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cto\Desktop\DATA_HACKIO\1. EXCEL\"/>
    </mc:Choice>
  </mc:AlternateContent>
  <xr:revisionPtr revIDLastSave="0" documentId="13_ncr:1_{B68D95D6-5654-496E-9215-7B146EF5596D}" xr6:coauthVersionLast="47" xr6:coauthVersionMax="47" xr10:uidLastSave="{00000000-0000-0000-0000-000000000000}"/>
  <bookViews>
    <workbookView xWindow="-98" yWindow="-98" windowWidth="28996" windowHeight="15675" activeTab="3" xr2:uid="{00000000-000D-0000-FFFF-FFFF00000000}"/>
  </bookViews>
  <sheets>
    <sheet name="cocina_df" sheetId="2" r:id="rId1"/>
    <sheet name="sala_df" sheetId="1" r:id="rId2"/>
    <sheet name="Hoja1" sheetId="3" r:id="rId3"/>
    <sheet name="Hoja4" sheetId="6" r:id="rId4"/>
  </sheets>
  <definedNames>
    <definedName name="_xlchart.v5.0" hidden="1">Hoja4!$C$25</definedName>
    <definedName name="_xlchart.v5.1" hidden="1">Hoja4!$C$26:$C$37</definedName>
    <definedName name="_xlchart.v5.10" hidden="1">Hoja4!$D$50:$D$60</definedName>
    <definedName name="_xlchart.v5.11" hidden="1">Hoja4!$D$50:$D$61</definedName>
    <definedName name="_xlchart.v5.2" hidden="1">Hoja4!$D$24</definedName>
    <definedName name="_xlchart.v5.3" hidden="1">Hoja4!$D$25</definedName>
    <definedName name="_xlchart.v5.4" hidden="1">Hoja4!$D$26:$D$37</definedName>
    <definedName name="_xlchart.v5.5" hidden="1">Hoja4!$C$49</definedName>
    <definedName name="_xlchart.v5.6" hidden="1">Hoja4!$C$50:$C$60</definedName>
    <definedName name="_xlchart.v5.7" hidden="1">Hoja4!$C$50:$C$61</definedName>
    <definedName name="_xlchart.v5.8" hidden="1">Hoja4!$D$48</definedName>
    <definedName name="_xlchart.v5.9" hidden="1">Hoja4!$D$49</definedName>
    <definedName name="_xlcn.WorksheetConnection_Ejercicio_1.xlsxcocina1" hidden="1">cocina[]</definedName>
    <definedName name="_xlcn.WorksheetConnection_Ejercicio_1.xlsxsala1" hidden="1">sala[]</definedName>
    <definedName name="DatosExternos_1" localSheetId="0" hidden="1">cocina_df!$A$1:$I$1903</definedName>
  </definedNames>
  <calcPr calcId="191029"/>
  <pivotCaches>
    <pivotCache cacheId="112" r:id="rId5"/>
    <pivotCache cacheId="115" r:id="rId6"/>
    <pivotCache cacheId="129" r:id="rId7"/>
    <pivotCache cacheId="152" r:id="rId8"/>
    <pivotCache cacheId="168" r:id="rId9"/>
    <pivotCache cacheId="176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cina" name="cocina" connection="WorksheetConnection_Ejercicio_1.xlsx!cocina"/>
          <x15:modelTable id="sala" name="sala" connection="WorksheetConnection_Ejercicio_1.xlsx!sala"/>
        </x15:modelTables>
        <x15:modelRelationships>
          <x15:modelRelationship fromTable="cocina" fromColumn="Numero de Orden" toTable="sala" toColumn="Numero de Orde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R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L383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L1016" i="2" s="1"/>
  <c r="K1017" i="2"/>
  <c r="K1018" i="2"/>
  <c r="K1019" i="2"/>
  <c r="K1020" i="2"/>
  <c r="K1021" i="2"/>
  <c r="K1022" i="2"/>
  <c r="K1023" i="2"/>
  <c r="K1024" i="2"/>
  <c r="L1024" i="2" s="1"/>
  <c r="K1025" i="2"/>
  <c r="K1026" i="2"/>
  <c r="K1027" i="2"/>
  <c r="K1028" i="2"/>
  <c r="K1029" i="2"/>
  <c r="K1030" i="2"/>
  <c r="K1031" i="2"/>
  <c r="K1032" i="2"/>
  <c r="L1032" i="2" s="1"/>
  <c r="K1033" i="2"/>
  <c r="K1034" i="2"/>
  <c r="K1035" i="2"/>
  <c r="K1036" i="2"/>
  <c r="K1037" i="2"/>
  <c r="K1038" i="2"/>
  <c r="K1039" i="2"/>
  <c r="K1040" i="2"/>
  <c r="L1040" i="2" s="1"/>
  <c r="K1041" i="2"/>
  <c r="K1042" i="2"/>
  <c r="K1043" i="2"/>
  <c r="K1044" i="2"/>
  <c r="K1045" i="2"/>
  <c r="K1046" i="2"/>
  <c r="K1047" i="2"/>
  <c r="K1048" i="2"/>
  <c r="L1048" i="2" s="1"/>
  <c r="K1049" i="2"/>
  <c r="K1050" i="2"/>
  <c r="K1051" i="2"/>
  <c r="K1052" i="2"/>
  <c r="K1053" i="2"/>
  <c r="K1054" i="2"/>
  <c r="K1055" i="2"/>
  <c r="K1056" i="2"/>
  <c r="L1056" i="2" s="1"/>
  <c r="K1057" i="2"/>
  <c r="K1058" i="2"/>
  <c r="K1059" i="2"/>
  <c r="K1060" i="2"/>
  <c r="K1061" i="2"/>
  <c r="K1062" i="2"/>
  <c r="K1063" i="2"/>
  <c r="K1064" i="2"/>
  <c r="L1064" i="2" s="1"/>
  <c r="K1065" i="2"/>
  <c r="K1066" i="2"/>
  <c r="K1067" i="2"/>
  <c r="K1068" i="2"/>
  <c r="K1069" i="2"/>
  <c r="K1070" i="2"/>
  <c r="K1071" i="2"/>
  <c r="L1071" i="2" s="1"/>
  <c r="K1072" i="2"/>
  <c r="L1072" i="2" s="1"/>
  <c r="K1073" i="2"/>
  <c r="K1074" i="2"/>
  <c r="K1075" i="2"/>
  <c r="K1076" i="2"/>
  <c r="K1077" i="2"/>
  <c r="K1078" i="2"/>
  <c r="K1079" i="2"/>
  <c r="K1080" i="2"/>
  <c r="L1080" i="2" s="1"/>
  <c r="K1081" i="2"/>
  <c r="K1082" i="2"/>
  <c r="K1083" i="2"/>
  <c r="K1084" i="2"/>
  <c r="K1085" i="2"/>
  <c r="K1086" i="2"/>
  <c r="K1087" i="2"/>
  <c r="K1088" i="2"/>
  <c r="L1088" i="2" s="1"/>
  <c r="K1089" i="2"/>
  <c r="K1090" i="2"/>
  <c r="K1091" i="2"/>
  <c r="K1092" i="2"/>
  <c r="K1093" i="2"/>
  <c r="K1094" i="2"/>
  <c r="K1095" i="2"/>
  <c r="K1096" i="2"/>
  <c r="L1096" i="2" s="1"/>
  <c r="K1097" i="2"/>
  <c r="K1098" i="2"/>
  <c r="K1099" i="2"/>
  <c r="K1100" i="2"/>
  <c r="K1101" i="2"/>
  <c r="K1102" i="2"/>
  <c r="K1103" i="2"/>
  <c r="K1104" i="2"/>
  <c r="L1104" i="2" s="1"/>
  <c r="K1105" i="2"/>
  <c r="K1106" i="2"/>
  <c r="K1107" i="2"/>
  <c r="K1108" i="2"/>
  <c r="K1109" i="2"/>
  <c r="K1110" i="2"/>
  <c r="K1111" i="2"/>
  <c r="K1112" i="2"/>
  <c r="L1112" i="2" s="1"/>
  <c r="K1113" i="2"/>
  <c r="K1114" i="2"/>
  <c r="K1115" i="2"/>
  <c r="K1116" i="2"/>
  <c r="K1117" i="2"/>
  <c r="K1118" i="2"/>
  <c r="K1119" i="2"/>
  <c r="K1120" i="2"/>
  <c r="L1120" i="2" s="1"/>
  <c r="K1121" i="2"/>
  <c r="K1122" i="2"/>
  <c r="K1123" i="2"/>
  <c r="K1124" i="2"/>
  <c r="K1125" i="2"/>
  <c r="K1126" i="2"/>
  <c r="K1127" i="2"/>
  <c r="L1127" i="2" s="1"/>
  <c r="K1128" i="2"/>
  <c r="L1128" i="2" s="1"/>
  <c r="K1129" i="2"/>
  <c r="K1130" i="2"/>
  <c r="K1131" i="2"/>
  <c r="K1132" i="2"/>
  <c r="K1133" i="2"/>
  <c r="K1134" i="2"/>
  <c r="K1135" i="2"/>
  <c r="K1136" i="2"/>
  <c r="L1136" i="2" s="1"/>
  <c r="K1137" i="2"/>
  <c r="K1138" i="2"/>
  <c r="K1139" i="2"/>
  <c r="K1140" i="2"/>
  <c r="K1141" i="2"/>
  <c r="K1142" i="2"/>
  <c r="K1143" i="2"/>
  <c r="K1144" i="2"/>
  <c r="L1144" i="2" s="1"/>
  <c r="K1145" i="2"/>
  <c r="K1146" i="2"/>
  <c r="K1147" i="2"/>
  <c r="K1148" i="2"/>
  <c r="K1149" i="2"/>
  <c r="K1150" i="2"/>
  <c r="K1151" i="2"/>
  <c r="K1152" i="2"/>
  <c r="L1152" i="2" s="1"/>
  <c r="K1153" i="2"/>
  <c r="K1154" i="2"/>
  <c r="K1155" i="2"/>
  <c r="K1156" i="2"/>
  <c r="K1157" i="2"/>
  <c r="K1158" i="2"/>
  <c r="K1159" i="2"/>
  <c r="K1160" i="2"/>
  <c r="L1160" i="2" s="1"/>
  <c r="K1161" i="2"/>
  <c r="K1162" i="2"/>
  <c r="K1163" i="2"/>
  <c r="K1164" i="2"/>
  <c r="K1165" i="2"/>
  <c r="K1166" i="2"/>
  <c r="K1167" i="2"/>
  <c r="K1168" i="2"/>
  <c r="L1168" i="2" s="1"/>
  <c r="K1169" i="2"/>
  <c r="K1170" i="2"/>
  <c r="K1171" i="2"/>
  <c r="K1172" i="2"/>
  <c r="K1173" i="2"/>
  <c r="K1174" i="2"/>
  <c r="K1175" i="2"/>
  <c r="K1176" i="2"/>
  <c r="L1176" i="2" s="1"/>
  <c r="K1177" i="2"/>
  <c r="K1178" i="2"/>
  <c r="K1179" i="2"/>
  <c r="K1180" i="2"/>
  <c r="K1181" i="2"/>
  <c r="K1182" i="2"/>
  <c r="K1183" i="2"/>
  <c r="L1183" i="2" s="1"/>
  <c r="K1184" i="2"/>
  <c r="L1184" i="2" s="1"/>
  <c r="K1185" i="2"/>
  <c r="K1186" i="2"/>
  <c r="K1187" i="2"/>
  <c r="K1188" i="2"/>
  <c r="K1189" i="2"/>
  <c r="K1190" i="2"/>
  <c r="K1191" i="2"/>
  <c r="K1192" i="2"/>
  <c r="L1192" i="2" s="1"/>
  <c r="K1193" i="2"/>
  <c r="K1194" i="2"/>
  <c r="K1195" i="2"/>
  <c r="K1196" i="2"/>
  <c r="K1197" i="2"/>
  <c r="K1198" i="2"/>
  <c r="K1199" i="2"/>
  <c r="K1200" i="2"/>
  <c r="L1200" i="2" s="1"/>
  <c r="K1201" i="2"/>
  <c r="K1202" i="2"/>
  <c r="K1203" i="2"/>
  <c r="K1204" i="2"/>
  <c r="K1205" i="2"/>
  <c r="K1206" i="2"/>
  <c r="K1207" i="2"/>
  <c r="K1208" i="2"/>
  <c r="L1208" i="2" s="1"/>
  <c r="K1209" i="2"/>
  <c r="K1210" i="2"/>
  <c r="K1211" i="2"/>
  <c r="K1212" i="2"/>
  <c r="K1213" i="2"/>
  <c r="K1214" i="2"/>
  <c r="L1214" i="2" s="1"/>
  <c r="K1215" i="2"/>
  <c r="K1216" i="2"/>
  <c r="L1216" i="2" s="1"/>
  <c r="K1217" i="2"/>
  <c r="K1218" i="2"/>
  <c r="K1219" i="2"/>
  <c r="K1220" i="2"/>
  <c r="K1221" i="2"/>
  <c r="K1222" i="2"/>
  <c r="L1222" i="2" s="1"/>
  <c r="K1223" i="2"/>
  <c r="K1224" i="2"/>
  <c r="L1224" i="2" s="1"/>
  <c r="K1225" i="2"/>
  <c r="K1226" i="2"/>
  <c r="K1227" i="2"/>
  <c r="K1228" i="2"/>
  <c r="K1229" i="2"/>
  <c r="K1230" i="2"/>
  <c r="L1230" i="2" s="1"/>
  <c r="K1231" i="2"/>
  <c r="K1232" i="2"/>
  <c r="L1232" i="2" s="1"/>
  <c r="K1233" i="2"/>
  <c r="K1234" i="2"/>
  <c r="K1235" i="2"/>
  <c r="K1236" i="2"/>
  <c r="K1237" i="2"/>
  <c r="K1238" i="2"/>
  <c r="L1238" i="2" s="1"/>
  <c r="K1239" i="2"/>
  <c r="K1240" i="2"/>
  <c r="L1240" i="2" s="1"/>
  <c r="K1241" i="2"/>
  <c r="K1242" i="2"/>
  <c r="K1243" i="2"/>
  <c r="K1244" i="2"/>
  <c r="K1245" i="2"/>
  <c r="K1246" i="2"/>
  <c r="L1246" i="2" s="1"/>
  <c r="K1247" i="2"/>
  <c r="K1248" i="2"/>
  <c r="L1248" i="2" s="1"/>
  <c r="K1249" i="2"/>
  <c r="K1250" i="2"/>
  <c r="K1251" i="2"/>
  <c r="K1252" i="2"/>
  <c r="K1253" i="2"/>
  <c r="K1254" i="2"/>
  <c r="L1254" i="2" s="1"/>
  <c r="K1255" i="2"/>
  <c r="L1255" i="2" s="1"/>
  <c r="K1256" i="2"/>
  <c r="L1256" i="2" s="1"/>
  <c r="K1257" i="2"/>
  <c r="K1258" i="2"/>
  <c r="K1259" i="2"/>
  <c r="K1260" i="2"/>
  <c r="K1261" i="2"/>
  <c r="K1262" i="2"/>
  <c r="L1262" i="2" s="1"/>
  <c r="K1263" i="2"/>
  <c r="K1264" i="2"/>
  <c r="L1264" i="2" s="1"/>
  <c r="K1265" i="2"/>
  <c r="K1266" i="2"/>
  <c r="K1267" i="2"/>
  <c r="K1268" i="2"/>
  <c r="K1269" i="2"/>
  <c r="K1270" i="2"/>
  <c r="L1270" i="2" s="1"/>
  <c r="K1271" i="2"/>
  <c r="K1272" i="2"/>
  <c r="L1272" i="2" s="1"/>
  <c r="K1273" i="2"/>
  <c r="K1274" i="2"/>
  <c r="K1275" i="2"/>
  <c r="K1276" i="2"/>
  <c r="K1277" i="2"/>
  <c r="K1278" i="2"/>
  <c r="L1278" i="2" s="1"/>
  <c r="K1279" i="2"/>
  <c r="K1280" i="2"/>
  <c r="L1280" i="2" s="1"/>
  <c r="K1281" i="2"/>
  <c r="K1282" i="2"/>
  <c r="K1283" i="2"/>
  <c r="K1284" i="2"/>
  <c r="K1285" i="2"/>
  <c r="K1286" i="2"/>
  <c r="L1286" i="2" s="1"/>
  <c r="K1287" i="2"/>
  <c r="K1288" i="2"/>
  <c r="L1288" i="2" s="1"/>
  <c r="K1289" i="2"/>
  <c r="K1290" i="2"/>
  <c r="K1291" i="2"/>
  <c r="K1292" i="2"/>
  <c r="K1293" i="2"/>
  <c r="K1294" i="2"/>
  <c r="L1294" i="2" s="1"/>
  <c r="K1295" i="2"/>
  <c r="K1296" i="2"/>
  <c r="L1296" i="2" s="1"/>
  <c r="K1297" i="2"/>
  <c r="K1298" i="2"/>
  <c r="K1299" i="2"/>
  <c r="K1300" i="2"/>
  <c r="K1301" i="2"/>
  <c r="K1302" i="2"/>
  <c r="L1302" i="2" s="1"/>
  <c r="K1303" i="2"/>
  <c r="K1304" i="2"/>
  <c r="L1304" i="2" s="1"/>
  <c r="K1305" i="2"/>
  <c r="K1306" i="2"/>
  <c r="K1307" i="2"/>
  <c r="K1308" i="2"/>
  <c r="K1309" i="2"/>
  <c r="K1310" i="2"/>
  <c r="L1310" i="2" s="1"/>
  <c r="K1311" i="2"/>
  <c r="K1312" i="2"/>
  <c r="L1312" i="2" s="1"/>
  <c r="K1313" i="2"/>
  <c r="K1314" i="2"/>
  <c r="K1315" i="2"/>
  <c r="K1316" i="2"/>
  <c r="K1317" i="2"/>
  <c r="K1318" i="2"/>
  <c r="L1318" i="2" s="1"/>
  <c r="K1319" i="2"/>
  <c r="K1320" i="2"/>
  <c r="L1320" i="2" s="1"/>
  <c r="K1321" i="2"/>
  <c r="K1322" i="2"/>
  <c r="K1323" i="2"/>
  <c r="K1324" i="2"/>
  <c r="K1325" i="2"/>
  <c r="K1326" i="2"/>
  <c r="L1326" i="2" s="1"/>
  <c r="K1327" i="2"/>
  <c r="K1328" i="2"/>
  <c r="L1328" i="2" s="1"/>
  <c r="K1329" i="2"/>
  <c r="K1330" i="2"/>
  <c r="K1331" i="2"/>
  <c r="K1332" i="2"/>
  <c r="K1333" i="2"/>
  <c r="K1334" i="2"/>
  <c r="L1334" i="2" s="1"/>
  <c r="K1335" i="2"/>
  <c r="L1335" i="2" s="1"/>
  <c r="K1336" i="2"/>
  <c r="L1336" i="2" s="1"/>
  <c r="K1337" i="2"/>
  <c r="K1338" i="2"/>
  <c r="K1339" i="2"/>
  <c r="K1340" i="2"/>
  <c r="K1341" i="2"/>
  <c r="K1342" i="2"/>
  <c r="L1342" i="2" s="1"/>
  <c r="K1343" i="2"/>
  <c r="K1344" i="2"/>
  <c r="L1344" i="2" s="1"/>
  <c r="K1345" i="2"/>
  <c r="K1346" i="2"/>
  <c r="K1347" i="2"/>
  <c r="K1348" i="2"/>
  <c r="K1349" i="2"/>
  <c r="K1350" i="2"/>
  <c r="L1350" i="2" s="1"/>
  <c r="K1351" i="2"/>
  <c r="K1352" i="2"/>
  <c r="L1352" i="2" s="1"/>
  <c r="K1353" i="2"/>
  <c r="K1354" i="2"/>
  <c r="K1355" i="2"/>
  <c r="K1356" i="2"/>
  <c r="K1357" i="2"/>
  <c r="K1358" i="2"/>
  <c r="L1358" i="2" s="1"/>
  <c r="K1359" i="2"/>
  <c r="L1359" i="2" s="1"/>
  <c r="K1360" i="2"/>
  <c r="L1360" i="2" s="1"/>
  <c r="K1361" i="2"/>
  <c r="K1362" i="2"/>
  <c r="K1363" i="2"/>
  <c r="K1364" i="2"/>
  <c r="K1365" i="2"/>
  <c r="K1366" i="2"/>
  <c r="L1366" i="2" s="1"/>
  <c r="K1367" i="2"/>
  <c r="K1368" i="2"/>
  <c r="L1368" i="2" s="1"/>
  <c r="K1369" i="2"/>
  <c r="K1370" i="2"/>
  <c r="K1371" i="2"/>
  <c r="K1372" i="2"/>
  <c r="K1373" i="2"/>
  <c r="K1374" i="2"/>
  <c r="L1374" i="2" s="1"/>
  <c r="K1375" i="2"/>
  <c r="K1376" i="2"/>
  <c r="L1376" i="2" s="1"/>
  <c r="K1377" i="2"/>
  <c r="K1378" i="2"/>
  <c r="K1379" i="2"/>
  <c r="K1380" i="2"/>
  <c r="K1381" i="2"/>
  <c r="K1382" i="2"/>
  <c r="L1382" i="2" s="1"/>
  <c r="K1383" i="2"/>
  <c r="L1383" i="2" s="1"/>
  <c r="K1384" i="2"/>
  <c r="L1384" i="2" s="1"/>
  <c r="K1385" i="2"/>
  <c r="K1386" i="2"/>
  <c r="K1387" i="2"/>
  <c r="K1388" i="2"/>
  <c r="K1389" i="2"/>
  <c r="K1390" i="2"/>
  <c r="L1390" i="2" s="1"/>
  <c r="K1391" i="2"/>
  <c r="L1391" i="2" s="1"/>
  <c r="K1392" i="2"/>
  <c r="L1392" i="2" s="1"/>
  <c r="K1393" i="2"/>
  <c r="K1394" i="2"/>
  <c r="K1395" i="2"/>
  <c r="K1396" i="2"/>
  <c r="K1397" i="2"/>
  <c r="K1398" i="2"/>
  <c r="L1398" i="2" s="1"/>
  <c r="K1399" i="2"/>
  <c r="L1399" i="2" s="1"/>
  <c r="K1400" i="2"/>
  <c r="L1400" i="2" s="1"/>
  <c r="K1401" i="2"/>
  <c r="K1402" i="2"/>
  <c r="K1403" i="2"/>
  <c r="K1404" i="2"/>
  <c r="K1405" i="2"/>
  <c r="K1406" i="2"/>
  <c r="L1406" i="2" s="1"/>
  <c r="K1407" i="2"/>
  <c r="L1407" i="2" s="1"/>
  <c r="K1408" i="2"/>
  <c r="L1408" i="2" s="1"/>
  <c r="K1409" i="2"/>
  <c r="K1410" i="2"/>
  <c r="K1411" i="2"/>
  <c r="K1412" i="2"/>
  <c r="K1413" i="2"/>
  <c r="K1414" i="2"/>
  <c r="L1414" i="2" s="1"/>
  <c r="K1415" i="2"/>
  <c r="L1415" i="2" s="1"/>
  <c r="K1416" i="2"/>
  <c r="L1416" i="2" s="1"/>
  <c r="K1417" i="2"/>
  <c r="K1418" i="2"/>
  <c r="K1419" i="2"/>
  <c r="K1420" i="2"/>
  <c r="K1421" i="2"/>
  <c r="K1422" i="2"/>
  <c r="L1422" i="2" s="1"/>
  <c r="K1423" i="2"/>
  <c r="L1423" i="2" s="1"/>
  <c r="K1424" i="2"/>
  <c r="L1424" i="2" s="1"/>
  <c r="K1425" i="2"/>
  <c r="K1426" i="2"/>
  <c r="K1427" i="2"/>
  <c r="K1428" i="2"/>
  <c r="K1429" i="2"/>
  <c r="K1430" i="2"/>
  <c r="L1430" i="2" s="1"/>
  <c r="K1431" i="2"/>
  <c r="L1431" i="2" s="1"/>
  <c r="K1432" i="2"/>
  <c r="L1432" i="2" s="1"/>
  <c r="K1433" i="2"/>
  <c r="K1434" i="2"/>
  <c r="K1435" i="2"/>
  <c r="K1436" i="2"/>
  <c r="K1437" i="2"/>
  <c r="K1438" i="2"/>
  <c r="L1438" i="2" s="1"/>
  <c r="K1439" i="2"/>
  <c r="L1439" i="2" s="1"/>
  <c r="K1440" i="2"/>
  <c r="L1440" i="2" s="1"/>
  <c r="K1441" i="2"/>
  <c r="K1442" i="2"/>
  <c r="K1443" i="2"/>
  <c r="K1444" i="2"/>
  <c r="K1445" i="2"/>
  <c r="K1446" i="2"/>
  <c r="L1446" i="2" s="1"/>
  <c r="K1447" i="2"/>
  <c r="L1447" i="2" s="1"/>
  <c r="K1448" i="2"/>
  <c r="L1448" i="2" s="1"/>
  <c r="K1449" i="2"/>
  <c r="K1450" i="2"/>
  <c r="K1451" i="2"/>
  <c r="K1452" i="2"/>
  <c r="K1453" i="2"/>
  <c r="K1454" i="2"/>
  <c r="L1454" i="2" s="1"/>
  <c r="K1455" i="2"/>
  <c r="L1455" i="2" s="1"/>
  <c r="K1456" i="2"/>
  <c r="L1456" i="2" s="1"/>
  <c r="K1457" i="2"/>
  <c r="K1458" i="2"/>
  <c r="K1459" i="2"/>
  <c r="K1460" i="2"/>
  <c r="K1461" i="2"/>
  <c r="K1462" i="2"/>
  <c r="L1462" i="2" s="1"/>
  <c r="K1463" i="2"/>
  <c r="L1463" i="2" s="1"/>
  <c r="K1464" i="2"/>
  <c r="L1464" i="2" s="1"/>
  <c r="K1465" i="2"/>
  <c r="K1466" i="2"/>
  <c r="K1467" i="2"/>
  <c r="K1468" i="2"/>
  <c r="K1469" i="2"/>
  <c r="K1470" i="2"/>
  <c r="L1470" i="2" s="1"/>
  <c r="K1471" i="2"/>
  <c r="L1471" i="2" s="1"/>
  <c r="K1472" i="2"/>
  <c r="L1472" i="2" s="1"/>
  <c r="K1473" i="2"/>
  <c r="K1474" i="2"/>
  <c r="K1475" i="2"/>
  <c r="K1476" i="2"/>
  <c r="K1477" i="2"/>
  <c r="K1478" i="2"/>
  <c r="L1478" i="2" s="1"/>
  <c r="K1479" i="2"/>
  <c r="L1479" i="2" s="1"/>
  <c r="K1480" i="2"/>
  <c r="L1480" i="2" s="1"/>
  <c r="K1481" i="2"/>
  <c r="K1482" i="2"/>
  <c r="K1483" i="2"/>
  <c r="K1484" i="2"/>
  <c r="K1485" i="2"/>
  <c r="K1486" i="2"/>
  <c r="L1486" i="2" s="1"/>
  <c r="K1487" i="2"/>
  <c r="L1487" i="2" s="1"/>
  <c r="K1488" i="2"/>
  <c r="L1488" i="2" s="1"/>
  <c r="K1489" i="2"/>
  <c r="K1490" i="2"/>
  <c r="K1491" i="2"/>
  <c r="K1492" i="2"/>
  <c r="K1493" i="2"/>
  <c r="K1494" i="2"/>
  <c r="L1494" i="2" s="1"/>
  <c r="K1495" i="2"/>
  <c r="L1495" i="2" s="1"/>
  <c r="K1496" i="2"/>
  <c r="L1496" i="2" s="1"/>
  <c r="K1497" i="2"/>
  <c r="K1498" i="2"/>
  <c r="K1499" i="2"/>
  <c r="K1500" i="2"/>
  <c r="K1501" i="2"/>
  <c r="K1502" i="2"/>
  <c r="L1502" i="2" s="1"/>
  <c r="K1503" i="2"/>
  <c r="L1503" i="2" s="1"/>
  <c r="K1504" i="2"/>
  <c r="L1504" i="2" s="1"/>
  <c r="K1505" i="2"/>
  <c r="K1506" i="2"/>
  <c r="K1507" i="2"/>
  <c r="K1508" i="2"/>
  <c r="K1509" i="2"/>
  <c r="K1510" i="2"/>
  <c r="L1510" i="2" s="1"/>
  <c r="K1511" i="2"/>
  <c r="L1511" i="2" s="1"/>
  <c r="K1512" i="2"/>
  <c r="L1512" i="2" s="1"/>
  <c r="K1513" i="2"/>
  <c r="K1514" i="2"/>
  <c r="K1515" i="2"/>
  <c r="K1516" i="2"/>
  <c r="K1517" i="2"/>
  <c r="K1518" i="2"/>
  <c r="L1518" i="2" s="1"/>
  <c r="K1519" i="2"/>
  <c r="L1519" i="2" s="1"/>
  <c r="K1520" i="2"/>
  <c r="L1520" i="2" s="1"/>
  <c r="K1521" i="2"/>
  <c r="L1521" i="2" s="1"/>
  <c r="K1522" i="2"/>
  <c r="K1523" i="2"/>
  <c r="K1524" i="2"/>
  <c r="K1525" i="2"/>
  <c r="K1526" i="2"/>
  <c r="L1526" i="2" s="1"/>
  <c r="K1527" i="2"/>
  <c r="L1527" i="2" s="1"/>
  <c r="K1528" i="2"/>
  <c r="L1528" i="2" s="1"/>
  <c r="K1529" i="2"/>
  <c r="K1530" i="2"/>
  <c r="K1531" i="2"/>
  <c r="K1532" i="2"/>
  <c r="K1533" i="2"/>
  <c r="K1534" i="2"/>
  <c r="L1534" i="2" s="1"/>
  <c r="K1535" i="2"/>
  <c r="L1535" i="2" s="1"/>
  <c r="K1536" i="2"/>
  <c r="L1536" i="2" s="1"/>
  <c r="K1537" i="2"/>
  <c r="L1537" i="2" s="1"/>
  <c r="K1538" i="2"/>
  <c r="K1539" i="2"/>
  <c r="K1540" i="2"/>
  <c r="K1541" i="2"/>
  <c r="K1542" i="2"/>
  <c r="L1542" i="2" s="1"/>
  <c r="K1543" i="2"/>
  <c r="L1543" i="2" s="1"/>
  <c r="K1544" i="2"/>
  <c r="L1544" i="2" s="1"/>
  <c r="K1545" i="2"/>
  <c r="K1546" i="2"/>
  <c r="K1547" i="2"/>
  <c r="K1548" i="2"/>
  <c r="K1549" i="2"/>
  <c r="K1550" i="2"/>
  <c r="L1550" i="2" s="1"/>
  <c r="K1551" i="2"/>
  <c r="L1551" i="2" s="1"/>
  <c r="K1552" i="2"/>
  <c r="L1552" i="2" s="1"/>
  <c r="K1553" i="2"/>
  <c r="K1554" i="2"/>
  <c r="K1555" i="2"/>
  <c r="K1556" i="2"/>
  <c r="K1557" i="2"/>
  <c r="K1558" i="2"/>
  <c r="L1558" i="2" s="1"/>
  <c r="K1559" i="2"/>
  <c r="L1559" i="2" s="1"/>
  <c r="K1560" i="2"/>
  <c r="L1560" i="2" s="1"/>
  <c r="K1561" i="2"/>
  <c r="K1562" i="2"/>
  <c r="K1563" i="2"/>
  <c r="K1564" i="2"/>
  <c r="K1565" i="2"/>
  <c r="K1566" i="2"/>
  <c r="L1566" i="2" s="1"/>
  <c r="K1567" i="2"/>
  <c r="L1567" i="2" s="1"/>
  <c r="K1568" i="2"/>
  <c r="L1568" i="2" s="1"/>
  <c r="K1569" i="2"/>
  <c r="K1570" i="2"/>
  <c r="K1571" i="2"/>
  <c r="K1572" i="2"/>
  <c r="K1573" i="2"/>
  <c r="K1574" i="2"/>
  <c r="L1574" i="2" s="1"/>
  <c r="K1575" i="2"/>
  <c r="L1575" i="2" s="1"/>
  <c r="K1576" i="2"/>
  <c r="L1576" i="2" s="1"/>
  <c r="K1577" i="2"/>
  <c r="K1578" i="2"/>
  <c r="K1579" i="2"/>
  <c r="K1580" i="2"/>
  <c r="K1581" i="2"/>
  <c r="K1582" i="2"/>
  <c r="L1582" i="2" s="1"/>
  <c r="K1583" i="2"/>
  <c r="L1583" i="2" s="1"/>
  <c r="K1584" i="2"/>
  <c r="L1584" i="2" s="1"/>
  <c r="K1585" i="2"/>
  <c r="K1586" i="2"/>
  <c r="K1587" i="2"/>
  <c r="K1588" i="2"/>
  <c r="K1589" i="2"/>
  <c r="K1590" i="2"/>
  <c r="L1590" i="2" s="1"/>
  <c r="K1591" i="2"/>
  <c r="L1591" i="2" s="1"/>
  <c r="K1592" i="2"/>
  <c r="L1592" i="2" s="1"/>
  <c r="K1593" i="2"/>
  <c r="K1594" i="2"/>
  <c r="K1595" i="2"/>
  <c r="K1596" i="2"/>
  <c r="K1597" i="2"/>
  <c r="K1598" i="2"/>
  <c r="L1598" i="2" s="1"/>
  <c r="K1599" i="2"/>
  <c r="L1599" i="2" s="1"/>
  <c r="K1600" i="2"/>
  <c r="L1600" i="2" s="1"/>
  <c r="K1601" i="2"/>
  <c r="K1602" i="2"/>
  <c r="K1603" i="2"/>
  <c r="K1604" i="2"/>
  <c r="K1605" i="2"/>
  <c r="K1606" i="2"/>
  <c r="L1606" i="2" s="1"/>
  <c r="K1607" i="2"/>
  <c r="L1607" i="2" s="1"/>
  <c r="K1608" i="2"/>
  <c r="L1608" i="2" s="1"/>
  <c r="K1609" i="2"/>
  <c r="K1610" i="2"/>
  <c r="K1611" i="2"/>
  <c r="K1612" i="2"/>
  <c r="K1613" i="2"/>
  <c r="K1614" i="2"/>
  <c r="L1614" i="2" s="1"/>
  <c r="K1615" i="2"/>
  <c r="L1615" i="2" s="1"/>
  <c r="K1616" i="2"/>
  <c r="L1616" i="2" s="1"/>
  <c r="K1617" i="2"/>
  <c r="K1618" i="2"/>
  <c r="K1619" i="2"/>
  <c r="K1620" i="2"/>
  <c r="K1621" i="2"/>
  <c r="K1622" i="2"/>
  <c r="L1622" i="2" s="1"/>
  <c r="K1623" i="2"/>
  <c r="L1623" i="2" s="1"/>
  <c r="K1624" i="2"/>
  <c r="L1624" i="2" s="1"/>
  <c r="K1625" i="2"/>
  <c r="K1626" i="2"/>
  <c r="K1627" i="2"/>
  <c r="K1628" i="2"/>
  <c r="K1629" i="2"/>
  <c r="K1630" i="2"/>
  <c r="L1630" i="2" s="1"/>
  <c r="K1631" i="2"/>
  <c r="L1631" i="2" s="1"/>
  <c r="K1632" i="2"/>
  <c r="L1632" i="2" s="1"/>
  <c r="K1633" i="2"/>
  <c r="K1634" i="2"/>
  <c r="K1635" i="2"/>
  <c r="K1636" i="2"/>
  <c r="K1637" i="2"/>
  <c r="K1638" i="2"/>
  <c r="L1638" i="2" s="1"/>
  <c r="K1639" i="2"/>
  <c r="L1639" i="2" s="1"/>
  <c r="K1640" i="2"/>
  <c r="L1640" i="2" s="1"/>
  <c r="K1641" i="2"/>
  <c r="K1642" i="2"/>
  <c r="K1643" i="2"/>
  <c r="K1644" i="2"/>
  <c r="K1645" i="2"/>
  <c r="K1646" i="2"/>
  <c r="L1646" i="2" s="1"/>
  <c r="K1647" i="2"/>
  <c r="L1647" i="2" s="1"/>
  <c r="K1648" i="2"/>
  <c r="L1648" i="2" s="1"/>
  <c r="K1649" i="2"/>
  <c r="K1650" i="2"/>
  <c r="K1651" i="2"/>
  <c r="K1652" i="2"/>
  <c r="K1653" i="2"/>
  <c r="K1654" i="2"/>
  <c r="L1654" i="2" s="1"/>
  <c r="K1655" i="2"/>
  <c r="L1655" i="2" s="1"/>
  <c r="K1656" i="2"/>
  <c r="L1656" i="2" s="1"/>
  <c r="K1657" i="2"/>
  <c r="K1658" i="2"/>
  <c r="K1659" i="2"/>
  <c r="K1660" i="2"/>
  <c r="K1661" i="2"/>
  <c r="K1662" i="2"/>
  <c r="L1662" i="2" s="1"/>
  <c r="K1663" i="2"/>
  <c r="L1663" i="2" s="1"/>
  <c r="K1664" i="2"/>
  <c r="L1664" i="2" s="1"/>
  <c r="K1665" i="2"/>
  <c r="K1666" i="2"/>
  <c r="K1667" i="2"/>
  <c r="K1668" i="2"/>
  <c r="K1669" i="2"/>
  <c r="K1670" i="2"/>
  <c r="L1670" i="2" s="1"/>
  <c r="K1671" i="2"/>
  <c r="L1671" i="2" s="1"/>
  <c r="K1672" i="2"/>
  <c r="L1672" i="2" s="1"/>
  <c r="K1673" i="2"/>
  <c r="K1674" i="2"/>
  <c r="K1675" i="2"/>
  <c r="K1676" i="2"/>
  <c r="K1677" i="2"/>
  <c r="K1678" i="2"/>
  <c r="L1678" i="2" s="1"/>
  <c r="K1679" i="2"/>
  <c r="L1679" i="2" s="1"/>
  <c r="K1680" i="2"/>
  <c r="L1680" i="2" s="1"/>
  <c r="K1681" i="2"/>
  <c r="K1682" i="2"/>
  <c r="K1683" i="2"/>
  <c r="K1684" i="2"/>
  <c r="K1685" i="2"/>
  <c r="K1686" i="2"/>
  <c r="L1686" i="2" s="1"/>
  <c r="K1687" i="2"/>
  <c r="L1687" i="2" s="1"/>
  <c r="K1688" i="2"/>
  <c r="L1688" i="2" s="1"/>
  <c r="K1689" i="2"/>
  <c r="K1690" i="2"/>
  <c r="K1691" i="2"/>
  <c r="K1692" i="2"/>
  <c r="K1693" i="2"/>
  <c r="K1694" i="2"/>
  <c r="L1694" i="2" s="1"/>
  <c r="K1695" i="2"/>
  <c r="L1695" i="2" s="1"/>
  <c r="K1696" i="2"/>
  <c r="L1696" i="2" s="1"/>
  <c r="K1697" i="2"/>
  <c r="K1698" i="2"/>
  <c r="K1699" i="2"/>
  <c r="K1700" i="2"/>
  <c r="K1701" i="2"/>
  <c r="K1702" i="2"/>
  <c r="L1702" i="2" s="1"/>
  <c r="K1703" i="2"/>
  <c r="L1703" i="2" s="1"/>
  <c r="K1704" i="2"/>
  <c r="L1704" i="2" s="1"/>
  <c r="K1705" i="2"/>
  <c r="K1706" i="2"/>
  <c r="K1707" i="2"/>
  <c r="K1708" i="2"/>
  <c r="K1709" i="2"/>
  <c r="K1710" i="2"/>
  <c r="L1710" i="2" s="1"/>
  <c r="K1711" i="2"/>
  <c r="L1711" i="2" s="1"/>
  <c r="K1712" i="2"/>
  <c r="L1712" i="2" s="1"/>
  <c r="K1713" i="2"/>
  <c r="K1714" i="2"/>
  <c r="K1715" i="2"/>
  <c r="K1716" i="2"/>
  <c r="K1717" i="2"/>
  <c r="K1718" i="2"/>
  <c r="L1718" i="2" s="1"/>
  <c r="K1719" i="2"/>
  <c r="L1719" i="2" s="1"/>
  <c r="K1720" i="2"/>
  <c r="L1720" i="2" s="1"/>
  <c r="K1721" i="2"/>
  <c r="K1722" i="2"/>
  <c r="K1723" i="2"/>
  <c r="K1724" i="2"/>
  <c r="K1725" i="2"/>
  <c r="K1726" i="2"/>
  <c r="L1726" i="2" s="1"/>
  <c r="K1727" i="2"/>
  <c r="L1727" i="2" s="1"/>
  <c r="K1728" i="2"/>
  <c r="L1728" i="2" s="1"/>
  <c r="K1729" i="2"/>
  <c r="K1730" i="2"/>
  <c r="K1731" i="2"/>
  <c r="K1732" i="2"/>
  <c r="K1733" i="2"/>
  <c r="K1734" i="2"/>
  <c r="L1734" i="2" s="1"/>
  <c r="K1735" i="2"/>
  <c r="L1735" i="2" s="1"/>
  <c r="K1736" i="2"/>
  <c r="L1736" i="2" s="1"/>
  <c r="K1737" i="2"/>
  <c r="K1738" i="2"/>
  <c r="K1739" i="2"/>
  <c r="K1740" i="2"/>
  <c r="K1741" i="2"/>
  <c r="K1742" i="2"/>
  <c r="L1742" i="2" s="1"/>
  <c r="K1743" i="2"/>
  <c r="L1743" i="2" s="1"/>
  <c r="K1744" i="2"/>
  <c r="L1744" i="2" s="1"/>
  <c r="K1745" i="2"/>
  <c r="K1746" i="2"/>
  <c r="K1747" i="2"/>
  <c r="L1747" i="2" s="1"/>
  <c r="K1748" i="2"/>
  <c r="K1749" i="2"/>
  <c r="K1750" i="2"/>
  <c r="L1750" i="2" s="1"/>
  <c r="K1751" i="2"/>
  <c r="L1751" i="2" s="1"/>
  <c r="K1752" i="2"/>
  <c r="L1752" i="2" s="1"/>
  <c r="K1753" i="2"/>
  <c r="K1754" i="2"/>
  <c r="K1755" i="2"/>
  <c r="K1756" i="2"/>
  <c r="K1757" i="2"/>
  <c r="K1758" i="2"/>
  <c r="L1758" i="2" s="1"/>
  <c r="K1759" i="2"/>
  <c r="L1759" i="2" s="1"/>
  <c r="K1760" i="2"/>
  <c r="L1760" i="2" s="1"/>
  <c r="K1761" i="2"/>
  <c r="K1762" i="2"/>
  <c r="K1763" i="2"/>
  <c r="L1763" i="2" s="1"/>
  <c r="K1764" i="2"/>
  <c r="K1765" i="2"/>
  <c r="K1766" i="2"/>
  <c r="L1766" i="2" s="1"/>
  <c r="K1767" i="2"/>
  <c r="L1767" i="2" s="1"/>
  <c r="K1768" i="2"/>
  <c r="L1768" i="2" s="1"/>
  <c r="K1769" i="2"/>
  <c r="L1769" i="2" s="1"/>
  <c r="K1770" i="2"/>
  <c r="K1771" i="2"/>
  <c r="K1772" i="2"/>
  <c r="K1773" i="2"/>
  <c r="K1774" i="2"/>
  <c r="L1774" i="2" s="1"/>
  <c r="K1775" i="2"/>
  <c r="L1775" i="2" s="1"/>
  <c r="K1776" i="2"/>
  <c r="L1776" i="2" s="1"/>
  <c r="K1777" i="2"/>
  <c r="K1778" i="2"/>
  <c r="K1779" i="2"/>
  <c r="K1780" i="2"/>
  <c r="K1781" i="2"/>
  <c r="K1782" i="2"/>
  <c r="L1782" i="2" s="1"/>
  <c r="K1783" i="2"/>
  <c r="L1783" i="2" s="1"/>
  <c r="K1784" i="2"/>
  <c r="L1784" i="2" s="1"/>
  <c r="K1785" i="2"/>
  <c r="K1786" i="2"/>
  <c r="K1787" i="2"/>
  <c r="K1788" i="2"/>
  <c r="K1789" i="2"/>
  <c r="K1790" i="2"/>
  <c r="L1790" i="2" s="1"/>
  <c r="K1791" i="2"/>
  <c r="L1791" i="2" s="1"/>
  <c r="K1792" i="2"/>
  <c r="L1792" i="2" s="1"/>
  <c r="K1793" i="2"/>
  <c r="K1794" i="2"/>
  <c r="K1795" i="2"/>
  <c r="K1796" i="2"/>
  <c r="K1797" i="2"/>
  <c r="K1798" i="2"/>
  <c r="L1798" i="2" s="1"/>
  <c r="K1799" i="2"/>
  <c r="L1799" i="2" s="1"/>
  <c r="K1800" i="2"/>
  <c r="L1800" i="2" s="1"/>
  <c r="K1801" i="2"/>
  <c r="K1802" i="2"/>
  <c r="K1803" i="2"/>
  <c r="K1804" i="2"/>
  <c r="K1805" i="2"/>
  <c r="K1806" i="2"/>
  <c r="L1806" i="2" s="1"/>
  <c r="K1807" i="2"/>
  <c r="L1807" i="2" s="1"/>
  <c r="K1808" i="2"/>
  <c r="L1808" i="2" s="1"/>
  <c r="K1809" i="2"/>
  <c r="K1810" i="2"/>
  <c r="K1811" i="2"/>
  <c r="L1811" i="2" s="1"/>
  <c r="K1812" i="2"/>
  <c r="K1813" i="2"/>
  <c r="K1814" i="2"/>
  <c r="L1814" i="2" s="1"/>
  <c r="K1815" i="2"/>
  <c r="L1815" i="2" s="1"/>
  <c r="K1816" i="2"/>
  <c r="L1816" i="2" s="1"/>
  <c r="K1817" i="2"/>
  <c r="K1818" i="2"/>
  <c r="K1819" i="2"/>
  <c r="K1820" i="2"/>
  <c r="K1821" i="2"/>
  <c r="K1822" i="2"/>
  <c r="L1822" i="2" s="1"/>
  <c r="K1823" i="2"/>
  <c r="L1823" i="2" s="1"/>
  <c r="K1824" i="2"/>
  <c r="L1824" i="2" s="1"/>
  <c r="K1825" i="2"/>
  <c r="K1826" i="2"/>
  <c r="K1827" i="2"/>
  <c r="L1827" i="2" s="1"/>
  <c r="K1828" i="2"/>
  <c r="K1829" i="2"/>
  <c r="K1830" i="2"/>
  <c r="L1830" i="2" s="1"/>
  <c r="K1831" i="2"/>
  <c r="L1831" i="2" s="1"/>
  <c r="K1832" i="2"/>
  <c r="L1832" i="2" s="1"/>
  <c r="K1833" i="2"/>
  <c r="L1833" i="2" s="1"/>
  <c r="K1834" i="2"/>
  <c r="K1835" i="2"/>
  <c r="K1836" i="2"/>
  <c r="K1837" i="2"/>
  <c r="K1838" i="2"/>
  <c r="L1838" i="2" s="1"/>
  <c r="K1839" i="2"/>
  <c r="L1839" i="2" s="1"/>
  <c r="K1840" i="2"/>
  <c r="L1840" i="2" s="1"/>
  <c r="K1841" i="2"/>
  <c r="K1842" i="2"/>
  <c r="K1843" i="2"/>
  <c r="K1844" i="2"/>
  <c r="K1845" i="2"/>
  <c r="K1846" i="2"/>
  <c r="L1846" i="2" s="1"/>
  <c r="K1847" i="2"/>
  <c r="L1847" i="2" s="1"/>
  <c r="K1848" i="2"/>
  <c r="L1848" i="2" s="1"/>
  <c r="K1849" i="2"/>
  <c r="K1850" i="2"/>
  <c r="K1851" i="2"/>
  <c r="K1852" i="2"/>
  <c r="K1853" i="2"/>
  <c r="K1854" i="2"/>
  <c r="L1854" i="2" s="1"/>
  <c r="K1855" i="2"/>
  <c r="L1855" i="2" s="1"/>
  <c r="K1856" i="2"/>
  <c r="L1856" i="2" s="1"/>
  <c r="K1857" i="2"/>
  <c r="L1857" i="2" s="1"/>
  <c r="K1858" i="2"/>
  <c r="K1859" i="2"/>
  <c r="K1860" i="2"/>
  <c r="K1861" i="2"/>
  <c r="K1862" i="2"/>
  <c r="L1862" i="2" s="1"/>
  <c r="K1863" i="2"/>
  <c r="L1863" i="2" s="1"/>
  <c r="K1864" i="2"/>
  <c r="L1864" i="2" s="1"/>
  <c r="K1865" i="2"/>
  <c r="L1865" i="2" s="1"/>
  <c r="K1866" i="2"/>
  <c r="K1867" i="2"/>
  <c r="K1868" i="2"/>
  <c r="K1869" i="2"/>
  <c r="K1870" i="2"/>
  <c r="L1870" i="2" s="1"/>
  <c r="K1871" i="2"/>
  <c r="L1871" i="2" s="1"/>
  <c r="K1872" i="2"/>
  <c r="L1872" i="2" s="1"/>
  <c r="K1873" i="2"/>
  <c r="L1873" i="2" s="1"/>
  <c r="K1874" i="2"/>
  <c r="K1875" i="2"/>
  <c r="K1876" i="2"/>
  <c r="K1877" i="2"/>
  <c r="K1878" i="2"/>
  <c r="L1878" i="2" s="1"/>
  <c r="K1879" i="2"/>
  <c r="L1879" i="2" s="1"/>
  <c r="K1880" i="2"/>
  <c r="L1880" i="2" s="1"/>
  <c r="K1881" i="2"/>
  <c r="L1881" i="2" s="1"/>
  <c r="K1882" i="2"/>
  <c r="K1883" i="2"/>
  <c r="K1884" i="2"/>
  <c r="K1885" i="2"/>
  <c r="K1886" i="2"/>
  <c r="L1886" i="2" s="1"/>
  <c r="K1887" i="2"/>
  <c r="L1887" i="2" s="1"/>
  <c r="K1888" i="2"/>
  <c r="L1888" i="2" s="1"/>
  <c r="K1889" i="2"/>
  <c r="L1889" i="2" s="1"/>
  <c r="K1890" i="2"/>
  <c r="K1891" i="2"/>
  <c r="K1892" i="2"/>
  <c r="K1893" i="2"/>
  <c r="K1894" i="2"/>
  <c r="L1894" i="2" s="1"/>
  <c r="K1895" i="2"/>
  <c r="L1895" i="2" s="1"/>
  <c r="K1896" i="2"/>
  <c r="L1896" i="2" s="1"/>
  <c r="K1897" i="2"/>
  <c r="L1897" i="2" s="1"/>
  <c r="K1898" i="2"/>
  <c r="K1899" i="2"/>
  <c r="K1900" i="2"/>
  <c r="K1901" i="2"/>
  <c r="K1902" i="2"/>
  <c r="L1902" i="2" s="1"/>
  <c r="K1903" i="2"/>
  <c r="L1903" i="2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L42" i="2" s="1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L105" i="2" s="1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L266" i="2" s="1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L999" i="2" s="1"/>
  <c r="J1000" i="2"/>
  <c r="J1001" i="2"/>
  <c r="J1002" i="2"/>
  <c r="J1003" i="2"/>
  <c r="J1004" i="2"/>
  <c r="J1005" i="2"/>
  <c r="J1006" i="2"/>
  <c r="J1007" i="2"/>
  <c r="L1007" i="2" s="1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L1111" i="2" s="1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L1130" i="2" s="1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L1260" i="2" s="1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L1458" i="2" s="1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L1514" i="2" s="1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L1610" i="2" s="1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L1626" i="2" s="1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L1730" i="2" s="1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L1762" i="2" s="1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L1794" i="2" s="1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L1826" i="2" s="1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L1858" i="2" s="1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L1875" i="2" s="1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L1890" i="2" s="1"/>
  <c r="J1891" i="2"/>
  <c r="L1891" i="2" s="1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L1206" i="2" l="1"/>
  <c r="L1198" i="2"/>
  <c r="L1190" i="2"/>
  <c r="L1182" i="2"/>
  <c r="L1174" i="2"/>
  <c r="L1166" i="2"/>
  <c r="L1158" i="2"/>
  <c r="L1150" i="2"/>
  <c r="L1142" i="2"/>
  <c r="L1134" i="2"/>
  <c r="L1126" i="2"/>
  <c r="L1118" i="2"/>
  <c r="L1110" i="2"/>
  <c r="L1102" i="2"/>
  <c r="L1094" i="2"/>
  <c r="L1086" i="2"/>
  <c r="L1078" i="2"/>
  <c r="L1070" i="2"/>
  <c r="L1062" i="2"/>
  <c r="L1054" i="2"/>
  <c r="L1046" i="2"/>
  <c r="L1038" i="2"/>
  <c r="L1030" i="2"/>
  <c r="L1022" i="2"/>
  <c r="L1014" i="2"/>
  <c r="L1006" i="2"/>
  <c r="L998" i="2"/>
  <c r="L990" i="2"/>
  <c r="L982" i="2"/>
  <c r="L974" i="2"/>
  <c r="L966" i="2"/>
  <c r="L958" i="2"/>
  <c r="L950" i="2"/>
  <c r="L942" i="2"/>
  <c r="L934" i="2"/>
  <c r="L926" i="2"/>
  <c r="L918" i="2"/>
  <c r="L910" i="2"/>
  <c r="L902" i="2"/>
  <c r="L894" i="2"/>
  <c r="L886" i="2"/>
  <c r="L878" i="2"/>
  <c r="L870" i="2"/>
  <c r="L862" i="2"/>
  <c r="L854" i="2"/>
  <c r="L846" i="2"/>
  <c r="L838" i="2"/>
  <c r="L830" i="2"/>
  <c r="L822" i="2"/>
  <c r="L814" i="2"/>
  <c r="L806" i="2"/>
  <c r="L798" i="2"/>
  <c r="L790" i="2"/>
  <c r="L782" i="2"/>
  <c r="L774" i="2"/>
  <c r="L766" i="2"/>
  <c r="L758" i="2"/>
  <c r="L750" i="2"/>
  <c r="L742" i="2"/>
  <c r="L734" i="2"/>
  <c r="L726" i="2"/>
  <c r="L718" i="2"/>
  <c r="L710" i="2"/>
  <c r="L702" i="2"/>
  <c r="L694" i="2"/>
  <c r="L686" i="2"/>
  <c r="L678" i="2"/>
  <c r="L670" i="2"/>
  <c r="L662" i="2"/>
  <c r="L654" i="2"/>
  <c r="L646" i="2"/>
  <c r="L638" i="2"/>
  <c r="L630" i="2"/>
  <c r="L622" i="2"/>
  <c r="L614" i="2"/>
  <c r="L606" i="2"/>
  <c r="L598" i="2"/>
  <c r="L590" i="2"/>
  <c r="L582" i="2"/>
  <c r="L574" i="2"/>
  <c r="L566" i="2"/>
  <c r="L558" i="2"/>
  <c r="L550" i="2"/>
  <c r="L542" i="2"/>
  <c r="L534" i="2"/>
  <c r="L526" i="2"/>
  <c r="L518" i="2"/>
  <c r="L510" i="2"/>
  <c r="L502" i="2"/>
  <c r="L494" i="2"/>
  <c r="L486" i="2"/>
  <c r="L478" i="2"/>
  <c r="L470" i="2"/>
  <c r="L462" i="2"/>
  <c r="L454" i="2"/>
  <c r="L446" i="2"/>
  <c r="L438" i="2"/>
  <c r="L430" i="2"/>
  <c r="L422" i="2"/>
  <c r="L414" i="2"/>
  <c r="L406" i="2"/>
  <c r="L398" i="2"/>
  <c r="L390" i="2"/>
  <c r="L382" i="2"/>
  <c r="L374" i="2"/>
  <c r="L366" i="2"/>
  <c r="L358" i="2"/>
  <c r="L350" i="2"/>
  <c r="L342" i="2"/>
  <c r="L334" i="2"/>
  <c r="L326" i="2"/>
  <c r="L318" i="2"/>
  <c r="L310" i="2"/>
  <c r="L302" i="2"/>
  <c r="L294" i="2"/>
  <c r="L286" i="2"/>
  <c r="L278" i="2"/>
  <c r="L270" i="2"/>
  <c r="L262" i="2"/>
  <c r="L254" i="2"/>
  <c r="L246" i="2"/>
  <c r="L238" i="2"/>
  <c r="L230" i="2"/>
  <c r="L222" i="2"/>
  <c r="L214" i="2"/>
  <c r="L206" i="2"/>
  <c r="L198" i="2"/>
  <c r="L1900" i="2"/>
  <c r="L1892" i="2"/>
  <c r="L1884" i="2"/>
  <c r="L1876" i="2"/>
  <c r="L1868" i="2"/>
  <c r="L1860" i="2"/>
  <c r="L1852" i="2"/>
  <c r="L1844" i="2"/>
  <c r="L1836" i="2"/>
  <c r="L1828" i="2"/>
  <c r="L1820" i="2"/>
  <c r="L1812" i="2"/>
  <c r="L1804" i="2"/>
  <c r="L1796" i="2"/>
  <c r="L1788" i="2"/>
  <c r="L1780" i="2"/>
  <c r="L1772" i="2"/>
  <c r="L1764" i="2"/>
  <c r="L1756" i="2"/>
  <c r="L1748" i="2"/>
  <c r="L1740" i="2"/>
  <c r="L1732" i="2"/>
  <c r="L1332" i="2"/>
  <c r="L1052" i="2"/>
  <c r="L764" i="2"/>
  <c r="L1899" i="2"/>
  <c r="L1883" i="2"/>
  <c r="L1867" i="2"/>
  <c r="L1859" i="2"/>
  <c r="L1851" i="2"/>
  <c r="L1843" i="2"/>
  <c r="L1835" i="2"/>
  <c r="L1819" i="2"/>
  <c r="L1803" i="2"/>
  <c r="L1795" i="2"/>
  <c r="L1787" i="2"/>
  <c r="L1779" i="2"/>
  <c r="L1771" i="2"/>
  <c r="L1755" i="2"/>
  <c r="L1739" i="2"/>
  <c r="L1731" i="2"/>
  <c r="L1723" i="2"/>
  <c r="L1715" i="2"/>
  <c r="L1707" i="2"/>
  <c r="L1699" i="2"/>
  <c r="L1691" i="2"/>
  <c r="L1683" i="2"/>
  <c r="L1675" i="2"/>
  <c r="L1667" i="2"/>
  <c r="L1659" i="2"/>
  <c r="L1651" i="2"/>
  <c r="L1643" i="2"/>
  <c r="L1635" i="2"/>
  <c r="L1627" i="2"/>
  <c r="L1619" i="2"/>
  <c r="L1611" i="2"/>
  <c r="L1603" i="2"/>
  <c r="L1595" i="2"/>
  <c r="L1587" i="2"/>
  <c r="L1579" i="2"/>
  <c r="L1571" i="2"/>
  <c r="L1563" i="2"/>
  <c r="L1555" i="2"/>
  <c r="L1547" i="2"/>
  <c r="L1539" i="2"/>
  <c r="L1531" i="2"/>
  <c r="L1523" i="2"/>
  <c r="L1515" i="2"/>
  <c r="L1507" i="2"/>
  <c r="L1499" i="2"/>
  <c r="L1491" i="2"/>
  <c r="L1483" i="2"/>
  <c r="L1475" i="2"/>
  <c r="L1467" i="2"/>
  <c r="L1459" i="2"/>
  <c r="L1451" i="2"/>
  <c r="L1443" i="2"/>
  <c r="L1435" i="2"/>
  <c r="L1427" i="2"/>
  <c r="L1419" i="2"/>
  <c r="L1411" i="2"/>
  <c r="L1403" i="2"/>
  <c r="L1395" i="2"/>
  <c r="L1387" i="2"/>
  <c r="L1379" i="2"/>
  <c r="L1371" i="2"/>
  <c r="L1363" i="2"/>
  <c r="L1355" i="2"/>
  <c r="L1347" i="2"/>
  <c r="L1339" i="2"/>
  <c r="L1331" i="2"/>
  <c r="L1323" i="2"/>
  <c r="L1315" i="2"/>
  <c r="L1307" i="2"/>
  <c r="L1299" i="2"/>
  <c r="L1291" i="2"/>
  <c r="L1283" i="2"/>
  <c r="L1275" i="2"/>
  <c r="L1267" i="2"/>
  <c r="L1259" i="2"/>
  <c r="L1251" i="2"/>
  <c r="L1243" i="2"/>
  <c r="L1235" i="2"/>
  <c r="L1227" i="2"/>
  <c r="L1219" i="2"/>
  <c r="L1211" i="2"/>
  <c r="L1203" i="2"/>
  <c r="L1195" i="2"/>
  <c r="L1187" i="2"/>
  <c r="L1179" i="2"/>
  <c r="L1171" i="2"/>
  <c r="L1163" i="2"/>
  <c r="L1155" i="2"/>
  <c r="L1147" i="2"/>
  <c r="L1139" i="2"/>
  <c r="L1131" i="2"/>
  <c r="L1123" i="2"/>
  <c r="L1115" i="2"/>
  <c r="L1107" i="2"/>
  <c r="L1099" i="2"/>
  <c r="L1091" i="2"/>
  <c r="L1083" i="2"/>
  <c r="L1075" i="2"/>
  <c r="L1067" i="2"/>
  <c r="L1059" i="2"/>
  <c r="L1051" i="2"/>
  <c r="L1043" i="2"/>
  <c r="L1035" i="2"/>
  <c r="L1027" i="2"/>
  <c r="L1019" i="2"/>
  <c r="L1011" i="2"/>
  <c r="L1003" i="2"/>
  <c r="L995" i="2"/>
  <c r="L987" i="2"/>
  <c r="L979" i="2"/>
  <c r="L971" i="2"/>
  <c r="L963" i="2"/>
  <c r="L955" i="2"/>
  <c r="L947" i="2"/>
  <c r="L939" i="2"/>
  <c r="L931" i="2"/>
  <c r="L923" i="2"/>
  <c r="L915" i="2"/>
  <c r="L907" i="2"/>
  <c r="L899" i="2"/>
  <c r="L891" i="2"/>
  <c r="L883" i="2"/>
  <c r="L875" i="2"/>
  <c r="L867" i="2"/>
  <c r="L859" i="2"/>
  <c r="L851" i="2"/>
  <c r="L843" i="2"/>
  <c r="L835" i="2"/>
  <c r="L827" i="2"/>
  <c r="L819" i="2"/>
  <c r="L811" i="2"/>
  <c r="L803" i="2"/>
  <c r="L795" i="2"/>
  <c r="L787" i="2"/>
  <c r="L779" i="2"/>
  <c r="L771" i="2"/>
  <c r="L763" i="2"/>
  <c r="L755" i="2"/>
  <c r="L747" i="2"/>
  <c r="L739" i="2"/>
  <c r="L731" i="2"/>
  <c r="L723" i="2"/>
  <c r="L715" i="2"/>
  <c r="L707" i="2"/>
  <c r="L699" i="2"/>
  <c r="L691" i="2"/>
  <c r="L683" i="2"/>
  <c r="L675" i="2"/>
  <c r="L667" i="2"/>
  <c r="L659" i="2"/>
  <c r="L651" i="2"/>
  <c r="L643" i="2"/>
  <c r="L635" i="2"/>
  <c r="L627" i="2"/>
  <c r="L619" i="2"/>
  <c r="L611" i="2"/>
  <c r="L603" i="2"/>
  <c r="L595" i="2"/>
  <c r="L587" i="2"/>
  <c r="L579" i="2"/>
  <c r="L1849" i="2"/>
  <c r="L1841" i="2"/>
  <c r="L1825" i="2"/>
  <c r="L1817" i="2"/>
  <c r="L1809" i="2"/>
  <c r="L1801" i="2"/>
  <c r="L1793" i="2"/>
  <c r="L1785" i="2"/>
  <c r="L1777" i="2"/>
  <c r="L1761" i="2"/>
  <c r="L1753" i="2"/>
  <c r="L1745" i="2"/>
  <c r="L1737" i="2"/>
  <c r="L1729" i="2"/>
  <c r="L1721" i="2"/>
  <c r="L1713" i="2"/>
  <c r="L1705" i="2"/>
  <c r="L1697" i="2"/>
  <c r="L1689" i="2"/>
  <c r="L1681" i="2"/>
  <c r="L1673" i="2"/>
  <c r="L1665" i="2"/>
  <c r="L1657" i="2"/>
  <c r="L1649" i="2"/>
  <c r="L1641" i="2"/>
  <c r="L1633" i="2"/>
  <c r="L1625" i="2"/>
  <c r="L1617" i="2"/>
  <c r="L1609" i="2"/>
  <c r="L1601" i="2"/>
  <c r="L1593" i="2"/>
  <c r="L1585" i="2"/>
  <c r="L1577" i="2"/>
  <c r="L1569" i="2"/>
  <c r="L1561" i="2"/>
  <c r="L1553" i="2"/>
  <c r="L1545" i="2"/>
  <c r="L1529" i="2"/>
  <c r="L1513" i="2"/>
  <c r="L1505" i="2"/>
  <c r="L1497" i="2"/>
  <c r="L1489" i="2"/>
  <c r="L1481" i="2"/>
  <c r="L1473" i="2"/>
  <c r="L1465" i="2"/>
  <c r="L1457" i="2"/>
  <c r="L1449" i="2"/>
  <c r="L1441" i="2"/>
  <c r="L1433" i="2"/>
  <c r="L1425" i="2"/>
  <c r="L1417" i="2"/>
  <c r="L1409" i="2"/>
  <c r="L1401" i="2"/>
  <c r="L1393" i="2"/>
  <c r="L1385" i="2"/>
  <c r="L1377" i="2"/>
  <c r="L1369" i="2"/>
  <c r="L1361" i="2"/>
  <c r="L1353" i="2"/>
  <c r="L1345" i="2"/>
  <c r="L1337" i="2"/>
  <c r="L1329" i="2"/>
  <c r="L1321" i="2"/>
  <c r="L1313" i="2"/>
  <c r="L1305" i="2"/>
  <c r="L1297" i="2"/>
  <c r="L1289" i="2"/>
  <c r="L1281" i="2"/>
  <c r="L1273" i="2"/>
  <c r="L1265" i="2"/>
  <c r="L1257" i="2"/>
  <c r="L1249" i="2"/>
  <c r="L1241" i="2"/>
  <c r="L1233" i="2"/>
  <c r="L1225" i="2"/>
  <c r="L1217" i="2"/>
  <c r="L1209" i="2"/>
  <c r="L1201" i="2"/>
  <c r="L1193" i="2"/>
  <c r="L1185" i="2"/>
  <c r="L1177" i="2"/>
  <c r="L1169" i="2"/>
  <c r="L1161" i="2"/>
  <c r="L1153" i="2"/>
  <c r="L1145" i="2"/>
  <c r="L1137" i="2"/>
  <c r="L1129" i="2"/>
  <c r="L1121" i="2"/>
  <c r="L1113" i="2"/>
  <c r="L1105" i="2"/>
  <c r="L1097" i="2"/>
  <c r="L1089" i="2"/>
  <c r="L1081" i="2"/>
  <c r="L1073" i="2"/>
  <c r="L1065" i="2"/>
  <c r="L1057" i="2"/>
  <c r="L1049" i="2"/>
  <c r="L1041" i="2"/>
  <c r="L1033" i="2"/>
  <c r="L1025" i="2"/>
  <c r="L1017" i="2"/>
  <c r="L1009" i="2"/>
  <c r="L1001" i="2"/>
  <c r="L993" i="2"/>
  <c r="L985" i="2"/>
  <c r="L977" i="2"/>
  <c r="L969" i="2"/>
  <c r="L961" i="2"/>
  <c r="L953" i="2"/>
  <c r="L945" i="2"/>
  <c r="L937" i="2"/>
  <c r="L929" i="2"/>
  <c r="L921" i="2"/>
  <c r="L913" i="2"/>
  <c r="L905" i="2"/>
  <c r="L897" i="2"/>
  <c r="L889" i="2"/>
  <c r="L881" i="2"/>
  <c r="L873" i="2"/>
  <c r="L865" i="2"/>
  <c r="L857" i="2"/>
  <c r="L849" i="2"/>
  <c r="L841" i="2"/>
  <c r="L833" i="2"/>
  <c r="L825" i="2"/>
  <c r="L817" i="2"/>
  <c r="L809" i="2"/>
  <c r="L801" i="2"/>
  <c r="L793" i="2"/>
  <c r="L785" i="2"/>
  <c r="L777" i="2"/>
  <c r="L769" i="2"/>
  <c r="L761" i="2"/>
  <c r="L753" i="2"/>
  <c r="L745" i="2"/>
  <c r="L737" i="2"/>
  <c r="L729" i="2"/>
  <c r="L721" i="2"/>
  <c r="L713" i="2"/>
  <c r="L705" i="2"/>
  <c r="L697" i="2"/>
  <c r="L689" i="2"/>
  <c r="L681" i="2"/>
  <c r="L673" i="2"/>
  <c r="L665" i="2"/>
  <c r="L657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1901" i="2"/>
  <c r="L1893" i="2"/>
  <c r="L1885" i="2"/>
  <c r="L1877" i="2"/>
  <c r="L1869" i="2"/>
  <c r="L1861" i="2"/>
  <c r="L1853" i="2"/>
  <c r="L1845" i="2"/>
  <c r="L1837" i="2"/>
  <c r="L1829" i="2"/>
  <c r="L1821" i="2"/>
  <c r="L1813" i="2"/>
  <c r="L1805" i="2"/>
  <c r="L1797" i="2"/>
  <c r="L1789" i="2"/>
  <c r="L1781" i="2"/>
  <c r="L1773" i="2"/>
  <c r="L1765" i="2"/>
  <c r="L1757" i="2"/>
  <c r="L1709" i="2"/>
  <c r="L1724" i="2"/>
  <c r="L1716" i="2"/>
  <c r="L1708" i="2"/>
  <c r="L1700" i="2"/>
  <c r="L1692" i="2"/>
  <c r="L1684" i="2"/>
  <c r="L1676" i="2"/>
  <c r="L1668" i="2"/>
  <c r="L1660" i="2"/>
  <c r="L1652" i="2"/>
  <c r="L1644" i="2"/>
  <c r="L1636" i="2"/>
  <c r="L1628" i="2"/>
  <c r="L1620" i="2"/>
  <c r="L1612" i="2"/>
  <c r="L1604" i="2"/>
  <c r="L1596" i="2"/>
  <c r="L1588" i="2"/>
  <c r="L1580" i="2"/>
  <c r="L1572" i="2"/>
  <c r="L1564" i="2"/>
  <c r="L1556" i="2"/>
  <c r="L1548" i="2"/>
  <c r="L1540" i="2"/>
  <c r="L1532" i="2"/>
  <c r="L1524" i="2"/>
  <c r="L1516" i="2"/>
  <c r="L1508" i="2"/>
  <c r="L1500" i="2"/>
  <c r="L1492" i="2"/>
  <c r="L1484" i="2"/>
  <c r="L1476" i="2"/>
  <c r="L1468" i="2"/>
  <c r="L1460" i="2"/>
  <c r="L1452" i="2"/>
  <c r="L1444" i="2"/>
  <c r="L1436" i="2"/>
  <c r="L1428" i="2"/>
  <c r="L1420" i="2"/>
  <c r="L1412" i="2"/>
  <c r="L1404" i="2"/>
  <c r="L1396" i="2"/>
  <c r="L1388" i="2"/>
  <c r="L1380" i="2"/>
  <c r="L1372" i="2"/>
  <c r="L1364" i="2"/>
  <c r="L1356" i="2"/>
  <c r="L1348" i="2"/>
  <c r="L1340" i="2"/>
  <c r="L1324" i="2"/>
  <c r="L1316" i="2"/>
  <c r="L1308" i="2"/>
  <c r="L1300" i="2"/>
  <c r="L1292" i="2"/>
  <c r="L1284" i="2"/>
  <c r="L1276" i="2"/>
  <c r="L1268" i="2"/>
  <c r="L1252" i="2"/>
  <c r="L1244" i="2"/>
  <c r="L1236" i="2"/>
  <c r="L1228" i="2"/>
  <c r="L1220" i="2"/>
  <c r="L1212" i="2"/>
  <c r="L1204" i="2"/>
  <c r="L1196" i="2"/>
  <c r="L1188" i="2"/>
  <c r="L1180" i="2"/>
  <c r="L1172" i="2"/>
  <c r="L1164" i="2"/>
  <c r="L1156" i="2"/>
  <c r="L1148" i="2"/>
  <c r="L1140" i="2"/>
  <c r="L1132" i="2"/>
  <c r="L1124" i="2"/>
  <c r="L1116" i="2"/>
  <c r="L1108" i="2"/>
  <c r="L1100" i="2"/>
  <c r="L1092" i="2"/>
  <c r="L1084" i="2"/>
  <c r="L1076" i="2"/>
  <c r="L1068" i="2"/>
  <c r="L1060" i="2"/>
  <c r="L1044" i="2"/>
  <c r="L1036" i="2"/>
  <c r="L1028" i="2"/>
  <c r="L1020" i="2"/>
  <c r="L1012" i="2"/>
  <c r="L1004" i="2"/>
  <c r="L996" i="2"/>
  <c r="L988" i="2"/>
  <c r="L980" i="2"/>
  <c r="L972" i="2"/>
  <c r="L964" i="2"/>
  <c r="L956" i="2"/>
  <c r="L948" i="2"/>
  <c r="L940" i="2"/>
  <c r="L932" i="2"/>
  <c r="L924" i="2"/>
  <c r="L916" i="2"/>
  <c r="L908" i="2"/>
  <c r="L900" i="2"/>
  <c r="L892" i="2"/>
  <c r="L884" i="2"/>
  <c r="L876" i="2"/>
  <c r="L868" i="2"/>
  <c r="L860" i="2"/>
  <c r="L852" i="2"/>
  <c r="L844" i="2"/>
  <c r="L836" i="2"/>
  <c r="L828" i="2"/>
  <c r="L820" i="2"/>
  <c r="L812" i="2"/>
  <c r="L804" i="2"/>
  <c r="L796" i="2"/>
  <c r="L788" i="2"/>
  <c r="L780" i="2"/>
  <c r="L772" i="2"/>
  <c r="L756" i="2"/>
  <c r="L748" i="2"/>
  <c r="L740" i="2"/>
  <c r="L732" i="2"/>
  <c r="L724" i="2"/>
  <c r="L716" i="2"/>
  <c r="L708" i="2"/>
  <c r="L700" i="2"/>
  <c r="L692" i="2"/>
  <c r="L684" i="2"/>
  <c r="L676" i="2"/>
  <c r="L668" i="2"/>
  <c r="L660" i="2"/>
  <c r="L652" i="2"/>
  <c r="L644" i="2"/>
  <c r="L636" i="2"/>
  <c r="L628" i="2"/>
  <c r="L620" i="2"/>
  <c r="L612" i="2"/>
  <c r="L604" i="2"/>
  <c r="L596" i="2"/>
  <c r="L588" i="2"/>
  <c r="L580" i="2"/>
  <c r="L572" i="2"/>
  <c r="L564" i="2"/>
  <c r="L556" i="2"/>
  <c r="L548" i="2"/>
  <c r="L540" i="2"/>
  <c r="L532" i="2"/>
  <c r="L524" i="2"/>
  <c r="L516" i="2"/>
  <c r="L508" i="2"/>
  <c r="L500" i="2"/>
  <c r="L492" i="2"/>
  <c r="L484" i="2"/>
  <c r="L476" i="2"/>
  <c r="L468" i="2"/>
  <c r="L460" i="2"/>
  <c r="L452" i="2"/>
  <c r="L444" i="2"/>
  <c r="L436" i="2"/>
  <c r="L428" i="2"/>
  <c r="L420" i="2"/>
  <c r="L412" i="2"/>
  <c r="L404" i="2"/>
  <c r="L396" i="2"/>
  <c r="L388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3" i="2"/>
  <c r="L1874" i="2"/>
  <c r="L1842" i="2"/>
  <c r="L1810" i="2"/>
  <c r="L1778" i="2"/>
  <c r="L1746" i="2"/>
  <c r="L1682" i="2"/>
  <c r="L1650" i="2"/>
  <c r="L1642" i="2"/>
  <c r="L1498" i="2"/>
  <c r="L1322" i="2"/>
  <c r="L1749" i="2"/>
  <c r="L1741" i="2"/>
  <c r="L1733" i="2"/>
  <c r="L1725" i="2"/>
  <c r="L1717" i="2"/>
  <c r="L1701" i="2"/>
  <c r="L1693" i="2"/>
  <c r="L1685" i="2"/>
  <c r="L1677" i="2"/>
  <c r="L1669" i="2"/>
  <c r="L1661" i="2"/>
  <c r="L1653" i="2"/>
  <c r="L1645" i="2"/>
  <c r="L1637" i="2"/>
  <c r="L1629" i="2"/>
  <c r="L1621" i="2"/>
  <c r="L1613" i="2"/>
  <c r="L1605" i="2"/>
  <c r="L1597" i="2"/>
  <c r="L1589" i="2"/>
  <c r="L1581" i="2"/>
  <c r="L1573" i="2"/>
  <c r="L1565" i="2"/>
  <c r="L1557" i="2"/>
  <c r="L1549" i="2"/>
  <c r="L1541" i="2"/>
  <c r="L1533" i="2"/>
  <c r="L1525" i="2"/>
  <c r="L1517" i="2"/>
  <c r="L1509" i="2"/>
  <c r="L1501" i="2"/>
  <c r="L1493" i="2"/>
  <c r="L1485" i="2"/>
  <c r="L1477" i="2"/>
  <c r="L1469" i="2"/>
  <c r="L1461" i="2"/>
  <c r="L1453" i="2"/>
  <c r="L1445" i="2"/>
  <c r="L1437" i="2"/>
  <c r="L1429" i="2"/>
  <c r="L1421" i="2"/>
  <c r="L1413" i="2"/>
  <c r="L1405" i="2"/>
  <c r="L1397" i="2"/>
  <c r="L1389" i="2"/>
  <c r="L1381" i="2"/>
  <c r="L1373" i="2"/>
  <c r="L1365" i="2"/>
  <c r="L1357" i="2"/>
  <c r="L1349" i="2"/>
  <c r="L1341" i="2"/>
  <c r="L1333" i="2"/>
  <c r="L1325" i="2"/>
  <c r="L1317" i="2"/>
  <c r="L1309" i="2"/>
  <c r="L1301" i="2"/>
  <c r="L1293" i="2"/>
  <c r="L1285" i="2"/>
  <c r="L1277" i="2"/>
  <c r="L1269" i="2"/>
  <c r="L1261" i="2"/>
  <c r="L1253" i="2"/>
  <c r="L1245" i="2"/>
  <c r="L1237" i="2"/>
  <c r="L1229" i="2"/>
  <c r="L1221" i="2"/>
  <c r="L1213" i="2"/>
  <c r="L1205" i="2"/>
  <c r="L1197" i="2"/>
  <c r="L1189" i="2"/>
  <c r="L1181" i="2"/>
  <c r="L941" i="2"/>
  <c r="L717" i="2"/>
  <c r="L380" i="2"/>
  <c r="L372" i="2"/>
  <c r="L364" i="2"/>
  <c r="L356" i="2"/>
  <c r="L348" i="2"/>
  <c r="L340" i="2"/>
  <c r="L332" i="2"/>
  <c r="L324" i="2"/>
  <c r="L316" i="2"/>
  <c r="L308" i="2"/>
  <c r="L300" i="2"/>
  <c r="L292" i="2"/>
  <c r="L284" i="2"/>
  <c r="L276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4" i="2"/>
  <c r="L1898" i="2"/>
  <c r="L1882" i="2"/>
  <c r="L1866" i="2"/>
  <c r="L1850" i="2"/>
  <c r="L1834" i="2"/>
  <c r="L1818" i="2"/>
  <c r="L1802" i="2"/>
  <c r="L1786" i="2"/>
  <c r="L1770" i="2"/>
  <c r="L1754" i="2"/>
  <c r="L1738" i="2"/>
  <c r="L1722" i="2"/>
  <c r="L1714" i="2"/>
  <c r="L1706" i="2"/>
  <c r="L1698" i="2"/>
  <c r="L1690" i="2"/>
  <c r="L1674" i="2"/>
  <c r="L1666" i="2"/>
  <c r="L1658" i="2"/>
  <c r="L1634" i="2"/>
  <c r="L1618" i="2"/>
  <c r="L1602" i="2"/>
  <c r="L1594" i="2"/>
  <c r="L1586" i="2"/>
  <c r="L1578" i="2"/>
  <c r="L1570" i="2"/>
  <c r="L1562" i="2"/>
  <c r="L1554" i="2"/>
  <c r="L1546" i="2"/>
  <c r="L1538" i="2"/>
  <c r="L1530" i="2"/>
  <c r="L1522" i="2"/>
  <c r="L1506" i="2"/>
  <c r="L1490" i="2"/>
  <c r="L1482" i="2"/>
  <c r="L1474" i="2"/>
  <c r="L1466" i="2"/>
  <c r="L1450" i="2"/>
  <c r="L1442" i="2"/>
  <c r="L1434" i="2"/>
  <c r="L1426" i="2"/>
  <c r="L1418" i="2"/>
  <c r="L1410" i="2"/>
  <c r="L1402" i="2"/>
  <c r="L1394" i="2"/>
  <c r="L1386" i="2"/>
  <c r="L1378" i="2"/>
  <c r="L1370" i="2"/>
  <c r="L1362" i="2"/>
  <c r="L1354" i="2"/>
  <c r="L1346" i="2"/>
  <c r="L1338" i="2"/>
  <c r="L1330" i="2"/>
  <c r="L1314" i="2"/>
  <c r="L1298" i="2"/>
  <c r="L1194" i="2"/>
  <c r="L818" i="2"/>
  <c r="L594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97" i="2"/>
  <c r="L89" i="2"/>
  <c r="L81" i="2"/>
  <c r="L73" i="2"/>
  <c r="L65" i="2"/>
  <c r="L57" i="2"/>
  <c r="L49" i="2"/>
  <c r="L41" i="2"/>
  <c r="L33" i="2"/>
  <c r="L25" i="2"/>
  <c r="L17" i="2"/>
  <c r="L9" i="2"/>
  <c r="L1306" i="2"/>
  <c r="L1290" i="2"/>
  <c r="L1282" i="2"/>
  <c r="L1274" i="2"/>
  <c r="L1266" i="2"/>
  <c r="L1258" i="2"/>
  <c r="L1250" i="2"/>
  <c r="L1242" i="2"/>
  <c r="L1234" i="2"/>
  <c r="L1226" i="2"/>
  <c r="L1218" i="2"/>
  <c r="L1210" i="2"/>
  <c r="L1202" i="2"/>
  <c r="L1186" i="2"/>
  <c r="L1178" i="2"/>
  <c r="L1170" i="2"/>
  <c r="L1162" i="2"/>
  <c r="L1154" i="2"/>
  <c r="L1146" i="2"/>
  <c r="L1138" i="2"/>
  <c r="L1122" i="2"/>
  <c r="L1114" i="2"/>
  <c r="L1106" i="2"/>
  <c r="L1098" i="2"/>
  <c r="L1090" i="2"/>
  <c r="L1082" i="2"/>
  <c r="L1074" i="2"/>
  <c r="L1066" i="2"/>
  <c r="L1058" i="2"/>
  <c r="L1050" i="2"/>
  <c r="L1042" i="2"/>
  <c r="L1034" i="2"/>
  <c r="L1026" i="2"/>
  <c r="L1018" i="2"/>
  <c r="L1010" i="2"/>
  <c r="L1002" i="2"/>
  <c r="L994" i="2"/>
  <c r="L986" i="2"/>
  <c r="L978" i="2"/>
  <c r="L970" i="2"/>
  <c r="L962" i="2"/>
  <c r="L954" i="2"/>
  <c r="L946" i="2"/>
  <c r="L938" i="2"/>
  <c r="L930" i="2"/>
  <c r="L922" i="2"/>
  <c r="L914" i="2"/>
  <c r="L906" i="2"/>
  <c r="L898" i="2"/>
  <c r="L890" i="2"/>
  <c r="L882" i="2"/>
  <c r="L874" i="2"/>
  <c r="L866" i="2"/>
  <c r="L858" i="2"/>
  <c r="L850" i="2"/>
  <c r="L842" i="2"/>
  <c r="L834" i="2"/>
  <c r="L826" i="2"/>
  <c r="L810" i="2"/>
  <c r="L802" i="2"/>
  <c r="L794" i="2"/>
  <c r="L786" i="2"/>
  <c r="L778" i="2"/>
  <c r="L770" i="2"/>
  <c r="L762" i="2"/>
  <c r="L754" i="2"/>
  <c r="L746" i="2"/>
  <c r="L738" i="2"/>
  <c r="L730" i="2"/>
  <c r="L722" i="2"/>
  <c r="L714" i="2"/>
  <c r="L706" i="2"/>
  <c r="L698" i="2"/>
  <c r="L690" i="2"/>
  <c r="L682" i="2"/>
  <c r="L674" i="2"/>
  <c r="L666" i="2"/>
  <c r="L658" i="2"/>
  <c r="L650" i="2"/>
  <c r="L642" i="2"/>
  <c r="L634" i="2"/>
  <c r="L626" i="2"/>
  <c r="L618" i="2"/>
  <c r="L610" i="2"/>
  <c r="L602" i="2"/>
  <c r="L586" i="2"/>
  <c r="L578" i="2"/>
  <c r="L570" i="2"/>
  <c r="L562" i="2"/>
  <c r="L554" i="2"/>
  <c r="L546" i="2"/>
  <c r="L538" i="2"/>
  <c r="L530" i="2"/>
  <c r="L522" i="2"/>
  <c r="L514" i="2"/>
  <c r="L506" i="2"/>
  <c r="L498" i="2"/>
  <c r="L490" i="2"/>
  <c r="L482" i="2"/>
  <c r="L474" i="2"/>
  <c r="L466" i="2"/>
  <c r="L458" i="2"/>
  <c r="L450" i="2"/>
  <c r="L442" i="2"/>
  <c r="L434" i="2"/>
  <c r="L426" i="2"/>
  <c r="L418" i="2"/>
  <c r="L410" i="2"/>
  <c r="L402" i="2"/>
  <c r="L394" i="2"/>
  <c r="L386" i="2"/>
  <c r="L378" i="2"/>
  <c r="L370" i="2"/>
  <c r="L362" i="2"/>
  <c r="L354" i="2"/>
  <c r="L346" i="2"/>
  <c r="L338" i="2"/>
  <c r="L330" i="2"/>
  <c r="L322" i="2"/>
  <c r="L314" i="2"/>
  <c r="L306" i="2"/>
  <c r="L298" i="2"/>
  <c r="L290" i="2"/>
  <c r="L282" i="2"/>
  <c r="L274" i="2"/>
  <c r="L258" i="2"/>
  <c r="L250" i="2"/>
  <c r="L242" i="2"/>
  <c r="L234" i="2"/>
  <c r="L226" i="2"/>
  <c r="L218" i="2"/>
  <c r="L210" i="2"/>
  <c r="L202" i="2"/>
  <c r="L194" i="2"/>
  <c r="L186" i="2"/>
  <c r="L178" i="2"/>
  <c r="L170" i="2"/>
  <c r="L162" i="2"/>
  <c r="L154" i="2"/>
  <c r="L146" i="2"/>
  <c r="L138" i="2"/>
  <c r="L1008" i="2"/>
  <c r="L1000" i="2"/>
  <c r="L992" i="2"/>
  <c r="L984" i="2"/>
  <c r="L976" i="2"/>
  <c r="L968" i="2"/>
  <c r="L960" i="2"/>
  <c r="L952" i="2"/>
  <c r="L944" i="2"/>
  <c r="L936" i="2"/>
  <c r="L928" i="2"/>
  <c r="L920" i="2"/>
  <c r="L912" i="2"/>
  <c r="L904" i="2"/>
  <c r="L896" i="2"/>
  <c r="L888" i="2"/>
  <c r="L880" i="2"/>
  <c r="L872" i="2"/>
  <c r="L864" i="2"/>
  <c r="L856" i="2"/>
  <c r="L848" i="2"/>
  <c r="L840" i="2"/>
  <c r="L832" i="2"/>
  <c r="L824" i="2"/>
  <c r="L816" i="2"/>
  <c r="L808" i="2"/>
  <c r="L800" i="2"/>
  <c r="L792" i="2"/>
  <c r="L784" i="2"/>
  <c r="L776" i="2"/>
  <c r="L768" i="2"/>
  <c r="L760" i="2"/>
  <c r="L752" i="2"/>
  <c r="L744" i="2"/>
  <c r="L736" i="2"/>
  <c r="L728" i="2"/>
  <c r="L720" i="2"/>
  <c r="L712" i="2"/>
  <c r="L704" i="2"/>
  <c r="L696" i="2"/>
  <c r="L688" i="2"/>
  <c r="L680" i="2"/>
  <c r="L672" i="2"/>
  <c r="L664" i="2"/>
  <c r="L656" i="2"/>
  <c r="L648" i="2"/>
  <c r="L640" i="2"/>
  <c r="L632" i="2"/>
  <c r="L624" i="2"/>
  <c r="L616" i="2"/>
  <c r="L608" i="2"/>
  <c r="L600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375" i="2"/>
  <c r="L1367" i="2"/>
  <c r="L1351" i="2"/>
  <c r="L1343" i="2"/>
  <c r="L1327" i="2"/>
  <c r="L1319" i="2"/>
  <c r="L1311" i="2"/>
  <c r="L1303" i="2"/>
  <c r="L1295" i="2"/>
  <c r="L1287" i="2"/>
  <c r="L1279" i="2"/>
  <c r="L1271" i="2"/>
  <c r="L1263" i="2"/>
  <c r="L1247" i="2"/>
  <c r="L1239" i="2"/>
  <c r="L1231" i="2"/>
  <c r="L1223" i="2"/>
  <c r="L1215" i="2"/>
  <c r="L1207" i="2"/>
  <c r="L1199" i="2"/>
  <c r="L1191" i="2"/>
  <c r="L1175" i="2"/>
  <c r="L1167" i="2"/>
  <c r="L1159" i="2"/>
  <c r="L1151" i="2"/>
  <c r="L1143" i="2"/>
  <c r="L1135" i="2"/>
  <c r="L1119" i="2"/>
  <c r="L1103" i="2"/>
  <c r="L1095" i="2"/>
  <c r="L1087" i="2"/>
  <c r="L1079" i="2"/>
  <c r="L1063" i="2"/>
  <c r="L1055" i="2"/>
  <c r="L1047" i="2"/>
  <c r="L1039" i="2"/>
  <c r="L1031" i="2"/>
  <c r="L1023" i="2"/>
  <c r="L1015" i="2"/>
  <c r="L991" i="2"/>
  <c r="L983" i="2"/>
  <c r="L975" i="2"/>
  <c r="L967" i="2"/>
  <c r="L959" i="2"/>
  <c r="L951" i="2"/>
  <c r="L943" i="2"/>
  <c r="L935" i="2"/>
  <c r="L927" i="2"/>
  <c r="L919" i="2"/>
  <c r="L911" i="2"/>
  <c r="L903" i="2"/>
  <c r="L895" i="2"/>
  <c r="L887" i="2"/>
  <c r="L879" i="2"/>
  <c r="L871" i="2"/>
  <c r="L863" i="2"/>
  <c r="L855" i="2"/>
  <c r="L847" i="2"/>
  <c r="L839" i="2"/>
  <c r="L831" i="2"/>
  <c r="L823" i="2"/>
  <c r="L815" i="2"/>
  <c r="L807" i="2"/>
  <c r="L799" i="2"/>
  <c r="L791" i="2"/>
  <c r="L783" i="2"/>
  <c r="L775" i="2"/>
  <c r="L767" i="2"/>
  <c r="L759" i="2"/>
  <c r="L751" i="2"/>
  <c r="L743" i="2"/>
  <c r="L735" i="2"/>
  <c r="L727" i="2"/>
  <c r="L719" i="2"/>
  <c r="L711" i="2"/>
  <c r="L703" i="2"/>
  <c r="L695" i="2"/>
  <c r="L687" i="2"/>
  <c r="L679" i="2"/>
  <c r="L671" i="2"/>
  <c r="L663" i="2"/>
  <c r="L655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1173" i="2"/>
  <c r="L1165" i="2"/>
  <c r="L1157" i="2"/>
  <c r="L1149" i="2"/>
  <c r="L1141" i="2"/>
  <c r="L1133" i="2"/>
  <c r="L1125" i="2"/>
  <c r="L1117" i="2"/>
  <c r="L1109" i="2"/>
  <c r="L1101" i="2"/>
  <c r="L1093" i="2"/>
  <c r="L1085" i="2"/>
  <c r="L1077" i="2"/>
  <c r="L1069" i="2"/>
  <c r="L1061" i="2"/>
  <c r="L1053" i="2"/>
  <c r="L1045" i="2"/>
  <c r="L1037" i="2"/>
  <c r="L1029" i="2"/>
  <c r="L1021" i="2"/>
  <c r="L1013" i="2"/>
  <c r="L1005" i="2"/>
  <c r="L997" i="2"/>
  <c r="L989" i="2"/>
  <c r="L981" i="2"/>
  <c r="L973" i="2"/>
  <c r="L965" i="2"/>
  <c r="L957" i="2"/>
  <c r="L949" i="2"/>
  <c r="L933" i="2"/>
  <c r="L925" i="2"/>
  <c r="L917" i="2"/>
  <c r="L909" i="2"/>
  <c r="L901" i="2"/>
  <c r="L893" i="2"/>
  <c r="L885" i="2"/>
  <c r="L877" i="2"/>
  <c r="L869" i="2"/>
  <c r="L861" i="2"/>
  <c r="L853" i="2"/>
  <c r="L845" i="2"/>
  <c r="L837" i="2"/>
  <c r="L829" i="2"/>
  <c r="L821" i="2"/>
  <c r="L813" i="2"/>
  <c r="L805" i="2"/>
  <c r="L797" i="2"/>
  <c r="L789" i="2"/>
  <c r="L781" i="2"/>
  <c r="L773" i="2"/>
  <c r="L765" i="2"/>
  <c r="L757" i="2"/>
  <c r="L749" i="2"/>
  <c r="L741" i="2"/>
  <c r="L733" i="2"/>
  <c r="L725" i="2"/>
  <c r="L709" i="2"/>
  <c r="L701" i="2"/>
  <c r="L693" i="2"/>
  <c r="L685" i="2"/>
  <c r="L677" i="2"/>
  <c r="L669" i="2"/>
  <c r="L661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130" i="2"/>
  <c r="L122" i="2"/>
  <c r="L114" i="2"/>
  <c r="L106" i="2"/>
  <c r="L98" i="2"/>
  <c r="L90" i="2"/>
  <c r="L82" i="2"/>
  <c r="L74" i="2"/>
  <c r="L66" i="2"/>
  <c r="L58" i="2"/>
  <c r="L50" i="2"/>
  <c r="L34" i="2"/>
  <c r="L26" i="2"/>
  <c r="L18" i="2"/>
  <c r="L10" i="2"/>
  <c r="L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190" i="2"/>
  <c r="L182" i="2"/>
  <c r="L174" i="2"/>
  <c r="L166" i="2"/>
  <c r="L158" i="2"/>
  <c r="L150" i="2"/>
  <c r="L142" i="2"/>
  <c r="L134" i="2"/>
  <c r="L126" i="2"/>
  <c r="L118" i="2"/>
  <c r="L110" i="2"/>
  <c r="L102" i="2"/>
  <c r="L94" i="2"/>
  <c r="L86" i="2"/>
  <c r="L78" i="2"/>
  <c r="L70" i="2"/>
  <c r="L62" i="2"/>
  <c r="L54" i="2"/>
  <c r="L46" i="2"/>
  <c r="L38" i="2"/>
  <c r="L30" i="2"/>
  <c r="L22" i="2"/>
  <c r="L14" i="2"/>
  <c r="L6" i="2"/>
  <c r="W152" i="1"/>
  <c r="X152" i="1" s="1"/>
  <c r="W466" i="1"/>
  <c r="X466" i="1" s="1"/>
  <c r="W241" i="1"/>
  <c r="X241" i="1" s="1"/>
  <c r="W11" i="1"/>
  <c r="X11" i="1" s="1"/>
  <c r="W432" i="1"/>
  <c r="X432" i="1" s="1"/>
  <c r="W275" i="1"/>
  <c r="X275" i="1" s="1"/>
  <c r="W686" i="1"/>
  <c r="X686" i="1" s="1"/>
  <c r="W318" i="1"/>
  <c r="X318" i="1" s="1"/>
  <c r="W282" i="1"/>
  <c r="X282" i="1" s="1"/>
  <c r="W26" i="1"/>
  <c r="X26" i="1" s="1"/>
  <c r="W455" i="1"/>
  <c r="X455" i="1" s="1"/>
  <c r="W199" i="1"/>
  <c r="X199" i="1" s="1"/>
  <c r="W557" i="1"/>
  <c r="X557" i="1" s="1"/>
  <c r="W45" i="1"/>
  <c r="X45" i="1" s="1"/>
  <c r="W428" i="1"/>
  <c r="X428" i="1" s="1"/>
  <c r="W172" i="1"/>
  <c r="X172" i="1" s="1"/>
  <c r="V130" i="1"/>
  <c r="W130" i="1" s="1"/>
  <c r="X130" i="1" s="1"/>
  <c r="V688" i="1"/>
  <c r="W688" i="1" s="1"/>
  <c r="X688" i="1" s="1"/>
  <c r="V129" i="1"/>
  <c r="W129" i="1" s="1"/>
  <c r="X129" i="1" s="1"/>
  <c r="V728" i="1"/>
  <c r="W728" i="1" s="1"/>
  <c r="X728" i="1" s="1"/>
  <c r="V678" i="1"/>
  <c r="W678" i="1" s="1"/>
  <c r="X678" i="1" s="1"/>
  <c r="V618" i="1"/>
  <c r="W618" i="1" s="1"/>
  <c r="X618" i="1" s="1"/>
  <c r="V554" i="1"/>
  <c r="W554" i="1" s="1"/>
  <c r="X554" i="1" s="1"/>
  <c r="V482" i="1"/>
  <c r="W482" i="1" s="1"/>
  <c r="X482" i="1" s="1"/>
  <c r="V398" i="1"/>
  <c r="W398" i="1" s="1"/>
  <c r="X398" i="1" s="1"/>
  <c r="V313" i="1"/>
  <c r="W313" i="1" s="1"/>
  <c r="X313" i="1" s="1"/>
  <c r="V226" i="1"/>
  <c r="W226" i="1" s="1"/>
  <c r="X226" i="1" s="1"/>
  <c r="V98" i="1"/>
  <c r="W98" i="1" s="1"/>
  <c r="X98" i="1" s="1"/>
  <c r="V505" i="1"/>
  <c r="W505" i="1" s="1"/>
  <c r="X505" i="1" s="1"/>
  <c r="V246" i="1"/>
  <c r="W246" i="1" s="1"/>
  <c r="X246" i="1" s="1"/>
  <c r="V727" i="1"/>
  <c r="W727" i="1" s="1"/>
  <c r="X727" i="1" s="1"/>
  <c r="V674" i="1"/>
  <c r="W674" i="1" s="1"/>
  <c r="X674" i="1" s="1"/>
  <c r="V617" i="1"/>
  <c r="W617" i="1" s="1"/>
  <c r="X617" i="1" s="1"/>
  <c r="V553" i="1"/>
  <c r="W553" i="1" s="1"/>
  <c r="X553" i="1" s="1"/>
  <c r="V481" i="1"/>
  <c r="W481" i="1" s="1"/>
  <c r="X481" i="1" s="1"/>
  <c r="V394" i="1"/>
  <c r="W394" i="1" s="1"/>
  <c r="X394" i="1" s="1"/>
  <c r="V310" i="1"/>
  <c r="W310" i="1" s="1"/>
  <c r="X310" i="1" s="1"/>
  <c r="V225" i="1"/>
  <c r="W225" i="1" s="1"/>
  <c r="X225" i="1" s="1"/>
  <c r="V97" i="1"/>
  <c r="W97" i="1" s="1"/>
  <c r="X97" i="1" s="1"/>
  <c r="V570" i="1"/>
  <c r="W570" i="1" s="1"/>
  <c r="X570" i="1" s="1"/>
  <c r="V330" i="1"/>
  <c r="W330" i="1" s="1"/>
  <c r="X330" i="1" s="1"/>
  <c r="V767" i="1"/>
  <c r="W767" i="1" s="1"/>
  <c r="X767" i="1" s="1"/>
  <c r="V714" i="1"/>
  <c r="W714" i="1" s="1"/>
  <c r="X714" i="1" s="1"/>
  <c r="V664" i="1"/>
  <c r="W664" i="1" s="1"/>
  <c r="X664" i="1" s="1"/>
  <c r="V602" i="1"/>
  <c r="W602" i="1" s="1"/>
  <c r="X602" i="1" s="1"/>
  <c r="V538" i="1"/>
  <c r="W538" i="1" s="1"/>
  <c r="X538" i="1" s="1"/>
  <c r="V462" i="1"/>
  <c r="W462" i="1" s="1"/>
  <c r="X462" i="1" s="1"/>
  <c r="V377" i="1"/>
  <c r="W377" i="1" s="1"/>
  <c r="X377" i="1" s="1"/>
  <c r="V290" i="1"/>
  <c r="W290" i="1" s="1"/>
  <c r="X290" i="1" s="1"/>
  <c r="V194" i="1"/>
  <c r="W194" i="1" s="1"/>
  <c r="X194" i="1" s="1"/>
  <c r="V66" i="1"/>
  <c r="W66" i="1" s="1"/>
  <c r="X66" i="1" s="1"/>
  <c r="V249" i="1"/>
  <c r="W249" i="1" s="1"/>
  <c r="X249" i="1" s="1"/>
  <c r="V633" i="1"/>
  <c r="W633" i="1" s="1"/>
  <c r="X633" i="1" s="1"/>
  <c r="V417" i="1"/>
  <c r="W417" i="1" s="1"/>
  <c r="X417" i="1" s="1"/>
  <c r="V766" i="1"/>
  <c r="W766" i="1" s="1"/>
  <c r="X766" i="1" s="1"/>
  <c r="V713" i="1"/>
  <c r="W713" i="1" s="1"/>
  <c r="X713" i="1" s="1"/>
  <c r="V663" i="1"/>
  <c r="W663" i="1" s="1"/>
  <c r="X663" i="1" s="1"/>
  <c r="V601" i="1"/>
  <c r="W601" i="1" s="1"/>
  <c r="X601" i="1" s="1"/>
  <c r="V537" i="1"/>
  <c r="W537" i="1" s="1"/>
  <c r="X537" i="1" s="1"/>
  <c r="V458" i="1"/>
  <c r="W458" i="1" s="1"/>
  <c r="X458" i="1" s="1"/>
  <c r="V374" i="1"/>
  <c r="W374" i="1" s="1"/>
  <c r="X374" i="1" s="1"/>
  <c r="V289" i="1"/>
  <c r="W289" i="1" s="1"/>
  <c r="X289" i="1" s="1"/>
  <c r="V193" i="1"/>
  <c r="W193" i="1" s="1"/>
  <c r="X193" i="1" s="1"/>
  <c r="V65" i="1"/>
  <c r="W65" i="1" s="1"/>
  <c r="X65" i="1" s="1"/>
  <c r="V742" i="1"/>
  <c r="W742" i="1" s="1"/>
  <c r="X742" i="1" s="1"/>
  <c r="V634" i="1"/>
  <c r="W634" i="1" s="1"/>
  <c r="X634" i="1" s="1"/>
  <c r="V334" i="1"/>
  <c r="W334" i="1" s="1"/>
  <c r="X334" i="1" s="1"/>
  <c r="V738" i="1"/>
  <c r="W738" i="1" s="1"/>
  <c r="X738" i="1" s="1"/>
  <c r="V569" i="1"/>
  <c r="W569" i="1" s="1"/>
  <c r="X569" i="1" s="1"/>
  <c r="V753" i="1"/>
  <c r="W753" i="1" s="1"/>
  <c r="X753" i="1" s="1"/>
  <c r="V703" i="1"/>
  <c r="W703" i="1" s="1"/>
  <c r="X703" i="1" s="1"/>
  <c r="V650" i="1"/>
  <c r="W650" i="1" s="1"/>
  <c r="X650" i="1" s="1"/>
  <c r="V586" i="1"/>
  <c r="W586" i="1" s="1"/>
  <c r="X586" i="1" s="1"/>
  <c r="V522" i="1"/>
  <c r="W522" i="1" s="1"/>
  <c r="X522" i="1" s="1"/>
  <c r="V441" i="1"/>
  <c r="W441" i="1" s="1"/>
  <c r="X441" i="1" s="1"/>
  <c r="V354" i="1"/>
  <c r="W354" i="1" s="1"/>
  <c r="X354" i="1" s="1"/>
  <c r="V270" i="1"/>
  <c r="W270" i="1" s="1"/>
  <c r="X270" i="1" s="1"/>
  <c r="V162" i="1"/>
  <c r="W162" i="1" s="1"/>
  <c r="X162" i="1" s="1"/>
  <c r="V34" i="1"/>
  <c r="W34" i="1" s="1"/>
  <c r="X34" i="1" s="1"/>
  <c r="V689" i="1"/>
  <c r="W689" i="1" s="1"/>
  <c r="X689" i="1" s="1"/>
  <c r="V418" i="1"/>
  <c r="W418" i="1" s="1"/>
  <c r="X418" i="1" s="1"/>
  <c r="V502" i="1"/>
  <c r="W502" i="1" s="1"/>
  <c r="X502" i="1" s="1"/>
  <c r="V752" i="1"/>
  <c r="W752" i="1" s="1"/>
  <c r="X752" i="1" s="1"/>
  <c r="V702" i="1"/>
  <c r="W702" i="1" s="1"/>
  <c r="X702" i="1" s="1"/>
  <c r="V649" i="1"/>
  <c r="W649" i="1" s="1"/>
  <c r="X649" i="1" s="1"/>
  <c r="V585" i="1"/>
  <c r="W585" i="1" s="1"/>
  <c r="X585" i="1" s="1"/>
  <c r="V521" i="1"/>
  <c r="W521" i="1" s="1"/>
  <c r="X521" i="1" s="1"/>
  <c r="V438" i="1"/>
  <c r="W438" i="1" s="1"/>
  <c r="X438" i="1" s="1"/>
  <c r="V353" i="1"/>
  <c r="W353" i="1" s="1"/>
  <c r="X353" i="1" s="1"/>
  <c r="V266" i="1"/>
  <c r="W266" i="1" s="1"/>
  <c r="X266" i="1" s="1"/>
  <c r="V161" i="1"/>
  <c r="W161" i="1" s="1"/>
  <c r="X161" i="1" s="1"/>
  <c r="V33" i="1"/>
  <c r="W33" i="1" s="1"/>
  <c r="X33" i="1" s="1"/>
  <c r="V762" i="1"/>
  <c r="W762" i="1" s="1"/>
  <c r="X762" i="1" s="1"/>
  <c r="V751" i="1"/>
  <c r="W751" i="1" s="1"/>
  <c r="X751" i="1" s="1"/>
  <c r="V737" i="1"/>
  <c r="W737" i="1" s="1"/>
  <c r="X737" i="1" s="1"/>
  <c r="V726" i="1"/>
  <c r="W726" i="1" s="1"/>
  <c r="X726" i="1" s="1"/>
  <c r="V712" i="1"/>
  <c r="W712" i="1" s="1"/>
  <c r="X712" i="1" s="1"/>
  <c r="V698" i="1"/>
  <c r="W698" i="1" s="1"/>
  <c r="X698" i="1" s="1"/>
  <c r="V687" i="1"/>
  <c r="W687" i="1" s="1"/>
  <c r="X687" i="1" s="1"/>
  <c r="V673" i="1"/>
  <c r="W673" i="1" s="1"/>
  <c r="X673" i="1" s="1"/>
  <c r="V662" i="1"/>
  <c r="W662" i="1" s="1"/>
  <c r="X662" i="1" s="1"/>
  <c r="V648" i="1"/>
  <c r="W648" i="1" s="1"/>
  <c r="X648" i="1" s="1"/>
  <c r="V632" i="1"/>
  <c r="W632" i="1" s="1"/>
  <c r="X632" i="1" s="1"/>
  <c r="V616" i="1"/>
  <c r="W616" i="1" s="1"/>
  <c r="X616" i="1" s="1"/>
  <c r="V600" i="1"/>
  <c r="W600" i="1" s="1"/>
  <c r="X600" i="1" s="1"/>
  <c r="V584" i="1"/>
  <c r="W584" i="1" s="1"/>
  <c r="X584" i="1" s="1"/>
  <c r="V568" i="1"/>
  <c r="W568" i="1" s="1"/>
  <c r="X568" i="1" s="1"/>
  <c r="V552" i="1"/>
  <c r="W552" i="1" s="1"/>
  <c r="X552" i="1" s="1"/>
  <c r="V536" i="1"/>
  <c r="W536" i="1" s="1"/>
  <c r="X536" i="1" s="1"/>
  <c r="V520" i="1"/>
  <c r="W520" i="1" s="1"/>
  <c r="X520" i="1" s="1"/>
  <c r="V498" i="1"/>
  <c r="W498" i="1" s="1"/>
  <c r="X498" i="1" s="1"/>
  <c r="V478" i="1"/>
  <c r="W478" i="1" s="1"/>
  <c r="X478" i="1" s="1"/>
  <c r="V457" i="1"/>
  <c r="W457" i="1" s="1"/>
  <c r="X457" i="1" s="1"/>
  <c r="V434" i="1"/>
  <c r="W434" i="1" s="1"/>
  <c r="X434" i="1" s="1"/>
  <c r="V414" i="1"/>
  <c r="W414" i="1" s="1"/>
  <c r="X414" i="1" s="1"/>
  <c r="V393" i="1"/>
  <c r="W393" i="1" s="1"/>
  <c r="X393" i="1" s="1"/>
  <c r="V370" i="1"/>
  <c r="W370" i="1" s="1"/>
  <c r="X370" i="1" s="1"/>
  <c r="V350" i="1"/>
  <c r="W350" i="1" s="1"/>
  <c r="X350" i="1" s="1"/>
  <c r="V329" i="1"/>
  <c r="W329" i="1" s="1"/>
  <c r="X329" i="1" s="1"/>
  <c r="V306" i="1"/>
  <c r="W306" i="1" s="1"/>
  <c r="X306" i="1" s="1"/>
  <c r="V286" i="1"/>
  <c r="W286" i="1" s="1"/>
  <c r="X286" i="1" s="1"/>
  <c r="V265" i="1"/>
  <c r="W265" i="1" s="1"/>
  <c r="X265" i="1" s="1"/>
  <c r="V242" i="1"/>
  <c r="W242" i="1" s="1"/>
  <c r="X242" i="1" s="1"/>
  <c r="V218" i="1"/>
  <c r="W218" i="1" s="1"/>
  <c r="X218" i="1" s="1"/>
  <c r="V186" i="1"/>
  <c r="W186" i="1" s="1"/>
  <c r="X186" i="1" s="1"/>
  <c r="V154" i="1"/>
  <c r="W154" i="1" s="1"/>
  <c r="X154" i="1" s="1"/>
  <c r="V122" i="1"/>
  <c r="W122" i="1" s="1"/>
  <c r="X122" i="1" s="1"/>
  <c r="V90" i="1"/>
  <c r="W90" i="1" s="1"/>
  <c r="X90" i="1" s="1"/>
  <c r="V58" i="1"/>
  <c r="W58" i="1" s="1"/>
  <c r="X58" i="1" s="1"/>
  <c r="V26" i="1"/>
  <c r="V761" i="1"/>
  <c r="W761" i="1" s="1"/>
  <c r="X761" i="1" s="1"/>
  <c r="V750" i="1"/>
  <c r="W750" i="1" s="1"/>
  <c r="X750" i="1" s="1"/>
  <c r="V736" i="1"/>
  <c r="W736" i="1" s="1"/>
  <c r="X736" i="1" s="1"/>
  <c r="V722" i="1"/>
  <c r="W722" i="1" s="1"/>
  <c r="X722" i="1" s="1"/>
  <c r="V711" i="1"/>
  <c r="W711" i="1" s="1"/>
  <c r="X711" i="1" s="1"/>
  <c r="V697" i="1"/>
  <c r="W697" i="1" s="1"/>
  <c r="X697" i="1" s="1"/>
  <c r="V686" i="1"/>
  <c r="V672" i="1"/>
  <c r="W672" i="1" s="1"/>
  <c r="X672" i="1" s="1"/>
  <c r="V658" i="1"/>
  <c r="W658" i="1" s="1"/>
  <c r="X658" i="1" s="1"/>
  <c r="V646" i="1"/>
  <c r="W646" i="1" s="1"/>
  <c r="X646" i="1" s="1"/>
  <c r="V630" i="1"/>
  <c r="W630" i="1" s="1"/>
  <c r="X630" i="1" s="1"/>
  <c r="V614" i="1"/>
  <c r="W614" i="1" s="1"/>
  <c r="X614" i="1" s="1"/>
  <c r="V598" i="1"/>
  <c r="W598" i="1" s="1"/>
  <c r="X598" i="1" s="1"/>
  <c r="V582" i="1"/>
  <c r="W582" i="1" s="1"/>
  <c r="X582" i="1" s="1"/>
  <c r="V566" i="1"/>
  <c r="W566" i="1" s="1"/>
  <c r="X566" i="1" s="1"/>
  <c r="V550" i="1"/>
  <c r="W550" i="1" s="1"/>
  <c r="X550" i="1" s="1"/>
  <c r="V534" i="1"/>
  <c r="W534" i="1" s="1"/>
  <c r="X534" i="1" s="1"/>
  <c r="V518" i="1"/>
  <c r="W518" i="1" s="1"/>
  <c r="X518" i="1" s="1"/>
  <c r="V497" i="1"/>
  <c r="W497" i="1" s="1"/>
  <c r="X497" i="1" s="1"/>
  <c r="V474" i="1"/>
  <c r="W474" i="1" s="1"/>
  <c r="X474" i="1" s="1"/>
  <c r="V454" i="1"/>
  <c r="W454" i="1" s="1"/>
  <c r="X454" i="1" s="1"/>
  <c r="V433" i="1"/>
  <c r="W433" i="1" s="1"/>
  <c r="X433" i="1" s="1"/>
  <c r="V410" i="1"/>
  <c r="W410" i="1" s="1"/>
  <c r="X410" i="1" s="1"/>
  <c r="V390" i="1"/>
  <c r="W390" i="1" s="1"/>
  <c r="X390" i="1" s="1"/>
  <c r="V369" i="1"/>
  <c r="W369" i="1" s="1"/>
  <c r="X369" i="1" s="1"/>
  <c r="V346" i="1"/>
  <c r="W346" i="1" s="1"/>
  <c r="X346" i="1" s="1"/>
  <c r="V326" i="1"/>
  <c r="W326" i="1" s="1"/>
  <c r="X326" i="1" s="1"/>
  <c r="V305" i="1"/>
  <c r="W305" i="1" s="1"/>
  <c r="X305" i="1" s="1"/>
  <c r="V282" i="1"/>
  <c r="V262" i="1"/>
  <c r="W262" i="1" s="1"/>
  <c r="X262" i="1" s="1"/>
  <c r="V241" i="1"/>
  <c r="V217" i="1"/>
  <c r="W217" i="1" s="1"/>
  <c r="X217" i="1" s="1"/>
  <c r="V185" i="1"/>
  <c r="W185" i="1" s="1"/>
  <c r="X185" i="1" s="1"/>
  <c r="V153" i="1"/>
  <c r="W153" i="1" s="1"/>
  <c r="X153" i="1" s="1"/>
  <c r="V121" i="1"/>
  <c r="W121" i="1" s="1"/>
  <c r="X121" i="1" s="1"/>
  <c r="V89" i="1"/>
  <c r="W89" i="1" s="1"/>
  <c r="X89" i="1" s="1"/>
  <c r="V57" i="1"/>
  <c r="W57" i="1" s="1"/>
  <c r="X57" i="1" s="1"/>
  <c r="V25" i="1"/>
  <c r="W25" i="1" s="1"/>
  <c r="X25" i="1" s="1"/>
  <c r="V760" i="1"/>
  <c r="W760" i="1" s="1"/>
  <c r="X760" i="1" s="1"/>
  <c r="V746" i="1"/>
  <c r="W746" i="1" s="1"/>
  <c r="X746" i="1" s="1"/>
  <c r="V735" i="1"/>
  <c r="W735" i="1" s="1"/>
  <c r="X735" i="1" s="1"/>
  <c r="V721" i="1"/>
  <c r="W721" i="1" s="1"/>
  <c r="X721" i="1" s="1"/>
  <c r="V710" i="1"/>
  <c r="W710" i="1" s="1"/>
  <c r="X710" i="1" s="1"/>
  <c r="V696" i="1"/>
  <c r="W696" i="1" s="1"/>
  <c r="X696" i="1" s="1"/>
  <c r="V682" i="1"/>
  <c r="W682" i="1" s="1"/>
  <c r="X682" i="1" s="1"/>
  <c r="V671" i="1"/>
  <c r="W671" i="1" s="1"/>
  <c r="X671" i="1" s="1"/>
  <c r="V657" i="1"/>
  <c r="W657" i="1" s="1"/>
  <c r="X657" i="1" s="1"/>
  <c r="V642" i="1"/>
  <c r="W642" i="1" s="1"/>
  <c r="X642" i="1" s="1"/>
  <c r="V626" i="1"/>
  <c r="W626" i="1" s="1"/>
  <c r="X626" i="1" s="1"/>
  <c r="V610" i="1"/>
  <c r="W610" i="1" s="1"/>
  <c r="X610" i="1" s="1"/>
  <c r="V594" i="1"/>
  <c r="W594" i="1" s="1"/>
  <c r="X594" i="1" s="1"/>
  <c r="V578" i="1"/>
  <c r="W578" i="1" s="1"/>
  <c r="X578" i="1" s="1"/>
  <c r="V562" i="1"/>
  <c r="W562" i="1" s="1"/>
  <c r="X562" i="1" s="1"/>
  <c r="V546" i="1"/>
  <c r="W546" i="1" s="1"/>
  <c r="X546" i="1" s="1"/>
  <c r="V530" i="1"/>
  <c r="W530" i="1" s="1"/>
  <c r="X530" i="1" s="1"/>
  <c r="V514" i="1"/>
  <c r="W514" i="1" s="1"/>
  <c r="X514" i="1" s="1"/>
  <c r="V494" i="1"/>
  <c r="W494" i="1" s="1"/>
  <c r="X494" i="1" s="1"/>
  <c r="V473" i="1"/>
  <c r="W473" i="1" s="1"/>
  <c r="X473" i="1" s="1"/>
  <c r="V450" i="1"/>
  <c r="W450" i="1" s="1"/>
  <c r="X450" i="1" s="1"/>
  <c r="V430" i="1"/>
  <c r="W430" i="1" s="1"/>
  <c r="X430" i="1" s="1"/>
  <c r="V409" i="1"/>
  <c r="W409" i="1" s="1"/>
  <c r="X409" i="1" s="1"/>
  <c r="V386" i="1"/>
  <c r="W386" i="1" s="1"/>
  <c r="X386" i="1" s="1"/>
  <c r="V366" i="1"/>
  <c r="W366" i="1" s="1"/>
  <c r="X366" i="1" s="1"/>
  <c r="V345" i="1"/>
  <c r="W345" i="1" s="1"/>
  <c r="X345" i="1" s="1"/>
  <c r="V322" i="1"/>
  <c r="W322" i="1" s="1"/>
  <c r="X322" i="1" s="1"/>
  <c r="V302" i="1"/>
  <c r="W302" i="1" s="1"/>
  <c r="X302" i="1" s="1"/>
  <c r="V281" i="1"/>
  <c r="W281" i="1" s="1"/>
  <c r="X281" i="1" s="1"/>
  <c r="V258" i="1"/>
  <c r="W258" i="1" s="1"/>
  <c r="X258" i="1" s="1"/>
  <c r="V238" i="1"/>
  <c r="W238" i="1" s="1"/>
  <c r="X238" i="1" s="1"/>
  <c r="V210" i="1"/>
  <c r="W210" i="1" s="1"/>
  <c r="X210" i="1" s="1"/>
  <c r="V178" i="1"/>
  <c r="W178" i="1" s="1"/>
  <c r="X178" i="1" s="1"/>
  <c r="V146" i="1"/>
  <c r="W146" i="1" s="1"/>
  <c r="X146" i="1" s="1"/>
  <c r="V114" i="1"/>
  <c r="W114" i="1" s="1"/>
  <c r="X114" i="1" s="1"/>
  <c r="V82" i="1"/>
  <c r="W82" i="1" s="1"/>
  <c r="X82" i="1" s="1"/>
  <c r="V50" i="1"/>
  <c r="W50" i="1" s="1"/>
  <c r="X50" i="1" s="1"/>
  <c r="V18" i="1"/>
  <c r="W18" i="1" s="1"/>
  <c r="X18" i="1" s="1"/>
  <c r="V759" i="1"/>
  <c r="W759" i="1" s="1"/>
  <c r="X759" i="1" s="1"/>
  <c r="V745" i="1"/>
  <c r="W745" i="1" s="1"/>
  <c r="X745" i="1" s="1"/>
  <c r="V734" i="1"/>
  <c r="W734" i="1" s="1"/>
  <c r="X734" i="1" s="1"/>
  <c r="V720" i="1"/>
  <c r="W720" i="1" s="1"/>
  <c r="X720" i="1" s="1"/>
  <c r="V706" i="1"/>
  <c r="W706" i="1" s="1"/>
  <c r="X706" i="1" s="1"/>
  <c r="V695" i="1"/>
  <c r="W695" i="1" s="1"/>
  <c r="X695" i="1" s="1"/>
  <c r="V681" i="1"/>
  <c r="W681" i="1" s="1"/>
  <c r="X681" i="1" s="1"/>
  <c r="V670" i="1"/>
  <c r="W670" i="1" s="1"/>
  <c r="X670" i="1" s="1"/>
  <c r="V656" i="1"/>
  <c r="W656" i="1" s="1"/>
  <c r="X656" i="1" s="1"/>
  <c r="V641" i="1"/>
  <c r="W641" i="1" s="1"/>
  <c r="X641" i="1" s="1"/>
  <c r="V625" i="1"/>
  <c r="W625" i="1" s="1"/>
  <c r="X625" i="1" s="1"/>
  <c r="V609" i="1"/>
  <c r="W609" i="1" s="1"/>
  <c r="X609" i="1" s="1"/>
  <c r="V593" i="1"/>
  <c r="W593" i="1" s="1"/>
  <c r="X593" i="1" s="1"/>
  <c r="V577" i="1"/>
  <c r="W577" i="1" s="1"/>
  <c r="X577" i="1" s="1"/>
  <c r="V561" i="1"/>
  <c r="W561" i="1" s="1"/>
  <c r="X561" i="1" s="1"/>
  <c r="V545" i="1"/>
  <c r="W545" i="1" s="1"/>
  <c r="X545" i="1" s="1"/>
  <c r="V529" i="1"/>
  <c r="W529" i="1" s="1"/>
  <c r="X529" i="1" s="1"/>
  <c r="V513" i="1"/>
  <c r="W513" i="1" s="1"/>
  <c r="X513" i="1" s="1"/>
  <c r="V490" i="1"/>
  <c r="W490" i="1" s="1"/>
  <c r="X490" i="1" s="1"/>
  <c r="V470" i="1"/>
  <c r="W470" i="1" s="1"/>
  <c r="X470" i="1" s="1"/>
  <c r="V449" i="1"/>
  <c r="W449" i="1" s="1"/>
  <c r="X449" i="1" s="1"/>
  <c r="V426" i="1"/>
  <c r="W426" i="1" s="1"/>
  <c r="X426" i="1" s="1"/>
  <c r="V406" i="1"/>
  <c r="W406" i="1" s="1"/>
  <c r="X406" i="1" s="1"/>
  <c r="V385" i="1"/>
  <c r="W385" i="1" s="1"/>
  <c r="X385" i="1" s="1"/>
  <c r="V362" i="1"/>
  <c r="W362" i="1" s="1"/>
  <c r="X362" i="1" s="1"/>
  <c r="V342" i="1"/>
  <c r="W342" i="1" s="1"/>
  <c r="X342" i="1" s="1"/>
  <c r="V321" i="1"/>
  <c r="W321" i="1" s="1"/>
  <c r="X321" i="1" s="1"/>
  <c r="V298" i="1"/>
  <c r="W298" i="1" s="1"/>
  <c r="X298" i="1" s="1"/>
  <c r="V278" i="1"/>
  <c r="W278" i="1" s="1"/>
  <c r="X278" i="1" s="1"/>
  <c r="V257" i="1"/>
  <c r="W257" i="1" s="1"/>
  <c r="X257" i="1" s="1"/>
  <c r="V234" i="1"/>
  <c r="W234" i="1" s="1"/>
  <c r="X234" i="1" s="1"/>
  <c r="V209" i="1"/>
  <c r="W209" i="1" s="1"/>
  <c r="X209" i="1" s="1"/>
  <c r="V177" i="1"/>
  <c r="W177" i="1" s="1"/>
  <c r="X177" i="1" s="1"/>
  <c r="V145" i="1"/>
  <c r="W145" i="1" s="1"/>
  <c r="X145" i="1" s="1"/>
  <c r="V113" i="1"/>
  <c r="W113" i="1" s="1"/>
  <c r="X113" i="1" s="1"/>
  <c r="V81" i="1"/>
  <c r="W81" i="1" s="1"/>
  <c r="X81" i="1" s="1"/>
  <c r="V49" i="1"/>
  <c r="W49" i="1" s="1"/>
  <c r="X49" i="1" s="1"/>
  <c r="V17" i="1"/>
  <c r="W17" i="1" s="1"/>
  <c r="X17" i="1" s="1"/>
  <c r="V758" i="1"/>
  <c r="W758" i="1" s="1"/>
  <c r="X758" i="1" s="1"/>
  <c r="V744" i="1"/>
  <c r="W744" i="1" s="1"/>
  <c r="X744" i="1" s="1"/>
  <c r="V730" i="1"/>
  <c r="W730" i="1" s="1"/>
  <c r="X730" i="1" s="1"/>
  <c r="V719" i="1"/>
  <c r="W719" i="1" s="1"/>
  <c r="X719" i="1" s="1"/>
  <c r="V705" i="1"/>
  <c r="W705" i="1" s="1"/>
  <c r="X705" i="1" s="1"/>
  <c r="V694" i="1"/>
  <c r="W694" i="1" s="1"/>
  <c r="X694" i="1" s="1"/>
  <c r="V680" i="1"/>
  <c r="W680" i="1" s="1"/>
  <c r="X680" i="1" s="1"/>
  <c r="V666" i="1"/>
  <c r="W666" i="1" s="1"/>
  <c r="X666" i="1" s="1"/>
  <c r="V655" i="1"/>
  <c r="W655" i="1" s="1"/>
  <c r="X655" i="1" s="1"/>
  <c r="V640" i="1"/>
  <c r="W640" i="1" s="1"/>
  <c r="X640" i="1" s="1"/>
  <c r="V624" i="1"/>
  <c r="W624" i="1" s="1"/>
  <c r="X624" i="1" s="1"/>
  <c r="V608" i="1"/>
  <c r="W608" i="1" s="1"/>
  <c r="X608" i="1" s="1"/>
  <c r="V592" i="1"/>
  <c r="W592" i="1" s="1"/>
  <c r="X592" i="1" s="1"/>
  <c r="V576" i="1"/>
  <c r="W576" i="1" s="1"/>
  <c r="X576" i="1" s="1"/>
  <c r="V560" i="1"/>
  <c r="W560" i="1" s="1"/>
  <c r="X560" i="1" s="1"/>
  <c r="V544" i="1"/>
  <c r="W544" i="1" s="1"/>
  <c r="X544" i="1" s="1"/>
  <c r="V528" i="1"/>
  <c r="W528" i="1" s="1"/>
  <c r="X528" i="1" s="1"/>
  <c r="V510" i="1"/>
  <c r="W510" i="1" s="1"/>
  <c r="X510" i="1" s="1"/>
  <c r="V489" i="1"/>
  <c r="W489" i="1" s="1"/>
  <c r="X489" i="1" s="1"/>
  <c r="V466" i="1"/>
  <c r="V446" i="1"/>
  <c r="W446" i="1" s="1"/>
  <c r="X446" i="1" s="1"/>
  <c r="V425" i="1"/>
  <c r="W425" i="1" s="1"/>
  <c r="X425" i="1" s="1"/>
  <c r="V402" i="1"/>
  <c r="W402" i="1" s="1"/>
  <c r="X402" i="1" s="1"/>
  <c r="V382" i="1"/>
  <c r="W382" i="1" s="1"/>
  <c r="X382" i="1" s="1"/>
  <c r="V361" i="1"/>
  <c r="W361" i="1" s="1"/>
  <c r="X361" i="1" s="1"/>
  <c r="V338" i="1"/>
  <c r="W338" i="1" s="1"/>
  <c r="X338" i="1" s="1"/>
  <c r="V318" i="1"/>
  <c r="V297" i="1"/>
  <c r="W297" i="1" s="1"/>
  <c r="X297" i="1" s="1"/>
  <c r="V274" i="1"/>
  <c r="W274" i="1" s="1"/>
  <c r="X274" i="1" s="1"/>
  <c r="V254" i="1"/>
  <c r="W254" i="1" s="1"/>
  <c r="X254" i="1" s="1"/>
  <c r="V233" i="1"/>
  <c r="W233" i="1" s="1"/>
  <c r="X233" i="1" s="1"/>
  <c r="V202" i="1"/>
  <c r="W202" i="1" s="1"/>
  <c r="X202" i="1" s="1"/>
  <c r="V170" i="1"/>
  <c r="W170" i="1" s="1"/>
  <c r="X170" i="1" s="1"/>
  <c r="V138" i="1"/>
  <c r="W138" i="1" s="1"/>
  <c r="X138" i="1" s="1"/>
  <c r="V106" i="1"/>
  <c r="W106" i="1" s="1"/>
  <c r="X106" i="1" s="1"/>
  <c r="V74" i="1"/>
  <c r="W74" i="1" s="1"/>
  <c r="X74" i="1" s="1"/>
  <c r="V42" i="1"/>
  <c r="W42" i="1" s="1"/>
  <c r="X42" i="1" s="1"/>
  <c r="V10" i="1"/>
  <c r="W10" i="1" s="1"/>
  <c r="X10" i="1" s="1"/>
  <c r="V768" i="1"/>
  <c r="W768" i="1" s="1"/>
  <c r="X768" i="1" s="1"/>
  <c r="V754" i="1"/>
  <c r="W754" i="1" s="1"/>
  <c r="X754" i="1" s="1"/>
  <c r="V743" i="1"/>
  <c r="W743" i="1" s="1"/>
  <c r="X743" i="1" s="1"/>
  <c r="V729" i="1"/>
  <c r="W729" i="1" s="1"/>
  <c r="X729" i="1" s="1"/>
  <c r="V718" i="1"/>
  <c r="W718" i="1" s="1"/>
  <c r="X718" i="1" s="1"/>
  <c r="V704" i="1"/>
  <c r="W704" i="1" s="1"/>
  <c r="X704" i="1" s="1"/>
  <c r="V690" i="1"/>
  <c r="W690" i="1" s="1"/>
  <c r="X690" i="1" s="1"/>
  <c r="V679" i="1"/>
  <c r="W679" i="1" s="1"/>
  <c r="X679" i="1" s="1"/>
  <c r="V665" i="1"/>
  <c r="W665" i="1" s="1"/>
  <c r="X665" i="1" s="1"/>
  <c r="V654" i="1"/>
  <c r="W654" i="1" s="1"/>
  <c r="X654" i="1" s="1"/>
  <c r="V638" i="1"/>
  <c r="W638" i="1" s="1"/>
  <c r="X638" i="1" s="1"/>
  <c r="V622" i="1"/>
  <c r="W622" i="1" s="1"/>
  <c r="X622" i="1" s="1"/>
  <c r="V606" i="1"/>
  <c r="W606" i="1" s="1"/>
  <c r="X606" i="1" s="1"/>
  <c r="V590" i="1"/>
  <c r="W590" i="1" s="1"/>
  <c r="X590" i="1" s="1"/>
  <c r="V574" i="1"/>
  <c r="W574" i="1" s="1"/>
  <c r="X574" i="1" s="1"/>
  <c r="V558" i="1"/>
  <c r="W558" i="1" s="1"/>
  <c r="X558" i="1" s="1"/>
  <c r="V542" i="1"/>
  <c r="W542" i="1" s="1"/>
  <c r="X542" i="1" s="1"/>
  <c r="V526" i="1"/>
  <c r="W526" i="1" s="1"/>
  <c r="X526" i="1" s="1"/>
  <c r="V506" i="1"/>
  <c r="W506" i="1" s="1"/>
  <c r="X506" i="1" s="1"/>
  <c r="V486" i="1"/>
  <c r="W486" i="1" s="1"/>
  <c r="X486" i="1" s="1"/>
  <c r="V465" i="1"/>
  <c r="W465" i="1" s="1"/>
  <c r="X465" i="1" s="1"/>
  <c r="V442" i="1"/>
  <c r="W442" i="1" s="1"/>
  <c r="X442" i="1" s="1"/>
  <c r="V422" i="1"/>
  <c r="W422" i="1" s="1"/>
  <c r="X422" i="1" s="1"/>
  <c r="V401" i="1"/>
  <c r="W401" i="1" s="1"/>
  <c r="X401" i="1" s="1"/>
  <c r="V378" i="1"/>
  <c r="W378" i="1" s="1"/>
  <c r="X378" i="1" s="1"/>
  <c r="V358" i="1"/>
  <c r="W358" i="1" s="1"/>
  <c r="X358" i="1" s="1"/>
  <c r="V337" i="1"/>
  <c r="W337" i="1" s="1"/>
  <c r="X337" i="1" s="1"/>
  <c r="V314" i="1"/>
  <c r="W314" i="1" s="1"/>
  <c r="X314" i="1" s="1"/>
  <c r="V294" i="1"/>
  <c r="W294" i="1" s="1"/>
  <c r="X294" i="1" s="1"/>
  <c r="V273" i="1"/>
  <c r="W273" i="1" s="1"/>
  <c r="X273" i="1" s="1"/>
  <c r="V250" i="1"/>
  <c r="W250" i="1" s="1"/>
  <c r="X250" i="1" s="1"/>
  <c r="V230" i="1"/>
  <c r="W230" i="1" s="1"/>
  <c r="X230" i="1" s="1"/>
  <c r="V201" i="1"/>
  <c r="W201" i="1" s="1"/>
  <c r="X201" i="1" s="1"/>
  <c r="V169" i="1"/>
  <c r="W169" i="1" s="1"/>
  <c r="X169" i="1" s="1"/>
  <c r="V137" i="1"/>
  <c r="W137" i="1" s="1"/>
  <c r="X137" i="1" s="1"/>
  <c r="V105" i="1"/>
  <c r="W105" i="1" s="1"/>
  <c r="X105" i="1" s="1"/>
  <c r="V73" i="1"/>
  <c r="W73" i="1" s="1"/>
  <c r="X73" i="1" s="1"/>
  <c r="V41" i="1"/>
  <c r="W41" i="1" s="1"/>
  <c r="X41" i="1" s="1"/>
  <c r="V9" i="1"/>
  <c r="W9" i="1" s="1"/>
  <c r="X9" i="1" s="1"/>
  <c r="V512" i="1"/>
  <c r="W512" i="1" s="1"/>
  <c r="X512" i="1" s="1"/>
  <c r="V504" i="1"/>
  <c r="W504" i="1" s="1"/>
  <c r="X504" i="1" s="1"/>
  <c r="V496" i="1"/>
  <c r="W496" i="1" s="1"/>
  <c r="X496" i="1" s="1"/>
  <c r="V488" i="1"/>
  <c r="W488" i="1" s="1"/>
  <c r="X488" i="1" s="1"/>
  <c r="V480" i="1"/>
  <c r="W480" i="1" s="1"/>
  <c r="X480" i="1" s="1"/>
  <c r="V472" i="1"/>
  <c r="W472" i="1" s="1"/>
  <c r="X472" i="1" s="1"/>
  <c r="V464" i="1"/>
  <c r="W464" i="1" s="1"/>
  <c r="X464" i="1" s="1"/>
  <c r="V456" i="1"/>
  <c r="W456" i="1" s="1"/>
  <c r="X456" i="1" s="1"/>
  <c r="V448" i="1"/>
  <c r="W448" i="1" s="1"/>
  <c r="X448" i="1" s="1"/>
  <c r="V440" i="1"/>
  <c r="W440" i="1" s="1"/>
  <c r="X440" i="1" s="1"/>
  <c r="V432" i="1"/>
  <c r="V424" i="1"/>
  <c r="W424" i="1" s="1"/>
  <c r="X424" i="1" s="1"/>
  <c r="V416" i="1"/>
  <c r="W416" i="1" s="1"/>
  <c r="X416" i="1" s="1"/>
  <c r="V408" i="1"/>
  <c r="W408" i="1" s="1"/>
  <c r="X408" i="1" s="1"/>
  <c r="V400" i="1"/>
  <c r="W400" i="1" s="1"/>
  <c r="X400" i="1" s="1"/>
  <c r="V392" i="1"/>
  <c r="W392" i="1" s="1"/>
  <c r="X392" i="1" s="1"/>
  <c r="V384" i="1"/>
  <c r="W384" i="1" s="1"/>
  <c r="X384" i="1" s="1"/>
  <c r="V376" i="1"/>
  <c r="W376" i="1" s="1"/>
  <c r="X376" i="1" s="1"/>
  <c r="V368" i="1"/>
  <c r="W368" i="1" s="1"/>
  <c r="X368" i="1" s="1"/>
  <c r="V360" i="1"/>
  <c r="W360" i="1" s="1"/>
  <c r="X360" i="1" s="1"/>
  <c r="V352" i="1"/>
  <c r="W352" i="1" s="1"/>
  <c r="X352" i="1" s="1"/>
  <c r="V344" i="1"/>
  <c r="W344" i="1" s="1"/>
  <c r="X344" i="1" s="1"/>
  <c r="V336" i="1"/>
  <c r="W336" i="1" s="1"/>
  <c r="X336" i="1" s="1"/>
  <c r="V328" i="1"/>
  <c r="W328" i="1" s="1"/>
  <c r="X328" i="1" s="1"/>
  <c r="V320" i="1"/>
  <c r="W320" i="1" s="1"/>
  <c r="X320" i="1" s="1"/>
  <c r="V312" i="1"/>
  <c r="W312" i="1" s="1"/>
  <c r="X312" i="1" s="1"/>
  <c r="V304" i="1"/>
  <c r="W304" i="1" s="1"/>
  <c r="X304" i="1" s="1"/>
  <c r="V296" i="1"/>
  <c r="W296" i="1" s="1"/>
  <c r="X296" i="1" s="1"/>
  <c r="V288" i="1"/>
  <c r="W288" i="1" s="1"/>
  <c r="X288" i="1" s="1"/>
  <c r="V280" i="1"/>
  <c r="W280" i="1" s="1"/>
  <c r="X280" i="1" s="1"/>
  <c r="V272" i="1"/>
  <c r="W272" i="1" s="1"/>
  <c r="X272" i="1" s="1"/>
  <c r="V264" i="1"/>
  <c r="W264" i="1" s="1"/>
  <c r="X264" i="1" s="1"/>
  <c r="V256" i="1"/>
  <c r="W256" i="1" s="1"/>
  <c r="X256" i="1" s="1"/>
  <c r="V248" i="1"/>
  <c r="W248" i="1" s="1"/>
  <c r="X248" i="1" s="1"/>
  <c r="V240" i="1"/>
  <c r="W240" i="1" s="1"/>
  <c r="X240" i="1" s="1"/>
  <c r="V232" i="1"/>
  <c r="W232" i="1" s="1"/>
  <c r="X232" i="1" s="1"/>
  <c r="V224" i="1"/>
  <c r="W224" i="1" s="1"/>
  <c r="X224" i="1" s="1"/>
  <c r="V216" i="1"/>
  <c r="W216" i="1" s="1"/>
  <c r="X216" i="1" s="1"/>
  <c r="V208" i="1"/>
  <c r="W208" i="1" s="1"/>
  <c r="X208" i="1" s="1"/>
  <c r="V200" i="1"/>
  <c r="W200" i="1" s="1"/>
  <c r="X200" i="1" s="1"/>
  <c r="V192" i="1"/>
  <c r="W192" i="1" s="1"/>
  <c r="X192" i="1" s="1"/>
  <c r="V184" i="1"/>
  <c r="W184" i="1" s="1"/>
  <c r="X184" i="1" s="1"/>
  <c r="V176" i="1"/>
  <c r="W176" i="1" s="1"/>
  <c r="X176" i="1" s="1"/>
  <c r="V168" i="1"/>
  <c r="W168" i="1" s="1"/>
  <c r="X168" i="1" s="1"/>
  <c r="V160" i="1"/>
  <c r="W160" i="1" s="1"/>
  <c r="X160" i="1" s="1"/>
  <c r="V152" i="1"/>
  <c r="V144" i="1"/>
  <c r="W144" i="1" s="1"/>
  <c r="X144" i="1" s="1"/>
  <c r="V136" i="1"/>
  <c r="W136" i="1" s="1"/>
  <c r="X136" i="1" s="1"/>
  <c r="V128" i="1"/>
  <c r="W128" i="1" s="1"/>
  <c r="X128" i="1" s="1"/>
  <c r="V120" i="1"/>
  <c r="W120" i="1" s="1"/>
  <c r="X120" i="1" s="1"/>
  <c r="V112" i="1"/>
  <c r="W112" i="1" s="1"/>
  <c r="X112" i="1" s="1"/>
  <c r="V104" i="1"/>
  <c r="W104" i="1" s="1"/>
  <c r="X104" i="1" s="1"/>
  <c r="V96" i="1"/>
  <c r="W96" i="1" s="1"/>
  <c r="X96" i="1" s="1"/>
  <c r="V88" i="1"/>
  <c r="W88" i="1" s="1"/>
  <c r="X88" i="1" s="1"/>
  <c r="V80" i="1"/>
  <c r="W80" i="1" s="1"/>
  <c r="X80" i="1" s="1"/>
  <c r="V72" i="1"/>
  <c r="W72" i="1" s="1"/>
  <c r="X72" i="1" s="1"/>
  <c r="V64" i="1"/>
  <c r="W64" i="1" s="1"/>
  <c r="X64" i="1" s="1"/>
  <c r="V56" i="1"/>
  <c r="W56" i="1" s="1"/>
  <c r="X56" i="1" s="1"/>
  <c r="V48" i="1"/>
  <c r="W48" i="1" s="1"/>
  <c r="X48" i="1" s="1"/>
  <c r="V40" i="1"/>
  <c r="W40" i="1" s="1"/>
  <c r="X40" i="1" s="1"/>
  <c r="V32" i="1"/>
  <c r="W32" i="1" s="1"/>
  <c r="X32" i="1" s="1"/>
  <c r="V24" i="1"/>
  <c r="W24" i="1" s="1"/>
  <c r="X24" i="1" s="1"/>
  <c r="V16" i="1"/>
  <c r="W16" i="1" s="1"/>
  <c r="X16" i="1" s="1"/>
  <c r="V8" i="1"/>
  <c r="W8" i="1" s="1"/>
  <c r="X8" i="1" s="1"/>
  <c r="V647" i="1"/>
  <c r="W647" i="1" s="1"/>
  <c r="X647" i="1" s="1"/>
  <c r="V639" i="1"/>
  <c r="W639" i="1" s="1"/>
  <c r="X639" i="1" s="1"/>
  <c r="V631" i="1"/>
  <c r="W631" i="1" s="1"/>
  <c r="X631" i="1" s="1"/>
  <c r="V623" i="1"/>
  <c r="W623" i="1" s="1"/>
  <c r="X623" i="1" s="1"/>
  <c r="V615" i="1"/>
  <c r="W615" i="1" s="1"/>
  <c r="X615" i="1" s="1"/>
  <c r="V607" i="1"/>
  <c r="W607" i="1" s="1"/>
  <c r="X607" i="1" s="1"/>
  <c r="V599" i="1"/>
  <c r="W599" i="1" s="1"/>
  <c r="X599" i="1" s="1"/>
  <c r="V591" i="1"/>
  <c r="W591" i="1" s="1"/>
  <c r="X591" i="1" s="1"/>
  <c r="V583" i="1"/>
  <c r="W583" i="1" s="1"/>
  <c r="X583" i="1" s="1"/>
  <c r="V575" i="1"/>
  <c r="W575" i="1" s="1"/>
  <c r="X575" i="1" s="1"/>
  <c r="V567" i="1"/>
  <c r="W567" i="1" s="1"/>
  <c r="X567" i="1" s="1"/>
  <c r="V559" i="1"/>
  <c r="W559" i="1" s="1"/>
  <c r="X559" i="1" s="1"/>
  <c r="V551" i="1"/>
  <c r="W551" i="1" s="1"/>
  <c r="X551" i="1" s="1"/>
  <c r="V543" i="1"/>
  <c r="W543" i="1" s="1"/>
  <c r="X543" i="1" s="1"/>
  <c r="V535" i="1"/>
  <c r="W535" i="1" s="1"/>
  <c r="X535" i="1" s="1"/>
  <c r="V527" i="1"/>
  <c r="W527" i="1" s="1"/>
  <c r="X527" i="1" s="1"/>
  <c r="V519" i="1"/>
  <c r="W519" i="1" s="1"/>
  <c r="X519" i="1" s="1"/>
  <c r="V511" i="1"/>
  <c r="W511" i="1" s="1"/>
  <c r="X511" i="1" s="1"/>
  <c r="V503" i="1"/>
  <c r="W503" i="1" s="1"/>
  <c r="X503" i="1" s="1"/>
  <c r="V495" i="1"/>
  <c r="W495" i="1" s="1"/>
  <c r="X495" i="1" s="1"/>
  <c r="V487" i="1"/>
  <c r="W487" i="1" s="1"/>
  <c r="X487" i="1" s="1"/>
  <c r="V479" i="1"/>
  <c r="W479" i="1" s="1"/>
  <c r="X479" i="1" s="1"/>
  <c r="V471" i="1"/>
  <c r="W471" i="1" s="1"/>
  <c r="X471" i="1" s="1"/>
  <c r="V463" i="1"/>
  <c r="W463" i="1" s="1"/>
  <c r="X463" i="1" s="1"/>
  <c r="V455" i="1"/>
  <c r="V447" i="1"/>
  <c r="W447" i="1" s="1"/>
  <c r="X447" i="1" s="1"/>
  <c r="V439" i="1"/>
  <c r="W439" i="1" s="1"/>
  <c r="X439" i="1" s="1"/>
  <c r="V431" i="1"/>
  <c r="W431" i="1" s="1"/>
  <c r="X431" i="1" s="1"/>
  <c r="V423" i="1"/>
  <c r="W423" i="1" s="1"/>
  <c r="X423" i="1" s="1"/>
  <c r="V415" i="1"/>
  <c r="W415" i="1" s="1"/>
  <c r="X415" i="1" s="1"/>
  <c r="V407" i="1"/>
  <c r="W407" i="1" s="1"/>
  <c r="X407" i="1" s="1"/>
  <c r="V399" i="1"/>
  <c r="W399" i="1" s="1"/>
  <c r="X399" i="1" s="1"/>
  <c r="V391" i="1"/>
  <c r="W391" i="1" s="1"/>
  <c r="X391" i="1" s="1"/>
  <c r="V383" i="1"/>
  <c r="W383" i="1" s="1"/>
  <c r="X383" i="1" s="1"/>
  <c r="V375" i="1"/>
  <c r="W375" i="1" s="1"/>
  <c r="X375" i="1" s="1"/>
  <c r="V367" i="1"/>
  <c r="W367" i="1" s="1"/>
  <c r="X367" i="1" s="1"/>
  <c r="V359" i="1"/>
  <c r="W359" i="1" s="1"/>
  <c r="X359" i="1" s="1"/>
  <c r="V351" i="1"/>
  <c r="W351" i="1" s="1"/>
  <c r="X351" i="1" s="1"/>
  <c r="V343" i="1"/>
  <c r="W343" i="1" s="1"/>
  <c r="X343" i="1" s="1"/>
  <c r="V335" i="1"/>
  <c r="W335" i="1" s="1"/>
  <c r="X335" i="1" s="1"/>
  <c r="V327" i="1"/>
  <c r="W327" i="1" s="1"/>
  <c r="X327" i="1" s="1"/>
  <c r="V319" i="1"/>
  <c r="W319" i="1" s="1"/>
  <c r="X319" i="1" s="1"/>
  <c r="V311" i="1"/>
  <c r="W311" i="1" s="1"/>
  <c r="X311" i="1" s="1"/>
  <c r="V303" i="1"/>
  <c r="W303" i="1" s="1"/>
  <c r="X303" i="1" s="1"/>
  <c r="V295" i="1"/>
  <c r="W295" i="1" s="1"/>
  <c r="X295" i="1" s="1"/>
  <c r="V287" i="1"/>
  <c r="W287" i="1" s="1"/>
  <c r="X287" i="1" s="1"/>
  <c r="V279" i="1"/>
  <c r="W279" i="1" s="1"/>
  <c r="X279" i="1" s="1"/>
  <c r="V271" i="1"/>
  <c r="W271" i="1" s="1"/>
  <c r="X271" i="1" s="1"/>
  <c r="V263" i="1"/>
  <c r="W263" i="1" s="1"/>
  <c r="X263" i="1" s="1"/>
  <c r="V255" i="1"/>
  <c r="W255" i="1" s="1"/>
  <c r="X255" i="1" s="1"/>
  <c r="V247" i="1"/>
  <c r="W247" i="1" s="1"/>
  <c r="X247" i="1" s="1"/>
  <c r="V239" i="1"/>
  <c r="W239" i="1" s="1"/>
  <c r="X239" i="1" s="1"/>
  <c r="V231" i="1"/>
  <c r="W231" i="1" s="1"/>
  <c r="X231" i="1" s="1"/>
  <c r="V223" i="1"/>
  <c r="W223" i="1" s="1"/>
  <c r="X223" i="1" s="1"/>
  <c r="V215" i="1"/>
  <c r="W215" i="1" s="1"/>
  <c r="X215" i="1" s="1"/>
  <c r="V207" i="1"/>
  <c r="W207" i="1" s="1"/>
  <c r="X207" i="1" s="1"/>
  <c r="V199" i="1"/>
  <c r="V191" i="1"/>
  <c r="W191" i="1" s="1"/>
  <c r="X191" i="1" s="1"/>
  <c r="V183" i="1"/>
  <c r="W183" i="1" s="1"/>
  <c r="X183" i="1" s="1"/>
  <c r="V175" i="1"/>
  <c r="W175" i="1" s="1"/>
  <c r="X175" i="1" s="1"/>
  <c r="V167" i="1"/>
  <c r="W167" i="1" s="1"/>
  <c r="X167" i="1" s="1"/>
  <c r="V159" i="1"/>
  <c r="W159" i="1" s="1"/>
  <c r="X159" i="1" s="1"/>
  <c r="V151" i="1"/>
  <c r="W151" i="1" s="1"/>
  <c r="X151" i="1" s="1"/>
  <c r="V143" i="1"/>
  <c r="W143" i="1" s="1"/>
  <c r="X143" i="1" s="1"/>
  <c r="V135" i="1"/>
  <c r="W135" i="1" s="1"/>
  <c r="X135" i="1" s="1"/>
  <c r="V127" i="1"/>
  <c r="W127" i="1" s="1"/>
  <c r="X127" i="1" s="1"/>
  <c r="V119" i="1"/>
  <c r="W119" i="1" s="1"/>
  <c r="X119" i="1" s="1"/>
  <c r="V111" i="1"/>
  <c r="W111" i="1" s="1"/>
  <c r="X111" i="1" s="1"/>
  <c r="V103" i="1"/>
  <c r="W103" i="1" s="1"/>
  <c r="X103" i="1" s="1"/>
  <c r="V95" i="1"/>
  <c r="W95" i="1" s="1"/>
  <c r="X95" i="1" s="1"/>
  <c r="V87" i="1"/>
  <c r="W87" i="1" s="1"/>
  <c r="X87" i="1" s="1"/>
  <c r="V79" i="1"/>
  <c r="W79" i="1" s="1"/>
  <c r="X79" i="1" s="1"/>
  <c r="V71" i="1"/>
  <c r="W71" i="1" s="1"/>
  <c r="X71" i="1" s="1"/>
  <c r="V63" i="1"/>
  <c r="W63" i="1" s="1"/>
  <c r="X63" i="1" s="1"/>
  <c r="V55" i="1"/>
  <c r="W55" i="1" s="1"/>
  <c r="X55" i="1" s="1"/>
  <c r="V47" i="1"/>
  <c r="W47" i="1" s="1"/>
  <c r="X47" i="1" s="1"/>
  <c r="V39" i="1"/>
  <c r="W39" i="1" s="1"/>
  <c r="X39" i="1" s="1"/>
  <c r="V31" i="1"/>
  <c r="W31" i="1" s="1"/>
  <c r="X31" i="1" s="1"/>
  <c r="V23" i="1"/>
  <c r="W23" i="1" s="1"/>
  <c r="X23" i="1" s="1"/>
  <c r="V15" i="1"/>
  <c r="W15" i="1" s="1"/>
  <c r="X15" i="1" s="1"/>
  <c r="V7" i="1"/>
  <c r="W7" i="1" s="1"/>
  <c r="X7" i="1" s="1"/>
  <c r="V222" i="1"/>
  <c r="W222" i="1" s="1"/>
  <c r="X222" i="1" s="1"/>
  <c r="V214" i="1"/>
  <c r="W214" i="1" s="1"/>
  <c r="X214" i="1" s="1"/>
  <c r="V206" i="1"/>
  <c r="W206" i="1" s="1"/>
  <c r="X206" i="1" s="1"/>
  <c r="V198" i="1"/>
  <c r="W198" i="1" s="1"/>
  <c r="X198" i="1" s="1"/>
  <c r="V190" i="1"/>
  <c r="W190" i="1" s="1"/>
  <c r="X190" i="1" s="1"/>
  <c r="V182" i="1"/>
  <c r="W182" i="1" s="1"/>
  <c r="X182" i="1" s="1"/>
  <c r="V174" i="1"/>
  <c r="W174" i="1" s="1"/>
  <c r="X174" i="1" s="1"/>
  <c r="V166" i="1"/>
  <c r="W166" i="1" s="1"/>
  <c r="X166" i="1" s="1"/>
  <c r="V158" i="1"/>
  <c r="W158" i="1" s="1"/>
  <c r="X158" i="1" s="1"/>
  <c r="V150" i="1"/>
  <c r="W150" i="1" s="1"/>
  <c r="X150" i="1" s="1"/>
  <c r="V142" i="1"/>
  <c r="W142" i="1" s="1"/>
  <c r="X142" i="1" s="1"/>
  <c r="V134" i="1"/>
  <c r="W134" i="1" s="1"/>
  <c r="X134" i="1" s="1"/>
  <c r="V126" i="1"/>
  <c r="W126" i="1" s="1"/>
  <c r="X126" i="1" s="1"/>
  <c r="V118" i="1"/>
  <c r="W118" i="1" s="1"/>
  <c r="X118" i="1" s="1"/>
  <c r="V110" i="1"/>
  <c r="W110" i="1" s="1"/>
  <c r="X110" i="1" s="1"/>
  <c r="V102" i="1"/>
  <c r="W102" i="1" s="1"/>
  <c r="X102" i="1" s="1"/>
  <c r="V94" i="1"/>
  <c r="W94" i="1" s="1"/>
  <c r="X94" i="1" s="1"/>
  <c r="V86" i="1"/>
  <c r="W86" i="1" s="1"/>
  <c r="X86" i="1" s="1"/>
  <c r="V78" i="1"/>
  <c r="W78" i="1" s="1"/>
  <c r="X78" i="1" s="1"/>
  <c r="V70" i="1"/>
  <c r="W70" i="1" s="1"/>
  <c r="X70" i="1" s="1"/>
  <c r="V62" i="1"/>
  <c r="W62" i="1" s="1"/>
  <c r="X62" i="1" s="1"/>
  <c r="V54" i="1"/>
  <c r="W54" i="1" s="1"/>
  <c r="X54" i="1" s="1"/>
  <c r="V46" i="1"/>
  <c r="W46" i="1" s="1"/>
  <c r="X46" i="1" s="1"/>
  <c r="V38" i="1"/>
  <c r="W38" i="1" s="1"/>
  <c r="X38" i="1" s="1"/>
  <c r="V30" i="1"/>
  <c r="W30" i="1" s="1"/>
  <c r="X30" i="1" s="1"/>
  <c r="V22" i="1"/>
  <c r="W22" i="1" s="1"/>
  <c r="X22" i="1" s="1"/>
  <c r="V14" i="1"/>
  <c r="W14" i="1" s="1"/>
  <c r="X14" i="1" s="1"/>
  <c r="V6" i="1"/>
  <c r="W6" i="1" s="1"/>
  <c r="X6" i="1" s="1"/>
  <c r="V765" i="1"/>
  <c r="W765" i="1" s="1"/>
  <c r="X765" i="1" s="1"/>
  <c r="V757" i="1"/>
  <c r="W757" i="1" s="1"/>
  <c r="X757" i="1" s="1"/>
  <c r="V749" i="1"/>
  <c r="W749" i="1" s="1"/>
  <c r="X749" i="1" s="1"/>
  <c r="V741" i="1"/>
  <c r="W741" i="1" s="1"/>
  <c r="X741" i="1" s="1"/>
  <c r="V733" i="1"/>
  <c r="W733" i="1" s="1"/>
  <c r="X733" i="1" s="1"/>
  <c r="V725" i="1"/>
  <c r="W725" i="1" s="1"/>
  <c r="X725" i="1" s="1"/>
  <c r="V717" i="1"/>
  <c r="W717" i="1" s="1"/>
  <c r="X717" i="1" s="1"/>
  <c r="V709" i="1"/>
  <c r="W709" i="1" s="1"/>
  <c r="X709" i="1" s="1"/>
  <c r="V701" i="1"/>
  <c r="W701" i="1" s="1"/>
  <c r="X701" i="1" s="1"/>
  <c r="V693" i="1"/>
  <c r="W693" i="1" s="1"/>
  <c r="X693" i="1" s="1"/>
  <c r="V685" i="1"/>
  <c r="W685" i="1" s="1"/>
  <c r="X685" i="1" s="1"/>
  <c r="V677" i="1"/>
  <c r="W677" i="1" s="1"/>
  <c r="X677" i="1" s="1"/>
  <c r="V669" i="1"/>
  <c r="W669" i="1" s="1"/>
  <c r="X669" i="1" s="1"/>
  <c r="V661" i="1"/>
  <c r="W661" i="1" s="1"/>
  <c r="X661" i="1" s="1"/>
  <c r="V653" i="1"/>
  <c r="W653" i="1" s="1"/>
  <c r="X653" i="1" s="1"/>
  <c r="V645" i="1"/>
  <c r="W645" i="1" s="1"/>
  <c r="X645" i="1" s="1"/>
  <c r="V637" i="1"/>
  <c r="W637" i="1" s="1"/>
  <c r="X637" i="1" s="1"/>
  <c r="V629" i="1"/>
  <c r="W629" i="1" s="1"/>
  <c r="X629" i="1" s="1"/>
  <c r="V621" i="1"/>
  <c r="W621" i="1" s="1"/>
  <c r="X621" i="1" s="1"/>
  <c r="V613" i="1"/>
  <c r="W613" i="1" s="1"/>
  <c r="X613" i="1" s="1"/>
  <c r="V605" i="1"/>
  <c r="W605" i="1" s="1"/>
  <c r="X605" i="1" s="1"/>
  <c r="V597" i="1"/>
  <c r="W597" i="1" s="1"/>
  <c r="X597" i="1" s="1"/>
  <c r="V589" i="1"/>
  <c r="W589" i="1" s="1"/>
  <c r="X589" i="1" s="1"/>
  <c r="V581" i="1"/>
  <c r="W581" i="1" s="1"/>
  <c r="X581" i="1" s="1"/>
  <c r="V573" i="1"/>
  <c r="W573" i="1" s="1"/>
  <c r="X573" i="1" s="1"/>
  <c r="V565" i="1"/>
  <c r="W565" i="1" s="1"/>
  <c r="X565" i="1" s="1"/>
  <c r="V557" i="1"/>
  <c r="V549" i="1"/>
  <c r="W549" i="1" s="1"/>
  <c r="X549" i="1" s="1"/>
  <c r="V541" i="1"/>
  <c r="W541" i="1" s="1"/>
  <c r="X541" i="1" s="1"/>
  <c r="V533" i="1"/>
  <c r="W533" i="1" s="1"/>
  <c r="X533" i="1" s="1"/>
  <c r="V525" i="1"/>
  <c r="W525" i="1" s="1"/>
  <c r="X525" i="1" s="1"/>
  <c r="V517" i="1"/>
  <c r="W517" i="1" s="1"/>
  <c r="X517" i="1" s="1"/>
  <c r="V509" i="1"/>
  <c r="W509" i="1" s="1"/>
  <c r="X509" i="1" s="1"/>
  <c r="V501" i="1"/>
  <c r="W501" i="1" s="1"/>
  <c r="X501" i="1" s="1"/>
  <c r="V493" i="1"/>
  <c r="W493" i="1" s="1"/>
  <c r="X493" i="1" s="1"/>
  <c r="V485" i="1"/>
  <c r="W485" i="1" s="1"/>
  <c r="X485" i="1" s="1"/>
  <c r="V477" i="1"/>
  <c r="W477" i="1" s="1"/>
  <c r="X477" i="1" s="1"/>
  <c r="V469" i="1"/>
  <c r="W469" i="1" s="1"/>
  <c r="X469" i="1" s="1"/>
  <c r="V461" i="1"/>
  <c r="W461" i="1" s="1"/>
  <c r="X461" i="1" s="1"/>
  <c r="V453" i="1"/>
  <c r="W453" i="1" s="1"/>
  <c r="X453" i="1" s="1"/>
  <c r="V445" i="1"/>
  <c r="W445" i="1" s="1"/>
  <c r="X445" i="1" s="1"/>
  <c r="V437" i="1"/>
  <c r="W437" i="1" s="1"/>
  <c r="X437" i="1" s="1"/>
  <c r="V429" i="1"/>
  <c r="W429" i="1" s="1"/>
  <c r="X429" i="1" s="1"/>
  <c r="V421" i="1"/>
  <c r="W421" i="1" s="1"/>
  <c r="X421" i="1" s="1"/>
  <c r="V413" i="1"/>
  <c r="W413" i="1" s="1"/>
  <c r="X413" i="1" s="1"/>
  <c r="V405" i="1"/>
  <c r="W405" i="1" s="1"/>
  <c r="X405" i="1" s="1"/>
  <c r="V397" i="1"/>
  <c r="W397" i="1" s="1"/>
  <c r="X397" i="1" s="1"/>
  <c r="V389" i="1"/>
  <c r="W389" i="1" s="1"/>
  <c r="X389" i="1" s="1"/>
  <c r="V381" i="1"/>
  <c r="W381" i="1" s="1"/>
  <c r="X381" i="1" s="1"/>
  <c r="V373" i="1"/>
  <c r="W373" i="1" s="1"/>
  <c r="X373" i="1" s="1"/>
  <c r="V365" i="1"/>
  <c r="W365" i="1" s="1"/>
  <c r="X365" i="1" s="1"/>
  <c r="V357" i="1"/>
  <c r="W357" i="1" s="1"/>
  <c r="X357" i="1" s="1"/>
  <c r="V349" i="1"/>
  <c r="W349" i="1" s="1"/>
  <c r="X349" i="1" s="1"/>
  <c r="V341" i="1"/>
  <c r="W341" i="1" s="1"/>
  <c r="X341" i="1" s="1"/>
  <c r="V333" i="1"/>
  <c r="W333" i="1" s="1"/>
  <c r="X333" i="1" s="1"/>
  <c r="V325" i="1"/>
  <c r="W325" i="1" s="1"/>
  <c r="X325" i="1" s="1"/>
  <c r="V317" i="1"/>
  <c r="W317" i="1" s="1"/>
  <c r="X317" i="1" s="1"/>
  <c r="V309" i="1"/>
  <c r="W309" i="1" s="1"/>
  <c r="X309" i="1" s="1"/>
  <c r="V301" i="1"/>
  <c r="W301" i="1" s="1"/>
  <c r="X301" i="1" s="1"/>
  <c r="V293" i="1"/>
  <c r="W293" i="1" s="1"/>
  <c r="X293" i="1" s="1"/>
  <c r="V285" i="1"/>
  <c r="W285" i="1" s="1"/>
  <c r="X285" i="1" s="1"/>
  <c r="V277" i="1"/>
  <c r="W277" i="1" s="1"/>
  <c r="X277" i="1" s="1"/>
  <c r="V269" i="1"/>
  <c r="W269" i="1" s="1"/>
  <c r="X269" i="1" s="1"/>
  <c r="V261" i="1"/>
  <c r="W261" i="1" s="1"/>
  <c r="X261" i="1" s="1"/>
  <c r="V253" i="1"/>
  <c r="W253" i="1" s="1"/>
  <c r="X253" i="1" s="1"/>
  <c r="V245" i="1"/>
  <c r="W245" i="1" s="1"/>
  <c r="X245" i="1" s="1"/>
  <c r="V237" i="1"/>
  <c r="W237" i="1" s="1"/>
  <c r="X237" i="1" s="1"/>
  <c r="V229" i="1"/>
  <c r="W229" i="1" s="1"/>
  <c r="X229" i="1" s="1"/>
  <c r="V221" i="1"/>
  <c r="W221" i="1" s="1"/>
  <c r="X221" i="1" s="1"/>
  <c r="V213" i="1"/>
  <c r="W213" i="1" s="1"/>
  <c r="X213" i="1" s="1"/>
  <c r="V205" i="1"/>
  <c r="W205" i="1" s="1"/>
  <c r="X205" i="1" s="1"/>
  <c r="V197" i="1"/>
  <c r="W197" i="1" s="1"/>
  <c r="X197" i="1" s="1"/>
  <c r="V189" i="1"/>
  <c r="W189" i="1" s="1"/>
  <c r="X189" i="1" s="1"/>
  <c r="V181" i="1"/>
  <c r="W181" i="1" s="1"/>
  <c r="X181" i="1" s="1"/>
  <c r="V173" i="1"/>
  <c r="W173" i="1" s="1"/>
  <c r="X173" i="1" s="1"/>
  <c r="V165" i="1"/>
  <c r="W165" i="1" s="1"/>
  <c r="X165" i="1" s="1"/>
  <c r="V157" i="1"/>
  <c r="W157" i="1" s="1"/>
  <c r="X157" i="1" s="1"/>
  <c r="V149" i="1"/>
  <c r="W149" i="1" s="1"/>
  <c r="X149" i="1" s="1"/>
  <c r="V141" i="1"/>
  <c r="W141" i="1" s="1"/>
  <c r="X141" i="1" s="1"/>
  <c r="V133" i="1"/>
  <c r="W133" i="1" s="1"/>
  <c r="X133" i="1" s="1"/>
  <c r="V125" i="1"/>
  <c r="W125" i="1" s="1"/>
  <c r="X125" i="1" s="1"/>
  <c r="V117" i="1"/>
  <c r="W117" i="1" s="1"/>
  <c r="X117" i="1" s="1"/>
  <c r="V109" i="1"/>
  <c r="W109" i="1" s="1"/>
  <c r="X109" i="1" s="1"/>
  <c r="V101" i="1"/>
  <c r="W101" i="1" s="1"/>
  <c r="X101" i="1" s="1"/>
  <c r="V93" i="1"/>
  <c r="W93" i="1" s="1"/>
  <c r="X93" i="1" s="1"/>
  <c r="V85" i="1"/>
  <c r="W85" i="1" s="1"/>
  <c r="X85" i="1" s="1"/>
  <c r="V77" i="1"/>
  <c r="W77" i="1" s="1"/>
  <c r="X77" i="1" s="1"/>
  <c r="V69" i="1"/>
  <c r="W69" i="1" s="1"/>
  <c r="X69" i="1" s="1"/>
  <c r="V61" i="1"/>
  <c r="W61" i="1" s="1"/>
  <c r="X61" i="1" s="1"/>
  <c r="V53" i="1"/>
  <c r="W53" i="1" s="1"/>
  <c r="X53" i="1" s="1"/>
  <c r="V45" i="1"/>
  <c r="V37" i="1"/>
  <c r="W37" i="1" s="1"/>
  <c r="X37" i="1" s="1"/>
  <c r="V29" i="1"/>
  <c r="W29" i="1" s="1"/>
  <c r="X29" i="1" s="1"/>
  <c r="V21" i="1"/>
  <c r="W21" i="1" s="1"/>
  <c r="X21" i="1" s="1"/>
  <c r="V13" i="1"/>
  <c r="W13" i="1" s="1"/>
  <c r="X13" i="1" s="1"/>
  <c r="V5" i="1"/>
  <c r="W5" i="1" s="1"/>
  <c r="X5" i="1" s="1"/>
  <c r="V764" i="1"/>
  <c r="W764" i="1" s="1"/>
  <c r="X764" i="1" s="1"/>
  <c r="V756" i="1"/>
  <c r="W756" i="1" s="1"/>
  <c r="X756" i="1" s="1"/>
  <c r="V748" i="1"/>
  <c r="W748" i="1" s="1"/>
  <c r="X748" i="1" s="1"/>
  <c r="V740" i="1"/>
  <c r="W740" i="1" s="1"/>
  <c r="X740" i="1" s="1"/>
  <c r="V732" i="1"/>
  <c r="W732" i="1" s="1"/>
  <c r="X732" i="1" s="1"/>
  <c r="V724" i="1"/>
  <c r="W724" i="1" s="1"/>
  <c r="X724" i="1" s="1"/>
  <c r="V716" i="1"/>
  <c r="W716" i="1" s="1"/>
  <c r="X716" i="1" s="1"/>
  <c r="V708" i="1"/>
  <c r="W708" i="1" s="1"/>
  <c r="X708" i="1" s="1"/>
  <c r="V700" i="1"/>
  <c r="W700" i="1" s="1"/>
  <c r="X700" i="1" s="1"/>
  <c r="V692" i="1"/>
  <c r="W692" i="1" s="1"/>
  <c r="X692" i="1" s="1"/>
  <c r="V684" i="1"/>
  <c r="W684" i="1" s="1"/>
  <c r="X684" i="1" s="1"/>
  <c r="V676" i="1"/>
  <c r="W676" i="1" s="1"/>
  <c r="X676" i="1" s="1"/>
  <c r="V668" i="1"/>
  <c r="W668" i="1" s="1"/>
  <c r="X668" i="1" s="1"/>
  <c r="V660" i="1"/>
  <c r="W660" i="1" s="1"/>
  <c r="X660" i="1" s="1"/>
  <c r="V652" i="1"/>
  <c r="W652" i="1" s="1"/>
  <c r="X652" i="1" s="1"/>
  <c r="V644" i="1"/>
  <c r="W644" i="1" s="1"/>
  <c r="X644" i="1" s="1"/>
  <c r="V636" i="1"/>
  <c r="W636" i="1" s="1"/>
  <c r="X636" i="1" s="1"/>
  <c r="V628" i="1"/>
  <c r="W628" i="1" s="1"/>
  <c r="X628" i="1" s="1"/>
  <c r="V620" i="1"/>
  <c r="W620" i="1" s="1"/>
  <c r="X620" i="1" s="1"/>
  <c r="V612" i="1"/>
  <c r="W612" i="1" s="1"/>
  <c r="X612" i="1" s="1"/>
  <c r="V604" i="1"/>
  <c r="W604" i="1" s="1"/>
  <c r="X604" i="1" s="1"/>
  <c r="V596" i="1"/>
  <c r="W596" i="1" s="1"/>
  <c r="X596" i="1" s="1"/>
  <c r="V588" i="1"/>
  <c r="W588" i="1" s="1"/>
  <c r="X588" i="1" s="1"/>
  <c r="V580" i="1"/>
  <c r="W580" i="1" s="1"/>
  <c r="X580" i="1" s="1"/>
  <c r="V572" i="1"/>
  <c r="W572" i="1" s="1"/>
  <c r="X572" i="1" s="1"/>
  <c r="V564" i="1"/>
  <c r="W564" i="1" s="1"/>
  <c r="X564" i="1" s="1"/>
  <c r="V556" i="1"/>
  <c r="W556" i="1" s="1"/>
  <c r="X556" i="1" s="1"/>
  <c r="V548" i="1"/>
  <c r="W548" i="1" s="1"/>
  <c r="X548" i="1" s="1"/>
  <c r="V540" i="1"/>
  <c r="W540" i="1" s="1"/>
  <c r="X540" i="1" s="1"/>
  <c r="V532" i="1"/>
  <c r="W532" i="1" s="1"/>
  <c r="X532" i="1" s="1"/>
  <c r="V524" i="1"/>
  <c r="W524" i="1" s="1"/>
  <c r="X524" i="1" s="1"/>
  <c r="V516" i="1"/>
  <c r="W516" i="1" s="1"/>
  <c r="X516" i="1" s="1"/>
  <c r="V508" i="1"/>
  <c r="W508" i="1" s="1"/>
  <c r="X508" i="1" s="1"/>
  <c r="V500" i="1"/>
  <c r="W500" i="1" s="1"/>
  <c r="X500" i="1" s="1"/>
  <c r="V492" i="1"/>
  <c r="W492" i="1" s="1"/>
  <c r="X492" i="1" s="1"/>
  <c r="V484" i="1"/>
  <c r="W484" i="1" s="1"/>
  <c r="X484" i="1" s="1"/>
  <c r="V476" i="1"/>
  <c r="W476" i="1" s="1"/>
  <c r="X476" i="1" s="1"/>
  <c r="V468" i="1"/>
  <c r="W468" i="1" s="1"/>
  <c r="X468" i="1" s="1"/>
  <c r="V460" i="1"/>
  <c r="W460" i="1" s="1"/>
  <c r="X460" i="1" s="1"/>
  <c r="V452" i="1"/>
  <c r="W452" i="1" s="1"/>
  <c r="X452" i="1" s="1"/>
  <c r="V444" i="1"/>
  <c r="W444" i="1" s="1"/>
  <c r="X444" i="1" s="1"/>
  <c r="V436" i="1"/>
  <c r="W436" i="1" s="1"/>
  <c r="X436" i="1" s="1"/>
  <c r="V428" i="1"/>
  <c r="V420" i="1"/>
  <c r="W420" i="1" s="1"/>
  <c r="X420" i="1" s="1"/>
  <c r="V412" i="1"/>
  <c r="W412" i="1" s="1"/>
  <c r="X412" i="1" s="1"/>
  <c r="V404" i="1"/>
  <c r="W404" i="1" s="1"/>
  <c r="X404" i="1" s="1"/>
  <c r="V396" i="1"/>
  <c r="W396" i="1" s="1"/>
  <c r="X396" i="1" s="1"/>
  <c r="V388" i="1"/>
  <c r="W388" i="1" s="1"/>
  <c r="X388" i="1" s="1"/>
  <c r="V380" i="1"/>
  <c r="W380" i="1" s="1"/>
  <c r="X380" i="1" s="1"/>
  <c r="V372" i="1"/>
  <c r="W372" i="1" s="1"/>
  <c r="X372" i="1" s="1"/>
  <c r="V364" i="1"/>
  <c r="W364" i="1" s="1"/>
  <c r="X364" i="1" s="1"/>
  <c r="V356" i="1"/>
  <c r="W356" i="1" s="1"/>
  <c r="X356" i="1" s="1"/>
  <c r="V348" i="1"/>
  <c r="W348" i="1" s="1"/>
  <c r="X348" i="1" s="1"/>
  <c r="V340" i="1"/>
  <c r="W340" i="1" s="1"/>
  <c r="X340" i="1" s="1"/>
  <c r="V332" i="1"/>
  <c r="W332" i="1" s="1"/>
  <c r="X332" i="1" s="1"/>
  <c r="V324" i="1"/>
  <c r="W324" i="1" s="1"/>
  <c r="X324" i="1" s="1"/>
  <c r="V316" i="1"/>
  <c r="W316" i="1" s="1"/>
  <c r="X316" i="1" s="1"/>
  <c r="V308" i="1"/>
  <c r="W308" i="1" s="1"/>
  <c r="X308" i="1" s="1"/>
  <c r="V300" i="1"/>
  <c r="W300" i="1" s="1"/>
  <c r="X300" i="1" s="1"/>
  <c r="V292" i="1"/>
  <c r="W292" i="1" s="1"/>
  <c r="X292" i="1" s="1"/>
  <c r="V284" i="1"/>
  <c r="W284" i="1" s="1"/>
  <c r="X284" i="1" s="1"/>
  <c r="V276" i="1"/>
  <c r="W276" i="1" s="1"/>
  <c r="X276" i="1" s="1"/>
  <c r="V268" i="1"/>
  <c r="W268" i="1" s="1"/>
  <c r="X268" i="1" s="1"/>
  <c r="V260" i="1"/>
  <c r="W260" i="1" s="1"/>
  <c r="X260" i="1" s="1"/>
  <c r="V252" i="1"/>
  <c r="W252" i="1" s="1"/>
  <c r="X252" i="1" s="1"/>
  <c r="V244" i="1"/>
  <c r="W244" i="1" s="1"/>
  <c r="X244" i="1" s="1"/>
  <c r="V236" i="1"/>
  <c r="W236" i="1" s="1"/>
  <c r="X236" i="1" s="1"/>
  <c r="V228" i="1"/>
  <c r="W228" i="1" s="1"/>
  <c r="X228" i="1" s="1"/>
  <c r="V220" i="1"/>
  <c r="W220" i="1" s="1"/>
  <c r="X220" i="1" s="1"/>
  <c r="V212" i="1"/>
  <c r="W212" i="1" s="1"/>
  <c r="X212" i="1" s="1"/>
  <c r="V204" i="1"/>
  <c r="W204" i="1" s="1"/>
  <c r="X204" i="1" s="1"/>
  <c r="V196" i="1"/>
  <c r="W196" i="1" s="1"/>
  <c r="X196" i="1" s="1"/>
  <c r="V188" i="1"/>
  <c r="W188" i="1" s="1"/>
  <c r="X188" i="1" s="1"/>
  <c r="V180" i="1"/>
  <c r="W180" i="1" s="1"/>
  <c r="X180" i="1" s="1"/>
  <c r="V172" i="1"/>
  <c r="V164" i="1"/>
  <c r="W164" i="1" s="1"/>
  <c r="X164" i="1" s="1"/>
  <c r="V156" i="1"/>
  <c r="W156" i="1" s="1"/>
  <c r="X156" i="1" s="1"/>
  <c r="V148" i="1"/>
  <c r="W148" i="1" s="1"/>
  <c r="X148" i="1" s="1"/>
  <c r="V140" i="1"/>
  <c r="W140" i="1" s="1"/>
  <c r="X140" i="1" s="1"/>
  <c r="V132" i="1"/>
  <c r="W132" i="1" s="1"/>
  <c r="X132" i="1" s="1"/>
  <c r="V124" i="1"/>
  <c r="W124" i="1" s="1"/>
  <c r="X124" i="1" s="1"/>
  <c r="V116" i="1"/>
  <c r="W116" i="1" s="1"/>
  <c r="X116" i="1" s="1"/>
  <c r="V108" i="1"/>
  <c r="W108" i="1" s="1"/>
  <c r="X108" i="1" s="1"/>
  <c r="V100" i="1"/>
  <c r="W100" i="1" s="1"/>
  <c r="X100" i="1" s="1"/>
  <c r="V92" i="1"/>
  <c r="W92" i="1" s="1"/>
  <c r="X92" i="1" s="1"/>
  <c r="V84" i="1"/>
  <c r="W84" i="1" s="1"/>
  <c r="X84" i="1" s="1"/>
  <c r="V76" i="1"/>
  <c r="W76" i="1" s="1"/>
  <c r="X76" i="1" s="1"/>
  <c r="V68" i="1"/>
  <c r="W68" i="1" s="1"/>
  <c r="X68" i="1" s="1"/>
  <c r="V60" i="1"/>
  <c r="W60" i="1" s="1"/>
  <c r="X60" i="1" s="1"/>
  <c r="V52" i="1"/>
  <c r="W52" i="1" s="1"/>
  <c r="X52" i="1" s="1"/>
  <c r="V44" i="1"/>
  <c r="W44" i="1" s="1"/>
  <c r="X44" i="1" s="1"/>
  <c r="V36" i="1"/>
  <c r="W36" i="1" s="1"/>
  <c r="X36" i="1" s="1"/>
  <c r="V28" i="1"/>
  <c r="W28" i="1" s="1"/>
  <c r="X28" i="1" s="1"/>
  <c r="V20" i="1"/>
  <c r="W20" i="1" s="1"/>
  <c r="X20" i="1" s="1"/>
  <c r="V12" i="1"/>
  <c r="W12" i="1" s="1"/>
  <c r="X12" i="1" s="1"/>
  <c r="V4" i="1"/>
  <c r="W4" i="1" s="1"/>
  <c r="X4" i="1" s="1"/>
  <c r="V763" i="1"/>
  <c r="W763" i="1" s="1"/>
  <c r="X763" i="1" s="1"/>
  <c r="V755" i="1"/>
  <c r="W755" i="1" s="1"/>
  <c r="X755" i="1" s="1"/>
  <c r="V747" i="1"/>
  <c r="W747" i="1" s="1"/>
  <c r="X747" i="1" s="1"/>
  <c r="V739" i="1"/>
  <c r="W739" i="1" s="1"/>
  <c r="X739" i="1" s="1"/>
  <c r="V731" i="1"/>
  <c r="W731" i="1" s="1"/>
  <c r="X731" i="1" s="1"/>
  <c r="V723" i="1"/>
  <c r="W723" i="1" s="1"/>
  <c r="X723" i="1" s="1"/>
  <c r="V715" i="1"/>
  <c r="W715" i="1" s="1"/>
  <c r="X715" i="1" s="1"/>
  <c r="V707" i="1"/>
  <c r="W707" i="1" s="1"/>
  <c r="X707" i="1" s="1"/>
  <c r="V699" i="1"/>
  <c r="W699" i="1" s="1"/>
  <c r="X699" i="1" s="1"/>
  <c r="V691" i="1"/>
  <c r="W691" i="1" s="1"/>
  <c r="X691" i="1" s="1"/>
  <c r="V683" i="1"/>
  <c r="W683" i="1" s="1"/>
  <c r="X683" i="1" s="1"/>
  <c r="V675" i="1"/>
  <c r="W675" i="1" s="1"/>
  <c r="X675" i="1" s="1"/>
  <c r="V667" i="1"/>
  <c r="W667" i="1" s="1"/>
  <c r="X667" i="1" s="1"/>
  <c r="V659" i="1"/>
  <c r="W659" i="1" s="1"/>
  <c r="X659" i="1" s="1"/>
  <c r="V651" i="1"/>
  <c r="W651" i="1" s="1"/>
  <c r="X651" i="1" s="1"/>
  <c r="V643" i="1"/>
  <c r="W643" i="1" s="1"/>
  <c r="X643" i="1" s="1"/>
  <c r="V635" i="1"/>
  <c r="W635" i="1" s="1"/>
  <c r="X635" i="1" s="1"/>
  <c r="V627" i="1"/>
  <c r="W627" i="1" s="1"/>
  <c r="X627" i="1" s="1"/>
  <c r="V619" i="1"/>
  <c r="W619" i="1" s="1"/>
  <c r="X619" i="1" s="1"/>
  <c r="V611" i="1"/>
  <c r="W611" i="1" s="1"/>
  <c r="X611" i="1" s="1"/>
  <c r="V603" i="1"/>
  <c r="W603" i="1" s="1"/>
  <c r="X603" i="1" s="1"/>
  <c r="V595" i="1"/>
  <c r="W595" i="1" s="1"/>
  <c r="X595" i="1" s="1"/>
  <c r="V587" i="1"/>
  <c r="W587" i="1" s="1"/>
  <c r="X587" i="1" s="1"/>
  <c r="V579" i="1"/>
  <c r="W579" i="1" s="1"/>
  <c r="X579" i="1" s="1"/>
  <c r="V571" i="1"/>
  <c r="W571" i="1" s="1"/>
  <c r="X571" i="1" s="1"/>
  <c r="V563" i="1"/>
  <c r="W563" i="1" s="1"/>
  <c r="X563" i="1" s="1"/>
  <c r="V555" i="1"/>
  <c r="W555" i="1" s="1"/>
  <c r="X555" i="1" s="1"/>
  <c r="V547" i="1"/>
  <c r="W547" i="1" s="1"/>
  <c r="X547" i="1" s="1"/>
  <c r="V539" i="1"/>
  <c r="W539" i="1" s="1"/>
  <c r="X539" i="1" s="1"/>
  <c r="V531" i="1"/>
  <c r="W531" i="1" s="1"/>
  <c r="X531" i="1" s="1"/>
  <c r="V523" i="1"/>
  <c r="W523" i="1" s="1"/>
  <c r="X523" i="1" s="1"/>
  <c r="V515" i="1"/>
  <c r="W515" i="1" s="1"/>
  <c r="X515" i="1" s="1"/>
  <c r="V507" i="1"/>
  <c r="W507" i="1" s="1"/>
  <c r="X507" i="1" s="1"/>
  <c r="V499" i="1"/>
  <c r="W499" i="1" s="1"/>
  <c r="X499" i="1" s="1"/>
  <c r="V491" i="1"/>
  <c r="W491" i="1" s="1"/>
  <c r="X491" i="1" s="1"/>
  <c r="V483" i="1"/>
  <c r="W483" i="1" s="1"/>
  <c r="X483" i="1" s="1"/>
  <c r="V475" i="1"/>
  <c r="W475" i="1" s="1"/>
  <c r="X475" i="1" s="1"/>
  <c r="V467" i="1"/>
  <c r="W467" i="1" s="1"/>
  <c r="X467" i="1" s="1"/>
  <c r="V459" i="1"/>
  <c r="W459" i="1" s="1"/>
  <c r="X459" i="1" s="1"/>
  <c r="V451" i="1"/>
  <c r="W451" i="1" s="1"/>
  <c r="X451" i="1" s="1"/>
  <c r="V443" i="1"/>
  <c r="W443" i="1" s="1"/>
  <c r="X443" i="1" s="1"/>
  <c r="V435" i="1"/>
  <c r="W435" i="1" s="1"/>
  <c r="X435" i="1" s="1"/>
  <c r="V427" i="1"/>
  <c r="W427" i="1" s="1"/>
  <c r="X427" i="1" s="1"/>
  <c r="V419" i="1"/>
  <c r="W419" i="1" s="1"/>
  <c r="X419" i="1" s="1"/>
  <c r="V411" i="1"/>
  <c r="W411" i="1" s="1"/>
  <c r="X411" i="1" s="1"/>
  <c r="V403" i="1"/>
  <c r="W403" i="1" s="1"/>
  <c r="X403" i="1" s="1"/>
  <c r="V395" i="1"/>
  <c r="W395" i="1" s="1"/>
  <c r="X395" i="1" s="1"/>
  <c r="V387" i="1"/>
  <c r="W387" i="1" s="1"/>
  <c r="X387" i="1" s="1"/>
  <c r="V379" i="1"/>
  <c r="W379" i="1" s="1"/>
  <c r="X379" i="1" s="1"/>
  <c r="V371" i="1"/>
  <c r="W371" i="1" s="1"/>
  <c r="X371" i="1" s="1"/>
  <c r="V363" i="1"/>
  <c r="W363" i="1" s="1"/>
  <c r="X363" i="1" s="1"/>
  <c r="V355" i="1"/>
  <c r="W355" i="1" s="1"/>
  <c r="X355" i="1" s="1"/>
  <c r="V347" i="1"/>
  <c r="W347" i="1" s="1"/>
  <c r="X347" i="1" s="1"/>
  <c r="V339" i="1"/>
  <c r="W339" i="1" s="1"/>
  <c r="X339" i="1" s="1"/>
  <c r="V331" i="1"/>
  <c r="W331" i="1" s="1"/>
  <c r="X331" i="1" s="1"/>
  <c r="V323" i="1"/>
  <c r="W323" i="1" s="1"/>
  <c r="X323" i="1" s="1"/>
  <c r="V315" i="1"/>
  <c r="W315" i="1" s="1"/>
  <c r="X315" i="1" s="1"/>
  <c r="V307" i="1"/>
  <c r="W307" i="1" s="1"/>
  <c r="X307" i="1" s="1"/>
  <c r="V299" i="1"/>
  <c r="W299" i="1" s="1"/>
  <c r="X299" i="1" s="1"/>
  <c r="V291" i="1"/>
  <c r="W291" i="1" s="1"/>
  <c r="X291" i="1" s="1"/>
  <c r="V283" i="1"/>
  <c r="W283" i="1" s="1"/>
  <c r="X283" i="1" s="1"/>
  <c r="V275" i="1"/>
  <c r="V267" i="1"/>
  <c r="W267" i="1" s="1"/>
  <c r="X267" i="1" s="1"/>
  <c r="V259" i="1"/>
  <c r="W259" i="1" s="1"/>
  <c r="X259" i="1" s="1"/>
  <c r="V251" i="1"/>
  <c r="W251" i="1" s="1"/>
  <c r="X251" i="1" s="1"/>
  <c r="V243" i="1"/>
  <c r="W243" i="1" s="1"/>
  <c r="X243" i="1" s="1"/>
  <c r="V235" i="1"/>
  <c r="W235" i="1" s="1"/>
  <c r="X235" i="1" s="1"/>
  <c r="V227" i="1"/>
  <c r="W227" i="1" s="1"/>
  <c r="X227" i="1" s="1"/>
  <c r="V219" i="1"/>
  <c r="W219" i="1" s="1"/>
  <c r="X219" i="1" s="1"/>
  <c r="V211" i="1"/>
  <c r="W211" i="1" s="1"/>
  <c r="X211" i="1" s="1"/>
  <c r="V203" i="1"/>
  <c r="W203" i="1" s="1"/>
  <c r="X203" i="1" s="1"/>
  <c r="V195" i="1"/>
  <c r="W195" i="1" s="1"/>
  <c r="X195" i="1" s="1"/>
  <c r="V187" i="1"/>
  <c r="W187" i="1" s="1"/>
  <c r="X187" i="1" s="1"/>
  <c r="V179" i="1"/>
  <c r="W179" i="1" s="1"/>
  <c r="X179" i="1" s="1"/>
  <c r="V171" i="1"/>
  <c r="W171" i="1" s="1"/>
  <c r="X171" i="1" s="1"/>
  <c r="V163" i="1"/>
  <c r="W163" i="1" s="1"/>
  <c r="X163" i="1" s="1"/>
  <c r="V155" i="1"/>
  <c r="W155" i="1" s="1"/>
  <c r="X155" i="1" s="1"/>
  <c r="V147" i="1"/>
  <c r="W147" i="1" s="1"/>
  <c r="X147" i="1" s="1"/>
  <c r="V139" i="1"/>
  <c r="W139" i="1" s="1"/>
  <c r="X139" i="1" s="1"/>
  <c r="V131" i="1"/>
  <c r="W131" i="1" s="1"/>
  <c r="X131" i="1" s="1"/>
  <c r="V123" i="1"/>
  <c r="W123" i="1" s="1"/>
  <c r="X123" i="1" s="1"/>
  <c r="V115" i="1"/>
  <c r="W115" i="1" s="1"/>
  <c r="X115" i="1" s="1"/>
  <c r="V107" i="1"/>
  <c r="W107" i="1" s="1"/>
  <c r="X107" i="1" s="1"/>
  <c r="V99" i="1"/>
  <c r="W99" i="1" s="1"/>
  <c r="X99" i="1" s="1"/>
  <c r="V91" i="1"/>
  <c r="W91" i="1" s="1"/>
  <c r="X91" i="1" s="1"/>
  <c r="V83" i="1"/>
  <c r="W83" i="1" s="1"/>
  <c r="X83" i="1" s="1"/>
  <c r="V75" i="1"/>
  <c r="W75" i="1" s="1"/>
  <c r="X75" i="1" s="1"/>
  <c r="V67" i="1"/>
  <c r="W67" i="1" s="1"/>
  <c r="X67" i="1" s="1"/>
  <c r="V59" i="1"/>
  <c r="W59" i="1" s="1"/>
  <c r="X59" i="1" s="1"/>
  <c r="V51" i="1"/>
  <c r="W51" i="1" s="1"/>
  <c r="X51" i="1" s="1"/>
  <c r="V43" i="1"/>
  <c r="W43" i="1" s="1"/>
  <c r="X43" i="1" s="1"/>
  <c r="V35" i="1"/>
  <c r="W35" i="1" s="1"/>
  <c r="X35" i="1" s="1"/>
  <c r="V27" i="1"/>
  <c r="W27" i="1" s="1"/>
  <c r="X27" i="1" s="1"/>
  <c r="V19" i="1"/>
  <c r="W19" i="1" s="1"/>
  <c r="X19" i="1" s="1"/>
  <c r="V11" i="1"/>
  <c r="V3" i="1"/>
  <c r="W3" i="1" s="1"/>
  <c r="X3" i="1" s="1"/>
  <c r="V2" i="1"/>
  <c r="W2" i="1" s="1"/>
  <c r="X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tc={2F5EACC6-9AE3-4465-92E8-4497CACD583E}</author>
  </authors>
  <commentList>
    <comment ref="G92" authorId="0" shapeId="0" xr:uid="{2F5EACC6-9AE3-4465-92E8-4497CACD583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supe como crear un campo calculado relacionando las dos tablas al usar Modelo de Datos. No me daba la opción de poder seleccionarlo.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FC0FC4-C6D5-40FE-B2E7-A8D00E0319B8}" keepAlive="1" name="Consulta - cocina" description="Conexión a la consulta 'cocina' en el libro." type="5" refreshedVersion="8" background="1" saveData="1">
    <dbPr connection="Provider=Microsoft.Mashup.OleDb.1;Data Source=$Workbook$;Location=cocina;Extended Properties=&quot;&quot;" command="SELECT * FROM [cocina]"/>
  </connection>
  <connection id="2" xr16:uid="{E6C2B71B-EFCE-402A-A33D-7C4D98B48575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5217C7D1-DF6D-4F47-B3E9-1D3B5D4AFF2D}" name="WorksheetConnection_Ejercicio_1.xlsx!cocina" type="102" refreshedVersion="8" minRefreshableVersion="5">
    <extLst>
      <ext xmlns:x15="http://schemas.microsoft.com/office/spreadsheetml/2010/11/main" uri="{DE250136-89BD-433C-8126-D09CA5730AF9}">
        <x15:connection id="cocina">
          <x15:rangePr sourceName="_xlcn.WorksheetConnection_Ejercicio_1.xlsxcocina1"/>
        </x15:connection>
      </ext>
    </extLst>
  </connection>
  <connection id="4" xr16:uid="{4E7AF548-6471-4F5C-8A70-E32C096D0C74}" name="WorksheetConnection_Ejercicio_1.xlsx!sala" type="102" refreshedVersion="8" minRefreshableVersion="5">
    <extLst>
      <ext xmlns:x15="http://schemas.microsoft.com/office/spreadsheetml/2010/11/main" uri="{DE250136-89BD-433C-8126-D09CA5730AF9}">
        <x15:connection id="sala">
          <x15:rangePr sourceName="_xlcn.WorksheetConnection_Ejercicio_1.xlsxsala1"/>
        </x15:connection>
      </ext>
    </extLst>
  </connection>
</connections>
</file>

<file path=xl/sharedStrings.xml><?xml version="1.0" encoding="utf-8"?>
<sst xmlns="http://schemas.openxmlformats.org/spreadsheetml/2006/main" count="13103" uniqueCount="1399">
  <si>
    <t>Nombre del Cliente</t>
  </si>
  <si>
    <t>Hora de Llegada</t>
  </si>
  <si>
    <t>Hora de Salida</t>
  </si>
  <si>
    <t>Mesero Asignado</t>
  </si>
  <si>
    <t>Tipo de Servicio</t>
  </si>
  <si>
    <t>Propina</t>
  </si>
  <si>
    <t>Estado de la Mesa</t>
  </si>
  <si>
    <t>Cliente_724</t>
  </si>
  <si>
    <t>Mesero_3</t>
  </si>
  <si>
    <t>Almuerzo</t>
  </si>
  <si>
    <t>48.55</t>
  </si>
  <si>
    <t>Reservada</t>
  </si>
  <si>
    <t>Cliente_538</t>
  </si>
  <si>
    <t>Mesero_1</t>
  </si>
  <si>
    <t>Desayuno</t>
  </si>
  <si>
    <t>Efectivo</t>
  </si>
  <si>
    <t>43.3</t>
  </si>
  <si>
    <t>Colombia</t>
  </si>
  <si>
    <t>Cliente_911</t>
  </si>
  <si>
    <t>Mesero_2</t>
  </si>
  <si>
    <t>30.87</t>
  </si>
  <si>
    <t>Libre</t>
  </si>
  <si>
    <t>Brasil</t>
  </si>
  <si>
    <t xml:space="preserve"> Plato_17</t>
  </si>
  <si>
    <t xml:space="preserve"> Plato_19</t>
  </si>
  <si>
    <t>Cliente_129</t>
  </si>
  <si>
    <t>Mesero_5</t>
  </si>
  <si>
    <t>34.68</t>
  </si>
  <si>
    <t>Paraguay</t>
  </si>
  <si>
    <t>Cliente_938</t>
  </si>
  <si>
    <t>Mesero_4</t>
  </si>
  <si>
    <t>24.33</t>
  </si>
  <si>
    <t>Cliente_965</t>
  </si>
  <si>
    <t>Cena</t>
  </si>
  <si>
    <t>26.57</t>
  </si>
  <si>
    <t>Plato_8</t>
  </si>
  <si>
    <t>Cliente_306</t>
  </si>
  <si>
    <t>10.54</t>
  </si>
  <si>
    <t>Ocupada</t>
  </si>
  <si>
    <t>Venezuela</t>
  </si>
  <si>
    <t>Cliente_974</t>
  </si>
  <si>
    <t>49.18</t>
  </si>
  <si>
    <t xml:space="preserve"> Plato_16</t>
  </si>
  <si>
    <t>Cliente_740</t>
  </si>
  <si>
    <t>46.85</t>
  </si>
  <si>
    <t>Bolivia</t>
  </si>
  <si>
    <t xml:space="preserve"> Plato_7</t>
  </si>
  <si>
    <t xml:space="preserve"> Plato_12</t>
  </si>
  <si>
    <t>Cliente_33</t>
  </si>
  <si>
    <t>16.6</t>
  </si>
  <si>
    <t>Uruguay</t>
  </si>
  <si>
    <t>Cliente_881</t>
  </si>
  <si>
    <t>32.89</t>
  </si>
  <si>
    <t>Cliente_890</t>
  </si>
  <si>
    <t>45.27</t>
  </si>
  <si>
    <t xml:space="preserve"> Plato_8</t>
  </si>
  <si>
    <t>Cliente_873</t>
  </si>
  <si>
    <t>22.06</t>
  </si>
  <si>
    <t>Plato_9</t>
  </si>
  <si>
    <t>Cliente_780</t>
  </si>
  <si>
    <t>48.76</t>
  </si>
  <si>
    <t xml:space="preserve"> Plato_11</t>
  </si>
  <si>
    <t xml:space="preserve"> Plato_14</t>
  </si>
  <si>
    <t>Cliente_728</t>
  </si>
  <si>
    <t>28.77</t>
  </si>
  <si>
    <t xml:space="preserve"> Plato_13</t>
  </si>
  <si>
    <t>Cliente_175</t>
  </si>
  <si>
    <t>37.9</t>
  </si>
  <si>
    <t>Plato_16</t>
  </si>
  <si>
    <t>Cliente_200</t>
  </si>
  <si>
    <t>12.17</t>
  </si>
  <si>
    <t>Ecuador</t>
  </si>
  <si>
    <t xml:space="preserve"> Plato_4</t>
  </si>
  <si>
    <t>Cliente_190</t>
  </si>
  <si>
    <t>33.09</t>
  </si>
  <si>
    <t xml:space="preserve"> Plato_20</t>
  </si>
  <si>
    <t xml:space="preserve"> Plato_10</t>
  </si>
  <si>
    <t>Cliente_290</t>
  </si>
  <si>
    <t>17.45</t>
  </si>
  <si>
    <t>Chile</t>
  </si>
  <si>
    <t>Plato_20</t>
  </si>
  <si>
    <t>Cliente_972</t>
  </si>
  <si>
    <t>31.7</t>
  </si>
  <si>
    <t xml:space="preserve"> Plato_1</t>
  </si>
  <si>
    <t>Cliente_210</t>
  </si>
  <si>
    <t>20.53</t>
  </si>
  <si>
    <t xml:space="preserve"> Plato_3</t>
  </si>
  <si>
    <t xml:space="preserve"> Plato_15</t>
  </si>
  <si>
    <t>Cliente_88</t>
  </si>
  <si>
    <t>45.41</t>
  </si>
  <si>
    <t xml:space="preserve"> Plato_18</t>
  </si>
  <si>
    <t xml:space="preserve"> Plato_9</t>
  </si>
  <si>
    <t>Cliente_427</t>
  </si>
  <si>
    <t>38.46</t>
  </si>
  <si>
    <t>Cliente_424</t>
  </si>
  <si>
    <t>38.18</t>
  </si>
  <si>
    <t>Cliente_824</t>
  </si>
  <si>
    <t>46.15</t>
  </si>
  <si>
    <t>Plato_18</t>
  </si>
  <si>
    <t>Cliente_107</t>
  </si>
  <si>
    <t>10.37</t>
  </si>
  <si>
    <t>Cliente_775</t>
  </si>
  <si>
    <t>19.27</t>
  </si>
  <si>
    <t>Cliente_358</t>
  </si>
  <si>
    <t>41.22</t>
  </si>
  <si>
    <t>Argentina</t>
  </si>
  <si>
    <t>Cliente_377</t>
  </si>
  <si>
    <t>14.83</t>
  </si>
  <si>
    <t>Cliente_361</t>
  </si>
  <si>
    <t>26.29</t>
  </si>
  <si>
    <t>Cliente_229</t>
  </si>
  <si>
    <t>19.81</t>
  </si>
  <si>
    <t>Cliente_27</t>
  </si>
  <si>
    <t>28.25</t>
  </si>
  <si>
    <t>Cliente_103</t>
  </si>
  <si>
    <t>20.38</t>
  </si>
  <si>
    <t xml:space="preserve"> Plato_6</t>
  </si>
  <si>
    <t>Cliente_1</t>
  </si>
  <si>
    <t>13.08</t>
  </si>
  <si>
    <t>Cliente_828</t>
  </si>
  <si>
    <t>15.75</t>
  </si>
  <si>
    <t>Cliente_874</t>
  </si>
  <si>
    <t>45.28</t>
  </si>
  <si>
    <t>Plato_2</t>
  </si>
  <si>
    <t>Cliente_999</t>
  </si>
  <si>
    <t>10.39</t>
  </si>
  <si>
    <t>Plato_13</t>
  </si>
  <si>
    <t>Cliente_167</t>
  </si>
  <si>
    <t>16.31</t>
  </si>
  <si>
    <t>Cliente_606</t>
  </si>
  <si>
    <t>48.36</t>
  </si>
  <si>
    <t>Plato_19</t>
  </si>
  <si>
    <t>Cliente_710</t>
  </si>
  <si>
    <t>13.68</t>
  </si>
  <si>
    <t>Cliente_870</t>
  </si>
  <si>
    <t>15.24</t>
  </si>
  <si>
    <t>Cliente_230</t>
  </si>
  <si>
    <t>49.58</t>
  </si>
  <si>
    <t>Cliente_814</t>
  </si>
  <si>
    <t>32.19</t>
  </si>
  <si>
    <t>42.6</t>
  </si>
  <si>
    <t>Cliente_640</t>
  </si>
  <si>
    <t>25.41</t>
  </si>
  <si>
    <t>Plato_4</t>
  </si>
  <si>
    <t>Cliente_623</t>
  </si>
  <si>
    <t>27.97</t>
  </si>
  <si>
    <t>Cliente_72</t>
  </si>
  <si>
    <t>10.98</t>
  </si>
  <si>
    <t>Cliente_963</t>
  </si>
  <si>
    <t>25.31</t>
  </si>
  <si>
    <t xml:space="preserve"> Plato_5</t>
  </si>
  <si>
    <t>Cliente_929</t>
  </si>
  <si>
    <t>20.92</t>
  </si>
  <si>
    <t>Cliente_708</t>
  </si>
  <si>
    <t>16.74</t>
  </si>
  <si>
    <t>Cliente_631</t>
  </si>
  <si>
    <t>37.08</t>
  </si>
  <si>
    <t>Cliente_894</t>
  </si>
  <si>
    <t>46.88</t>
  </si>
  <si>
    <t>Cliente_63</t>
  </si>
  <si>
    <t>36.88</t>
  </si>
  <si>
    <t xml:space="preserve"> Plato_2</t>
  </si>
  <si>
    <t>Cliente_144</t>
  </si>
  <si>
    <t>23.36</t>
  </si>
  <si>
    <t>Cliente_390</t>
  </si>
  <si>
    <t>45.49</t>
  </si>
  <si>
    <t>43.2</t>
  </si>
  <si>
    <t>Cliente_886</t>
  </si>
  <si>
    <t>45.45</t>
  </si>
  <si>
    <t>Cliente_510</t>
  </si>
  <si>
    <t>30.7</t>
  </si>
  <si>
    <t>Cliente_878</t>
  </si>
  <si>
    <t>33.89</t>
  </si>
  <si>
    <t>Cliente_977</t>
  </si>
  <si>
    <t>19.54</t>
  </si>
  <si>
    <t>Cliente_553</t>
  </si>
  <si>
    <t>42.87</t>
  </si>
  <si>
    <t>Cliente_792</t>
  </si>
  <si>
    <t>37.93</t>
  </si>
  <si>
    <t>33.34</t>
  </si>
  <si>
    <t>Cliente_265</t>
  </si>
  <si>
    <t>34.77</t>
  </si>
  <si>
    <t>Cliente_946</t>
  </si>
  <si>
    <t>14.0</t>
  </si>
  <si>
    <t>Cliente_614</t>
  </si>
  <si>
    <t>10.88</t>
  </si>
  <si>
    <t>Cliente_352</t>
  </si>
  <si>
    <t>21.25</t>
  </si>
  <si>
    <t>Cliente_784</t>
  </si>
  <si>
    <t>45.65</t>
  </si>
  <si>
    <t>Cliente_118</t>
  </si>
  <si>
    <t>31.49</t>
  </si>
  <si>
    <t>Cliente_61</t>
  </si>
  <si>
    <t>28.26</t>
  </si>
  <si>
    <t>Cliente_440</t>
  </si>
  <si>
    <t>24.01</t>
  </si>
  <si>
    <t>Cliente_258</t>
  </si>
  <si>
    <t>15.28</t>
  </si>
  <si>
    <t>Cliente_742</t>
  </si>
  <si>
    <t>34.51</t>
  </si>
  <si>
    <t>Plato_6</t>
  </si>
  <si>
    <t>Cliente_865</t>
  </si>
  <si>
    <t>30.83</t>
  </si>
  <si>
    <t>Cliente_79</t>
  </si>
  <si>
    <t>45.23</t>
  </si>
  <si>
    <t>Cliente_42</t>
  </si>
  <si>
    <t>17.76</t>
  </si>
  <si>
    <t>Cliente_374</t>
  </si>
  <si>
    <t>19.88</t>
  </si>
  <si>
    <t>Cliente_636</t>
  </si>
  <si>
    <t>20.02</t>
  </si>
  <si>
    <t>Plato_12</t>
  </si>
  <si>
    <t>Cliente_753</t>
  </si>
  <si>
    <t>34.01</t>
  </si>
  <si>
    <t>Cliente_632</t>
  </si>
  <si>
    <t>39.05</t>
  </si>
  <si>
    <t>Cliente_969</t>
  </si>
  <si>
    <t>23.69</t>
  </si>
  <si>
    <t>Plato_17</t>
  </si>
  <si>
    <t>Cliente_574</t>
  </si>
  <si>
    <t>38.6</t>
  </si>
  <si>
    <t>Cliente_292</t>
  </si>
  <si>
    <t>24.94</t>
  </si>
  <si>
    <t>Cliente_148</t>
  </si>
  <si>
    <t>15.11</t>
  </si>
  <si>
    <t>Cliente_747</t>
  </si>
  <si>
    <t>45.96</t>
  </si>
  <si>
    <t>Cliente_501</t>
  </si>
  <si>
    <t>11.84</t>
  </si>
  <si>
    <t>Plato_1</t>
  </si>
  <si>
    <t>Cliente_733</t>
  </si>
  <si>
    <t>29.46</t>
  </si>
  <si>
    <t>Cliente_36</t>
  </si>
  <si>
    <t>23.93</t>
  </si>
  <si>
    <t>12.28</t>
  </si>
  <si>
    <t>Cliente_1000</t>
  </si>
  <si>
    <t>30.69</t>
  </si>
  <si>
    <t>Cliente_607</t>
  </si>
  <si>
    <t>39.1</t>
  </si>
  <si>
    <t>Cliente_378</t>
  </si>
  <si>
    <t>12.75</t>
  </si>
  <si>
    <t>Cliente_612</t>
  </si>
  <si>
    <t>45.66</t>
  </si>
  <si>
    <t>Cliente_452</t>
  </si>
  <si>
    <t>28.36</t>
  </si>
  <si>
    <t>Cliente_244</t>
  </si>
  <si>
    <t>24.68</t>
  </si>
  <si>
    <t>Cliente_840</t>
  </si>
  <si>
    <t>33.63</t>
  </si>
  <si>
    <t>Cliente_993</t>
  </si>
  <si>
    <t>19.22</t>
  </si>
  <si>
    <t>Cliente_29</t>
  </si>
  <si>
    <t>17.15</t>
  </si>
  <si>
    <t>33.55</t>
  </si>
  <si>
    <t>15.15</t>
  </si>
  <si>
    <t>Cliente_313</t>
  </si>
  <si>
    <t>15.09</t>
  </si>
  <si>
    <t>Cliente_520</t>
  </si>
  <si>
    <t>12.65</t>
  </si>
  <si>
    <t>Cliente_388</t>
  </si>
  <si>
    <t>26.75</t>
  </si>
  <si>
    <t>Cliente_384</t>
  </si>
  <si>
    <t>11.12</t>
  </si>
  <si>
    <t>Cliente_517</t>
  </si>
  <si>
    <t>15.64</t>
  </si>
  <si>
    <t>Cliente_711</t>
  </si>
  <si>
    <t>22.72</t>
  </si>
  <si>
    <t>Cliente_651</t>
  </si>
  <si>
    <t>48.77</t>
  </si>
  <si>
    <t>Cliente_545</t>
  </si>
  <si>
    <t>23.26</t>
  </si>
  <si>
    <t>Cliente_116</t>
  </si>
  <si>
    <t>42.95</t>
  </si>
  <si>
    <t>Cliente_170</t>
  </si>
  <si>
    <t>47.91</t>
  </si>
  <si>
    <t>Cliente_92</t>
  </si>
  <si>
    <t>18.82</t>
  </si>
  <si>
    <t>Cliente_552</t>
  </si>
  <si>
    <t>35.36</t>
  </si>
  <si>
    <t>Plato_3</t>
  </si>
  <si>
    <t>Cliente_627</t>
  </si>
  <si>
    <t>29.74</t>
  </si>
  <si>
    <t>Cliente_588</t>
  </si>
  <si>
    <t>38.81</t>
  </si>
  <si>
    <t>46.46</t>
  </si>
  <si>
    <t>Cliente_949</t>
  </si>
  <si>
    <t>47.69</t>
  </si>
  <si>
    <t>Cliente_863</t>
  </si>
  <si>
    <t>11.65</t>
  </si>
  <si>
    <t>Cliente_140</t>
  </si>
  <si>
    <t>49.32</t>
  </si>
  <si>
    <t>Cliente_523</t>
  </si>
  <si>
    <t>11.5</t>
  </si>
  <si>
    <t>Cliente_916</t>
  </si>
  <si>
    <t>12.51</t>
  </si>
  <si>
    <t>Cliente_416</t>
  </si>
  <si>
    <t>12.3</t>
  </si>
  <si>
    <t>Plato_10</t>
  </si>
  <si>
    <t>Cliente_346</t>
  </si>
  <si>
    <t>Cliente_381</t>
  </si>
  <si>
    <t>Plato_7</t>
  </si>
  <si>
    <t>Cliente_791</t>
  </si>
  <si>
    <t>10.85</t>
  </si>
  <si>
    <t>Cliente_697</t>
  </si>
  <si>
    <t>24.66</t>
  </si>
  <si>
    <t>Cliente_516</t>
  </si>
  <si>
    <t>41.82</t>
  </si>
  <si>
    <t>Cliente_541</t>
  </si>
  <si>
    <t>32.82</t>
  </si>
  <si>
    <t>Cliente_830</t>
  </si>
  <si>
    <t>49.36</t>
  </si>
  <si>
    <t>Cliente_656</t>
  </si>
  <si>
    <t>49.3</t>
  </si>
  <si>
    <t>Cliente_486</t>
  </si>
  <si>
    <t>38.13</t>
  </si>
  <si>
    <t>42.41</t>
  </si>
  <si>
    <t>Cliente_774</t>
  </si>
  <si>
    <t>30.96</t>
  </si>
  <si>
    <t>Cliente_26</t>
  </si>
  <si>
    <t>39.74</t>
  </si>
  <si>
    <t>Cliente_273</t>
  </si>
  <si>
    <t>30.1</t>
  </si>
  <si>
    <t>Cliente_798</t>
  </si>
  <si>
    <t>34.7</t>
  </si>
  <si>
    <t>Cliente_8</t>
  </si>
  <si>
    <t>30.25</t>
  </si>
  <si>
    <t>Cliente_31</t>
  </si>
  <si>
    <t>12.4</t>
  </si>
  <si>
    <t>Cliente_658</t>
  </si>
  <si>
    <t>32.79</t>
  </si>
  <si>
    <t>Cliente_773</t>
  </si>
  <si>
    <t>47.2</t>
  </si>
  <si>
    <t>Cliente_158</t>
  </si>
  <si>
    <t>32.13</t>
  </si>
  <si>
    <t>Cliente_569</t>
  </si>
  <si>
    <t>41.56</t>
  </si>
  <si>
    <t>Cliente_286</t>
  </si>
  <si>
    <t>16.29</t>
  </si>
  <si>
    <t>Cliente_199</t>
  </si>
  <si>
    <t>48.26</t>
  </si>
  <si>
    <t>Cliente_712</t>
  </si>
  <si>
    <t>11.22</t>
  </si>
  <si>
    <t>Cliente_56</t>
  </si>
  <si>
    <t>11.32</t>
  </si>
  <si>
    <t>Cliente_670</t>
  </si>
  <si>
    <t>38.4</t>
  </si>
  <si>
    <t>Cliente_909</t>
  </si>
  <si>
    <t>27.14</t>
  </si>
  <si>
    <t>Cliente_402</t>
  </si>
  <si>
    <t>46.26</t>
  </si>
  <si>
    <t>Cliente_709</t>
  </si>
  <si>
    <t>15.92</t>
  </si>
  <si>
    <t>Cliente_533</t>
  </si>
  <si>
    <t>48.43</t>
  </si>
  <si>
    <t>Cliente_953</t>
  </si>
  <si>
    <t>41.51</t>
  </si>
  <si>
    <t>Cliente_380</t>
  </si>
  <si>
    <t>25.57</t>
  </si>
  <si>
    <t>42.84</t>
  </si>
  <si>
    <t>Cliente_964</t>
  </si>
  <si>
    <t>17.2</t>
  </si>
  <si>
    <t>Cliente_939</t>
  </si>
  <si>
    <t>25.72</t>
  </si>
  <si>
    <t>Cliente_536</t>
  </si>
  <si>
    <t>19.03</t>
  </si>
  <si>
    <t>Cliente_5</t>
  </si>
  <si>
    <t>28.48</t>
  </si>
  <si>
    <t>Cliente_115</t>
  </si>
  <si>
    <t>48.75</t>
  </si>
  <si>
    <t>Cliente_580</t>
  </si>
  <si>
    <t>47.81</t>
  </si>
  <si>
    <t>Cliente_788</t>
  </si>
  <si>
    <t>26.02</t>
  </si>
  <si>
    <t>Cliente_892</t>
  </si>
  <si>
    <t>18.86</t>
  </si>
  <si>
    <t>Cliente_406</t>
  </si>
  <si>
    <t>17.55</t>
  </si>
  <si>
    <t>Cliente_295</t>
  </si>
  <si>
    <t>14.94</t>
  </si>
  <si>
    <t>Cliente_547</t>
  </si>
  <si>
    <t>47.53</t>
  </si>
  <si>
    <t>Cliente_156</t>
  </si>
  <si>
    <t>41.9</t>
  </si>
  <si>
    <t>Cliente_768</t>
  </si>
  <si>
    <t>43.95</t>
  </si>
  <si>
    <t>Plato_14</t>
  </si>
  <si>
    <t>Cliente_359</t>
  </si>
  <si>
    <t>42.74</t>
  </si>
  <si>
    <t>Cliente_131</t>
  </si>
  <si>
    <t>17.09</t>
  </si>
  <si>
    <t>Plato_5</t>
  </si>
  <si>
    <t>Cliente_485</t>
  </si>
  <si>
    <t>16.62</t>
  </si>
  <si>
    <t>Cliente_493</t>
  </si>
  <si>
    <t>25.98</t>
  </si>
  <si>
    <t>Cliente_282</t>
  </si>
  <si>
    <t>46.56</t>
  </si>
  <si>
    <t>Cliente_850</t>
  </si>
  <si>
    <t>45.17</t>
  </si>
  <si>
    <t>Cliente_301</t>
  </si>
  <si>
    <t>48.73</t>
  </si>
  <si>
    <t>Cliente_124</t>
  </si>
  <si>
    <t>48.24</t>
  </si>
  <si>
    <t>27.94</t>
  </si>
  <si>
    <t>Cliente_741</t>
  </si>
  <si>
    <t>30.5</t>
  </si>
  <si>
    <t>Cliente_610</t>
  </si>
  <si>
    <t>Cliente_681</t>
  </si>
  <si>
    <t>31.6</t>
  </si>
  <si>
    <t>Cliente_173</t>
  </si>
  <si>
    <t>13.3</t>
  </si>
  <si>
    <t>Cliente_55</t>
  </si>
  <si>
    <t>46.61</t>
  </si>
  <si>
    <t>Cliente_653</t>
  </si>
  <si>
    <t>42.58</t>
  </si>
  <si>
    <t>Cliente_628</t>
  </si>
  <si>
    <t>38.36</t>
  </si>
  <si>
    <t>Cliente_715</t>
  </si>
  <si>
    <t>11.69</t>
  </si>
  <si>
    <t>Cliente_321</t>
  </si>
  <si>
    <t>24.24</t>
  </si>
  <si>
    <t>28.07</t>
  </si>
  <si>
    <t>Cliente_442</t>
  </si>
  <si>
    <t>Cliente_752</t>
  </si>
  <si>
    <t>17.4</t>
  </si>
  <si>
    <t>Cliente_727</t>
  </si>
  <si>
    <t>13.95</t>
  </si>
  <si>
    <t>Cliente_548</t>
  </si>
  <si>
    <t>41.66</t>
  </si>
  <si>
    <t>38.88</t>
  </si>
  <si>
    <t>Cliente_30</t>
  </si>
  <si>
    <t>24.36</t>
  </si>
  <si>
    <t>Cliente_412</t>
  </si>
  <si>
    <t>15.99</t>
  </si>
  <si>
    <t>Cliente_646</t>
  </si>
  <si>
    <t>24.85</t>
  </si>
  <si>
    <t>Cliente_151</t>
  </si>
  <si>
    <t>11.41</t>
  </si>
  <si>
    <t>Cliente_318</t>
  </si>
  <si>
    <t>10.06</t>
  </si>
  <si>
    <t>42.65</t>
  </si>
  <si>
    <t>Cliente_336</t>
  </si>
  <si>
    <t>20.11</t>
  </si>
  <si>
    <t>Cliente_560</t>
  </si>
  <si>
    <t>36.72</t>
  </si>
  <si>
    <t>Cliente_367</t>
  </si>
  <si>
    <t>13.26</t>
  </si>
  <si>
    <t>Cliente_765</t>
  </si>
  <si>
    <t>Cliente_679</t>
  </si>
  <si>
    <t>19.84</t>
  </si>
  <si>
    <t>Cliente_512</t>
  </si>
  <si>
    <t>24.19</t>
  </si>
  <si>
    <t>Cliente_701</t>
  </si>
  <si>
    <t>40.19</t>
  </si>
  <si>
    <t>Cliente_331</t>
  </si>
  <si>
    <t>49.56</t>
  </si>
  <si>
    <t>Cliente_83</t>
  </si>
  <si>
    <t>26.49</t>
  </si>
  <si>
    <t>Cliente_339</t>
  </si>
  <si>
    <t>36.96</t>
  </si>
  <si>
    <t>Cliente_323</t>
  </si>
  <si>
    <t>46.54</t>
  </si>
  <si>
    <t>Cliente_678</t>
  </si>
  <si>
    <t>36.7</t>
  </si>
  <si>
    <t>Cliente_74</t>
  </si>
  <si>
    <t>34.49</t>
  </si>
  <si>
    <t>Cliente_146</t>
  </si>
  <si>
    <t>14.67</t>
  </si>
  <si>
    <t>Cliente_212</t>
  </si>
  <si>
    <t>11.13</t>
  </si>
  <si>
    <t>18.85</t>
  </si>
  <si>
    <t>Cliente_3</t>
  </si>
  <si>
    <t>28.1</t>
  </si>
  <si>
    <t>Cliente_176</t>
  </si>
  <si>
    <t>33.39</t>
  </si>
  <si>
    <t>Cliente_551</t>
  </si>
  <si>
    <t>35.64</t>
  </si>
  <si>
    <t>Cliente_240</t>
  </si>
  <si>
    <t>35.69</t>
  </si>
  <si>
    <t>31.17</t>
  </si>
  <si>
    <t>Plato_15</t>
  </si>
  <si>
    <t>Cliente_759</t>
  </si>
  <si>
    <t>23.34</t>
  </si>
  <si>
    <t>Cliente_959</t>
  </si>
  <si>
    <t>46.96</t>
  </si>
  <si>
    <t>48.5</t>
  </si>
  <si>
    <t>Cliente_744</t>
  </si>
  <si>
    <t>17.83</t>
  </si>
  <si>
    <t>Cliente_189</t>
  </si>
  <si>
    <t>32.58</t>
  </si>
  <si>
    <t>Cliente_576</t>
  </si>
  <si>
    <t>49.62</t>
  </si>
  <si>
    <t>Cliente_474</t>
  </si>
  <si>
    <t>17.61</t>
  </si>
  <si>
    <t>Cliente_990</t>
  </si>
  <si>
    <t>35.02</t>
  </si>
  <si>
    <t>Cliente_67</t>
  </si>
  <si>
    <t>39.48</t>
  </si>
  <si>
    <t>41.05</t>
  </si>
  <si>
    <t>Cliente_445</t>
  </si>
  <si>
    <t>10.66</t>
  </si>
  <si>
    <t>Cliente_984</t>
  </si>
  <si>
    <t>28.58</t>
  </si>
  <si>
    <t>15.84</t>
  </si>
  <si>
    <t>Cliente_877</t>
  </si>
  <si>
    <t>49.1</t>
  </si>
  <si>
    <t>Cliente_494</t>
  </si>
  <si>
    <t>15.43</t>
  </si>
  <si>
    <t>45.64</t>
  </si>
  <si>
    <t>Cliente_264</t>
  </si>
  <si>
    <t>10.22</t>
  </si>
  <si>
    <t>26.37</t>
  </si>
  <si>
    <t>Plato_11</t>
  </si>
  <si>
    <t>Cliente_142</t>
  </si>
  <si>
    <t>39.81</t>
  </si>
  <si>
    <t>13.15</t>
  </si>
  <si>
    <t>Cliente_599</t>
  </si>
  <si>
    <t>33.02</t>
  </si>
  <si>
    <t>Cliente_856</t>
  </si>
  <si>
    <t>11.76</t>
  </si>
  <si>
    <t>Cliente_722</t>
  </si>
  <si>
    <t>33.81</t>
  </si>
  <si>
    <t>Cliente_935</t>
  </si>
  <si>
    <t>38.97</t>
  </si>
  <si>
    <t>Cliente_961</t>
  </si>
  <si>
    <t>31.29</t>
  </si>
  <si>
    <t>Cliente_924</t>
  </si>
  <si>
    <t>21.45</t>
  </si>
  <si>
    <t>17.65</t>
  </si>
  <si>
    <t>Cliente_579</t>
  </si>
  <si>
    <t>14.82</t>
  </si>
  <si>
    <t>42.75</t>
  </si>
  <si>
    <t>49.07</t>
  </si>
  <si>
    <t>Cliente_567</t>
  </si>
  <si>
    <t>18.69</t>
  </si>
  <si>
    <t>Cliente_927</t>
  </si>
  <si>
    <t>47.71</t>
  </si>
  <si>
    <t>Cliente_539</t>
  </si>
  <si>
    <t>23.21</t>
  </si>
  <si>
    <t>Cliente_872</t>
  </si>
  <si>
    <t>13.69</t>
  </si>
  <si>
    <t>Cliente_425</t>
  </si>
  <si>
    <t>43.81</t>
  </si>
  <si>
    <t>Cliente_700</t>
  </si>
  <si>
    <t>34.69</t>
  </si>
  <si>
    <t>Cliente_665</t>
  </si>
  <si>
    <t>36.43</t>
  </si>
  <si>
    <t>Cliente_978</t>
  </si>
  <si>
    <t>13.34</t>
  </si>
  <si>
    <t>Cliente_577</t>
  </si>
  <si>
    <t>49.88</t>
  </si>
  <si>
    <t>Cliente_429</t>
  </si>
  <si>
    <t>26.78</t>
  </si>
  <si>
    <t>Cliente_811</t>
  </si>
  <si>
    <t>47.99</t>
  </si>
  <si>
    <t>46.72</t>
  </si>
  <si>
    <t>Cliente_228</t>
  </si>
  <si>
    <t>47.55</t>
  </si>
  <si>
    <t>Cliente_249</t>
  </si>
  <si>
    <t>32.42</t>
  </si>
  <si>
    <t>Cliente_326</t>
  </si>
  <si>
    <t>42.83</t>
  </si>
  <si>
    <t>42.96</t>
  </si>
  <si>
    <t>Cliente_281</t>
  </si>
  <si>
    <t>49.21</t>
  </si>
  <si>
    <t>Cliente_686</t>
  </si>
  <si>
    <t>21.48</t>
  </si>
  <si>
    <t>Cliente_418</t>
  </si>
  <si>
    <t>24.75</t>
  </si>
  <si>
    <t>Cliente_397</t>
  </si>
  <si>
    <t>44.66</t>
  </si>
  <si>
    <t>Cliente_477</t>
  </si>
  <si>
    <t>23.16</t>
  </si>
  <si>
    <t>Cliente_300</t>
  </si>
  <si>
    <t>39.17</t>
  </si>
  <si>
    <t>10.13</t>
  </si>
  <si>
    <t>Cliente_928</t>
  </si>
  <si>
    <t>16.11</t>
  </si>
  <si>
    <t>Cliente_132</t>
  </si>
  <si>
    <t>42.73</t>
  </si>
  <si>
    <t>36.3</t>
  </si>
  <si>
    <t>Cliente_53</t>
  </si>
  <si>
    <t>19.93</t>
  </si>
  <si>
    <t>49.67</t>
  </si>
  <si>
    <t>Cliente_673</t>
  </si>
  <si>
    <t>20.98</t>
  </si>
  <si>
    <t>Cliente_243</t>
  </si>
  <si>
    <t>10.29</t>
  </si>
  <si>
    <t>41.36</t>
  </si>
  <si>
    <t>43.53</t>
  </si>
  <si>
    <t>Cliente_730</t>
  </si>
  <si>
    <t>36.08</t>
  </si>
  <si>
    <t>Cliente_617</t>
  </si>
  <si>
    <t>44.3</t>
  </si>
  <si>
    <t>Cliente_827</t>
  </si>
  <si>
    <t>19.05</t>
  </si>
  <si>
    <t>Cliente_184</t>
  </si>
  <si>
    <t>43.07</t>
  </si>
  <si>
    <t>Cliente_345</t>
  </si>
  <si>
    <t>29.99</t>
  </si>
  <si>
    <t>Cliente_277</t>
  </si>
  <si>
    <t>10.94</t>
  </si>
  <si>
    <t>41.96</t>
  </si>
  <si>
    <t>31.67</t>
  </si>
  <si>
    <t>Cliente_981</t>
  </si>
  <si>
    <t>Cliente_24</t>
  </si>
  <si>
    <t>26.56</t>
  </si>
  <si>
    <t>14.59</t>
  </si>
  <si>
    <t>Cliente_463</t>
  </si>
  <si>
    <t>15.44</t>
  </si>
  <si>
    <t>Cliente_746</t>
  </si>
  <si>
    <t>29.72</t>
  </si>
  <si>
    <t>Cliente_409</t>
  </si>
  <si>
    <t>33.11</t>
  </si>
  <si>
    <t>20.36</t>
  </si>
  <si>
    <t>Cliente_729</t>
  </si>
  <si>
    <t>46.42</t>
  </si>
  <si>
    <t>Cliente_565</t>
  </si>
  <si>
    <t>29.07</t>
  </si>
  <si>
    <t>43.46</t>
  </si>
  <si>
    <t>Cliente_195</t>
  </si>
  <si>
    <t>23.24</t>
  </si>
  <si>
    <t>Cliente_211</t>
  </si>
  <si>
    <t>29.68</t>
  </si>
  <si>
    <t>38.38</t>
  </si>
  <si>
    <t>Cliente_385</t>
  </si>
  <si>
    <t>16.52</t>
  </si>
  <si>
    <t>39.89</t>
  </si>
  <si>
    <t>Cliente_986</t>
  </si>
  <si>
    <t>16.49</t>
  </si>
  <si>
    <t>Cliente_994</t>
  </si>
  <si>
    <t>22.05</t>
  </si>
  <si>
    <t>Cliente_648</t>
  </si>
  <si>
    <t>37.92</t>
  </si>
  <si>
    <t>Cliente_702</t>
  </si>
  <si>
    <t>16.96</t>
  </si>
  <si>
    <t>31.66</t>
  </si>
  <si>
    <t>Cliente_846</t>
  </si>
  <si>
    <t>33.79</t>
  </si>
  <si>
    <t>Cliente_620</t>
  </si>
  <si>
    <t>36.09</t>
  </si>
  <si>
    <t>Cliente_672</t>
  </si>
  <si>
    <t>11.47</t>
  </si>
  <si>
    <t>Cliente_735</t>
  </si>
  <si>
    <t>39.27</t>
  </si>
  <si>
    <t>Cliente_268</t>
  </si>
  <si>
    <t>30.89</t>
  </si>
  <si>
    <t>43.14</t>
  </si>
  <si>
    <t>Cliente_161</t>
  </si>
  <si>
    <t>32.18</t>
  </si>
  <si>
    <t>Cliente_600</t>
  </si>
  <si>
    <t>20.6</t>
  </si>
  <si>
    <t>Cliente_654</t>
  </si>
  <si>
    <t>31.13</t>
  </si>
  <si>
    <t>24.55</t>
  </si>
  <si>
    <t>Cliente_269</t>
  </si>
  <si>
    <t>10.08</t>
  </si>
  <si>
    <t>Cliente_12</t>
  </si>
  <si>
    <t>30.05</t>
  </si>
  <si>
    <t>Cliente_294</t>
  </si>
  <si>
    <t>44.02</t>
  </si>
  <si>
    <t>Cliente_659</t>
  </si>
  <si>
    <t>23.59</t>
  </si>
  <si>
    <t>Cliente_47</t>
  </si>
  <si>
    <t>24.69</t>
  </si>
  <si>
    <t>Cliente_544</t>
  </si>
  <si>
    <t>Cliente_633</t>
  </si>
  <si>
    <t>21.6</t>
  </si>
  <si>
    <t>Cliente_154</t>
  </si>
  <si>
    <t>32.5</t>
  </si>
  <si>
    <t>Cliente_489</t>
  </si>
  <si>
    <t>13.85</t>
  </si>
  <si>
    <t>15.08</t>
  </si>
  <si>
    <t>Cliente_350</t>
  </si>
  <si>
    <t>Cliente_797</t>
  </si>
  <si>
    <t>38.89</t>
  </si>
  <si>
    <t>Cliente_436</t>
  </si>
  <si>
    <t>32.17</t>
  </si>
  <si>
    <t>Cliente_597</t>
  </si>
  <si>
    <t>36.61</t>
  </si>
  <si>
    <t>Cliente_823</t>
  </si>
  <si>
    <t>25.21</t>
  </si>
  <si>
    <t>Cliente_690</t>
  </si>
  <si>
    <t>13.19</t>
  </si>
  <si>
    <t>Cliente_216</t>
  </si>
  <si>
    <t>17.5</t>
  </si>
  <si>
    <t>Cliente_546</t>
  </si>
  <si>
    <t>Cliente_524</t>
  </si>
  <si>
    <t>17.93</t>
  </si>
  <si>
    <t>Cliente_193</t>
  </si>
  <si>
    <t>19.28</t>
  </si>
  <si>
    <t>Cliente_794</t>
  </si>
  <si>
    <t>30.62</t>
  </si>
  <si>
    <t>Cliente_602</t>
  </si>
  <si>
    <t>19.6</t>
  </si>
  <si>
    <t>Cliente_296</t>
  </si>
  <si>
    <t>38.52</t>
  </si>
  <si>
    <t>Cliente_568</t>
  </si>
  <si>
    <t>47.05</t>
  </si>
  <si>
    <t>Cliente_897</t>
  </si>
  <si>
    <t>20.06</t>
  </si>
  <si>
    <t>Cliente_816</t>
  </si>
  <si>
    <t>23.01</t>
  </si>
  <si>
    <t>Cliente_221</t>
  </si>
  <si>
    <t>33.01</t>
  </si>
  <si>
    <t>Cliente_755</t>
  </si>
  <si>
    <t>13.98</t>
  </si>
  <si>
    <t>Cliente_289</t>
  </si>
  <si>
    <t>35.93</t>
  </si>
  <si>
    <t>Cliente_476</t>
  </si>
  <si>
    <t>48.52</t>
  </si>
  <si>
    <t>Cliente_940</t>
  </si>
  <si>
    <t>30.78</t>
  </si>
  <si>
    <t>Cliente_707</t>
  </si>
  <si>
    <t>40.63</t>
  </si>
  <si>
    <t>Cliente_644</t>
  </si>
  <si>
    <t>36.21</t>
  </si>
  <si>
    <t>Cliente_619</t>
  </si>
  <si>
    <t>48.93</t>
  </si>
  <si>
    <t>Cliente_833</t>
  </si>
  <si>
    <t>27.37</t>
  </si>
  <si>
    <t>Cliente_899</t>
  </si>
  <si>
    <t>29.58</t>
  </si>
  <si>
    <t>30.53</t>
  </si>
  <si>
    <t>Cliente_498</t>
  </si>
  <si>
    <t>28.92</t>
  </si>
  <si>
    <t>Cliente_470</t>
  </si>
  <si>
    <t>26.87</t>
  </si>
  <si>
    <t>42.1</t>
  </si>
  <si>
    <t>12.2</t>
  </si>
  <si>
    <t>Cliente_191</t>
  </si>
  <si>
    <t>39.26</t>
  </si>
  <si>
    <t>Cliente_183</t>
  </si>
  <si>
    <t>41.73</t>
  </si>
  <si>
    <t>47.21</t>
  </si>
  <si>
    <t>Cliente_499</t>
  </si>
  <si>
    <t>49.02</t>
  </si>
  <si>
    <t>Cliente_495</t>
  </si>
  <si>
    <t>48.28</t>
  </si>
  <si>
    <t>Cliente_54</t>
  </si>
  <si>
    <t>34.97</t>
  </si>
  <si>
    <t>Cliente_923</t>
  </si>
  <si>
    <t>10.57</t>
  </si>
  <si>
    <t>Cliente_453</t>
  </si>
  <si>
    <t>12.62</t>
  </si>
  <si>
    <t>Cliente_14</t>
  </si>
  <si>
    <t>37.65</t>
  </si>
  <si>
    <t>Cliente_611</t>
  </si>
  <si>
    <t>34.83</t>
  </si>
  <si>
    <t>Cliente_666</t>
  </si>
  <si>
    <t>47.79</t>
  </si>
  <si>
    <t>Cliente_505</t>
  </si>
  <si>
    <t>32.51</t>
  </si>
  <si>
    <t>Cliente_858</t>
  </si>
  <si>
    <t>17.17</t>
  </si>
  <si>
    <t>Cliente_882</t>
  </si>
  <si>
    <t>26.62</t>
  </si>
  <si>
    <t>Cliente_275</t>
  </si>
  <si>
    <t>33.35</t>
  </si>
  <si>
    <t>Cliente_871</t>
  </si>
  <si>
    <t>22.3</t>
  </si>
  <si>
    <t>27.51</t>
  </si>
  <si>
    <t>Cliente_841</t>
  </si>
  <si>
    <t>14.96</t>
  </si>
  <si>
    <t>Cliente_789</t>
  </si>
  <si>
    <t>40.31</t>
  </si>
  <si>
    <t>10.61</t>
  </si>
  <si>
    <t>22.53</t>
  </si>
  <si>
    <t>Cliente_141</t>
  </si>
  <si>
    <t>27.69</t>
  </si>
  <si>
    <t>19.8</t>
  </si>
  <si>
    <t>Cliente_992</t>
  </si>
  <si>
    <t>31.33</t>
  </si>
  <si>
    <t>Cliente_622</t>
  </si>
  <si>
    <t>39.32</t>
  </si>
  <si>
    <t>Cliente_508</t>
  </si>
  <si>
    <t>11.14</t>
  </si>
  <si>
    <t>28.96</t>
  </si>
  <si>
    <t>Cliente_676</t>
  </si>
  <si>
    <t>20.84</t>
  </si>
  <si>
    <t>27.03</t>
  </si>
  <si>
    <t>Cliente_667</t>
  </si>
  <si>
    <t>39.14</t>
  </si>
  <si>
    <t>42.68</t>
  </si>
  <si>
    <t>Cliente_609</t>
  </si>
  <si>
    <t>48.6</t>
  </si>
  <si>
    <t>Cliente_471</t>
  </si>
  <si>
    <t>32.73</t>
  </si>
  <si>
    <t>Cliente_196</t>
  </si>
  <si>
    <t>12.54</t>
  </si>
  <si>
    <t>18.05</t>
  </si>
  <si>
    <t>Cliente_563</t>
  </si>
  <si>
    <t>40.9</t>
  </si>
  <si>
    <t>Cliente_991</t>
  </si>
  <si>
    <t>34.5</t>
  </si>
  <si>
    <t>37.79</t>
  </si>
  <si>
    <t>Cliente_330</t>
  </si>
  <si>
    <t>48.96</t>
  </si>
  <si>
    <t>Cliente_943</t>
  </si>
  <si>
    <t>27.32</t>
  </si>
  <si>
    <t>Cliente_285</t>
  </si>
  <si>
    <t>15.87</t>
  </si>
  <si>
    <t>Cliente_905</t>
  </si>
  <si>
    <t>31.02</t>
  </si>
  <si>
    <t>Cliente_543</t>
  </si>
  <si>
    <t>14.76</t>
  </si>
  <si>
    <t>32.56</t>
  </si>
  <si>
    <t>Cliente_239</t>
  </si>
  <si>
    <t>14.56</t>
  </si>
  <si>
    <t>34.03</t>
  </si>
  <si>
    <t>Cliente_315</t>
  </si>
  <si>
    <t>22.98</t>
  </si>
  <si>
    <t>10.14</t>
  </si>
  <si>
    <t>Cliente_166</t>
  </si>
  <si>
    <t>48.7</t>
  </si>
  <si>
    <t>Cliente_157</t>
  </si>
  <si>
    <t>43.65</t>
  </si>
  <si>
    <t>21.88</t>
  </si>
  <si>
    <t>Cliente_912</t>
  </si>
  <si>
    <t>12.94</t>
  </si>
  <si>
    <t>Cliente_736</t>
  </si>
  <si>
    <t>Cliente_328</t>
  </si>
  <si>
    <t>13.17</t>
  </si>
  <si>
    <t>Cliente_919</t>
  </si>
  <si>
    <t>20.51</t>
  </si>
  <si>
    <t>Cliente_958</t>
  </si>
  <si>
    <t>12.9</t>
  </si>
  <si>
    <t>Cliente_395</t>
  </si>
  <si>
    <t>35.08</t>
  </si>
  <si>
    <t>Cliente_287</t>
  </si>
  <si>
    <t>35.51</t>
  </si>
  <si>
    <t>Cliente_479</t>
  </si>
  <si>
    <t>14.09</t>
  </si>
  <si>
    <t>Cliente_160</t>
  </si>
  <si>
    <t>17.57</t>
  </si>
  <si>
    <t>Cliente_109</t>
  </si>
  <si>
    <t>39.72</t>
  </si>
  <si>
    <t>34.13</t>
  </si>
  <si>
    <t>Cliente_342</t>
  </si>
  <si>
    <t>11.02</t>
  </si>
  <si>
    <t>Cliente_332</t>
  </si>
  <si>
    <t>49.43</t>
  </si>
  <si>
    <t>Cliente_689</t>
  </si>
  <si>
    <t>47.8</t>
  </si>
  <si>
    <t>43.74</t>
  </si>
  <si>
    <t>Cliente_518</t>
  </si>
  <si>
    <t>15.6</t>
  </si>
  <si>
    <t>Cliente_348</t>
  </si>
  <si>
    <t>10.95</t>
  </si>
  <si>
    <t>Cliente_259</t>
  </si>
  <si>
    <t>42.09</t>
  </si>
  <si>
    <t>39.82</t>
  </si>
  <si>
    <t>Cliente_869</t>
  </si>
  <si>
    <t>18.71</t>
  </si>
  <si>
    <t>45.77</t>
  </si>
  <si>
    <t>Cliente_842</t>
  </si>
  <si>
    <t>37.15</t>
  </si>
  <si>
    <t>Cliente_349</t>
  </si>
  <si>
    <t>30.48</t>
  </si>
  <si>
    <t>Cliente_316</t>
  </si>
  <si>
    <t>12.56</t>
  </si>
  <si>
    <t>Cliente_732</t>
  </si>
  <si>
    <t>19.3</t>
  </si>
  <si>
    <t>Cliente_807</t>
  </si>
  <si>
    <t>25.56</t>
  </si>
  <si>
    <t>Cliente_900</t>
  </si>
  <si>
    <t>38.85</t>
  </si>
  <si>
    <t>Cliente_143</t>
  </si>
  <si>
    <t>23.31</t>
  </si>
  <si>
    <t>Cliente_405</t>
  </si>
  <si>
    <t>21.07</t>
  </si>
  <si>
    <t>14.48</t>
  </si>
  <si>
    <t>25.26</t>
  </si>
  <si>
    <t>Cliente_473</t>
  </si>
  <si>
    <t>14.28</t>
  </si>
  <si>
    <t>35.24</t>
  </si>
  <si>
    <t>Cliente_404</t>
  </si>
  <si>
    <t>28.68</t>
  </si>
  <si>
    <t>35.68</t>
  </si>
  <si>
    <t>Cliente_717</t>
  </si>
  <si>
    <t>42.25</t>
  </si>
  <si>
    <t>Cliente_783</t>
  </si>
  <si>
    <t>48.9</t>
  </si>
  <si>
    <t>46.37</t>
  </si>
  <si>
    <t>Cliente_589</t>
  </si>
  <si>
    <t>43.48</t>
  </si>
  <si>
    <t>Cliente_284</t>
  </si>
  <si>
    <t>36.83</t>
  </si>
  <si>
    <t>39.62</t>
  </si>
  <si>
    <t>19.7</t>
  </si>
  <si>
    <t>Cliente_207</t>
  </si>
  <si>
    <t>21.94</t>
  </si>
  <si>
    <t>Cliente_531</t>
  </si>
  <si>
    <t>17.26</t>
  </si>
  <si>
    <t>Cliente_420</t>
  </si>
  <si>
    <t>15.21</t>
  </si>
  <si>
    <t>Cliente_989</t>
  </si>
  <si>
    <t>32.77</t>
  </si>
  <si>
    <t>49.6</t>
  </si>
  <si>
    <t>Cliente_421</t>
  </si>
  <si>
    <t>21.51</t>
  </si>
  <si>
    <t>21.17</t>
  </si>
  <si>
    <t>Cliente_194</t>
  </si>
  <si>
    <t>17.07</t>
  </si>
  <si>
    <t>Cliente_876</t>
  </si>
  <si>
    <t>44.9</t>
  </si>
  <si>
    <t>Cliente_365</t>
  </si>
  <si>
    <t>26.63</t>
  </si>
  <si>
    <t>Cliente_185</t>
  </si>
  <si>
    <t>42.31</t>
  </si>
  <si>
    <t>Cliente_558</t>
  </si>
  <si>
    <t>Cliente_535</t>
  </si>
  <si>
    <t>Cliente_18</t>
  </si>
  <si>
    <t>47.46</t>
  </si>
  <si>
    <t>Cliente_696</t>
  </si>
  <si>
    <t>28.49</t>
  </si>
  <si>
    <t>Cliente_704</t>
  </si>
  <si>
    <t>36.79</t>
  </si>
  <si>
    <t>Cliente_720</t>
  </si>
  <si>
    <t>15.63</t>
  </si>
  <si>
    <t>Cliente_624</t>
  </si>
  <si>
    <t>21.66</t>
  </si>
  <si>
    <t>19.55</t>
  </si>
  <si>
    <t>Cliente_434</t>
  </si>
  <si>
    <t>Cliente_149</t>
  </si>
  <si>
    <t>33.85</t>
  </si>
  <si>
    <t>32.78</t>
  </si>
  <si>
    <t>39.58</t>
  </si>
  <si>
    <t>Cliente_125</t>
  </si>
  <si>
    <t>18.63</t>
  </si>
  <si>
    <t>Cliente_618</t>
  </si>
  <si>
    <t>42.02</t>
  </si>
  <si>
    <t>18.84</t>
  </si>
  <si>
    <t>Cliente_527</t>
  </si>
  <si>
    <t>12.74</t>
  </si>
  <si>
    <t>Cliente_71</t>
  </si>
  <si>
    <t>22.76</t>
  </si>
  <si>
    <t>39.07</t>
  </si>
  <si>
    <t>Cliente_437</t>
  </si>
  <si>
    <t>12.66</t>
  </si>
  <si>
    <t>45.76</t>
  </si>
  <si>
    <t>Cliente_719</t>
  </si>
  <si>
    <t>37.38</t>
  </si>
  <si>
    <t>Cliente_354</t>
  </si>
  <si>
    <t>22.27</t>
  </si>
  <si>
    <t>26.79</t>
  </si>
  <si>
    <t>Cliente_363</t>
  </si>
  <si>
    <t>32.67</t>
  </si>
  <si>
    <t>11.85</t>
  </si>
  <si>
    <t>Cliente_778</t>
  </si>
  <si>
    <t>33.96</t>
  </si>
  <si>
    <t>39.42</t>
  </si>
  <si>
    <t>29.93</t>
  </si>
  <si>
    <t>21.99</t>
  </si>
  <si>
    <t>22.69</t>
  </si>
  <si>
    <t>37.62</t>
  </si>
  <si>
    <t>Cliente_637</t>
  </si>
  <si>
    <t>28.38</t>
  </si>
  <si>
    <t>32.9</t>
  </si>
  <si>
    <t>Cliente_948</t>
  </si>
  <si>
    <t>35.84</t>
  </si>
  <si>
    <t>Cliente_172</t>
  </si>
  <si>
    <t>31.31</t>
  </si>
  <si>
    <t>Cliente_70</t>
  </si>
  <si>
    <t>25.76</t>
  </si>
  <si>
    <t>Cliente_835</t>
  </si>
  <si>
    <t>43.42</t>
  </si>
  <si>
    <t>Cliente_821</t>
  </si>
  <si>
    <t>42.8</t>
  </si>
  <si>
    <t>16.26</t>
  </si>
  <si>
    <t>Cliente_509</t>
  </si>
  <si>
    <t>14.97</t>
  </si>
  <si>
    <t>Cliente_951</t>
  </si>
  <si>
    <t>35.95</t>
  </si>
  <si>
    <t>37.37</t>
  </si>
  <si>
    <t>22.74</t>
  </si>
  <si>
    <t>Cliente_819</t>
  </si>
  <si>
    <t>38.84</t>
  </si>
  <si>
    <t>43.79</t>
  </si>
  <si>
    <t>Cliente_334</t>
  </si>
  <si>
    <t>20.85</t>
  </si>
  <si>
    <t>23.92</t>
  </si>
  <si>
    <t>18.48</t>
  </si>
  <si>
    <t>Cliente_787</t>
  </si>
  <si>
    <t>34.59</t>
  </si>
  <si>
    <t>Cliente_616</t>
  </si>
  <si>
    <t>43.99</t>
  </si>
  <si>
    <t>Cliente_422</t>
  </si>
  <si>
    <t>15.18</t>
  </si>
  <si>
    <t>35.35</t>
  </si>
  <si>
    <t>Cliente_930</t>
  </si>
  <si>
    <t>Cliente_218</t>
  </si>
  <si>
    <t>26.91</t>
  </si>
  <si>
    <t>32.87</t>
  </si>
  <si>
    <t>Cliente_257</t>
  </si>
  <si>
    <t>43.02</t>
  </si>
  <si>
    <t>Cliente_112</t>
  </si>
  <si>
    <t>22.95</t>
  </si>
  <si>
    <t>Cliente_95</t>
  </si>
  <si>
    <t>15.62</t>
  </si>
  <si>
    <t>Cliente_866</t>
  </si>
  <si>
    <t>25.91</t>
  </si>
  <si>
    <t>Cliente_232</t>
  </si>
  <si>
    <t>30.19</t>
  </si>
  <si>
    <t>34.39</t>
  </si>
  <si>
    <t>17.95</t>
  </si>
  <si>
    <t>20.09</t>
  </si>
  <si>
    <t>Cliente_113</t>
  </si>
  <si>
    <t>39.45</t>
  </si>
  <si>
    <t>Cliente_785</t>
  </si>
  <si>
    <t>46.0</t>
  </si>
  <si>
    <t>41.35</t>
  </si>
  <si>
    <t>Cliente_554</t>
  </si>
  <si>
    <t>20.9</t>
  </si>
  <si>
    <t>Cliente_320</t>
  </si>
  <si>
    <t>47.85</t>
  </si>
  <si>
    <t>33.7</t>
  </si>
  <si>
    <t>49.05</t>
  </si>
  <si>
    <t>Cliente_996</t>
  </si>
  <si>
    <t>49.37</t>
  </si>
  <si>
    <t>Cliente_392</t>
  </si>
  <si>
    <t>44.91</t>
  </si>
  <si>
    <t>Cliente_615</t>
  </si>
  <si>
    <t>12.18</t>
  </si>
  <si>
    <t>Cliente_968</t>
  </si>
  <si>
    <t>Cliente_206</t>
  </si>
  <si>
    <t>20.04</t>
  </si>
  <si>
    <t>Cliente_669</t>
  </si>
  <si>
    <t>28.88</t>
  </si>
  <si>
    <t>35.34</t>
  </si>
  <si>
    <t>28.33</t>
  </si>
  <si>
    <t>Cliente_705</t>
  </si>
  <si>
    <t>17.54</t>
  </si>
  <si>
    <t>Cliente_462</t>
  </si>
  <si>
    <t>10.28</t>
  </si>
  <si>
    <t>Cliente_809</t>
  </si>
  <si>
    <t>44.38</t>
  </si>
  <si>
    <t>Cliente_21</t>
  </si>
  <si>
    <t>Cliente_110</t>
  </si>
  <si>
    <t>41.08</t>
  </si>
  <si>
    <t>35.88</t>
  </si>
  <si>
    <t>45.26</t>
  </si>
  <si>
    <t>31.53</t>
  </si>
  <si>
    <t>44.24</t>
  </si>
  <si>
    <t>Cliente_454</t>
  </si>
  <si>
    <t>21.49</t>
  </si>
  <si>
    <t>20.07</t>
  </si>
  <si>
    <t>Cliente_825</t>
  </si>
  <si>
    <t>33.08</t>
  </si>
  <si>
    <t>Cliente_134</t>
  </si>
  <si>
    <t>42.62</t>
  </si>
  <si>
    <t>21.13</t>
  </si>
  <si>
    <t>Cliente_555</t>
  </si>
  <si>
    <t>28.52</t>
  </si>
  <si>
    <t>Cliente_887</t>
  </si>
  <si>
    <t>49.54</t>
  </si>
  <si>
    <t>Cliente_913</t>
  </si>
  <si>
    <t>46.21</t>
  </si>
  <si>
    <t>Cliente_41</t>
  </si>
  <si>
    <t>47.08</t>
  </si>
  <si>
    <t>Cliente_738</t>
  </si>
  <si>
    <t>42.57</t>
  </si>
  <si>
    <t>33.52</t>
  </si>
  <si>
    <t>Cliente_280</t>
  </si>
  <si>
    <t>21.71</t>
  </si>
  <si>
    <t>Cliente_117</t>
  </si>
  <si>
    <t>34.12</t>
  </si>
  <si>
    <t>32.8</t>
  </si>
  <si>
    <t>Cliente_988</t>
  </si>
  <si>
    <t>35.96</t>
  </si>
  <si>
    <t>44.54</t>
  </si>
  <si>
    <t>13.27</t>
  </si>
  <si>
    <t>Cliente_372</t>
  </si>
  <si>
    <t>20.23</t>
  </si>
  <si>
    <t>35.99</t>
  </si>
  <si>
    <t>Cliente_283</t>
  </si>
  <si>
    <t>36.98</t>
  </si>
  <si>
    <t>10.07</t>
  </si>
  <si>
    <t>Cliente_857</t>
  </si>
  <si>
    <t>Cliente_208</t>
  </si>
  <si>
    <t>35.03</t>
  </si>
  <si>
    <t>33.93</t>
  </si>
  <si>
    <t>Cliente_443</t>
  </si>
  <si>
    <t>40.94</t>
  </si>
  <si>
    <t>Cliente_138</t>
  </si>
  <si>
    <t>44.33</t>
  </si>
  <si>
    <t>Cliente_177</t>
  </si>
  <si>
    <t>35.67</t>
  </si>
  <si>
    <t>Cliente_832</t>
  </si>
  <si>
    <t>48.8</t>
  </si>
  <si>
    <t>Cliente_480</t>
  </si>
  <si>
    <t>46.01</t>
  </si>
  <si>
    <t>40.33</t>
  </si>
  <si>
    <t>Cliente_351</t>
  </si>
  <si>
    <t>23.7</t>
  </si>
  <si>
    <t>45.46</t>
  </si>
  <si>
    <t>Cliente_344</t>
  </si>
  <si>
    <t>11.31</t>
  </si>
  <si>
    <t>Cliente_564</t>
  </si>
  <si>
    <t>30.97</t>
  </si>
  <si>
    <t>Cliente_782</t>
  </si>
  <si>
    <t>16.81</t>
  </si>
  <si>
    <t>Cliente_165</t>
  </si>
  <si>
    <t>16.5</t>
  </si>
  <si>
    <t>24.2</t>
  </si>
  <si>
    <t>Cliente_608</t>
  </si>
  <si>
    <t>24.38</t>
  </si>
  <si>
    <t>31.58</t>
  </si>
  <si>
    <t>28.9</t>
  </si>
  <si>
    <t>Cliente_657</t>
  </si>
  <si>
    <t>36.55</t>
  </si>
  <si>
    <t>23.29</t>
  </si>
  <si>
    <t>Cliente_224</t>
  </si>
  <si>
    <t>44.28</t>
  </si>
  <si>
    <t>Cliente_680</t>
  </si>
  <si>
    <t>23.54</t>
  </si>
  <si>
    <t>23.56</t>
  </si>
  <si>
    <t>26.48</t>
  </si>
  <si>
    <t>Cliente_513</t>
  </si>
  <si>
    <t>18.42</t>
  </si>
  <si>
    <t>23.89</t>
  </si>
  <si>
    <t>Cliente_973</t>
  </si>
  <si>
    <t>25.93</t>
  </si>
  <si>
    <t>16.44</t>
  </si>
  <si>
    <t>Cliente_592</t>
  </si>
  <si>
    <t>26.64</t>
  </si>
  <si>
    <t>Cliente_575</t>
  </si>
  <si>
    <t>42.27</t>
  </si>
  <si>
    <t>38.0</t>
  </si>
  <si>
    <t>Cliente_511</t>
  </si>
  <si>
    <t>Cliente_772</t>
  </si>
  <si>
    <t>19.24</t>
  </si>
  <si>
    <t>15.03</t>
  </si>
  <si>
    <t>26.07</t>
  </si>
  <si>
    <t>36.62</t>
  </si>
  <si>
    <t>39.71</t>
  </si>
  <si>
    <t>Cliente_605</t>
  </si>
  <si>
    <t>22.41</t>
  </si>
  <si>
    <t>Cliente_197</t>
  </si>
  <si>
    <t>11.19</t>
  </si>
  <si>
    <t>29.25</t>
  </si>
  <si>
    <t>Cliente_19</t>
  </si>
  <si>
    <t>22.15</t>
  </si>
  <si>
    <t>Cliente_586</t>
  </si>
  <si>
    <t>32.86</t>
  </si>
  <si>
    <t>Cliente_687</t>
  </si>
  <si>
    <t>36.58</t>
  </si>
  <si>
    <t>30.71</t>
  </si>
  <si>
    <t>Cliente_415</t>
  </si>
  <si>
    <t>18.97</t>
  </si>
  <si>
    <t>Cliente_456</t>
  </si>
  <si>
    <t>49.29</t>
  </si>
  <si>
    <t>Cliente_820</t>
  </si>
  <si>
    <t>39.68</t>
  </si>
  <si>
    <t>Cliente_698</t>
  </si>
  <si>
    <t>11.11</t>
  </si>
  <si>
    <t>Cliente_59</t>
  </si>
  <si>
    <t>28.81</t>
  </si>
  <si>
    <t>Cliente_799</t>
  </si>
  <si>
    <t>13.86</t>
  </si>
  <si>
    <t>40.03</t>
  </si>
  <si>
    <t>12.59</t>
  </si>
  <si>
    <t>Cliente_52</t>
  </si>
  <si>
    <t>42.79</t>
  </si>
  <si>
    <t>17.43</t>
  </si>
  <si>
    <t>Cliente_278</t>
  </si>
  <si>
    <t>15.98</t>
  </si>
  <si>
    <t>38.21</t>
  </si>
  <si>
    <t>Cliente_595</t>
  </si>
  <si>
    <t>20.27</t>
  </si>
  <si>
    <t>Cliente_2</t>
  </si>
  <si>
    <t>34.33</t>
  </si>
  <si>
    <t>Cliente_880</t>
  </si>
  <si>
    <t>23.98</t>
  </si>
  <si>
    <t>Cliente_626</t>
  </si>
  <si>
    <t>21.7</t>
  </si>
  <si>
    <t>Cliente_411</t>
  </si>
  <si>
    <t>31.23</t>
  </si>
  <si>
    <t>Cliente_123</t>
  </si>
  <si>
    <t>44.2</t>
  </si>
  <si>
    <t>Cliente_910</t>
  </si>
  <si>
    <t>31.27</t>
  </si>
  <si>
    <t>Cliente_483</t>
  </si>
  <si>
    <t>15.91</t>
  </si>
  <si>
    <t>32.54</t>
  </si>
  <si>
    <t>Cliente_642</t>
  </si>
  <si>
    <t>11.64</t>
  </si>
  <si>
    <t>Cliente_962</t>
  </si>
  <si>
    <t>41.8</t>
  </si>
  <si>
    <t>Cliente_883</t>
  </si>
  <si>
    <t>25.32</t>
  </si>
  <si>
    <t>Cliente_593</t>
  </si>
  <si>
    <t>11.86</t>
  </si>
  <si>
    <t>Cliente_368</t>
  </si>
  <si>
    <t>20.49</t>
  </si>
  <si>
    <t>18.61</t>
  </si>
  <si>
    <t>Cliente_693</t>
  </si>
  <si>
    <t>10.68</t>
  </si>
  <si>
    <t>Cliente_226</t>
  </si>
  <si>
    <t>32.2</t>
  </si>
  <si>
    <t>29.19</t>
  </si>
  <si>
    <t>36.5</t>
  </si>
  <si>
    <t>Cliente_834</t>
  </si>
  <si>
    <t>41.29</t>
  </si>
  <si>
    <t>Cliente_104</t>
  </si>
  <si>
    <t>30.74</t>
  </si>
  <si>
    <t>41.6</t>
  </si>
  <si>
    <t>12.57</t>
  </si>
  <si>
    <t>26.76</t>
  </si>
  <si>
    <t>Cliente_35</t>
  </si>
  <si>
    <t>12.06</t>
  </si>
  <si>
    <t>37.07</t>
  </si>
  <si>
    <t>21.04</t>
  </si>
  <si>
    <t>Cliente_837</t>
  </si>
  <si>
    <t>40.42</t>
  </si>
  <si>
    <t>Cliente_514</t>
  </si>
  <si>
    <t>48.15</t>
  </si>
  <si>
    <t>19.89</t>
  </si>
  <si>
    <t>15.83</t>
  </si>
  <si>
    <t>10.53</t>
  </si>
  <si>
    <t>Cliente_725</t>
  </si>
  <si>
    <t>Cliente_114</t>
  </si>
  <si>
    <t>10.25</t>
  </si>
  <si>
    <t>37.22</t>
  </si>
  <si>
    <t>13.9</t>
  </si>
  <si>
    <t>25.92</t>
  </si>
  <si>
    <t>28.31</t>
  </si>
  <si>
    <t>23.66</t>
  </si>
  <si>
    <t>18.23</t>
  </si>
  <si>
    <t>18.76</t>
  </si>
  <si>
    <t>Cliente_90</t>
  </si>
  <si>
    <t>34.35</t>
  </si>
  <si>
    <t>38.44</t>
  </si>
  <si>
    <t>Cliente_496</t>
  </si>
  <si>
    <t>Cliente_58</t>
  </si>
  <si>
    <t>39.83</t>
  </si>
  <si>
    <t>Cliente_468</t>
  </si>
  <si>
    <t>47.07</t>
  </si>
  <si>
    <t>Cliente_714</t>
  </si>
  <si>
    <t>22.24</t>
  </si>
  <si>
    <t>Cliente_950</t>
  </si>
  <si>
    <t>33.29</t>
  </si>
  <si>
    <t>Cliente_663</t>
  </si>
  <si>
    <t>44.45</t>
  </si>
  <si>
    <t>Cliente_801</t>
  </si>
  <si>
    <t>40.39</t>
  </si>
  <si>
    <t>Cliente_804</t>
  </si>
  <si>
    <t>26.15</t>
  </si>
  <si>
    <t>Cliente_716</t>
  </si>
  <si>
    <t>28.43</t>
  </si>
  <si>
    <t>49.74</t>
  </si>
  <si>
    <t>Cliente_786</t>
  </si>
  <si>
    <t>42.21</t>
  </si>
  <si>
    <t>Cliente_594</t>
  </si>
  <si>
    <t>35.11</t>
  </si>
  <si>
    <t>10.69</t>
  </si>
  <si>
    <t>Cliente_396</t>
  </si>
  <si>
    <t>39.91</t>
  </si>
  <si>
    <t>44.73</t>
  </si>
  <si>
    <t>23.67</t>
  </si>
  <si>
    <t>37.21</t>
  </si>
  <si>
    <t>Cliente_954</t>
  </si>
  <si>
    <t>17.23</t>
  </si>
  <si>
    <t>Cliente_263</t>
  </si>
  <si>
    <t>40.28</t>
  </si>
  <si>
    <t>47.13</t>
  </si>
  <si>
    <t>Cliente_438</t>
  </si>
  <si>
    <t>20.62</t>
  </si>
  <si>
    <t>27.79</t>
  </si>
  <si>
    <t>14.12</t>
  </si>
  <si>
    <t>Cliente_353</t>
  </si>
  <si>
    <t>18.66</t>
  </si>
  <si>
    <t>41.38</t>
  </si>
  <si>
    <t>13.24</t>
  </si>
  <si>
    <t>34.28</t>
  </si>
  <si>
    <t>15.02</t>
  </si>
  <si>
    <t>14.35</t>
  </si>
  <si>
    <t>Cliente_770</t>
  </si>
  <si>
    <t>43.35</t>
  </si>
  <si>
    <t>35.09</t>
  </si>
  <si>
    <t>Cliente_888</t>
  </si>
  <si>
    <t>46.82</t>
  </si>
  <si>
    <t>38.43</t>
  </si>
  <si>
    <t>Cliente_635</t>
  </si>
  <si>
    <t>24.09</t>
  </si>
  <si>
    <t>17.37</t>
  </si>
  <si>
    <t>Cliente_484</t>
  </si>
  <si>
    <t>33.69</t>
  </si>
  <si>
    <t>Cliente_297</t>
  </si>
  <si>
    <t>16.05</t>
  </si>
  <si>
    <t>10.51</t>
  </si>
  <si>
    <t>25.7</t>
  </si>
  <si>
    <t>26.5</t>
  </si>
  <si>
    <t>18.75</t>
  </si>
  <si>
    <t>Cliente_446</t>
  </si>
  <si>
    <t>37.23</t>
  </si>
  <si>
    <t>Cliente_298</t>
  </si>
  <si>
    <t>12.55</t>
  </si>
  <si>
    <t>24.12</t>
  </si>
  <si>
    <t>Cliente_304</t>
  </si>
  <si>
    <t>21.82</t>
  </si>
  <si>
    <t>49.35</t>
  </si>
  <si>
    <t>46.27</t>
  </si>
  <si>
    <t>26.24</t>
  </si>
  <si>
    <t>Cliente_743</t>
  </si>
  <si>
    <t>26.65</t>
  </si>
  <si>
    <t>Cliente_428</t>
  </si>
  <si>
    <t>31.75</t>
  </si>
  <si>
    <t>Cliente_750</t>
  </si>
  <si>
    <t>10.03</t>
  </si>
  <si>
    <t>Cliente_808</t>
  </si>
  <si>
    <t>27.04</t>
  </si>
  <si>
    <t>Cliente_376</t>
  </si>
  <si>
    <t>13.7</t>
  </si>
  <si>
    <t>Cliente_721</t>
  </si>
  <si>
    <t>16.85</t>
  </si>
  <si>
    <t>49.45</t>
  </si>
  <si>
    <t>22.88</t>
  </si>
  <si>
    <t>Cliente_227</t>
  </si>
  <si>
    <t>20.41</t>
  </si>
  <si>
    <t>30.77</t>
  </si>
  <si>
    <t>Cliente_757</t>
  </si>
  <si>
    <t>Nombre del Plato</t>
  </si>
  <si>
    <t>Costo Unitario</t>
  </si>
  <si>
    <t>Precio Unitario</t>
  </si>
  <si>
    <t>Cantidad Ordenada</t>
  </si>
  <si>
    <t>Observaciones</t>
  </si>
  <si>
    <t>Ninguna</t>
  </si>
  <si>
    <t>Sin cebolla</t>
  </si>
  <si>
    <t>Numero de Orden</t>
  </si>
  <si>
    <t>Numero de Mesa</t>
  </si>
  <si>
    <t>Descripcion del Plato</t>
  </si>
  <si>
    <t>Tiempo de Preparacion</t>
  </si>
  <si>
    <t>Descripcion del Plato_7</t>
  </si>
  <si>
    <t>Descripcion del Plato_2</t>
  </si>
  <si>
    <t>Descripcion del Plato_17</t>
  </si>
  <si>
    <t>Descripcion del Plato_6</t>
  </si>
  <si>
    <t>Descripcion del Plato_20</t>
  </si>
  <si>
    <t>Descripcion del Plato_19</t>
  </si>
  <si>
    <t>Descripcion del Plato_9</t>
  </si>
  <si>
    <t>Descripcion del Plato_11</t>
  </si>
  <si>
    <t>Descripcion del Plato_16</t>
  </si>
  <si>
    <t>Descripcion del Plato_12</t>
  </si>
  <si>
    <t>Descripcion del Plato_8</t>
  </si>
  <si>
    <t>Descripcion del Plato_15</t>
  </si>
  <si>
    <t>Descripcion del Plato_5</t>
  </si>
  <si>
    <t>Descripcion del Plato_18</t>
  </si>
  <si>
    <t>Descripcion del Plato_3</t>
  </si>
  <si>
    <t>Descripcion del Plato_14</t>
  </si>
  <si>
    <t>Descripcion del Plato_13</t>
  </si>
  <si>
    <t>Descripcion del Plato_4</t>
  </si>
  <si>
    <t>Descripcion del Plato_10</t>
  </si>
  <si>
    <t>Descripcion del Plato_1</t>
  </si>
  <si>
    <t>Numero de Comensales</t>
  </si>
  <si>
    <t>Peru</t>
  </si>
  <si>
    <t>Metodo de Pago</t>
  </si>
  <si>
    <t>Tarjeta de debito</t>
  </si>
  <si>
    <t>Tarjeta de credito</t>
  </si>
  <si>
    <t>Pais de Origen</t>
  </si>
  <si>
    <t>España</t>
  </si>
  <si>
    <t>Etiquetas de fila</t>
  </si>
  <si>
    <t>Total general</t>
  </si>
  <si>
    <t>Ganancia Neta</t>
  </si>
  <si>
    <t>Ganancia Bruta</t>
  </si>
  <si>
    <t>Margen Beneficio</t>
  </si>
  <si>
    <t>Suma de Ganancia Bruta</t>
  </si>
  <si>
    <t>Monto Total de la Cuenta</t>
  </si>
  <si>
    <t>Fecha factura</t>
  </si>
  <si>
    <t>Tiempo de permanencia</t>
  </si>
  <si>
    <t>Suma de Tiempo de Preparacion</t>
  </si>
  <si>
    <t>Tiempo de Preparacion (Horas)</t>
  </si>
  <si>
    <t>Tiempo de Preparacion (Minutos)</t>
  </si>
  <si>
    <t>Tiempo Degustacion</t>
  </si>
  <si>
    <t>Orden Cobrada</t>
  </si>
  <si>
    <t>Primer Plato</t>
  </si>
  <si>
    <t>Segundo Plato</t>
  </si>
  <si>
    <t>Tercer Plato</t>
  </si>
  <si>
    <t>Cuarto Plato</t>
  </si>
  <si>
    <t>Suma de Monto Total de la Cuenta</t>
  </si>
  <si>
    <t>Recuento de Numero de Orden</t>
  </si>
  <si>
    <t>Etiquetas de columna</t>
  </si>
  <si>
    <t>Dia de la semana</t>
  </si>
  <si>
    <t>DOMINGO</t>
  </si>
  <si>
    <t>JUEVES</t>
  </si>
  <si>
    <t>LUNES</t>
  </si>
  <si>
    <t>MARTES</t>
  </si>
  <si>
    <t>MIÉRCOLES</t>
  </si>
  <si>
    <t>SÁBADO</t>
  </si>
  <si>
    <t>VIERNES</t>
  </si>
  <si>
    <t>NO</t>
  </si>
  <si>
    <t>SI</t>
  </si>
  <si>
    <t>Cuenta de Propina</t>
  </si>
  <si>
    <t>Cuenta de Numero de Orden</t>
  </si>
  <si>
    <t>Promedio de Numero de Comensales</t>
  </si>
  <si>
    <t>Otra Tabla Dinámica</t>
  </si>
  <si>
    <t>Promedio de Margen Beneficio</t>
  </si>
  <si>
    <t>Coste total</t>
  </si>
  <si>
    <t>Suma de Coste total</t>
  </si>
  <si>
    <t>Suma de Ticket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</si>
</sst>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7" formatCode="_-* #,##0\ [$€-C0A]_-;\-* #,##0\ [$€-C0A]_-;_-* &quot;-&quot;??\ [$€-C0A]_-;_-@_-"/>
    <numFmt numFmtId="169" formatCode="_-* #,##0\ &quot;€&quot;_-;\-* #,##0\ &quot;€&quot;_-;_-* &quot;-&quot;??\ &quot;€&quot;_-;_-@_-"/>
    <numFmt numFmtId="171" formatCode="[$-F400]h:mm:ss\ AM/PM"/>
    <numFmt numFmtId="172" formatCode="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22" fontId="0" fillId="0" borderId="0" xfId="0" applyNumberFormat="1"/>
    <xf numFmtId="0" fontId="0" fillId="0" borderId="0" xfId="0" applyNumberFormat="1"/>
    <xf numFmtId="1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2" applyFont="1"/>
    <xf numFmtId="169" fontId="0" fillId="0" borderId="0" xfId="1" applyNumberFormat="1" applyFont="1"/>
    <xf numFmtId="171" fontId="0" fillId="0" borderId="0" xfId="0" applyNumberFormat="1"/>
    <xf numFmtId="172" fontId="0" fillId="0" borderId="0" xfId="0" applyNumberFormat="1"/>
    <xf numFmtId="44" fontId="0" fillId="0" borderId="0" xfId="0" applyNumberFormat="1"/>
    <xf numFmtId="169" fontId="0" fillId="0" borderId="0" xfId="0" applyNumberFormat="1"/>
    <xf numFmtId="1" fontId="0" fillId="0" borderId="0" xfId="0" applyNumberFormat="1" applyAlignment="1">
      <alignment horizontal="left"/>
    </xf>
    <xf numFmtId="9" fontId="0" fillId="0" borderId="0" xfId="0" applyNumberFormat="1"/>
    <xf numFmtId="0" fontId="0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169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39">
    <dxf>
      <alignment vertic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* #,##0\ &quot;€&quot;_-;\-* #,##0\ &quot;€&quot;_-;_-* &quot;-&quot;??\ &quot;€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9" formatCode="_-* #,##0\ &quot;€&quot;_-;\-* #,##0\ &quot;€&quot;_-;_-* &quot;-&quot;??\ &quot;€&quot;_-;_-@_-"/>
    </dxf>
    <dxf>
      <numFmt numFmtId="169" formatCode="_-* #,##0\ &quot;€&quot;_-;\-* #,##0\ &quot;€&quot;_-;_-* &quot;-&quot;??\ &quot;€&quot;_-;_-@_-"/>
    </dxf>
    <dxf>
      <numFmt numFmtId="167" formatCode="_-* #,##0\ [$€-C0A]_-;\-* #,##0\ [$€-C0A]_-;_-* &quot;-&quot;??\ [$€-C0A]_-;_-@_-"/>
    </dxf>
    <dxf>
      <numFmt numFmtId="169" formatCode="_-* #,##0\ &quot;€&quot;_-;\-* #,##0\ &quot;€&quot;_-;_-* &quot;-&quot;??\ &quot;€&quot;_-;_-@_-"/>
    </dxf>
    <dxf>
      <numFmt numFmtId="13" formatCode="0%"/>
    </dxf>
    <dxf>
      <numFmt numFmtId="169" formatCode="_-* #,##0\ &quot;€&quot;_-;\-* #,##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9" formatCode="_-* #,##0\ &quot;€&quot;_-;\-* #,##0\ &quot;€&quot;_-;_-* &quot;-&quot;??\ &quot;€&quot;_-;_-@_-"/>
    </dxf>
    <dxf>
      <numFmt numFmtId="169" formatCode="_-* #,##0\ &quot;€&quot;_-;\-* #,##0\ &quot;€&quot;_-;_-* &quot;-&quot;??\ &quot;€&quot;_-;_-@_-"/>
    </dxf>
    <dxf>
      <numFmt numFmtId="169" formatCode="_-* #,##0\ &quot;€&quot;_-;\-* #,##0\ &quot;€&quot;_-;_-* &quot;-&quot;??\ &quot;€&quot;_-;_-@_-"/>
    </dxf>
    <dxf>
      <numFmt numFmtId="0" formatCode="General"/>
    </dxf>
    <dxf>
      <numFmt numFmtId="169" formatCode="_-* #,##0\ &quot;€&quot;_-;\-* #,##0\ &quot;€&quot;_-;_-* &quot;-&quot;??\ &quot;€&quot;_-;_-@_-"/>
    </dxf>
    <dxf>
      <numFmt numFmtId="0" formatCode="General"/>
    </dxf>
    <dxf>
      <numFmt numFmtId="172" formatCode="h:mm;@"/>
    </dxf>
    <dxf>
      <numFmt numFmtId="171" formatCode="[$-F400]h:mm:ss\ AM/PM"/>
    </dxf>
    <dxf>
      <numFmt numFmtId="0" formatCode="General"/>
    </dxf>
    <dxf>
      <numFmt numFmtId="172" formatCode="h:mm;@"/>
    </dxf>
    <dxf>
      <numFmt numFmtId="0" formatCode="General"/>
    </dxf>
    <dxf>
      <numFmt numFmtId="169" formatCode="_-* #,##0\ &quot;€&quot;_-;\-* #,##0\ &quot;€&quot;_-;_-* &quot;-&quot;??\ &quot;€&quot;_-;_-@_-"/>
    </dxf>
    <dxf>
      <numFmt numFmtId="167" formatCode="_-* #,##0\ [$€-C0A]_-;\-* #,##0\ [$€-C0A]_-;_-* &quot;-&quot;??\ [$€-C0A]_-;_-@_-"/>
    </dxf>
    <dxf>
      <numFmt numFmtId="167" formatCode="_-* #,##0\ [$€-C0A]_-;\-* #,##0\ [$€-C0A]_-;_-* &quot;-&quot;??\ [$€-C0A]_-;_-@_-"/>
    </dxf>
    <dxf>
      <numFmt numFmtId="1" formatCode="0"/>
    </dxf>
    <dxf>
      <numFmt numFmtId="167" formatCode="_-* #,##0\ [$€-C0A]_-;\-* #,##0\ [$€-C0A]_-;_-* &quot;-&quot;??\ [$€-C0A]_-;_-@_-"/>
    </dxf>
    <dxf>
      <numFmt numFmtId="167" formatCode="_-* #,##0\ [$€-C0A]_-;\-* #,##0\ [$€-C0A]_-;_-* &quot;-&quot;??\ [$€-C0A]_-;_-@_-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27" formatCode="dd/mm/yyyy\ h:mm"/>
    </dxf>
    <dxf>
      <numFmt numFmtId="27" formatCode="dd/mm/yyyy\ h:mm"/>
    </dxf>
  </dxfs>
  <tableStyles count="0" defaultTableStyle="TableStyleMedium2" defaultPivotStyle="PivotStyleLight16"/>
  <colors>
    <mruColors>
      <color rgb="FF303C50"/>
      <color rgb="FFFF9797"/>
      <color rgb="FF8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3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pivotCacheDefinition" Target="pivotCache/pivotCacheDefinition1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6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[Ejercicio_1_copia.xlsx]Hoja4!TablaDinámica5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</a:t>
            </a:r>
            <a:r>
              <a:rPr lang="en-US" baseline="0"/>
              <a:t> por tipo de servicio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Hoja4!$A$4:$A$7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Hoja4!$B$4:$B$7</c:f>
              <c:numCache>
                <c:formatCode>_-* #,##0\ "€"_-;\-* #,##0\ "€"_-;_-* "-"??\ "€"_-;_-@_-</c:formatCode>
                <c:ptCount val="3"/>
                <c:pt idx="0">
                  <c:v>62781</c:v>
                </c:pt>
                <c:pt idx="1">
                  <c:v>22692</c:v>
                </c:pt>
                <c:pt idx="2">
                  <c:v>20854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4-4D7B-B8EF-8665B91FEC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1000">
          <a:schemeClr val="bg2">
            <a:lumMod val="90000"/>
          </a:schemeClr>
        </a:gs>
        <a:gs pos="58000">
          <a:schemeClr val="bg2">
            <a:lumMod val="75000"/>
          </a:schemeClr>
        </a:gs>
        <a:gs pos="100000">
          <a:schemeClr val="bg2">
            <a:lumMod val="50000"/>
          </a:schemeClr>
        </a:gs>
        <a:gs pos="100000">
          <a:schemeClr val="bg2">
            <a:lumMod val="50000"/>
          </a:schemeClr>
        </a:gs>
      </a:gsLst>
      <a:lin ang="5400000" scaled="1"/>
    </a:gradFill>
    <a:ln w="9525" cap="flat" cmpd="sng" algn="ctr">
      <a:solidFill>
        <a:schemeClr val="tx2">
          <a:lumMod val="20000"/>
          <a:lumOff val="80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  <a:softEdge rad="12700"/>
    </a:effectLst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[Ejercicio_1_copia.xlsx]Hoja4!TablaDinámica6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Método de pago utilizado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Hoja4!$B$10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Hoja4!$A$11:$A$14</c:f>
              <c:strCache>
                <c:ptCount val="3"/>
                <c:pt idx="0">
                  <c:v>Efectivo</c:v>
                </c:pt>
                <c:pt idx="1">
                  <c:v>Tarjeta de credito</c:v>
                </c:pt>
                <c:pt idx="2">
                  <c:v>Tarjeta de debito</c:v>
                </c:pt>
              </c:strCache>
            </c:strRef>
          </c:cat>
          <c:val>
            <c:numRef>
              <c:f>Hoja4!$B$11:$B$14</c:f>
              <c:numCache>
                <c:formatCode>General</c:formatCode>
                <c:ptCount val="3"/>
                <c:pt idx="0">
                  <c:v>92</c:v>
                </c:pt>
                <c:pt idx="1">
                  <c:v>525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6-4C4C-8A12-EE783C6E804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ysClr val="window" lastClr="FFFFFF">
          <a:lumMod val="95000"/>
        </a:sysClr>
      </a:fgClr>
      <a:bgClr>
        <a:schemeClr val="bg1"/>
      </a:bgClr>
    </a:pattFill>
    <a:ln w="9525" cap="flat" cmpd="sng" algn="ctr">
      <a:solidFill>
        <a:schemeClr val="tx2">
          <a:lumMod val="20000"/>
          <a:lumOff val="80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[Ejercicio_1_copia.xlsx]Hoja4!TablaDinámica8</c:name>
    <c:fmtId val="6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Hoja4!$B$20:$B$21</c:f>
              <c:strCache>
                <c:ptCount val="1"/>
                <c:pt idx="0">
                  <c:v>DOMINGO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Hoja4!$A$22:$A$25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Hoja4!$B$22:$B$25</c:f>
              <c:numCache>
                <c:formatCode>_-* #,##0\ "€"_-;\-* #,##0\ "€"_-;_-* "-"??\ "€"_-;_-@_-</c:formatCode>
                <c:ptCount val="3"/>
                <c:pt idx="0">
                  <c:v>12874</c:v>
                </c:pt>
                <c:pt idx="1">
                  <c:v>4137</c:v>
                </c:pt>
                <c:pt idx="2">
                  <c:v>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6-4E27-B6ED-5395B12DB182}"/>
            </c:ext>
          </c:extLst>
        </c:ser>
        <c:ser>
          <c:idx val="1"/>
          <c:order val="1"/>
          <c:tx>
            <c:strRef>
              <c:f>Hoja4!$C$20:$C$21</c:f>
              <c:strCache>
                <c:ptCount val="1"/>
                <c:pt idx="0">
                  <c:v>JUEVES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Hoja4!$A$22:$A$25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Hoja4!$C$22:$C$25</c:f>
              <c:numCache>
                <c:formatCode>_-* #,##0\ "€"_-;\-* #,##0\ "€"_-;_-* "-"??\ "€"_-;_-@_-</c:formatCode>
                <c:ptCount val="3"/>
                <c:pt idx="0">
                  <c:v>13487</c:v>
                </c:pt>
                <c:pt idx="1">
                  <c:v>5855</c:v>
                </c:pt>
                <c:pt idx="2">
                  <c:v>5290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6-4E27-B6ED-5395B12DB182}"/>
            </c:ext>
          </c:extLst>
        </c:ser>
        <c:ser>
          <c:idx val="2"/>
          <c:order val="2"/>
          <c:tx>
            <c:strRef>
              <c:f>Hoja4!$D$20:$D$21</c:f>
              <c:strCache>
                <c:ptCount val="1"/>
                <c:pt idx="0">
                  <c:v>LUNES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Hoja4!$A$22:$A$25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Hoja4!$D$22:$D$25</c:f>
              <c:numCache>
                <c:formatCode>_-* #,##0\ "€"_-;\-* #,##0\ "€"_-;_-* "-"??\ "€"_-;_-@_-</c:formatCode>
                <c:ptCount val="3"/>
                <c:pt idx="0">
                  <c:v>4790</c:v>
                </c:pt>
                <c:pt idx="1">
                  <c:v>1197</c:v>
                </c:pt>
                <c:pt idx="2">
                  <c:v>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66-4E27-B6ED-5395B12DB182}"/>
            </c:ext>
          </c:extLst>
        </c:ser>
        <c:ser>
          <c:idx val="3"/>
          <c:order val="3"/>
          <c:tx>
            <c:strRef>
              <c:f>Hoja4!$E$20:$E$21</c:f>
              <c:strCache>
                <c:ptCount val="1"/>
                <c:pt idx="0">
                  <c:v>MARTES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Hoja4!$A$22:$A$25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Hoja4!$E$22:$E$25</c:f>
              <c:numCache>
                <c:formatCode>_-* #,##0\ "€"_-;\-* #,##0\ "€"_-;_-* "-"??\ "€"_-;_-@_-</c:formatCode>
                <c:ptCount val="3"/>
                <c:pt idx="0">
                  <c:v>3480</c:v>
                </c:pt>
                <c:pt idx="1">
                  <c:v>1689</c:v>
                </c:pt>
                <c:pt idx="2">
                  <c:v>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66-4E27-B6ED-5395B12DB182}"/>
            </c:ext>
          </c:extLst>
        </c:ser>
        <c:ser>
          <c:idx val="4"/>
          <c:order val="4"/>
          <c:tx>
            <c:strRef>
              <c:f>Hoja4!$F$20:$F$21</c:f>
              <c:strCache>
                <c:ptCount val="1"/>
                <c:pt idx="0">
                  <c:v>MIÉRCOLES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Hoja4!$A$22:$A$25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Hoja4!$F$22:$F$25</c:f>
              <c:numCache>
                <c:formatCode>_-* #,##0\ "€"_-;\-* #,##0\ "€"_-;_-* "-"??\ "€"_-;_-@_-</c:formatCode>
                <c:ptCount val="3"/>
                <c:pt idx="0">
                  <c:v>7133</c:v>
                </c:pt>
                <c:pt idx="1">
                  <c:v>2369</c:v>
                </c:pt>
                <c:pt idx="2">
                  <c:v>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66-4E27-B6ED-5395B12DB182}"/>
            </c:ext>
          </c:extLst>
        </c:ser>
        <c:ser>
          <c:idx val="5"/>
          <c:order val="5"/>
          <c:tx>
            <c:strRef>
              <c:f>Hoja4!$G$20:$G$21</c:f>
              <c:strCache>
                <c:ptCount val="1"/>
                <c:pt idx="0">
                  <c:v>SÁBADO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Hoja4!$A$22:$A$25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Hoja4!$G$22:$G$25</c:f>
              <c:numCache>
                <c:formatCode>_-* #,##0\ "€"_-;\-* #,##0\ "€"_-;_-* "-"??\ "€"_-;_-@_-</c:formatCode>
                <c:ptCount val="3"/>
                <c:pt idx="0">
                  <c:v>10839</c:v>
                </c:pt>
                <c:pt idx="1">
                  <c:v>3730</c:v>
                </c:pt>
                <c:pt idx="2">
                  <c:v>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66-4E27-B6ED-5395B12DB182}"/>
            </c:ext>
          </c:extLst>
        </c:ser>
        <c:ser>
          <c:idx val="6"/>
          <c:order val="6"/>
          <c:tx>
            <c:strRef>
              <c:f>Hoja4!$H$20:$H$21</c:f>
              <c:strCache>
                <c:ptCount val="1"/>
                <c:pt idx="0">
                  <c:v>VIERNES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Hoja4!$A$22:$A$25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Hoja4!$H$22:$H$25</c:f>
              <c:numCache>
                <c:formatCode>_-* #,##0\ "€"_-;\-* #,##0\ "€"_-;_-* "-"??\ "€"_-;_-@_-</c:formatCode>
                <c:ptCount val="3"/>
                <c:pt idx="0">
                  <c:v>10178</c:v>
                </c:pt>
                <c:pt idx="1">
                  <c:v>3715</c:v>
                </c:pt>
                <c:pt idx="2">
                  <c:v>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66-4E27-B6ED-5395B12DB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71585487"/>
        <c:axId val="971586927"/>
      </c:barChart>
      <c:catAx>
        <c:axId val="9715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1586927"/>
        <c:crosses val="autoZero"/>
        <c:auto val="1"/>
        <c:lblAlgn val="ctr"/>
        <c:lblOffset val="100"/>
        <c:noMultiLvlLbl val="0"/>
      </c:catAx>
      <c:valAx>
        <c:axId val="9715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15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70">
      <a:fgClr>
        <a:sysClr val="window" lastClr="FFFFFF">
          <a:lumMod val="95000"/>
        </a:sys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10800000" algn="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[Ejercicio_1_copia.xlsx]Hoja4!TablaDinámica10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cuentas pagadas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03C5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bg2">
              <a:lumMod val="75000"/>
            </a:schemeClr>
          </a:solidFill>
          <a:ln w="19050">
            <a:solidFill>
              <a:schemeClr val="tx2">
                <a:lumMod val="20000"/>
                <a:lumOff val="80000"/>
              </a:scheme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Hoja4!$B$67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303C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75-4795-B37F-DA2DB9B58566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75-4795-B37F-DA2DB9B585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Hoja4!$A$68:$A$70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Hoja4!$B$68:$B$70</c:f>
              <c:numCache>
                <c:formatCode>_-* #,##0\ "€"_-;\-* #,##0\ "€"_-;_-* "-"??\ "€"_-;_-@_-</c:formatCode>
                <c:ptCount val="2"/>
                <c:pt idx="0">
                  <c:v>19603</c:v>
                </c:pt>
                <c:pt idx="1">
                  <c:v>86724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5-4795-B37F-DA2DB9B58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10438343775334"/>
          <c:y val="0.49908590333484776"/>
          <c:w val="0.26422020529985907"/>
          <c:h val="0.255214876743423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[Ejercicio_1_copia.xlsx]Hoja4!TablaDinámica11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Propinas por tipo de servicio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>
            <a:gsLst>
              <a:gs pos="0">
                <a:schemeClr val="accent6"/>
              </a:gs>
              <a:gs pos="100000">
                <a:schemeClr val="accent6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Hoja4!$B$73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Hoja4!$A$74:$A$77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Hoja4!$B$74:$B$77</c:f>
              <c:numCache>
                <c:formatCode>_-* #,##0\ "€"_-;\-* #,##0\ "€"_-;_-* "-"??\ "€"_-;_-@_-</c:formatCode>
                <c:ptCount val="3"/>
                <c:pt idx="0">
                  <c:v>459</c:v>
                </c:pt>
                <c:pt idx="1">
                  <c:v>159</c:v>
                </c:pt>
                <c:pt idx="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4-4927-AC17-B8A4E375FF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7148591"/>
        <c:axId val="187150991"/>
      </c:barChart>
      <c:catAx>
        <c:axId val="187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50991"/>
        <c:crosses val="autoZero"/>
        <c:auto val="1"/>
        <c:lblAlgn val="ctr"/>
        <c:lblOffset val="100"/>
        <c:noMultiLvlLbl val="0"/>
      </c:catAx>
      <c:valAx>
        <c:axId val="187150991"/>
        <c:scaling>
          <c:orientation val="minMax"/>
        </c:scaling>
        <c:delete val="1"/>
        <c:axPos val="l"/>
        <c:numFmt formatCode="_-* #,##0\ &quot;€&quot;_-;\-* #,##0\ &quot;€&quot;_-;_-* &quot;-&quot;??\ &quot;€&quot;_-;_-@_-" sourceLinked="1"/>
        <c:majorTickMark val="none"/>
        <c:minorTickMark val="none"/>
        <c:tickLblPos val="nextTo"/>
        <c:crossAx val="1871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  <a:softEdge rad="12700"/>
    </a:effectLst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[Ejercicio_1_copia.xlsx]Hoja4!TablaDinámica12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Órdenes por mesero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Hoja4!$A$81:$A$86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Hoja4!$B$81:$B$86</c:f>
              <c:numCache>
                <c:formatCode>General</c:formatCode>
                <c:ptCount val="5"/>
                <c:pt idx="0">
                  <c:v>138</c:v>
                </c:pt>
                <c:pt idx="1">
                  <c:v>192</c:v>
                </c:pt>
                <c:pt idx="2">
                  <c:v>158</c:v>
                </c:pt>
                <c:pt idx="3">
                  <c:v>149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0-49DB-A9EF-D4FB861C8C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30421680"/>
        <c:axId val="1630425520"/>
      </c:barChart>
      <c:catAx>
        <c:axId val="16304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0425520"/>
        <c:crosses val="autoZero"/>
        <c:auto val="1"/>
        <c:lblAlgn val="ctr"/>
        <c:lblOffset val="100"/>
        <c:noMultiLvlLbl val="0"/>
      </c:catAx>
      <c:valAx>
        <c:axId val="1630425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04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_xlchart.v5.10</cx:f>
        <cx:nf>_xlchart.v5.9</cx:nf>
      </cx:numDim>
    </cx:data>
  </cx:chartData>
  <cx:chart>
    <cx:title pos="t" align="ctr" overlay="0">
      <cx:tx>
        <cx:txData>
          <cx:v>Monto total de la cuenta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Monto total de la cuenta por países</a:t>
          </a:r>
        </a:p>
      </cx:txPr>
    </cx:title>
    <cx:plotArea>
      <cx:plotAreaRegion>
        <cx:series layoutId="regionMap" uniqueId="{EC21A27A-0E86-498C-827F-8EE21D62A85B}">
          <cx:tx>
            <cx:txData>
              <cx:f>_xlchart.v5.9</cx:f>
              <cx:v>Suma de Monto Total de la Cuenta</cx:v>
            </cx:txData>
          </cx:tx>
          <cx:dataId val="0"/>
          <cx:layoutPr>
            <cx:geography cultureLanguage="es-ES" cultureRegion="ES" attribution="Con tecnología de Bing">
              <cx:geoCache provider="{E9337A44-BEBE-4D9F-B70C-5C5E7DAFC167}">
                <cx:binary>5HvZjuM41uarJOp6FCUuEqlGdwNNSl7DYce+3AixitolUvtbze3c/i82xxmZWZHOqIyqQQHVwDiB
dFiyeMiPZ/l4zvE/H4d/PGbP9/rTkGeF+cfj8K9fVNNU//j1V/OonvN7c5THj7o05Utz9Fjmv5Yv
L/Hj869P+r6Pi+hXbCP666O6183z8Mu//wmjRc/lcfl438Rlcdo+6/Hs2bRZY35y791bnx7Ltmj2
j0cw0r9++Y+OnosmLu5/+bR/b8aLsXr+1y/ffeuXT78ejvWD3E8ZTK1pn+BZi9Ajz3Opx5HtfX6x
Xz5lZRF9ve/CfZdh7iDX/vwiX4Wf3OcwwB+a0+cZ3T896WdjPn15/+7R75bw3Z3YlPIVBVnuJ/yf
s88r/PV7lP/9z4MLsOaDK2824hCgj24d7sPuXt9H7f34FYm/YBswOSLIdTyC2CvM6PttcPgRcj1C
He5+lfqK/x+Zy/vw//bkAfq/3TgEf3f794MfmOr+f/73X2gC1D4ino2QbeNX6PH30JMjx6HEdfff
+PyCrXk1v9cd+AMTen8Dvj14gP+364fwB+d/P/yyzMr8If4r8T/ae569dn+PO8NHns05IpS/4n6g
+X9kJu8D/9uTB8j/duMQern9L4BexdnzV937C3wOQUfMRYQwzF5dv3ewAQh8EmcMkUPkP5rI78D+
+tgh5q9XfwD8+O8HXJRZ3P2Vqm4hdmQ7Lnc950u0PYB8H209hLELPuitj/kDM3kf828PHqD+7foh
7uK/QNGFvjdx9hWBv0DTEbj4zy/7wLc75OjV6bMv7OYQ9w9n8juwf3nuEPUvl38A/ezvV/bgsb1/
KvVfiTqA7jHXZfTAr3hHEE5dz8NfAu5hQP14Ju+j/m0JB7B/u36IeyD/ftx3z7r9C0F3j8C7eK7H
6Re2cgi+c2QDi3QwkM3PL7j/1tPAdP7n/3y99J7pvQ/9l8cOgP9y9RD2XfD3w36p27+YwhN8xJnj
OAQdEBnHPQJqiRxi01fI+Vd8XwnkH5jK+6B/e/AA9m/XD4G//C/g71fPxfPUPmd/IYPkR7YNRAUI
+hcec3iGdY/292Bjvtw/2IA/NKX3t+DNoweb8ObO4TZc/Rfo/4d2/ifzCP//+J3fzyt8S7T49819
8DlD8ya18PO7n9UL8kYHj37xze854i+3lk//+sV1EPY49yCoIso5cThYwLc80H7I73z80mT3n05K
/VJm6VdX9LvDPN+b5l+/IJd9zhNhj1JCIE8BJtQ/f7uzT104EFYg7OzvFKVuFCSXMIeHKHY457aL
HEwg2Jiyfb3nHcHBwqHc8xyPIZd/S53tymyMyuIbXl8+fyrafFfGRWNgwb98ql6/tZ8392z380jU
Yw5xqM1gDtXj/Rlk5+DL6H9lPOK0D2t13a5GLTJhbqbVG4TekYDsD0QAc38rokGk0WgCET6/jO67
m2zbMZDU+8Ukfi7K+bkkvp/J28UwVqYeB0lloBe77JXDvObD/vBCPOzBNtoecvbR6u3wUdEWKVW9
uu6ljkV7Ml2HM/uiOolnP18G3iPyw6a8EQSb/1YQRQNPKjyo64JKooJ8EmymkfAe1GzZCbJyVs2q
Woe71k9Euxx9fUKCUQnX57N06frlLPdmiL360t9f/rvovpnV/v5bdJMhcqdsVNeaL6ZGpotZ+ewF
7awJel/fD1fd3UCFiz5Cfa+BPwNjr8FvxCodYlozEGuvkK8vhuV0nCTCujaX3RqtQmF2ppOJI4rV
il38fCPQe0tmHMgHgjyu6xJwDm9lW7WVuDRp1DV6LDrBtSjvStneciXohY4E3aazGAdOL9KHn0ve
D3y46LeCD8zSwxprG+1VbQxYJJAW09Vjufi5EIQ/kHJgmYZ0ilH479rVgsWiurVrgXKRxnuBtBSt
ErElO/KBmZL35XKKGXY8F3+e15st7eIy4QXy1DXNA12YZhZF4xT03KtE5WBP0J7YkjD3NHeSTI7D
ktidEbl2mzVDVibbmNUi6lotbTWUmwzRE69JUz8d2Hli6Tur4FdpzpMgD/NQxGiYF9h6KUemFqxk
nkCdFc8Ggv20MNfTOJkATVXkf4Du3kp/3MPfVnngLgqk2DjYWF3jubVtdtFmOIslOolEdzU+oFsi
yvUHEvcj/kzigd8okmjsOjypa3JOuUSlsAQN8iASfGspyW84/mgnP1rjgU8Ix0x3ukbqug7y+3oR
BiOXbTDMsmNbMiNtL+h2k8j8PBgEGiXJfBMFHpdduoiV6CPRL9Q8W5pFNofP6dby8ToMfg7Lew6E
eYi7BIPnxugAlYl3tioamKM+ntbeSe4ndz8X4L4XRDlyICbYju3adK/vb/R5bMqaUB3H17kYpTvX
ndikZ+WZfmoqMYlaWsFjn4j6kt9Oa+WP2+YaRcIK4rtmPbabhs/c5bjD5za480qO15EfBkMiwkiw
pTVD58OuXthMhM+J9G574Txp6qcoOLX9etc+pbtQJKJfj6ISORbR7r4XyQdOmLznCN+u8ECXM1Uj
u1GWunZEG6hl5xdbS0yzGvLCYvLtoD+zqUhX6pwvqajH2SRDgf18Rh9coaW6s0UI7/W5Clrh+e0H
00PvBcy30zvY4nEcp4KiUF2P8+R4XNlKmqt00c67RVP6LBW8mQ8rtLKP1YrsvOPK+WACznt28HYC
B3ZQdFVvdyFoQCqqY7pSt5k/LUqp1/0ulRdskfjDmvupvNYr43tyrxT1qpbNymzUTK+H0+Jhd/84
nGZBPMtkIm9a2fnklueAlhpEsimv8ZlZ97aoNv26/cCM8XsOmWPPBR5Kgdd4B/gpnMbWgFV83fiN
Xyw19t259+jMkF/MkhkLwCdXgXs+Be02fmpkcxn5Lz+3oc/k6dB3caC1xIY5UJjK9zaEVWSN3E3i
6/gKX+Fn64w+uUo0qyIP0smnuXCI6PMPFo4gYfaDx3wr9YBcTCZKHVLk8XUyq7bOwhI7c9zM1apf
f2RCH4o64BK6YpUXWiAqPSkakW/AI4SzeFkE4Qk4zvIDp4ff1cg3eB4wiJp4ZcrKIr6m83A1+Kkf
noSy8YfjwQeHdDI8WMF4ay+ND/RR9EtznvrMj68/2NV3DfPNLA4YBhvzbGI5LBqMct7Pq8U0zx7U
Vj14J9HKCUhQbboE1Ds8scF3zn8uHe+90g865TBEXQYnO+/z/Td+uciKAeUhYNAGk5/5yTbz43Xm
K9+Ssaxe+tvab/1QVCu8jnzd+Bsu7egDFWPuuzvh2g7HzIaOAOfgVDK2XlSVFDC4WT7kIhY355uH
q1l8UovCB40zsluX4mG5eWBibQSwEz+XARbBal4JJXZLKnO5xdKW+SoXN+78zohkls8vwIeo2VmQ
ysWx8mepyGG85S6gsL5OPFxFs/NcbMMlRGE5W8tCat8IIjYRiDDi7nTDZutyfneaiu0EzzpixoTj
07ktTgc/Ox5mm23n94GRoS8zIeejv3ue7W7PHoNxyxOBg2kWi83Wlo7AshTrzndX2w0N7i6UJOIl
hZVuru78Wlxc1fD3o/ZHud1Mgi5zsSjFRSZAvkAzIm5m4dIK8s8AoJkrlQ+jGhh1Es/bOwaTOy39
XJyfjOJpczfBEvy15QdnW6HFcSZh2kt/drq6KkUvNrCeJy3i2eXiKZpxmFwmK7G4bGUon27C4Oou
XMailDsHwlcmz1P4u5RbwHKvHcP6AfYjEoXIYc2ltMTSEaebc7/zN8tGXMwHcTfO79byafAJXLob
YFG2nMBrQiz3YOZmvr2DkxpwLk/OcjmfYIXpphFnLuzquHNhlFxSH+xuBuM3IqCiEen+j8fACYI5
F3JYESnPg9WJK9L5cjcbxO3iEqZK5LyTSyN2saCgt8fXJ+frTJ6I3fEE6ny8WHnSkrUfrI5Xwdkx
FyvPv6nFetGKcx0sneAYhEhgWkKGoF4v99w3EhjpBPjMb6mgoHG7KGhWXIB737TipBDBwgEuUcJW
tPLkHItFoMTTNHMAULJ6VP68n1krshJ4di9OLkc/vYjEnZL53AXggjN4q8Qq2u9dIq48wfxCFFLB
xeNnJoNVNQ/XwQrJ/cyeSznzbVC2Trrbk2MQBPOUldxsYz94CfzV/HlPdIKTp00rV23giUtwaLbo
d0ERzJ8nmSzqYNOuTke56fxu1vlo1viLVCw2BOaPV1dg3SOo1WZ70fmzUY6B9i+vNltH3CwYWETn
87k9DxaNz8TVZn0KM099YGRBJQsxinUbbK9SX5T+CxHnN0+gyXszYuIl94PF5ZUMdqsRFPBkfgvw
5eLlanHTC0B39JOT+2MtuDi5jeTtOBuCVdCcjj4XU9AF1rz0lUjWoYDYDv/mhQASN1sA2NVKiciH
UffjtdLzHd/aT+gyuITZNcEqlOenNw+9WA++AUCYAMubGaGXF1c27Jg75wDhKfOzS1tki+pErwq5
Mh+cIum7XvaNf9vH2DdeFlvcjWkN/o2Be7mx1jeT/7AxoDVXsFNgsEslN1RigL6UDxfzJsiXj5A2
qJfXXBzvuWsX1DMiz//fWKHHCRykMWS56UHErZIQOZalY8gcFEs7iGIZzqtllIrsPJk1kIDqt+6C
l6IIiCxA4X4efdB++B+izxvxBxHYU55yaWH2nBCf3pUnw5KBH5zHATkJF+7WnVWrdFt/sBvvBVzP
drBjE6iV08M12yqNO076+NrouAoybh2rOHrkaErEGLeFLKaqlAWqUxn1ifsBDX6XxHmQtXT3h3oo
1+955htVyHNe9sgC6X0wLe0X/kJv+xt8A8eSasN21gV/FfglUbx7RfM1nflYVqOOI/WlGfDbx3//
pzWNvs/i++KTaPXzffupfPl03kCjnmniR/O5m+23b++bDH/7NH8u95WkH760n8C3b4H8LxPa54O/
+/BDqvp3ktGvbYy/c/OPZapBgd/o3w+Z6e+qEvvU7ufvv6agLZcfQaLb27cicuowm4CJvuagLQ6t
KphDeQe4P4YbGHj31yS0DQVPyhCUfhiDDjoCNv5bFhrxI0iD2hiy0NCB5GE4k31d33f7Bpn5L5/f
pqG/50gutOfZQJwo4pCHtm3GDni4csLIinQSBbU9QXwonWnuojTcvIHkHSl7i/vNIr9IgeI5ZHD3
LgEfOARd9bis0ygKRl2dWQmfV158rwa2oaXy/DjtdhYpPzjYfO8FXmUyB/65nLvMpgfsr+BVUWhl
LL8PRyewrdA6i3gbHjtmuh+6jmyGAuMP7HB/VjpcJyfQFskJgvrdZ0b6xgz7Jo3G0nSWX1nxNeTZ
mlVmokl4Dslmfx5ROD/tcx6QJuWHuRVUOjGLeGP542D6q7KwLZ9EdnbSRx0SYxGiBbH7ZjbmRbb8
ueQf1gjyMHUghejuj4z7Tqu3rsabEuKkFNdBl0CCxy9pg87z0nFsPw2x+iiW/KCfYDtwMN7Xol2C
QH++l+aYWkcGUR0wxhxZxaab5QjSiT9f07tSQBKzoXkPCjIHa2pGNmZZ4uqgzYZww4sMTioKV8Gf
k+I40LdGGViag8Go6R7ZN9pBiooYGoc6yJpi3HkdtmYYucWf1MG9FDhyYe5CGQvqJQd6XyFFTZFF
JmibCVKdOerPSxK6q6pG4fxPL4iBGEShQ4wRFx8E2pQ4jWPlhQnG0XOlFxE4CORQY/rTUjikqzFs
MHSBQK3we9j0OGQtjysTVD1ivmW3wCDGKfrzmwOJmH3XA2Qr92X376Vk2pQprmoT9ECrhMkTIvKW
f5QdOFQ0cAzg6ykMD44dcXSgaKOTAGHTyRDUtZcskrAa0DxsrJp+4B7247x1RNCwR6CCCc4B2xTa
aw4cLmyC7lqvtgNmmyHI7cEssGWntxHlYSx4SovdzzfpIMviAukBLWD7xlfQWfALB2RU5WXRdh23
g9gkpchqYvststKZi+1kRd3qPqK5N58ahaBi5pg1pll8zPpo/GDlyP7sE94unkFtGVqFYBpQWIVa
x8FWGsqmjnV5F/QRpkzCryQ6LaxuYsWySvKqSn2nAlfj0ziheNan2suvwiqL+GkTttE4t7I+eh5t
arIVzurBbOqh76cbB4Ov25UQS/OVZyxVlYLkGtx72/cslkmP9Zk1pEnsY+32kcxLOulFlvTVzqC0
72ZFX+lju+xyIwaiBi48XKUXBOwrXyjXMDyPo6aN5TDGHFIJuYubIGlal/l2pZQJ6i72kG/6fnwy
oU7gENOEE72JUG0GyFi4eby2o5qmZ71jmXFt0mhYt4nTe8JmTd7JqFC99tVYTeMJSqcytdaYpA0/
ZnRMHT+KrPa4jMvJEplX8Foaxy4voYYfGxnbpgq8wgnbIKFJvE6KUSd+GqXpReXlOBNFa5tN4bSk
Op2mKqWi4HnOBG/3huumMUtk1oUajuwtKs3MyZSBDEDWAENtBtfCAelbdm2YppWPcaN5YLkDpLZL
pAgXDjXOLqWZW0qmLbqmEO+4IFObJr7tNHRWWkZFsogIVn7u1VEhSIydVhhqlY5fIDwNATYDO7Nz
BklAM+xHsdOB68CC1b9Yk/aUb9O4YKIzoXlMmrqH032u2ihw7CG6U8h4Z5xU5M5SPSsESqDkIwaa
Zq1IaG/3czvFqBJxgvrh1FRVf2uianiZaAHxuaXRTVtTfR/bdhn6edyHRIZl1BppwsG9ocnII1GH
HlWyooYdu9rz4PhicWtre6x6TLuKqEViM3uaNa4eM1lWLqsDnCRmFWkV1aJhLqhkWIJyC5YqMyNj
GTuyww7UoyJmn+ja1VemgH6EOencqBMFHFVsOSShN+8q5RJh4yqs/RDihSOqoYtTv2tUPrfShN01
UVzdWPnoXvekGrJ8xzs34eWpZ4dm2rQeKts2aBgu5nEY90jGCntnsGWY+sTprThIgRz1ovAG78pN
26oPcst0k4j7ASdrbjVdNtfMnYpZqtPWFXHD60Li1KmRH7am4LKPHLalaUiJyDSNocY2jng6jlSU
oE2nUdqEtymf9DaKhr6FvYncpwln1UXVDI4SZmoGW3CvHyxR0Lq7s/rWsYKiQux0LBM4qIWaxVSE
XV+cq76sM6HCsNqWJW6AGjcIUpSQLS8SiZDqLlibuLHQPPEuUtVnznIgbXqidE47GeaU1LMsK+p0
Q3pOb62pq0OBmgHZa89SQyIt7WIShFYDh8F2glYwXxXK2eA8R88sribut5SFq97FOJMeVDTHmYN0
Y8neKzNXWql2TbSpE4QsyeOphXxXiFg/wyUPfSvGsSfcougysa8eQSoydsiapeC1AsOZVweesgpI
f1h8dERuF2Mt28JqXno68FiO4GqSwC4cr1sph3XHHRQbxxX2ILctcG/pQZRYR08jNH30OkDaphun
qtRDCQFtFEXDoXYyOoPz3NIuvyKammiuW0xvR07VXerY8dWEGnKbTUPN5mFUOUiOUe4mfqWi4Tzz
OtSLOrGypT2ZEs35mADDsOMyKwJnjCxHjIzR26wn40M/1uUZV2mS+MQOm1qU/cA6EanJiWVtuowG
pMThhU28GB+Xljd2slKpFwpA2H4sqanroI1yMJ4MrKKH+p/j5MKNjfsCx7TMkYXu6mwR0lF1Inci
Vi+driWLLmNAdrpc1deZYYkSjPX5IMeKls86bq31lGYcCTJ66NaZ2HST63TwZAI8oxKphbNUtlHc
l+A/RrBGRqDJZcmrjs5BlxmVnVcP95PdGyQz3BRGOGPbmXVL7PGMFyl/8Yq6ouCQgQvITMWT5Udd
Vj044AOerCS1IO1MLfcU140TyZ6mBNJanmdB4gciUYAJNm0Ql53aQRuGLkQ4sAk6LdIy8UTfEfXQ
NsaKJeWxF4NttG0fWImHdFCGKD0PQecjESbY6uaxzqJKtKRs83WFaLpNOxw784a4JeT+VNZmQah0
/YJUTDrfoVE5Yw2LQ5EOcY130B3lnBKn6k+yws4fm6GrdtBOwFPBqpGPYho1/LCxsHUs+jaxLvph
Gm8G1TaNrEMMqp/jijxFfczGZWaPdiGSMK86UY356MxGWiEtC2IXrUBtA/4yjSYKjReNSnZdVqSQ
4E9adGpPlaoENKxZkBXjuOklIFGdlYOqISduK4fKsBiyF6+evFFkpqSQUuXWeGxa0rEZhqPfKW66
NBM49JASqndHZ+FSVV3zeCh7MWiUD6K2mvgKfs+IU+lBUwSTaiTjCzWaOH5btKU+pkUe4oXlZl4k
qskhnu9qO+6EW7K0Xhv4YcAZzxSY9qhdtkKD5VaCqbHYoiZtIIMOtZ9Tj7SOK/MmI+6mzgizRDjZ
SSiHBnXrvPWsBvZFhacDhLgGfG1rbzT8rgZqyGloLsHnpERAePdOkt6GnhCbde5zbeN+nlXaPLtk
8qBpbcyScR6VYXvetVBuEiprVLphnhog5ajD0hOj6a07TfPpprXZBDV22pqzkMR0S+shdYJp0BBZ
uMqW49RBnCpchC2wMaTvRne0W98daAMV7bCh1y4u8eNkh+WizShk1KoU46tyLFxIpevY2lbl6Bpo
pyHqmQKR3wINsB8oSXEtchhbCYJBHfwqpPYDMhTtqripn4Hh0UZEkdNcWmGdFaINgcngqDI6aDgP
J7/umikX9UTJKWpC68LKUY6WHu6r41azCbpietU9TDnvoaqFezAyQ8Z0GdYNh+oza4D+pZwmommg
VwaYMWqXRdRhyDvjMD2DY+Y0CTep6LmVDa6WYTiV0JOj7RTok2uNULgh2Cn8quryTHgE171wey9Z
Gq1sJGIDWQ7BhwT0lYWc7zIGHk4Cy3KrYKJeepEgByaZIpo95BjljRhCg3aqrydLphMJuVC6n6jg
SRJDeYmMhe1PvTGXTZ3zjabZWM9rqw6zgOYG1RftFGIjk9wO24UFvCEOYKvMKGgedq4fpgYTiKFW
poDOVsUQ0M7LYwhDXNkiSk2c+05pvCmg1GqdQLdupYRTlAoqN42mNRAPizdyUGa4igirGjwIN6xz
JVOc5p0ovd6NxEQK57bhjb1tptIzgvcJELGx1WAAgL71YNtVTYU19Pllq3PvNGsQdFgNNSqMb7u4
27E8QmHgQPKpE12RljM9tpMOdBhnyaxQgypndjpFrSB1Wllw7kwRFD28rtxw6g7YJxzpx1orAj4D
13kCdHm0IKL2bMIQ3b0YzlnAjZ9q1rWT7CpKn8o4mlxZ18jhouRAowLj9owJl1ldKeiAUzSjDWlt
H1qjGjheREk1ztK6ZmfA51oo0tRFfNnBGaEOSm7IkpZ5OAgcDSPUd6a0eNSm08cWZAVKP3GYzoTj
lurZ7Ydi25Xa3NhED5eAWv5cx1WNZZSEUyUoU9XDZJQ+i7wwdGWoFPDgOCu8u7KE1J0wozbQ6DcS
7wTOQHYjPbcslN/HCe4kHwc2CkyH3PghaWzkJ7YpLrtuzC9sBtk34dk1uwpznj0NIc5d0ZZRvfQ6
Dk44JY2TLSNndMFtZj2sIwbftMGtth1BVcrOq1opJCqrJp1wrDibJInD4g5p2kNtuR3qSlINKXFh
UOY9ZLZNoGKTdRjODkk7XIJ92SnwnGJ4UVkH1Df1JnPvkqzn0OJZleBi0y6LZ3XdJ8dEsxw8ZTpA
U+doJeN91fa8E/2UtLdTzfUNUzpNxTTh8Ska7KqRquBoU6DUXlsEjxdOUvVU2E6Ky3XTWAkLii7i
Tzyt8xWh02QgGuH2rnXGAqq3YRQeWybNttHokAvqVf1WuW7rSsSSeqeiBgIcwRYBXg2n0YWiTv7i
RdZgpNWZMhSOLodrVXohEXEx0V5oUqhWVJ0hjy1oApxGYsxtwWwc3cdRam2tMuuetAISIJq2AELb
5QlsmIkSJ8ibOAfu1uv+YixadtEle8vME0u9cDi0ng+ozdTKjFGrgIr3FI4uHm9iH7qwcuyPKC+0
KKyxOE2onYcB4+UQySHq+0TmfektizosHlI+dhX4NbdGInHKMRWpPepRoKpEnUiLsBilsljx6KRt
iiR2NQfG5Db2IPM2Ah7iGD3eh6zct6LyyLshVqwNBM5ppIF2cpbDfmIKmxhX3mrsGZCIJI6ntcuL
LhYkDPljn4W2FnWGNJzaUWavnEo3ts/Csbxxsl6N66SCHysJiJItDtLO6wqhOwSK4FZNAa1i8BPg
y2rK3NOkTMYM1mF06peaWLcV682zV5MWyGCZtluIKEM1A0edb1Wtx9vJePklI+WYC5wP8Uuoa10F
3VA0j6Rpoue2G1IDMExF4/PIilPhuX39MgKkSnSdy0qIXy6ETI3peY/+L3tfkiQ3jkV5lV52L1gG
kgAIbjm4e4yKUAySckNTaAAIkuAAznfqU/TF+rkysyqCVWqZuOqpFmmlVApCgPjA//8NQFkTd6aW
J6/yXRANg2X8I+Dgdw6EljqSnUSv3ZpQuTERPfdw6oRZfuCDDcB106F/3RuK3gVHuu3GztKuCy4v
P5wu+8Zt5lgoGeB6yBlyhNBwNC66vqZgJOFyX9KCVwqlWF27KArKIegSz5o5SLrFjg/oduohal0H
1/M0uyji/LaxdTRmliGQsRmKUycqOR2C2Zbrc+FIaZOVV6QEQlYEPSoMEXwLUOHckyCfvzlOo21c
snnKo7JwV4s9L0mDv5nOazTmVVvG7QjWcMy6Vf+RtST4TLVt/YjyAbRa6wnNE+B0oR/LphrLtPZV
q+IBFQymFfRllfi6lUtznYfWv+FVkz1RnU3Gf+zdNuPeUyB7sibTMIbdAB76LJR4XHuWd/foQSg/
CbXpdRrgdz8E7UouVKGkxM3RtS9rQWc3CT1i5fWYW1yIoipbFudl3p9IPTVzMit3VvG4CDQ4m66m
8yXVDc9Tznunj4xUHqIxmPUX7ukSXLWKiyXOV23CKFcG/wzHYDZRmM/kxqmX9tkhLcGF3iz1M5lX
+qBtJVjc83OgkjnLP8yF6kJ0B+vletTd/N0LHe9rrw0uOm8pUQNRMdsuaixK/UhpXRbIZ9hgotKd
9Bh7uh3CuOLFdNf76q53XIqcu1LdXbn4vIjkMITqWAG8+DgPDitSMgelxIZBzziWuG7AEekWRVMc
AyHu2XwozYUMSt5+dPUgyHW4GpanoPAsOAEtMKx0CVx8qcjrSgPqNO7XFWcH9UhODuiaTDhaSu5o
HzVhJvR1pU02dskqqlFcgIw6dkPERJXRoxjUPIOUwKbSi7JFiu+mxK0X17Vf9yg8lbicmikE6z1X
Q32rjV+LhJVzid4mcaTtL7NVsOGxU9PcGLTzZl0la4E+YNSEPR3uzRyu2VUzB6q/7pZq7PLE4UbY
d2gbWTJGS9uj4RzXC/X1XdcHq733+8ZMfwjLeXkrm6kfs8PkZX5wpIqHJHEHLF86ZFOHxiaCtkc2
YwopHMSBCqEh4aVZ8/vG9oIc3bIPwsMQ+C7Ky34JQ2BSfaZmXJMObUhbXbvNOnbg0PAwm0Hb4G2A
oqY3XT3msVT5jB+0C6WeA6ScqNq+zgN+SQ6AnTosGVGT9Q+Crk2JMtqfQ3CBCqdTh3Y9lyCkLPk3
5ZHuxh8nhmOtNWZN3WFy2Bflaboel6FG4jjXGRahmnx0J1lOAxTf+CkMmjV5my89iccaVcITjkMd
yNhZ6dIXx74Y1OjHnVe7SI7nyquGb2Ia8wDdz8WgWdizuvrmjZnwu0TPFQ+uXBOE5RXxWo1Vs7IG
gKQtFuJLHlgXHAQy5q6HvZ3P7fUsZDs9srFmfEA3DUDA3WAg4EHPzCtZFteuK303ErV2hiKaHGry
B9xbtniGgw334kLxVSXUsFY/LU7o1cfMb0V7VXSM5e9nPS9u5PLZD1GcD5m4mutlnVFPDoOtinjJ
AAYkxpDaWyIc8jX3kwHpnMmitu3d4OTX3PEvCmAtXswq9F4/VlmXvQfmU/teOls/LPOjZJ0u5ovF
tbO7pv3IZymO+eD2zigjm0sfzePC74YMTWUUTEEZ+8T2ECEsE8dhG81NU3bXU9D5uJRHh7W8AItD
DXZNeVABlv4Ts/otOsHN34ZF/0viwLvmm3nou2/f+pvPzfa//N+QPeD5wN9+rmt7rAvoSofXkrYf
f+Iv/oAbuP8ASiR8yNRA7wjEv/gDLsxGmAfgTQgacMZf8wfEP5jvAZGBVQanAeUECMjfIjYo2aG1
A1oDkBrgIJgiv8EeEGfs7V9QCwsAAp9V2wyTDs+eM2e86xWkCZA4XFbekAfPvffbdwZZxUGb+8W7
qr2rSUI/8r6R14tBRYgEjt82VWr1Yb2kYdR9CIt4VddleDmYY91cSm5TVDPyOziHNmaP3WGqk9aN
R30XzLfSxkOZSPoOheDsXvX8bhxuwukol3T2r9uQogK54CsCU8fFEjnoymdPqvtE8rhq4vZYz3E/
ikf0SpK+hRxEXzJzl+d/OO4nbt7hygzXk23fld47o2xEinOSeuMWz5KCjxiu0UJPi7wu5UPuRkXS
vrPtJZDrX0CdG2HQX+vpuS4+OFpMoHe8Xc+JeH0tVEUebM4+slHmySxpcOWvwR/BPERFHyZ16xym
D87cs5vAX8ZET0Pzq2m8hSnP0wgoZdw9azNRDAcbpNoYK85Y9fpQKO/ZHVzxnkmSX9X+Fcv1x0nU
n3lDnwArOrEnuqNHGhxGfrk84FBM1tF9ehUTd3/up9cklbf0EUwHgCw2F/BZcZ4P3aCmdS3QXPPF
9NBBnHUYmjw8WABfvb8cK80vgec6FyjH3T8h4d86lf6PO28IvuXPz5v3w2fz9fOb4+b8B/48bnzy
D5CKIPkPwNkGf+UMrP7JVoIqVgCOAJHGJeAsCYo/8zdZyQVZCf8CZCV8JXwm+uqwgb8A/DRYiK0M
qoqLU+p3ThtQJd4eNxwHFyS7rmDEBVAPGsrb8ECrOlv6MHjoC0DI6BSUIiIyCy/aZuqeARvS1IbI
nhQHLoWKUNxMLptfiOkBg+nMTwJVFYkcfHvb9eP8yZuz6WHxiPfIar85DJNdLhiIIM/r4j46rlyf
3EniuFFW3mflsF6h98FStTgzxKAjoGve4tdGF/2FPwBpDsa+vPZzJI9Vn40k6svclwd0stHRaTyW
pa3qx4+FaBcaaaUa8P5NwP5glTsPONpWj8cl9+07r6vFlW5Zx6Mss9UlH6awjADf9cH5al7FoeLn
S5uUYQG94ASSEzCR/AQSVIOKkaG+RBZEm/vKN1xd9GQYni13c3Qx6ULvK5RXR0zF3iAVZnGLdv4d
bZYg7qk7JfXCmgs+58BYCqi3UCiTOY8gcUtQE17aoTZIaPJbyhW50hScedLMd1PwER3nux4NxEU7
aNi17ffW/4MpZ7pHB+BytOKlK5ZrH2SRrLpa6/xyGvunoAKLvRi6FIhNREj3QFT21cmAOrXd9LGp
s+piaEbvXQdVHQWmiQaHDRJP8xePzOLa9u0lluqdUPRhDtsGrcbhoFpIN5dMyRetGTQHjfjCPA0t
FAvmz6Tqv3Jui7ipAMrMzH7K2/Bi8pxLIPlFpGRWvp/cRR9ZO9dfDeEP3HTf6eo+oYp5yBg5LaOb
Fl13sJkoYuPg/7WeBS0891H80BxDr1ndHdBBaE4L+vgpkOb3vKkeu8ptr7U3fWb+ssgoz07tuGBN
hyGZumI9jsAMvSt/0EU01/mj1RPQUnR+JY9c3AspEn/yvZ7wvdAhh/BCFzGAROUhY/YN2vb1EVyc
JB+Hi9bv9fNEs+VyDjjyUXTqx48jUvLhq5MPD50MEmk+tawfUA2OloLtgn5XvQjrpW2jRDw7tFMJ
EJtgjRjr0CFmju+iNZctw6VBkQhw1W+r8dpttf3skMDc2VHyVPiDvGDKQz+ga1z0dvrZ5EDETZIr
Wz07sm0jDzUaU+hCt3K4XXKGXwXhHfpdwJwWe0Jb6YPnoZXjV+/9aUkq6T3oFVhgudCk95r7QaJZ
x2ZLIhYWZzBs9uOS5p/IosE1AeQvalVFKGsubYmfZ2iGa2OVOjVDfg2AtoIkbV3iiorrAoSmyI5T
ewCd4KAss7dV0ZHL1S8Ees2yTnwsf1SPDomAjOEfFBgHLZrgWHn2Xeui042GcnZtyExjW5XXTr9C
ZWC6KrYO6CeBYyAiq4Yl0rV8qFQuLswyewAQmLwnLATLvsBS+qjjD2EwlQoN8OFrmcsPVd5dOOX3
fincx1Ks0Hi23Hk2nNoLtw1Pqmk/NAbclbLiOJ5891RUQTJwMRynGetB9MSQZ6GBM/JuSjIr1giE
lSpee2LbyAq0GFefnuiciYNrJveIyz54cTMZHAY1jXHXrN6nZQ7fy8KcMgeAGmv0SZn5RVbFfa3Q
4+SEJ0onWtX9gx2XMF6qAmUtAY2BVZk+gvEQC6u/nEHFxFaBReMKxd9YXCxtkZRKPQNi+UKXoXiB
GPikz53/bvLiuYVipKJ5QucCzU/2LqfDrXHZe8exTUwcVH4eHU6zIB9Jh3BEbXTKiwHdInwDcAmS
YsyAI3XlyZiM3eqgbO7w43TxXK/5bcXQTNWuzk4OBZxZC/9S9otMeTadAonyiqr8mfA1qXvP+wS8
eMIXD1T22JtVXtrKVYcqhyhv5jl6Rn0mn8qs/KBbeuwJGkA+/xQIaAcnV1Bzarzcz1IctvSDwv15
54M98tRM4DZkQr64uYfYBd8DICUHLKQBXK/BeKS5ZHFVjvTLNLYJjh6I3j3w7C6aEM0Tf1bOFVTZ
ZPhcFn11RYFovtQzOvzRDDrgF+itDUUrE0ruxM1B9QDZi7RJtQJmz918vK3zrhA3Hpp2T0MRtPFM
teMcK8Juy1APt9V4hpPQ3/PvAFdCcdh1EP8XS3iATLC7mDqmIQXPBhG1vsShEdrytjOTOkxoD4KV
MJUITAtBrSNRRo4hi1yW56e1YMtxRiXzoQELmFbVLc36EwyPjk11quexPLmeNid/LcchGnEEgtww
Xoz1dPJL/t0J6/bKnwlJ5FzyEfQdMRzyljon0U/6UJMiOwT4WWw4rldd1bp31pljyScsAX6GcebP
PShcmFDevF9Ba4oy+3lcdX7IxiZ4coYlO8wB4AtAG31SSzudNLVZmomWP0tS1J8dv1wfpQjQssjG
6gaQkH528kldLIVxjtTP5eWka3VZoIV266Crde/kovmUL1w6kUIqgttzEdlFQUF4olPP3/edY66r
nJjn3q3Ni3L5+pDPfgZwaraJoRk5iEpkd6EgZcINgZ4M7Y4vP5K/38pw/2+tuyGB+Hke/FjL+k0W
fLZK+DMLhsUkXGnA0ER+CYthnMN/Z8EO+YdLXeSd5/+heIYhGerxv/JgF5W6HzL8NqOBR10Pv/VX
zX32ckI5jjoZljLEhxjgd7Jg0KzfZMEoqQNohT03ALETFTysbd5mwQ1ZFxbo70FeUH40U+lcB9rQ
5WYYam7jDv3n9XMT1MstBLahew0gFWYOUx6qWwf47/dAeXMRIa6yO1nN2bNGcf+HmormCVY2iqSe
N/gSGFaLtEJJ4pmUh2P/uXY89NKdyeFLBHMFEM5CtwUqUYAL867pnWxF/KkefAYRoMGcUVrf+SXt
hpPXdqRJFyB4n9zJ0uWLyZbO/eAOOlNHIJZoEkudq/mGiyK/CNe2IsmkXd4+GcBCIRp/0uVPvuMV
Rdq4jjiArgisfSzrYk7RDuatjk3duH4aTM0COVatnOGCL+7YHJFX1O5h5sbV7y1tOhr3clZRNjiU
XxMpqxvZ6AL5WlD3EPej+84j5Pvdi6PntT0I3gPFkEVdvKtRoR4nG+T53ehSDbrhkrldmYb97Ffr
Ycq7cXnXDRapFIOFRhf37TqGyTrg3ke7t2DZ9ZI3JothqjI8li4r8jj0jAgPa7sAMI28uhrtV+S8
jowBmzRPzM7sNjdzPrCDVTlvgXp7crgPoED4Gso8G2NCJ/Od9kZejYAGoE8FKpq2fSOAhdBiqg/N
6KKPD5zlK80ydHghk7VFGo6U5BGpSlcclhr2R9FkdPcgcHyxI5MhEtMOZYEPWKXIkGd64aouwoyt
5Lho3V6DEAEqlBybAnkcKeAMwpZMfkc/8UwDKnrsAlAUsy7mzBlRDehQgxHSru1XOwqrjlOIlDyy
vQbdLiAqGKKVWG0i29rwSZddFY31AoKf0BVavKuWE09k02YfbdmgP+2Vmn5GEXuVh7NpjohI5N4m
G4qHdqzxg9mCFm084cyusT2D8jZkDvngCTCBr4pytEBZmC0BnPtT8MT9YSriaQk8G2U9eDSx38nq
K2+5HRMPSC/SF/TIm3OnQ5Zpzxt+u6I9/W3NhQ5ia3LQfvIq99ParvULjJ2mK6lUWKQZmH7AlCrW
gyEPasnHmXn9i5YFXWMkqQF61HluwXwJ9YsMtbrDZVLlcR5MGnrSwh8AiSvH8aKx4ejvg0cwywhE
kRzUHMXlxVjIHNRbYrS+mvIc9AoX0JcTK9xJ7zzD6JCEM8qIRPv9dKFXbzyUoIrW4PspAHqDM89T
1OSLHzeA7c+IsMVXbXte/uGHTvHJ6fsaRIy88HpQEWj3Alingl61Ej0g/jrwQMKrggxKPm+s0lDO
hoOKiBswWV14FkW94/EHX+Mqi/na9C/dKkA8DOio3cMaZt0xnEcFCMwrA3YUE+m8eIHtNYTPWQ82
yAwAHRyUrAXnccyzbyUBb/Gw+FrCT2QFwBkZOFw1ACbn6n4dHHVDy8YxiV5L/W1WtHhSJViOUYN9
30V9U1Xv5WIBNNlm4ccV1IUyHjuC9uyg2j+wY2aSkqIQ9cngREF7XmbNZWAr6iHrkvzJCzWoN2st
Zh5TZoCmVq5xruiYsW9TPvk2cuXIr2sX9IyIlmXjgZyjjEyb0nT2FKwBKB11MI4DDtSOHgHLliDD
ZQU7qrwKnROvfXjk/P8bvl/OOruz7zwagT+/4x8gTLz53PX/47+b//JfD91n8yX//N9eX/p/jfBX
r53DvDuAWQ0aVcGPbhUG/0urx/1/QH8E3NsX6GXBzgYNyr+vfbjce2jAQ4cH7RCugH/e+tDpEcqh
V4G0LiDs7PD2G532t2o2CF84uv9oo52lDfDqYFupDWgBYC8TP8kdrg5NA6YeKC1XpukSAQjs6Jt8
/kUX2DsrhV4193/8nZAnurBx8KAhOSc7r5v7PltDdwZJINF2RXlk06qzReIVisY+2ulyAu0H9BYd
dzwEP62PFKQ6B9FhJpBCoiT6nhPJTn2xhomgQN5IDmCsM9dBQdgvZB/0PJnNZKHdIoSidx4wtL/e
TtYTfWBHfMPE1sGzLFZ0UUZRXguhbsAYQ9sM/bi2EU+8ZE4SwNeHLOao5wyYugVFBg0OsIJBOUFd
I16KvH0MujyIkdfEVdCi9oe0IQGDoMXx4iTIB/zDnI/9Uarg0gMfLKJOU6ZsMgLkfrRtIPbFN/pa
8W68bw27EERfdaA3+3n+tcoaeaaxNbFos8szW/f/gcb1WVD081j+tzc7fiht8Uf+Cl64YnOk5sjK
0RxCVvwvs0cnOL+GANwAbv1/IWX/DF6ku/8I4HpDCPJ8aP8IQVj9DZQx2A4DeoB2CoJA2DUCYPuN
+D13pv+1PfEXnXE4hrPl7bak7QCIO1NlKsvhA3jDL9nw/Goh/gM48pORt1UAyNcERAOMDCNMUJzm
aO3EL06Anw29OWzydelBz/WLdAmDO+I7d6XrOzvH3sRpM0AhkiGpTMnkrzc18+YYZmY82bcoOMNf
H1mZ6wa2zEWRuuOB1CyWefdnbP3UjfFna8LejlxrAuReuAUoy2a8XA24ySXaIg/75n3+W1/jqFm3
TiaoyxRARhDnVK8Jd+iHfYOf68lXg8PCMZhwRBXpUBX8JE3/eSKF2Lku3tvBV2HhQRGQMvXRWczk
ep138rRv3pv7B8vbNLDNKlIrrXdrmRm++DoHE3Df8JvQDNqpncA2KVMthvkKZFH3JhPO7a7Bz6DY
6zVnfUCHbsHclfelbWTM5a+w4p9sRLoJzoxztFS1V6YlCiaOSg9XD4jh+6a9ic58tIWlkBmkYAe/
y7xRnlgzk1/d1fjZ/8NZuIVxiS/qxrq4JrtlKb+sXSUvrPbCi31T3wQoLWkx16PFJfwRQgOwsvcN
u4nMDL70S64x7GRB9OqAeMToye4LnnP2+HqXGF+Ad2WwS+Ssj52cUFKMkHLum/kmMsfC7ZsWyhy0
SKSNyjnP4kkM7c7l3gSnAl9ulRNOWhGWx9BCNIZXFbqdU9+E5lpV6yTtWsKCFXIBMBVgBBT0/b6p
+5vY5N4wVNBY4LDV0O48gnqya8HPOcjrr0k9apAcLrAS9EZAqyDgdqb58/GS371+tuktBDeKhCvV
qaD+RV1U1WdVM/8Xfpo/OVK29gctF9bOk69TzXnxR8cJtLmh7cy+uP/hcfnq/lkrgnYJ5TrNbH5Y
pxpMGteZj/sWfROfZb0MriRYGK8s6yRjpjiNwMn33RE/pOavpq5dSsD4rrKkA5kezbbYG7/um/cm
OvGAHVimOejCdqBQ9g30q5+N+8Ln7DrzeiOafoVyUok8FQ1JqrmBeFlPO8fehKabMVCb/VanLqhh
Ebj3J3Dum2TXovzw53613D2auZD6YeLFJC8rn+mo1MX9vrE30TkKZSoPpMxUY1jimydbVXf7ht7c
mmZG30YYDN0FfXDR+8El6eZgX/R4m5S2gPE37SwGr5QGGp90dOesNxfmbKE5BCdBp0s5xcrD4Q1S
gbtvm2yZOvCA6BbCFbZJ6wCYVYSi6bU87VvvzbVZZk5jiqHSKdclLY+ZGy7sU1BPdbMve/th2/pq
H8LOvm9UX+pUwW9dOB9U5+/8mpvQXAJnmDMfI9fOctlLSPUruz7uW5ZNaDZM6WEMVpXqanpxYOaQ
sabddxD+MAJ+tSI1CYZ5VvDEH/2Zv9dkfqJMen++iPa7l5u7Cc3MtHnuh0OeSlfdQIWOIgKq5323
8g+3uFcz9ySFVUNbqpTkAuaRxnxCQfQrz7nzLfMfUtqtn0vWFKikeqbSvC9MKhwbwnGn23fn/zDJ
fzVz46DPkbsYvMk/hRDuK0X2ZUBb9yiHNFpLnyosOGxIwNWBxNhx652fcxOefTfBScTBXpnlZ9wV
BdA2ULd27fEfBNpXa1KK3J2G6vw1S69OheyfrQzFad/gm+AEylB5nsTgQc+g6jp69c4b2d2E5sDg
6wDUVqWT7mMWkikaePErp+OfbMIz2/v1dQ+omPZQRKi0EuhU6grKABk60769cm6RvR5d6xlCSMdT
qbeMaOFO6Pc2aH3uS9/I5upkQEPGWWD0mkD9X0zfoErm+/bKGS14M3PoIkZPVQoUPEEjmF/D0Npm
+w7Es0Pf68GphOSkVVylvPV0AiJBH7tVq/aF0Jmj+3p0eGsMkiyYunCaeG3uePNx1xYnm9jsKrH2
UgYq9XP4QGjome/HSYido3tvpy3ryUxFW+MGanWywPwI0vZ9896EZrdk4QQoH3vcgZJf+S/zgPbH
vrE3wQn0Zimd8w1RTCA7qYWZeJirX1gg/ufghC3V2yVpWuFDIWmxwYdwjsYVWivQpXfNHNjU28GV
LSHBdFoM3l/nIMOPu+5MPHb0dtzAAyVgBHMh7SENbMryZh13dTzwCMnbkUkn1lmEPWZcAi6N7K6r
Ei87vR3W0AnYNQwRUtzxF9ztr/xMJXt2B9ta9Idtb4RSIyJm5ZfVdOMv+S+eD/nZ1tjEItB0Ms0U
l0ILbeV75dun80NHu04Q2Oe9XZH5zGeGZOS80PShEzdn9sS+BdmE4kz9oO8orhu6PMohNWrnptuE
oVtSsKktwhAkrC+LC97H6u9rKEHe8HY1+pBDTF9h281NNhyzAnZH/gR7lV0rIjZhWMmysGQ+b+ra
6dLVg8OXGJxdF82Pd9JeXwV+BZVP3RoMLk3zORANGF1shbfPvrlvArIMgVDqEMMP7SqiUc3HXjr+
zrlvwrKBXlq0NfJMVnTtBxDjB37wg4HN+yJIbK5JScA90rLBDV/q+8LFex1iOe1bl01w1mMAdoZF
/MCQ66TKxcAMDqKwfYNvgrNuOQwap3NwVseALu+Wudl33YhNcC4wZ82ph+D0jTjBR6A9EmiTdxWv
TGwitKgKbbmPU3YBE385BHJdYLgDl42dm3Hr3NiRakG9g78AookVVK3hq249+n7Xom9f3BuatfG9
ieDcch9ZALbOvA91BGj89nQZstKb8AghUmSFpwj8zMY8rMi+vRJsAjRoazwRA7/ItJzqk8pvViff
lXvDKvnttEvh9eiD4dgqhL2DYzmegFBLsO/aDDahGSyr62WwEUnHsB+vB0LMdQsgYl8aEWyik5NG
FlW/8kOuO5l0IzUXy9T+xaP4zX4E/HTfLkwBsiiuop4fwHCsjmHXrxdZD2PQfftwE6IBLI1mt89x
EmaQWvgBFKyKwxJ23+jbGHXEusC4gB+K0A4n2JOC/YpifN+Bzjf3KAE5NexMyw9iaCrQKiUseBbd
75s7Hth8U/XA37dpa4mV6YcCJB3Y3cQL2En7Ti++idJQQsgDYiI/wI7USX0v4xedL4q7Xev+46my
V42JJtMGJBTBDhksI9ISOpirXMKjYt/om1CtF3C2p6XmeGCSm/uWtrAAgPhv5+ibWIXawyVZhtFJ
C285SMqRHY2G71yZTazmkDoHjBp+mAbBYz324mNFh2HfhQeF6Zs901Wrmouh5AezePrkFMq/G9u+
v9+37ttYraqw92DReYA5NFRFpMDzUR5z9qUvW3KQYxwfLjVYGfgP4jmMhrfrDYHUZ9/ktwwhYjPq
LA6GF55bH1o8SZBUQu4jCYFi9XbhA3eBXDhv8Flbdd86c3XdjGLaV8+xTayK3K4wdcFXRWtSpk7h
QnTvjWLfurPNlQp1cRUaiVOM0bmF9td431Wd/55v+d+ULzyv/nZhBjtklZlxAodh6cFMN4S1Z5iX
+87IHw/ivTpnnL4Yu6bH3H1VONcVzHRiF5LBfbc228TqrBc15ZCcHtY+c1PQnXjk4MGLfScw28Sq
rnqQKyEDPFR40/DQTigMipKzffXjlq5KwcaC/AG3dg+H1QPIoH1qwVXfd0ZuHxODc46bdbVCrHYU
UraVlBAM+uPLrnNmSxcahYHRZz1h9KEMoqJkJUwu/HrfV91ShjgcBK0OKux3NnonJJAihq6h2PdV
ty/f4Mlca9RI+MFdnOF2PisJBsmc9/tWZhOrUPa7tatxN0GRyd5pU7x48+rs6m0zugnVVrqhsVAf
nLe7SfzJG1NG63Jfonc2TXhdubMBZ3s7jEhSGb3zwCe+YXzi+3b7ljrkjLDBZKPlEC7zJSmbfE0b
WCXvnPo2UuHX5kB6hsPdNfKa5K5zImvt76OZsR9k7leH2GKV6NsR2x36KlgzZHDqhK9+vy9Uty+/
jO7gDb3nwPkXjx18C2lNjzV6sO2+4bf0IehBW3CK0clAi9SFKT9bLiZIzX5xaW8eVPjn9bFlEZl+
Cs/uu/xg4fqQunUhIu2T4QRN7wCbXwbHPWahGhq6q9AF878rtPdYIMXfedJtqUYTyoUGPpH8kK2D
/ojHm+33kk7VvpDbco0GOkERX7nsMBhbXHaKSVAvG/GLk+6cH/w7HgudxNuQK2F1bC1l7KBHx5yN
L+C0rkkFFwI7tOVZ39clZT/Jfcnn1v6ohHcFqiwcrAo+2ym1HrxwG3jh7Dr6tuSjEcqACq5seA1W
wHCXMEth4s129hV/vBX+KgYZEXhzYkWxFWZN9g75rYnhje3vO0C2FCQ41uHBnrwMDgusXVHFOeIE
fcs+NAhP1779zLBhnnKpkaaQvmq+zo3lMJsyy+Oudf83FhIrstE9pym973mp50zhqethL7dv9E3e
PJIWO9lBAqf7cSkTeMR23xpZe/s4VGz71hYsP7qJLRjf4nUEuDqvAQz2RwpTln3z31zIs9MUBqUu
Cl3Z9B8Esfn1WtbjL9quPwngs6vZ6zsTPMQx5+ddaf1ilHGJMzbGqwPhu8rP/bO5NJ5bAV4n94XY
lqY0ok2vvaAIDlDs6MTSrrnFQ3p6X+W7fQYXzIRVmAxdKlmenU80zB7QzqD7KoEtSYnPE4cFMfKu
Bdj5E/RfXQSSAX3Y95k3lS/DhlnojPzCkmn8n8ydyXLbPLeur4i72IDd5AwoiZLcxkmc2N8ElcYh
0REASZAgr36/yqn/1BdtO66t0ZknlsQGBNd61/Nco7U21ms/XhawAsfuz9MM/BRUCE2K9zsuixyk
SYBJYGkg7YUr83leKULnWZ6o0rVV8frFFZT86svCX3ZizwNLBIkfYInw1xGALndFbJ5YKpd3nmGn
7eErz7DzwJLoknma0hx/fPL+0wS/+j30GfKdG+ytv352+ypA9EUOxVU9xNH4YQqWaJPjLfKyd4Hz
yFIRpgG8IkNel+Os6ZEWkf404i4ILrvm/0dwCZMsJoxVWae9KyuKYZ8axOn8sj11dPb2C4yLKwiI
A/Uw8OROSQUE7SDyp4vuqPPoEhFp0bUt5v2LAcNDgcvLxwZmxMu2Ir+3k/96nA8hxr8il5R1Tiw/
mgUQJOiHpgsv+LP7taN6dUWQldgTAqEUpon60QJB+nLRkTkPMC2IhJeTi3Hc4Tv4gmAUZkX51KiP
l/35syduloP5DDVIWQdwQYxb2BAyuDcwFX5Zseo8w9SLVnmAD2itew6ycqeyDzmiTJc18s9TTCqh
nk99R+sl6uMtA5UAUSYzXLbYnMeYdJjxbMg1Rb0kRUYKhfdqTuBouezInxahf12U0E+VmmACs4Zm
DFUBFQYHM8rywvN6drs2AvOgSMBQFMW7/qPheXvnxuCykbw0jP/87kpiXqkRPa1bcJx2EHEmd2MH
qtVl26jw7PnKWlqqogXj2eow3AVJwL+pTo3fLzvwZ/crMHnA9MddULMZob1s4nGdTugfXvLXga76
89DkvtQUgKSgbksVAaCh5dbM7fDzsr9+drvCHocx71EFNVWL3znU3fYz2OIXrfFgXf753RWQfXwo
Ja2bARD1oF/EB4iXkh+Xffezp+vigaQ5Nclqmcj4to0C+7lVsK9c9tfPNsdrCG5e5pagnuzkn2Lf
iCsKIdxFb+bkPOhEcm5ieNlo3cFvUc+G3zGqLisokfLsXqVqjuygZ3C60sDsosXTyq9te9G2AH7a
P08qvDOdCcQU1GRKzW4MQr6f4/6y5hs5V1uCwY565poG9Qiv6nq00thPMKqa5MJvf3azNmpMBtkk
QR3lIkFgY54NzBeOhZfdUOfhJ56DjWtRODiV3bMtOLv0a0IYu+yGOg8/CfgAPDAnQe2W3l63y8KP
pPHvvQ+enhT/czNMTi7ufz9BILMFwsWktJ7wDL+KMSz1pSjAoHpnFT7dl6/9+bP7FS5QYFz1HNRF
6+BIo86DnU9TB+kOhO4wbmX5etnNW5zdvIigFVIRH9QLRAWVhqoS0yV6uPCvnz1pmc5CdIFWLMkA
Yl6FpCFQlizyos0l+Y0B/9dznCELVQaqafbDnM7kCkyy7FGjptNf9NpAACX/4yy3pV5GEB3tfnQR
rVHWA4DPDBeuDueZKGCI4EnK9bDXopFbt0yiA8aHrb8uWpXPU1HEpS2LMNm8z0vfb0eQibcKNsLL
FofzSBQHbThjsQJk0GHv2mo57y1PLxvrwVbszwNP2xJe9CSlewiJJnAmeZC9kKlvLqp1kfNgVIho
PzyvY3MQsA8DEdOhwZ2JHgKjiw79eTZqGqzWFFiuQ25IWE3x5G5GI5rLrsrzfNQKtDUjYdwfBjcS
ON3hOASWoVWXzcUCEPLnwReuS5RwhT3MIu03psBZ7UB+uPDCOXviWuB9QirA30GJpdwjCWAeINu6
7K0ExMM/vzvcRliEmQ8OzJqvy5x2LzKfh+fLTuvZ3rgvJj4rpsxxSoj8J424+Qnx0nvhy9Pa/sqa
n50ddkCNlxFik/lY5oGd6wnFJ38YaDT/0uEYia3AHMc7G+Xsd9P/lQ/Lz57twoXxyfhlju0yJs11
ipoajfb5CJJ6d7PErQtKTOwMPLw2hc7JrZjhH9/HUbLQlxlgxgRmEKD5WFuFgzaOV22wwo8WkLyb
OvBWlySv8yxo+XfbzbBK5QBjL8A0LrBHX7XaCaM2yUrLsOZsSsT3wCdGx9VKsjl6zk//xWOvyuz6
MfNLL686WjJ1m7cgSl6lTWGaZzgpLWxHRkOa/Cm01kkDwcI4wmiIH0Gb70E8Rw1UnmGs+U/wIUeI
k30JVt0jRZrAgopNghbXt1569BmATvQ3avQrCIlDNAElB/21oB/NBBjCrQ7XAnwljngp/5hb8Jhg
X/MNzDfbxSxp/0X2PcSCGE/ozLEsXJFWzQjVt95OcM4o/P7Wrfa49gTA9CgMWvsUG/Cx7wodldA+
zD3JxhtEMmDs28yzL4qfipjI3qGxZsMn+DKnONxOkWJ40dPeFznMoYBdNvixYyEWd5zwN63dDrYg
0fdVhmlrq7mwnEFumXgaqgrx5jjXVVtgcgD09IUDftnQmUIjtIBE/9A3KYyz2yIF2g8GpBTMxWXX
FHjq3fOhE/yujFcAcUu8Bhn8IEr0Up/sR/J6LQomH6C0MXO8xV5Cr/s2XdLhdnAJWl8VmO3p9GkF
XHGUG3DyM0A6U7825gBTZBo8q2RcAJpkCCDm0Il5xFSgM4Kmd56rsTDz4KDK5kk/bzBjtyTJ9cLl
hPpgGC3jCoMHYPV8DxSQhIzDrkOQ0mrtCgrDF9CoxHybEsjJHx2cc+2jpamdekygg6sCh2wWewzl
B0mTtMfMwa3zDxuAcfw1hnmw8hqZ8zXuqikL8N82WTtxf+AevyraA6I+yKDimMKPQDjscnzuritZ
A3RXOGtX/IJTq004OOOWYtjQFhAZPwXr6FKQydo1WX9EYHgEP0mYQ/GFgYvRbloONeMuMbP13XW3
iNMNltuxhVexX3TpIWPWU+mvCdNJBDookHFjtwvAN4UMFSiwFnGBvGBqfjkZ1N3HMUQ0+tna1YQv
ugfRsI6pSWgFPLGFhi0YvjqOreUUEH2EF6/fZsJnpurTybdb7E9wm4NmjZuhh49n/BENOJI/AVeP
QQpbOxUtVx3qSvkNRqqH+GNhbY7JYbzIygeVZWDpQ0D4oYxLSX5aZ4YreDKGmwQc101ic16bDCyK
Ewp52zJG+Sci4DX42YCCS/YNdK35WjUAS1t666Uexc08ioXMDmxoWgqIy1tcg+KWrG0ZsyuY3xVu
ngyEXdjEsZgQves53EntFpHKWV9J3iwgV8ON1wCXBn1oNn/NgnBYX4KENv3jMOWmhA61RWUekr2E
jOtDG1FsFLYSz6yo28g5F3ytsNgE3lYaWUpm6okI1ceHPJxAMYJVDHxOWinAcCyo+J0BLL8BKGQE
aHYEL6SoRrIUMaJXDsDSZ9aN0EHVHttMWW4AthEQbkKMB6VgtQbEQn0ULsAYPaVYecuPfdzN2XOy
BGMTQ6uGyA++2zzN5Jcc+0Q/AGdf2CevlYZTlHhi3B0Neey/zc3EEeDhS2jYXtJ06kEvsgZmsyp0
rWJRPTdZ7iesoD3MtDdiisIpqiTpoLfc9gXMCh6y52CIoEyblxC0TJGRXy7A66E8DrqB/LvOBbon
dRTGQ39nJ+46UE6Zn9b6hPLLP7UABoTfcVrdTKvCFym8D3iSzOUHbxhJfT3AQiF/rtxbuHnHFnK7
qoltRzpo4jsfu72wZgwsODcma+6zNgnsFgRyCO1CRkY8XfJsKpoKD0/6cwFPtX0QuZzdvaY2jfc4
NA35IQuiIgwYFmnRPGIHctIayEIoeK6hAujmY2HJaj2C8gB/NgCmc4NlYiRTF8Nj66RrHvEiruHG
6+NhBvd1Jh2gqClrxbyTo7fQ3ZrZh9ODs1iVbgfeyhMuBlGVTZQXITQfci2BYh9AOn/IWzK6qpML
A3bWkNnLrwF12aof8NLB0bnpManGzfWSmzXfzdFg/DW6pxCpVnHcDW6PHHhEFtg4SgXnyMmYp75D
B0cYrKhlO890C70jMbxyLTg1AsyApr3nueuxwFPqyTdwq2QHRdzExwhaB5X3Jqu6GH/j68nHPtwr
ITjUGm3IW1Hsu2jqi3AXNVHArmPdhcNyDxPpqUlfDkvcrLfJuuJcQbA4yp6hqrqENNzqOFAQ0XWZ
yLtuY83prb8a1yQwD2Ys4CiH625dYrtbZ1Qfu2rs06Yr7qWdm2ca6BQbCN9DuPsCC3O60ipPYj79
JPNcIjvmB6gCKhlAVnkgcTFDoxiEdAaVeBnn4mPoIqRjm3JgU1mhG4Zawy9G12mxtUE3rnzEehnG
rJoIDK91GGfOZfs+M5PgVde18fId+knTX9NYLOEVt/k6f+7kOky3JFw0XHCjFQDaYyeyYg0QsJzO
WJEe/TzgAtnEw5jD8p2kycj0BpYF5b/gGcCDf1wOtC+4ubGiOTjTsNm98BJE1s99AWF5syfQQBbR
xkI7WN6koS2abAOStpiGDQN+mh0WEJjDcgslfWeAxw2wOH2cg3zC0kyIJd2HBKkud6SlH7OHNRQh
HGtZztKVb2I4PTsguXFMIN6DNy4/vUF3DmrxttGYV8oBDpefyk7jwV/ptE3Hf6AsnpoXwykZDBLH
aoY/YkLCgT+XwoBfAgS35MnXaCo5VNO21yc9Ay3cGmiQq0E2inbD2hloanEOkiWtJkkWfp1mU599
RMM7KT+xNbVyxJmII4vqcGZZh7ocwKcg/6+NMFcFoSn/IleXdj/ymBm46EiXwOJZybKPsh+IiGpw
nWOWSfa1WRraNxVMhNgpAbSZUntUQ8spq/Bcg0BqkJbBwctgYAxwALNxxKVFF5Y3+5Rh1xtvGMiM
QI/IKQ0iDIyATAItxtjjfb1iShp6bFs34AiKxUc32KGQ4ksisTTWZo1OcKtuBbjsadGJELW3MXwq
FRnQOXlWa6mHB3yVFLIC6qQarudQD/GHDAaQAHJVn0VVrqBd3wSlGCNoNUGEox81Jb4/Rl7KuIZE
u9PYnk+6fAQf2veYpRya5ZmueS/gnG6DBDqTqA01uQ1W3BMPcJEYnlTGlqvQFcYAUskwJyVHRIHt
oiHbxUNj6hREiTNhROyScmjyl0GA2WUqAyQ9/r3iaFofUoWH1Nd1oXl+5Xmh0ydYqz35AQwxxKii
H9PpvtUqme58gP3LFZVdjjk+vNfPxdXYDf34C6bHbtqFIURNcCu4qNUHOiXcPQkDMsanxBLZfpxm
aIaBJ8YE9PJFQGNjD2hDtzN8aiGss1/6EK3in5CcR120S/oJxokqRm90/ixKG2P7PzWzSeH24DPL
D6rhEhOtDBx2VUXUuPQlcoJDaRaJRn0Bst7j+KBUyFIcAx9QnAXcz9Ze+1XJ9VtoDH9Y8A6Y3uQu
6DE3DUH9B68dplkS1rPykTHGJwXsOOnT20CUQjzHYB7xe4HqSFz3HPfht2awuCc3QK+X8FD4qEww
nBmRFxhCgvJh4bT3eNWagzA9QLg46yN678X4Wct4bL8vZV/g52OpF8t9PndS4W6Ty9jdwoQBKHzc
tHP3lEAAgzNtsjw8cgNG+U0ftj7ZT44J8TlNDYxT1SSWWB2kIcggBtjbfXHllJl7R6dJ7Ac+BoGt
prArgs8wuzTxi0BEze3x5LMejOsYwkg8FnNclRGPYS8fJx7e9JBHll8600mCNbtIDVwXrjCPviNO
wg+pVtwEA5jTmFtwGXZkD8Eww+YBPDvt+G5KbSC2UzGN+Uf4TH181U8NyQ9w7UiJaQdfyjvw0yFA
r9SK1eezLxefbnTXO42nTUOHas344K7DcG6zj6DLqUlsaJfLsUFuvHDkoxjDTE3bGSoSXkOdk4Z7
M6gi34UGtqBhi6lnwOpBaGi7G+w68+kqLwD636nBNbBmJbg3r9TaZZC0kxUe4zhnMCjRSZwcNtRp
Jq6ZIrNEsiaaoeAKl9EV2xjvxfJuWlMzHF27oqmctVKrpnL4btkh7zBfdOeBbU5uoBpO5DaFMNbU
3GOiLAfzu1jDa9pnQv9oMlUMTy5HFvY+kglZ8KKHqafsHuIaAVH8MPbTTTbHmTkSakes9pGbwiMj
feRvMJQK9ATI9yMp/xGaGV8XbJ26zwL3L3gOfI3svk/w8nOfQcFksKkCTR749SmOS3UrRRevd1OG
Q9zJDUjtYcyP6dKQYN1OGWUd29BggdR0J2P4QN+phr9RbD+f7kphTgk0J80RUzTwXJeiLGyl0Cj/
56K6zvl8l40p7qipb4/Sh/YaeYLwTnRaXNa/Op/vitXocuyQ1mOq26Gah8h+XjBt8E4u961jc6om
/asEnqdrb2EBno82Y9FV3Er+9bRXfue7/863vVInys66AzxNhG6CVhx1S9MMipwMFPsqIj09pkh2
AVANuCAkMlkc4LJf1JrW0NqxF1aKE5NaNzBF4EIaUcPFpmv1G2JKqJEh8loSPIIKTDRuiQO5vwX+
njR0H1tdmooLE+cVTdKwuStyx6arBircFpf1gDYdd2x5l4Dz1gE8q0d6CA1grV8GiJh7H1xJpssg
BQ87CvW21CtqKFVKV5JuUQoICrdB5wdvxUgBRjDRBcsaQhJfJvOwi9Ix6Gsv6dAfSgVF1E020QBK
tw4zcm5HRhEA8p9bOKKHO7yKZ9gfjaNxxQg+7TCY/h6ZyBmTCoa22Msji26vThE6jZFDKvCOu2Mc
at90J73msM317QKF/YzFIN6LrIn9fmr6aP6soJOIAginJ9X6ikIEFQq8W+JtetlbWGBQRbErNNeb
kC5Wb+MZDKCdagI/TFcQa5fTnSqyxok7MQ9zx7a/77H/ldrnr/JKTMH+0GbpWdOO/+dNCdD/h0rd
UwvkbVL4cZDfBnD/5cS6b8O/cf+n//cfXHj+X3mUJyB+E0JQpTz1uv/D+o/+KyF5CJslUPIlsP74
X/9RXaZwXUZQdxWQXOYAhp9Szf8PFw59AHypQHLhTxYxQRzzf4EL/w0Oe2UdOI+g9agUQDAl5EH4
9N63q63MCFEMSxmqF6g9/BMOInjME+mfmDAQiLN1rpWJkLGmEJoHcin34WrYbgpp9EX0KMT862h+
+L9f4d8u1t/Jyde+2VnFvw14CIsjEQeZtOo6Jou5Eb63Gw538W3cCboJ+zLd2SZHlQ6tx09jsj6i
WhrVcdigOLmgGoKSgmy2IdhdNY2Z3SZ6QDEcRo0dyqDJx3e+6am2/to3PWsfhNpl7Ygd4cHRqIDN
xUGAGKCUCq5x+yOUpL3OUDvdTWsrJNYcuOZGZBPeiWv9Rnq99ulnFf+kGOCvbHtxCG2c1llu5m0A
pduuQHEE9chRHVDIlxsUDczWRMjWZpayd/php7bdK599HqTTXcLwthKLw9o1wCOZbGIPTaOHY5AO
6Sady/AjSxgUSWOevxdkOj2hXvvMsxbiVOowDmBvOxggGetZQW+ni07eahr+fOeEvvWzzkIABckC
Fa4zyK5R016vBsAjj43DZ5UxNIpXCt4UEdOmbJZwkxvVHdQ6jXXRrHdCzlvIf/y2JJ2/hTDyO4bX
Sa1Z7OBYiug7J/0k+Xr1IJztDoJA6m7IZn6IBfebbmBgU0I3VEv4cWG1C7urOZXiqilLtclp1n7O
YiBrG8gcwYUKTyopvMWi/wLLvPDtVThH8Z1ZgSVPrFmOIaw1G2HzoVKoYL7DuHzrvJ3tONQws1EW
aXdYqVcbXqZ265E03Hcm//T38/Z7Iuq1SwOr7L/3TK5Fv51wxM4kujNXbZ5YuPCK4JBK1Ncmhbeb
uGd6D2qi3q6oKx9db9XVpND0Cb2LHqASARsBM0IYT0GhIoA98itcV+SA3TUGovgCt1+MejFI1Haf
pDLYeSDA92kbIWg/OIha5bKxJPY7RWlcT+PaQdcDBLY3nm9Nip/cDxGq/A2BFVNos3UNHhOQw93C
s1WgVtsn72RE3zraZ7sfvqAcBLE13EJ0DTfaMDS0shVpUXh332lXv7XynCcWbZ9n0LF7HO6cDzWT
Fp0srNUbxBbvTKO+zrR/Bimw285JbuEES5Z3TvTvCPNrJ/psxTUopgL+TfRBsMzB95VykmFWKSJf
wqadXtQEJRxkXjLPtkW+CLJxmOveD+WIBpXNPLS66xjBjvT36+7Nr3O2BBtfGL3qFAfbqORmXsUk
wbNm6rBAnFfpjlx1BVReFs6fKnZ63gWREBuJasFhIqjlvPM1Xl8UYBT88/KfOtDgVBjpQwNZ26GL
eVOdBtA2fUMfbQJBJ+uU3aFQCkXkbIvdigmFPYak3DtPg9cb3dB2//n5KWQ5wQQS9AGownyDbmix
bbS0111YyC1cQ+/BWF6/tpGK+PNz6IIqwgrZzgFdO7UflizDw7602xBvYH8/lKe/9D+vr6Q8W157
WZYrNaU4oNfGtzSO0i3HLh9nMDrpjnm046iSfP37hyVvXD+wOv75g5RHTyXJi+6AdtTy8wSvaCqb
58tVBvAWUuqp74ZKDBk6Pa6X8lo2KF9uR0e9Q3ehlGAGj5nficz02TEYxC3PZhwdNlIIvqdCoM2G
CkOF6lsIN/VIv1n0Nt0WBln+LJbBPbeoISNENOo6dVkId3XfgqCaplhMq3nEVHG1dDDM7VEJgKCl
cD3f6JJGdlMUOTxHKH+jJTxBAAkykdut0pVHuQwF9h+Y5F13EqVwmNM7Yfw2wxZtn6HaEG1ZAoV3
EBvbV3Pe5fdNWii8gc0th2jPyWjjM9Wh4THEwVfU3cSvsgiU36HRrNXNYn3zDO1Ffs3Q6izuphKF
wjQDLW7DU4U2m0l6iHMdn3m2QcvRZrvWdE2deN2M+7jV2We4rzXDL9Prr4Dy4MfMWbmLaVCkB7t0
yYMt1gaUjDIgNz3Pys+QuaURaHGUGXzo0tFtMymMvEnt+ifolWcUeFv8PGgFy7UHHTXp05tlbTZJ
cHoNjnV7QIf5SoZrAJecZ+jlwSWZT5sodvwbBzjrcwLo170YJnO0nRyhRoyD8dQ1wZmXU2IATJOm
XSqg0Gd2wMstC7ZdXKKB3rMp3a8gCT1l4TQl1WwEfOFzlIn7jOdlcNWO6fCiURn+NaMXfY2+r4EF
0QzdDpsEvYsKDHdvAtajWW3RvJw2SCUqsYl6X3wGxBNnOYJs9yOKyJ2CnRlywypjKkPjm2notwfY
H6GyQssA3sBIPaGW2tFqWRmJdgQTfKZq4yZQhxJQ5ye+ZNMBKJz+kcMl+A3Uh+yHIgGcja7RS/do
Ucn7UaYT4oWwHHnY/yaEjx8ylnR2E2FYuN0IXmDDGYOS8hF2X/WlQdOq2awyFuFBWGdh5IhGWLaz
NkqPHZ/KowhACUY+vcf12Av7xHITfhrSpUwqFArgtWeGTXSbFTMOjG9D9wDP5akg6kI7wzM4xJ8c
CeJmy8aYlFW0dHKLEnS2VWUbwWBcltdprx3khyvdRRGdx6oA73xbcLw8oRLA12fM1lpkAco16zYx
9eMna9IOrmuyBLwOnRkhzCDtnqCsgG5oW44PJ2BAtHHwNz+nqHT+StvOjBVJZ9RGm4inu1PPIkXT
ebWHAOPZtUf3l9/PY5R9GlvvnvowMOMuyDQuQ1w5zTb1CR7WWZjwB2jKmYSMPStPRmdlq1z2+Sfq
TPcrSIbsR9FMpxb+MqUvdklOqQvr4EycwBh45MGA1maW5+V3KN3HdpMOSfeiG8IfmR5QSgJONoGy
iHhPqgjFTIjOItd9s2Hj7lyUxF8X71wdB737nPXMDNVAm+Q4FpqaHU0DGqGyEd8VQwFXicnaCt56
9gsjfKgSKaRwijY1V41c/OcxUk1fea7stxxXk6haFfb2ALspr8XcouIqod1+BlvPt7uu0VczdJRH
O9I+wgByZM2hQAqhCpsFGZCRSLSHqIvW76IE9+SwDHxZd3HDgxsKK92A+VbMCVErPRbN0TyHUb6o
q9DQ8Ja5BGFtByVtlUCH+4UMHCfelUsBb/0qxp3ooX4vghk18Yayu8ji7sWJtIfUzj6r5lQztynF
ijqchMR8UUxinRgXdpiWk86u92X5kkI4SndKzuEPcCCtgfiWpeLYld59t9ixdnVhsHZWJo8apCZI
IG+XUiNOI7MePRQxomncd3m7hxQOFao5MOQ5LEf1bZIzFls47BNVlcoyU2VC4HoepolSLOFYMjfM
lrB1w+aZ3pSe4Db8+xPwjQf6eaR7XCKd+z45vRpgcMRCAo9LQExbMSOB8/ePOL0CvPJEP891Q9O7
Ql/aaLwLoIudsEFvERR9b8jjjZ1PcbZfKOjcrirPuoO1SFbmZflZ96q8Ropgqealmd85TqeN3Gs/
4myf0E0zrA9R1B1ab9ZdOJ4Q1k0Ao/Cy3qggxRYYM1ubzIFjhhLle9Df36iE1z727LUKulMftUOn
D4qG9osoGH4QmhhYrgNJ1ieWZNAyRyFvsBOYGzZVvaQaDQaBntAGOlVxg8zAcEozMPGrK7T+ogl2
B9WAFnGw53oSFpf5aZcRLHhGrp3003WSWr1fjJo/GOWnp770KTbPMYoLW5qTllYJxf23D8WAZxWC
lSWW1GLpHyJh0ChXBJ3KjR+H6YGBBv9lyEM1Vat1cfbOuXjrmk3+3LPZOXGpMz32/Mi41WmXNEdJ
oarWK5zql12z8Z8f4Z0akHzS+pAhvYOZpCU5NHx5Dzj6RgsAMxl//nkGbmy5wo538AoiuKgT4Z6U
hiBP2CwbIvTwCViguV4RuKpQyiEbiCSyK9dju11q1tYiSsGdTV1UcaJTMLLnFm03zr6YKY/2QTwi
/CYHduCQh0OHy7ExnMV6ZUkx3IU9J+/c2W/ce+djRL1neW+LgWPPFm88D9RedbgL2oD99MnyHmTr
jdN9Pk/U5CsLGmvEAalWcoMGJtJTChvvGfOM71xRb5BYkvOpoq5bs0AmXh5gQm3rfob3VLIEJdlF
R/k2x5Nn41O+fOi6ssfzUJfHuVj5Pmxi+vL3K+532feVW/189Cg3ATIDKJ4cAjfqo6HLso8B6/0Q
iZE9WDCNK4daIzzpncNbd5LecqvSh9VCf72A/3AwVKr937/LW+9gZy/VXQ/heOpHcQiwYa4KNDs2
KkwxyfIbQaY034FVMl1ULknOR5ZQqEECcMTjwRUJFresKTY60QGSB1R//Pvveev0ns9twIw9UTau
8sDdzG/CNYWGiQcM4WMy1XBgIkeDiCN2MuVwRDOpRJ7P+psIg/+7v3+DNx4f56MdiBz3ShSWHVJk
hO/5RJC/xNjdU2CDFSu3GrasSRqc+q7d87VZ6r9/7G+OySsX1fnQx5IvyOw5wg4U0cifPJnHtGaI
Kken6fobl6gsrdLGUYQSrJofx5QM30aUKtCLwPBMuM8woYnFuxxgq85Xr3Y+gn58g40rfOstkoZ4
AkJbwNauS6oIlKpl5zHg9jmQv+N/2PzckmSOXpCxFciwj3i6IPGp8aJDEoptGuneazq+dYRP1/K/
mrYdEnkaW9j20DqP6Bni6CgXGznunJ+HtEJ2I0W1CiFbgqQV7X628Ba9h9J7Y4U6n01Ze92N0LY1
h7LL1HPW+GW3IMqyRTToPdjzGxU/YDT//H0OublVocl4QEEiqReRiQcJugNK5KiPiigboCxG4Dog
5pdzBKljz7tP71xFrxflk/PpFZRDimWxY7CHeb67GgwYsyaQ4hZvPcsjokqo6WW526MHgRw0NXHj
URCakHmK5ORlhdQn1qwRNaIG4DVW3nULpcm2Txd3YOms6gBVl0OCyKxBDrk030VYqCfCWrMvXdiO
myBW6CpZvBL2W0YW36BSYZZ76OvL8bIl75wyDIYFWlpS8APV+PNSrKY2A+xEiSyGDWeCP9lWNu/M
Ub51PM92F1k0J0YXhmFWan1JkvFhXaMB74j8TgZTtB+KWf5Dmvw95utby19+tt3A4P/CdYE+Vefa
GwR23EOoVYgPLJD7jBG4hlGhrAGZ/YagW/BUpgJhbdysH/5+/bx1e5w9TkREpVk9FwcylOuGNzqH
NpEsdawke6cr88ZHnMdZevRdCsTs2gP6cchnshgZUsX0NaQZ6ztbwjceiueJFuB9hDJIZx/GRCVV
g2mXHV45xI3pI3P0dnJ4yybBj4sO2XnApSvLAuWRojngBX3YIDedHUtUnTeIQee7v3/EG5u3c4px
m3d+XfGeeVAo6n2IVhNURYehCmSa1z0dEbv9++f8Rk++8gw6z7uUo/1v5s5rOW4kbdM39GMCNhM4
BVBVIClaeZ0gJKob3ntc/f+UZnaXBItV0XO0MXMw0a1RViLdZ15jzUrLzaWForxJ68XwOoFvglaZ
5h5dXOV2sNGHQynlHhK98yAF4AkJzfLLUOraz2rC8laNtb9KYmK3rLTKtXv1UzSlZTC6sEjqII+b
zo2j7OuaICe19nl0rESU3qQghbUMUbZX2v4AdpKqX11Yu9FWJcWlMbtHg/455XajjJD0hMuKE4zw
dV1Vxo07VISaMyzAx5Ll3YVZS+CTTtlNNnQwmjpd+KsIf8g+afaSRP/CRnvvuG5Za31ew4NQdcIB
u6amkpZV6i59KzyRV8JvcloHcaurQatAsh+bXPkO+nHwDHQsgvNr9t5e32RY1SgKZzW0KOgKGf3Q
5Vp+XPUmh6muat6oQBpw28oc/zo/2h+RrFM7ZHMfymZUqn7JoiDvpXorRVftjLBcg7pr26tp1uND
LzqdeKPTfVOicgFMavIKfTTdMBGhR4v/M9xxh7gka73BatU9wH9z1xXm+kPQbzn2CVPf0hHpJW8s
3HGpqgvH6L1PtblbHSDMikwGeKnzjK6VXqouF9FytxbW1z7JkscVKsKFZXl3Z2xu0mWJsrQANxro
BckjkOvuoOb98kuOy3iTjGC6RpF1N3Eexx+nrKi8NU5BXybJpdke6w4nVmqrM53CzE8UFZav7BXh
L0mreEUSqZfSsOM8Tv31xwfzRRDXdC10vYhgINIiSuS6lgTAxdodOOfOc+ZZ3tTKjE5fsaZXrdVI
UHOquEB8f+cJ2epQq9qa1GNNVUS1cnANw1z6ML0Sfyr19sL83rlyt2LUVPZSc12UOJAwTr4ZoT7f
otz93NmgtpHpRTPu/IH6ox926jse5/jiO9pLCaYIMaQgQwvJbZx5eTSmtbiZ2r738azRD7aVq/sp
jzQfclDyWOqDsktEQgVJ1CmtIvonbjcry26MpHG9WHrpd1KE/+W3Pm6vF7/PiCLoiUhkBXlbpo+h
Ts1dW/WctpSlfTn/Dd5bzs0Vlix2NdRAs4MeSahDrwyjF6u2dW8O5iV79nfCOGtzbXVTDlnVSBii
S7trCTMPweXM2etWAQu7TnQPBPAAbHe4xGd+b1Kby0YpDHgzdp8ELF/viVnPrtmyHZzLurgQSf0R
tju1dzZ3jDH30WjmDqmqVOJP1LmLw+i0+gN0XHivGAb5QBzHj4zbXNFpjwMdOqEHgXjdt7IcYF1q
2c6Ss+mtzpz7uAEMHuUa+I7tfKka+85B2mpoDzh1TTTgEqqxFiXzycq8JZXLvgIX68kEK5zzm+i9
cTb3USgaRce0IwmgSoBWrYrlZq0cbR+TV3txgabn+XHeWdc3utpFCVAMxhvlxmG9ImmC+hM6yq6d
8uLCnfDOzW0ep/jiyFV0XHttBaEwjlO4W3vHvO2bctn9dxM4TuzF366JcS7Z9WXQikS4R3OMXajz
QtgLrfv/bojNnYHXYG8MOSCmtIxo3Om2vOvq9d4WznTheX1vFTZXRuQsg90uOZOIHfu+zipwZlW7
PoxjcWkV3ttQmytDiZPVcUynCKIm7L+EIXzxes60K6HCAAMPesn3/p2oZKu6zU9v5yEz0gCw5UfR
1XcRdk6uVim5P9ahqwrTvrCv3vtom+tiFTws00IaYZYUsPUyWd1UNhpNCQySzq/8eyCNrQw3zNwS
zvqYBmkKmG9S5vBanRMFg5FSP0xT13vNsS8GEXDcJRni4q1mwnI5ElByCdP6ws94Z/G2ct12bFEW
KEmj46qpZ3dy7L7zNEvTfoRNVdeuvqTt1aiHA85Q7fCzADP+wxq6uvLGwTSe+0WZrp0MGpSZkXOA
j8tJI+DB0I85/wv//JITd/dWz7tSEuvIx8kCY2hceNXqx8UcwEek815vIbL0M4Vt8Icge0Vlex0E
aI9e/bB3omFyzRzPcfBby12Ss4wTVGVa6rL5OkSafegtKH9jEc47AJirX4RTtIP2DeUoi2/aqcPz
qejcqltpvKKooNKS/TAukfgqYns8FJGR7YeovWEFm8OIdp9vJpF+N6udr7WX7oh3XuSt4jhqXchJ
aGwUMBb6VarN5ClOCvhWbUkWV/1vBWMwSPqtc2FPvLP7jeM/f3HvIVqhOHNoRoEFNMKr8hg+rLH0
e22YL9Ud/oj8nlrUzcU3ALvFjXvNgtYwHL+a82VfR7x4eO1Ez2FLh6eCygXitVl3VRki4yHoWaFB
kNK0W5frXA9zWKNtdFinHnxk54S3YTQk+yJfQEpGzkNl5vlj1lfPcKOT/fm9+N5h2VymdjSv5gop
MgjtWj46YqC8wO3g6c4KrKuV5oVL+52bztjcqFmkFlkkdHmIneXBMfXqcHTDgreOYgVf6bBGgCXO
T8n848l7aik28RfYXBjbc5wG0+qoQNyHyr5JGjjiKLdkrPisDhBd7Vw4Xh0qxa2WVCP0FpR32x1u
fYlPrQCMlw0Io/UgT7cwUuea8GlK1xKJCMO5pjU4evgO7ZFmQnsjLTlInhLl0w+Wy5DuWCnhocfG
7UrHwrp0C/r3vxGXbCc3JkR7gOw33lMeNj7mhjY/DI2wfsd4Smp+p4555/VdIm4ngB0JEqCYHnop
9lj3BQQdhFUUZ3rCyUqMflSLatgr0TO4g7LyiiXU78peQzuDHJvWnr4W11DGUdJ21r6J2PUUfeWi
wklIaG7OOy3J4OEutsyDYcUna69AgMt9Z9EyuQs75G5cW7GLvwRVO39GKlD6yWx039tRTX7aPdw8
T2nQ6/Em1VIXftoa/lQ5Vl8qtXjqRTxdWwvd305z7utobAGHwJV3zTYeam9chELDrpP6B/QiVNXN
1dgc3dDpQLgwv+T3kOfahzCNQssTxhAOPqizdi/wM/6Je0dH1zVMAWeip4BJqYEu8zekRPTrPC4b
vNntDuk+JDzRndElciQo+bSaBwENJq3CdJJpqKRnE6fEDwVXv+aV4ZAaHjiL+a9KrfvxCaxs85TK
dAR8YqNReUSNOc8N+ieGt0IKDiJUSCs0WkQ4oO67FApF76id7npHyX+XdWt9yxdKDq6CAEDoydVM
v9goDyTupMfZ1ymJLenNkz2H/gDh6nNf9fgjjAjE/EoHPCjdNcvXCnzqMsJ9To3BVcGneKB8GvRD
cwlBOF91QXMKXEvusiGnbxi0VdF1gpLP51oPk78VsITJoeyKIvNl0YXB3Jep5XVtCdDFXAA2uUdC
KAAi2+IKwpd1MA95tkyfSC9LQIFD0qTQMeHPgwlH5OaQwZFGamhEMK9OI9P0rFgmt5NIVo20fFIf
pyhepVeJ3nYT3Yk/R4bGH4CpDCFGrWfVuBrXVcVBaonyEstNBzhk0ynlr6Q3RePNQ+/8mCTaxjaY
CczNy+XBdpYlw4fHkYdRZVt6UWJOHlK54+omWt59mPIaAx1KmM33ZUyin+gvJ3tlzNNjyTKGCyo6
1bke6VJXXmNLfvoEDfV6SjQdzz/KWo+DjGo7IJanoWy3isx3Q1uzoDzV5i8njYfPStgVs8upkNep
rs2zh/C+2rmGVNN7UVnDt3BoxhvaS23o6naL3A1NWudjlHSw4QYo1OzY1GnTJ9oK1aFMFet5FEvt
sxcUZIrCYqWwmzXJ56EM5e9qsDIitLSY+SRO10W7pC8hLHcNKJN979RrxBMd1rfRNCfZHj2S7jGy
SnXxbIpclrdmTsh1ZbcDbR3ILegnxasFOmmYsk9KM4OupFRXfAYEr0BZzmL7F+rglBUQOGlWyClH
xFtnmdb9ah9pGygwiNxPZR8eQJ/iCao4obXuGyrHd3kxZ6M7c4MkbuasGElb9YhKiZF34DOHfFF2
C6IXmp8b8ER21Wr3e1MN60+QpAD4j6r8kBlTZh8FbPvf46hZyMBoct0viQPPcNImADSm2eUIZekI
fugpuwEfS5oiSKjdjmZnJy5/n+3pcxgFbdil+vUwrLW5Y+rgcOu4zX87zjgNPsqnw76jwvzdMVtc
4qEqL3yhZhztK8MEcQgF0WIGbN8R+nsW2S5wN+teVW07cjGfnK4KLFwT13YS65FT34DJjZ0m9TCn
GxZ/wYneq9ZyaA8RLZtfSEDd2kXzJVJF0vqabTs3s65EfxX8/9kJwONcoZXJvYmx8HMYw0f0x7Su
WzcVunUVQajADSHmnto5awKwoVQt+VjPXZbsK/VY4p5RXnBFQ/TkxvUwhsS1PU0iFCwW33HSiD5r
oSEVQSlO/RYuk54HfRHeN4khcXEYtU9JRRN/zdS4chu9FmxFFOqgfFDpC0EzluaHHKQWG72ewodZ
zRGmNvsaubLKGaod4lns2y5s7rtQ72/nZPkMAvjYLHfS8pOSrUoKUBk14nwW1eJ1QCUrUP5Z8SN3
cn4cvHE075HXaK8pJxerp7FlURerlMmdE1tV0LrJhicwntNTnDrzj6gyu+Vg94ai70Rmtb2HnsW0
kGjkzuLypKvgm6pIDcqjiMeItsivOWnHT2tVFne1kfcm4MtoRcyjnJrER+1AGT30sMIAJQrUdKqs
miJPlXM8eEkyJMahhoL4HHN2vxMYtDoqRzPxqp12IRBeyKfrse1J61xFxBzlCSHDK3MoqewClBg+
ABexXKCRxoFWiYIqUvohwTOudGdL757+x8GqKyFqsA9jmRZfQRPx0xDtr7+eD4j+aPGfiIf0Y/D3
IvxVgQkLhRLjYYQkG1ma6i1jDN0mQzFGj9TR10cr2SkRa6EfVY1Qn1Fvpmayd7WZ4cKF2tceEZWf
53/OO9H/1lBkXvW6QFpCIKtbcU1G2HG1K8RgJ4mrA9DV3AvVZNhHPKoXRnwnyN16inDN95nQEfGx
lTT7osNk8o1i5o3kgF3RrZ8vFOXeSTO27iJaNan400zyYPVmuYtzPb8lFhp95Mqzx/Mf770hNnH0
mod11tbSPqzrQmnIEff5vAByxtPkQhr/3gjb4Dkt0JOjs3UQtvK5Tw3jIc21EizTol6dn8N7y7Gp
RTQFsk+aRTYmk0bfTXZX3FRzpe3hrVYHbbAv+eK8k3NsHUfC1kCwJ56VQ5TF38iwrxRtAm1exL+b
pFquMtHLC+CoPxXAEydsaz8i2rxFdSONg3CAU9pUefQgnXa8pw0m3LXvRGAIhFfaLi1vYckZXtVG
GubU8exrTasEROekfFPLI5sg9zaGs/YlLSYDGpIx+egvyZ0dgdc0K2Xxo6EvdsDixU7PE/Fg9HO9
TxBacAVVc+A0pbyalLT1+sUsdiO26ftGQ95Qw8XsHvfh5GDIOrsNpaDDOyzTh1Gp510M/vOqyOHL
TwgBcJ2Z666c0mIH3b/wJRY/LqlTD+ypWy7stPf6ZFtflSbKU/A9uXJoRNldaQRGO/Lm2Idn2flm
aKZ+aS9wgbNMue6SXn2KNY0Iwo7jC6nie2i+P6TvFzdjmOYW72WJ2m5ohRAVqjG6o4dptG4Ln+Yg
NdHovo1BAnJUZtf9FKEWu6s9T78nGwlA6BDpEsBAcC50XN5hmxtbuxaaTdkgC/ohsxmpuwkAoYeM
y7T/N1d57eVDa4jn2W6MD/liWoGT0LrQE9X0a8KJB0Nz5juwZCx+aDofc2XNvp8/tMcyxqkdvilv
GHHU9aYyxUGbN9qhTBAwAwanXyjQvHMlbO3DChsVpLbSQyR25vHDAhjaI8id9rqtQpGD93FB/vi9
t+cIS3ux3mlIwjCowjmAhsJvPtGekavp7h3C+KsiCk1APSRdIyZy/+WTcPwhLwYki5jL+DggqRly
v5DM/qa+L65knjyfX5j3IGf68fp7McSkml1sWpZzkCPdwNIwUJ1D7nqPKkr3q0cqyu9QF2R/oM6R
AAn0+7yaf/0Z/B9pW7yrWPFK1+KsAsb/h9oWxw7M+9oWHvyfv15KWhz/+H8kLYT4l6mraC2Yf2CA
/1GzQI/iX4hVIFgB6J8+6bG7/H/ULDT5L/6NIW1pGULo/NEXahbiX/xhioU4NmnSkoDR/4GaxevH
HclO21Y1FQC1BI/E/9g88obMjVTR5vWmW8jGKSKH5jL80IlYtc8x1eJ/bw8WNvqrevj39fBSouJ4
rP7fpSFUHeUOqZmOJQ1LdxCber1FUaYgynIy+3rd39873uGudS+VdjeN0LdjbI52qMcQLKrcvs7C
ySe75hZFhS7eAyYFPQfNwih8xw4c+REHT+9IdlCgiFHJ8UBSuYZ5nRWQIevhwo12YepbX7VmUa0x
zPlZhfsj9j717p3ulpceUOP89/0jgvDiCljoK//7+3a7x2+3nx5S/2H1vvNiX3gnL01Gf72OoMnN
WlisY+Z++/Epcj+E7gWs5SYWeLOM2xg6ma2oCCO+l3TvI/fp64e7j4+XprG5Kt8OsnnMGrPNccFk
HjfQFP1Psc9EEOm8sCzHv+XFrmfLg+XVGU06GqfZ2cS5dRQCxXZkf0BGfNqlc2NfNZEiH15cOCfO
1uYo/xlFaKZAAEezDY716zWB6a+joNv0B2OVw/d5SfovkwO1kjrSJWrY69dZmDoq5+gqCywsbXAp
W4l5JIjTNRNWETSd1u1XdRKuNQ6tXyDJel2gBnc4P7U/bq0vv+BxwONXFKqKpaizxTGFStrorY5S
X1MM6Gi1JpauJQi7ysokGGWbgvM4WIc+jZ1d3DfyxrLaOui0yfYyJ2r2UdZPP2vaSrXXa9rghXVp
+3mSzIk7JDQCaFGmTwqqcpS5CudWhpFwBwCpQdTW9gGztn6XII58hfBtcUPu2OxMrmiftl2zB2Fo
3YmMqvGCXd+uHgtrf3762/2js6gmHRCL0rluozv6emWrvpBFMTgwsutY3Tv5UQawmsZ/OoolBV/Z
sQRVU3SWNvtnUSwjzNS12S+i0L3JCsd9qwyXfES2u1TnlWEuOioqpuqI7Quwtji9IWZr7vveab/U
doneWGNNHwchteD8ZzsxFPa7hiZMhKEceyvwr2dhgb9caO6XSJZ+xsifF5TodvZqDk//fCiecmHx
tFns1M27BtDErhJkq/YUPBFaouDrm2sZ71EavNRVf7MZHINVsggbWC6NcO71Zkj1cq3DBLd7ROSt
3Yo2PHEcTPrzE3qdKguUtxxMxIkwjlvB0bfourAbkg6766O3tab/XdbaGnttbiZ/56HDHbZ2sv7o
dFTU/PPjHj/Uy4NOoMTQ4E2k6aicoeOavnjAVD1WG6Smw0MEA5Va5pi33/BynrJ9qSbJ196S7feE
mAq5W63TL8UO23uNi42QS3dUQjWunO29VsDcrakg5wGi7Q0ceYSArWDuKonwdZupT/roRNo//NIm
kZDFwSPSI6ijufR6xnYxt0VfKuIwNigac+FG32oxFbRlpIGtwFrtogSx7fOfebu8Jsbutq4JYVoS
QbSt/klaNbNcIcgH/Yz0lg98nOKAOo6rTfWvFZqHHDww5eaoFHB+5O32PY7sCMfUKNLTN91iKq0i
XAvDsmHIlguwb9WqbuniJRfS5u3R/zMKem+CZ5eZbuenCS1aOPpV0PQUlbQiRIIht/p9BkbywoTe
DiXZp5JZqapmkoa+Xr8BGv6c6fiUkH/lCEUb8Y0NN8ZDSjq/oAf19tuh4WBZNufSEsLeHv0VjkcV
W2IJ1DBs7+jRtQe1duYLkdepUaArCJs+OlbjW9iMYjtqRHuQckaBn10/JW2gNOWvf7oNEJXlv+hC
ChObyU1INK0o4Ns4cQZ9Mow8oWhZuKOl9b/PD/N2nzMGaYbDlckr+kZ1jf5XY2r5FOCkpN93s53u
lLEc942apE/1Yq8eec/yfH7QTXBscqYsFAiB/POi8u4cb5kXd5iGhlY00E4NRGkixYG/5k4zUM1I
i6LxG2fK/L7u9Z2dhuKqN5Lqwvqd2JBSUwnLuMGPr99m+MzgYov1cQo6K1F2YQ3u0p1idXbzRoyf
z0/1xF6RmsEgTNRQOdOvp0pSU+QlzYQgKhMU+5bc0dF6U5NLsren5oRPCUNIYiBGez1OWHdGmhrO
EuB8Xf7ki8ousNFy0w5oPBjV1flZbXMPk3iLrycEGpOkxGyh18N1yYCpvJErAdLZBq1IBOjtB1WJ
qi9lpCh36PsX3fe0cOxP7GL7qWwrw941sTrRWR1yJ71wm22KgAR/RNo8EMzc0VF/2gaA0SxS9IVU
NYj4DiM6svPoHBSEgDAzWWPYg02P1wwsLSJTn62havssFmPtmeCr5CFDQKXc5wCEZ7fA0yX347RX
vmhRsjzoc2mk/j/+fmQGOtGJ0HhQ7W3BfRYyHQpjXYIUrc/fJX24yUvo6AGUsaLbCY2QPSYH3a2m
6M2HOezjxyqZ6rvelPPu/E95cwH8yVGIZxzBQiLP/nolZT/Ullk0S7AYDT2mEm4+wo5Uvoui/RZi
ePCh5DNc2D+nBrVVQxBLU1zBwub1oF1DY2Zq2K2OhT3TQCJRuumSDAFiANMOVX2UmSjrXsK1vzkk
zPXlsJs0YR3oHWAsuwTozfRfuia1Zy/KOnpr+CN0l8wST46GUqsgXmNHWpt3r56QGB1pBgUlPJYr
mcouceE1SU+PdfXSATg5GNE1Wu0EKwRBr79orAGok928BGvVY9y0xvlw0HsjfDASezK9VC2DfBn3
dS2zr2o01ffmLHYR9DjPiFvDRSUjudXINbCVzaNevxBNvQkb+fAEG5otjncTxa3Xv05JpILITKoG
aM9YXlx2yydcUmhaK33f3hhqfindOLXBCKFUyybQYdzj53rxwoQypRuOOA8SLSL3MowIbhujqz7X
ZhOBVcE7qJqEcqFUfnJQWyc6hqVD7ra5FFFkHxUr1tegyScYN2Vqtjtr1JuPhbMoD/HYL3+ndQXk
7fwJPrH01Bqom7D61A+3Bpd4RpAIAcMLkgnJDdw5IHDtUOK1f2OK0X49P9iJOZIBkwNQRdFVx9y8
Z8rshLC05RLEmaqwiXpkhSyEE+/wUC53/I4BvvTQ/dO4Dv0H3TRM3eSu0PRt4V6M2DQbrVgDlaoa
EFjNRPtKnVJ5SQbwzXP9ZyBBGUXTLRt05et9Q7/MwLdrXoMixeeeJAhgMRjICyt2ahTBO8WkCDXo
Jr4eRW1COSMZqQU9TPvRt0IwfT6vLHTO86u16db9eRcN8hc2hnkM8ba5UynwPg0zRQt0Y5DDztAA
YflTg2yY1wE8QTW8mJLPlQO7yJ9W7GfcGs+iyMP0TsZeDyFIIvNpZUmQ2In1z0yJ//PrCKHpnxJz
8XK//g4hoKsaq0QtSHO7BgmcZhZyYma8XioJnDoiJCH/d6DNI0d+mYeLwUBWOaOHuJaNorr13ORP
WttQ1D//1Y8/+1WKzj1MeUglA0FxW9uqyDRNjy5nVnL5KIr0othQvuKloF9181x8LKxO3iet3vro
v+MIdH7o40S2QzMb1dQNx+B8bq6gJZyyJZfcBQvclU+WveI91EKXe+JZAMOOi4v6IVLC5RrhSMhP
KABexBKf+gUUXYTQjsH9ltog9WpoHACEgShSpNDYb910nUAauNQnPHGIpE4ESkGJrJLb7/XmKRcc
Psqsl4EaWaafI8vrdwsK1ec/6ImXi1yFKhwXLL0gaxMydMYw9QDiZYCOnKAXU0yz449TUjxzEcWZ
162h+e38kCc2qyQx4cgKslksal5PTM8qnFTiXAaguqTfRhIW7oKtVN934YVMCMGSt8vFE+nox+uV
IEU93vcvH0oFgUsVed+gUPvst+5Uytds5lHeo2nbPAIPM8WdpoLzhWBZ9+khGRx8WLJZt577yMCa
U896kbKTytHaicTOvqRRjGMAeoBkHQnSpq2LYlds78bU6L+UZdIekWIoqCN4aaa5p5Zr+LHStfwr
dmHFHQY0XfPNWLPWwEVSm+8LgbCLZ3cUSvyR0og4xFEd1nsFIynDW3TFnG7irOltb0XFd/KccZGp
h/qn9rttxx7TO6WpPsQ0lTu8+fTsC8J2BeKaBXKfuyTvqidwDSa2d52CNFDddXLcVXpvPo+4uy24
O4Wo5TWlxieZ4H59G5xCzp5lzlnrZ9ao2PuZHTJ5qNXOrVdkRnhPI2OsnlIDkLAvjdFZXVx6Kmtv
pA2oTJO0SHOLxtZhrZXm/EPrY6W/T5OhvR2BMQBOQVznB1Irkl8sNeVnFwIyukLCb8LsDcPNL4A5
h0+4yuJzYnSrhtJnqvy1tLr5jC1N2h400AyPwslrCJug7wx3DRFX9sOMXIc4G/Wzx1wTbeSPix4+
tomqLK5jRuIprK306FMZhc9xidGmO6YhWYcajjJgTuPnahis8F4MUJpdS6Rqs8tRp7sbSq3uPICt
+gwmfFJa8Bhl8WNSeZIORmfnWJ1hn7QLm2n4baqwaIKBvyNzC62LNc8KVQuFSG1iPk1dljdx0aN2
gD5PE7tRlVHOB7CDCE448IP2XRHZDao/5GmP6oqNplsgZadTC527wbNzQw2v8JJbRq/X1elIsx+z
zouKWA9AhFXqYWafh16lF53hRyD4MhjumfFcWRFY2kzTJullsh2La1up859zMczPhFLr1SIzG8M3
TW9BJ+tNa+xb8Oi/IlutfplGX2j7qh1ydNxDVQGsvdh4eQJl7fysy9vHmueU1xRX3SBjn2E1pCLS
4loKxiDskJn20JTPhbmLeCz+/p8xm6e5SxuDZ6Q7/tULuqAu3E0E+M9fOCfuODIGg7oZWYr1pllF
nmJrea+Z9I76/gfsE2zhHICevtMUQC/bSraXvGJOPJE8DejEyWM0af25ll5cO6lROw0QcTMAT48K
ZKvmTbbL5jn+1kYolkJ0gd/UYrlKOAlw+2L+fXwHN++kg28rJWXpCKpRmwjMqtoa8D9q7Ph4NnLf
LSs2cXFTZA+tFjc361TWT1ETDX+bvTEBOl4T7bEa4Zj55z/9iUcMR1viaBuAg03C8vr6LQwlLCe1
1oNeWOKupRDoFzm4rvOjnAjaaSTRGWO6x2bPpoI+L0NvVEahB3qnjNUCmSDn9bdVDPdclVcUlyYs
6X7Fcumqv88PfWpvwb1UQU9QKNW3tVIIRRGIG6kHS54ig18m1nKAFbA+WbUtD3Mnvp8f7+1UBZhu
hzYFCacFneD1Bw3rsFS0eLKQ/yx6tEZGRU28ZtKE8iExTUiASmet8z5elehSvv92aGrcAFhs0k7D
wkfl9dAAWrWkwRzuqs46sXqjpgFXTwHN4XdcQSTfDQA+cJ6LMbi7kHlu2/QE+NTgiFIsutqkZtu+
TL/EwlxEWlzBVo6jYBQ2HKwyOXIgjIgwe9eblKLcVkk6I1jswZhuZrw1Z9dUyzK7cJ+8jSkImHQC
YOqrdGS3hY9MSRqUB5MM5Tk801Cvb52bpdOs67FN7J/n1/vt/mIslpvqAntMbrc2vMGmrNQc0Vrb
GHaxkWQ4uOnDbWxOzt6yx0sKFCcW+dhVPFYaqV6/ab9NhUDvnPZYkGSIGLdlGwZTiHNT3cv5YKSL
dsB/8FIH7MQHlQSCuPYwR6a6Ob+GOgObgEsX8Fbld4QuGNjhwLCLBvWSUsnbC0lKngIaG0JQqtmq
srVRLCTq3k5QocuNjtmQXffpcqnHfWLV+Kt1nS/InhfbJqYWQgoEQATGSE0VHs1Q+djFE1znCSRj
vGrxhfrBhmp6zDQlcDCOIB/K4Ik7TvvlezOvBrLIwqY+rFc5NS9cXjwqGQaujVNjPFY40IsrvKM7
rNW1MAwPKUYc993UyocE42u4fdNMOw7bReVTuMgu8vFCLPJbBBdROsb6eB0OXW31j6naj+GdLBfz
ex8uzuejqeYluMOp/eDQ5cKABbyH2B6wweogDoWZHegI08PNRncKqWYS54dmNXprd/6InRgNTyji
a0fSdjaMTQqULDqhu9XDhlP1GZ1rLcTDBqyclO4SWXN24bE6ORxa31jH68J2tsJ1SmdD11KyMKib
wV6Q8CqLIyOqaT+ZeVEpFxLmE/vdJgSh30ldif7JZmM0EFkViYM3NB/4QWg8CtjGRftw/hOeHIXd
fgQesRO35X6ErpGMy5cwqISCv5+CkMHwWcW/1b4w0Nu4SrItNPhVx34rZefX+zyT5ohHUB0Gq0yQ
/SYd0Ymu0Rpqu6Gw3BaT810N4fdDsqzFpeLDqZVj3Y8dNQ4Z5Y/XgwP9Prrk6XCDlD75RIWh179l
qVF+RpndrD+d/6SnBgMBAdIJGAQ40M3CRZ0dTc48KgFKaApinym27FXTqFej9g8p339uDxvVg2PX
0mRnbq+rdV7LzNQWJYhyp/DzEe0XhHKnfd9i/MzxuPB+nnhjaF2bgE61Y6l1ewdbat/PTqEpgQk6
5l5XG8QvV5F/6LK8dPFxVq5arRAXds7byhFINbr0xBGgLPBaf714/Rj3M0GCwp1SCNWNELYP8W3S
Oms3iG6OfVFMwkHtvJx+KphhHvSuW8wLccypmYO4ALMrdQnq4rjoL67prJxFYYlBCSiQFhqyFCGg
sTGypmlv5OOi+qtz5JDb4dJ+PL+dTp1QUgHedqo9eC5sthNHMR6HrlCCvFnFTZGuigdFXb8wv1Oj
EAvTpQSDyFjH4/tifvhSrlZrV6xstsTSnWj8GX45oEZ7YaATD6wNeIQWCM12sEqbiEGMjolzcMx0
JFWr1IEJ7SS4oUfUdtsIW9/zX+/UYQRDAiACACfv62a43knSvEYJGcxKZ/rwvLvdLHusdNLxvzgc
x649ETaQNQ7+ZijboqWuIywTDFkPdGywU8Q/48Js/KwYChDDZs300sZx9ufneOKTEs6CxCCglUcf
xddrt1Zs/X5ljkPY9wFtWwi28BM+5yP1L4q65e78eCe+6bFib9oADXk6tuNZOcV7m38d5BpCv3qI
3t8S2wZFzq67sHwntiX+j9w0wNn4z1ZKCfBAaWj5/3J2HjuSG0sU/SIC9GbLsuzu6fFOG0JmRO9N
kvz6d7LfZopNFNHSQhA0kKIymRkZ5sa9jXetUyt5zvUyfhjsMb3cX9BWkkKkTtYt8TlgAVeBhK2M
Ii+t3rt2+YKIRNEjD3EY9Jj5qTlUW+UcK0WCwBkTVSMzJt1YnWJUARuKddOc7/yare0l/6fCCsiS
K7K6ihHQCFHRnL9GWT49uihZn6JGi355zIUfdxYuz+RttYFwhmIuV8QDarO+jYrhJVXapt7VVdT6
waSadp5mHR6B0Svqx7wPy0MeDUAJ0cfwaxAz3+F/jS5O2iw7Bd+N+IDAik+sgcNyrPUUFwwLWdFO
MhDp6ozGqFvVFxSHkM6lYHqAlj4/Ja1NoMvL2uxsw9aO0+chvZAXl7ft9gIlIM2cAd6NK82lNn0S
6CvlhHcmqGFbmaY93uxtcx7PiUnfEPW4lTkjqVHCsghbFa8OYnsy3CN5gvgg6tnaE5BcERO+hAj0
IQglbdBUPKOr45QKqL9T1wyvXSoKE2rHeWgeMojIv5tZNsLwqopMR2GnpciM/rIbnhLDrdXAnu3h
R1y7Ve83Q25DoTAlqYaP1oriovaD8zDT6xEwHogmPN0/l1sejbtIBMVt5LlY1UpEuHjCHTmWSArD
pTVNik+8aPgIgs9+l6vejpvZsof0LGE2cBOVctTtFynDJJrUJQ6vXtq2v2rPSH6qyML8BKKXz0eE
lay9IbnXxx2MGXBwl8EC3Oh6bBJB9xCi1MK9UrOl3MQoUfKF8UXEBQ237+sjmXVdor9Wm5+XrvP2
VE5e+1XQJv8HWPIYY+J2wTFA3aGPXOfaRJF7UeK8DIbe3BvafX3QsQJ8m1YyeTs1tlsrsNMzK1d1
WMni/Kwto3ksWqDVIBSnHae5uSDZGydS0sk85Z//Fr/EczXEwIqdK3ICzsEDzn+tdQiB7p/LzQU5
0ME4jAiATpTn6DcrIFPVBSU+5xo7LSydHpwUkOgYgaO0bw9c2DsiMmJOjdEBe+WTdCNCobwWdDd4
gCC4UedT7cXTYUEm47+sihKvS7eSPHod+5WQtwFvUJ3rEk/fEX4T4KZFd3GzWuw4+df3jMk3CZcm
8KNutEYQJxZQw8WeHCBdVR8kWume1SITh8krdWa3jL0CwYY9JtZM0L3sJRVQGdX/9r3CGJJgcEXc
sspWHyo1zPwmX7pTaXTo0dni7X7ElTAQuY26y9zQ6qOVWRnzevbulU6f+mGgy/2RVKrpnsJitP5W
wyrVd5KjjROpsaN0SeU3wqfcrjASfZsNCpQ3sTLMflKJyqd5jwxqDSXNmw+/LNGTiBH9AcldPVsO
vEa9AloS6aLFfYitHo2iYZyOJcoSO6Y2bjNlQyYyZDBA4re6zZnXGHbP23M1Rsq0fdtlxwkK7p1z
v3U6frci9/a302FoKWBeJJquluuCwPT0mTbnPH6ZXQjKp8K2T/c3cNMerWwb98G01zqYFQQyMw1s
vhXEMr5ZVt7H2Z5mP5qq8myaKYxS9w1uHQ4mvagL8LQxsrlaoOKODkW+yr06YxidHDjVzjZQPBp7
sMXeN/U6Sadjxj2jOmDzcK/BmoOVdsQFJXvZqvqhr2mMZSYnEnWs7LAIQ73W6FbB229rRytt9X/u
m1/xVcooB/uMJ9kOyZwcQbn9ln21ZLFhs7fCSc36mmhR9strlsE8ZgnEaIdCh+r8w9xkrbi4re40
BEJG97mw9e6hpmNAgx3uh2JnVzZeeaZ0ySxk7EV0LE/EbyesbOd0aCfDoRRkzTXidJX2Lm1D589h
aDoBhZXuobVnjMO/WmPR9b6/KXLNt8E9AZ8EWVH2YvJurSBbgI+2G48oym6VDpUq2gLM+CrBfStb
h4w4TcLTZJS5rlPGkWNCELpwyLJmfm6HMj2lI6AthvD/vm9pI01zmTGyXfJr3mAKvrfb2RumtVBz
ca+gPMb3oqRFetCgQ7YPU5nbP80SoRk/8SIRqCr5r6cJGtw9tF33f8fGvjIMLdFxAOWomq5+xmAk
BlMps3ctvTh7HrJ6hOW+fDM+32ax1CoJ//h0IHxuF9vaZqbDdeddwzJNYCiiYCEO8QyRxY6XkI/g
6pjoNFTwtLQZeP9Xfj0uIgkliWgXxSpaEZB9GSh4ox76LUfrLXkQad68kzqje/X0DX9Ig5k+C5kQ
yNu1HNXcAjYoq5zzmWfaU89uP0xOHL0zI9igytm1d2LEzfOj8XKB6mNX7XWO6VQ6MWKmUbgwjfFn
5kK7ZnexS5OEcn4s4Fu1EmJUBlO9Swf9/1lo/d7h2Vo0xVPKI7pDGLR+BCazX5YuoY01tFb2c0qr
zrvYTpEi5VsapnHiXyzZzsOzcUUJwSnXQkyAL1h/YXJ/YRQeD53bO8OhXeB3MyqvPqftvKdWsOHx
QI5a8i8qF4TKt6dWVQXs1DOJhT3EqnlQCIx/DkveBRMwDqjNlkj7AOTERTAcvO50vX8ztxb6u3X5
57/5WwOZo3KwYl5YYBxf88Qzf3U8Dcj2FVbU7NybLTdAxgg2BTQuNfjVBdVpPprAp92roovqOUEa
+Amwvr4TMm8tiRyK0p6cI8Ht3S5JzZBdqIcZ9zpb7ck0Etg2Z9s8xQ3k0vd3b2tBNNPIgHFuGoWh
W1NmHEHomBN1waDZBFm4JEdkavb047esSF4MdNLp5P4f9/fbN+r7VKhmmdnXOC9ixJyL6rgkTX26
v5aNuRs5bSPL9SDe6Uyvnl5qyqiH2oV9rZq8ZupO6z5BXuj5XHBo4czMhjZ2ji+1PiXHDmFbXwGk
+wRejj6iOShHVREwxjpN+1wgo+SHS2rtfNktv2tT4SPIpcJBRfx2u8PR5tPGTKl6EDUfkImC4/R4
UqGaOU2ctp2Pu+n8fje3uhtMjBaJGkX2tYaZ8c+wN41/GOJLmeCbnEY9DCAxIZWylh+O0eTWo3Bp
2x6nyk3rnQ7A1okmR+ecyb4taeDtuitTh+vCHu2rItL+B7LSyQHIWvQeuu545xRsnTUCL5fOEfEJ
BZ5bU3z52IZ+ymHAEyG1FDrRYxQD87x/1rZcumeZOkVU0LhUEW+tgKAWiYtPu8bx7AQxivBHA7AY
ZY6q/NCYY7yzgRsHx6AZRLGD70HUvTo4TL7Vfe2FNmH9MjyGI8QJ7VIoz7y0E9qZVglqDF2f+4vc
+GrAttlLsAqyg7pKbXV4SCNXwajRQ6GL1Ll+FEKxrvpgvU1Z7CWWZ/wA5IxsZ2jOWpErV4clHdPU
uUaopKD5ruvPTtVNROxNuvNgbHy6G1OrsxjHywjHRswBSWrvQNKWHMe6ii7wDmdQQe8KTW3uoiQN
osnG1NG69FtPTj4AMQbUXKeFH4HyfS8aRXyt7D053a2VcUoI7MiLbHONY/QMo2sAdUWBqFCaCRPR
nNrO7R8X4aaHFAjMTnC1kQAaPB6AZsi+uNirSzAysmEA8YgCo3WcPOjDsUT3HhrjQ1YZ4g/Xnrz8
JAe+I9jyDf2xz8Z0JxPZuO2yrOTRIgaOBGj89h6iBK/y/rpRMNSddrJqkj/eoGbntssjsQqXicNo
llAmJnxd05yhbJXkTYMQMmD0+glaj/Gd7S7OO6e17aco7CsPuWCnj3yn96JP9y/hlm04Ksh8CAYY
Ulxt8gD23Kgtj3Y/FAExlEiKcw6HOP6AiED/4KkAftysU0/Q0br/4f4DHZQjw3BKUAG93dzQqcLc
7SflqhaqOHrDol/CwoJnuJrEznd8SW3WW8xTJYfGQA8SW93a6qlaFAqca0EMOS28yTOAero/hWs+
DZ0AO641FVXQqSZnhr2mi8MHKx9psY5KUVdHZCHMSzvZ5nKWJBTwurqpM1yE4rrZ0XLrFnoITULQ
HWE2ezMSW/eAGirtZmZcCLpXn8jh0sFXviQBApCoITWAMJYD4O68/8MODf0PdzS0n5NiAgpJYtN9
yjQyoB0Kyy0vg+skvIIi7PWsmJF7fWsmQxy42pScPLcNTzMCBt0c7yolyOWsPpVJSVeCO/ExVH9u
P1XmLgkxgsWnavu4+AdVey15jPuOaTszMxLFTww98h7m3iuny6A6ixJUg7AAT9MuT4NIN/L0e2Oa
Mbp7rdGKx7Ach+dYJHZ/6I2xtg7zgtwQ8Fx7mB/01KnbTwnBmP1L4ZL1vijqic9Zz9HeLP7GKwtG
geqZDnhAupTblaUZSu/mnADj8erB9uMkYvgrGZBXRI6IBM8fkUQVp6QRQ7rjYjZ8N0E4WSLJmhwL
Xr1KupAeYOwUhFpdZ3hXjG7a+O1YUc6o+LNPnRkPzZvIDV8eXbyaSVuDVEMmcLfLneJEr700U66g
vr/mTV9+VfPiawF99s7h3NpX0BhATbgmtCNXXjp3rEHREEa75nk7QWQOaXq8MKD60AjID314TLwS
jEYF0/1957lxK0wsAkrkc1qMHt6ucFa1fuhzQYc572P3mNUKAoI0XlLDd6b27f1sOeBLdCZzbgMA
z621TBljXIEbgsfQFbmPlPc0lAdavyOumJ4G/vPqarpp1QbNIkbl2/3Vbvgh/Kft8dAznQrG9NY+
tchKm9s0DtJidMZ/GE/p44eKAzceF10wRwLKPS2ZJslg5RqYaqh9zevqvabBS4157SBIJelREJea
gJhuf0dVQhWyIEiBTgxKEe+82ojUMxMBMaQhs2EGlVPVDBsOSgcjQmyrRffdK6J0OqDKmTtnlG7a
9AIBZ/SAtKkyPCI0Oj9PAw2dnXRs63i4Mn5wbMlushaFB6HXzFkNzkqZuugxd4cUOfaBGTEn2hN8
2zRFwZrRFsoHEEXe7olViFr12ki5ushXWBAWZtEfyji2CAZliH3690/CljeRxX86DqBlGba9tVZk
8NGGGXjEuLRJuqymspANixcjiIw6+jOB02lPBH0jEpOlCkIwvBi+ZLVA4ifoDOASCcxZK85d7VTn
Rdh7Cu9bVnhp5Uwr/pCpxNuF2ZrSqcKwk0BzwjpIGrs+xDl4svvb9xJtrE4wYHBoKCSmCRKDlcMS
pjZleOskqHW44gODoTe0QCS2w2/m2YveDalatwc9hD3lMECvVZ0LxN31s9k2+R96gxDlzhfdOD+S
qoy2BLVTIASrhTeN7o6t7SZB4Vjpg0o8+iHrl/riJKX28/7qN/cYSBlsGDzvnNnbPV6KtE1a+KYD
PYqmywQgAWb/bo8jZuNN4JRQByGkleQIqwXlapOpFO6SoJdyv4rDxvmipZtf1cyo1SaKBJGGRvl/
WBsbScESFSCysdu15ctolE3PKdXRQEXbcDaV9Fg1br6zhxsXENJUSfyEG5a901s7UbPUk5lBVWLO
LXmJp5uHpmjq57JVw2vZ9/H1/ro27UEyBwwCqCogmlt78B1ENSXFOCisPj0vQFWv5lIbx2SO5+/q
lO6RBmw8NQCQXZVrSNROJHhrL4T9vbLhAQ9wNa1+Rh3aKP0kXdL+kDi6UftFVobTxQvdpH6muTB+
hdYlfZv61UsAY/MlCbpVyiK0M25/BZA9B3h+E/EruvqUx6nlizQpL7AoTVe1Kffei41dxh6OR8J3
CGhWZzbtHQUJrDAKHHNph9PYhUbrL547xGdC4cn5s1QYUtkj99u4+nSQdclJbDHM48qb9Fv11DEE
vKphHQUzsoMH9Lfr84yvPTMuuzeasm2KejBBoU71bxVBENinIm4yFoiixXFpp+p9o9ZaUEMrFtw/
sZumwGlgjFooAIPbVaFYr+WVTl47CqZrl7TLH8Mmch+UYhA7AzdbpkiNwITIEfZXriZj1gaQxuhd
RWNFh4gZtCv9t/yBaHePXm6r5Eoz/KVqD+5FX9dgFJPuPj1KTwJl9eekbUxir0qcEF5G5wshxZMo
uunUhMiVNW2sHhoo1Y73t1Z+pdXrBR0cVXD6TTLWkPvx24HpOle0qdrKNmI9/luhs/4A24N5DKHS
PMxmIj65VvErTJvx+33DGy8HET4GmYKjKb+GiyyxVUHSSv8yG8P+CsmF/cGZxB5/xvYe072Uw6Oo
7qwJWGY3rqqOGOYKRUcTMSavmCFq2T3XUC+M9ieojvR7MSHQ5hcRsKNAWeLMvpiZSQPs/oo3t5py
M4rxiF4Sdd9utTMoOcElMNJ2qvXo4vUOIgfuPLr9tUqttoJD2LV/xU4efS6VaFeCYcshSaS7IVuc
NhSgt+ZzBLRimt+AmNs2e5c40fKv7UULfEIzumBzWP9483JJ4mBGhjuJsHldEYqFEwFbpF0kWloX
nv2voyXv49Z+10T291Yz/qxKEB/3bW4ECjKj4u4aNE5wTbdr7ARQ9zabAIZGRvWzCwu0yFwI+aLJ
odK51P+omW2+3WOALCF+lvSmoDVXn9U2irinvMAIgZf+pFjTHzpYm6CjWdqdu7rxkFJfI9SUIRCI
rtXq7NZCgIyDeR0Sc0wOSq9TRunsFAXUpmFS20eNzRqPVaw1f6FX1IUHr2iVtyPK4H8jTwDoJS/V
arlVmytj0nCKtVrRC9/JVPu5c6yQcRe7b6qd6HrDHeObJEstNpniWz0yY6KM0VSMIaoGaXlpBuWn
UafijHSh2Lmde5ZWb4zVTctomqT/IhlyYCNV9K210JRLjLHZ2cKNm+gQd4GJ0UiBXvmkAkYJPQ0H
JkGKSSFtiNUnQoT47M5Vj65bZ+4EsptLAxKD/2O+jkG+21tRGwZFm7wJr4aaQeUGpbGKoEjXF78M
tN73QI5bd5BCCleB3oLU3L21lpRqo3a9jce1rS7y+ykp0mePhyA76vNcU0dAVy/2oaxI9rq6WwsF
MA94gyiZQs7KxXnGZIsYrpPr4qbjSSokPJdVoR6MymxO9z3NlimQcxqVXHBSFHJvV6lMic3bwjRP
U0XLeaBVeeiQc7lqg7tXRN0yRWGd3hqRD3Up+ee/PdF9PKr1RPf5imRZ/qFQtYi7NztISNa8aPeX
tfFGScA59E+0YMnRV8uKzExZRGGRWcVIYgd6E5bDeSE5/6XmUfhvA4lyd4xEbnwnQMj3EGlbK5Xj
ZdA92BLdtLLu0YViCtpzrk4xF+97FNjOtYtatgUK+vv9hW6aIm+V8Qd8aWt6U6dq4sSiZXmt4Dk4
t6mxHJsxyR7UTv8PKGPHkygtaUiWdG6/n6HPYD4VTHWeuzzVtgG9CzCtQ9ykEzo07d552XgmaIuC
f6O8yBzyGs4DdYIVArgDZZzoVgd6yVq+NuDwWortVfQTqdAuPjh6kf5L8aB68MJh/uf+5sqHaBVU
4mZgEmQ4mS1ex+tz1LeLUQF90Wu0T9uuR+scwvbTfSsbn5CSC502Fsl7ZK4cjeHC4afHAI6HyXXO
ojFjcPD6dEnbzN65FhseGwA8CQhhG42M9Rj03I5LOshPSJVBOQiR1oFipJAhldaCznj5NmE24hYJ
YpTVb4rDTF2tFUUSAorQEozQobTqfKyQJnjoa5Aoo+r9evsmEptBeIVVgBCr57wf4byAdDMKYsvM
qrMzlFF00NDD7M56kpZ7oCh5g9cnQ0bjOv1JmZ6usvC5ofuLr1OuA0iJM5ls9MWap85PIbU9pqZp
HoHGiZ2vt3VQyDVA+hOMct9XB6Wx26aD+oTexSi6gI8XPsOjZL9nGLPfOZOb6yMZpjEjyXzXMoyd
M5mz6FB7Q5V5tI5ZivYZ/d42sf20Hxb1fdNBG3ZMY1A01/tf8gUcsN5bSXSAiwHPxCzwrZ8pktYx
eth/ry0P7Px5QC36D/oZTu2bbeZNRwr+iOMMeljmj0jkpk9RT1UbopfM/lFppTUerAVg/SF0nVgc
4bCyab9YQCAYj1DM9GMS2V55QL3FSXwlHtqvDVLb7kF0PbrOVo+87aHU5uRPOq7pN2KAUjkziqM9
oI+Sx2grQ4/VRmHyHyZhcK6EhhocmxDJrI4Us8IFMHlKZXUsoq9gJcsDFRf3W6Ho3U40utWtIIQi
hQO7SEfTWwUYmpU1ugV4PKgW+JgvYLvheZrQNPyni3v9MZvo3ZyHpQmNI5j2Gd0hJsbss1PG5bNr
tGP9sRkG52mwDURrbStNniPVMuNv90/CxnkHfSCLXYzDEwWtDsKEW1FgXUVyUC2+ZpnhXerZhipX
nYydM7fh6IkrwdHRcdTIS1bheT+musfEO9c563MIyQt43qo62dt2+QlXJ5sJ5hcLhFyvSuxVXZte
W5ic7MScnprKgFfAkuTHnsahS0vT/KtmmPk02dkPMcYJ/DLajp/ceAH4CXJYgt4goOT1lx+oPJWe
gg9hnPqqmIglI2pbLydgHdpZy8popw+6+RFlh95h1Fc2MG5vc7fYGbJ1UDdkgJH9Mhzzg+kpyWVQ
Qvd4/7xsfkXCWHwydF6AVm5NIY5qpNZgKFcLNZUrPEzzVXittQNL29pBOayId5KiaK9oL+kZjxK6
EYg8Kj8lxSSeO2tK/tTNMPtSmMW0xyG7tSzOv8T7wLdJkfJ2WUnZoPkhQuXaRSaSxC24ab0H4nl/
8zY8PowxhKwwzFCtXoPGJ08UiLQkVFyzKb7OTP8d0EtKTwRckPF603AxDPoGbzcq26WSWJhXbQ2r
aGhYFGYk6BDGEWzYqhI+GFpXvsshlITZvmw+6UPTn+8b3Ygr5bgI0RawKIAAq2PSdk1iTxMcEFGc
1N80eDJPEYraYF8NKbDcFo8Tg8SHeOIB18r/goyHeY+WBYMITMWuBx5U6HwkaRY3kJbNu7Kvy6Pm
1b9Cl/KVHIbc2eLXpwdPL2meZO2eL7w6PanWa7Wud+E1Xhz9i2PMsRxDnHdu+at8i0IA/FdYgCaP
LqH8Fb/ldrPe9E0vRvjj68792KIY/R6kbXcc8sF5bgrDYTiqBiwG+OLN4TOmqcxRgiBoAAiwWiCq
U2EK1/9wncZ4UP3Fjps/uhDNYd8prXBvonhjoTLR0l/OKwnmylqa9rYapeWItRJe0QwIc3GKsP89
hS3ph6s2g3mOOsMR/hxb3t7LvWGewiAxEX0oanXrOtKwxMYo6P5eiZJQ5u2pD/j9Ynd+mSXjU1eC
/Krz3HnQh2In0dyyDD0tBXYIeOA4km7xty/soSIzwsYlcK5hC29BnT+qpdlAYFeU4qItkfvYts1w
BNQaBvcv7MvpuXk3IaNBJYeKM4ERKeHqxkKfhA6CZwkEg53xIWt7MzvOJbR++hgvl0nrlKc6HYyf
3jyMNByS7pyqRug3drcwSw//CsRg8d9DWO5Rkrwuy8tfJnnYOfSErNYqJI9m11wYhUW9ZRxxIc1Q
KTkUoekSvR+dqbGPWs1mHpayzma/0epc93NdlIvP/ytNd7BNr1y45Oyh18PfGMJjzOn2E1UGA6tx
qo/XQSj2N7eELaisF+cCNnz50nqx8XUwc/H1/sd59RwCHMNR0XdxKWlQOr412ihUB0FJD1eRDjD3
KqGXBrM6p18msxTGqYXjtdx5ql65NEwyS0XWxV/kQXIffjuKqNmx5VE9Xr2y7gHVJ/NJpeJ5ur+w
bSsAXyUpE1pjK5fWOb2WVG7HTfdy7y/DI/Tt9SXaeYxewy5YDH0jStA8f/RTVoupm4S5Ruamr6ZA
Kn3Qq6g9lqGtfcgNh390UtGrvuhK63lJquoD6oKVi/I2YKKDmvemOL591VSuAL5KdgFgebd725i5
W7ZJNl5b4VqXbpwq9Fu8vXL41t56kk0RyKF8/1cntZtrlAzhB76WdaUc6jK1D7PbOjvx9qujSemG
ejsqkFLpheGl27VUDrPVjtYscmg8032j7JkI63O1in3bq3SFjGd6c8lI2qQx5si5NyiSVllcX1fx
2IHcvCoEoh8Gs++eizoUO2dzc2Wcf+occu5nTTCAkp9ljYm5EMLAolqZqOClQ9J8og+pX7Qk9vZG
rF95fxq7cBMBdMLXUaRaPXvRBB00BA7zdcnN9OSBQ31yyjb9PBlx7U9a5Fx0rWquUZ9Eb21LScsy
W+LBY1vXCYud0GGgQa9eFaWpz2ZhJB/NmQK17Sn9m1EH0havK6Bi4mwczO2BIbN1nb5Wliu4TPPU
ht781Ld2/Fm0ZrE3hfb66cCYRBPjWehjvjopE20np7cRKxG50nw3hB4/Eo+6ybkQ7ej5owlBkt93
Vv+3iDzz2R296X2aTl6382q8uovU5l7Q0/wQST638nOKkoJjNkfjWipZfDRj+vPm0O3NabxKA6UV
Jolf5sBgu1ndC1lNAh8ElzYCqM1Bn3NxEMZUf04Gs9wJF15fDhoZjO7QQAVmxXzN7VfkZTQmpiEN
GsRDdpmXzj31RZEczTn2Hoze8t58GSVNhKwRw7EsWQhu7fEowEs9xOZVt/Pe8qsqhfcxqqPklOYo
u/pAvtSdHHRrN5nEInQgpNdoFN+arIYKdZAC9mwAV/ERVMl4yDVaUpWCovr9B0H++pvYi4xQ1lQB
xZFWM018a0o4XpktKqNDtTk4HxpYm4MhNNWPuVeVhV85s/aOibEugHhS/BTMiewRhG7+AE9i73mI
+aSrtVoQMSZ1zJiU0JP2T1iNneaBKUWAtUZdVLBrwqltXfK2QNeJimxQAlf6+/4evIzUvNoEDg7g
QAhEGde43YS4cIfKGjzvOg4qb6MlEon96glX/0IoQnjfiewoZ+TDkLe/IqW3npbJTJ61OjTqb4sJ
8fzJHGtHPAu4+aez6Js5/6aI0WmDrJ8dDfGCKireFVpcfK5qKgx+2rbLsz12g3KYRZstT2OtqZ8n
wN3tSUEZc7gsczj/46U1DMtJ2OnGWRdzcxwgAygPYuapC6ocqVcJP9YoZxE6xg+zCP2WcOaH5oh5
+qjAyZX6TR83qh93xagdy6TLP2tLh7hwB43neNQ7r/q3M4ccjou6I9xKi1JH3cRO+j+VqtFD9DEG
mvhu08Wf7MydJ7+2M+505FlJ8ijLIX8beahovjqkRDKwgTfipBW1RQxcu+Zz6s1p9h1xFEPduZer
cJimDz04UKPUTSg98XbdfjTGb0FXJH0dLEOmHLthnANUboaTqMziCFMh93PqjZ2bufKm0qiEQgFJ
RwUGKPL6uqRVhCrEWAUiUo2zEQ6V703ijcjYFytACWRVjdtPIeN2aQYUpNS/wjKItdz0s6SuL7Wh
Q+6hKOPOLm4tiDqFLeelJZJbuqLfgu2piKNh0WZMjVP5d6OLnoke5p13YrVNM3Ru2DEmPeGcujUz
TB20GnFRBVnTtR8jkTkBAlrKjjPb8JvkjyrglpfAad0lCnXR5XVSQgEVaoo/eA76g1monVw3fTNT
F36TnBCIC5gAMiS54N/2bWYxpR4xmA1vZXxhpsw+LtQTdr7OxlvHlvGugpJEPXAN2jZaNKtG6rzE
ZY2Dj7Agc6it4Qj8v74gZoGw5n1XuPGdOHESlgDjLzXQ1aVycP0lLb08oIbkPlkhHMa9Ge/l1RtW
YEDB4VMwlm3Klb/N2wElzS7PmerIymfkD9vjUrl7Y4YbDkJHt00O0DOnzaTx7SdyzCbLarobgamV
g58PmXaCw+EvZ9QWek0z7Cd+xPO3s4Or90zeXQnEBhVAr5Iwc3Uwhr7XGARr80BYSfkFMZjuYQzR
DoWMNq08v8oaOcg6JACKIX0xPmQuDcz/8hsgGZY3gUmodQatGOY8meaUB1D6up8o7E3vkVhy/CYK
04OdLO07RfEa357T4kdutvXX+4doa+PhxgZpxuZDe7VyknXOGzRWbRXw3kG1OAvjZ+jYjd/XY3/Q
Fb18h+YS4cybrSIbLx00TXZQS6vPvYh26ry5qYKFkaSPUa/ql8aeum+dOrnv0jr7lYCh+HHf5sZB
ZoaVkMGBaIKq2Sqj0Koy75d2LAOvaoz3TaU0fqyo+fW+lY0jRRlbilxShgIwsfLRcAWB+mqUMgBk
4P7hNmmanUQjsvpagk2MjoUelRVSQlFq+1nlQbBRd2GbfLz/K1bOVR5sYGA05agDSRzDan9F73oD
ysJVUIZh9yM0x7/ncrZ8JRn0L/ctbe0q5lgsUo9AGVZXKNbqBak8HosmDPuzl0fWGSmN7HLfyuZ6
gH3wVICpfwWhjrskbs12KYMuJcmm09z6lRE65GTKXoy7Sq9ftk5OdHMdmSww1qMTnWVVaYn6TeA4
k/5NGDmDe4PC3X0HMavVBYlejXYQpXEKZSYaVXstpjWv2P9/AJJxtJ1heqLOe+sKmWcIOytSy8Dq
k77xOxW9rkdURIoPuaB+c65BOT91DdIDxzZc3PFRZxxWOaHmOWVnMWlTfCjaencMYONDUxSTyZwc
fHo1luMhZBUp3dJCSWwbXxSrEg+aN+g7sce6BidXT4IBJJWcSgUZs3rUqKoLJOiLNogUU/3qKW34
vm5V56K0WneoM5MSFRJhB8Tn+zM6Td5Bz6bmi6UU2U4uvnHkYNgAG0aqBQRgDSZPpqHV+zhqA7r/
5TPateV3ihAN3GnRuHO6t7ZWdoG5QUwJcOhuv3haJ8ukpXYTDHRMTmMJiwBB1xsbfHgC5lRI2qht
ssf6eq6KmcdQIY3NAtUp4WzM8cusRnhj5ye4LFWKZnQfIj0UbxQSfbGM3yVSoc0GXHQVUOYlVbq0
YVqHalj0yeiZc2RabdiZplzP8L+Y4TmnNIbzhfFzFamEddnpTtylQVnPxkRuofJuzWZU0H6awPud
1CKcg7qtFseP3dT72+DZDX2wF2r6GMaJ7Fz0WearLep7/mQb3U9tZpDhjHxS/KVr66yEoCNL9hDm
rz4/H4axHkQO5fNEX/D284de25eulqVBZzuDXzIk5pdzsxfVv75Z0gz4EjhcgJpQ7Lo1U+RRQjgT
JkE0NkTzcwHg27fawqufx6wQ4Vc97hf1QQi9M86jOiYAhwurVE4UopfM9eEPSPXgjX6d30TII2MP
Kif84+1vMoexjBFUyQJYEabH1C6TYKpyZPjywtvJBl/dZ2mK6N98oeYHyX9rSvFoQRbekgUGJNTX
pYt1f6oy55os+de3L+rFfVPoBmC7lpGMiqpOx6hPuWiF7fdG2wd5OBmMPOfK6b6ptZbPy5mHsAK0
HbVgsN+rqzXCUxqhG5QFvO/6P5VJF4YJH8P7qjD4MqNxmhd/NGzMH2mqZumDzRCc62toJf1kFqjN
D007mAa9skwZ3ln1aH3sqZspJydPnOow6W75lxqGpuaP3WR8q1xEJ309LygyiMiY91az9Ylk5xga
CypcyJPffiK9AXxMAy8NHIEuEbhLCiJq2xxGyvY7AejWneOFleNYQK9Abd+aQlcvLsF6poGZoPW3
DHPyBARor6O0ZYWJWRSUaUgCPl6dOeowvZc7ThrYqeeC0IMGpEpm+3j/EGxZkQVBkIiERkyZ3a6l
g5MJJpIhCaxito7AD4yza7pv1EWQJ00qi/FfAkt5XU1JgNjHFcJ1Adzt0YfJhYsXdZJix4lvrAUr
9OEg26RmtK7uzYotSmOIsKLO7YkpjewMO7SxE2VsHDRqUZKo6CX5WFtpFa+aUzLOgGnc2Tk5Uvfe
DyfXLX2Y79z0fP8DycP0W8nyZesofcluMGInEMzcfqCsiCFe65c0oN08X4fRpVqr5QwSeeihfp+0
GCpgNTX+VPN0L5qV/+u1aRweYTPc74yCyZ34rfSR0/YzoLDPglgdi4sxdbggOXf+qdfS8nOcpYn+
0JjdGyvVcsWUqAhmqDdLbM3Kr9uhlZVl62XBWBbVfCbYc1twifngBraXZRFSYU37sQNMNZzmeTGM
80yBYw+1vvGZgcsSSvOV6QSuQ3loiAWckxZCgMIyZkCoZWP5CYS+oEqpIb/9gWFoFdgi5VtemXV3
DC37zomtsgwqlOl0X0OC91PjNtE/kzHbeyHVxne9MSbv0W/fNTPDxrLa8H+cnVlz00oXrn+RqjQP
t5Jsx0lICBAIuVEBIa2hW/P8688jzqlTO8YVF9/tTm3akrpXr+EdqFKGQt1ofi5i1LH1sMsftVx/
qhKnurCJt1h1spOo7rbUkRwO04KTTzpk/dQEtV0cHXRax7CQ+fSlK9H4xOo20/1NY0TNH94/OH/X
QuwjMvBNlA0sLvpGbx+z6hDRG7GWPiq/WR9QVxao4szLFdpLuNW65bQfMUuN59w1cLOrxigXTbsD
KNj+7JbyEmT/r9p++zXMXWhRgc5DBOLtr+lSz906QvmxClorbi3RaDCfDMZbM663H4x0nr6WwAFf
EQD2XhrdeXn/dZz76NxY5PBoa6BzcVIbsXuzuTN9Egsn54Xr43A9B359O4g0jxPqpv2AYfby71cl
7amtNqFGAfBzclU6ul6UrlYVR8yf14e+AuzU6Jr/8/1nO7e9UI2j1gK8Rv/vJFC15op1dE8is6a+
ti/xw90DdG4+t8y2PxX4Qcfvr3cuNtCw3yRqOa/Ir7z9lm5PltsFGu/Sosc3rnO1c8SAMYWrLkly
n10K4P5mlMnWOzWK0Gd3Ri5fFUe3NZ3QaeaftW2s0YKHyoV7bduAp2eUO5N4t02PYbG8fai8yzRN
Aoc/pkNe3uqeNl0n9DOu3n91Z64z6w82HgQaIf4vnR+97QZvol7BvXsd78ukE3M4B9na7DK0uFt8
V4VlxkEyN951mVbp6/vr/ymITh7TJt3d3DI3WftTyPxqd57XraTyRemjPzfq6XKscJX1Ymmn/QPH
QVswvR6C+sYyMk9+K5sKY1efnuYUZtqC/HTYB171uGQ5iqO4i7ddtDq5Xe5K3O3cfVAHxiULnjPf
hh+9aTBunwfZwrffBkBraaUtx6jrKHAKmakb+hwXTtG5Rfj0tK8wViSBPtkAfml4GrAQcfTxRT0k
aTGEfWaJC62RM2d1GwZs7GSSGXb020fxQLLhGz+Ko1ZVTdxnCPP1s1g++Nr63WLIv7vwvbeO1+n3
pjNubswlsNf6SUeM7lYGOgidDT1pvWOAgcxVOVv2/egiFeEE8/qK4JPuhhneZ3fSQnIrRi/R/dee
KhhlJB4RYCeV2CZJb5+6MkvbF04OUWOxl93kYyKyiabFSd8tF4LTuReMJhTwTqRU6EKeXHsS27CJ
6RzKh7OhHQa3Tz433Vg+ewNScFmhmZcE2c8vCI+f0Mt0/xSnkfC2bCXwGpyMwYtFZd0Jw6b6srvx
el21+sLzndum1HkQ6jeSGIn+21e5qkIfRh12QKLrXZxZjohrDCouxKlzqwDMAg3Jlc3U9CRjgR2E
bKiPxEdnyT6ytUIdvAp5lvd355lLedNo+v+rnJxrXOLkas+ojVmaXUe1mMyfztgYN51q0X9eOhL+
pruU1p99NPp4NNX4WlQyb1+g665zOm4nQsi2DQuO6IGJwiWTujOBnnyPU4cOEynAqYyXzNJZIqEu
jolnIY9fGNoOamm2B2VgXiu3TQ/Cl3os5JJdwLCf249/CgdgUCTvp35/g96b0Cw4a8O8ZPAsRHHA
cd4Ig4LHnUblXLg4/1BfTkIMwwUUtP4MiIGcvX2hdYJDx1SN6bFXTfVguWtqh4A4UicGPVR+NqZk
rD74ie6CEuHnXk3DOjJPsafl2l1W09lbQ+HncYlIrPMjz5WlQFfl6RK7vRqtUF8KkUR9Xs52NMym
ATDZsFKxc4PMKhgj+BZNWLhzWliq3NCiiidGM3cT3tlLXVX7wMu19rpJfKsP21nmVqxyry0exRRU
3r415iq7cEbP7Os/mqL0jDen11MoVQCulZLVQ9LJXrQHuzP8fUGTdL8ILKhQiJBAb5ZLxLuzizKR
pU4mFhE+336GnlmYzB0/PU6GmeyKaR2joU2dI4IbXjxWTn8V0MUM3z/BZ/IzsmlaTjRhgd+dStx6
ndskmtbBIuL+vKsLtyeV94av2hhY+/9hKZonaDySBpDCv30+dDjc0d/u5zLL/P3gJjJUmhJ3fjO+
/A8r0eTfgL0b7PZkQ+dloBxVo9rkO00zREYm7TrMmkp9V9jnXQLBnokUsFrICWCkM2M4lS4QdeM1
lUQ+NzMatmaR9jgOpdq9mpuRZY3Kj9D8IRInQ/s/ZAfge6gNN3Dc39IXyyzSui/S9Nj1w3Br+1qx
93DHxqXcF+7nbkICbOeodVWRnXT2M/7lzW2zKnVpcHcmZm1JEVUSiGObGvHtt4VFUE7OjEpzVwww
OHPvRVlmh0pN4VArut7/sGuZ8dI85wJAW+rkA8tqss2k2jyft/5fXM1DBiutT3/2oHMvqeWduW+4
ARgo/0m7jdOG2VyteD9UtXaVqWmK4IW110uh68d/37PM//5YF4FtPq00F9W4gyMhmc511o2xA4bm
aikgFYUjWez39xc7F2ogSYAxhsDN3tn+/p8OSjrpblWZ8N3GFp5xKKpSHNqqn6MuMZajQYUdiwEm
z4XPdm5ZIMaMe2B0OxAk3y5b294MCgQ2N4WN1VwDrPKOahzSH15lNGgo1E3gRI5Unn7hijv3CRmB
0LxBD5Cy9+R5m1rjqpeDOOZZzlFQdgBY3b20yrnHwzuIbIgeBciukwCXwHGhKqE0aEttYEzuYll7
aKFx7f3R6m965hVYBVupc3j/a56J4ahxAnoAZohUy+nXDCbaYGmps0Gd3LhO0yrbFdbkhQnFw4Uv
eOrzsTU3N9YXszraffQVtzf9n52Djta6BPmYHccUZ/CDqZK+iVUpkzUaJrPVviaT07h7S5kquypd
R2uipOzALZhrAnBBz3X/s+4D9NwjW1hdFYMaH6XqcnefO4mjX0ilzr2Z//7a7e//+bWttuSy7xQQ
VBCQAK9HlLmm3gyBWfyjHfX/fTHwjmCJb/o1px1Q2eVsQKbZdIrW8Ys+r1VUlQyZLa1r7quhtuOu
74cLX36LcyeZGx1C0Mh/SsO/hPzQ7m6bqiVl8Mogf+gnYwldzUijAfvWyHelFtOasb/zefR4HAJ1
oSo8E/U5zYTfrStq8Rvevt6xSt1+ykV6dM3SKmPRSqbLvtMr8yBmhPvDRfeGS/Xhmet2E0CjqNny
SfA9bxdVqC0Bk0NtPdDM7MYYqm6PLXwRrpo02EQ0gw0swgBypf9IAfnziekusCRxGqT9SYI2izov
TBByR61O3PvK02tGg6kRmXnrXfiw594sh8ulcCMycdzePqS3uCCp1DY1yZOtyGks46Dcwjy4NT1O
oTfrhZNy7q3SXaUM2NARFN5vF8wHlVvgt/JjKkbxbeqKGuRwk+9ax1i866wbgiokZAZ7Un1NXVj8
z+Oc7mOcDI3/J2h6GsGcwUiYfze82SHNB+iUGjbusqS5dW11qIXvRF6NTEZHkcZW3/fVjhmmboat
5Zf3WtpNj6LVAC0WwuzKe4iYrUM1aiTXHg2R4iFJsv6hqWX5rWm7VQ/r2q/Xfes7VXnhRJy5aOhy
0Ztjn2zimtt3/U/Amdu0sdF2TI9Nnc/3mBAaIhywqNm/H/HPLYOIGz01blFOw/Y1/7MM9JsCJTeZ
HstRW279Aex9aXvphVXORE9KHwiBbEEUOk4plW7nrIM7uepYO/a4xpaoA2R7tRqot00D+fn9Zzqz
A0FBcHXCsiJ8njbWmkya7Rw0QL/GoLDCkuvHjS015Ma+F+l0DW1m1sJ81PJDZeLtuXt/+T8D9pM9
uMF0eNxNtOEv9+QRzxvk4pkqJVbni33S1TiRs475OVP2NERuWpci5JT0nEJjCuxYQCw94to7wpgw
nXzd8xYzGS/5MrxY6HmtkT2brbzyKo//f1YaBgpD4CfdoVrF/DDBx5nubT0V0+fedUUR2SWS/NHQ
JEK7RqC04b4cB3lji6F8wGZtbf79A2NYsTVlES+Go3Ry6BH+UIM3WOo4GrlsmQsm6ioRs2wBxHb2
xdxhS+9O3/CmAEChAsSQqf3bXbvKsh/xHuMNZ6PhR/AwpBENSm9VWDr43tPd0wtmeSv2xKErvEyP
ABp2fqiNrTEwPLDQuZtWVf+jIf0W2EnaiOnwCqCCnrbkSt1Q6zwCwC5zn2+u18Nem5cudKT8R+3A
P0ttEiTIiIP3BiTz9h30dpWmODHII8KTxh6aTv8rUUkZDeZavr6/o88cXyYV8MGAppJrn3aOxTZ6
r9E5Oep95e+XwnLjnmZy5Bbll/dXOnd0uRUtIIN024LTentKiqFYOyWPtMSepcr8XYCaX6jTmX6w
g2mM0GMt4smo8+/vL3wmDm5ac6yIaBkw8pO3mfRgRZXD26yqvt5Zy+J9WAB4/ftwmwSLhAPIDPAc
/ySLlJ0ty67t2B44SF2thVbv0hkLIm0wLqlcnykhWIp0irbjps95ciKzXk+Uoec8kC/S61RNZdS6
lIPZsBjceVoayVqvHt9/i2c2SkAuxUSLRwRGdVKWJT1zG2eES5EtbQdSq0tucgMPqcrLLiBcTsmm
2/bne6E7v+U1jDVOPlifmUFrGAbgkzXN9aO9rrhUjoOvPwVFXlewv+aljhprBvq/5tU8341gYt3P
QvhmcqEoPFfLbFIzjHK43ygTto/xn1u0X1qli0qH3aHb2a9Eo7+I1W2afzFcKQEfe676Anua5liT
D3n7SVtqWBgtCbcbDo6d3Zs9FsOHEVbMDWA0TDbrSQg7lMmo/lEI7f++OA90MAhhxo6nWW/m2eOQ
F4z9cEVIDsqc3bDSi/Wqcqw1koryIsnm8QLn+cy5Jt3dVGmpXSgsTwK2X1eTnnhjcRw8aX1HN9P+
sohljVHZ6A+JdNobxSyO+013ju9vyXMro2hBJbVtSu/0qkiNZinxmSyOprekVbhUi340sAoIYomw
dhMTz6WkohpQ1BtTf2gv7I1zR2Lr+tMU31gapzMGdqQcOaLyqISneSEmr+ZTJuzG3I9Jq10yjD0T
xjYeCNUjZTyRzH27EanrVVrV3D/AEr24GzqUEJGVi99/p+eeiW42QKiNzkSkfruKIEehXTiwijS8
B4AnVpjqS7kTXIu795fafvDJTY9aNCIc9HmB/p2i8nAKKxqtd2E0OUlx6JTyssiaU+/bXEypxcxm
KB/fX/Hvh9vI48zTAB/RqTv1AYMZDF09yNWxBO5cRnOqMUmA48mgoiWvvLDamdBBq9cE0kCJBt/t
VIWmtGlBagmhwx99RJqHKt+kecspvRcgqOeDrTq/iXoIY/VDUE2pCJMkANq+tI62HFzu4SXMvGFN
dlMdVPnObeyp3DWl2SehcqzG/ucPQk9iE4Flgssg+fQkmx0KGiU6m0cHZNYuC2bn2ilqjFp9s7jv
g369sN6ZzwFvgDDPTBXa32mDFqxfTaenyo9Jm1sRWUcb5T7K/KU1elfvf/kziAjiE2XrhgElg/9r
X/cNLktGL4+8gKWLNZJrM2K2VB7qFqRaFAy6KsJEdk11WL02I5UXbQ9qo5IFioxlUxdwj1Xq3qRo
CBWhahh1x6aYJhHT73eneMwn7uALP3sr4d+eka1HiKozypZc9adAjhlFy6mtuQqVnoOJnBKiIWw/
c3WjNnHs31SnAZxhFRB0Cs/OP6uiUMutW8pN5pYa+FIL4O9DiwYKBwicDt09rE7fxgde4YAlFT9o
Mqr6i5FpbmhNQbAbIWQ/1sP87f0XcGY5AAVQarasijH1ycgg0/RpkmMmIU+N0yFF9/luyFfwVYFL
58he80sV3t93CqeV+oMRJfMI1BXfPl9u96WlFQ5QpKzPPk0pEHGjWJIYWlWwy2vccFe3yR5Rjc4v
pD1/x3dw1oR1xNa26H4aLSBnVNC+i/FYF3qzW/1ORm1pehfuTErk7UI+2VPbuJpSjhAI3P/knboq
S/SxkMGxE62V7l2YNeKuXDxnFxiLloZqwmY5mrBL+W70U9XtUmfuvBhNjHEJla+NL/hnUHzB5Haf
+tkR93UiwZU4TYftX2uosbllCtV30VTOSwWuoE0F2CJTALhZEsTGGtHP48duKiWQlBV78GguEokP
KoewRTjcC360utSe7MZRH1XRu4KGoZk8+UKka+hKMqgYKKb2uqIstsTlOlZ3hhL9j2WZpboN1nn+
5RjjmMNUccYysgooGxGPksoQjTlU8gCxdV/bYNbTcKYB6+yb3kmXaA28pfiIUpj8opeqePJys3oy
5jVvD6kpu6+pTwd9Z2TruoaynaZehUNSFL8RRUmr40AXSgv9QKZTWDu4S36ekrLHhwGOXGEfpsll
XBNow1L/EJlFN3JZGueTplf+z2wKGmeXoRA0HUxcswp0Moq+vS00ZrK3CgqXiAdnlsXNoLRFvwHI
blk/Rxng5gjjZ1p/jXpdoC/VSBMIvbGWSZQFi6Tn4GoM+lqCyEdZJs1n5WiJGCHvzIH+ss5NUOKV
3kzWh9yqaONi1znrJiHZ00pKfCx3Aeu+mH46uBGAsHImtbWcF2YYpXtDsb4cimVtumgADepdzfS2
xivpj/IlTczhick0GYoC6fE46GhCXNE2SMcQ5OlUxnm/mHOIpqCH5ws8gBq7rnRqIqBT4tUva8uO
kAjI13AolXyuFjFB8lViYjzS+P4nFIUNCTRNpd/Q3q4baG+t/N6jVioj0+9IvxeL+gLcHWDCHR4O
qgkBGRhrqFbJvS/bMihCB+b0SyIQHIsMA8gNFAGxiBjsXCBjEqX5K47kxh0j5P472Ia+3KV1V7S7
UYqpJWvwxyF0kW2XkR+g7Bu1ztq9MoRx4hE8zcPSBWUWZkvv3mrl4AP/8xh2qsoojIhBTRHlSe0O
0Rik2YPWtYj8OggZDyF07+GmyH1ZYXhXtV9FU8ib3OG60kpV/1wsVwUHs1iMOu7gk8koQHP4Iesr
Nw+10hzniO1f5Dh60qEO29XxfhujlTytWIZdV/mczTuYPhgVlbq0ZNzra2Ldpk1jQngpavs6pTNe
hXo9dTdDhvZVWHgieTBWPXsKBqpAdD4y8bkqkvyL7jTrc6rl3Ro5WWosUW4m4hcmNilGo+Yos6hA
KkGEGp5IS5wUXulf1UY/f7XMxvoY1MDRwqwSxde5WJ3HQNjDFK3N4t4NCrRrnGb+9KuytcUMh7Gi
U9r6fpVCzhosKOBdnaOc7eGiHqfVuAxhUK2jxn8fiNZk/AmC/VV+D/hNGDxZ5jV5PHSV08TW0mXL
L6iEHOUuyJw0rlbfllda39i3iuHc/ZqkQaxgKiNVgz/qEoJ/tNcI/d2xiit6KSpUqNVFSnbTJ81y
W1zRBt++1+ci/44ufZLHgSxlg59jn2jhiE3qk9d4xSsqz+R6YqPVYUUjvJ5dWOJKvmB6HTlLNnxL
hexE1MxCrSE2EhyQsZ17dKCdsvlZOPgVhQnBTMVdQ6tw36eu+9XV8+m1c3351SqHYt717tg7UdC5
6UcHBTNxAGMPOWkpm0HEqWydrZVGfh6T6AcGyY1IunASmnmwu0KJvVUxrgpH0bUf5sLUCyKdmh4T
06TnVdoVr63ycutXpmci3S1ts3T7olh8OjrMeb5ba5mnsU+HDB9JWNGPnZYmQ6Qy1/lGL6/td7km
2iqEK7q+amVfbazC2V/D1dCWb/gXl20UCE1dtTb1czQ1hYHoAEqkReyyZ4LQ0OryI5TD/AkkB0i8
sevHOQwCvX8WImnwoCkr/YdLJ/abBNQBlb0zi2fpLG6zEwjHuWEw9eguehlrRXmWbVB1GHBOmCdZ
/TplwLfi1nFztRvH2fOixtflvQlF4sGALzJH/ZymfeTmqfUVST5aj3o2+PVj0utuDy5wLH+sG5KF
42ho7W4VJe5qpoflm22oXo8Rte7bCNXv+WsNc6iLuWU1B9OcEkfZgvQcXQxkdYxwbU2EK2EcoWrr
luvq7Xxt8gD7eBqQCQCzyIbadg3AV0+c5NBV9UbA9OyMl2LOzBYipyhMLUL30FC7fNLMr3QCqiYE
QAZMcqgq66VTQfABRhTsT2+BdxM2qhpKTP7k8mDNY33rFGnnhbZoAZZxRRb3i9kuj3ZVrI+VbNir
Am+OVz8hmdtVK1k0saMwr+e8QOVUtsJv9vaMQncY1EO/gPZCjjPUcmXLW6sZ7WMmGPCLirCAQVya
FtGSj81jZ1tpsc9HuAIjA4XqGm2ltWHQZHfHGT/xHzihIfU+1vwLA8rjGWF+0MWubL3ptR5XC7lo
w4aAXqqOMKh3VfAB4kci4mVYvINhll0TWYnjlhGam/1vp6RfEa61nqb7fOk9xSkTwStThxa3Y6KJ
Fq4Vt2WEo/Wa4jeZ4YnItFu9Dpk7ruQWaUULupI2WSMohj4yRCtkaExlcJ+KFPEMfXHmaJF4BIW2
1eRPoxzS31VtTmOceMpfaGZr7oOw9Irz72h2yWxLOiQYqIqChOJiLRq+c2gPZXe/+ubQRQuzuk+Y
TwzLviP2Hwd3ToJ4VgkZcs1NZNIiXAYfXHeGuif0QW5d103ab6ZdmSvkFFF8aZcVK/iyApcX4v/j
39dI9IyxNyfsycrs5+6qgEH32yq18mOhlZYKHeSjp0j4fl1EUx6Mc7wUW9RiYrE8zKLK3KvczLMP
6JAhpdThtOZEpdOOHwusG5bDUqHUsydK6B99DJxnkgJj2VWDqoM71PXyB6SW8nTX2o2n4tJZwNQt
2gbM4L5ZiMirkPVOz5CVDGuhc+1gfJV6CKNIPbvVNEGfsG8rWUcTBBDux3GuOaJE+9/l2ucf125B
/sywU8wzkclazau1L+eXwBjEoXNLJ+C89POXyl2qm3Sx+i+6rrgGEdjPp7BsuiYJK5MIG2HkoKZQ
2TqXv1YUyGX4HggHt53c79LPOWH62lrXSa78nieg4RkmLUE5MuRUl6GtpWMVCrNyP1DQZXPoISBb
x3ZuDfpuLSrTpE3REBdba3acGEg00CWJ1oHJEQn8e4BHWGJ4SZoUoTYtScn2S7XbDh0nFdZgovlj
Ngb3laSDxz3jKS1MpmCaDmPPdJJJnSTxyvEI+F2bzpChFkASC5RV4dUoO5O9kixD8YIR6JwgB5sa
n5WqxaPmDMGTh/QCwCBJTB/y2dEPU5om7b5de4VEDdCslsZ0rVVR282uxoYvNSYnblk9jYE+1pFk
JnCFAWdaXsk5s76odpAW9YeRWWHdmoAng6E1yr3eaDY4Uwc0SIz8f89dMZXJve2v3hymNjNpal0H
cUcqLNmG9WKm0z5lQtMjMqc1W7br6UOI+mvxczDLtb0q7VT7pJSOWE0HRP/R2KAokdOijhfmLqjW
EByGeVViec+sDo1RHJzmafgcZHWjRwUO3M+dbojb1OPYYSVvyeYKCXsjj6B5cJNoFDsF6aGy71o7
KfOw8FPjelo0YzooQHZdKP1p+IJchsOv1h2JX9Li6s9FnefXk5tMRVR6yHNGfVPP3xogen2YGp07
4YhqzXOUDu3YhyhHJTX+xFOR7oyBRDwKSiqbmK1qlBETpPZXWtgjqjVB5uUht4ymfzA0ICc3FAee
DM3cJNm1RlN9arKs6kIkYMxfqAA4pCBBiVi019RqN+Ulm8zGIWUK9aBsPgqwk1WIGkLy0xqM/uta
q3aOZ5KPkve0VQItWmptPC7FJtDhz0UbJgwowfk0Tfa5y9fgHlgD9//qLu2071Zf2WHeBOJX31jJ
D0achoocv9HHyE3smmURzr2rGB+9tLZDhp3q7ieFGmQbllpb3Ilar3GrL535Bwp3aKEHxmz6kV3V
3RQvwVD+hBveftuUprT9RD7ypK3G8EqNvHV9Zjq5BGm19GFB9vJDyZHHM7tlzCMJPPkugcY+7U1N
Zr8o0eZXWcu0o/cv2aK2qtuCamJspjBPbYJwMjv84Gky0DmT1BiqM78nidV/ADvh2FFR1vIXJkDt
L1sE3BrSRugrbNJuzeI+1+wne6A2i4DMT08UtAQyAhYgUZ/wfFsIZWfRYmRjGpPm1dv7UczA+1Uu
z87sNnWIbw61pWOu1jN8OzIfLRv7OS6cgPHtEozVU5Zk04szKEAjuaJ0CoHBaPdk7A7l69DI5DA2
ypjCYehnPrN0mmyHLXUHcBVsZ8+tOC/fVYYYWdh7ra5FXPD5dYL3CdGmLZaf2iSym8qcu/yhNAAd
VZpyv6aQ14t9PS0BlJCqDqwbBMizOvY7JQ5+AsgwJu+sgcoYy1gf1IjyQji3iyXIs5OqBOBiDlTO
yjY51mqWkZ64W6NYCa5xjFja3/iD+EU4LWtGDSj6Ru62S/t51ey5D11ASEVMjE7u5sbKXl23t/PY
6TT5aTT1rIy3TX1T4ZzSkva7ehPB7jBvLXDkdNu6HpzeRPb42V9cRgndNM16BPhE4/rTiuGlSFaw
kIG2YuVNkTtflXnQGCGpVfso/MWfIy9HXCLU2lb7Ibk0fiazWz0XlliDcJLBQOx3KoeK2CXrMuzZ
8Al/tRZEuay7b4v0nCxstbn19tz7y+dcr7IfAHKaB3R41HPrroZ3mEej6SOmaxRKnbvU3BiqHKoo
XZVH+FeAf0NFhUNxXKT2j2Fo+zsrY90ww+3iZa4LJam61ylB2yC3uGq4q51Ib+bpo+Rvn2SmBdrB
VcbyPVEq+JSMfR7EiQbEi5PQtNzMNo37EFAWGVcKhOE45smaRpocLIBn/uqY8TSV2WNB7nsIlB88
T6trE8eDMneId8jEg71Jgt8I9zVFSDLYtrugTWy5R6vBzyPLTwmoSzKpb2SNxu2EYvgQ2rVjUIB5
RtftK73xf8xJvjzbk9lfO8amVYYD5vJCuGav+L3DgoEaSqIk2EQRGrQAXvrF8e8Hb23WyHLz7Cf5
UWCHi6+V1/BVeo8uxQDQgH5AkxzTeqWP1DX6Oh3yYMpp1es5t4e7tl5AQWupQ05lPl+1iF5qEPUd
zdilnew+gJBZlijr/aziYmpoQeE8ytdHk7+VYWeWkuvMWib/Rqsn/XFI2+Ee5izJ0Gqr9JakmXJt
STH0ABHRjSpcRpOGXbZqFnkhmEIZpjX69zvlmOJBxynjqjTN6tO0dp2GfQOWKmFi+HMVT0nq1SEK
SVOJaIXvZ1GaLpyOAToL7bLRXHa+ncqf62gEz7rWtzn+aYHB7LVZgyEc/cXE3dWnNx4NQ219sfSx
es77YMbBsfWnKUznrtaP1I3DRMY6tVmES5luRCndZRE6/lx/FnZNveGOTXqnawHVMhldqu0hSzLl
gJvpfMpT1yhjaWLxw7ZqEPe0DRf9mdybqxdXjn0XitFbuesDv/ta5HPyaZqtBMMnBhe/O57mrghM
iI2eIf2HOetnfqPKN4a26T0ngL9UWOQUZWGX0NkO7TYQP3pk/USkqqbmhhGp3+zqWrN+m9bkpzHC
2RXXSj9aa+jUFlTVKjCDu8RS3KkNDZpubyy1L6/7tRnvNZmrFORhH3ys3XYgQGv6SmPDa60+1ui2
lrvVqTQ2Az6fRqir1byuhsq1+cGJ+4S0DiQbRo3qQbON9AOGGMx1/XauvnnL0NmR7mbzlyk3Be9L
LO611laadw010TcYKA1iRsFYeO41Xtjza41GF7YLIPVea3uhLSNsHQFn5QQEzraXw0s5+gXlW6K6
D2Rmy3BQG8kxDDJ6PNFc1vN9Sxr7XAbugGwQc/fHAJ+2lIK8yyt0AQf/uS4D+WXE24CrYkb3FsSl
Ty1WrNX4MWCSlVJpV6axs9WqXIhtnv6ZQaDWHks0u5owSEz3TjqJde1xcM3QH8XwPAtH/SSDM18t
tTAQSLFjxRWuttDoqROPIU3fr0Z7SMpMv4HMWrdAuJNqjv1J1D8ya1h8RmeB6BCWCNxu16+i/TrS
azNJ3kVR78gFaC0ybsu6MFVp8yp1/LQY/STq19gKwqekZ+vHk19pnLx1Vh+7wkhfAeZQY5vNMH5Z
jW6+X+x0+s7+sD5BQ7Z/4lNrFuHcgUNFIjFpnhUaFh+EqIR5WItR/FjIGP2ozRd6QoFHMRauhVl9
E9NYfl8LQ38aS6P+3CLd9KSprnUPE0jFezQMvB9ZJpJ6V3dLkccNHbgyXjXmikDQdBNnzM78vYI3
/96hT/Qky1nNESpGFK5kquaLWujzx6hbuey5gUMy+FaB1qxuFF9cO0FxtjATsCQ2978eBuhuB+Gi
5P/h6MyW49S1MPxEVDEPtwzd7fYYx3ac3FAZtkFMAgRI8PTn63O7Kztpt0Fa6x+TOQtsY8w5mUFY
GFvk8gFh7X5rokR+X4Na3juTiNrL0tt2nbfklfiZ5jIx6VJ7Ni0krnOodNd+9VZa016lJnKbHzqp
LY5No22vkHIO/husaAdOhff5PMRK8mLdidEH2m7tsYD40dcx1CZC4BAtH07l1hOHWuVF54F88Djl
uURczU9H/MK+2g8cRBxvopQljOvobF+IFjlV7L0m0BiGSVonvq8bycdj/raPkWFfWNhy7rzR6ABx
AfxhOiatiVNGj+3XhElhSOnuicHiGmbZtIMVGNJpFD7FIgsnTNoj9RZQJisPlle53X8KgAE827GR
fc7KG04+MkIn85fVY32u5wY4AQFblU5Wx0p8jCS9pMEwkomM8YLvqiu77mVtJ5p/a92HkjtXJklW
NdN81S6Rc3zEZmvynh7ox27qkzCjnsj+KM0cfinoi+9DtTFjLC3P50oe8QxOGEif40lZSe51yF/d
RROUakQk3rfV27x3ilT81wkF2Tic4hGy+wdctfpvnVyLM17FKw2XZ8VdF5xJwB8fWxc2NfOmfn5w
BNqNCx6srS/2TZa/Vs6OOyZD05+aMQq6rAsX+c8XZXMUsuzimRzPEOiZYruE1Vlu6/ukdA3Kypld
n7doWR+TZcGUTpn29lVP+raxsSB+C/Z2fNmFEw2kL8yeZvhv+kc9Ou5LuxlbFBNOMJHGUu1fTR96
97KO9rcAcvVHz1MakHg76ZfdePNv2UzhxwDBDoImQtbNwWvW9w5ht3yI6K2Z2Yg6zVo5uQzPW+80
QELbFrBLcJCK6WkEXZ2dSydjb2sBYYI98ID27V0uFMqjW+9DwIJZVQWswBAx5TQ7k7uNBLkt6tkp
2bkcT1xH2v74zwMVYakVG8fOZ87X98ZqvZcY5JRxA9XNf9p23R9rq6zPmc/ipIOdlDu8kHKwhrKt
/4sWD+uty4oM0y11c13AtMa8VuMNB+SUeSJgtJNY0Fw9FU3Jx4HVMOEVE8bgn+zaS5x/nYOJMvWb
eV1OcVhuTDIJAyUpYWz0HA6oz5ZoTctQlE+B8W2TbXuffB/0ZKaLS2Trft560j5v4II9XlzNElcE
bm+2ovOG6sdgoYkFvpiBdLpD12FmE//Z5PVeH8u9HVZNWRjviJJ8GMJ4SYUipDyXtyB/xpJleMUb
sjfpTAYhou9I80W0yay/A0RIlTVJZ8f/arsLYAXjeravanWOII24PetMjR7j2RKXXcvLxJh+hhg6
Lq5aWRymcJz6fOr7aQc/xSRSeM5gswAKdBxASzvCjhP55cZ5wYaxodjkjvvh7mUck6MT3GTIo+/1
dkGNiPnYonVJaCqMFnzkIVRWSveMPp759U1utoQwbvmyxeM9l3b/uc3auyRNN/1tucHqy6baoT3F
eu+bUzhNyXO/qb7NeVmAEBo3ujmkmrBNCulgS03FGjAgCgD28XS7Hp27SgsZPTYsCn/LzicYYNq8
n3Kpd5k3nTMMqSGxRmZJhyuGEMDD+QoGn8kmBQ5bwrMTje7ysgdiPT4BPYx6PIDAw8JnjKnRT+jq
PyyM1X52oO76+56SH1aCtY76D4kpyj05EykGOaCgP915ld9Upy2aa/nk72Np0kof0XCngdNnNlGf
wmXeC4Zg0GixX3vPV84nxxYbTTLidxCp0PMapp3gDn4ydieCFyshjMVLrWQ3S4FLtXtjqirDOxcY
v3oOp43Fro2D3c17Wx7/pAAK/L3eXKLnhQdt4ZW3Ie5qYTuFx5HXFKJCrJttC83TnLpD75wQf6zs
pjw/UKmOJlhOECG78Cdl6V9JyAqXe/TJrnynKSM2f5vOWhVvMIdP2rI+8n0pocxT58crR5u0m5nM
1s7zHiNjQnFl2+3bzOZiZBLTukbqXnLjh39lGIzJGSi/r7IuVvAjdVAlWwE3kXzUe2Ih+5sO96+3
+8q8dmWo1kLqtk1gVYdFPWp/w05dJ/5kn7vadZ1HMtkt52w1AlLPmjl6T5xz05fxrNmm37cksGKB
Cz11h6P/jVUDDtKWu9EML4nztfGXbw9AcFN78gAxl3eyz4YubekCMA910GxeNmKDYLgllcjL+KGn
7ZPIovXBIaFi/sdFEusMpmlwXqxyir2sjsfEevEZ2MaTtx7r9pSUOoaS5H3X3xy5zvoRbDryPx2S
SKJCGeXDrMjd1ddmj/XyyDPvLBlb5UhW6MILkPsyjtx021Rg/3Xgtec8FkDxd57uuvEOGJdMB7T1
XBpLELuKc4rL4TIHy1jnQSi0OrsrsqGUxprdfeuAg1Tat9oGzLGBzrNpl2Z4HCLF2d+xt6pczwM6
dEN+Tp92JAB3KcII+952tgaQSXjznrmjnyysQoS0XhOAtn/HuMMpY05US8GiWnqnaipJI8RCoLeH
IZl4bqC0D5MvjDrye0MugMvdJIjmMatZrVzSZtDyMdeySQo0AKHJSrlsv9z22PwMc41/pDxgS3ip
uqhZTqo9QraGhJ7xwh22Yclmn2raXNHBtxcliSNuXi/+tP9o4961ISf9NXwL1OhE1wQulaWQbMXM
swY+OE1zy/s8mdLNRioSZLY5Hh9AUaJ85KLbNqptl31ZzPWW57zn5vBFU+DXcfmxwgOnTm3NWj4l
eghe+cu5ECU/3IdatHLyY1kTQkXg8f+xOSnK7d1qv8y87B+hICc6pdoith/s2tj6NCaaSSLQzJcw
dBZjXR1W/XhtqoV7sK2tI8xRfByw3eiaxz0DNp28Ky09/nefdRaVXbMQspcCTrYDa0K5Hh/IS6c+
RTsUl9AJg3afZbKW5clG8jq+QzwofjFb01f3ABew/kosC5gyfFZYdKZ2eIc7paCuq87ZPoDd6+p0
mJLgUOLSwikfY8zJ1zqIF/M0rJH1GCCniO+AD8IxtUZbOPcBWMc7t1G55Qu4Auc7GNJ3l28BJM5v
fSqAogGKzm7XeM0qV036ukRV2KeNYG28jkdAIDH1e84rECy7hLsnGFhUaGG75HfQ/Kp9Rx651Ico
sz48RqrMJ+mLvBkQ6vwc+54R14OHatLIg9y+zFIo+zlpsWWe+q2P7Uebxi6O6g1sAPISQoTxBum/
FxQEpjZkZkJzdUVsBoxq66xwC9VNB5rrIOe1nrwSefm34BaA8qNd6rqG9d2gZYuxKVlwfdTUwfcx
FPaWrxvpxv+apYwnWAEOzI5BHKAGFNbmCSddrJzO/gw2+XS4TiNyC2WrVyyBTpbLUPlqPSXIlevv
62xm5gYkWcPJWLRsjN22y4vWannrkS/ez3MTz7krlgP6EEFH7tVOMDxEXiPHO66zvryERoCFiEXB
CM7C2+hN8UT/CbBVhpmY4rJO4zJYv/pjCQWRA93q343VTCLUhtXj3zg66lnDcn2SCWP+D5DYIP7L
snsnMGHLvauE6wzf+doWKC3lR1Pujo1VpsHB7GtIYIbdQkbgnYaBqLU3sjOQoUfU7P3XrMoc14HT
TxeWFjFyD846gs9H+BnNe+a+IrSQ0s76Fpz7P9nprjkTBtL22QxhHeXuEIXbafLh43GqGWudZBpR
xkzBtm1v2/hYWduwkZUMFvOAqFVsp7CR0y+eUWY5YlAM7g4SRelzcSqqzpV7uDAg2zH/YGHot+c5
SOoHLMpzda7nffNOEhwYIGBroWZVcjgDSprBK/PRbdswnYlvR8ATzuB+arL9KA2wuPWpsTz9KKDl
k7PQnB+Zo2AFs6A37n5xp5mFbbWUWE9DO43nBT1VlXkdLoMHF16sz8sV+/ElJpcLge0+tHuOj3od
M+nuzpEvVSDXDBqBS5mbXHhQ1/6t8iaIqkdDXRTJ44OOAe+Stn5akGoiFqrXgB9MOEcRCmfxznsy
zD+bYa6eNizQyF0En9shgrk/HaxKH3U9hU87n3vIkpIiH2BLIX9o07m/yVZoX/2gG39VpdMjrtgO
/3i5iWviR8fbwFWRJynSgsC1xwz8SR6pJrj2l9e6UXuaO8qAOhtN4fkw1vCfI3iXT50pl+FEi14Q
nHn/lrhw62jrTmRAIIBa5L6PZ9cKW3MOUQuoTIkqCk54fFT5tq0swvns+7fDf1jsH/xlzvywMIw6
v2lQTYKzlJbj5rLWR30a41Alp72hsOJ1LTfx7jc+b6uQc/mzpZUJdML43i+oHDRazdzq78sOGFiY
Sge/5gpTSDqxvMEDM5DwlnMWfSjwtDor63n6Ig/K7nMB7/ME2tcimQmX6IWUgRnhQhxszQnm3Owg
A3Vpp7YnBVoiudoD4YhVCOrd28N7LU3y3uzh+IUQ2O8e/d0WCJJ7DAzuJrs+i2QNfhbYlJ/hweOT
fV+CSdYXZFk09ZkNVPptjW6EBFP0+i3U0/7HQWfTE64Zs4/G9BD9g3xrxAMVf1zuZRgq/97bF6U+
NVrI6FS2rvLPc82Rct0HOYlzO/RU7U7K29DDuLrHyFqytDTAReZuFdHynShgnk3LCsdfPfa0Pxo1
9TcrITk6GyqSakCE6Ua+NIbQgTyM9KjfvWrY0E55q9gv9U6n09naJvO6GQ3bA5BPsswC+57kbrzD
C1VWhyc+rsW25+PI6opQQ+/qgkhp1Tn/q/1CZj1ImMSSSKApu2x9Qind/ye32EA87RFE84TUYbo/
XHeRWUhx22u/Lse/stzMdIeojy+CwWFMFVUQ/Slu96FRKdDY3n/AYqOOUHE78xLHEq46xd4hSWIe
XVUXK9Bq89jKRnzUuu3afJIEsRRDNMXys+u8+hOTwYBubQ6TBn1gvzrZXjolZzkRFsvFdhZfE97U
23+WUqPPQWsfHCin9PZHLdZBPMMk1oVQioaegSgIaNCKNeUreeS2wbMd1bP+11Gp6qerBwuXaVth
Se4Gq5bZBPoiTrV/k3AnxL4QDOiN44d2Cdk+zXqmqJZzqfWK1ut2NEWHnXSZCh0ebTX1C+28ZTgu
D93grCECTheZwGBk5fC0u5S02okVXp2hkuaR8+s2dpL2SUZGFKD6qPCpg5BWdomsCBZluBtoQ5vy
bYgrwNHFnet8ctywJ7dI3SpoxxiIb5fJhBIYOAg9IWnWQbqO+L/g5iFwc7PVED2oJW1kDBzAlFNW
5nDzY+2i+SKgx38fSgCARaC/G5NZ1TJBiHp62zaRbHemNs5/oarDsphBsL81h0ImxB1Y38GmRuGN
YOzXAvl6iBnE1H4OIxi8TQhiwgIzQvkfCYeoa7DfOy9H6PbNeRVlGN3V9HKi4vWU53IDjBM7bXDY
qIDYyOtTxSAYnwN+p192NGHeqpolEucOqXH3W83k76fMErDKuC4G9wKwX11x0Vvrne8GSXtTshxj
FvaGDd0FRJxeZQgenrpDDEynmtgx95yOjc6CZIyL+Gb0Shc4AecSEEfbn1l1amx6VVt3V7THrUFW
GShM7BFY2YmneWgfHSSiPe8ZOEWBub+8DvM+P9ZLWDIthqv9Hfpre8W8kfya0VDMNyKvljYIs137
qTm0/SXmxGrTBWqyzqFyHO/UJgZ6Ahy9Q9NlgLLXScyvkfZtndN/YvBirsMYpwvSN430WGm3ADdv
oe0c4aIAB2UX9y1FXrx9s7NUUPEgU5/R4EnrQXjjKvJkgsjNfLsl9s+tXev4huoC7GyZyiTMdWcH
jx0qrvp1l3zihiboXq0ZuhLx2C3GGZ69Q8/QdGqvk7NnCXGrJlDOq42BktQvS7jm25TISqehPS7/
Gbk0+t6A4spnZo39ln8Qlwy6gy3tM+Qp04YfLpP7ArYkQQJQJFCg5ZrpQSrd+qlXEoL7doDgMie1
FehuyaBg/XCmydoeduroBtReiRU8AWB124mo/8B/t2R3eDnCLAP4Gwovvu0dGgsGsqM6V0ysIm11
s1h8TWPy0rByAUBDbdoXJMnJTw/9dnNaVp/nJkk6gxjR8/a/65bs3HTtBHlcoYXhoSqX6svCnLK9
Vp4F2xaXbe+9+HW8owMF7tEvh7duv5DEtjOiVLR36bQdYX/2F+RMtMQnlsq9Y1cqkybaXo61cTcm
1FL+XJhzKmwk0vpJuS1TYBe4ZDkkXr/pNwovkuVvCKyLGNzXC/4WeYzm+0Fal/2yAPkgenBX358u
Qm9cQxWatm9utPs+SEaQ/Biczv49JXP04aG1X2+b2/Szr7om+e6WDfJvTC1N8qDtsepezOHdMKdY
xNPZrTy83qA6aN9GF7r22yHAhh7meZqSB2eMYAj8ZWu/B/hDwydrWd3mzIBTuoXbQoXQOZNsFkiV
Vc7sqmElzEMTgCgVeg23vwkX6papehw5hZW0B8pLJ5b30nEU6D3pec8NqsI+DcW4IqAY2G1fdiAg
mRMLNpQp80S/nPzx6LYUYetMsiflYqDv5pZ8wEK1MZuMB1298xIjvlv8o1yyaN4lYJZ0Vy+r+N4J
vFonLZkhwnjM8KvNtwkVR2cuKVdUQPOoIK8lr2CS7QIUMmunPpZMKeM0ZIQ78wnjZLTnr8M0nlvf
FM7rXuBiCtzMAdj+KVrd6RQHrecWa1RH/qMit6nKfUUk9SMZGIigx8Qd1VsHynqcdppPbk9jAqyG
t6LpsiNUQ3fyEZvsiClZWxpSP1A1eYABnPth8OmMQEUZg6zTn1tLjfO93lrx5sxjr7JNNbuVrwad
LZyqh+rYB4F+PqjHsE7Uz/VeMYxVNV61MzX1vR+PG/Oot6Gy5KthyhyE3p8GIg4IBps6ac7KNLJh
m1SDYrJO9iuOjqb7xKocXYgiXF8nun0bAPlx/K2DqPuCTYzf6LwB1F7dEgH94R6PuBDb5w7L8ose
JN2UBq4Bjea6u68d4y6sNYT1q79xCcFKEpfEBKTnJSs7FwGzvartpAflJQ8AjU6Ur3GtfvE2TCbv
Weohtx1NV4Rk1vzZx9uG3WGfEbTtVRB/VSZxq6IRqjUZ0jY1XpJ68r56C4FqEXbIItgQaU8jhXdq
xhBGuTV/VkT8P4zijrix0qE6+cfU2s/OzjmfQUS4850n1vI4t37l/UTnhI3B3fv4zaGtd34ekdkt
gFCRo0FO4lI+r/HOIa3ijcS7zcTB71q0TXQGvIDvkpUSVy/aE2wJRHl3Fy71BfFoVNlFFERzX6BK
Rf6mutm5P8YDjqEhu7S+9iRjfpOLkpdykEiS3Knkh9qFLpeilLZ/jaOeU9abpfq59ZZrn6K64Xxn
IeeQ5UOyA7WiC6ffDhfKu6lDNWc1UTpeYQe1F196wRhf4GfyR7QmQ0COVFnJCOfKiDasCXX/13Tx
+mPfrWm9WpGtqSqtNv91dIJx99OyX91/VRTBj/mDC5ivCR/7uR0uON5EIrR1Oji+yMSl2QpXLRFj
p2MNWLLAYE3dnxzLOAIrgl5fassa/pHSwbq72/b8S4qukSckV+iOm20Dopf0hAfM4oP9gyosVb/h
p9HvbCMY5Ey8J/l+cHuifvBsXDIzt/HOWP6H6jptMCauHGdUOyOzsr0YGXPPHvnUoJ18J4YS2syf
6ukvXoJ2SeOWAOfIk/Q/x+UKVqOOVtyDbPAUEahpVBZTjfWLyuvmYxexiFIF8VGn845cIxW9OLbU
72qBnupGAj7EVPqYwikVGotocVB8bxCRU6Y9ywUgUTt5YQtBGG/+0VfwD+gd/kYrbuW7aNNHd9fa
RzifIhfBd1baxpvOHsNaeePnE5FtEBLFZNXMYKTzy7+C17G+LgP2M0BC1+1yS3scs6slfdAofqDm
oe+hJlDkT2hEUAYihB/cdTuKTsWWKsakMk9kLenwz8E3STYKc6N9P0Z+j9upWd3tVItk9YpQe3t7
6SLjT3xfASdFd3QLzp2tNiJnhSGbPzWMkzwONpwGYPsof5HWhXmLX4UncjjOm3BotJM/9oiCKkUB
3omnw1bdVFhhjEaLucT3+XL9gRN6mLZyPc2YXtQltgDPoWQP1K/z4vDMKTSsKsfvKROUMztSXTF6
gFxJRX5NQVq4i0SlXp5aNrXHKFpUlUf1UkUPobc7fzxDNCoM6ab9M7iR2c9KJHr83apIuZnY0Lpf
b6qvMXeQUI5nELx4y0Orwq3FgBHHF+Xopnk8Jkf+ZRHeXznVWnHGESMeLRWutHGaSgT3iL2TNwKt
xN9ILyj7FQS1fmRMFTVrO2ngaR9tXM3oogZRmBrhaIZdAEMRBGwFeiRZBk+kq9FhOwmPqxkpXXCc
dbMt/gvWKEecSndpHsh3PZZCMeq2T4oN4zSsHhldiTXNnJaU2X1RDeQ3V6SD22fil+LJ3aD2ctUH
618UvsmvOkKV8GCtjd6uvUHh/Lvrl16hHYinEONmgi45crGA5KyEW8IV1ZnojqKt4T+OPefdOKQF
Q9YNpZ9xzR9tyt23Ej7KsqRI8XUG/2zp1bdyfAbDK2C0+JLWZv0dkeANKfsL2q25XvvfVj8wGxIb
MB0X+J5QFEHdtQxOjakL2jFvdFXsCcRFzLEPM4jBkE82Ets09r3WL1onsgIQ+CP6M5ga4s3ZcPkw
t0ztkZsBh2jRRQIt4EZYm3cJLdQf52Y93J/RihoqdxBVd2c7jMo/IfXKr/NarriZ4dKecXwgk1oN
kpZbgA06nKUf9uUuAMc+teFuJtQKPD89ZrZh/lE3m+VekCCSUzh7gTbnCThz4iDo49+YgL1vSCPc
P5znW3jTQbXVCfxwqr87tb2O6PK5nZdvdaslbAwK0bJoerNrLp5AtBfHrVwm7HBnrWS5H2RuAXV/
yqn217O3s2TBR1Wyf6xdeiTw5ZVyfbHrYFT5Nu3bQ7u1A1pRhI0sTR4s3iOmCWkjaRUHxH3vjRQp
+4tYzcVyQKxTQFPn4o5daKPRMjhzMFyoJifDZ7gPmmHyn+nQqOdTaN1gFrUl4oUPNPxCI8z3kx5w
XExqu1ODE9CWO373SgOBQc7xgkSXXHwcLVru6tpEMukLYtSiXy1eOXT05B/HZ841e7tYNeJThA2J
4kQE/35DXL4zOQeTWz1W8zosTzo5jhWMIuIpxG9asQjNFG+f1Yo9/tzPZRm98qEGIFlsN2WmS9t7
LyWkbDY6gkU3quukREg3cAAnNXK/3V7xjW9Q/w+lawXRacCwcN+2PPTfIpvipAsbOuJ6tisEcOHk
WOVn15oVoHOQ+itARHDcsXDN5mxB0XpXpO6MmOHQeidk6h0PUiPax1U6GmUp+vY3//ZCZMfAWfSN
sTP5i1yxxfMbVeuUYcdy2VUXWdVv4VRXv9EIRftpJPUzYIeg6w+3lR+5p6n//8JJnp7HeweM/tfV
46xTtLDN43YAW15pjui3zPSt+jJuDXDdRsCSnOk3PYM1Dfy2BSP7cbKDdTyukle5ogVBiBdR9Q3u
iohX+YMbeUDHD6tfPdYoneMronDh5WuLlRShIxRsXu7LdN93XlNmIHTxj4m0nPaM748ZZu1JprmL
Zqetr44rpM4A7TvMNdBFZGxW4H1pVcJZZ3Pnq/GHli1vmes2RF+SRUqXQjDYy1IAY8fdMyJbOgJC
s+Ms2d2xeqaFT3LTbp0pwPX9sugbDXY9Wl78PlRok/hJqUt/5CVDHnFb477ble+sl+6ImVbKKOaI
CANMRiFG3ThXjuK6T7xRhg+ribAMRAAAHLuOjh51Gx6fYg7QuinQ9iTrvRIGLWltthm32faXnn+H
bwWXgeAFHtlBQJgHkdlQ/0Hh0eShi97D01cMjm/ZDJar5NyZUUkRq+D67RkpTRufXBH3/tlYEJ/E
aA3z2Y4F0thJ7Z64+GEp/NMmau+m/Qqa52XRpUSf1obj89HPYvjG+yvDu9KxtLnDBAEc3Pnrcx3h
gs3kWG+IPfkSmcJJnHLt0VkfCfIx8TUZ5+GpopK+vEt2kkKQrrQH24PYY5QrZfN14FKd76AqWZwA
oxJhv/RWEI8pUWitz9PWHF3eL3Ug8xlK9I/qoeGLSFlyzqYI9Iix6qi+KTT95ve0eLRnCKa0tigR
doTncYPAuozbHDEtEmL55XE54s+IKH7K7dBthvO2+pt+WRzZhhjzuv0j0jQh8E+EfYzZwJvvY2kq
+2wvaFbT9ajgHchs4GAfKryGIFATN0/fImNJTRs6fNCygdAAluuQGttW+C+po2qGJDS1yOJ5n5yi
J/f6ziQcnxlKScJQAybkmfvLzOpdbdURplrRFiUZlHzsVdW6v6u2jL9VcDcO4wJy/Nz2F3qZHURF
aJVljWV5IO4ZR0YXKJ0GZTT9huOAgk+GxGN79Wtkgnw5ArSCWbC9IAR32sL1ogOQJlx9AbGFIbgg
8qaKTs4MuH+3I4MBrhqQjjJ2tbYCBkQal0+RFlbWtIq7rSQf0r8zB2LwS2D6+B+cAkYqq8QIUHhm
Ml5xyH5/5y2GIcRIuaexs0vn7A0k1hKGsPlvE9pB+SATvS/Xagq2D17wW+PftlZFn0j5z1u8/Qup
rcD9NVk7eq6YgRlo28UojVn0xDXbi8JO5AJ7jSEuOVtGHXNmqrI8ipl63W+Sx/1Fom/6ghBPcvR7
Nx8RcPP8eezb0fDhQuZfzYqBLWSrpmfYp4mR0KBXuWNa1zGz+DzHqSwPTj0vIZ4hwzYzyILqkQDt
ym3JyU1NdnzKILv/2JJg+e5Njvpp+mi/dEQLieukOvc+oib+ZkDVGGc62ljQ4Eb0JoBmlc3DhH7t
063neGCclM6IhJqDm0c+mkxB9FQJlklnS3SJtRW3+e7V2HoS7cfnOka4cB4R6RHHYE0x6oK4Gl6o
X5t+Eopbv4q9tX466wBx00fcJg9EWHVeAUS5BRmi9fghagwmEBp8fERMNiWBXhshduhLV19uvCac
HYJ5nZJv7j0q34x/bIqAdbEanxABwhDwe0exrMKzoRIggU9BLvS67GHCUsfdk7IgJR8KHZ3A81Ku
YZ7gDX0LUCI3Z/AD88ZcOP0I/ZYaLc+R9e+FU88UXW9HfyYLtVaKQLgyZ6Lr7d88EuSLsprY7EKR
Ns+EQ/i3kLsj8KkmmNu2UMmq1MswLTOCaO9w/oYTF2aKCR8lr4xI386rIxq/C3psvGIa1+pFEPv0
j8s8CnNr7fDEs5iSk4Btq/szwMQZ5ONTxC5zaB+FnNdCWc2bRAp0eDsi9BG/KbrWuA0ukctCltVo
5oGNXJKaIWrJlshcp4am8E2VkC8hiCBaEG+t57aSW8k1r8NPEjo13hSvD56rqGL/cZrE+9zKyIXR
l5H51oiu6u5DRChfYbSJT2WNvMs979b/wdFjzQmp66OMOKP6I5Ky2S6TOPBaRFWUXKzEc/UT3i56
y7bErGghXeHt1zhEMcrwuIGDyJZO1LRdTPhz1wbm36zJUp7bla3FwXAnTiP9MzajkboBxpgZ/fNh
HfvDOi16vXOxzyV52LKo4hbUSXQPC6p6XsKJT2GtEggaj2XTwnGSB5EHztKMT0NVEk/B02u/t5wW
wxm5Fd1Rltfu6rUN1+alVfvx18GpcGccHJGwbuuOlXCTU0Xz9x4cGItioOqkDBM380emgLshnHwb
WYlFNJwv6rY6B+QqwLMHvqxy4zNfnsHia+eXUUa/SX+z1AlDYvh4LFU/n0PiHH6Klc0CYHXsXxFj
DjrVAV8cj0EygDFy/neYPcLjVXZrsKeABzvK29mKmUqcEGXKau1gTGz4e3WpQCcL1zaCx1f0jv8/
0s5jR24lS8PvMusmQEYE3TZdFatUvmQ3hCy993z6+ajNqCgiE+q5i4sGdFuRJCNOHPMbEpe++tEK
hyKhBS3Q7trBGhXVzuw/ZV0mtZME/P9dZ8xmeWoQ8mc3l2ZGO8XSH/05yYDLF073abGkbsB61SWp
gspd82YGJBkdYxQ/HnL0phQk/YCttQiaPFQu8PvjhOXqfIIzngN4hRSzM7Es+zrAg6dz7pjNV9fK
Qs3r6LG9VNAM4h3M5ui+BQwcHwxZqkeDfjgbbpIMBMRURP4dNMIIumZSuw+NkabjFfRKrI3FMpYB
H1O9aEZLd0rPhRsezTatOEla3XYP7hCMwXEaUlzKGqTii2siFcmXmxnYJLMzU4xJRidJ2Vo2kiBR
DjIkDBiREZRaR16VQpnwIX83iLKF4ElrgxtrP0HTvjWLsWfzZYCTyKFCxjFIsXQg/AwGV9+SOnQf
Ym46RF64U75YsLTqmyj0A3HURpv2A/2IQR5tpEKiAwxa+1n4swFyXZZhhr1FbT+2YUXAbzryPS2r
ILmibFMSylE2dBkN4E0vD3PilzTZRGmfdIZTQJfyUJr7jgEMTUhdL57J18jphkI3YKw1RKyr2ZTT
Q2oQTnf9xCxtMONoyaZrms5zb8U0xooo3EcjcN5d72PVcitLPW0WVglZ5TfKG9tG2MMUD7xnrhXT
1HEgY1Y8PSl0tT76RdWgoRBK4PRzRDA5jbrb1jc6xcxzMNjQS5VZRgCA4EX1uyIGVX5H74E+WFA0
6oPvJP5jG8z+nc64xr9VhTXbe6QztOHouoOR7ebJsKbbMlDIn42tnv3CWLH8rIWd/2ECAzp7i7rW
LyYgEQZpOWiHndPOPTLiVUhrzPDd7F1TL6wyqfrwG7JEoX2FbRA+kNOUThYVLuoGnmaX1YMfVgZt
eIsa7GjWzPv4DGEOHcm0fHlta2DhodXDIzs4dVUvUc4SuxaC0Y3KM7CruLeZeClFDC2AwcT+Qc22
AzAN1DImIkna5c/wF7rHKe76J5kVDWEbcHoDsj4cP9ZqqVfggvQ36CqADHOSzB5uiXm+/sKWhBRh
TTLvgaMhzXkMfAe9BrsGm7ajUF3k+vV2uPWdERykqZmIXDLGy/aWExh6sEswrfpZMUZf8Giwhne0
7/vPneGA5qZuqZ/DtgR+j7LNbQEQyjz6E8M4NJgCuGW+DKIfQdUZ4wH4NzIui/6F2M1APPyTSR+m
hfwv3Y+mL8IPCLwXL8kYcXoilbfXk1XoOgOZUN1CtgnELmbnYBhA/hMfzUSiEDFFuntVuLF8x3y2
zTE6p+H9kHcp4Bta1uZr6zp9sys7WXMawPn4tBcCblBFOtncz35UubsA4Slz3xj5wsgOyHOOWmDE
n6wmruZTxcile+Snjs81lxVy/vSm6KJapmyPM9QBsJLcZRavy2TWmam5+YB8E3OgNHXK743b2/XO
CCyHqyPtYGEA2gAjoupWa3fBYqmwj6WfRVe1PpbMC7oa6w+6Q7K5F7MbvdL0t8x7dmOK1KewOv9o
VCZ3HGMAhuhBB3KaxqVZBUc9GVB34f/aV0cUjNEgiO255k9dGhx73i38KdpJNF+RabDjQ90PbXxq
TNsNKbjC/l6IXl8EAZzwbp6l5rwEvppes+VE0q6IqXrLwrVe9ZpmJhCpMrkNaieVqOW4zaee8ed4
lcGXv8+4IHBsyjHfDRhAFVwV3fCl1eLhJ+oH6p3SMoVMke34zj5QAKJvYKXpiDCXxeihNGTe1DWW
jjtIKkG7n8m02K/U/eYXg6boRwP0JWkUGCOamkAm7RdLpLI89nVvoVrDBb1vIAx5iEr01RV/Fia7
ZhgZFKTCKvWDhCUEEkV105fUHuhuz33oBgdBRZx9oTHrHKHrLi0eCfLgmnJPk9dgBrubXvb0lTSn
MjnBtul+ZY4mUgj1RrhcEgg8w31IB/mKqpr+MjYi/a6xTz432VjchSqYFgqITxg1/Sn/DuleX9jG
Bu0zF1W6n2Gm4ZfFJMYadxOX2K3LTp9uU5Wlj1oSJ+Z+BvMb70wb0MEnVC4CmGtYs8I0Q2GZ3v1M
5chlw9j50I7l8DzG8dw+Fwzu4EC5dfsho0cJ+tNU5iewFoNzBVxMVqB+csIlQqW2uasqCtHrQS+0
5gsjcj3fiyGqynf0OYqbgnxrvqrBvohjqAca9AQgWwjuZGP4tKh3fzECn2w0nwGQgMduAbvNely1
SOPgF7GrmDAVNJhlGV/NszvBDstTkunS0l32XJgr0mYC4HiaXKA9+84Ip/bRzVVyDzGmjt8NZWoe
E1vPAFklgcxBAscqOJp0lUtSyn6ZiFa+rZ5QNIOGbhqRk3uAZSy5B4flf0VNK4gfy86s4xMGGiI/
1sIdwF06orrH07aqdkak86shzQhxIxyg3SCwnfQqNbI0vKFhWpDHYW8ECD5vJv1T65TaD6rznLc7
FPbTZGUKdOUU19YOBcgueqmCuTnJYJy6YypGOgCz6BswrtIvTqDo4kcD1SJkn4qinO+jqpLY2kKb
wb0PgG2Q3f8HCKCltVE7eJbThzdIbJb2XS8i393N9jQah/8IX9YK3GvmzX6PvZaR5WWOfI7K0+OA
mO94AmGuF/xVM/CEIi6n67KecvuYdlxbU8eHgwSRDBcUOjfEQC3LRg0WKV1hKLnSl2YMOjHsKTtP
62d9b5iFBCECRFdQd17Q7TU2VDUR/NBxXljETiHq/c8bTed4RIwYdk7ndUgeHHwEjI6RJZz7CaGX
PR0j+4vmz9QXLskg020gzwXZOaS+WF5QDd8SfbQlhgaMhmxMGlbq0hpbmvaZ3nmNPbenDoHLm7CJ
+qvzKprL37JWfERMnofFfwXt+pVguBbQ1p0oS7zOr1/4gMFHGVI76tLRPPoJFFVVCrn6/KLbb1kt
15e00JhXq2fLoTMOPk1Ib+h74xFAg3PFf63tlZ2yx3wNFSKQNsesseZDOcA5bu3Z3ZdDccn0d2tr
2X/8kEXz8w8Jb5STaru2eMl9lqGkB+DKcYzoFupnf8H3dfNzAqjDBhuRVGi0b1eyrdFKbVV3nsUM
+Uqy9e6tcnaez7/Zzc9Jc5lHkvip2aujItvAAik1dl4J9djD8yE4OsxxPqJ3ld/ENThGsrH+v9mp
fyy6kvnugcd0RiOpnTG2pUWmzOtiqM3j+Ufb+FTolzuL9LRuG7pcreKS5dJ4VJ1no214ZHbf3nfJ
4CPEBoXv/FIb3wqdeTwmLIBLrlArPe0O4SSQIXHn4bgn4MIy4DyBmGSA/q/rCF3qjoX4sGEoe30M
wpxwDpyF3Rc38r6YBXjQeQwu7Im/hXJZBYaCxN8J/zC50uVFeBEAuMnO85FOPDlFJd777qiNN3MU
C4++oC8uWM//rZSLi5WObvPypYB/rFYUWJTYaAs1HilC9yE0KTO0OE2OY24F3a5eJPoTq0DJzRfi
gojtb7XmtwGNuYl0eKEQT3V2zNtzhgyQhOQVzV7ba5bhJX4ORYZRg0sVXOai8HobBKJXd+Rj10wJ
rIoyxTBvug4awinR3YriyocfzJweDRYztadsD+vBN69zqLEACTI0PZm8Om5wk9kmk/iyQdothV6f
HTGRalERRb8EzCDetq92PcvyQvj8e3uiVM3xVmBn0PKXy5//EbQMNy2iKBITmNbEekX0CSzDHOpP
5zfn3+dtWQVbDFSxUZle34R1oiWKGcfE6ArJgFAb2r3Wh8Ibyrm5cAltPpBLq9JVi43y2iFRh3Y6
O4HNUr3PlFvRqV1AhBdO9dYDubpputymYCvl+tLRareuXTV5C/ZpPzUmMgYzRR0chX83KkRYTze4
uKF/YjS5ilV0N+OsU9Xo0bPQaOllzE+LAcAcZf9tVenxwZJFeeGG2Th1jmHQ5DJwZractTcG0Ooc
IqQzegFVWbFLswGBqW5YNJFQQBThO3Raw6+D24H6Fak2hRei2cb7dQzEQPBAEg76t6ttWfplFNtt
PXmxFqU3oTWkR7vuhqNEwubfP6WDNjwRRulCibVhTGDFCMEn7M1YjZ8A7nYQuJj9EgKzCyv9faHy
Jf9vpbXKeFtpyMF02eS1JKHP4Les+9wtJqgwovcqFEuY0TrW6Z+PnsPBFrg3L/4Ra/Nt4GpCWlHK
wE1YFSoNmXYIQc2ccJL5b56PE040AXZikIu9jSWw66jVHbgiDbiRbxLkxfespE4Ko7h9alvH+Dgx
9P3278/nUAaCynMNYf92R/gjgKEjTYk6lKM3KAS+B1VBNor6n904uBduoo3Ph/WIQ3uQIMY/q6yr
mlSR94Y1eHHTt48ogsrT1M3Fe0a91TvHDwAyRvr380+3uaYSi+O9jmD8b6OwP54ummgrGsu4tAcg
nDEFbtLbFM34QzQiggTfX0fKZwJXrq7PL/z3RS+NpVrAxwIMDynS228JHi5P0DiquPTMEGo0w/dU
9emPIuuKnxLBkeDC4fg7brOgJH93oKGimLSKqDUHbwhhkqJLrzXUjOjCZUnUXPiGm6vgriN0Jh/2
X54/RpOj1Di2lZcVI3ASFwD/kxtb4sLD/B2+eBiyc4fUW1gYUr59ewatU9X7be3VA9pkoHma+cqi
nzgcQpSIf53/VBuLLQ5GJM2ESpz+Vnk6067JrqKw9RDP0W5bTAtP4ehn95NeXvJM+vtakNbiKWpZ
IImwl11p+ruDaTJV8BvPooc2IQuij2i5IzQIdrpnENnf5EhzPmI6lFLlGlzz5x914/MhZoTvENKJ
ZNW/a8E/jgNKjrOf0E71TD/s3ultB/QFytGH86tsvVDON8GaOxDKzXI2/ljFieYCc6ii88JMhCd/
zr5CzM2OtgJzfH6ljVPGuSagsJxuKmeV3DJdGEJjtGvPimf9qhudIKZ/jagz8+e+u0I6tf13u2rq
QW453dINvuPaTagsMEWQSA54eq2Nj4Rn1IGs2b0V8G5P55/OWLbD2/xZ0r23WYftwplbRUxYfSGY
GMSNFDzP7Gbxm6uZnkPS2cGtUDeNWRc/4b8OXzEVEEdioP4qkOu+EMs2vicbRjeJY5IUd23KArJ5
FJVYMAxgel/RoGVk6USNdj1lgOzPP/PGF3W5pSXJtM6TK/l279h2llpdFHVeBNLrVhtK871fdRmM
voa+CXKOWLwc/nVJBYycfaT4t8u5eLskqJ08T6O48bCKQKHBtI7MYZuDjnz5Ph8gpJ9f7u8zyHIW
WTzyyICWjNUtPw80JsPWqb3QCDsPIQsYnTzrhVX+/masYuN+CSMFI9j1Kim4YuUPfu1FrTvfI5vj
XKWBC7h6kWw5/0DrpfhSdJHZqECeLJqDywP/cdy1SqHA32kM0xFXvWkK2YBatYtTYEb/auX1eymy
FenQT+Hfq1DN8AVEWZ3qHo4g+TUJyyfog8PCzQouvL/1V1qvtNqHxiTdJGkLjCbCcjgNnW8dlIYs
x/lXtxzgPw/4sgp3DoRbGhx/Nzf6eDIMIH2GZ5CJoJxqWh9ovdoe+bp9RDchPqLu6N7hfdIcR7QK
Lx229X3E+tTlSIHp/ALhWqv3CaxJRo0dSoyug2A6jWUdiSezw+TqFmFgBGKQbepuhW7rP3LUDeDG
IQMCILVJXpG4019dxX21r7O4AhqJPH4e7oEE25CK0NqCqN+0Rn2I/db5AHqReaYRivzXTL380pfU
fCcf+UTtFilI/7uV0h/faWYYvKf7WGTvHBC3zi7ubGHgjIHu097pfet72iWmvMJPJvlumwzx4WBq
5k+UXOX3GmG3B3Q3nW8t3C0cbcJFeyPpRYkwXmU3V6FbdvYr/UvEUBKgCf1zM6ZxfptA73+ac3NI
Tn5fzj9Q2KtxTy0ggB+mga0GTaMSrwMTV/Y2asfFnoiRG6dxSFAKwVJykLuA+fP3NPHD/lhMcQsa
BdfbuwRPB30PIxW0gWYmYw/hs3W/JZBhnsBP1OE/Jmi/vyilH1vKslwytLeHMcEvG28p1DwFmJqb
XHO662jhj5zft+sovaxiUL4TXhxO4dqCDJ01S0VcFl6emEgLZBCMI30esPiJ3L2JU88/mi4t60Ez
IaIJjNrc315Jf4SYbtZIbn1N95jz6v0e3H/8qa5tpALPP9dGKMNEfSm+WIgh9erU94C5Ji23BLSk
Dki/j9wd8lctfXnIU+hSXFhuI8jQIBPG4le7FF+ryGkWFbQAKCV0QUzYZVUcv8MZz77Qhvs9k1lF
GQIzkvUcVLwJ19bAorVieiOALAkDjfshKvKQfpUqmteq1ID4ORjuRbTIgvCUq2bCmKQSggxqRsAU
eHIv9houKOGpdTo7OgWuXl8TroxmX5Pj+rRJQ05ux02JqgDj2aeizlvtgPaR9TgDxaITl2pSnawh
idzPaGZPzZewFD3weogighknHjQ3o48aDrpOMzEEAyUdagCA3ulCSrX1gR1OBZtXd21HX/78j400
BgKJIARlvVB3Ym+GSLqLtbSgTcMhP7+XNs4IXXBTWvjZKZ0W1Nul4hgBEqT+Z08fw/6jjbmQB89w
OHSqK3+OU/+PltscEUlrmaxUAOyTapVWOPXQ5bPOcjgnIgE1B9kv7D6d9wEmInt0icUDmizYf2dY
yZx/UGM5Fav9RXZI1kbjnFtkHQ2yNIibqgJNR6s+MG/LXEWfgLe4z73mmIv7rYPcYNgFD8zhq9cB
rf4baBvWa+UX4uPQ9tlDTwf4eP5XbXxphhO0G+j7Udmte8/ZaBhBlKiZqq4xrzEJbG7QayneA5CM
L7yA7aUIuaRBHLP1LeqqGfkJzeJLtzpynkUNAsuM8rtCAzT0XzyVIEMWpk3K6qw2VdaLKsY1UMdd
tIKOhn55e0i1MHxGSqB9PL+W3HwumsDUxNQ7iMW83cFWwDPpsNS9QhtFCUE8Ul9rFzMGr7Urp77C
NNR2ThjmJNFxqJMQinIFkh2c1Gh+GuA+5w8AyBOBwnMEM8Ev1OAcSoyTsJmDI5ycGqib+nVR9fH7
DJ2iRe3CX/y6gZE1QOMFKuKAauf3MWqAgAwm0wIIBvxEfWkDOJV7SAbt97mdZ6jfDjP+A3D46nUa
YhulVKcagdl2qFLdIoAhMfE4/3rWrSUO3KInQSrrLqfOWN7eH6HERe0PIkI2egrebwjXWDc0gJEZ
znPo7iVINofz/C5upvjr+YU3Aos02GikwXTOuePfLlxN1PZx48weMJw5+RCYtv5+BLNz16XIa30X
YtIu5YkbB9ywlU6DV6IIv26hh1oWBUaSz54xlDaiFqiwAjbFHKkLGHekwSUP941Xyy3MQJrIadKy
XW28ptdKu0rayUvCQBxGAc24L0EtgoLKAGgH33VXWv9Y5C7xk+ki7qMWxQXv9u1bdUPg01lgcjHm
dvEMBgsCNcj7q2JIo//nUqtrvy2AiQTI5HgzOzw65vh1PGUJELydlupiurBPN2oMSnZJF5Jxo0M3
7e2DoQDQ5U7Fy5yQ970BFjSdVM7ULJrtbs/AJPuwsFeug7ksP3BYxcv53boVRIRNpQuzk3i8Tj4W
KGw50OzyTFh/9yPqnFctZcbV0ke5kCVuVDNSwMIyaPEg0qGvrsAW/d5Ym3KWApW7rzIb0J87oYs7
5u61Go3uRx82QGlqq8gvpN2Xll51auKmRt0hd0fEOQQDyaCorqElG9CjE4T8BlJj7OyCXQ74/sLK
vyv59e0rufI5dhbx1l01fiuz7EG8JJPn9nVdkGu1fg+OeIr6AxrbsbOPOl9VhyEDoInGNrC9HYp0
jrHT4d2EeydXAarwyBG0yD8o84OJCDiG5J0JNRRyivEezUU3uOsGhLWO/743mE9xPQvCGGOPt1sz
CzPfmJAQ9KrUSU+Dq9kHVDtS8nvduXAKtoKmuTSvyLRRVFp3XvUefXQ1zLPX19V0CoqwucZrqjjo
wTS/Q5lnujr/aFshbBm544jLgvQnV49GZysIUE72etd3xUl1srsDTOYHj70shONl/iLoYiRN+3x+
4Y2dqLiMFM1l6/cpeLtwiQdI2Lfa4IEWbb5x3O2v0O+SHwzqIc+HEnk/cJYGyuRN2NPmOr/6ErpW
m1HR8kXhge2osI1+uzoKkLL3kfP3ggwXDBScefod7Nzw0u278T1pATFvV6YryQRWMbQOGDqMNY85
KdsnNTAAy7ecgJOpjeNLr7sXXutGGEOYDsEwxTQQOMoqtsxD3Fi6yUBVoNOOv4YVTe4RzyPZH3th
igvj262nU2grk3MRyIjab1+jQgNpqmCzeVU7d0hLtSirqkgT48FuZ+RiLBTgL5zFrX1j6jCSBCUm
ndDVkk4RBq0MqxkYGDqld22ycLStMLHAmWZfUR69s3Nbjvvcaf0LcXvraYGJYCbiKMsmY3/7tGOc
NxYSBiNlMOFpj9Z7SlMoCYcv0A/i9NR0XVSdzm/UjVtR4UoidcNmTs7d9HZNZO5yvaFw9chAq2uC
TnrMWpCYtaNiDxtgdW3hNXbI61ibd2Vf1Re+8NZ+slwLeAA5HB3f1TNzhDLSdoNnbvMnB/8nD5eK
bzPWORcC0W+owfpIUitQghL8mFysIlGSV5BpqmqiqQhJGUIjBpzP0Ey0/IAwE6MvRLscunh49ORf
qqbKrwHiOR/0LJcgTWGzfiPTraybCGxS68Fe8MsLDYrfTf31T+QWoNXJiBYczSr30oSBFyPqm57B
FZBe+X3WlbeA3oObDqclaOP9UEtYTkZ8a2NpiupWkM+f6aQX+LyOCewi6Av5lW5HUC5suzZ+NDq4
ejSqhcQuZhZ2u0fZTcuv0E2C5UNFiGman00wbmLXje1vltYgF4y4ti5uKefS6dppKuyrcXtPBpRi
Mxv95bKdykMUJSVWBi3B810/TfG3kTbjk4qC4Jcoraw9+MNiGNuz1YHGgm+FP9D39Y0M8Ic9ZJo1
5XgNDeJG6k2Wfz6/qzfCL9B+WklKLKNnd3WIQXS1tpuNs6dCmM+ia9HAb+Dwn1/FXP6a1fdCmRD4
JPW+bQMtf3t4iCCxX6Q0xxkKJPVV28PeQcSkwwaXVqo+ITNqifsZ77wXNw4RBC2UM32E5I6TCTAE
H+6l4/jWMZhnx4HxXOJBhSrcADFkaJtwV87VGO0md6iNAyjnsj42AxKH+wZnMOvKSYpxUQuYYb4F
0jd+ZS7qShCWgsnGYrG0X4wSt7DdDEb/3u8M81diG1p4MkcotZ6kb/taBLix7XpcGtjcTffiDgCr
Ti4dK+gtranhXF9PiKz2NtYksFmsxENIA6qtycTNs5AmHX4VIcQNj4EUjlMoG5n5oYZI5e8NdK5H
zFsyyMX7oAot80K4/A1PXb3+33A6Ng/vnwPz9vWjclowsnYsb0DgXttDYDbvJdg/tVeVcF+7SMS/
qJsxVDUqdyp3y+HACa0ecgtSG23G3WAFdnkC6agVV1hEDAbmrEGcnHqng8+EgFntHALXKuvHIWtF
dzAWw47HHMkR7WGaZwYRFOEL5ZypOpwe5j/D3p4tx0MrGDOAMk7kd9rrnfh+fucZGztvuSDspfZd
5rCrPDtFcRpplsCkq8NjflfKLYefHaJiH1FzCJtHXTVK3lVZ6I7XUIqQl+5G1IdzetXhnubu9MuG
h5Idzv+sjWAOnJMDAVLBBaC3il+OgWZuWhnKkwXEml1gGu/pPKlHrErHC+XUxl3JUguqi1qc+ejq
hOtunQ9FaWLFqzFhRDeyrdDtim0syYMWqvoz08zwQiNoI5eltcdMgZBFVrkGrQZzJCKcQiQCNJll
XXMdu9FpEFhWfbIGp4SEFWFaSLIQjD/Ov9jNlZe0gDY5MLZ1gzxsJuAMsyG9TKIgIeFIXdUW5iF4
NmQfIYsMp0wvn86vuZEIOQZkA/JXWGrEsreny6HL17d5qMDQ2KDdEVgTzX5wsuGx5jSh9d/TRQ3m
5BYBhuASvWIjgDsm2GAg1VyDgEXeLk6RhuIHTq1g4NH6h12JbB+ODJcuXP6WVQDhbdLqYPTIXGWN
ihoiXJcQ7bW8pDMHXG3t9BCHRnwhTm2cCvCHNCrptIOBX7cP49Z0fUWe7o0YZxxcNAQxaWy1oyzA
Kpz/ZsuxXz8QEw5wEgykyCGW1/pHL85GBgt16Mai8i8m94QAg9ufNAT5ooemVq62I4DZ14aFhCCS
ADb6ZOgSxv6lVGvZGuuf4bJZebUufOz1mAruEeoFWMx7dW+jsGFl5jvltNEx0sz52p5sLkaVtZ9U
18tDqDnxYZa9vPBtNwLEgrLjlHIzLKC+t6/CgneFol5seyZUy49pbLaYNBj+qXAG8+PU4GBxIRv4
fSBWT81+JRqZwFQkk4C3KzpNykUBVX4pxfJXPTehCM45NHXXLA/M0PEdnbD3SoYRpekgGjCXne0L
EXjzqak6f4dhncL77W9IJn0aw1S3ESZ21SlBmWCP2xc6fUCpDoW040tdl42DCoAKjAWtWCWddT8B
8Y/Uiv3O9uB5xg4iSW5yrNCUO7QO1kx2qbo94+voGbAXg19Hb/auzVBsMuN61zMXOTBId64idLg+
nD8KGyGTM8fpJnahvbSmKpkIt2WRHlmenhjBkWvyi+O24uM4qK898uM3zdDKCwd96138ueSqNjYK
XDwGXTMJWo56Jg/BwrTrgwuvXG59Y+pv6iUaGwD1VrcsVhuQHBzu/rLOOm1X2lpXn4p8LLFzwtF8
12JDBTcxJct7yJuwgZ9ZIrJ2J+Iul+8Sve0/I1U9XePS5fefo1RT+NeIHBGyCbUohJJApyIwi05B
sK+HIXn2rQE3tkT01p4LY1EM0dLxA4NODQfXIGhM3EXNxj74FenwQeJaDsEaRxLcrurY8A+YKpn+
s+OPwDALufR3A5hHwaEZkLbZNZapLqFWNkIu00bBVEAC6eX7vz0GbtQZi0eU5c0Mv46xFWCmGAus
AN1Mv3DiNq5JlqKzxZHH98RevtYfITcxE4iMtJu9PojCHwksyp2Do+YxC+rpDmrteN2hfHJDJmde
CDhb2w24Mrkl96QLQHS1clZVbjzNltfMSEzmpuj3aowujW+3XiUcCEbEOjAHAKJvV0HqdUoint4b
5hFr1cDIiCOx/Igo9vvzJ3ZrJVdQ+NLFYsy2btDjtYOjlMy4jSHI7pIkKr4uTdO7qAW0dX6preBA
0KI1DnyXhsAqvdBydEzLkv2Rjba8CUyterWyTLyL6DC9EyMGDrZVX8inNh+PKRn4OgZmf0XKIB5l
Eke8SFsGnX3UoEVljPX68oiiU/z5/ANuL6ZAD9IKBzu1/Pkfu1LVbpVh9mV6US6Xw1gsjghGfI2o
nLpwAP5eygC9xViDfIPB9+9S5Y+lJpJeTNsJtK5I51vqRaTxfXN+KefwUvP67x3PUsBSONTLTWut
9iIKMwkhTJieiZwH+gtcqRnSqqfz7+4vJiiYDQbly9CW2oK57yp6RK2u49mRSA9+WOR/LZcu5E6v
QoIV1ueGuutLOQADSWKsUkPLTVHpp9eLHD/CpSh+OKVbX7jNNrpXQIh16GMGj75M899+0BHDhqQF
W+TVRfxklcmMDE2MYB4m1WN950x2ezRCVIsI6j+Zc7iHUIUxilhSMvvRkoOI2/H1wntaAszbhAek
vcIFb0nzSHhWKdacFeidpoXwVDp1CVI2WE+/i3I0YgCqucFHKmHlXo95pPRdgyJ/vM9cfdZuoIq1
6U3Ge41PKsqwP73ww/6+IRmawi40HJ1sGLbK25eFcR/Q56lATS0sih7RPL+Mj+k0VO7d5Ord11lz
k2nXN4lT7FEb1ds9NmAYqe0UFnUfRNaO+rWGFJk8UHqmJSolbfsVeMH0UEZG/+P8r93Y1JQepGqA
/GEmOqvdZuIbi9tuLRkqZ/pLghnuuJ8kOqMX3sryNVZfS9CsooClPqCyW6UNfQcv0Al16elD7n5O
+wDTEHDFD5IsAuklDJIytMcH9LHGJkWTi8s8Ny4M0P+Ou1iwLXflcpkAGFg9q4YUASpWFQeY//HC
r3cQMM4EEjhYGQSoLU/udQpS90LKtPWKl90gKUmY/a6jYVQiMta0M92SuRe4O2fxDVwxceGMbgRC
Mg4KL3pRFAHm6jj4KcIS8JaUx3wETxp6ge73zi2DJwVoP74UpDZeJTUrXB74PHCy1nwlvYni2ofV
48kB948DB93KX4akrLtbJ9dGKExj6Gb7dCy71x5h4wYZOR2heCAFUfs5hFM6HFoNibprZivoB+rw
N6vbKh5seZy0AdEyA33ZS/PhjS/BryaZIHulQSRW9Ql5Yj/miMx7RZmZ3kSce5rbOLgwVNhchakG
SHZaRNAd357/anDyGC1q6ZE6BTc+RfCOvVjdnz+4W1+A80SXGRIEwO/V987n1vblUA2EP7p/Tzma
RyNqJ8JKDnB0FMqyDdHjLmccfWHljfjGbNOmsuYaJGIsz//HlZvP1ujYRTV6oWZXVw5uhghw5vE7
oeWBNxWYW55/0t/50Cp2LPUGyC5oXED1Vy+0kTi5R6PsvT7B/ucuExUYRbwumIYBI6sfeT94vuG+
2y66zAGTa4T0zGNgNmG5uC5AcRvKECueKMti4xAgVBo8jEgBvB+iGbhQp9L0zk6rHCOQJCyN1zDg
Xt+NEOGxIU+4KL5KjIiSzyVNjK9aGxrFdUKga04NYiH2aUgT9JczUsjgOXX6zNqFxWWO88YBxwyQ
AALfixbgmloWYpdUSjduPYRWIVmiJoMLyJhPwWd09BvxcP6lb2wv6lYSEIf+BeYayyb44yPbIeg3
VbWtF8dyevE1NPgjENsV4JhWnEauPZyNjGp4Pr/s1t4Czsw4kPkudeQqRId5hQqjgnhiwHx8TAPM
C0zsSPfw1J0ngAXthWvp7/rJoIqlec8Mkjn9OhWHst+Rk8IAicbQfBpyo/mO+l64R+oE9eC6nb9b
7KtFmjm/sKs3osRCyge+DYMP1tsqRzZL0ZQ+Njtep7AOYGTQXpmBOV6df5+/A/Hq7NBfhE+zBCOh
rwN1NTvxUJUWxNKoQ2eoNX29ubZiQ3hWyfyB41EkM2MfR9MOKdph863ZsCdeOlyAk13fSb/9MaaG
VZw6HIDrR1/UAuxQoQ3vBX7w6sLv3dh2JtGZth3KNgArV28FdyDMw+uYgSwMFzB9Vvk4pSneGX0r
k24X1X7qFWObuofz72lrXQeSOB1nWJu0Nt5u9zKWqD3h0eFphV1ep10bPam6wJS7T4wHkokGVeU6
+nB+0Y3NzgQFyxJiGxgMc5Uo9v2IFcJC+pXOXCJzqmPE5vTOceyKDz5GcN755TZ2HDGbOSFZCCj+
9dCizhNd9XjJek3Toddj9y4uKqpML4FCtioYQFBMkbkh+Gd9Nc1mxRQZV1nPBPE+H4ZARl/tCiIS
MhDKbE9jWCvPQIS7B1SQRC+6Fipx1avKfIe0l5q+nn/ujW9rU71grsJ1ZWDD+/bbjn6uIQqtNx41
aDXeOKqpaAgKJqadKG4TtAHF0UjD4t97F0sYg1AAgZapulxlG3OS6BGdfWjAPWr+vo+raZoEzXVP
FnI8/4gb2fVCnLWBCJPbUqi9fcTJnQDyRmXjFXNo7M3AMnZVrbt7PY543bL0rwxfb08RZ+kUYnX5
en75ratJKtIq5oG03eVqI49Qh9BIheY24rt+sFxg5TtFFlgfmr6o9Qv7eKPVDQwWhPsCEl1y0FU+
EM/wJSJRth4aPrN/EHaHalmOm8lj4XO+96Wd+dGpsrmjjjJKFU3J2Ag+6iFi4Rfuj40jTK4NsBJW
JvneWhcnq1qw+G0DKXMoQP21YXdNMdrtXCywDvhc5BeavBv3FYNNxpuMXUE9rCFJIDNKFEnrFmJm
1+47zcDrwjQKr4sN7WSP/8vZee24jURp+IkIMIdbUpRa6mB3226HG8Jhhjnnevr96F0sLDYhwoO5
MeCBS1WscMIfEN6eKMc814iq7dyQb0emVAUbFMAzRV80qq63mJnMjspfzWc00Sv9wyLo4fyLYVof
ndC9B+cQ5Q0kE2NA89vTwe6UOz/g7TFefgDgZ/J9mbxjVTWrwwiTPkuaz0Fo5/JHmA5q/RhSqT5R
aE+eQIi072aIwV9u7+23X5i6Eg8nHQYqdc56b8ctrQORagIZbW4I2UIvVsYV0B3RwTnOI4/k7fHe
niUaZwt2D7z/UkdYHeUstaJ6WQaoQW3hx4jS+0Yj/9MN/ejdHmljQf8cad08mVS1iDEikc8dvvR+
Nzk9bloDvgZlhkV8hJOTMc316fagbx8hprccXi5ibot1Y6RLZiQFIqanBqCdxlizL8OUNjtXxMYo
rNzSOrappAFSuN6sdTmIGU46njV1kdwtSiH3Qi76nR25cREtAj18DF4Wg8t39a26wkpAsBgMY4oJ
lc0mft/PTfoVzxx8WTW1UzTaTBnNj7TlxVWbujy1XT/uzHajPEcSSJCnLZHEW1iknVZGnGSxDYE0
DmtAOZF91HNV/44ZvfkBp3PtW2UY2WNTac1jHIf2sQ1Vc3Stxoi+hUMxBT7Whbblooqu7Ly+G+eH
HJUeBbxkyprrPoFkxqo99RJs2iCovcpQq+PkONN9ITfzvTwUxs6u3vj0aGJwISuEOGSLq29iZlVu
lhp2RVhMLoarSno/52q4cw8v/8p1WP27UcB9iOQU9/5ytv5Ij3qA/p0TsMGkTAN0AeU/mLD7GLWn
AuPp16aOinsdTPgDqpDhB+SCg5+3z9HG4XXA6pENouNiUtS4/gFdiLVYV/HJEx7658bCJdbtdC27
C6IFu1XEpvNxLoP+9fawG7cTw/LmYnKronCyimmoByVq1zAsXhfdocXnCLdc4DUTZj53t4fa2jiE
xegPEI+jCbL8lD+WWIZiJU+9yhKTBrgBpsE8dZLiIoXtPCkAxndO8+bUflPnqDAQWqzeFzusaqqA
unW2hhlLktCsL/agly+lg/jt7alt7VFOAq1BeGqwXFZTg26tpipp3xnQPyC3bFSejGGcX26P8naL
LCGhRq+ZQhZY4tUlGMymWg/KZJ+NVpLvkySUcESMLFaxq+4otZTeqLJrbw/6dhXhP1KYX5CJJAFr
PpYp7DxOB3IXFZcXBONQnic2NoBtDsrOKm4PBdhgIRLob0oUmAzUgTw29rmccc9Gq05zI92YT3kS
RMfbs/otIHd93pdpkRlyxfJ6rYHK8Dhbq6l7+4xgWvcIUtiiX41753OrSvw2L2hnicBA7tTaLbsS
sYJcTgvtnBaSNsI/kUMFp1VTfAfJCg8ekGSouW2ZKKUL+ajL0XMXBQrWRMuZb6dJc6k6Ou0ePl7x
Y00dCs+ftG++mgOXEXYHkd0PB1DkteyDFXZ+2kqH6ANubdqTk+M44wItl0oPzjG2kJoo0D1Dt9jZ
uYTe7mPuAkahdwAqH3zR9RHFmymOMI61z3UEMrcG5PdY6Vm9U4p6exEwCkEvwT6YfxCV16NYOAXN
/cDBzHJjkH1AW2HmahDu0JBKbERm5kXK8PYH39pbDkotCqXVpVi8uucaM8L1REucszrhGYLbYdIq
noXzu2fERr1TMH77mCzszqWLSUOLesDqLpfAONcwhYxzJ7ryG0IeYXQ3YrANeGcEFnaYJs3GH3rC
dXRGkyk4KEOl5DtbfONbghtClgjxkKWuu/qWmbCkCgSRTjSoCD9OlByQOuLyt9eVzhJfa3WSSJaQ
LF0uCMZbrWyRz2NHM2hBZyXF+KoN+El8E32dTd8ttLbze1mP1PEE9d9CyD9u8PIJ8JTBkilDv9zX
W9Wpz1QUUvpr8AUStzLnThwkHvn0VJa5MFxN6arazbDfXcSpqyq5T5yMdnBoplWPtiXk1wNg574+
t2zX4T0lAKHitWUPvyo9QHkmiusOn5coEBJWW4pSuN1iTnvEuKJITyE+0QM05lnr30uRRYEI9lY0
fQQEK30y4wSt+TAL+/DeGGzsmp1gDP/Fbz21DnqFBcSh7mNQLboZta4YUfL2RFLEyUmWzeoJtFSc
+Ut7TKBIGJvvdJABETJ+XfGzpH5z1I1AebZh1b1v+MH36ugo0SGMQpknshmb9iAETQn8bpKkfkAk
yEB0A0+lV6VT7NSLcPedmFKnPo2dIpIvreD8uqiCdKiMBLPlkLnmTfXNTnq7+dFlZQBAe8ic6N5A
iXt+ErKUvHbzHAWHum7H8oiFgHMa1ELrfjraEH9AiD9PT6aJ+8qdjSVu+V4uyV9+Fvh1NcxXqkIM
z80Wn7NOqB/wykKBtx37JPMrmkXl+6RGG8CTJ8OOv6st/d1LazdA2iUWRvOUvFFRCTeKwbnjmgvi
M6QSDKIEdnYoM1Ud5k5po8yXoabj6cF46qR3WTeYIzTlApM2G0+94KtZJeal61QcchEGQdpEo1/9
RTKadnAzU0mnj5moVOdgQ3PV3gVxolc+zMI89SxMUezXMbT68UHU/Wi+mnjclN/DNCU2Ua2mu9Ma
le2HIYs1uXqC6v6D1AUY63B+uboFcCj9vhGxntyFedlQ6myhd7s4bUjKAeyiGbsGqijtEQFy0PaZ
3aB/IieGVn0e2tgaPxMFtaqboQ7xPay1qL0v4wJvvbCNEAidSIblu7mW+snD6IQBnU4r31F0JWel
PWvJRyzfZATSzX54nnJI0wc+RNEcOrAEMYYOpqInftcEOO8kncgucpnnwhNE7t8wrQ5wqcCaGiJU
1s3PWNPiWm0D9Pzh4IWi8UdzeizzdIbPgoZE76UApX4EQWPW+MbnSXVf2M70y2mtOPepffLZaVZN
2n0VWYZ0tjqYiG6WxFF8FCbFDj/Dd83kNTMwuoYSoGZeO9id4mnYgv5oDABvPqo3oMcCnOdkLyf6
zQ+h2sjxoZikOL9T8l7JwWYH2GHFlZO8llPZ35s4JeP6ZQfZs2xAWfXtBMLTBVDwMF8qR4nboyWs
4ExCnI7viAjiR7z85PKUjWbXePlccLB4D4DSTNGchw+y0o3aXZbJ44cMUdGfCEp1+CdnCPp7wjD7
6DCOw2JOWUkJKupm06cEDYjun/DzEo9zY9f3rBqLDl4LGZ8a+Z3cnW25UHyRONinA3Q0+9dJ7hrr
lybLvenbbY+FLkl60FDuUymEzEax2FGTtMDXpn7wq6gGU/k5qfLwOsVd8V7JVOWTAf82PMVRFp/H
qc2Vw1xiF3xf93XTnPgntPNgUxR1y8YAdIIa5l5zaeNFJ/UnbNfBR77lDwSiwzEJcj0EGXwyjEyM
R3nE3g5uyOQ3OL68v/3qbLxtVKzotVC/ofK9ZgbkcjMN+jha55TG75PABNgDkGDv5IQb8TYyI2i0
waDCJXwt+uNk2uIZgW4Ul7rzFYfv0MFlUPF6AUjIjgflDqOb4T9EKpSLKOQgCYDCrLxOW7g1swYa
yDmbcCOIK4ke7Bxib+VE9k7AvfHZFiVbUHLL7BCZvQ7EKIGC3ShkByDDWDruKKXpv5ImTU9wiuRz
1dvGDmBjo8BC7ea3qtnCYqX0eD3iFNYsopYHZx5UyM84Tf4CPKN95sg7HycwMYci7bhCdGhjOHbV
X5IZP/idyOg3OX4VslggzLSF6WNqSKxc/4oEjcVQOLVEwNEaPyPDLjiNEtIPg4KbnZuOlN9dy27l
f2TJSt8nMM0waXHm+J2Mmd53VRGG+JhHaRK4JmCHiHDSENNTGedljtfRnLQeiPB4sXAeOpwGQilW
jl2nWAH+I4mMH0YfOlw0mCcLf4Au8dCC3kfEo8/QF23NDL+byJxtzIKxkU8fhox33h3QzDLuqjBU
PgLHccY7RUrgjmfhoL20Yxt8hoAfv3RNkamHNEYy3ieUibrTDNPiWSA0gWHIuDjcduR6ws3mWsdW
MV0cNIdYnz6YKVxFL610ecIWuFfeoaBuYr9j5NnLUES5ecAVsPg49JGFg5ld8RR1gYQDixGDS/Ga
KW8ARtSd1R7ywalyr8NWyXS7UME9ySAme+llZUBZrIqw2on6qSaWKqfi2SgjHEjQFscc1y6ySX1f
JGgJgDnTMARMUnu+FGZX/5sbnYoVNgixanbCxB/DPv+GKlfquBPPSevJENZ+wGbRPjZ5nP+gvht8
7Zuw+WlnaIlfkj4Rn0DyYvJkM9UGKZHefoCsAYMgsaTsiP0N7K5g4VLiDLcQEjNQ6PqnXLLMaKfG
t3GFAX5Aoht9Z23pKF3vQZwC7UxqIucctkPua0g5HJWyLHZO+Ebaw+kGp4RuKPym34XGP2ounSyC
PG8b64xEW/8xHROib1VrJ5cwtQ7/PsfiqlzqICAduZ5X18mIU7bTxI5xLgra/F2axdggxXDkRJ2p
exp/y/qszjDVe/CvFteUzUm+Xr8Es7IulKH0SMS6Xu9M85dBLFm8DVL7vU61tIZ7a8kPsdbt6gVt
fDzwouaCpKArirT09eCaPIRaasLNqC21PYSzmXrdbOwVKbZGoahOFqdiXwL15XqUfMgDwDOJfbb7
NvPndNLueA334I0bW4RPRq9vSVlpxSy/4o8tUjpyYIYT9dwY3Qhv6iwuCOoL75J6Hnce1M0JLVAj
yqfMaQ3+jierKIHt22czayM/1ZPhQCt12oEzbU7oj1FWBWOy0KTW9ZRlU2MBbq7Kj+EUDB8TbOZ2
DvHyBdabkPoR5VqgXzKB9PXazWmkaMII7fMsNekj13RNHK+0ww+nBgMC974/3A58NioLC9oRaAG1
DMBDq1sD4nuJQF8ZXkqzsspDbiXjvUjmCVESpBpeI9okDo5wURp5jlqEyCIqRRXvnPONo4cAx6LU
u7Th4aBdz1o30MuNJkfCLkrE5wnUw/sSb0hviOfmLo6ggZHEtOwiXBRvT39jvRl5uTCxiAPzvvq0
VpRDn0cI89wpsphdR5byGTitNP9biICTEZlRuVMS+/0NV9/4t5oA0S14JLq017OVu5jKh6xLZ0Po
1GvoRbu9aVSnVMFSVk7bRzHLuAMq4avTkvBZHQp8ypBIXtAEz8CqvgVG8vcgeSpYlGJQXiebRY72
+jfNvd1qSt9LMGPjz30bo18sGZns63oR74TaG6cJEA2EaGo7rPkapVbj/gxkW+U01U3/TMlGerIG
UZ1jzG/9219343pABcQ0KCRxGyHfcD2rdKL7hqOefe5Id+9SbE+f5gT3sL8fBYLmUtSm30Hgez0K
wVmYUCqBVD2jEyFZw/CYqTDMbo+ysVNtAkuwRzQEHAgG16OYeHkV5WjZOEwp0pcq1+RHOi34lC4W
ZtFhKu1y2Bly60txNgDZ0ZXjwV9FtXY0KnVsMeTYKuKQDvl00PvxpyaP6c61tz0SPZVF7Xz5UteT
k+BuFVkh0xPQ28xLkYk4kY/HXgc57u72Om7tCZqg/z/UaqfrppSZZsTXsrAFX3w/cZetgr9vYvPA
coh5l2BAgX++nlBf1HaKs6FDAtAbfksR+VcrWcmP23PZWDZwe5yVBW1Bi2O1v9VgAE/d8TAB+QkO
UEhB6LXDhBwUjue3h9q4oqEh4yZAIgmkd42tCM2C+1mdKbFTupU8DDsp0AWpnaAOCpm/8AteNYwG
sOZ8UmhjPN8efmP3ExcBXFfpfPHUr7ZipCEelAs6VdhT5640S3h8jlGlw2qr5o9oCYQ722QjVefD
0aSFPEoiu664i4wyfEJJ+BzBIpHd3jAb3Q+nrngnZYCzQIbLT+3QBP8heCIG1Kn1k5JSI1hFoQKB
nbhfChHg/sRlmbR9XCyf3lFw1tWdA75xFqhGwOkAKwPcYs0NbDlngbBKC3BQaPqN5uRPdq5mO6O8
3aVo9rGCSzWfL7eOaQatxyqxbYOzQ7H1jrpq6/ZtVL6brF03j423lfqGgv4Ta4ce0/pEEOUo1Mii
4FzU9MwOpOtzdFg6cDHRg2Z/IoRpRg8bWHM8tF3eTl6Z42kOyFEvMLkds76O3bpCCPMgRXX0WTYE
Hqq39/LbrbX8Rp4/0OH0JNc8DCsvpdSsY+mcj9MMjiaxyF7rCuSUl8htp3vqHDYxxZNGi/3bQ789
xQytI6trw+Shoru6MCa7xEVDVoJz3PdG7mGFPQ+o5gARd6WwLe+HUdY+l6qWBQeKU7sv5dbMFzzM
8oSRf6w7SCpybvOQUKyJIKIg4GIPh7hr9cOQ6NJBSHH4Ua+mPUrHRomI+G4hgqHUwJzX6900dQ0o
oQzOsoZT+qB3uexC7DVPc4+Laa90sm8oieKplT2+x5kY40h9rF5ur/zWIQBbihknxxv1v9W55qsM
bes00jmaRs2bnQkJ86wrfLWwjJ3z9vZUL/EsOR7QAXAYazyNlbZmWI6lRGcSAwo9IZa31Fz7D1uJ
l4B9TOeVc7R6svHX7KuisJdVTeajrGQYNHZF4k8pCi49xiiHLB21Q2yh7np7Kbd2EWVMciRUyBZn
w+u3NeoBNARCD85IjZrkJqbj9Sg1ncJsEjgaSFzREIz2ahFbqwpTlV1LTZo9vMpREuRacnxvHYyC
YlvxywhZ87tCrvt25+XZkGnWEeAkbgAZDJRgvV9xkNMVw+ics0DCYqmX5an6Da2rsH4xBmHmxyLv
i89W12mfRIPptsdBLWNfoPQd+SLOw/MAeelZK9tiD7uxoevDb9PAD1PmBVK0BtYaqS0yuakAFWVG
mh+HMU0/yGai2q7Za/Wr1kTleMQyoPgmS06ou2iyF89abKnNYeytRHi1VCnpzoZ/m8OSnKNLR8nZ
IINdiw216aIw0FjWOYnll7nPH0pAPKfYaY3LHCqZX0TVr95WxSHM6uzLX29GkiYgSAvMCj7MaluY
hRohzUpJP1TMx75ID2nUeDRgsqesjGj3Dc68sz82bhJUDHSDBxvwGtWc6+1f9qhBhWntUM43pgMt
LZQNDSf8kcyjvhOWb+x5hlqg6VyegAdXsXJfzVBQ0KY6x1aOIIvU9AdYKN3O59ucEFIR//cwrFXK
0lijdkjp+0x7MqTTa6UY06slZs2jRjZw+3ttDQZ3kgyXIpuJCNv16qHrourBRPYZmuTW9NyLAzIT
hmuqwV7GtvXwAAkGfrS8tYT4q72hh3FstxIHuc7lPkd+jV/lBhOmDC7uVVPpyWasBOwRO/zQzb35
Dzbb4efZ6ZNPtyf9NnrmxrDJqpeiLSiBVcWBKq5NmMcPkW1JHGwk2XyhdfWhtIbMg1GzJ2W8tW8Q
VAUes5wM8KbXiwwVT1XmJVftW2N8XOCCCLvHe0iRrVmZNoAfwN4Ay9XVQZgHibYdmdE5nB0zvhih
Un7IY42bX66soPcpDP499BriEVA58PW8rSi3XE9sxC+yVUMeAWvU/lHltnmochE80gvJ9nhnWxsV
lyPSSKoXxOirV26W8t4Z2a3nqZJHf1CRYW/oCnlyhLjW7e2xMRRgL9DQiGgtzLrV9pAF4CxtNrVz
ZAHq9sVIo5KmhSH9W0Vtmvu3R9sg/9CKXJoI1L8geq/jkyHGdlCiSXpOeeR1L8jD7CsuqZmBCEnS
lM9aMwokxcMGKYjBGeXhkKZqk3hVC8nOp8yRmzuXwsZ+tRdG4aIMt+CkV/ccxjd1mofwrzNdaj4L
Ofw8GYX0cnveG4NQdODdJBblAV2LZ8pRoCk4TJtnpVJDhGrK+CzNyJPdHuXtoVhg1HAjwfBQ9VoT
mNugVno9JU/v7bJ6lszemfEAi01XqUXyPZ5DfWftlpThuprJgAjrU62mVaCtT2GKpJ3VKuhYQS8K
njtTz+E8JO1n8BgUMqPhC/KOheckRrtT+9+cKfoyS9Ft6QAsYeIfbYZWCTotkQfQuOAbTgA8K5q+
mump0ABBDGh7jPa33+93mZyoh1BjkdS5Hm9OHROkZg2EPhimUzkFyl0zjNZfv+4UYRfDCFVmVuyU
61F6FRU9jbbTuQkps8+yFj4UjfjhqEP59+vHXBa9DjY9FKnlw/6xfrrVD6k6gp5GAlp9UnsHREjX
IqLaSMpRyIANb+/Mt2H7UiRF7Yw6A7iOtSFfYw1JZCYalY1FPDgx48afoNt7gxRMF3jCDgIhXfIf
lhPFWrJsDIwpzq5eIgC2jiraCuxD45iHuMQCAdxC5S9eFJ9uz29jfyyesHw+zh7cxtVQYCN7emFT
cDeZcfQ8tGNztitl3LN0WjbA6rwxDG8rVCtaXuvsYNY6szKRU70rbV2qPElRygNSiDSGZDXdK6Bv
DkY2CdyddhTlt+s9gt6vzs2YB3ezbGantq+o9pl1cBcp9R4r4zdA+mpiGiaKAKgVgBTUb9acUAXv
NDs3m+gizTZY4Qh1AsuX+xQNm2bWu59zXo3TocTEw3TlJkOlvze64nshnKTwQ8so8BKZpvpzYZT5
P2NBEnfsRT+X1Dey8kdEEEStBRxt4OlGb2UellFwEybNlqx3Wsg3U90wxPrWzUSiW+5iCpN5ZVGi
pJmryCAdRJ+GwYEm7vxZq4P6n3FOE0RbwcHiz5DTCuRin9EwXcj2noYPG38pipHSaE8Px6vGoH5n
SIL6Wi5ChNZboeWf+R/wRhNNMfwrkrC5Ax9uKIeocBRM38c+A+smi/RlEjYIwL/csMuCw8DlWAAp
Jpm7/rg1hVYMpJQQ2+nW8rpYOHdDHe21aN9sIYDfnEDqEIsIMb2261FgPLVGk03SGalO6YVXDywI
OcVrStti5yl6cwJ/D2UxzKJkyRN4PZQdQU43jBGQYNPGvjY06r0o8un4t8vGhMi+aNFC7CI2ux5F
ZH1vojpAq2zMnBOClZJfAN3dmcub2xLJiv+NnRdaPvJF16NUwmmSwTaCM6051Q+sLgPxKi0iwgVl
9sRWk0M9OeL19tw2PhY7AW49ZXZusDVLmAZWawo8jy8YhSMH2crWKSD+dqNo2M2O3rzfzJDyBt0L
WhjEXqt1LJVZrSOZpm+gzlHEEM0YeF0dms9TxS3hx1mfjSC7xchRiczugl1d+JKoyfSiFpP8YTK0
LsINbZJ6tyzVxPY5uMUPUD/NXjdnc1k4JBjbLVyjNbcDW9MulCxNOo+m1D9LwIa+RDKa180U1/7t
L/A7p76+BsnVIE8hbEsvDO2H6w+vhKmU1aYDsNSWYkBQUTg6PMwaCcbcgBW+S4fJFm4bxMgfztj7
SHchoKnuTlU6+3seO1r0rBWhNKBhPhhfsFgBMRqh9aPdpUXazC4tvM7yR5kb9H5AuiT1jMhoomcl
mFIDHYvcTJBoVDvjRFzVFlxWyYjxSCjsD44+t4mPYXar+YbV1/Ux0lAWo8wug3KTVQHYSQ3TZvh5
e1E2DjYuidRusWOF4bG+QyQjUYywngOMy/SIa7aeL1pQg6K/PczWZ144oYj7MdQbXbWhVUej6Ivg
XOtS8bM3tOixUrJJd814MP8alcn2t2CicDEC2gJBvvrOA6ID8pgF5ywZUrDWQnUNNcsfwLoOO3vq
bSFiGUsj+V+QW6a1ruM40zTELQnI2UYs3B1NiOh5mtn+LIvhoUUB/yQVuHoJG4TtaGYOUPp+L9xc
wp/1vqYEwYwpwyPvtVwHf4SbRZPjP55O1JLI32K3mlPjLs55DfDtrD2cDQZfNTPFG0bTeGiHXWOZ
rT1EUsnFRoHQ5vtejz8qAp/tvnXORhFElzEyhQcrfY8js3Vt07Wj6rDgQNHcvx4lhRMQNWrgnAkI
sk9TjR96ZkTZ14V7eydJ4/dmtNqdp2Jr20J6gstKGZSK8TrwLJ1I4NsdnI1RaKeq0eTTBL4UklhV
nP7+hCDXwfKpxrKTVpdTqw+Isy2bNrCb9KEggLgv6t46NtWwl1dufC+2K1R+7D8I3dfh9LwU6ZBm
CC/o9LavtRYuWPd82FFee5O9LpJr5CVIo1KPIA26/l5mGUbzpCPCpQ12+m+oDuNpyCz8jTSr1aBi
KLlmuZpRRKc8rYLj7dXcmiJoTSLrRa6Bu+16cCuVbLuj93apcHE6QTfSRpQDIEcebo+zdf4J75AS
pfoAlmNtLWLiJRS2HbMsi7YdfKW22soL41bLvNoa4aw4uRIbJwXWWOe1c21kcAGL/EVPmyLfuWQ3
nn1e/CW4AWq4oL2uJ+10Ii1oY4QXAS3Yh7x4J/LBd+JuusMtZM8zfOP7crcuZOSFNkdoeD3arM2x
rkZhfIm0qvazzHKOVT+beMiYySetVuuzaufNlw4W3c5R2bgJKPTA3V1aJXS/VyNPaemgZtjEl8wE
6z0pg3Hqsiz9CNVeu89E8y88pWCn+LM5ps1+QggNisFahLN2CqUfM3hOlJfpGeVC6RQ3V53RcNs8
rMzTOOO/6E1J3Wg7e3mZzup6xwoQTXceUNr869hbtFKM2G8eXRKrz7pTNqQh2Os21I2XMm2bR0U3
xx+SmhrvCCV79QFBS3pCO/t8CYrXP2JhR3KoUUelx3z9tfFNX+rxeXzR67aXXjNDg+ebgfFDxbls
RsftkZEUnoTl7Q/MX4xPfVchrsn+aRECqK3hA2SeQnOxkSnPt3/b72L/+rexD+gTURsAyLV8uz/e
P6HFFetGuOvYzTRfYiQ0FLc0S6tzwRsWzT2gOZhvOCgZyrNRlbrkaSnn0W2NpY2rkiHmbqomueTN
STp9CEKhA+0HWjS5Uy93l15p9f4wIg9VuiqmJ/nR6cmTvSQsssYLp9l+jKOebHo2K1lAdkvjn2mn
92xEYf7Ie6G9GOU8gjXsoEW5chvFiZ+qk20ewl4y2kOb2XHpK31tqodx4HAf4URMr2Wj5TrP9hze
laUxdm4eK/K3uoqDf/IqMJ8Uc8bDBYsw8yO+PdoPGiVYonSFUzn3QQGFyq3Gqg2OcyqGr42IcslN
6xgwWxZKyejnPUqWD1ZYhbNbjoAiDg7WAZ+mqJPSo0D37zynmfzLDgprdCW96X7k9TDnXkkZIYQR
ATfRZb/GymOi19Or0qCtf7Tp4RqHMZm1eGcPbp0DQnfMT5YNiA/f9WfWe2Ak1CnCi4pd0WFpwfpJ
NQdPWUbTOMhNzDGlojjE09QcUtrnfx8p07AjAllKwNwDq9s1mIdybJw8vBR6U7u2NBsPAYH+x9ub
eSPiQOIYUA+9JJ7odSw126SmgOQZJSQFBgkGT5VRjmMt9q7R7aEW5XK0YDAvXoXJFC9bK3BSnotU
dfyun/RnLVHGA7zCvdRreyiMgZkWMc6641KFPfFVEoaXJB87/KNk/ZAXQrj90O91rLdeZNSZeP+o
5GGMt0ZzNmMWFSX2f+esSM17uMCFLwWa8VGTivZpikvkm+SClB9BxWM3KUgJaEH2evsrvm3m04Rg
k8IIoG5Ph3J1Xdb4d8WRQojVK7P1lRZsHLpV3VTvWjlLYJdilZmfplQnO+9Sno/HWRlLcShDbfxa
6orkuKqJxfzOCdp6xNCDofqwqACzSNcnSE5zYXFLhxdu0eFHVA0T9KYslD9ZQdfeo0CIn5I6juZO
XPJbV2h1QRMLUlSl8kEbbK21h9PigE6GFF/oBtU5OntO96OEq/S9nGb5a6H29cswW1nxoiZDCZu0
lnvZhamRwHnOGgnjiK6zXibDTj4JNE4zN7eE9B0rvqHwCtErH7XKAeAdF3U9uLI2SroHs1jpD7YJ
KuoQS1VzHEpdRSDBaTu35lJE7qFPrA+ostMc02pA2oAeG6xCIxG13+irFNl9jsfgL+gswzeQe1bl
47v2m74k6t6DlR1BZZqz5AXaW/1LSuJy9Eq4YZCm4KAasKWjRPNTWBQwzOa5/N7aSqm4sTPXeHQl
Wv7eATFbfmlto7wfA6fVPoRiSv1cb0V7X7dT8rOmc/dPHEbjr9vbc+M4Xn2PVQDFfW/PqcbuHI30
uzrElj83Vu0Veiru/nqkJViid2ViVUAj63rH9TPJ3NjFyWXWgQIaA25BxThYhyKejPe3h1ru39Um
o2O91NKXvhXI4OuhirZGGFfq4stQOuV9J1BXMctmTwhtY+koudI6JikEfrBu7Vjggs1Zm5ILtfr+
sx6k8VPhIHhX4JaxE3L+1q9bz4gnh+Ujw1h0ca5nNOcmDEcryy6wl6rAB14hIbVnl2HrWqPdT35t
UN4DIGYN6imY4LJccsh0MOaGKPyc1UkyuTParT8h8auGO+hxUfkgX3DIUp3ecLO25DRoA3ma2+pS
eFKkCce+xmkMmwzekN9V7dwO96A7W3HfRk3QuQRVturFKHf/svMZTRTJiQFF9Y3qVqUTP9UJInCm
CMYvQSiP/8ahjDVpWMMUcCNUkn+CdM6+FnjghL7Z9nL0ZBhz+61LDf2lQxD4ySJhIzkUsjl7mArU
H29vkrcd8oUZQTEbnDUgVpLf6zWFs4CkrBEml1Fy6u8yto7fEMAUX4zSEu/7qhvfjU2Vf1fqIa7u
Yjka8aoZtb7yR2iu327/mI3rmFgG+64F9Ubfeom5/4hbIwOi31DH4Ct0o3myOwHXHsMNYj/T8o0y
Ub84RmbuHJOtDQwRZbmJZaQE15TlEUPIrohFdJm7XL1ARUUnMgyqi1CEdvgP81sarnQCCTzXcTna
E70ImeAliWMqios094dQKSz+mMXBV+AdoAp1ao7azoOzdRWQqwFhRPAdztcqIejkQelUi4UtcBP7
R1LGR9ox1k48+BZMyFZa3ETpvlBDYYbXn2/G3LqzKLBfVG3WPtihtehj6Rny1F2go+tRhdl7CUb8
z7oIpnM7VBlaIi3Osv6Yj7XXdXKiHGsx1P/hCy9AYIIfdjlb/fp3hSp0kqaPSFVVJX0aJWs8jYHt
PKQi3euYbiw0oCeuQo4NMOD19V7i3WRn6K1dJtXJv1uNqh3LpJd2SIIb5wQ5YjqlFHMXNODqzIIY
rx3h6OGlVrmvJk0c8PP2ZjmZvSAlR+sxg9zZuhunBH9J/qO6u0jsryBC48TOASdKGG5k2UE3Q/lk
KmPqmihr/f0TifQHnVlcEfChW+uREdhH+H/38WU0repZxIk0e1mmK91RCOS8vNtnctmUqzcFTMKi
i0vFiiLgamJph/eGkiccjboon2symA+tZc/3WHXKl4gs9t4wW1vy0qBS9iDyW4tKuXyhyAIXp0y1
2phyOXdWbUaXKqkd37H5amPiUByb7f+yMRkCihrnkwdwtWXmFATZsJzNEtnZd6Zsf5dBlOzAPLZ2
/1LgBCeNMAGX8vV8sHwZNcFbe1HapLifECuN/EjTG/l0+5tt7f9F+Yx6JhXiN5XvVsUPMQlHTlmh
jS4ar+Ii4fxYIREgV56TdkPswQyu/8MZIHUhX1gEGAxlNT2zwNIUKzXuEUkP3jfVmHu2gm8LHqJ7
VtDK1lIS5MBnoo3NgVs9hdCBtDY0q+wCN3QKjmrf1sm7jA7d7FtTF+qH/+HsPHblNrp2fUUEmMOU
ZCfuoGxbnhCW7I85Z179eUpn8Ku5iSYkjwwJUHUVK6zwBo1SMuViU+/+c1SEn2gQxu2XDuTXdzmK
hk9l3iMfVJQG6j+TU1tHOczbH4jeotAol2l/U+na7F0lSfRuKZY8qAmG3GoIlRN2vfXB6dwbhXSR
HasBUedmvd9RtjOQI1gREd9UJn6KLNhpabL69Hg/vT2HItiwaMch9UUxc/Nh6yGmxNM3qAutZn5m
d+eXtlXqW9ZC3Xk81N6EoFzDDBEUEYoM9xNqWjtVu2lKAwr/hl/nXX1qq+JIpO7tAYGFx+tjAxIX
2fam1VAs/VBEfZoGco98mav2zdp7hWbmL0MfaeTS9ay0pxEI0RG0ZqfaAEZP5PqQ54BgbIuzbdf2
KCiUaaDYlZH7SRbr39PWDBV3gYuUubKzoEOKuv23scsplgoXoO9q1OCp/Hil9z6qoFtbAkFL+3Nz
48ETAFaqqUlQl316yXHwPqlVnXmVlTkH997ecgvPdoF6ZtG3FZY6XOJJ0uYkmFG6cgHumt9oZwB3
tsb2E5QgxbPn7pchyWADKF9yG1EUEzCw+500Dr2iNVQvA3VVlWu3wDeSK0dxQe5KflXNR7ff24dS
cACIbkDxccVvP2yTxpnUhWMSyHVaht4YLtFnivv5U7dMxbPZy81NV9tB9kncjhp0e9+SxWVbMWUR
gNzPtQUStqgTY5d57sBcG1EPCycdabJcOtg2ewfUJg/g7LA7IK/dD5VJDUF4wbcMUXI7zXZZXyun
6A9uHLH57qMOnnuQ1gA8BIRoqwucL9qa5KuZBapE+TgviktIQ8OVG8SgzENRCX1nUkKKQ3DTGREm
1f2kTApDKJclRQAIU6NBtXSq7Y3q0M5+jf8MIB9l1Z3JjXOCcIBwTvaE/h824ZE5rv9a7PpvJRp0
I+HJANt8JS3WvQnr7+9N0Su6KzVRhC0ythXRs1MlMUQDODn/kfDO7wxE+kwPvpv+Tnfi5GOjmCiM
NqrTFq5dFdrsr72S46TYc25OCOJp8HfiSF0ugBnKxWOd0NI3wtHOkenp9BYZIqXoPbsVYqZ5V+iJ
V9Wy/seqVWgCjY4BvCGtFipaet7aOEAZ/PHju+UHz377/djHVL5pf8mw8e8XNMINTzKgxwSROqg6
VGTFhDpbWu+TctLzsxh+9o2og5Btj9TD3LbJpOexADDWJknuldLQVFdDKwrbsyqneUrlqDjQq1J3
Tg21eRFEC5oq78D9j5wjlhh0Bc9ahCbWZQXZBMhJSxJch3qELp+VXIvkUzPUw7sonPXeY/eM1SkZ
6vyzsqz5f1mb9OqTKSfVDfh3L8QaWx3z2CS1TmayOKkvA7GH2JrLdXXLqSBKgQPRY/RsW9gdhfaa
zaciNLsskNJ0PIIj7O1r4lkyafJNgNmb8MCkbpEsA59BKZ38s17ojquhjngg+br3plG5BlgIe5le
y7ZEsJgxligoH97ablZdPZYLv8iT5AYGV351urSizdeXL4XUD35P/uJZ1nBkZ/2jFr3dciZO1oI3
QQ6/FZ5FI10rsmmxb6hDafrJica49pu0a9pXM6mcwZUo1GZPmeNM6aXoef2Q8pSy5Nqlc2u4fe9M
zgU8VricNW1CbLOw0LDKkO42XIN6t/1ML2IZ/pMVPrqnFia15IKO3Bd5MLr82tlrjDZm1ELjmaVR
rj7Wgz3W56rPpm9FbqF9isCjUr3Y9uq8mOti6n4bm+371JDSv+xaMrhlcj1DYyyfO355XyyLJ3XW
lLoSqk5fkSU2rOsa68X0ET4zfcgF1ccyGBfwQVOXDDiEss9mP3cW5Z2srZhiWQ4P4MEDsHNqhEUK
av08rmSEm3dVD0NrzqNSHNSlfzaKof8s/INvqjlm18fXyO5QUHSJOQVJY9sFQqSRUs2QSbeavut/
htX9Q/MzS+jgZ/nBjbXz4NCnB4QvSNmi83B/F2CBI+tVWiAh3JEoeCYQZn9SIHRKWdf4BJPSh8dz
2yksciUIqj9cfOEBuDmbYSUwxq2EqgFaDm5qAjiZsqLyk3qgzzVUuWcXHSjMjntdpo/5hKBfe9G6
RT2IznYCF6BgVBSBYoFL24bc6GIWKU0Rfgh8OH9qsvVVUuf+xAYwXvtBntEgLayzYRyVM3c+LwOT
nyIOQCd+K8FoUep1tFqcWNkpz2GXyh55vn4WAlyXg9XeHcsRLxFcWfokm2i3NRYLOPcY3lRGfUFJ
B9+T1AY27nbaSnfYLLL1Q5qMCKRajUyPE/LakHweJmn9G3HwOOKdCqflixZCz3J5T80FVYIlORIk
2LmxeZIgVBNDkjeaYh4/lXiXGeOSSSjH2VKbn7KkWANtnorb4+XYCcgFzJceGsVIqNub59nSjKJY
iO3A++Yo9M7qUv0PUk0rAAeDE8xDZtluasTJUfT4I3Db3NKEdBoijPSRSTs254xC46SgPcCRXrnH
QJPSOjZSlBqRuy305xWt0w+5Su+srhT5aQ4jtXWBhxoedDD9leoPkrLSKL1ztFk6r/Ygf4qWbroC
qZH+0vRuvsS5dKSI8wP/uf3R9GYFjoAcmKb0/UdJc3zPHRwMb7aRjh/7qtCrk4mIfEbPzjHomdiT
pcOM6Guk841x+TYbyfwfr0L/ERVxesdltigY3cZa75xMJTQaQhtMBfzQqsc/FxB+9CqtVDr3i6Xe
eJTi6GrXSzQc3Kc7lxwKnbzThO8EBdt62uCsVufEYKe5XfJbuhbxZar14r90nrPPSSEpHx9vs51D
R4GFhE+UDUAobNYtzhrIMT3jwQPLv+dQZRqvGof2fUQ94YhCsTuYkP2kM4KgxXawHisNfMFM6bbM
Q+pTe0FpO1HTK3KexvnxvHYOKeOIijklQ0RUNulWhYZoJdXMi8bz7CmrOvjVYhx1Q3a/FmBEtojJ
zbxVCLQNGTBOLB7aHKhK3az5Sac2comA0fhxpR7h8/YWkJ6hqPHScYfSdL/LJTg1LRLP4W0uzME3
wOWcpFElx+kq9eC13R3qp4d9c/8gra3Ec5SyERGBOdMR6r0Q3vCXKEx+2XeCfM5BTJL7FFI7Ddj7
WVm0PSdVNsNbigB57A6L1npqk8xXxEfGg/O1c61SVIJVSr1atFPEtH+6vKW2V1PQGs6tyIbo1Olr
+hoXY+pbxvp3M8T/6Z0yHTxsOyt5N+TmXZvK1chmY3VuipnACCtNdf5UIWs8EqF2R815sa839yAE
T5DbCCejRbZtkzUK0b+MT82tts3yVUKP+ylrOv2pUFKgZlBkIFxJn62xWP6cERo6iFP2pgrECScb
kWog/nG/uvzh2ndDaOP6KGeBGQ/U6apVPUc4vB/sz52jJzxsoUY7YOGgo90PteAoqXQ9sVk1Sr2/
oobrT1ofevDWEo9c7shiZm88UHdYkCOV9NaEGGJwOIwl4g7ZMKbnpJ/Wf6fO+Kojeh8k5ugcJGw7
KwmCETE+1BeAxG6f/0RJSilvBZwjjvNn7lP8cNEbv6Doe+QLtDsUwl0/nhzS7O1JrxI4izXxFPfV
9KyVxvJKWcB8P9jakXbFDoYK0jOfDT0Acda30zLMHLMHM+RaJvI4I5MONSfJsstMm/4iKdZCRL9C
qoWc9tpqdf9HMWWlpyq19BRF1GAePxJ7M6d3BXGLAIs672bmWrMUUkXr4bYiNn1aIL9d4btLp4i6
5AHwY+feEfIzIFp5KchiNnfc2BKaWiO8Piwglue6q6KrkkjyuV2j/NR2xvtZqtK/H09v5w1kTIcG
BxE1YeTmtZC7Ikf3d5FuaVdGJ2cpsw+UyNqDGs3uIv40ymYRa7mozNFGC3M004TsXKV0ljpCFywZ
wQc9ntJeHYNGDbViGwjSW6zHEOar3uN6cVOADf2DHkl6aqzV8XVMSBevd+r8ZCnJ+k5pMt3yklUD
qNWEv0xuB8IjsmvK8gKOsHWz0Voy+lQjkKkXOQ9608oDJ3KOxGZ3V1Ycf+AWaKJsS56SnFpRWtRR
gC0YNqt5gx2EEfevjlP8Rk+H5eQQ0G7RKFJvwsAJvF7aNEBU7TkG4Kg65TUfi0+PP97uGSBq4dwL
qb4tHQb9Aae1Q2Hhjn+gu1hLezLMDG+VFOHxMU86b8jifx6PubeGNJJUoMVQjelD3j8TYFWU2UKS
PNCXqPOnUa3cemU1sxCu8G8MRRND5Wojid3CyCpuzhydNFIQ6HfesmSFl3dycQvRijs/HmqnHoA+
INVC9EcowW9Bn+RBbSU3pGgIqeaXYcAtwJqG7DwhLeEXw5R+Je8yvvTR/Bvlyh9II6GCaAk69P16
TjM1CuT5ucDj2rlUiG35VjIsB+iQvZuLBr6o8wtQ67ZnmkWxMhk2pxxYLwogrSTfMlU9wk3s7Q0u
4x/hEsn8Vi9dVdd4hlwK13qUl2C12/y7U6raybRm5Te2PsEDWGl6gdSTNsumLHJLXz+XblFV2L5A
qLiJKQ+Xui/Hc5bhj1dUVXrA1to7bzS7gGGLKIJ34P5bCVXcuJVB8kjhNKLcqGCfgwb3KTOkD6a9
AKuHRvQbhwDhA5G6cmuBDN6MSbEiVjEHDiwl0j9lVZt4uAi03xdr/frLZ4BiEdAhFHfJhrbloiJd
lbpLQRBJJRpDkCD09klLIuUVjpyDNY0RFZ/MXq/XC/zK6SCN2NmgkMyFdIwos9rbGomV9s2Ee1QU
GDMgUVdpZcBwiPvLB8u5Ow71H5rRAk20lYDUq9CMm86AYd5mNTgRY7LOE87Q3359LUkp4fJSAQA8
sMmW4wIphlUfKanlRhPQI0UOaikSlzZlGGCZ0XtOBM8uyeujNHNvgsyOQ076R7qy2aNqLS1mF07h
rR2K8SM0nAZaRHv0vP24ljZpkWDNcwjgpQP03QxjDQpdPgcRRKk11shFhq6hOG/psXFKhygJBfhW
/cjZpX/Xrspc+223jO2lyFdDVHlnbGboB/WOz+oBS1eVUknOZsj1DIGnUI+aq3ulZ24ktLpsFWqF
va34hmjoW0sjtD9joQBbtN3Q+YoUswmkelkp/U1lbZ2K1ClCF87HhOh7GE80TFZtsDytLbX6IITd
+1TgAbnz8Y0mcxZ//1PqXNlzZKQVVPtCl5fXTnJmoPbzUUy+lyJwQBVSBJol5JGbq7LqoyjvctO5
oQVSe81qlN6stnVgl3PlRyYECi2XVACCRfRKP3h2nXgYb3LvNFg0pUdiX7sfggAMjCLys0BeNhfa
ZAzSyFVj33IJARO/iMELwPo2ksYvzcUyrygPDcg3yg2+eio5yqlGm6U9a/T1bTeTzCm9PT6sO8+W
uO5YHxgxAKw234Grt2gXIwtv2ZLk55aW8bOWzsqZgnn/G59ceIEyiOD4b0vdxVqFSIolnE5Ljk9G
36QnaW6O6D3ii24Pp0XAJBBSiFZvy4LzUoZa12AHZGb09OOmjq6jrGRgXdrQr9f0+6+vH8VtQScS
Acw233XIo6u8El5k5qx7cosYRF2OGDyNWf7rLzBmqqTvfCscd7ewXUoTDZJUkYR0WRJeOq1LJVc3
2/p57FZDIxKNFc3NjPhImGTn5ecSh9fKhYXe5lZjv0J7tcfDmiyJu/fSDlIb2NYSPYWpjdkQigfB
3GlHd9YPctn2O4qoUOhHyYhYb05uXENrV6APB5Q1Uu3cVdTivSRGoJHye0k6Bg11CAZcDDU31eL2
+9DaOK1aDbCNUUtDwhM5Q9oYioe1XHtA+5k7wDeuvKZtl+Fkx/n0YVkdCVxCm82TqyTDnALwGMoa
g6MkxHKxAF977pE9+guD3Czy2tFsv8o9xI73nTOOmHGC47qmdWtb3shFFnmPN5d4SLZrIMISqgqE
yEhp3V+SFjd00tQ1FVoprrD5ma3suVlq59xYKYVahZ72pW9z/Z/ZqJPL47H3LmgqtvT5kefjgtiM
nRvwtUulQTlcVZPT0Gj9pUjCIxj13mmlWktb8Me7tK1kVAWddnnixZaaNL8aciuDZ8TnLqwNXKUq
LTuoKe6l/MQG/zfg5r5r6zgfYkzzbp1V4XKadIWnVWv0LpqBwvF/jqsvGJflYPZcNUTfy0poLDxe
2t1JiwCM94j+85a2g5kiKirQvriiLPzWCUkvwvnVk0e9e4mcqjy4498eYHCzjEUYTRQNyOp+G1Up
kBAnJV6B1Ld6Fc6NL2uxTp6DvpFHN017lddq/Ph4km8flvtBN08dpDXgXPSQb3GtTB6HGVonzB1v
HPLs/HgoEVDeHxOGcsQzxtuCb8CmaGTaIQCFjm8aS230YQ6dxMNFtj9nLeJhbm521YcsovLnSB16
beZ0pPGyN1XBJuX9RKf3jb44qwvGox+Ara+t8Sme1/LZHpp6vfVjlskHr+juYJDXUNWzkM3YahQZ
6gTlClGMoK6dOrBWo7pKVji/p0KgHuybvaFU8ZCCxaCQs4X+zXq06GmbA+M0ndrvUxtfNyhapy7T
f1kamLycQfCRt22aeVvVWrktaznqIZ7itCw9LYqU/9tpY+9bizZ/frxb3p4+uMwidqe4QKV/a5GF
Ba600PMA9UfKLHU8F4Y2RecsnDLfUe319Hi4nZiP8cQxJ7FD7sQWq/xTpNt26ZJEEyK56Nran8e2
DN15DcHdSoVyGodhge5vamdsIBYfb8HsucY50JszRTuog7x9TdB8BaEO3ICK0hvKg5lP8YjhKEjO
qU/fO5XheJpJSq2lkuXp82K4SYOraVOOxoeDNRA3zPaE/jy0uKF+WgMUjnJjHJYsaFZZ7oC7dHVv
nGQjy15WG20+t8Zyd3Tpx8PPLZRWCwbSrjoY8lA+d7zMPavXaEfaYjuvwQ8bKM4SHHd0TDeP3Iyg
WzdSVghw9sWtsuzMSy+tyTkdZ7LUIq+ftLFL/X4cbT5aG1/SapIPHvm9U0ZYx9woryOfL263n9am
0xU8MtgjQdYblheWrfxVGYbeMzGUPPgOe1sf+TZeP9JBlU15P9QoRw3pJfyarF7/RKmglD0b4Rdf
6mrrU0kB5OCu2l1fAhhGQmcaAsymaaDF+tgQOcZBmA75WY0VEt9kKTR3UELTr7RQPxltnz5VqhK/
MxqKthj3tO7j3bc3ayIZgUcggCWmvJ81EvV22UVTgtBpav8tt735blyy8owoT/ekE8EdyYvtDkhx
DrMCkDWs8/2AlpKmYe5wbyo2W8so5PzjIuGdbk1SDNjFNg9Ctb33naYeL6DIpN8oQ1XxkGm1DWWr
GBCCsKYJ97YSzJxbDulCbjuGfpvq2sEDvztLTqEAgVLn31ZB4ojQPx2R92mdcf4613HvllKcvk5G
SKMWhaPz48+498o7ZKjcXEC3webcr6ratIXcl3YcwBDD8HRC6UYpxq+LGRo3J8SDHJx15mH93Lpl
vvz7ePC9nSzODfVdkDSysfUQMcZKCLXi1RfSo8LQNVIQt1QUWNYXqTfXc4HZVKC2qnWO8KR+oXeg
fSzHNbYO3mRxRDc3qXCoExqb6LuDpbtfBbMx5jifhyjIqXm4OfoFnzC2lw/C5N1RkOEA2sujjNrI
/Sg2K2znNs2iJWm0f6GRfmnKWf/z8Zr+oBJu5wKUC9FvRRQktzYmGoWPZigTEtqEKplrtun6rZ6c
7G/FEVTKZE36l0Gua4prFAsC2Y6tvzjDeYaj7Uw3EAJKq1P67vkgUhyurbs4bEsXl0QCzdWcsZ3N
IHP3/lCOwti3wgb+6HkX2+7NJMA8qZQ7CQ+2oPJc9PiTQmESpt44njTF63M6x519qfoinc9tu06h
n5tq/1c31I3lS/KYPilhVv8T9UP4bFa5XfhEBdWRYcjOAUXDmiTjR7HgTUw1QXDPS0MCjSVF03lu
eu0cL1P4r5pX8oe5XI9U8/c2DWJqsOB4SIHPbrYmm8aSRmSeAxXOcmCooV66AxTL94+3zY7qAdg8
3hShFkIks82KEdaRYgpiUVDkaW67MDjif+LQ1L90q9pkrlSESBnCs4r+UQdLmV+kRSuuiAO1o7c2
FIdetaXKrJNaiBwIQuD8NbZMcAKaWtqR34D2wy/ayO0WDZ9x+QuJJetbO6a9fFFmbgDftNMGY+G1
KD5Vdoins9uPi91fJ5QVnFM1VDjyGlAVbXeVYYCep1k32uvS28vqLnpVPQGOcyJ3GpXsUxg2vRQo
KZTQvivUr3KcDjVl2iFqLyoIir8t/rnsf30MlxnkahtZp64meDpBs2iiTwcru7OVhV+eTnNJYEW3
75a6ZtW69PA55UUL5MYxX6euK6+PR9l5rWgpsj3EPQZ/Smzbn+Kd0UkqyOI0kuq0kp/aemqezDLp
gnzNildYMl+cKlT+ejzmTowFxRDEBMww3uXti9yPdadi/QVWMMXcei704tbQHvYR8jriMO+dOlTd
EaGCGCbEbO6nB34wzZsVKNHSVN9rxx5f5DhbPuH74bwLI6ccDsLHnfEQNPuRYoB6o4F7P94S2hFQ
kwL0QKgtqqtoS42hWGlPVK5aB9IDtCA5/fJ4PfcGBahI6x26MReMWO+fviGW6XmzDKCr+0RSTuuk
frPitXPNpUassV6PwPo7n0+IAgm5bIQija0ORmMlHbwW+hdDW01E4pG4zakbGrpXJVp6ejy5nXtM
Fz1Avh1SVMRx95OLdK2O5EagQqoGNQEZjz4ghdrBEysO0+bdgLCtCZAEJDTaiPejaDo03tqkX9zK
NFnOc4eewB9WrWdPzijrMXqJZv+0OO1aneq2ikz/8SR3lhQ+KlB84eWFNv/mhceK1ehQWpFuzaQ3
vmp16WVwosmd1qj49aFQ2dKhnqLQryExdz/TvFvSGN0wUC3NWJ0tUtyXPCN+8qZySQ6uMHXn44EG
AxNG9R9s2FZYHVKmKamrlgcWcszlaQwVCJLmKhujaxhja7oJqeb3drCSv5OiGArkRcY5o+2W6/9l
Wdq8cPfWq6+1cO1OdaYi/TxHsfCBTNrKhXRNGRmCN0gFB463ynvfd9+UUZX/1ezIzCDapdMnG7et
I5/mvYnRn8bAgQCfy1Ok2D8dOX0eKCPMUhbUidOihL/UfojNyMHlvDcKErPsR5pm1CvE3/88Cs+T
MUck6oa+5td6slfP0ZbVf7z59kYBm0s1giiWd1ycjZ9GwRgsSmxtzAOggv1zAo3L66p+/vVzDGz1
/0bZ3MRDwzCT2uVBYgCT0GYzPqtmIx+MsnOQuCZAjxHJogCwhY4CeYd8CXcjqAtZ8iaNohJduuqs
g1795SsDHAQdNHrOqGRTS7pfNjrOc9etaRYoYZS0HilHewrNwv44Yhce+dpkWGd0ga+alcUHmfzb
WTIscqpCFUCHN7vZFw4hoynPehaspV5i95TIrqaPSxBLw3KQ4by9GMVQSJniWCBAO5uhYgTgSlLz
PNBiOHGXuEu74dxasx15eQmf/LtqjVBs9UILg35eoHA+3py74yOuQImQeh0yC/ernLTZRNOaVe5r
o3zS1yl6Dbtedu3OiK9FPKevRePIZ7hb3cHIu4uMqgwtNnEEt4Ftr1o99FIx8iorq1fjhfANvp0R
ubZaH+3bt2eQNJoXiHyaaIW38n6a5VTnQ4fMf5CQbbuwIONnBDSGy+PFfBvsweSjOA8lGiz+G8hJ
qpUT3eASyi2ydiUKerNR+NDyu8odw4bLtYn78MWkOnPUWdqpuzK02LEIAP8QAr6fYCtH5dBpWRFU
sKa/hFU7v+R5asqnAomp73FvjB/6rrR8lPeHp0zD18/LyrzKXdPGa+w3Pq1IV3CetUX9YnPjRUCu
U2jgOQXQ+nMTF9YtNmLVRwc2/vzrK07diaACowwYZZvtCwxZ7QczLgKg6znCa478YYH07Dp53X1u
sbA4W2AlD1rTO+UR0dinCSJI4AS/m9epGxsKvEVUBOVY1efFjJBcUIz5/WTjqDJY6r9LMziXrO0R
RsxxrKYwctQx3tvQUMwo8lFcEY7H9987kaYQaryVBS1V9MvQ2JqXAvw9PV7e3ZkKBRrcP8k+wU3c
DyPpdqTIoZEFs9PmH7BdHR1XVmcndXOljpXzvEzLM7iT+GSbSVG5ZW1OX1YcDo/Qy29jcJ42akCs
OLLL5Nv3PyRUp14fIMYGGK5kq1tr1vStziBYug0auKdSyY4O894KU9NExwu/auS2Nu8PlWqlMbo0
D+xKWl/1qTEDXI3bgyL17sH9eZjNXmoH/IMGwo9A13LtXUqOH6A1qP0zo+/55LRT+6/Ns/40dYAS
vGwKzcYdsmTMvFYdIXY//t67c4ZdTpGT2PXNxp6prEZFE/K5O8coA8hbIfqjSTQ4/uOBdj8nzVli
CMCOb0CdsTxxfTo8e6GuNmdD+1c3km84g6le6aAY/3iwnWsZ2oktYkmBON9Sa4ZeniMr09Igm1Q1
/ZxJI/S8uofU/5yZVnjBNqG6yfIwXx+PuzNJOHRIiYjLAqUk8fc/BX69vuj0tw2E2bsB8PS4kjN4
YUrJLFGz7kkth/GgWrR3XnnIGYtogg7c9mYiTx/rpKVMbZYThXl3aia1ebalXupOBYaGH1dZHbVz
VK8R+vRFJFtBh/RRfy6mqNc/P57/DzzDfdYHo5ToDSEeYTC5bVV3jd6Du+vSoBlL68Nc6el3ydHg
uQMiGq+kKYlxyWMpeaE+VzdXp7eSEynx4Jtzl3zu1pjeFPokB9Hd3mehLwg5ncsbKoI4BD99FnRL
1Ix1SQIbpPcLFN3Kr9V2BARYRc+xNRyKIokj/GYZYAiARYAMD55pMyB3OC0f9GtsbcD0Kw5rf0wW
/bmlj35pLbPxmzhD2GRRO8/E+9bD3fcpkyLlK5Hor7P4gFnS/YNGID7LFtWPdv6g65SlgirORsPP
B10qzkbnLH80rZ3446B3N6dWouHgatkJNMFzIR2EXAfyQc7mOo0mrCGygm5cFIWFr69l7rf2WSlO
Bp43z2PvvNdS68iRXazsduWpFgG6xB+W8s0mGQcBVdvW6NAClEM0S+reenXW6ojfthPJEr2Tf1Mh
Yj9t622xoxYOuR3CnoYkwBhRe16VJfSXAhfex0dqbyhgrZTeIemAktlEViVAHZRZ0ddy1glOV9O3
64jklAN+qxgxxHw82t5JYUbCtgTwPXnY/cZtJMjGXSylQSHPOM8lkYpMZ2pfnTX5toIX839juB/9
JozI8C7YbpF0rfSkVdNA7YrmRvve9stJQ3ujy7NTGhrdQbi+t5h8OHRRaenhmLA5lyUyKYMqMd44
dXEQT+F66pGS8SuQvAeB1O5QgrxG5CK4NJuNmCvzIiWoqwdSQRxVr6V6yuZO+bPHXepgFd/ueZoS
vDcUvLjfYLLef7SuixwnrecsQMyekJhk+aT2UDwff6udl4ZhdOxJwfeKOpd2PwyMCJONrzJMi2oB
rrnZhQxMP9VOZCNToNnvEXVrLhYKnq6kzLpv6m178LCLIPf+eIvfAAOawN8RBYn73zCnPX4UC0Gw
YQxsGG7x6zxKy3PK9/am2pkNl/u8cjEww6BhSa2D0/j2ThPj05yFJQXgfHs+5D4yUdizCZfQVUld
02yfMrtrTxF9S28A0eSO9bp86K0sOTiZux8ZJC5lPw1hk219rFe6AXX2gtUv4v60orZ+6Upd++Vd
K8r6grjLtiUCFrv6p5cSnGyZNBnqTXMshUDpFNmbWsXyo66VfmMpBa+NPi9hJ9Di+6GYKCr/fc1Q
YV9dJ8vqz70x164lrw6EsFk+gw6dzkbf4fz2eCu/PZvMEgYfBUAgdW92UaSNYylpBuFhZDYLyK80
/Lgictb5UtuCOn482t6Xo+JBz1DIHuBgcz/ROapzC5fpNAgxmdJczEzsz43dd0cCiHt7EzArMhj/
n/O5GSexaNyvSZVSEBjaEU2yOvtij+o6Io9hz0+0a0n7+Xl55Oa6Fh6kNXtryotLcZU2zVvKt2El
YVGVWRq0sloERTbPfm8b+bVftaMF/eH7vL0FCOSAKigCn7GtSVr6mNe9U6TBuq5N9lEt+hkvGy1a
I18RkoR/8h2k4WqGozIGcE8wnpnSSV18DeSdBh8FJTM3sfU6BjOJA8BCJK+eZqOzu2u+rt1f/azW
+I4M9YjQ4hKaBM7LnFxledRCd130WDu413aIHNgyk9QjTExxgyW83yTYuilNN45pEAPIetdEdXPG
m2TypFKOz7VUxB5yNq2XoPTwYhsTAkswaf6z+xh4n4L2/K9vWbr9qGdDY6AMp97/mrRPhsgwUC0F
tNi/zusoeVZRWAeXzd7BEJcowFYRbmxLdGjexmVvg3wosma8GVYrXZEis48KCXs7E7aUiXqfQ8C2
RZSuoz1WiokUct0qph/Liel1PfxPJ4+sA3r32/CJaj/EMES3wH3Az7hfN27KCZoLQsXxWvcvaLAr
2L5T2pzZiP6q2cvvvMk0s/mPZ5ml3EQZQzaj8ofCH91lTf6GpNAynnqrHPWnXLFKXEQpmjduji9U
7jplViFYOJT2OznrYUU93jN7y0yvTSiFEoW8BfP3SSTZC4rhMZQj39bbMIhTxzqn2NwdTHt3KOhO
9PcYEYm8+2XWAaJAOAMjXEEEH30llzvlZUJ5y8NohVbx44ntfVRw7JTcQMHwcGwOQ4yNiWyhYRRE
vaBXgY96ilLgCk4S6t9BdB5hhXcDLaZG7VokGUjs309PrdHspjSHS004qbmLW0n+pPW6Xl/R8Vwz
b6ooKCC1FH1eyjhtTnXYRtdsrrWjms3OOoNGM9jHDv0Cc3vPdqZtThqyWZRR1tkrlBX3F1AI6XUs
p+bX3w8q9aKWTq0PkaXNTlbzgU+Nb0wAVlq9mk7anhwLil6mQGl5/EF37h16wiQBkDIMUIWboaKp
1WOoimyfapUvRdHV51AOj8gtO/Av6EQohNgcSyF7tPmM2jJDXYaNEZjoguouVmLzdzyglL/BRtmv
mlJW+EBMoVo+DdVYI5eoNer8j7lyak7IgddfqtY0sy9TnU4ZRKRCHREaVaf6moJ+HN2URLd1scvI
BPrHtk76UmOv+nip9nYA+jSiJiooGlulYyzLue7QcQ4kU8PMt7EVFxHn7JqZuXFwqHeOGdJtrBTR
Pdt7+1WKMdFGdUryoELO+kWRht72KIbWX5NBms+aHi7KwcHenRyZNQ0Lyp+kE/fnLO5XBD8Kgl3V
kJeXodPtSyNFPTSLwTmI3ndiM6GTj5UNMSfYi83DUC/VOkIPpE9kR8l7qXTS29pmZnURWeoL1Duq
cmvanGuYmkf44L3tTl8T4VogSRTTN2OjSwXOo2DsBCmQEz5b9qk3kv5ghnuLKWxleMy5KIFe3C9m
pY1K2It+m9MUjemCgTJQH5bS/5mrnl4e78q9rUJyAnoF7phJtHQ/loK0LKrqfY6bmpmeEjWun2Yp
+lirY+WXlj0dyAvtDaeT79KFENyCrRLrhH5RPYHFC0qwc37HO/NHNNQqjoBjdik046jFtbeU5NlE
X6g6UMTelHxo9PAOIbMXRLH1cQ274caffHHU6kg/b29niGKPILGjG7GFwZKTocgCoCuQwzF8Uuqx
OaVRcdRw3p0OmSJNFQpyHLb7rwVGexh0m5pSv0SWh100kkm1o7srjopfHm8Msck2iYHoFYFV4LEA
tru5crOxAkhV51lgt/16lrgV6ZHF/4+z89iNG2nX8BURYA5bdm5Jtpw93hC25zdzLOarP09pceCm
iCY0g8F45almxS+8wX1fKHN+EkKkl6wO1I3m4OoserxdlP65JZdnuwDsV9dhyjVSEyJbITmH2lT/
3v+ytT0ILJonkpaB1Gy8ncQRwlejQ7y9GmEPTKdqfFSkp2M49fVe0YqNedwYbdkENOtCAGxBZ7kv
Y+uxyvKfSZ2mzy0Hb1ehE3m4/3FrO4R6Cm1sKVVEDnT7cZ4+Qc4owvQ69ZAVOiAJOyWCwxqWrba/
P9Tql2FYAsBIxwNqeefjmzujj8xmNBXFO8aGnp11Eba7OInVQxON/fH+eGubA2Y+9UOQoBTDF+tm
6LPnFC5VDvxjsyM6TdU1kCLN90dZm0DK0bxTCCBJT+DbCaxMUeZeV6Ii5/bewYLLe5goC57DTm/+
w1rR1aDeyH+1VxmHS302G2wuwzDR42MZxJGxV8Z5PKAl3ecbg62tFrI9bAugkXB0Fxd9Gc5OExp5
dlUitacBHQ272EEjWp1p3Tml2EKorN0fVGiAMGBJRhgi5/mv8heoFOgrBY/Y5OXFlyZvhY9+bXyM
K6F+UTHsPOixsoVwXRmUMFGiaWm4y87Z7aDsw7xJZVGa4oq4lhn6xX7W2u1usttwZys5TnBdI77f
3zKro9KHkvpS1MCW5EfF0bEhcebkKgrsCGMy51NGP+aI54zzgARIgftSqb19nwL+gQ1B5YZ/lk9B
1XtzXyUNg04ifdcVc/Qx0eJ0n+ujuQEmWzkS5Pu8BKSJvD0vXfi/llJ3ItPrA3zuRifS3GNgZ/X7
MOUQXUqblGYjpVjZqNwniGZBPYMpsWSTjxiaZEYUkIenmfOjjurg1He1OFnxoAiffuuw8eisLR+Z
NqkZgodogS4eVSZxLvoeG0a4dcoujrFT0U1kdo1I748FSPqdqeIjeH/PyMBj8bwSj1JBkYZ9dJwX
g+q12/U2turXutCqZ0cb35G+2sfYwTvTier4NIXFeBqxgfp8f+C1xZR3qFTnI8hc9m20oulSgCkU
F5EHS3ZYUNDPzweoUL1tB/9hLdFhx+QYMhZRkZyFv3YOMIEgsikTXTsnzLvj1IXmx8qoImpgJbSs
5whks7vxLK08EzSmAT8inf6i53I7JrawuPW4LpQ62dewvSJ7csNNAN7aKHBLpCIgiGg6CbejJHYN
taql7l3nVrVPJ1lurPpi49JeAbhAY6MEhIwW1ll80WKYMBsq5J/Ta2+I0vNblEN+eXWlPDecwmSX
In1R+AL/NSQeutjch6FpRfs5BnOiOka7UVhY/znoT+OlQGhBVe7253DxljkAR6ILA9RH2Jf5rsDw
/FGbC/tbpZXV9wKVcCxRlPyc0ePad2ndPoUjqpP3d/FakReGBmk0BU8qScvwNPLGjIOrkU1nqdXg
np7n5zbo7d08lEbJRGXeNUyn+UvfDOF5Kq3pPYrJ6lPUTLGL+U37dsKsrGg5BOU0fIksF9EJFr72
XJTUeZs0+p2hXkPelggf5Vb9NCRKvXF/vJQ8lheI7PVQSuKeBAR6uxSCd74MMzagilvAeJhDh4aP
Pdt5fpjrEnuKPs6i4ToaaalBdRzsj4nVRrCGLWr5u9GptG+aFqKw7rrDH3WIMqwMhN63OwzbxVNa
BWEGNRQ5ZL/BGs859fMYfoi1sTVxm2+rh6BMZ9Uv2yRMYI+I8rvZlNp0InLDgIH+WvuTonQdHSmp
N1/xWYxNv6B3Eu2nzIvdc2HZU7zPtbB8bvIcbt4UIbf7jSIcoST08/kwt50Znse6DLVvut5OnzFR
FFtN0LVjzF4G1Eq4R+d3sWooPoHrsWyicy2ZP1pOnb6PgFhsXIMrdy46IlitUsql/7EU1UIMxZ7C
yUDl0o6HgzDc35OI2iNZR7XxVK88K1THpAiegwPeK4BKmJa9g5QF3NM8Q6jGjMpkvOSuyN6piF1U
vojyArBOjR/JpCWxsRGirw0v23OAsRGHJNK83ZTh7FYio/BzVahf07kGJ5TUojxqGGecUcqzTw1u
Cgc9Ajt7/0JYm2JUNeRNwOnDr+l25C4MtWnKctoFajodEkdx95ETpKeyacuNS1nuicXJA+1N2QBG
IVphy/wRaZ1MjcUQXtNZtFdVbZuzcPN8l4tw/AyNpmCjm9PJiXB09OkOv52sSSmD4i7XDMUsgs7b
T8UMY8CsXIVx26cHiEHzcW5n6E2tiPes7MbErkRHdAcR9pHJJGneYjQ83ktUMZvgUiQe+liK1T+6
+ILsGrWZ9ikN50M0qOHn+6u5so+k9hnSkdSkEDtYrCaFlhRT8QR6IaIi7+Z4FifQdsUxU6rkf0lF
NwbHqIhLTws3Fnflc6kNUHSjiEPSstSRjAKtboqBDpdeReW10dC608eo+0DpA6WNPmzQVk23APYr
O4og/mWS6fe8IuzUGZY8nQebMu/C6uDNmbpPEd3+VutGdoznrDqNYdHvhAPiqx/L7p/7s71ydohD
HfQkoUJJ3Y/bDVU6fZJCI8U11klVQtACV7A5lCbbw9b9tHLfAupUaYZyOZGkLYaq8nFyvSmVTba+
DH3cYvt9mRXjRplxfRjqKuxYnsalWEciZpfoA9CgNcxF7udTmP8sonLLV0L+2sVNwNdwpGk4QyFb
QmhCKXvDq4RPYuRZT5Vbe6dYGLovbM/al8O81a1f/ayXdQKaQPVULuRf4bQxYEHlFYTTRatU18Rt
s09j1m91W9ZH4ZNIaKmZLoW26lDt1BTLhasQFg4F4aRasDFo0Lz9VaQ/4UrpC6mMufwaJ4ELDwAo
uhqD2YZ+r5VkXqUjYD0PCnD4+5t87asAo8uQCZQciMbbuYtKTU/yGqhaVuSK31TgtKNmU7hw7eKS
MmjgsukQOEv8mN12EPcB/lzN0FDecaacfYJY3OPspsIXzujsuVaKnaaNbxftpndNaQHYGB5nHLDb
75sVD1ZZClpTm2lhTqWa7ZJZ6T7AL/x+fybXrguLrIfTJesdS/litoIxErPFV0x2+39Kq6j5slh8
HgFPbyza2gHjtuBs8dKyG+Wi/rXhE6833LjFNhhHVPoRjXdt9Szb2cX8tY3ab/e/a3UwSipYdZJq
87DfDgZf31WM1IyuQxe2T54VR37eqe6xwgH6MDIXl/vjrexIGbFQOKWYj1uMfBX++rh4NvVsMEoU
b/JkOoJ8nC4ztNP9/VFWVovJg4TBNQWbaGk8ErfZME7aGF07HXn6UeBFY9MVfOzEsAWeXNn8CBPb
VNU5YbD29dsPslWcezBVia5mnnnmNVHTLNnbc9ecS1fxLL+k2Hlq2KRfvXq2N678te9kL3Lq6FpA
515kyoVRapGDy891HLIm3QdDrn0KkiGp9mqkT8f7k7qWCJM1wGGi20k/f1nYULIwKOzaLq4Z63vQ
JiPYp+qY+YnTKsfe0YNzrHmfpfKxr1iFt6spuO7dLt04iitbllUl/ZK1DrbQYsuiXV8HTdLn10wv
w0uBsM5uBCJ+tHKPBKpPtgKVlRUGL4mgKIx3WURebFldLRWzJkC4DsaoNnvHjaPv6qjoYu9owUT4
EtvvRRrF+0mHyHV/zleOi8T8yQSbyBAd1dvdVbsDj3lg5leRg/hjgQPrmaCw3ZJkWokAocM5iF6B
bOYBXH5jPreWAp/zmg19iNxxD4kWcPyhEGD+aoTNd6IR+fk/fBzhENk8Dymh0e3HhUmFvFqjFVcz
UMVDbjb5pRmSeiM7XPs0qX/ItQ33jRfqdhTgn2aVKlNxpUdk/Rb9rJ8DzUn/8SpZM+lDlKH23ZBu
QcXXVg4JY2JLkFUMvzia8K6BGAZRQX087Q5p48RoeOrDBmBs5QIAsUnQLouqFDcXUxhQAoePlJVX
1ahK1QfIY/zTJKLs8b4MqXHeX7CVk4CIDyePKjURhSGn+q/Lu26J0HolKK5u0Ovh3umNCC9Q1e6/
C0+Lir1jgG3cYeraaeAjp7G0Tvd/wMrnesSe6HiApTLIQ29/gC6ATiPkST8nRP9UDd3p6BiZeSaR
UzeGWrvt2DEI9gCaBuazxJOYgZayQ13Gmkf4J3NnpqoPKq35KSIvwcOutqr53HNFobWRpK3kVuhu
QiG7DTVfgfgdbEz/ysUHjsriOUOqDXz14uJTQMzblG4yYri62ltokj7iTthhSCa9yiFlb1w+K2ws
bIPgB0u6A5XPVxe+lYXwj0F+dF7QvhOJbT0T89fuEfvWiRgh0sfZpxbquUeBdLR9NTK7+WRXNRr2
Q+voyWXyavMByDuqmG/fCSCwgWFD0ePPxU7I9cIp7NLLrnbpFodoVBBp1ZA6ycSobOhCrm06VFVw
LZKNczhyt5tO0d1sJM5AwcCI/1iB6T26TdcfDQqCX97+URSaX1A23MTLO2OEoBPEupVdKQSU+0mN
Y7IqdOpyfXI28pA1kCD4F3gQ+LJJPv0iNUiU3pqiuM6vbRYkP4aimT+0QzYH/pB66UUbPPNkN3Vu
+2aSI9TjltZhaCmpbuzp15NL2gD/Hc0Gnjje9dvJTbRC8ZLSyK+1oQ3mroizLt2DcpNwtklvttRG
14bTOM0vaZ5U+bwdrky73lUjkN+OvC7LdMq+Trb9cy4i482PG7ptXPvEodIScZno9fyGIkDE/qpj
wsUlGcyXusy2SN1yem6TcUbB4kv2SgC+LfmSAC8Ho3djehPI+H5hn6jnEgmGH+hHmOFOjezu0Kto
1W+s2uubiAY+bSB6SiBWgGzdTmPKW53UCab3sWrX72anSN4PohTv7Mmsw1NvxJp+vH80Xj+njGiT
OVPrpI+/NM1wyobEzDIp18ShtacmkO+VytE2Lv216YQABeFSlsapKd9+l1Fy2Qka9ldRZ+G5KUvt
MOWd+y7Gnu1IabT9JFVB334UadyzUV4SPqZ0cRSjmARFm8li46TQ/TTg6M1eh+kySgSfGgRy/wz0
Sy9a12RHtAxDv4LbXWws6YvEwnIrEU6jjGASR9AXvv12CXgFh8qaJmmcNbsUWvdjnQ/55M9GLWjQ
piFOS6GD6M8x4fR8xossD381YRkBGdfFt97GF15t27zZt3bdGyfXEaHMytvZ9ueoNDUf0TeDlshI
je3otp51wHmjEicFFcNDJVwzO4cREjtHbZzBa3haXDooWFWJ6YcIxCobq722p7jYSZ5e2ldLBlHl
mgPbgO4VJe/8FERe8ECctlXxkaHzcl4lGJv3mhkkb7qdV0Atk4ZrRnKtFGXqTlNsemeF2OFzqCe2
d9TbXlWh5kfZR9DGcbfTMe56fvvhQRKbyrJuQAJdlrOROQzbXI8gSgR9eDEMRdsPyAxvvJNrl4Lk
EEBnlcy2ZXOuY5K7Fkeiq+6G827Kx+45bXSU5MPwV5KB8Ln/UWtXOfURWa57keyVZ/mvYLRA2oaU
GK6EqnGfK41hYEMUuZfW1uyNs7F2LYAGlOeCt/kVnQXotMGJc8CxR1m17zwLPD0qrvMhduxI6lO3
4Xkupu7r/S9c6ffygexPqC0EYBS4bj+xm5RqUEtqC6FVj8HOBV20G8dAfQxB+f6xctHQuTQn7WTR
9fV80mIzONTz7L7HrkyhD1OE7u/7v2ntzMiERlbOSTiWTYocxUi3mfroKobY+JWGbvFs9pGzMeEr
awsBhjQUXCkKwcvHU3EVaClNHF1dqw2uzoA2jaf305PdqFtmAysfhJKXxEQiUCWBKbdzjGA1AZ4C
cmIsvc9al9lPGaLuGzno2veAJiUPhIlNI0C/HSQ0Mr1NWyO+wiVq94SANAD0uX6w+kHdeChXTqGG
4oFLM4dQlWThdig9SqupllAXc1A19Ojn4f3Q6tGTM8/6z0IF+H9/Q6yPR3YtV4r6vPz0v45h7xS6
Mjs8zEqGjGIc298LeATnnlLle9R/3Y3Hcm25EC2jmE1OB412sVxK5fXoY0To1zVqR6NcGw9hMrcb
o6ytF2xyWVySBh9LlGcdzpooYV1exylDjLazq32p6NoOJli1kcG/zqlhK/AtFEX5k+ra7fyVKDbi
YEIzPmqs6XeKGuWu4607j13W7SrFTR4dvKae6Qlu+XStfCSkb3Y9os1S32Fxu1iTO0OARrMM27/e
8EcAA+jzeVX6zgwLb+ucrewTunwUeWThkPhicV3bjTEhzCxZBOoUHzGBKNtdZwLfKFKhNH5TmPqG
asfKVtEpypKy0d+T9sy3M5saxlyMcZVf50gpd3ZfGCfpWHO4v//XZpH7A86anEOYC7ej2IoFCXGO
82sjTAraYURQjGrFDoD+liDG2lAA5wgV0e2ikbiYQgSxOg+f0vyKQNf8s1enMNjRf7O/x5Dy/r3/
WStPnm6B0LUQs5PFuUVM2hOYmYmF32qpD9mTNg5TswtyoX+KAz0u/FHXShRVy+z0X4YlzocxBPpy
mVh0kptcTQBoG3csOr/jYqn8PsosUnxTsXYNStPXCS2gLY/BtbnlUpFSUdKZb0k/mSBv9C/soWHs
7H2MqeLnwsA4NR9V/eP9b1wbCvKhLKNL+uGyIKmklj6mucNj0BYWui7I0/tOZWaHfDBAHt0fbO16
ocTKwwbnT4I9b7fn0CJ4m9u4eaiDZX8T2ajp2EEJ52JnjXVJ5so4a5CGnpIiMbdYwGsfijm61Mmg
0EC97nZsE8jsZLZkFJYL26Wszfmg1nF9jGM33Djra7fLX0MtW5BZN2RhNWo0id08ORaJK44D78ef
2YhxLKqj4O2dVSqhkj0ELAUV1WUtzlBEXcUFHgadNvyJzT54zES8laDwf2OKFsmDFFIhGQVLxWW9
WD7kRmK6CiB8giqyzM852PO59CGwKxBxO109ZnMsHD8I9LTdIVljdRgIedo1rIMs8S2jKPKdo3XK
dLJr1652U2ipH0QvjG+OyEPHh1KTNLgR5KO1V81M2M/TnDZ/UphJCR6Mjfc5TK2iOHs2og4nw63B
noioKIWvIOd9zTQNP3gvTwN1FxXj8MdWCxf/ltJVv2t24en7EHzkh74fgo9pb8/iMFC5q/a2Pmql
7yVh/6iMnmiPtZcY391CGfu9mXZhvSsyY873GUI93l5Ydd/5ePAqCu6q8/xu1I3KvlRDB8h9UMDa
7zx4rb8tQXL1MYBGx50R2Kl20qtGaBSSZqq4PVp0uyku02zXBooz+pPV0oGfwSriqzjlhXgH0wij
4jpzM5yDmnL8laNEiAo2hR7QKEU4fh3DMf3CLeXM74Xn0IbyAfln1r+oUI4IQQgt+kckdTxc8sr0
TnkPWeSiYEkUHohotWRnpKqbHQI1S+2DmocmHhRmqBvca7Gh7Eojid/NwAOyPaZU4n/cHqP9oGdj
rB9CRWmUx3RIiv5LMhHo72fXzIvnuazFpyqp7Sd098Lcn+1hbJ4nu4oqP2vs+btrpd7vwZ6nozeC
ofO7GFD/WdHsxjkVap0jfTj0/bsuLfT0aRBDP/gQTkEok1sNpPa5lYb7Oe97gYTAYM5nFWu90A9V
Xr0D0v5Ottemzmx21WBjjFhRkhLnVO213A+zqjb3TevFD8U0iM6HBOp9pxw4uLt2LKwvtWeJwpeB
s/ukK8NwtSptyNAcpgS0U3loxnMflVPtF5qbmzHmKCLX/JbCZg3DpxrafQYmqr5oaWTXu4rHovbd
Pmz/rU30//wgUxC/6w0azDuB/7z6ADjb+topQQQW00qKXdYVqC3aKS1pf8LbL3zuSaiwAHXtWvla
jI1u70L41FelEvMnI0EY/7nAW3j2idqSnk3pTf1ljOvmSz8Jq/XNqjW+VbU+a0cUWO3yD46Wer7T
seLYrBu9ul+pfdu6S0OEFwtzrUXoqNuKXSKnSIspyZJhL/P6h6nxxK/ZLNz/2ZHJllJzN9X9gsrt
L6VyedACFJOCh8msDLz/lBDbuq6vQU2qQaHS3xgIQu+/QKu/Et1LUixY/ZQMb18BJDXroI46pC/x
9Lxy92gXJVG1HWDq7O1pFg84iqZA6ECxLQs6YzKKORtqNKBrr/wwRuN00fRgINdqtjzVXn0VrCLZ
eyCQJb6EHHv7VVCoi9BTIe0FQ1fs8yKcfepf1lFXgi1fqpU4lunDyowiPYI3SzpnHM2l6NyCjmw9
1P9Ke67fWkej6Y3LJGlSnDQ6loifkcrdflAYI3qWhFAfR6PnpDXzmHg7102sn1IKdn57WGJIqXqp
gIZPxXI0s62MySvIelLY9I9ebAynHuj7eLKNkUiz9uLxYvaFdihVbdw6OGtrRwpJHYiEBIXQxbkp
auBxoCqSqyXwisxbs1F9nXEvhdK2b1e29V58OKR/Fj2dpTZ/YcdqG82U/3QNXn6qc6u47XgSeI5s
zOlKyC5rJbJORIuWBuntClbpGKZOAyPL6nLjGTR+8NmrPfd3Tr3qUy20f5uxmjbGfDWVkoll0CFl
Nh1KnIsQT6Tu4NRQiTDnmuKdkDD4KlaSw6RYv+7vz1dlVA4bewWIDQePdu4i8S8zXW2n0c2vUZj1
vASjl3/g9rLBHHpJ+73qK+/UpaLkKZ7Gr1nWT8b+/i94FYvxC8BiuLSDJZt7uWfxGJ1MDFb5BUFT
7PCu5+kS82Dss8r72YeOcXDdMdsFQbFF1noV3cqLBr4UpQig08z47cqWWhwNYc0VOqnBeFCMIj9k
VdWfrNSZH/XYmraKOi8FqZu4U45IN5+OHK2yVwAqLHMm4LkOnUh9DnpfH6CS4ww9WOHeNNqGBzKo
3dIndJG8yrqos+swJc0PPU3KDypeUJ91Kzan/TzBXDz3HXLafhFbIjobXu18yYWwB1wjqvQHKIHs
n0wPwCxNIw/FoddLbT4MtTH/LkYFbc2qDwA16HGvZTjwNY3+lZPUtT6A17H/0EQU7Q6OgFZKlw2G
vU/8Y1NfA533Tx2G1uiTFzjxDqPSxPM5A33rhyVWMe/owKafGuSZAl+b3OHb/e3y6tpmChGGAK8u
i6V06G4XLVCVGn9U5PUrwF87k1Dk7CLBuLEpV0eRBFdp6YCa9+IAqk6CiZaa5Vc1a3Vuz1h5avJ6
S0TyNRiCj6E1gzgLhTfrVZU0RmXYzsCSXmcniE9ZFgwHAh91P8ZJx/prwS7KdPN9FLcxZnXW/CNq
HOM9kllb0j2vLjn5QyhKEAKi4PUKEGUPgVQyBJURp+Z0wMmIJ0QR9KZVY9ynrsKe5MrdiCvWTj5V
OhgW/AuDcHGzlpPqzRIEQjEkLP4XWnl/SZTQdXwSTecYmKX5A4pY8hQg271FKV65YeWM89HcOVw+
i23E1qo4ZFVxtbtpeGjUrAdnFuCw1nv9RptodSgA3ajoMBo9ydsdmygVeZ+ELCEa7VLrVEL4FcgF
jOnsHu8fjpVlJCBU0c/jsYJ0ILf1X1Vj0onQmFDquU7CK0+TmVbXKnXsg0a/cVfVUfmgOkGxMejK
94HG0tk3tFRAEOm3gzZGbROiz/kVSez2h4Gx5SluOqh7sT47W4i6F+jV4gpF74PwXDbDQEUvLm0q
aKQSPZumIX/0m97SLnbT5D5XAprF8aTiJVMkhybt3D8DfbN9FYO1S21VnBOIbSelmK0L5bBWikPO
flCrWzpGK0+qSzWWsI+nm+bkYr17NIO0ceRZiS0HKFPUCTy89XxKHrBGKz/jHCS+z+CGj2OKOhR6
G9l0vr8NVh42HCdxv+RMwcRYBke1C9ylIee+znpqP6id9YyFBUKYQw6/Bw+UjWhlbThJWeDtpozK
K367ASq7Lmbazvm1cjXli1sKpAesHKHPqs8OszO148aAr1E20vlOwqqlVYeUdLsdUfRV4WV5C1Y1
sKt34IjCQ95WEbpLVpr8g33RcMzqtnJ2RuFNn4M26S/wD8vf96d5beOzyIS8CIvDf148EvqoZE1u
ArLJbRE/5DASkcnta79V8njjPVqdYslIo95IwrIEr+eZOtduOuRXF3+mgxPG3gnFlOzsVaHz0M6N
88/bP40iP6AFfEGY5sX1qEdjNQx2ByU2jMQPRrJm2LCJ+cXqewiW9wdb+zhZiwA0JaUAl9tVelaH
+F2Rxc55fUq1dD5ptV6fSiAyu84Zo//wcRKeAPZO4s+WHKVMK1InmPFSqDgppzkoPvbeOB5i0za/
3v+ytR3y90iLaQRVooUz4dC1peO6BxaWUgCjAIcN7VbldHUoxKTwy5ZnY6mRoUOwiTyNRHMSVemX
0VA+ZaLFeGqMoy//4atMJAUpi1LSX5YeJlpDePqCjkrUor3GDod9X7rpSG1YpzZyf7CVSOxFnpX2
AUkY2/H2qKfUzFTKRcm1i8JuN7jG9BBV7rwRiqzNHlhfJg+KlzQjvB1lEHZstkBTkYWejS/JHKWH
sbXmYzWLrdzuNfyTy4t3i7INqStX9OKLgg5JxiICbWt6rR4eEj2wR6qjiXnsExjlQITcHMq1AtHX
Lwuv6U5lmaNQm6b4duKSlOc+7eHuQvD05pqI/GkydJC3OMUveVL/ih/6zCPJrekmijBDMyly6iso
my103UrcxyaF5Ua6Sea+1BXCY9xOxhqzNAjeKNGqIvJNdxIXq7ejQ+RSQ47rXpwwS9q6RteWWcL+
QRDCn+bSvv2+3M5AQPHgIhmWxHBI1OkM0SXdZWNaHt++bxFQBh8EA4BHajGVwh6xyJKrTOgPf3hq
UfrsnS3g5epLSPYq4f7wiNWlijGd5mgUDj5gceB1h0QkM9VcNfo0GXNypMRJuwL1pvZgpDPlg6ET
eDI75QZfZm1BadYQ7JDDsKqL57jpw6QIdLoBBXDph8Gu6WbYjvKcx+WvIRjVnx5ibT96eg8bL8fa
5YDYnAw6JAJraeigB66tGF6VXUe1t5+cdoi/SR7wxuO79nnyXeK5oSLzSn0f7we9SKscTK/ddJ/r
MHg/00dAAFGoqD9o8wlMzeh7Y7plFL+2XSWG18D6RnbFFvPamhjtuC2iTlZuqU+5NuWVH3hOa/pg
lPRf9zes3JDLwBoWzov1Mqng0ujaboQ7qzmD8WOg0xrxUJ3IagJi5CYyT0UAGn9j+VaHRCYHByfq
Fdj33h7HqMpClDi5bmgqmR9rTfk3HTPvDz5dEelv1zcb7cy17YIh8f+PtwjYmijQe0+2wdtM6zO/
0Nvplzfr/6F4ANQVqjlIejbnkrtGCR1GY2SAAClL5UmpoSiTqr09iIGowesLIklyFxbfojppw3Em
QsM5+IdhpVj9up29A/BYvv1txEGMMgU7X+pU6rerpAZmYyQtso5dl5df29KlRlSUcPCyyf4P7zDS
AOCP8Mx1GUqu4N8PED11o8soe7loEXyqnNR6HyVVsHfG3jnf3+9rVydj4QMnKx4SBX07Fpr+Ks1f
9Bz7SO/7MzJNlOEmJbH3dpzZ2l6x7VjzraKzdT9q2qbwYwyfsn2Om9tWT3+tEoQIg6xHyhoo1a3b
H4PhRqHYAkk1S5gdtJNJ7/7kaVX+atS6ehwTLThqmagh72OwdgAv1l90o+g0fwCBt3HfrVw7Hgks
QBFq0DIwv/0tk2gqV9GIj3U7Cr91zaTtrKFsrlkWTof7i7A11GIXl9gh97MHWCrC6XRXdl29R7Eq
f6cY+VbSuFIbgTLgID1Bmg34ZrHcwsA0WMhYPEo1cEsO1IQxSuKLN7bpqQa0dp6iLfzE6wsH9BLo
b1lepyeyDAJGPa7bpGiobY8B9mxBaH0mZVS35IDlgtxe3QwDrpMUijPDY3i7YKlJw2WKgGTZSpv8
2yZ1F+ycVrVObjBSX0YE82JZlO9jF3fCN9/hjI10kmxEEoYsS05GFDrW7FHC7Ht3OsRhbDyJQSn2
gVLYj7EQW7oFr98MiQqjxQRZAd+oJbNFT+vS4M2luhJVmi8qLXjShyh9pxu9DX4Ke5z7O3RtCcFp
SZ9VZJBgi97ObWGPXitqaLEi6J1PnaKl71pVqzdGeX0OwMoiGSf7qzLBX9yxsUkJwUaD4TqQcfxG
qjc4pl00PhlquqFQtzoSZW1oHSQ75B+332MGUZRPesF6Wa36HOpTCuFsmo5pHW3hbNamDgGd/x9q
8VHARuAyG2D4SrySLmIctcd4rLagq2sbArKMbJVJk7clqDTpiHmJ+VE4nqp2VwyKk/jYSYQPsd2J
k+DvfLi/I15fJJR7bACQyGETfC4xbbYwtGCAH3lttHr07cgBYoNkwjlo0ybynVaiHSrhbd1fLx+y
POWmVAeBwUZvcGmSPJK5deQp+XVIphZciEPk5Le4hWu7foyKz1WdatyeKigUI+iu6dgpj6DWsYrC
IfIbVGr7J7qqaUOTL09yFJWCfmNvvUbWw7+F5kNSRwQpw5/bzeXqqYWzn0lzBhzIRxSk0uPQ9MFn
pMT6R4yk5zPwLqyts6L069xVfWSajV3YC/cpK51o41C9qB4sZ4zfgSY1ddDXhUlLBQkVtz0Uc7j7
hd/ZeYC8W2qY1yEf3MbvIquI97gf5tNRGcqq3Lsjsp9+rBmZuwPSZOa+GzS2u4O+jR31gHVU8H6Y
tajZlbo9Tr6Tz+Cu4silqD+2ja5ufIK8XZZfwDUHWBRXYKmpfTuhUe1GZezZ+dWjSnAwqRsdOxSF
dk7nNk96gJoPvZqffYRKCFyuLf3alaNlUQegHSSxscBWb0fHmNfDRF2HmNw3yvtB7dujZmXWqSkn
Wm+uuyXx+ELaWXyuRWJO3ZxGAj2Fxf7hXClFGGJUU2Bhd8mpCR6C0HxEGPQwUiA5eak7P8DNro/d
NA8PhXA1nIl6aJY7tdaT565Sm09R4G4B118tA0VmcLtggiTP5xUHpyxs7OTpaF7wm/1eN2b+DPXd
lq1X69xUTf7emBsgYeqcSXCWdXnjhUP1gNoXXXKwrRLsfbsMVdnbGIWM9sVTIIWVgMje0z/qn5jG
8Zjr2JFSQN1iRb8klzdrQZWZGgncAyl5DhzhdtTR9WY3URPv4pkIDz5yy8NWE0Nqpg+mNXpfEZ12
r8acdbFvN2793DP5to+5fRLtU+T23rOvVOUceBPdwzlIw08Fu/mdaqOOOptifuAp17fi6Fc7lh+N
4vcLvQcM45JdTrF6HLNScS99HX1L8HQ7mU6YHgWX1a4VZr0Rvq4MR/kTGC5pBE39pSA3PnwiiIBN
X9BrHD8GjhA7usS4hE+h8sutm89v3QiwpahaS00xiuXL3rfrhGpv4gh7KY3CoKmVBt2j0evflSww
n3O0K8/AQtvT/UFfBQwIEgAokuEWoGPkkBf7IK/qXhpEXIAxTRfXrN2dOaGLNwzI8t0fSm7kxZYj
AeLKQdoQCvVS8q/vyjEMxMiWs1Gg27uoPoZnE3TGv/fHeb1sJhE5EGOecKkIt4iBeovTRL3KudRD
5u4TQAQXpwM4FMxxfGyrWtvYJq+vD8mol5xwqgKAiBb3aKsPbp3rwr1YXdh88NKyPdeAKs6hVZVX
bfR6X3HK8p07ong+GflWCf1VwIJXFLkH1wH9DlJducJ/JdW1mXnq3GrOJTfU4D1SC9k/tC47RrUK
6weSfLzSnlOH+/uz/HrjvCiD0J2D00YVVP6sv4btmhbteAgXl8hR5hNeUoCogZgcySWSjY2zsqDQ
tSkZqJJOC6bgdqgwD1EDNfr/4+w8duQ22jV8RQSYw5Zkx9FoNKNobQjpl1zMOV/9eajNUXOIJsaG
F4YNq7oCq77wBonPXv4MWlu9DJFsHQmicr8vx/TL/ZltDEfJgG9+0YsFN7RaUFREs4K+GZ+EWQ+Z
C/ur+Wewk+j9WGTI8Q/Tm5FKbJtOkQegEtZDxJ2385sa+HSUBJyLPeT2R6kqZTdGi/UbGHQ6PEr9
7/35bRwYZBnQcyZVBrOwfoY7rIBJWhXnEizp1QD59P2UdMqTJlmVWztKd5llrTveH/RVErvMkeuN
g7IwtteJJJwUICpz7VzaTHfESeBzVrpOtkA/ZpBGyaVAg+K7kebKjyKr2z1z4Nd3D8MvJRj0pkil
zeW//3VaURHtBtPkKq+Z9HGyteQcMMmdWtrWKIto4QKmBfWjr06OHWtaF7S2c6nqSv9aoX55LSKx
V4Dc+PKWvhI3KDgpOjnrUWpdF1ThkTqbnOZQOSVovkCTXZLzvQd3Y0I3Qy2fyl/LlolmFI4EcdWK
cqr+UqMeujLZi+Q3R9E5++Rd7M66BCkKjr0u0IK12rnylW5SL1pnB/79E7g5ysI9gUmKvM66HD2G
pTNICtKZyN7OF2VMAM6Lec9TcGtzAKzKIEqXCGXdg1KEomRVjdCjFudf5jZIT1mtRF5lmcNO8sAT
w+rfPqhE7iq3BoRu2sKv9aeqQR0jXIqbwbaerKIS33pNMp+UWQ5jt9MS1IWiPNJHdygyBNbAhqjp
l7w34JgHfWdeiykMQQzrQ3RG1APfBZ3q5FMopfG/iSoghPBJAyReaGXJY2SiHOaHcSf/Ty5Cs3Ph
bagvVmsB38yp74UAu3r9MbSzdHIznTqqmxDS4pss4fJhgeeNPKeNevWYKm2lfuLizeiwoMPTH1Ah
twg000yO/aLCI9DDa5U26WQV5gdzTnLZnUrJSg/SoPOyOZ1i/9LtRC6hMgjem6Qe9Q/21CGj3YjZ
md1wqObpPUGu8WA0NWqR/WjLP4rRif8NQ816hvErAjI+jGpcE/+T33qd5i9pitzcKef2f0KzKCj8
wbTAYMqdlGhej/fL11jKi+9N32WONxhGZvtpXwaDO09W+Cmxodn4LVy8gxbYQ3cOutF8xCE+75/N
2dY+loYzkpk3gfYtbmFlUHfWFvBOmEiHodNG4ZoIMUrHRImqd9k4NJE3JFLyPUKxKjrn6H6NrtUo
tXPEjzrMPduRKoCkeJAaMGJG9MY61aiesDhTKj8YW7UEQZlV+mVuRPZrxiH+a4FGfIUJYwjpRYrm
rnKNprVN10zCXvLhmFmdFxf85dqSUT5hNSwlfhVAIPZNYjeZnTIl6hItr/D7qQYM5Q/WpD1YmTXW
jxI4qOa5EZr8Oy9mRfOSCjFbt6+qufqgBklyis0Cow0B+EtyAb3U/yvZ7N4b5iSIvarJYZHo9lg8
z9Y4WK4RO1V9llS1+hd+fhpeaoZkP1ToNa4R2bHzwYxLVX7qe5NiDdlJ844LF2EBIHElGFYrtX7g
kxIm0Kb6LH4JYJoWOwoOr75CnjNcxoj8eGBwdVqFf4EeZn2o46MjpXaDrroSPDdB17288fb6M8oS
/AAe585f3cSOVs+Smdh8651a+hISU+/NLO5/vXEULiwiECL0hVz9ylHDjCpFhjoXXadWDA+K1gT4
xuf1Tsa7dUcSd+APomL5wDN2+6pMPF4j5itIt3RD5MNdmmlgd7FfB8OeE9DWUA4SgNhVQlpAoOV2
KBwHEQWNUmTGZwmTI1IpkB9RciKta3Y46RtDAW6iAYHS2NKBWPVVZLUpBiOupEsQt5oXV3V2LCtT
vNPa3tmDAy27vbr5OQZLqRDqLfzbVUTcGiZWb+C0ca7Qu4M5ycnBKIz0h5SJ9N2g6EO9E4K/OuRE
8vAIyIEZERjXMvm/AoEUWq9a9Hlwma1m9DN8JPyKK2Ovwrg5DNB5kIaLYOy6/N8CgE7xciWAIjT0
06pzPAx4a89GzMI1B1X/n9HXydmcMs3PTFE89NX0E7uW1BezmZ+HUu28ti768/3PYiNi5n2lt0zK
w/e3DtAXHTMtROf60pglmvjCCQHfVzIKPnbxXZ9M40SAuQcx2ThPJDsAEv6Im3PB3C55wOU6p2Cl
Lx1VYT+IlOrYz4KufSdZO1fY6+PESVrapHSzWPk1BWya7brAnES9KEKknRuKMYi+1DI05yEPm+hH
MQR7Cg6vZ0cbFc4kdX0UiFHEup2dyOHNjk2vXKJxsP0aSctDoAJJj/Oq9+/v3utDRVQJBYT4csFk
rWcX2KBXdSwoLqRfxj+9CNovxP57o7xaQyaCjQFgIBy6FsDK7YRMtE67fFErQWQcSLKQ4/5gG1Qc
oirXXYe3aueTfLWCvAg0tul6Ltk3WM7bAQc5xE21heEmYpilrSRrD0iMzZ6AabOT12zMbamBAUXg
hLBdq6vN6gMJ7gdmLpmosnOV5MmhTtv2VBVy6cHH3a1OLvfXzf22zG2pE0MXX0hD6u3caCoYZhsN
yVVvo3TyKyR9JD9B4/45k+K5/q2qZfXblsbu0zTFcLuNfLTOnbX4D94/O1uLDJaNuhi/BFzf6qnq
u8royhx5Ct0osP+tpl+pNeV+Hml7dnyYVr2a9LKdC1pm2VhIhbeTLtEDn+yKLmGs93Z1wHTcPKqy
CEyvDZEBcaextP5N8lYhQkzb2HZlPbPso1YEZexh1WJ9VmnQCp8KchT444CPkkvWMBKnFVbhJpra
VH7YWcliZlyoTxGCDSPW3AVpAvrSenKUmsH44NR4Vp+SBg0C34IA/M5wJqGeHPo9zkUW2MS803hU
dS8D1kAw5ozqL7OtjeaIecjwzSqUcTqX6CxZh4BS8j85HlIRLPi0mY+tlqbHWRl6ert1YViXRYOg
PCpOPNm+2dM8eJC6hjBXWEOt+4aeRo4nS0OH7EnTysEhLEbw5grpxfcMCnqBQUhWxS5dNc3wI1tq
VbfWnfpj00CfJ0y1wXWgEGkpXhF0VKfwFNBQR7N6ennS2BaBKznmpLp6KhLlnzErzAImRZPyAeMq
8dOI6ijwiCCT/wmanfoxjxznG5xgiFCOyNOHRnGC+lQTJRdeqptNeOxQb/iZZEqQHqG3ty9KUnYx
Ph9RMbo5fMnULbROezfM8zA/aKUTikcnkezeCwBrfDOGyCQRCi20yzMnmR9CeRpS30YeqPV6udYk
V++C4leLnTGukAU6k74SBYkE618r39lOmvQegkWT7saj0H7PaZZ9T9pWe8BXphgOairGxrWsWFTn
OGnkM86tcut2TgYYZsilX6qJfqat1Mb3aXCkc9Kr6c+ubqpvdd60DgSaF7SYii6I9HMaaM7Hbi67
6DCMyoSMKO81PHji0twN57j/zaZXj7HWzcoHOZ1N82CrfZc+Y6KGE24PMbf2K1WaPvXRCGUtS/v+
JMVTpB30IGtR+Sgj5wnhLKlCzWCILK815/aQ2WocXvJOCwoPbF35PU2h2Lt6VBvtsXFmOTlbZqD/
LsbSqXzKQhKI2rDREz/tZuiPY2IEx0oWZe6pYPAiP286wRGQpbGe3EEZm5cAUYjFOr7QqneyIPN0
27wxLH+QAy1xca1EwmCcpfZs9unsnOl2of454iL8VEmhztdgDi9zETiPTaHLH6eQXvy5FG0auVlv
pp/p6qYTu6mL+lC1ti1OjaU13+FGwQ4sYdr2P4Q6D4qfOZVC6ppMRnUKI9glWdTUiTu3VRF6oWKX
g2+XfXYeI6WsfcIE9aVVQmN+70hj809dmM5PCzML6WGce7l9CENBfiqJqHgYQjO0D6KNB3BPo5Yq
Loya9qlOtBSaLaIE0mmS0CiDnRo4n/HuG4ePCBOylGrMCef7JAx5Kghy24/KSC77PKt5I7wuRXD9
yq6o8DLm9muA9ptx0vO5/FQWdTXvPO2v0dYItFDK5PWDNgQpZnm5/opL+94yiqIM8I5srWo8ZXlk
Oq5WyU55sMogD1yNiqL1XONo9NtuSyXxW4e6CF5kAYTKNLGh3rahablCkYw9FtpyYd++Yvw4EtwF
vAvdfW1/0CL9i3YqGrjYnhoHOJN0yobKPGnci6eWIt5nBCxnLxnCkxLueS+8frOXfAdDY55rKGNr
F09LGzDVKkHtVpJRfMaYVXJFLLVukGlJ4iKBL781/2Er6BljtUYwsqDfb7dCj4e5QdQuQc8Ypl2f
U72A8CG5GEXvdZK3FpY4hDudRQUcvYpHWlAQMpqpgEIK9MxEB0HGgZaF6Y9qfy0K0/zMm91fykjA
UJMksZfyv44KaLNw2qjvkYVhLn47VcRXHK0xTMITESvXcjb1EzUh6VRgNbcTgLxKPVhVmub8DacY
WbVVUIDSyESxhKliATke7UxJ35s5kmPDQBfSDQMKUUUz73UFt0bl2NJ0gfi0KMjeThCTNzmQWsCT
o2EEX/pQSB4WBoGbtEP22JXxvMQR5U5Bc2tV/xp0LUcEa9Ky5Bgv+hkN2ZOBcOvDUC0Uv2pXsvZV
SrBcG3QIoTXSitTX0oIg6qrOhnJ17UeVAIOM/kkOkvqtwPk/oyBgQDEAIO/aA1ELOwhsAROiaqm+
YEKYHZveyD3UTXTFLcbMPMXh8E1SGudwP2zdmh/shEWoDuFmKgS3+1eGFIvwckuuWEon72N0x79b
kfGfRqGlw7agDv3KDjXrEymwqEpde6r1EKzqjjDZSd+afLOKfxTcKTZSw1kbHtgZABao6ED0qsgb
gzFFtb3TD2lUo+YzN+ahL95MtF2G5ANnBWHMwCW7XT6rAFEE6hA+XjYMxzbCTKts6tAHTFNfrNmK
/F6Pp53jv7Vn1I1YS54MEFarmk5eFn9cK1APGJvgS6cm+jPF3z1Fwa2PDIABnTDuSEg66+a4okVz
jUzxNR2rzANCpXiI9lQvnV70p/uHcLmF188fGTF39KIkyHi3q0i2DaAVn4UrqQPiE0NXYolWJ/Ab
kGUK3BbbO5DQRXpMtEh8uz/21gWG6SjiD5xLqoyrHSwien1NB+Aaj03La8rWogmvj4fUakmWxyiR
PIJ9+fv9UTcWF6bDn/d2UZ2Rl1/1VzSSZSEKXQNvrlRG9rtUQm+hsqT4O0rpe13/raHISlGCoeII
xX31BIaS3ZLzsrjzrCdeP2HFoWhZ7nd4Vu1k/xsHkxO5EJ2W546n/XZWmh00+pjigqXmylNE/e2h
Rqppp/S3OR9eVPTATW2ppN8OgiEjZ8hQGSSx/8VCIfxEFtacoG7mb79PKGCCGQR0B+pujXwqJSMS
qSphDh909WOIh6lHYZ30Mwl+JyruVJZkB5e3HwxwPYCJcOKWUdq6nV2Q4EeTQEO7Bq0aP05jajwH
2TyMbpuMQ7RTGNrYL66vpVpLi5iO97LUf51C1A40RwzIO6tmInuDFkZHTan3aH4bG6bSkiTq5iKB
ObI665OZzAWd2hjvdOl70uSZP0qZekF4eXi5v3jLPbG6R1TaEkvnFq9vAGu38wErWNCTmMS1Kc3u
t6BwMvN41grIARV4sLt0ocQnh9Cz8dGBm0efjNDcY2ttrSrVb0AhizUrzJLbX6H0WgVDOxeYjZsT
Cn2hOOpSsUdh3BgFu6QFu8Rhp7O72rt2LkbKjPQrYoQQHpxhDA3Pikt7L9baHAc62FJmWjoxqzUF
9DG2Jlp6kLIjBbPZVDyl8FV3nrTlWK92DkwlRS36FASTa+aCYiemOmSSdFG7LPdoAzv4hyszVYVK
fW+XseqF6Lh/EIDTdkKvjdPJ20I6ArYSMuo69FKNUO4j5JSvkQiQxjOk4IBKmO13Yg538p6NpVwA
BVxbbBlyJ6tapdD6QSU4x08WfYQP9WApPwywyTujbDxoIKCALSB3jI7tHyOCvz7qOaqiTuoCcS1s
7CoPSiXU30ZiOogKjWltHykTl+OlEBSa334zA/Jf0G0UgLmZV9d/mvd1YavATdqBeooTJrUfTXPp
j7kUvv2ahIdpGrAluKJRArr9xgaliVKgcki3lxGWqpRzc2CQIjpin6T+h2mxWYjTL9ZdkGxvx0r6
BFuFwBKoJ4oOA5c0NM8TVFea1lE+7HEht84j+SpwK0RDlkvzdrShNpxaipromlQkbxYyUP5QBYZv
R9Jes2rrPJIcAwrBOW0xY7odylaV1k7VmUZEHohHClDTSdKGf+/fya/pdYs6LgVx+HXLRq0/sMKp
jcGk3IJoalgeYi2pnxGmwuS9HrTDGLeVT26AyWksmYcgGgyUQKc3Y234DYv+ApJbvHPaujgfRlYX
ywHF+UHOqkuqVcpJG9Bvr0Qz7ZyWrUUlIVhuMyIGrorbRYUa4Mhxjnhrkobt2R7j6TQmdrTDYN1c
VdToFpQjamEcztthSEfo4sJauMqlovphoVrHYs5m14LR7nVyl/oDApBegdaNW09d9lwF+pvJSsuq
apTpFglwHdn4298QTVOfCrmMoO1iKhLRfQLTWQwuuJp0Z1W3vgqiV5pzaPwD/Fq9QiEW0WXX1Lid
jwKHsG6ykBob6+9Ts9ue2xxqyfcB6S6tpdWsKksLdQMq+xX+fHxQEV/ztTGCah1pe8jY12xP9Dl4
dBbDNaon2jpgzpF/0JxUya64mc1+noyhO2Zy7lVaPvhWPmoUTg3ZtWhLvA+iDgIofcWTOaPCcv8r
XY7L6v2lMwjwkcuUa27tO2EbQkithpBOqNmh2wRTcVXrWDrxCNsfM0NM/v3xNhaZ8SgFACMh71vX
HGWpi4UqM15XzhkGb7bavtOosn4ALxbsnJ1lw9ZzA3IDGGZBrtOWvD2mvV4OkCYW8iVAgNg3CAV9
pBCcHIWEJONf6El8Qm7X+nh/jhsxDZhneEcYKZBIr0tHslFoJVK28IrLNj6EQRj4sSanT1qPXkCu
xA2NjU5+ytNseHtMszTLuQSw/gZptHpDxiyT4EcY6DC0w+gbIgx9jBnTw5jtmhNvXUTUIIDqL7qN
QDFWq9uYE3JiKb7mdAf1yrUiczyUqjIe49w0kQ/QVEg6ZmFdVQnQl1+MVWc+VI7Wfb2/2hv3LgVl
rIpJDZfi8uqzLZJZm0qTQl2Yqc4j2hT6Y1vG0eE/jLI4DakAXLiPlnP9V3CFiWdvjbR2ru1Ymr6j
zKlvybBs74+y8XUQBP//KKvLPRdpxXNFF12lwvNJkbvhqIppEX3ZFWvd+PCpQizzWZiTPCi3E1K1
qa9lKppXPcnyAzJZFlWeMPAWbr4bMfJOyrnxUdyMt9omkLVh2Sz14mQYsh9wd8VnFdrQqSQQuehx
HsVuqxg57T6zyz/fX9at6xbmLoQPmhhAr9eCRUUVN1MjITAFAFSE9IJFeonbxP5KawhHwKFD2spt
wBb58hQIfomTau8MUcyPEGOyPRzI1i7TksDdgvITWOPVWYr1mVwBe74r7zMC/hbNsUeUqOvS1bWh
+3R/7lv7DESITJEOARZsqweUfseoOXSn0fEpv+eU0Y5hjHQz7MfIT5XxzZAkdBtQLOHOpdjL5FY3
ECl2BUB1QlQ5csprqOuNF1u65IfCNHYgSVsnCuAe3GyFvjff9eoEh1UwhBqOulpNkxzEaBA+D1KB
kHrYgVoYLAHso47MYPSBNCU7Z2pjXYkpKdRQv4SxtEZx01aeRgNpwasczSZoi+q3PCF7Y6hl9xxb
cbrz+WycGSRjCWN5yv7cQbeTVQbNnlIQyNe+7tsPqDTp/1ZiqP4pe6nbQ/JtjkVPkAsV0S0EN27H
so05CbHmQSXFMsZ3eWAaF+BMxqUzkJC+fzq3htItjgokGurp65peHiydLYULL2z78P0sDfPRFFn/
KZYq9XR/qI13gkCUs8IHR11vLW+T5IMpFwFKE+loxB9GsMFn+vb/YZ+IHa0Fm4Qc0ytCoBJQV65s
eQHhVuE/U9NWXgvu4rHvGm1nQq+dBUEcIViGuAQgQL611actIScXB0gvXAd7tiTwy6VVH/BF153j
CFIi8rQ6izsPzhlwGYxdzZ9BriP2G9ea/L2dMWcmfygmgKGGknxqspH/JWwHE8cUqW/Q9E0F/9wa
kwGtcyBYtbLMjg8aT7/jy1YTW54TOlLkY0HEgRdFpv3G03qIj7IRNMh/tjYAjPu7uNHOh5MKIxGp
Nk4mH8TqcE6GVkcDut96USbfaJOlhjtE8wygH5XeA+weqENxncDjax1pcCOC0S9B0xTvK7wSVLfh
FKhe06fhXoiwcZYXKBpJ9R981no7wAt1gPfhWqD2Wh0gnU0HB13Mp7AZPtxfhI2bDwwSNcBFLIaK
++qSlewkaGq03NGKURFgJsM/2aOZnPCUKPCTzDJP68Toyg22dfdH3rj1aIZyLyik9Apv6e3qd1Zb
B5lasPp9nB1i1sOtkmQ4xa1o3SyX96RzNz5aqkp8rjqPJei6deUsDCZMpsCBd6YuDkURzN/A/Tsf
789qa+fAmfKKYKrDlb6aFRaO4QxCLroGMxTCuFeHF2lAdg994L3cYGsoEi3SH3hu9OtXYZBEnZGU
S6YgUZuFX0WiPkJjSd0EgYGdvdo6JUv2oVKP5iZaZ+mYYg6TrAa4yeixNJzMVgOi1XXN10qX20NS
TVBhsjHOnqHDlmLnO92cJycFJDgBJoDw24NSDYo1i9hm8BD8GcKa4z9ZML7vAqt6efvmgbymZ7Jg
INBUvx2J3gLIYMNA/0ASMWKKQvdQRtW9SSn2vvCt08+j/2c0ah9rzeh2+IMImCLEiqbMM+H0/kiD
VPYMR0zvrIoqzP2p/XlpVxnsYl0H0h3e94JPvp0bBmgmEEIki6whNL5pU65+rQBnPsuAJ78aZRZ+
GtMKR6HIqsMe1fhA/bcA/foRB7pc9uTOkiaPeAxzTauv8svo0I9x7QabvwHn0vbYxVb/ozcauwT0
VI3QsUajyvxaLYwHfc71N8so8GJRCVx4MFSP8GO8nQ80+l5Hkii+5p3dgwSQsl+lWkY/Cyuue0+f
dZsiUq2O/kx08lkb7GbeeTS3LhTMLwEKoFe4dPduf0Fj2KNVVxYKBLNRfNVMmttFIsadfujyp6z3
DWjFAkX44/uxmic8prY3FiqOVE85eLioOY1R9tlxxuoMJrX2HCdSz/cPy9YXB50djiRcfYpyq0ts
thS9CXQaiL0l/YQVpTyWSRye1bTtduoqW58BlxfKEEvP/tUazoI6BgEhdKZZlr7bkq780Jo0EajC
zcW7ocn3lNq2bjKa9OwXhwfm0WpqoYNjiWks7uJhXT7xSUyeE2GQVUq27srl0H7RGmk6pCln9/6i
vt7IRQFjSZ6oCnKZLYv+V9rfaDB2ioLrunWG9IBb9AA21x4PNp6w3thhw1llRvjm08OgKPhS9SST
ctZScLT1MEDred6dyqzQd0t0L52FijNTajwZciN8RxZYDt2f6mvtHmIXDCtpxkEXojq5+jREhU4e
aSEZjRFbX8BK5sI1EFUPfEPp899SkcojVhBJ/Gkm0PhhAXDHu5Cuf+S1akakR4cvS3fekdffKz8K
PgEEEBJLnrLbDVCKsZDSjnhazrr2rPWI5Jo1zMT7c399oqlqoF6KUsEi2Lgm0uCzDuCqIKxxgsy4
Gtpcfsu7THwYEo0OfKc72Z59zesjzYjAvhiMtA6Ky+28OiWL7E7iJkzCSHrIUoq9jpyOB3JK+ZTJ
2nTsRKE/6Mj/7IQFr++JZeSFFkYEzde0upsgEMCB7OjKgw8E3N2DkaorXgtJQZPp/rJuTVKl4ga3
hlokajK3k6y0Js7gVBJXiTC7hMD5Iy8PHEn37VTKcYqbAvtLFTTlQzyj4rpzdLY2lRoEe8q5WZye
bkcXsTBjvcRKsNKmxpvSKHm2hBW6czHEJ11NwtP92f5R8bi99aHcI3XBg20hmbO2AwdXPEVVsXg4
91r8GKntUEAJLvMW2HyNIjx0iaxmc8HJe3NhlxjJ0V38YSVOYx8kpVbTH3Tmpm/pGDoPdli15ddZ
s+HShkM0vO+1ubW/9tEgtYdyoIh2NpMo+CYsIHYegn/w3cj3DOlcm8kYnDAojpKloK84fqjjkXcc
K6fRDlkPKwiJ1yBvXEoXnebObV89DmYft7hTBSbyYKoSPGRJD4K8sGfzKy1kW7hyWOULC6LQH4Oy
C2UPJlFfIinQFi+pFaGaOYySVhycosqiQz0De3ettKaGJniHcLvQ037BNGsIkvVUxyRmHxVwKcDN
YfLVTdroGZPZ/zTgKan+YIwWbcm6T/niI3uyvLyZ8ZtVjbaGYNdINEpmHMIB2499YrrlbPSqnzaB
aR/VLgoVNy3lbLz2wO3LqxRjm37sEMqvzsRN2ucsL+XuMQPFX/rV2MsfZNrykdsFZh/6czso2sv9
07H12S0eJzR7iPpftXc7NB94KeiRT7HQfMo8WBcSjp2qoW13Hq3NoUh0YTWCqEA36vbgt7QmqshM
6ZE7c3bsJa5pdFiCh6aQP92f1NYnRgl5sQ2kc03/6HYkA1L7nEU9zUgkJjS3q834haDfPLWj3f40
KnkP07b8getPDFOCxVd5qXqsg/3WmvuhqCrYx5mVG64UiArbR4lvaufq2poZjy/USlx6+ZRXM5PN
zqStgP32LMe1N9BD9Tulal1kU3uC6Wncuay29gwU5LKIlP/xHbpdyTHQ0fG2cdjR5Lk8YbVU+UXS
Ny8dDcnD/U3bHIpOCTkTUmJ0b26HErw4vZyH8dWUu/5BoDh/VUqtOUyTqfv/YailDoaiC+u4xmXl
E6SFNB5ZxTzXD1KT6G4lwvoQ6vAf3z7UQqwmLVvihHXrqzXNUQtLlJanbESvTxrG+Iy8WBCQ76Cd
f3+wjYdt4cEuHQUCJtrSt0sY6QpoRHmx2dPsxNNmx+5ciAydK7WwNSAbaV6LzPR78uo9RMPyR6++
AACrdLygFSwytqs3tUwLtEFlAods1KOftFWqQ6Irle3WxogJN9X+gP6FCfoYZp9jfhZS5+zlwa9l
+hYNIj58ZIZ5YV9x5i255l7mfbkCvLaok+SV9F5yBrRly7BK3yHSYmcvghWsEZ8H8ehNlBx5PFCz
eFJbI3mqNFuoh6btiu+Z1IY7nYGNEw7wkACaWhwAtvW1NCqZ2ptRwbGz0XHB/QzDn7BODmYb7LE/
N1pLiCEQ49DwXQrm8iqQc6oBBKRFlBGqseq2kzOeq2623bgMLT8xquRsWkV51MUsDsk8x5Rpu4Af
hp/g/TO5cTXSC6G3hWwzCLB111npDTnKbJKkOE27sxUY0bOT6cHx/igbbV+eMNNZKi2LB9N6bWsa
dw0Ifrw/7LY/dhL6mbYD3QtLDuOh6e38og1971KgrI9JO3/RKUrvBFpb20uctYgOg4QhvLz9+tC6
KwoLIYXrOI3CX1y+3MpIZg877r0KzMYzAK6NQ/TnEoOhdTvUWOJ6ppYsalJWIBMBLngTO/4+Jtr4
ZQqr/3R/ebfG49z+SQqIFIzV150pxdxKVUR5QopEiICBBas3INv71edy85L1drlzbDY3lMTaWFwQ
qR2sEXVZEwVRBr7+qgeV1rty0dgGNEa1/kWkWD5BnYg/F1FnnK1aGj/Ps9Au6WTtKY0uC7m61ri3
gU3gRsl7uxZwG1WTuc4le2o0EqTJMO0f6Hd1H8wu6k6kwPUX8vxx74HaGJbCr2YQri/o4XX/SbQt
NTFqmBclH7ErLGY7xEEXxdNjTUEi96AoIyzUlDbCjvd3emNk8D8Um0kVKM6ug7TSEo3Zt4lz0Y3W
Oqplnl+cwRpPkg73MkYACOuZ/M0yWjwbAEMW8REAPxgo3h5nDakTK8wZNMLh4Qh4JT2YPZWF+1Pb
+D7RlV6wGAi3vIaowZKy6Ryi+ByDOPWlKhZ+rWvHBm7szuHduPO4iSycYLHT0enF3s5HzHMIwrDA
sxyEhDtqtfqhFbG6M8rGfIAnc7VzPikSmMtH+1cRCKHXwArkVlwDUrVjAQP885BYhhta857O38Zz
AiyT7ICuHlU8OAi3YxFPp4DDwEObOR6kuRPMk6cbpvrV5N9mLl1Z6SlWnIocsJyDj5keI2xqh1bw
TnRkmTtxzsblwM8hzgBRjjcBfZjbn2NXfdh3XPlXWO8BHk9F5NU1KAKXhluA3EKjHJuwnDw1Uic/
i0bVVQPd/P3W88SP4GKgsEk4Djbi9kdMVWGU+NBKl04uZ1/we5Btsk2vQl5r5+huThixZXp4mB+R
ya9OVFlketgLQ7okYDy5CkQVa25UaJi1pgAZzhC11fZUhLIUu1bQG+ERkFx9rWobzaX70948C0A8
uZh4ZlGMW4UWDOckrWEIekVNCMy5KM2PMdJr7zNR9v+LJS0602XRX6a0ni5dgRT1Ac9OXXPzOUQx
6/6veR13AlT868eot5tQKjIv4AzFQs3l/CXkOYFhqkzWuyouBy+dFBuRIbjSji0+lKh07XyDmxtD
+gxccpE05NK8Hb9qSq3rEaO7xqSAPnW8BK13kMQ/MVbIGmLu0nk/9UVwRF5v0ZyTnCtrIeWH+8vw
+sbB2BF8KLVvkifgzbc/I9Y5jMLsxDUxrPacGeYkeXMaNd3OOK8DAcYBs7Qg+egi2Mud9NedU7SW
E0qDAvtCH6FlWzFIRaPojrNhhi4SZdLz/Xktf97t+8t4wBao8dI6AFx/O14IWXvWnZE7LislvxnL
8VTPfedOiebs8BS2hqL1SfvsD7Z+/dTndi9ye+BOiQ0pcgX9K1/YM5p5OXIHOxfY5lisIxsGVhEh
sdtpWbGRZ3meiGsbh41rpHC6jEYegXkZe52lzaHoiVP8W1rz61AiT8hJx9BEgjaVw2fkOfTPmTn0
77Fuc77d36ytQ2gscqjMiDRsrYbZBBJW62YsrpXeDwe9DKSjlaTZ8f4oryMUErTlMQLJisyOtkz4
7yMYawOBD5qbkaMyQDd+zOu0+A7Ay/Rm2luuMUxTuLNhf6qy64OIoAj4KbhNNhCH21G1TBhFMEzB
xYm6MTpaEc3qxymcMFVoDaX7GtVJqniZNdPd7cuq/RFBr4lPaDbliRcWTmF4vEpTBIbPiT9l09jE
R9GbNIqqdpJ/jTWvtlsGY9Gg8VJHCUYwbaqfauKI2e/niUplE5ri30iPAeTxAGJLE2rRGHtFnVq9
3zYSEgmzZUShh0eJ/W+OFJHqc3+PH7ApGwOXslc6PlVBwTcko4vZeoOj5qqnxLVlnYUtV7rXh6GZ
ezGiYUdotVmFhl5n1n7fjqNzoJCR9Jg0gCV6lNXZ/hwryZi9w9K3RbAaZczDpMdYLjaYZp1TK88A
YVhlGJ/nxNS+mykuAW6QdyI4JGOfzScrHaTmoLQFyp2lXKb2OwL76SwEmp3u/3F2Hs1tI+sa/kWo
Qg5bACRFBVuWbMvWBiUnxEbsRvr194HvZkSxxPKpWcxizlGzGx2+8IZNwuODpTVAk5dJU197vxLJ
MbP6/peuiyDbaXpb3pmd7BDLmQT6JzDwpdpJoNzI9wBORxEY0acmHOhMPdI2gmKapbnZh4OJ7VtY
18aCBtDQUwzMNbt5oeifFxdepzOHD0kkogMQMSjVO1vB5j97NcnZjyYyJsfCnqob9hXOvlUKrmKl
unxxj/LHTrYopoDoaRN0bkCYkxgh6fvGSuue/pyb5jsaCXOIbvgaixVcBdI2cS0qRAu97NLAZ06k
ycnYKi+ADvn361kqs1FW7/nZta2X5dcCT4anyZgK9NhNXx5nURIAyDZ1L5zJM08/mQq3KNfBRjo8
WVzfyhLVlTal66wZPgI+D65Qn/842XgxFIH9018c7dDPI4X3RnUXXoszgC9YCUz7L3SAtGK7DP/z
aQMM9mwhVX4Nh7MOkEka2wNGTRTblIQoOPT22FwjQ2kOIZxj8QyYR90rKyB1RLa1xKW+tw55pqar
96/HM1sOaA0bjsrPX5GI17/LE6lY814HmtTgWsl7TbZYqDme6YZd2N3nvjv1sWBLkNFqOI19clS0
zLXoM8QGchfe56qiKhC/dSttwkIFwQ7A26XO97np0bDd2nZ4HqFa+Xp6WbGIavJhE6KLY+65QIxj
grbUbaEZl4S/zw0FXBhZ7C0XJzN9PVQpwXgR1bGtDfqsDr2eeOyNEXvsejm8/9G2E3JydKGacnZh
n5B1n+YzyRT4gD9sXs5iSaywqYL0dlLNKMEMFvKQw9/SL5yeM0Nu8RTJ9Cb5xzZ+PbsU+xYc5PwU
27E22+E14Hym35Tugwxtq9KZtQsH5sxm2bguWwKzwZJPC3QVyGzPnQMyyLxTUT+a7kdtqadomocq
QgpZRnPb/rOx4iaciAE4a7t5c53KYazZ1DdDB01raacEgUFqnPiO+VlySTDp3GpuThQ2qoaUr097
rEY6NC4aX9rRwis6pGGSRVbR+PGmzHVo8krbvb9hzoRaEE03Os0GZgd3+vrrJWUiCk/O2rEv+/bZ
82sV+aVz6ZudOQFbQR0ABu0E0tyTPaLl41p4pa8dq6E2D9Oi6qhZaz8amt759xOwTQbwE2Ed4JKT
N6QA3+vSKyWZzoI8zDLHOCxWLWMnq8wdyKh/todjZ/x3vJMFXOYlUFXA1Gwzbe4mDZ6JsIJvRdH5
O3w+/13yEnowYSPvFMuI4tfr7yWtbFi8ZA6Oi71OITIwzTVapXakRk1eQOGe+2jAN2C4blgKqqev
h1paGBVGbwfHYSm3pWvaK7udmZWCff3+LvxLLzq5tygG8epTh6ZYe5p2Dr3bpqWXYaJWm/WVi/C3
op9fTMe59oomwtXP+jiVfVDucHAufvW26qdw2kyYQziTCEHa1uKvV7K20NauSJ7dRz0PVvnZG2Zb
7mysXfTIpLPUxaJZdeceUzPz4Nel81TYspkiB4zMTVbV7qPXrM4T2pKE0a67VtYH2WlesufFbX61
lSWQKRx9eZeQC6U/fGLAJYSCgftWPoOhimbTyFCNBE6uh5OW+EHY2qDVQ5T3pf8DpXep72B9ps85
/iFLWDmTbh/9vtanKMn18VtpFpM6wEp1vlKV470gWUC43sqQirE1Iy3D0RsW2v6LV/wRU2LSlHr/
Y2zf9eRb0HojI9ryVx7zk4Bkdd3CzVtUnDOzdG+qqUzixUD3HFFylzyApFkDpPG7ghJ74eye2XH0
XWAX0GnnXT61xxkMYhkdl1wsKpxmP4HMi6tsoN6zOPPD+5M8V2+BZA91muE2WrP1enfLVpNu3Vja
UcNc72oht4UpppULoS47UKsWLST9m6I+c+2Pdm29oGLX/XNRAn8V+otYF4A0pA72+jcIrAOVU4O+
E7INIhfEapT03vrZkuV64dV8e8+Dkt5eae5EQFmn/D4h7NpLXVrhE4IYVwSa2lVVdurP+6t6bhTA
bDwlFI+I30/ueWcFPtPWRNK4IBq3zTLZR3RBzUu4q78x8estuqnjAl0AMrwBF7eN9J+YuabDAvyI
1D2F7/oyUisTYUM9qTwklppeXFSB20gD4pCGQT8Oj+Ao6NkBG5EvLqmkvJUpmgCzPYw2sBsy7Hhe
A/NHC4wGP14fFkCIutU677NUl9RwtKYrw260hs9Y6eVPfi+mLLRoEF4t5lxUcZEmxpbuNvMzoKjO
IjXs4aS09FSD2HJXJLMHzUBtSogZ6UUjdVoHxopuvUhq7hT6qsbpw5Hb4s88NZkfSmTTXUrPS9FF
5jj7CXXHJn/ssjW4WAN/G3JskjLmtjtcgLWnbvVy7pBoBDgGBNFXnwyafi/lOK9uhKRwNUZAswfc
5zy0McnS5ReME9bDksO6zVfDfYEbm/8spj74ofXuepOveo2hju5+eX9nnWnJE3aBYERVasOp6idN
URCUlenXU3aNAvhw3VD4WnClyMSfUfPTK9IlJKZNKI+3S52O5PNi/SzWctq1hebFzujp+9FT7scx
c9fj+z/t7a1FzwlhNmhXW6vNOvllmVrzGd8blOj9YTxgqdhfOQn2PbVrVPG/DwWpHDIZgjVboPt6
3/uaTzOvQtNFakqP9UphJ1F3ya6yyksSSmdmxdUfbEJsxLxQgl8PpdFrKocMIRLh52Nkzmu9M4Eo
f5qt5hI26G3+vVEMEbsn0DC4/E9Oswoqx0oCUrG1Lp4NZWWHVXNk5Aurj01/0O8DkP8xDvF6mNfy
EmN/W7OTuwRVSdKJv75IuKa9nqgBhsFXFZXh3ir1WPSBjKHodlEaBDjvwoEAUthd0rI5N2VIK9yR
0Du5kE9WN508UWooLl/PeuHvehowR+kOphbZakoe6iRZALwkIjlkbUOO36leMy88839fl9OJU+Gh
i0nWDTfoJC1FW2ZagsRMEBKWJddRUIkjfaAk+LNg12D8DCj6qHCk83GU3B/5FS5IvIorDWxt19e2
CXy48L+aa+38sadmEjGocRPpZF3Yu/f3/ZkrykE2hrrzJozj/X3M/3Pfi8zqpFEUBAYasI3Y0YLs
YU4p6UTN0vTY6Sy19/X9Ic99oS3y3YpChEOnRy3obJBpXp8cBcY1XdT6YOSQGs6JO1vU2t1Q5rnp
QY1Z5/6qddNM/2Lkg+1f+EpnXlQOPLExPRmYsafpTJ3rZGNlz8ytYImQWaru7Vq2/8x4wPHAofdI
5Q0poNNiSFoRZCJ3nhytEifOuNda9zCIcQl2IH+CR5+2+pf3l/fM9QK8hZoBrB/knE57noORgP8e
0uQIY+u+I6reSYuS+1yV4kIdK3gbz1Ll2Vr16GABLDtFaTtlB4R/kWRoszAeqTLnDpxt3BCivJ3n
H3z9FS120E0AuNpaLMeyMPIfE3WUOtbqtn9B9tzqQuhlwe/ERa4xtDXXuHNKlOIxBZmncDC6wohW
Q5/R2hWaPuz7Uaud68VsqWB5A9Xs38agN15kptPMu5W0aXDVOnP/gP0L/qLmMiftQZZm+8XJBwqc
YGcygYMKqetuHLuR5n+i5A/6LWgLmbNmfx4NIDQIvwX1vUar9BhQWyJjkZodPGzAjBsMxQwjtkfb
be64vmf5iborCGdfFWKNE6MCeD3a3frJJubWIr8OSiixotb6q7yskQb3687IYs3sbYzVcDo8ZIhz
zw+iSQzk5psFiYjeD2Yn0q3Wk1GuTF1hT92qj50ue0El06N7mlX6FwUp9VGhg9SHWqaNd3nVtWm4
Cq7kaJ2BTzYi8B8ti4wK0PTofbBAl331jaHxgayg8RjnjdfZ+4wuDmDztZjRlFnXuQtFP9LtwnAy
7SFpzNoYrikGSWFXJ5kf+5mL6MsqkkrFeNAUKoaSoFdolKyBAxesqWCAmKmGEE3Z1t+hK2CThIpz
ceEuOZNsbBo0mEZ7VFgg3Jxk7UNROVKaKfa6i5wpVZFSPhSECyBvpzTXQuEYLMsoVVkhVNh2LdL1
vvB3i061+0Kn+e17B4vKoXMDxWyrZZ28d2MvHZ9OpHPUqTLvpGbm3yqMLfa6GFE3np15j/z8pcDl
DPlmsyKl8UVW6fDWnEQumSS1cpzePS7odqFxZHc2KlV2szh0SFHqCF2rT3+nflXPO8jRS/k4oXv1
x7HH+snM+qW68QvU+i98mLe30OtfdbIW/Ey2jIYTs1GKNK4xLtw1bmfuZv2i996ZZYc9QZBtWLBj
wci/DjM8V3DcJ9M+GjxeEYB//Vo5TSbwuVyD/crxvZMWImH/es2S2W6h1VZ2g9J2suxw42SuxGgd
Ry7zQ+LqXYz4AbSN6ZLc7Jml3OoF9AH/hhOnlpq5dHF6KXCzUUDW4046xYPUM/2mU0727f1JvYkG
NnG8vx6GG6zNP6XI0+3L29FMg2Nrag8ry3ptTMPnYMiRAlyt9NJTdW64rdIGU5UZvqEbGLXduMbm
E02W5+7WTNrRio1iFBSJFdlivWTU+WYlmR44efiVhMJA2U6+GZYQmZPoK5i9xBNfklEmWIBrmKG2
9apdEqh4E+Zsg5FJgy4D50vJ9PW2tBVgoIqQ4OiUeZ5c1cCbnKiqTbHrTHdQ0bp0cxqO2DCk3N1Z
9XFQa31B8+3cAm9cVSAMRCDk869/w2rSsMAA1Tv6NLbv0sX2qsM4GGZHxlHVNy0X++f3d9DbphvT
hgJIexMFaDjk20/6T0Bp86YI8EbBMSt9d7jqjKFaY4suG85eadIZsaWKvotUoGorplMUuNHij7JH
4bJMv7R5NoG2aIdygNheyUsVuDdBH78O6C8QEtS9+DInO0DzV95CDafYDjTjZxNN/d/eaP2zfO02
CnEfBVcQoIjavF6DwIS/hsY2hrB1Nz+3Ar93L1lo/qdIGX15f8HPzYiwHYEeHr+tOPR6rMYKaJvg
4XlEBmXeES2rm7zNzfj9Uc6dHM4nl92GWCdBfj0KoaYQZE5s5mIqoxKvkwPV3jZMAiq87w917twA
qaXCDGBvw6+9HsqdBtwYcQ88Dkatp6HnjNa3liDik1IieaqAK2TY2aQ9cXQygyd0aeIsF3KDc+eG
N3yj/8Gfh9L6+jcYGBZhgrT4xwW04uYXSm0LVtgwFpSVa00/4lZ6ad7bvF4ljR76roihwQpB4oHW
0esxF7xEyBNM90iy48d1LborC6nq4/ur+zfhOB1mC5nYEtSC38BE7d7wtULf7OZok7UFeLh+GQ5A
4YtHAZNf7gooAn5sDN0gsQZyEeDEU6nq723PB1uz5k7TRaifa85zj/HNvUoQQQ+pjqZppBurXD4E
6OVkHxIva77JxpHazapQzIqWwEt/jbYtCPi1et0jlhsMke5g/2QnGiZKCusvzIwGw6qO7dQkXyUd
il++KstHbLItP0byZ/GvTBsfmGjqu/FZ9xbAJ1i/+JgTFnmDzLby/rkvhMPp1hGllmACpXRODrOa
A4jMdR0cK2GgLm9UWTziAn/dFt2l63rbViffZotfwFhzaXPOToKmulqy3tXw6l4I/yOwIkE42FkR
GxpYHMcUZHGojO3e3xFv639MELiqR/8VwoJzWq+nrFy2DuKGRxR8tD0tspoMhdbcYwPa+DonoEyj
mj7j3Tx2zsd1KMWdRo3lo3TL4uiOwbKGknfgOUBSN7t6/8edORQOP4nLmsfL4Sp9fSh4tZy1aKkV
mJrb/Ew0Z/20pHO3f3+Us+uOPAeAWZMW2amUZWENnsw7PzhqDZJyBSI9DfT0zO5vPZgN6lhoQ/Oz
K0pUwf+HgTnxGKGgdctV83p6SRMkyOGMyXEMZBCvc5BEi1vUu6lo9Gs5V+AzzDp9en/Qv1W/022G
fziFD2BmGz799aitDBY/qavkaG8k1lA6QJ3iTBZ4FNWePsCuLlv5u1injMUuve+dk9k3gBwmA7Hf
1ZqvJA3F5ySxeZ5rO0/vZwjC7YWlOfMMONTPiHohrVEvPTkLuAovJZ5CAVGvo4785jzSikpcVb1q
EeIyqts+EGo3qMnct5VjXujqnBueJI43j0It79BJ9LYYblEZXU5o6vv9VxJP66NjNTrbwkPk0Bjq
uDOqISTfnqLZ0y+hyc+8t+QWEGs26A4U9NPh+xLn65FItc777nk2Cw/IQrFQDJisdIrf3xBnDhnV
ImD6VKU3wZiTpfbSedb6lKjfBFtLv1Y6f9xZV9/fH+XMm0owD/yZLA3wwGlLrs6MSte0xj+m5epe
oXdlfMkWKfd6Ymt6JLt/ZrVxoNHEhoG1xaHc3q93eWnJvp36LDhOZZ0cBuS/i50nVC8O78/rzKcC
voIUPGCujexwsnq4Inp4BXY+doP9skdLPflkYgq863TgLO8Pde6qfjXWycldTTTMkoLYCOinLsIl
EOmDqhQwQhqu6ceaEv8z5h1a8xgky/hjMG2UcilTyxezym3ssgKbqrtX5+114bX5eOHMvq3GsOZb
nrFF2IAoTl1Z0CD2+qbV/eNsJ+owZUCicsjIodcE7ZXgNEcQP6yQqwPlj2ymZqbqqrywnc9+EI8f
QHMFhPMpxpl3eS21diDGR73/znY1SGl9k1yjq3vJy+fcUBR2QVSiSwSXffvv/0l2arX2iyPYY40t
0z+DHNUOI3P51XObz+9/+jNnFKIo+iIbYR6tnu2//2ckw6GwlwOrOw7OYO9EkjYP65B5F1SAz5xR
DiifD91PUtPTnHX16f05PXEvKlDrV5034WrC7uM+Z6nTqAyU++P9aZ25ZolzuOQ3RdMNp/l6WrIQ
0kv12j82AwjmcPMMfB5oTS/fMkMEXmg3Qfay9pV6mCvYyNGIvOqlXXvuNwCfgtSOZxeXxclvQFUZ
J9J68o5ogk7PVmtXc+iPVl2ECeF/FsLnq1faFH1/A1phvV58LLcunOztkjh5knnl4E/wfalLnPog
LGtCS0vpzjHIqMOmyrdCw5nKXWFksKPaSn5a1KpFzpA0Fx66t1wh2mQ0CClbku4QEpzcKR42ft6U
du7R91pv3dnzYO87/C/90BxNa7xF+bKlugzo5zBNTv2USS/5XATe+mEZyuTS4d0W+3QhQFiSOpOa
oKd3cpsmpFdZVSXO0RT9gAUdnyacoGDEbu4Ge6Pt250v+vXl/W145nRBatxwXyhs8BSebAFSQZDz
nXCPQrnP3UpgDysiu1CMOXNZgBvlgXA5wZtC0+u9TkpZ6WJgajLHzEzoc4em96KWH6uRuN3u/Rmd
HYwOGxpI4HAI8F8PlhTp5u+9UIsuRHOs0W+53sw/42CY7Kv3hzq3eNyAf7v0YJtON1CvCzep3Nk5
UsEB2iBauV90p7xwQs7uUzDFm2cgkdGbZtOsC2tKlsI5rvbclTtfrwWRqqiKB6pKhYy61ShuVd4U
ZUSvIPuAQDLiLvU84XZb6wKZ5venfW6FCaC5vSiJwAw7OTeB1wxDtZTsVLPJbkaKSk04wQAsY330
bRW/P9q5Rd7IQTAMPWKnU5oC5Ul7Xv3BPWrk9pGkqbV5vFYXEqGzc6LySxYEcgqi/utdY+MPNNYN
o9C+hTZoOVNU2t2yB7qi/pflQ4QZdDMILehqr4dCP7B12pqhIAmUYYUb0TEo5iBO0t64MNS5tUNh
Ad7ThqS2TwnTWd5ra2u67lH3NHE9Mh6Yy/mSmeaZ4GcTtgPyS9zDiTvV1wgok/hQwjlyuQh+SWyS
kyhZpZzC1V3QPzYArf4iOnIROhJrhRFzU5exZU8UtN7fLG+fcX7JdpUBVIf/eurePqT00f3ccI4e
CKS7sSxRW5qkm44YAHvi1lykeSmHODckF7aNug6IE+qrrz+nC3Y2TwkOjyacuSvITJv2DTysfYoV
5fVsqUuV3LdbFf4MaHw+6laaOSXNUTcfheXn3hFWwRgXok/RDk6dXd2DbXx/Oc8OxYqBm8T2jyfy
9dysWbfAajruscL4Eha3jncoOqH7bij0Cy3Et7EIs0IHjDiaYit+DK+HIvai442x59Fqe2+nJ/O4
X+T4YuSzvSsLj3Jo5ifoZ3WYJyzFRfjfuT28kQMxQ9v8YDksr8fXC0vLwCF5xxlPIZARaf+I15Vx
o48JHoCdMR1Wq29UWOKZlIdWnU0fEOhpP/8PC04gBF5ig9Cf/ooR/lzh2Kl31AdD7E0YFxEo5OrK
MAEOvD/UmZQKysNmSUOZd9tQJ9c4km6+B/vcPQL/RrUUFTDzZ1VkC+mKr32ugFIcNEcEj30/u8d5
rrEyVxBGb9dKn2563+oOKh+LB0+V85/3fxq9Ilb7dTC0wXU3lQLUF4AynWw8oZn6OuI7g9JDpr20
6EwkiFbmqCu6a29VEOqVXkayHscxwpJVX8NyGIbbLrF06uI1Sm+7JQWEjXwr1lpHBfb6xRwQWAkL
4switFN97OJen9QSJ6PVIMTc6cHLYvUrbP2NsBxXXpliB2Sb8slOR21+murOLKPWrp1vo17aPBBa
XuKZt7YuMmEJatqAlNYC/zoBvGrtZduFUCGTPAazkWu70gxkcs1fSdab1ua2CPMkNfo4a+nvlkgu
Tf7HhIrf8jB0np/vtFG0/mHuquy+b/XFfu4Na7ZQGDcRrDNkYaSbU70DVS+T2G/GVRugdqCDYk0O
jdQwVILH218HwdBsamabjPmHQhhqvqKQZMK8yuuZULcTmhvpukxUbOcWmiZ+oWvGgad8LuNRSx13
nwezUcdNNdYKBp3bNVfd7GVyn5pm0X4YXQOGFdCWrvjioTqghT4SPvkNKPZu8wu3W9igmKyhmW6B
Bfpi56b+cZ0BXESFKy0VtapY4b9YaPqF7kCVjXO36Pez8Mfqji6687g6AYj9LADDvMM2GeNYI0gb
zNJQ4EtDOl6OfdWOzfoyz6vxNYFyae960bbprWZ4Qx2SY5T41YlGQHjLRd4f6KN09yqwmzWEKiaC
sMK7b/sfIoixM9EABqRKwJGFS6KtPjlY2mo7Ofa5jDwIxHk4KqcYoroNhk+a5QusziuN+E+THWsQ
lc1ifa5bt1JpKAJ3klhSqqr7IJK86/8Ua18/uXrugnBx7MW/yQ0/vUXNBS+RomhLhXyFmSCQULY5
euiajxCIXjXDrZjMwblaNJfkDOC++BrUVeeC6TEdzgEVkqdxUu512+K/fBgWowBqL9LlWlZO34Rt
7iTjAQtLA79616++qRxkMLIUo52F2Ghaj8ppg+8qyYrHOejMm5RkUItU5ojqtvXpUoZ9U2vBFXwJ
dVfZC3jRqVy94grdwiGJhpJgbS+rwpxCQQ+4iTEnUW3IUdUhwnam/6HMIJvSC65hlg9dWrdY1+bi
g4/Q/ic/GK0+dHo70WM7FdnE6VlbewfYViczTFMQS3BVjDUywUY5KGk044PSa7u81SvUzUA8L8mT
LcQqEEX082+QkLwqcitn/RwQoPwZ105fdxicz5/LdW7VQYOCIJHCs7a/WWBfuy/70X1IV7mBeHRP
oq9cO/WHdqy6hhTUsX5VY7dqd8sUqMepRmYHR/ZA03eVn3clyK7F8w6Jr/IqHASSofuGSsNvrXLb
BdDTbE/haAlLoPHoLA/IIHR1lHHbmyH2wUocg7buD/kggiCSqMDBUVmCVIcTBtH6Zs5pFECL1nM+
mZLgfNZAWU2YaRYu0WWbBKGuuV25b4fKgtuNIxefVnP21pQp4kwjmW+UOaoiIgScBcDmlrKC18jp
85j3PslmYA6fi77xzJjSjutGhtPkR3KASoUrmtnf0iG1zYPTpXOcFGMLOxwIZxbJdNCPZW/N4070
vaaicqHKfpzNFHFIY0yKe1S/3Wdhqqy/kICdeSY22REY/QZyecRCrx/tcdw6U1lpHIUn7GOpFWqK
pV4C/bEWgoYw1ZP0ZkBS9bZQntFdCFnOREe81A660Rux5U1/DNKlXiUpowdVsOxmP83vnaYQYesW
l3QFzgyFGgMsbWSGCWxP2yV4VYhKk7l9RPh1itO5TCIvSYarRbb/rNaxKVpgHUD/2XC2t/f1mjaW
njbZhPxbPVjOLkGfeJ9yiXx6/4k/EzVvKkSktTz+WwnsZBQplK6ayTkKBCZ4OR3Vfp2nMXu0kqnf
u8h3/Xx/wP8PVt/EFHQYN1427YXTmMIufMIpGC3HpEyD8aUJKHh9mpzK0CJLs7xub68u0qgeaqjm
LfRhCQ9s0ZYl3KRbjf2cqd5rw9rpEBXLS+D57iceu3pob53Sdsp76odDvusEfz4c+7nhjfDK7g8E
Dr/5vdSuTPedAT/nVup1Yd52ASCxzw6PYRoqZ578a+6zFCz0ojfr96wKhjpyBxtBWs0JFsz1YJ4U
LzS2uykerUVZB82zhHElfUNaUdAmrh1hJKKSPx6mm2IMzRmV14i9mxZ3wzj1aI0jvjPHI+Y0pLh2
o14qNyvKvZxcAOqZQPE2SjUnW6LaV0LG8CHBOAzo5C8fs8IcAQJowcDV1hfdtVryKeHtrP05xC8I
ZVzEJM17P29AZPRDh1ZfWS6GiEwrH6hnQf7ywTTP44/eaUY3ys1MZbHeKf6ffZ5k957ZdOq6zDsj
uQIuo5s7PG1hpQ1pMA1fS2UJ0409mu3eyzr1Rrqv7cFLdq0FbY3Dly94UMEQWqsnsKc+7n9FbtQ3
U+Eszb6vKDP+mBox6xHkPXeM6tm0m11eK+Q1G8xR+k961WoVouHr8tx3Tm3H8FirR4ndjfYDD/Dm
Q9qUlh6jGVQ703FYB6OVoXJT3b6rlk7pUWdb8+1GwgYqOkrnh6dMJ7k33CEd9kjndk+O241ljE8A
yHhDZuC90Y0x9RCdWeT7kTPTxwM+dcCAlmBIv0iEeZ2wNuf5VnTIQhzclv3zgNSHeAEz4XWhPU1l
FiI5Z3xbElMbPkILn42wN2pp3QIcsT44o7tOiG3axS/luGn7NUurajnQup5upY9y0/1KIJ7t8tQx
i7AYy2WgK+rO17jijcl+WpvxKxJzZkAMq00PRuI4N7peal+DhX9wH1gWEvvcE5FasuR7Q63YCfU+
Kcd4ksuK4FNg1AATVO5lawSrtXkRYMLSyLZb676nZzLeuEgEIpW8MMfQEspaotbqcOLMSFq+eFMt
X+TgKzMORAEUQgeNrG7KpBfWgQDcUlf5qOrfnuFxMdayLn+IQJVdWAZOb4Ut5e39Kt38JQct+yw8
Q3NCV69QIE21KfiSDxnWbS4NbhWmo5o/aa1GgYkgLB9Cohz40qpzc2NvQ1sJ9ggoY2Sn0QeK5yQB
tJWNnkHhOBf1URY0bq9KS7QJP9LO74p+SX7JyTe62DDa+YtKFzeLadv49y7yu/UYu/1seZ9mIxF2
ZOWJcvag9GBj9nZLdG20ytCfrAFd4mNVuWlz00P4TLSod6W3xBYCLXAIMgcced1ubIve9ogLpyEL
EhS/JodykrIs7cGzW+HdEHzLL0ICHHrxl7IqwmUg0rsz+sJwv87FUl5RAYMtmDfZAD+tq+ZJ3sxl
aiUfPTPP+7vCab0mQrs6uHFc8o9dqgXLXRvo84+xWGn5ISZUjDDWOvtTm5VSv1+9AJOxsUdzjqu0
sn8aoCnKCGWMYL62/MEeDyCbhtuZ7oIbVnoNgrshISQzglwl73MQy0eZjB0GySsc2DCxjBFcfV/U
TxPWzfA5bbVOBDu0Iu8Vgc8HrUmAHI5JW447RYMqZdOJxUE9N28e2qY2YNstrFjnrN3j0JXN9NXI
VFLtUu6Xj8RVhQebV9Of3dbvPlpaIe3QGgbdQEWmkehn0OVaQnwqVi/0pfTuPSRlbejMtqdujRYR
sU9I/Mhva69xPqzU7+96l729z3gQoML0pR/pLjTkCF+PbolcC7vNuHY4SE/4XZbLPrUA6980q5Hj
OJfOefOUaYM0DjZaOI+ZgpWy59v6wQcqCIuK3MwdP7ZJk84RjIdpumsXD6D9YApPxlberyVKWAgo
h1W+DCK0Oz2riPqIY/dVabrpvq2p0fHGGaraWSbWNlQ5jGbvCDxNozwdwbaPpen8VPYsjbBWZoWV
C6XhkL4gm3fBJzT0lqp5mEHQ/jA0lf/2vN66rwRC+ugd1cWvfOinX3rpuUXcjungwYKF0xeTfNuP
tOALSDDGqsMBZv898SIPIg5Us3wPjC55HN15uGnmevlDHDwDQ6sW9WWkmM89Uc9Shpghd0+TuVbV
tUYs0e8JCusvnjW039vEyB/pHGdY65VVu0M43MB6Kx/9Z6ekL4zhfZ2XcY0+4R/XB3BwnejZ2BwN
VTdZTDiif2x8reyO2GDlH1blT26E1XSahHIM3CwiIs2+YKHRelQ62dVRoXuiPUrILUUMkM5dbmXj
Ok8Z0OIEryfl6SF2HPOfyQdggUInbpg+acpdr1NhJPdxMDKoXCe9tau6LUNIuxmOK4vsqVIM3GdO
6a10lsn3+WSQHz6JeagBTMmUbFqri/zn2iarvaNSiWuhLe3heUwbo32awf5/BaY0aTCtGzQHayfj
psXDUfOOammzo59mScO9YQXP07i0P2388siiuTv078s4d84+6RMD66Vs0e2d7Nr6g+mJ/ruFYDCv
/GTKO6X15jeaFHKNHHCgc2iNW5mjMfl7h7ZZcjfuhhn4bCirtfWvPVRZLKjvw9iHZV/lCFAhk4s9
idvUn6Y1nR066aJSUTLoyZH6lPfNpYJcRvTtks//x9l5LEeuZGn6VcruHjXQYqyrFgBCUYtUzA0s
BRNaujvUW80z9Iv1h7w1XZeRtORMW22Kl8lAAHA/fsQv/AaJ/MhfejHc0ZcyOV+qvEMfJCiCNl40
bf3WeKPuhK3Czi0eYP/SkPbcxbqYpekXMapAi7GbtWrWDybItqMwpOfEWluM2VVleuvDMLa9fQC/
zRoHPj1/oPliyUhJ01NR5gc0FaAC0cUvkfLYIM0O7rgkDN0Nzq3rckSmlOO3TJP1vUwz7jKANQTb
JZ+MyHYnVKfnxaq1DMmRZHW/NxI9kI+/z3tfqxw2ZbUNTQTx7FwoZrSHtp6qALQ+ycLOGKV5NTUe
6pNV+ZbM9ivVGMYRoPggeIJgOtf8nEfI7SZ8NdZTa/S7FQuCXdItSXOUiSYOSLf62OTJqSHgdUb2
llHSryUFlFKAU9toCuS3fTZXqUtBf7BtYQvI1N57ep5cmhXECzsY9Zh2+vJG8bl1hF/WE6gM0leg
YQ1WCgTryxKmMqC9oxRjndYt6WEiLGJzTIO32rTb1/7lMuDKYXrQggda8vIyhtcQRvrCPgGOVUU4
OULcBk2Bbqksp+aZDmpzu4jGOZSZZhhh4Badu3FaTbQcreLp96vp11cMzwdNDZ3/0aPWt9X2FzCG
v+IB7ZG1nLAXaq+ChBNFM011Qaru3ZOVFwg7Bir07bo8/P7Kr73dTb6aB4AWD53hl1eWVS9MTwjr
JAbTv5/VbBAVlnpvK7+5mYxEC39/vVfvdIOx4yXEQead3amdIbc4db112urXsA1kCxXVyvdV0n5O
gtr9RFCrKS+Gcf/7C/+6YVG1AfgJOJKNBC/p5Y1qxQhJEo7Vya3SFXksR8WzWfrkofryxqW2ufv5
0oKuABgI2L7FZPPlpUhGyqJwEKcG9bDGVS3Sa0kn7TbdrE9Ki8nn6HruGyO6V7YNMFKmZRDX6Jqc
b9PRXUSr1kI/SbvvT4FKvjmL/pZfwyurBdgIm5LxPADmc2RLN2ZtjpmAfpoN6faRr6b6K5RReY2a
fdDvhJ87b9BdX3lt6KrbNGdoIYAkOnuWuasElnbWelpK2ne6k+UXs9PkqL379RvAlW2pn702uDyA
lQLIX8T0MzgF3ofm2DrKOGGGsu7WwTW/brJjB9hs9sWAqkEEsn+AwK84l9FzfSMivfJsN90q9gSz
MhK9swZRnpWVV9FhOY0oxO2GceT4c4uEychaRGqy/wcbAotJoKA/SR5AdV6u0rpkIFZLfT2N5qBH
3Vq2B2a848lxxuoNFNgrHB6IO7S+GOgagCetbfH+Jb4Njjs1jnL1E95c7Gxd88SXTaC/D40pG74F
Fb45YVpYDWzKItCKiD7WLGGuDsaNkn0J29HTRyyU56C5/31ceOWxI86EFASFGqpX50va7qVwFe1/
tFJz52HAS/mrMc5FGU9+Z3/rDFKdN3bqK+FhExNgSEjQ92HHvXwYfQW/z/VKeBmALk6jLuZ4WS3M
EJ1OXWzGg5GCRvv7u3xlDmsyrWEHocSD9tv5cQeT07RHOIEn8mxvg/0P9JCqwV8/wngFUdBPg5PE
gpN33+Uz8kyGrOu4bIT3lmPHKzt6Q0YhGAsXxqMV+vL2NQnm3qh7Dt5lLfcJmffJ1IWzM3rxFoLi
lUsxdSZ8cCWW+bmNXONJmddbHWn33U2S+/KmNCTCEY1m7n7/fF+Jvj4wL7CO3JIHBuXlTRlCilYg
mHEyKWD6WEscCnenrY03YtSvd0RNSTpmbskYB+jZddqgmQ1nXa2Tk7RyZ0wN7byJBk+A8OMbS+aV
S/l0dNGVJM6DiTgLh5vob55UZAZG4yQ0NidVHcpeucuuVAhQvLEpfn2AaOzaLMDt/ELSdNumf4kQ
KOVj9af55mkdIUVQtbnXq7SdNx7fr1sPUCJQOTQkobihX/LyKoWtO33Vpzp6WXp+PTiMy3Kzdq+c
BZr6qOtdtFiV8eX/d238REL+ZJ0AoHG3W//LraEVmnh2rusnIHz1pbD78tQGynsjsXrt1sDKwfOB
uecjtPTyKj6MKNPGefOEO61/a4Jaob0pxV1Zpva7vg/0JFwyFtT/4LI+Gk7oSHFiAih+eVnJEZKv
udJPhtXp91peIN5TOfl+pP1oR0bZIGLcBsXYv3HdX9fLnxcllKBCxpzq5XXNOavyGuuakzMX7RWw
/yZeRlN/Yw9s3/4sJSAZgDQIYYKU7DxpZEDTaE5n6yd35iCATzMUaIEuRWHuUR42+zD3TXphc+m2
KTzYpnzrrf7kSp1/AzyrSJQ3zi/Vwcv7hKhhq9RdDNI6isxQoKUMP6RsmDvTLKy60NGXSQ8BpZsP
nG4BehS9ZX9DtS74FLid9U0v5+lTgmf6ikqNVt+onio7mrNN4Hyi4fjZz4bavpmKDIK7W08dghGG
Eg/BQPs91BVeDCcL9YVbi+roS5n5zpOWoke2QzVjRYFZeOrz4BTrpSVKqaGsB/cj7hYQBG+88VcO
ahJPwMxQaBiAnrPyncJvRUkQPlnYLtA3n5FO11Latgx9Ixhn6vj7bXse/0hvAWhBdWYFoFd0nrMU
4EMNAc/gNM5u/xDA0jxUCz8arTe/cWu/aCpuWu2wNAm1EINAoJ1FPxS6ah+QzMzpXNCwE4khbirN
m82btUTvJgqGWV6iwICVgpbm2ZNuuVobOmNg35K6+FfzyswqhFWG9p+kg21GxdQO7afCThbvpgcm
HA3glb/gPxXk3wenCq70SQpMVP0+c12ADJOD3OLoGGWMyoaT3Ypsdmh6D51qo3nBYSxKKzdJYZ17
+tO6BCs2h2icyv1c6ei4ml0/zLEm3EpE2sZ1CnFbg3Ktr0OfHtWszx8dzcxA0tYuNyhr30/jrJi6
5m6aJrF3ZjkuN3ZSM1IXSLkHR3sKcuuuN9OCGJ2OJYIsZKzdCchJnh5aJvXukTnbgnehDwzp/e9f
/nk05YWgWAvmkeOcU/1ciAb9l0pjj6hT7nf+aWxmQRsLI8n+SuDc0+9BwZifgjab07eYwr9kalz6
JwOEphK4OVSdX+54DF5MW9Pc8WT5Q1piqNJhJZVNbfpZb0tvjDL8TbQLVyJFfTKkZnzw0cNcQg1H
L/0N87JXnsK2JCmKGF5D+T/7Kp4qQMqDBjshHT9EBcChsC2F+RzYDCTcru4i2xPpG2f0L7hsHgAm
RBD1wNEFiGFsG/Mv5yWsRiAoXatOE9g5rm2l1g0SnajMS1rzdZS4U/klW5JWv67nFI5hn/bSjbWi
E0zcjLR4S8PwPBJQtpDWobm78WhhlZx9oazJixxpzeVkN21wmyqtOPn6ZMVrL8o3IsH5scaleNgb
W4HqYMtaX957RZygEJ5Wen2qONqyhhbM9Pzw+9X92lW2JIghNfGNcuDlVeoyWBPNHPXTWqk6ztZy
OBhD9RYF5ZWVDKoCAXzsg7bu1jnFyEGQavJLInYOLXJTJNfR3fPFzuuVEZvlZhkP96bN+8tA690b
o2neEkb/dQHzDbg+nUR068D4v7zRdhJM3exFP6mpSo4MzPNjDzN3n3uJdyqtYYlaN13fSBp+qXa3
lwjJeEMvU+V559B6a0SMr5oQL0RCg+mamXjY12qQnbO9amb9NHZlbwOhA3dkmAvgydHWeQaF62AS
QGB/Gh1L/hg9xFPe+Go/2S5/TSd+fjUKiE2Vkb7+uUZZlQYIeGRyPVVGZV62xeRu0Ea//+qtOOow
kRrrGSE7YISx2CB0DPSCtTnp42BnESDstInAdKBehbh2k4fCE7V5HCR5R6RJbENDFz2yIbIkqW6U
ZJP70bKEO4dDZ1pGrMxe3LnU23OkM4F5woNYdGiA9yNwPhBmXyb2/u1cZ8UQJltiEw6yr5tQT/Xp
B+4XOW1R6RV56Ehga2EF8v7ORvz+SVeyK3a/3yTnud/2qGjGUgDxlkBCmS/Xju12SR5IsZ4Gx0hu
dKfxruoixXzDXsvge8NI/QdWx2rYe+3gvvv9tV+JgZvKJz1/GhLIi5z3ogL6B4Lts56ozPJ25y2m
86NMUa4I7bIm/2BSmtz2hSqqSNQASOMthfhYyRnLB8OWNM5//4XOe2M8DBPSEm3bLR1CYOflw8D5
CWW7Xuonz3EmDbDfUowod2HaZliIXIcyK0EqGoxr63ixrZzcUtesNwqpV+IwsQq2CuBqqqlzu/DZ
1po0WYbp1LVDAWRLX3a6ViaPpIHdGxHylcBBmxMNOvr8NKt/Jmx/OYNskSTk/et8WsEK3vayBPhc
9100pZ1+0RD447osqj8f8v/6Nv/v9Lm9+3Mfin/+Bz9/a7tlwDZRnv34z9vuuXmUw/OzvP7S/cf2
p//9T1/+4T+v829Mv9of8vxfvfgjPv9f14+/yC8vftg1MpfLvXoelodnoSr58wJ80+1f/r/+8m/P
Pz/l3dI9/+OPb61q5PZpad42f/zrV6fv//gDLOFf1tv2+f/65c2Xmr/bie7Lf/4fVsOfH/bff/H8
Rch//GH/ndIHIrRPO4KqHRD/H3+bnrffaIb/d4qBgAhPZ5/W4raPmnaQGX9l/R3sIicPxCPWq7E1
xOmAb78yvb8z8IAjRPfpJ2jN/eP/3vqLl/Tvl/a3RtV3LdMd8Y8/fq79f8fUTayQjhpsDliPyOVQ
m7zcG5OvhjTr8wZPp7EewgYEzHr0tMa1ItXV7mFNS6FHwbRgQeuBeGfw4I6ritNySYadBCUBfH6u
+S9mAkliZ1d1Knaqzv1hlzuZZ6OcOeAN3m5DcOA6U+Y//OVp/+uWXtwC986XfHET25wClBvJF/YC
KHe8vIlu0QWj/PGHQoB7xDLKHrtIBBPdsllC8QtxdOMoA9KwYg/fj5elDKajP5n2cxKYVfqUNAnQ
ORf4kNqc2pfyY+pBoIuF2dRZXNLqi4zRstQXwOFMsobecMtosJYWgl/H6Cuia6DcvZGv5vAIWCgI
saew2jvNSw3rMGM2AvBkth1xWMekSsIZ0DFYPBeDo6hZa7dmSg3wb1cA0Yu3zkAf5UbX31F0BH6U
mRQlsd4zVgozvaC1vBaJsuM+6bT3GXPAJkrrPBkOEsLyD6sRG2nWNYv+Jjfy/smH+GdcQsBCly0b
ZhHRzg6AG8uqrSKQuF0WKgXUeJcLz6ziDqCLueNDrpIBaO+uaqblYdK7OgmtuVueNLPV03gWo9Ie
1x78276glHMvlnmall1VFvm73HC7XeqSQB2yJl2wB0HIOosHjYZKLOSMChR/jaqk6pgPv8vo/2n3
ARw0tUeQXc8jPWv1h6LuDed6zNN62VtSTBAP1kBLw14k/ZPkyFORRtciCbNlHL73NY2qx6zhaAuZ
knTr0Vf6OFNKztMTM5eq2mc+5ldRN6fZeqcsA1S032vlhM+UAaljzQ2gzzYY6wtnQiERLr7n3aS6
1VsP3tqPOfjmnLuQhdk9Yc8Dzb1EFf9+MnynjVqi5UUnkUfa2SPSU3ugcIMd9SkgiRuZWR3iUBPJ
XOynAZoDljPq/aly3bYNLb1eLzyzzy18cSv/kxKMleNxtJMqthyVfcwaEj7MBroSDEcyNeKkpWIG
Nl6givQ05XXxo+0y0Oltg77Z99YZ5jtPZtvgZWy1GdXPxv5i9IhKX/imMyX7RFDCRtJf8mUnhCo2
0otpZTsdS77sfYfg6FezLZQJSENH3xzJMn2N8zLpZOQkiQISBW7CvUhngw8DQwWpIByQwxa7PteG
WoU9N8bTHVc3AaXTE0B6G8zbvgmC+a4Jeh1JRm8atcfKlj6uBJrBZpOGv5JQ13gN7NWyCQsZwzzf
zaZeLjbYpW0rSjkwYGLMMvIRndOI+fPcJhA9Mm1ZiwJtdmtu00haCB5+t0urwrtCBgpBD0rMvG1B
gzpZEHyYs9bFAzd3oYbEazB3Tz4NIPMWVVgQjn8u19XsE+eTMhTXrbWS0PDnousmYDQHcL8SNKyA
73WVlZPF7nArFNYL4X/x4AY5EGe0nkUP5+GTOfh4qzb2hLN1unhW1METueeZINiVZ4v9pMmkvHIq
T95SP2k9FpmZ/XWGWC/DJmm/F2WlHwEv4xyREnVHYTonRc8+cgH5Vbj+meMxrZsfqZqHeG02BJeL
KNGNB2CFlK/U82xftIMiR06khXih7ky7pkj0j/MIyNEB9LUr1mJ5Qk7fu2k9vXkfjH65HQdp+xmV
9eCyWvLcihYNjhvSVMqMVJPU8dC21QdUc1CXcKb22lE4GYS4ahZ31iQ7FeGYYR3TbewLqMUDFjU7
j342A0JsszwH8amPUt775qRUHPAJbjhg0WjyfARwFAWZwoDCoo0AZHEYijGnyleEF3BFCxcHBCAT
ruWhbActi81ldO5co26vEPLiHViaeqdgrMBhEyjkeuS+/uArGC9ycuLUGfIHEE7lzDP0l9u1wXAr
nVqY1I6xEI7l+9KTxc1iLj/0Yho++kbbOrvVSZjvUf422BMiUPtxLotHZC/Sk0Q6+4q7r+LRV+pp
s+gAsJgnpzJAIq6rVHvoSpbuKDtLxF5eNBerzYbOR3SmQm2mxkQmsLMidDXYuYUx9tMOCc2KaFZl
P0C+1Y9E7DrFcy9wG2zRRX/QgxRceefV2e0U9JiWTH0/7J0Utgjxwl37KONMoJ/W18XVGlA80ZER
6ptP/7kA9pRjURlAR/vSroF1NOrG/Kzqod14RF7/Nc81V8eZTl8e+6l3D3qe9hqKb2ZQxh5Naz+i
lWLu2tR1bwDalfATa/9AJFFwkmh5NQJ/KGrM/ggwef08Ljj4pcpU9b7POteCiFG0XzkaqZfKXubH
oi3ksW5BayGGZlSh9NH+vshJX7xjhVxKG46KNxbOshy/a+1sP7vZ+AMI1nCdVm0KycML3i92kDz5
4ApRfpmnPLZF91U20zabXfIkGvTErwE/jkacsy64VBl4qDl1RXCpg398sO0lAXnoz3k8BFP3vOhS
/PAL0d8R4fseRp7p3DiWK78ZAMMesahR8TAZaBzD9vOucAdYuxhEWBVZCZiUzly8L5j99fcA8/IH
Ama9wwdi/Vgak3Mpcckm2nTJtV+V6zehr8ZHRca1N4WQ9xuDO+oWiVebvrR4mHfp+CSTvCF+eMEg
bmozW9+tdWcVUUdJRTomhm4EbszY4aklqYQGV2kFZlmlAeTOgNEzhHoxLtdZm7hPJTStGyS+xgA1
U6eZdhrOOUMUpKr64cvJtkNanOKDP7ic/YQDv4ryfF05T5IVilEuzX2T1aOKTATPFCctiyhs3Mby
9hMo3XnPaVB+LF05untIeuOl7TSjF3d6UB0YOfpZ1Hujg0NT30r9fml9cZSydp4pVNsLJFeQ3qIN
NLtRZbjVesiYUGYRoj95vcNnTdkKSzpD+u/HwAChjqNUrYME9VrCXFo4/iez50tH2MjBC0MU17WP
iWmnFY3eMRM7kqAyhiq5nTMGlL24TRrtGQxfpu8naDvApaslGCM6v308BrPcT3QQ1ijrxhz96qUj
dhuaF+D0rkw8eHoRqKsOa9k8BoguVCx609UeJg95rLgdkfvb+ZybIqyxazA+t7ltfFaWt8wwDhc9
qhfQ7wcnJxXiDNBHxDAmei67YR07deeSKeVXsLUgkXbJYsqL1FHBzJuQVnkFtlF8yhe7AzY++eOF
nU/tGCZkHUWoVcDhI6Squ+9qkU51oDscmIdytlW792aL46MKDOtoFfB5DsUoGcdkgYeewurDAJwm
x9VCAQo5Ce2kcI37qrcrNL+CcbxzcBcAVJ8Z3UFB1LysOxX4O5MET8SqmfTjstUdBJPcvVySDjs/
KDLF0UrS4sFUdEpiu7OdHyRHN7g9GgCwhdl7F4YlcP/03LUZQ7DiYmZJ5lq915K5uJzK1rqsBfCG
g04DA9hnKkr7EhYH61/TfaAYgTYNOHKRZzx5XZrg2bRO/U3JGepE49ze20lGo0FXeoC3SgenOERP
cZYxnD9UpBrNXiy8yRY2e0XptqOeIVmHipd9GZpUPlbFyrG8iqG8HgzlPqewSfeLBkMmcci2dnPh
aje4yHafAyPFRaVAmZy3wfAZIJ7dTTVQ3bEAH7M0CsIjtbYZJmvuLmEm0GQ5Nk2rxnAa6TuGTj01
5b7W174/mF5qWqHCcuwKrpCPwLJyNBQJSyDFsCNU/iEYC+HgJ9H4n2C7pvHGIx1Q4cj9D72lMyFb
6SGSHblBdwLOal2YEDi7KKg9tu/gQjUJM6s1PyCE2VwxrOf5LzTDmHugT3Hljlt9l+rKfg8EuX2y
q248UEkVn6EIk8wbVTt/N6XR3/sYvQBF7rME2KcGGLIxLTGddMD8ZeQopX9ORIpc3PSzCMgqYzav
ls2IM7X8ZDcEa7/ux3Vq/aMEcEfXSLMzjVIlmZwQVN8PhDjySz3X5xPnv8/w1pdXMKPaIuq1SnUx
Ng6rFSs4mM2W/YkoW01r/ZgZw/pBgY+3d4ar1kdvHDyxy4LauqxQJf5uIvMjQ3iQ/t3ks8LCBgfY
SN+ChYP3pRm19iiOg5kOj6TfY6ix/UMfEPgRSDkFYdbCNuLBl9cM59qTyLRh13ledsq67LvjSsxb
cXA5selA+lY+PUBIiTUvWWruMcuTcq/5XXZv507xPNi1/UONjvZQB/nwOZiz4DFdknTncb7GcJFr
5I+a1S8g1jTencv2fU6mWcvCjpLlk1QbjbbN1syKm3yq+kM/LN6TgYgmDBN6T6G21V/+ZLj83Pr9
cjuayIVj/Sr3funhcRNU7QABeNTKyGqs8TiadnOxyHw+cFhOIaS5S7/ykOBLrFTrQlef71CcEIci
GD6isZy+NzTTvTQHSAE5E9HjWs9Hsrfl1tZ685MDjnKFXz9ll0YrVmtHcjIc3MVs7kwsYYaQ1V6m
h9me1YkJntiDyh7fz5XhHTwMUz70uoX0hDPeCgmFNEwE7tooN31vZwPmYJlksINpCteXPvOPoxyh
+0RJqkooFrnpX2xod0SPx+dsStPvrtZjsJQZ1s4nqDZx0GrulQ6m1Ypp6OVthMh4YEQSQ5wHomR1
jX9RvZu6PCBEdKxOzvoAGQILpPV+Wgr3E16VaaREip8aHIp4G09FSFvXUV+Mwx1sp2aXWdN4Pa3V
syP5q3HzjRggflzahWbCVYEMx4Fm73rUTp/9orN2OeJPt0El3JUMDz/DPV6lo3PIykbe2Kjv3OPm
Uh68ztAuBi1Nq50IEjJLhdtdSBUC5p1+NGSaKlitfaXV5NeJqLKI0XRxAdV/vDdF82VNu/mC9EIe
y8UdrqqNnYAuFaPaWlQfxjobe4h1m+mUw0H/cSrm5QBBiVmSYUoZodSaT3ur2kydWZ8ntAty6zg3
U/DVbmDbNEKXvHzsX8JuyCp5iZguMF2IO3qwk2Yx/qiGnsLFIKshTgZQ2YYuLw+T5i5fPUSjbkXX
gTQDaj7eCU9jE2XmSrjX8HX9rs/ZQMJcypVkVlofB0lNaA/KaA6l581fk7LxjbAg62D3LmmLIQI8
+iPLeCUnHxCACKc5V4+2X2sQr+EIR5nuJJGFvcbEiag7uw6VDxudTRCNmNA82X1vXDZFm0d1Y8i9
00+Fu5817bM+694BemSDXXUxX2aJlp5m6o8QnEGHteGyzacLiT11aSTYNWTUBoZsluMA2/f9LL28
iogLTrlzJd95dg3jY+fjHIDaUTDTjgrKuxShxc9OSiOb6ly07zD3eDeIVN5CH/KG0zRobBwPQknx
bmjgIYReoHSYCm6Bhp09asnt4ox+NA5j8KHRq2GHiOB0WASSlPs5nWyXakVf4h7nsQfywXVvTBaw
EaRDhq+l0wxfVJkOdMz68Ru8sHKIlbXullxDVb3GCpzMU/NDP5jsC8ZH3U7Uo3bDAdh/VYZW3mVO
2kdDMmLzBB/RvDYp/duDRrfwhEjVdGopku7rcdx7XuWvsZcu1dc1l90ScfSCZMjqy9JC69oYkuzI
PJlAoVDchcbE8UeyjkeIq/znYdIXgYwnRVssvUWRA7jaIA+z7q733jqqT72zLMcWGKW8WwbIVm0m
P3Mc14+Fj0mEX9bVXb1kJ8XdHhT+X2noo6z8bE/u5FyshVz1i9RDqQOa76x9Xgen/+TX8qYrELdv
ga9Hs+Xln/K00R+GoUCHYC1NGmh6/hSUojtqqaJf6GmPSMvNYUGrbDmSM+PCIy2NbJs6uQ01Zl1X
o1rLE+Vkc7CGxP2s1bkRw8XLrgvekoRAWyDhkKCIkK1Oc6LXI+NJmAsOpbb2IApOInIeOAGe9WB4
Sl3Q9EujjGNqP2iafZ3Ycrlqc0/LduYqgbcikwbacvWNZRMRU/mNPgTGU6LI7JhNDslOlVp7GbTj
JgrSNZ+9bCPRVcsPo56nfY/I5gcTwDGJFXonEk3tiznIhusyXV1oQtV7hAiaqBmb717r6+8cAdVm
L2rR3KJ/Fdr47H6QdpPlV5rfyA/CdrSLvvHlE64iCVM0q2zNO/w26QE1jg/VbfSUXsVoluC/Qj0E
MsSf8hToUFfb3COtvqa/y9eaZqqHUG0WZ3ov3oHpIAO0BsoXKLZ0ghLgbv0hswDch72F5kQMzl8H
HFRp+vulR8usH7OuCuHu2JcaWmp0iPPMvVvsqX7HiQtE2MVOiVYWsAeIRlVKe2CkGKljBPv67lLK
NsniNiOpChGJm/KdMxtzd0VmEhRxLwfCzGx7FF28U5/mU1YjGvr7pvlrHfNNTZiEUme+cQ4u7Vs7
mUD1PAM7XXDDVjoKIiuqCdHSpjKCBg7ty0yG5cZDPPTT76/9chzHyAH1nsDEeCCAuuHBk3rZrffd
UfQGuixAoprrPLDUIUWVJF5pusa50atja6FwqSWljTOR0vT97y//68gDX0qcYfDJ2Q4uSD4vr595
yAfNLp3kVTeybFfrjUcDMcjz5RukW2d81wFw14n8Aa9g1nT9awGIHq8lj+7mbhogKkTk/H2BJEY+
l6dEadjGqDZNEMLIzFqL7VL08x10Td8NjQUVqbdQJtvo/8XAg7wDPWSmSkBbHYQyX96CluEYsBh2
BdotKd1DNmT0wbWmMfUI6L0yd7I0jIpUqWSmkzWINu9ShuYUI9o8fbARLa8PsFHnMYa9TVav9RqG
X28851e+JKgToOmbmTWuAWfIE8DoykExHGm3DuQhjpmIll+iAcP34uC+l9mUPwelZFaDNQ0P+ecU
KUAEHLGdPjXdXVakKB3Mm9YA7UNnfQv++RNn+dfHiPUJSh0A6H0D7Ck8tZePkcZ21iXIEoVSVcH4
8OemE6Yo5oPR0aO6IW44Yu/m9OtjJuWLe0pnsVaI+mfzXIW4LBlUx3NJ+lD1DctFzBYrJelnY7ms
896a0lCiNee/QSyxXk6TwdptMCPwzXB+UANHAfflN0cQDE5VhlmoaVesXqtcKv9zlfbduNMWNvaX
uud9x5OW2eU1kkypERIus+IGvjn6jI5npc6xqrqEOZaZ5dWeERhyURDJ7BXKaUbQLLZpEJ2ADHsB
uZgfHCdxISsOCNfQBStKFN/Im/ExQcdg6+T0/gHbyLrlA2vtBxVT8YATC73WvGdmEqHXiGhXNvnT
PWx0910wWyBGLCm7tzRczS2AvHytKGICWwb3xBgcr+eXDweOqFF7DHXQ4cnm7EbLfUobDIrWBO7y
3La7xmlt61oMkoJqwF5vuVwDNy0vHL3h/9sUbbd0/0V+CBpGtFFjgN07EkTL4lJ34TnvwQE6SFrx
ZkTcl4rRjV+n/KmJrEdOhtTowRT7g0JhrHPrcj3RdSk+0eDXlzfAFi+DKap4KG0TRuxtMWxQpbMl
nE3GstglpNHan5otg0aYOJ+rU63X3YWbD/QD9NYll0C6ZLdoAWJXv9/mPw2X/v20+QY8ZFAekKpA
uyHPvh01f0EbrGAtl6YQ9JOzXLR7NzVsksjVp6fw50iHx+zZJ7T9s0+51qJrXAHaJbIaqfnNyZC9
jKrOye0YJk+SwEGlV7lH3VR9btB5J/mmrjlp45T0O9CO9sHBvKyLe4rdHMLyqqFqUpuJtnNsGpWH
N27u/PEyYYdN5QM5crFCAIP88uYcnOL0xJXfqUz6azotTRWZquLb0yEIrqkiFXonhmddYK+bfen0
hnYiTPcy2em+n1i7KWggyLeAtG8XOqPxCPz6EfQv7qI1GKrHAFPxS1c1xBQ9cRqokviSD7GuT8Y1
bq9eREuYtjn4Wkg9XYNyFr08R+zqoBsebIR/uuj3d3wG3vE2IRygCsCroLhAP/HPIkulgR512uq7
tLa5msXUgxqiFVvvDFQCXhi0nsY9a6y9rkakCA4QRfSCnJyyRvYWrju//0Jnw/3tC6FaDx4NaDHU
EXieL19Bbds5ScSyBVKO81OrOu0RnlWDkpMy8FmfLXd5j3WhwSRXVkm+mxD6Sq6CoMlzuk1SKJz8
elozuCEHP5oMssGuqHX3xrNKy9irrqx/DLnDqNLp+vpajU1fPeqTP1NfbQNOAk33ZHYCXR5Fvz5c
dJ3u3c//qo1OR7Nex9otAt6cj3Gq+VjrCbDqSdhKvKz0UVC+OcjtQdTvapLFBWQ2WBzG2CmCqFae
4x00C1b0f7F3ZkuSGum2fiJ0GB24PBBTRs5jDTdYVpXSAWdyJgeefn9RUndL2kOb7s42O9Zt1rIu
SVkVAe7/sNa35oZpHbKpKedfaUAZ1Jwi4+cYEkGWVD83kG7te8iYw4k0HJDRh4i1P41kkE3Zntyf
S6OgspZkuxI42Q66aeyDKSgvq3bLVTdr1TmvQ7wyEQ5aep9ElX0IyqGObyu7E07auA4pG95YU74G
8EXYlvHpWsmKqF7/9m79LcHQS1vz379qgP6kG/rfpBQKeFn+zz/UOP9JKJRy+fXvwx+FQpd/4Hed
kP9L4JFPiuwndgMeaE6a33RCaIGgSGNj4qin4OO4/6dMCO/2L0i8wHRCiKEOQIb/T52Q5bi/XGyL
UXwpvxDIUH/947f2u6rmN/nWfy0U+mnB+dcxT6WENydACRv+pIKL+C/nQs9s3i4Ua7tOTr0AKxes
p8v5/kQstf3kjRIWhEGAs/dR2Hy3G1slmerqZ7cZAl64Hq9m2zRfKoIXIY7QE+VMw/FCzHZDTmC+
QZ1i6F23DwA56zyN0Q7dNk6WtekWCS6NYJDTi6EIecNkf1mksrr42vVNfdPiJ5l2DYEOFtvLbSdD
f7kFZxZvu7LLuttK2dvnFVXQ81Qpn2NjaBHZ5K9YqdpPlvFaUse5gabERtdztLNykSkc1L0iivcT
AU/N9yXuhfVvDtqfMTp//kADZJIR31900YX91bvJ3NnBmkAuZQFu7GVrp/6MMapiiK1M9NiCvv2B
mb/ai83fBkowA6dKZ4N+2iq0IUnoTSxqK/RIKCc2WoHC+OXrQALrucI4yKRch86vW10sTgIP8TKJ
KbHi/+EB/v0p+aP26s+V1uWhoIkUl+v/IlPDWf3nsxmyiqz02gSwb5eOyy7IjlRQy15Qc+11Wfw7
S9NfKvb//AP/chl4oFjy0FQBW7QoIbnrniC2hPzWxJv8RwohmrSgS/wlOtuTd7Dy5oacizs4nmcY
qp/cbMbm3WNB+nda7T/3Or/9vqj5CItE4wmo3/vzB+H2bAR48AO0cFBpt6xuz5Zasn9T9v+XPwVr
PsUIHztA6z//lM4ihiwMOx4ZKxhv+h5Dt/am+d98qT/1uX95MoEpXLSyiAPp3/7yqgNk3Qq/xI0V
Av1lXdX65N12DthEtzLZG4w2x8V6qNdPtujtNwzSVgP1zC7fe2/TH5eR6b7gJ3iwjtoYxBxJWEj/
avWr4+LJZB+XOfttWkS+n3JL72xAWvOJtfDeZN7txAL6wfEQA+9LCKvPczU0n3WXIzELkFwjQQLM
VOCuRsI7wUXbGFsDXXWqqwUDcJU4QGSvWFmI/LdK929dWP/tbfSnO+t/1MH+P6hw5Tn776+t/0se
blX8Sd/K3//brcX9QwoZew1kHDyPqC//cWtZ0S8cbCgU2PAiQuek4Jd+V7d64S828RqX/+DiiIB3
/PPWQhNLB+Egh0VnE9mEUv6dSwvqBm/Evx7l8GISwIdChhz1LMbS6C/1OyJmoHCK4GdUVVK99Pbg
+7ezvQQKZtiyuoz7CVsHYYRq0MsaXR5lvCEKkpc/rhUnHXS10bsDW2x/qVcjPYSBCDEm1gXzwHDw
M+OyJQ5ZXxWrrRFX8P/172UOpe2RJRgDpqS+UBHdrwFapLn5woIC+DRjJXcxCy0TYWKvzPpNuKuc
YlqePagt9c7UExOHZTPBjGogRjPP7F9fwwdkpVM61Zwf1tbenlc1KG/nxbm8E2qEqeygsEe3B7t9
S+d2zn+wUmX715alnV/5DOQZM4rCFhTzLtrDbSgDa+csRHyfQrYLZaJjnJq3a2OBzUp9SLe6/OKP
S7fkqcx7oqrYFYvyzW9dbQ/7ag6N82x16xIdWcN78lZPtXmpLmv7k2+NKn7QBXjafT5ern2+dYG6
YpxEc6qjzqZVnUcK6IamnK7Q4Q52mw7Mn8Y7VINVZHyDHGHtTgv54/j9qnprsO4hwD0i18eF14Ve
AyARmwYejoWFSX2IokVM82Hs1YDObNBox6d9Tfcst7O2CjBwHEjYYs84fZerSFiMIXrXYaWhHMRt
ug4HQmkpEBiW89tpchdG57zm+Qg/ynH64Sxdv6z61Jd+szyvHTDNByQ+lnPIpMUIP4zVJcsJUEDD
w0U7Ud/Z+CBoYLreNYcaQp4HalNCNsMs2djNaVNBjkKxdbYxrcn2axJjsZk/1Y7HztAVNlpVJRby
aGI4VCotBh1j6F0Hbc4M04c7HUSDhSBi8dVxZtWznBg6BdEjqUEbotyqcmaiJGaNGm5mL0D3UQcE
C7tr8yrEKh7hMpdfOhWj6cpF5L6KzV6Qjamwe9isCg5wLdvxxsr6/nbNSddNwiLzQhYE/lomU9CJ
abeRYRMjAlDN2xjNuX9l5538CHMC/I6rE0IV7zPp2zdZ6aohrdAHtTs7HypxEtG6Vrs8A3G8G37q
X6yWm9SUBvWf1dPqnYOuyj8vZWeYbOK7sfeXGTOaBb8FQI90acgONtSz72oLpJNus9XCcsxr68Hp
ghF5tCuhJFVMZYbDUlI5M5noxFeHyDwMeELGKNxRRTeJtGAEp3Tumv6nDPjOQllMbEDrHLJbW0qf
31ceIifdINW/D/zMz/PCuEvRVYrEg79e7AADVybJa2OqVI6j6ZN+iCweItmUT6DK0DoqkKjeTbss
+Rf2nSHCEL2NBo8Sy569h4zm3VrCUIOwYKVysHpOTPRlbX9kQpXhqJmn6i3AUOmkQC4asgCtartu
xKDf6c5deZkLuz4OaMP5O0x7O998ZEGq8oq9RNDBl8a0X+iDcJdyOm5svUHpx90YvecR3SCUqK2e
kbTZrcP/+LxrhsE3u+cXJMVUXVlnhuoxWoOADaYKswY4XzyPdbvvo2rK3s1s5iVLZTZaeGILT+b5
j0VzSvBioe5I86FrArmLhRVvwX2UowvydwHx8KhFJ+mqTyymo+YUo73yE4I1q/WpgK1QH3qc3ts1
IkFk5Ptu6Ub9rHIvrNDZklDIYevPupZXvJmc25wUiPmj/RKzW2TjxqjMnJnTqapl2zsUU56GAyf3
PqM+Ds9dLLLuDYq18I8ROvAY/Xwz1rvZvXxkSaGDrPjGHi4W91HGvJh9bQxYIrEyJgSgrdEDfgoL
d3RPl0O3Zj0WgRSg/JnDSP6AqL/ZqHG2FQDqyipUkHPtLt4h7xt4zUXkI5lEWtETgmJqdq+20S3Y
wKaJ3seycL/MxrWs53kOtoWDlHLXz8RkHtaldt7zzVKk5ELs7I564FZJPeW4+WendmzESQbRdmpc
U+HFtWyarnwKTHUXddZqjpOgdn6Jo6mP9iSQ43czvpHPwp2cl8p2VgDrbjGF4PobugxErEiKw0gv
qDZdDwfxJQHrpsoQWyJbtoi3952u5iLpXDQydsNQhVexRWlKhIJ67Hw3r9lfbuYVXlHeH+LF18UV
X3GODBFNeJ9MkS6yPbKOZdj5rppDZtR9iDfLCcgfvcqqNvZ5hHq7mxMyy50vQRGi2giCS4J4OVuB
dZSatyetyKPsQd5LcJWIRrMqqVAtM98WPvBRg6WhPUyZFbusSFgxJznOx6eLNDbYBX7RH2x2kPJo
Kq6OVDdkQp7Y/cOnClXrvAToK/2doy1P3DqDP/mJM3eRd/QQnX8gENEiCbLe+cpzDDY2GgpX7ppa
5vJ+YlRFwgCzzfIcG93dGqdaXyEOopmv+DTV3TpH7ACzkLn1mCDedpAp5T6fuG0XVXze6j46SK3b
5ugWZQ96lLFjl5JDOghiUrpYeci7lRsgDi5zu7+HM+3bZGL4Od+RPc/PpSgRaxjtOx9TRI4oDUWF
J5iGYFj3DBkXtJ8osR+qckZi1NVxoA58uvPLCg/M2yHlaJ7R7YqvuWb9js9S5EtKRPSi2D03fGHh
Qr+wlwA/3EuRQ6WvOIqeYNmrMancuuaYi/rl2+ZmTXRwrcx7ZAU6eeepa6IWJOHgif2MjXC4prxa
+vu43rjPd6hVHf+sMYsU71Wsh0HtkUdkUYYnAP7D64JWuzwqp82+b62FMcMuBvkyOvHqXMtwK5o7
9k16+t4uofnwM4dvds5dAeO5Ula+qyZ0Jcnk64tYi3oGeGegg1PRj0F3HOoep3YH6KlPc1k71WPm
r8o6qaAoQtwOLQXg1mB9uHekV8+HoTJLSHhFow9IvNBEZkC6drzQPZIqg5cWAvJahEndVqyTVW0m
jftIyHennm2md6rv+5PsW2CcY+yrL527reO9U3Vh9+TW8D+fLSiwuJ+ZYHwgDNr03m9c2s8CiKp9
ZorAXqer3YZ3t+iNoGu6bALgSFfluYjKNX4vmgUr0OitTvuwlVjX94XFyutz46mheoBtVk7PQUkR
DYYTZRsoaGtvEcAHeOGYR33XLtNRIHnFB3yILTSIDq+knZcFosF5k96AiSgvPwCIIzmTgFDzo8uu
t+KK7t0tsVD+3nWMhti0V2i46ehD/Jior5mEjjHa5ATt2jaec69H9oYusahO/SD8Wy5a2NEUQOhS
LWZHnwA2qEeKrGzkyvYmJ8lQfoLb4MkS6ErXFUUr9IovyJgvA4CgdbNU2QKe6oIKQ6XDhGmgQzM7
JlE7+m3qIA9iKb3CvMZrEJjbcJ77e8jkoEeyzJnfKV7W5VDkOfnb2+rrryGuyRd8Y4pc3EnLR1UZ
EN4tHPQN3EnNjrAvobhzPOoxmePcrvdozLDjEKhChQUkujp4RR5+RrAHZsJ0vg8qezDQqSfPLj+8
xZ9Bps71UCdt6fdvy+LhOIEGvBBJ0q3tF+109jf+ymXu7Fkr2pHa8HuctMdtxf4zik7saTu521jr
fGPnYVjlTdmKDkc26zPzS9VwiE/ej4tzhJZIYvxKQ/a3RYrCXoPECBGvJrLHiYByRGzYTmbZ46Hw
ZwBLZMQU3C2q/7y2VM6p7bZiSKy+YW0y5dp/H4vF/rXMsurinA+nng6/pHBlvjBNSdWKWSQxrcf/
79wv5teL0xTX6P/Uu1/17+qP8+aff/vvA2cadBciHwNikC1/NKZ60S9IwMXFYypgaPEY/LFzZztE
Y8+vXlr6i7biH77U+BfmXxcKDOwRQhxC7+907szO/tK5B3TYbDc9Hw1BxDDqL517OE5BlTEc3unc
wvTT89qfJItbjxXZeMWJVJ2yNhtixr2aaqlbepOfgk2W+WsYU30miAGD/JGEj1q9AAmJxl0bNX13
vCyZ3JQhMHM0G59FdwdIMC4PYbNKebTNsMhDrFH0nHNa8fAstsHLRcLt4+mvk6799Slr0SDiDCjj
6lw2yvLffDSqpCA0kYQNPoraiY45De0XeyH6IW3VZG90pJYtEgAgVXY7yYmSuoc+rHe8TUQ4dZAp
uRHUUD5E/VAVBCBoQlfjsbKYd3X9tL7mCOyrJFs2+DWIUwiT6NdqlLghTPZRYgXXe4b4OI1mex0h
PiIF6TSmrNBXj9xoi//qZj7KVaTtI92KaAu8nsQn+MacA5mhsqg7JoJp6TYBbd20zv7OTKEMj/G6
Oi+FV1kYQXICkwFgqOnOwvym94jwUeB6y5rT4uFmux+oZioVXMxcCupShMnzHhHkvO5IVvCAsY29
Z8BkW+0PVEjWdTUQw5GWWyc4db05CHaYQN1ip5sWzRQKJRQifVA4+WHQIgj4MIoSP6VDHEd3lLm/
WXvDH/TVJ4N8S8BgxrdkwLgDRaVS476LrEl+VDXRCy9jZ0cDblIcYiko0GzZa2KadAJuupjSWYeI
+8IsRpgrPYbJwehTXS1S8ThJOV3MDjEJUonfoLrbV0Nv63SRQ1de0WXK114uFtG42Clq0PEuNWaX
zexwLWvInvJwtCd0Esif9lFcRT+AB2K09cquAVfRemN+o5E/P+VMS4GxQ1/9daExfqvxWY97PVmI
WsuY+Ky0r9E3oDGy2mHvg2TP+dXoi7Rt6+TRQtVHSipBxhcIpvAopOARcycsugnEblUeGjj1VVp7
vTngf8w31oSLdKDkWNreeRn4jN1EYgaPmJ7j/mAojZ9WI8Jb7L8d0P2W2oPBboc7hOV1O2FUGQZA
IXVe3Vc56mfG31p/IVo8mnZOw02QBL5iwFYGMN2OSzhGBHuhtQUVhYE2vF1BOK/Yb1A+XnX13L0j
OQjK1HPk+BEVUykp7dXSpdyg2ScxXogN0eJ1r9SVaPtBHRDWUs2juSvLPs4YVFeohoHvZ7c4oKLg
sSB6AoRJPgYuY7RyhSWnZcQYGs1okHCnehenBl1R5i0GrO/cFpfXXQywGaq+ZCjd+/EOzqTqDvSC
25qWHqfHrWH6TPdLuIAilNgKNNFlrf8aI5wZqG6xT7MVjzUNzeDV3qEf2A3vJi7k75lr5xCk+oDx
tV788aEppvGbYlrzo/M1zkcg0uZW8yjg/zRKFElnSefCzNrcT6oUGTZS5a55OlBzfBGFDgNGF4Xg
oc6FeKguvPqdAcZE/b/FGWdh0A1DQsCDwaeFV8S5aviTdakg6EHhMoEAgCTckOKIFc5H+elT8ycL
rJW7YjIxzP8JIkBiDQpdvRfLS7vl5kjoVh/XPKY9ScfA1DH67lfM7lLtUMenRTazzoq1NHJHx86m
ZsWcAkCY0+Ou8tuQ781zqYAKqyBQKBfuNx3UpK9p43ufwzbGMRNtk3u9klvhUVvrAc1DaFnYWCc6
8qBc63bn1RyFaUcCKLb1LHKeKhemfFFF49NgD1jApUeUy7FcFEE+zIlpA1vf2U5TVhJCQlyTnlNS
uTFgBtuEfKPy6+xz4Mo2Sxo+NS9xkQnkqe+1g0yr0eeZ84yyrtxo81LGGfPeLfN7xng7aIwUehlN
FmXca7cW3lUI5A73SXnnFeF8w9cl9+toP6pAmvs8LLEfUvp3lVRPi/Cvq1LrBxU1T5U/FPdrHe6a
yLpu+/w5I66E09W9JnvmITOa/nHAdyCi+cEjyaKx9VmogDifC+OjTjn/2xM2GOQhtnB2MKv1Yxa0
Z7+HHim3guDjGsyJN7xxx2Epq7KnsInKV7Watw5RB+qV5knYear6afoh7eXo1O4bvvqrjAI1GZhg
G5mJe/azR0JVvpnNvIRMX2HW41TE+didCJnhlXXU7abL7KCo8oqt/NYK9TqENdb9aTxrQMS/dg5m
eQ6T2zGMLKJRh3HbTXZdfvYlJgMcnmiX5kFeCZO/ECD0zVFZgHRzjUAXZiVZpMna8Lwn2YQoIu+9
O2Vc7OieQD7hX3Ptccq17m5m7nOPRziixCahGVmmulj1GUKRsxM9xo3AorIptG0OXqMlsN8xBSCH
DVtVYtLSB1lU15lpz+NMsoE3F4k/rPdgHB+rUd1YF/8Ggv5A/Zj64FZZdXm9yXp5DBtuFKERSPMv
ejDWclcSEPdSz63YOfVqnRigvmJXa2752jEDhK24ydTgphjZzTHCf02TFDX3yvYfcbQVxzkQa3CM
gV65jRWeLF+96rqqdlnIzVtUOe7Dcrp2fZwAbh2fNPK/DOnV8zAj0GMo6Tw6kxulJvAel17HP2Vj
XwMXtERU6+gBslYOpN8GSjhyVZP3cTdGaP4wXRf4loOmGZ9nwHcfQbi2N37UOkc15+thnWxxO1pL
e2/3A2qpCz/cIh5ybTh3VgsNPa/eEKf5on8dWud+cEu33DccwScb2cqz6PBLq4VBDfrvBiH2VKDt
XmZMbG4137U6xziKDprbdcTDEhXmQTHn2Hl5/tIv+Se7G61H9sATg1wX8kjRfcqmGcqSkd+ravwK
xoGSRrDOfrZY+78w9feQaSo6HSd7LUEwvFaY/Bmw+NQvm5tUK9Mr4xfz3qnN0Zsxkuu8UifJbVFR
SiTL5P+YMEexSE00hewey4/1HJYVt95ciR0ipIldZHbTATC4ugi+ujykZi3aG6VNcFdtzSUHa7kd
sKVBAQji8hgqz4OVGV9Zir4p5u5CMgE93OraXTWECCTc6gBhsnogY8r9EXjVU2bQNrj5RzFZ86Nl
mfWFsU/5VY5EZk1XeVAy7C4CjY9AAAtwjyi/h+aqbO1gQgeJqAPb5YB6+Bs2785+YG48q1vXmeZI
ptGoluADxsfG7sZVOLF3qPBGvqPJH4anfmQzcV5pl0mNCAQRuB9ZUCjEIczxhLsPLw18t7tkf6A8
5asI55CLVVlD+32OetZV+4C0jgHDlcY+pu4Q802AFBTLl/qML3JinsesyAmwXUemVo8l7bl+9orF
Wr4EzJBCptI1FZR3Fus2F+Uxr3N8zy892jq3e4jAuC7qRraF3TQPKGuqaHiYVeyq8j3TvdQ1RIE5
+8AIGkLnakNSq6D9CPPVl+WS6BxoYuougrCmaPbFgsu1E08lMBxIHT06L9FF8B8TMYORu+ut0vJe
yybqPnue29n7xs0d+1NX4L74PY/vb62i/7ctmS8y3f9+y4wPAhzCn7bMl3/gt17VCsJf/AARFCBs
/zc50z/3zCL+BaUbDSe9J5musG7/2a1a/BL9KKoopAwB4tiL1eD3dpUEil8i8qsRrAZ8HSQCuH+n
X6VFvDSk/1o1Cx9mXoBaFB05Qi7+msb8jzrYyDDSMl5o7+epX+Q+E0TIEsPq9tN82yBYMC9I8JjL
hZWxvATEjdjgZzj++i1YR/+blF0WfoVcXsr9EFvWmKIcYlFTCZ95FhwAloQYQqzmaWzjvDjYHZmw
eTKWMdfhsrFKInV4bZx7TeUTp2SZMmSmbAr0jW23Pj7f2gtz89KwErtlt6abUzYTu+ftZ8VKwU+3
UethP856VW9VqwE9E3ncE6bRMyo1dTd+LWXvMuhEBJsUayj2lKblLouLu8X2lpd+qhuoeW24L8r2
3uKI2Kt6MvytxZuYpva7ZYhII9aH5Ytcv9lF5F1vi3WWtszSPMTxno/ctVujNKm0HXve2vGPW2ld
2xA9rpUKhhRDAxlowO2u1jm+DoaguvdUI8UuR2wSev7jsFLcqJ4+pWBbv5+rcYZCS5FAkIrYtWH+
CE1YIIXq74Jpya/GfO2fp7kT+4h01CvQlm7qrMF48ILx16Z2Fib84b0UQX+lZ+vcRe2HY62PXqAu
hHRpHfqleK2meTqaWW6HkIboETjhtxjHSNrHlb/zM1rTjnhhsp7rZl/a6pslo6+svL2E57I9Cnv7
jljFure9qdsz0CfDr6cJUxEUYrct5mcVT59XXoKnruOP2tPPssuU2SstgPpKqlR8KjqIS9YgGML3
kWF2WVecmaGZFmBMoGB/oIBVb0AzwX5oE07iWTfFeiVwuHhnSoPR+0GtHoUXoItlpfQrgXHvysLz
Y4j6wTgewVfYXGWbH+1jfAb5OZ+i8JmVO8KbkRueSh92ny4cs/NmzCnTbTT6uKIAhcQM9KMBEHv0
0dlyXNcbGU5D7D4Qc2vhv00AdTnFeeiRgu+ggM+4lYOaBtuX2/QkbUKirqPWJhVbWr3zbLrAfQ+3
MALauC2nqcz1I2rc+HE2cG4LxJWps4gLD3LM8lQUo/jMY8vYyJoiehQRgASy6/GUwwS87eFffcBo
pc+STatTdI+COG653k2Sdcqwb7ussoa3ochWk4YlGatqbhgfSbK/nMV7kGHr7bTw6nSMLKpCUmBy
HwJEyVMcmambr1meeOR4suPpwuOgLfIJhhXAgs+04JrVj32KYvSNfhZ4KezcdR/nLk1DkenhZui0
hN2Lf8beDQ2IgxaG7Rp/w/qRnapgZgpl8owu0Zcyo6O5dGR6eM37NvhqGfSBUU3qSdIZy1CidQAn
2QAc6aCcfWw5MeyRxj74uh8TE8sujTIMS2iMq4SolM9bh8chwwh45RhUIgR84qzOWfegrGbWTj73
efBr9paJ9L0yumfFVVzDemuuOtnzwgY9ig2bMUMk/f5zS7V7TbAwNUQ7RrcRKWPvRPQxDlp47CW5
kNfGk9AigsvfAv4D9oRfHfHHIS0ZnFzilg+L66ifYcy0fXSMCLe8IpnGxiQWkCVYdPGN2uLoDgyW
twPbbp9sv4AYkTNjQrfnvxYB7tdBXmKmh77aQ4zCpL9oxN7Ekv38kWRl6mcIMBHztZ+/q/hN9pxY
KFNjmkq+Dn5uMfaff36D7dDZp3aBNRCBs0CzIcyv/dI3Jxrqd9VaxTWiQNzYROdeybxZXqKVj4Sz
N7sfwTClmMgq9phdcdXMI9ZHMguuI23MwdhtfPE5bEnYkdJVEIedGNRK9zqczR7bfZcWgKxgmYkv
UbYyY7v8fPrl/JMJBYN4Gs3U1jK++/kZtrJdXphEjlcRJNQFWk5Axcyr90MOQXTbeLn3YylpS4cq
LN9BdzY7Kh946ZPXf27YmH5baiZxdQi9J4nmlaNvGeDHONZyNUorfgmHZX7ut8Z6K7ocTzzNAiql
yGWr00Q35gJHqN3IfBTGkrdqiMLr2Nni1OmbuIs+XXA17Lg6hLe2unzGBEjwqm/kEZ69RXQlbSiI
U8TtRDCA4cZzT/PIgHroYR8F6spqWvUyFIF3XsJ1OY5G3MNXfiZ65QnTBe5zb2P2a/Z5YI4IEK/Q
zx/caT1NnvetiyKWhAg7ILMNzdkO8avlXXRvPM2DHjkPEbAeiC8tG3Xdp51gLLih4D9u1ojRb74g
PNZtPbAixBwlB0X4VNDtszaCloXnKUEDINm8xTatVu4TPN0ORztvCGmE8MHiBPFHKAN56gWP+GAY
HbPWGt/xL+GZmujLMrO+EV5Q8Pm3L8rNvk498UiaODunsZ6dHrYJd0mcMllqTo6D6ZjEa57ukKMY
Q3S8h+RSneJRidelJerXzbcBOfTYISMJreu+mK0jpOF83/TOchRDfuXEeuXg9qOPBfXAtoYnm71e
vbIivoSSPw14bK+tfjkOGY4WI7xdtzrq3lVWeNsFS76LzMjsKyyiazJpUXkxha1rgZquy1+zBiuG
ZbI1MXo4Yw37pMft2KFESUQ1i+MYeQyAHPW9QFIHBcbBHtS6/ceIpDCx/MFmdgE9oMd1Q375etom
S+8xGtZ7+8JuCEWcWsDmDtJvr/x1Jre8FNWNROCNHKZmH9cg7WZfzjGIwu8828gp7H664n0tj9ay
iv3kILuIL2c15ONRrs076KiFS3H0HjHFe0dp5gwZqo4f6mDUT84giNMNK5tpTRU9t33oHlmneSdV
Zws7zapYdrIeih2JoSGRWqHfMB1x4seMLplqkNTBIjbulaoYxPPw5aRKwsWF9YDghbN6hgywWvZj
z0jxU8/ETcNzKKarqAjjHQUpG3rZco1AzxjPYZz9KOZovctcx9zazVixffAddqdd/YixGTm91hJm
yuzss7rPKq48AfvGn7xjHyqeV3/O7zKbpXVvl/1LDXUQ1YrVtrtJ6O1rw37uGE6Qs5YAMS7AQ3M1
zzXiXI90iWLR1nVRR+oKNp9z7YkyPBnOqx/L1HY8kqV1D4du5jGV6saJ+42pX0NolPDhIQgUkWTX
4lGjZ+SQyeHbrjsX76HmOgxZBqPbW3ewgFBOuiKPb4otlLuwI5OsQxJ0yz6j3zHzrw4tycQJG/b+
uTEFUxyPihGZGfRHFa5fZxdtUMmYUKayD+UT3YHZhQxX981i8l/RfQXgoabyqGn5BUycgIdiBYA6
1pedEZX6LtvM+oAcLX7ssuFSQi+HQSjrzrQm+86/WD1g3akwRHH+z/a4vc5wMgQO+0QUENg3E589
s/o7odb1V+nW4kfUhfbREmEKo0PBc/D8U1FmAyKSzBwXpzRciCJkvdqy4u4K7qSozD5QVRd7AcAi
4U7+jF9gILy3gHGkSAA1Tfumi17tu9xezsgO8hckf4yi3KC4Ei3JE95IATquk9gzSi32wPg/uNGf
wJg2ScZVljAYvZvj6SlDo830obxoyow7nfqe2ySL8/oRzjbBwNbCqaaX8FMVjy8lpT2AquEHvInv
dgVKdgssQDSq89PKOFxm0iVWneOy6Zmol9+EKePddEkyB9hIwHTdJs6k7wl1YuMSASJbg4mblikh
iwMuTtS5LrIw6Kk2+Lf9PIa3NebnG3qR+tgs+LOZJOVvtu87jM5ZtlyjyPLStpMjpbKbxlTfyZS3
5rA0nKM9vR3z84ZRoe2+o4fhz1fazTvYGA5FdnyAAnPUWm18Ag4AZasJgSA6lb6uoa/wNbkZyLd4
Pk82iauFvT6vbGBOSIWIZSXMLyGZlgld5d81gXiPqoEpgU8IS6jAZYwQKRwlLJZbGYmixP3y0m/d
0yXIPY1kdPlSf/WKKESAJqYHQCQL7m79qxkwnTmavUrfAXcbvLl5dvNwepytZmwTZuDuebPcLg10
VPKwTdnboDur21FgCQBtHbPvbtNXquj9YxzmiCKq+Ps8uSpVGBLR/vI9Db2bXc1cdafKs15AbyGo
iAjE9UFAjF4h7melb8HGbUcrr+UZi4jcVW0Tc4og5yKlXRw68l/Tahq2o+FjTLi2vWZPk45ID5EV
S5AMakWx2U//wd2Z5MaOpVl6K4Wa08HushnUoGgkrZdkpl4T4ql57HtednuqVdTG6jNPD2REApko
nyY84ICHnvQkirz8m3O+g/ZCeZ0Gdp5jNF+AY/3S1qZ4rqbOI7O2ufaKkT1BpNW3o9kZ7/RViDkd
9RtyjHVgBcpZaLf36qzcr2p9V9rVFq9xdA/RuNk0EK32uVUuBKAY4Nnd5DMHqKZyXV9hN2HbyFt+
j1gI2by6hxxEAXLVHuaPiBeEiX2BGKnIt2LQdRU0UmOeYHNW18l0BmzQWbtZIq1EEJeTIOSuwHMI
l0eNE7vHMYopz5QPu0rkGVzczMJCGX8iQB8vRsoizylTNzSVSew4v3Dv5k30gu65uitSaCyrJSIE
YgqvMPQs/jQ7UGFTap6IiwmuJX6YkECjU+nFPSndOTudGjAoNOjpLEgK9irNEGecSOg1SjnckYMB
qUox0J7DBL/D+1xuCR+GlKXRxW8Sdf2u/nROzcl4gbykbOdbH0qxwv7QHASNdys/TdRolG/6gmqd
7Ea6nqTazMrwmYzgkvBwppuFlIGtlQp5Aov1i90ZOr11gn6CDenARNLk/l+odQbzbZkKBHYsaBjl
z+orc+1uO7WR/cTMU73E42CeMpd9EhpDhcLcRdoeL/ExrfLL2K6KFw+WEVZ68eqwtd85ZiOIlGbv
WgztuJ9GB/ld0k4cG2zKQgtKzkM2J2nQ9vWduZZ5g7xmEo9rZr53KAO92coT8L+N6T5UjF8Z7Oo9
iwvy2MGucdFLmAueUKlEpISSEk2WZOIZFzsxKCoq3AyApKSHotpwL6ZRjI+9gwAZYU2mg1c2liuk
MC2gF853NZHL1H+ZPNGiDkHNsn0/ovfzZTflTzWbratRLbwGTM7Zc4u2cFcWQ3c0apHfycgZv9Hc
cY6Xrb6z8yJ+LIWhesXqVMFcm8rbYFjzjsAuwyuQmd4z4m7f1dZsDraszY8UkkqY2OUUDjSRlExu
72U4vcNE2tquxJPmQ3FpgatNVeKRaF2cikVkJ11n8KGPDfKdaNmy8VhPsB1/VHdEZTcl6wm4yORp
ppwhE8wDVQKJYYnDo+RmMcaASosDoZgl+/EYKZ7RB1EWfY5tL7dFV5472qp+7ev7Dl3nxUag/juy
HGAB7OBPxEaJi9JF6dZOsR5isI2bj6oSxYlLkkJ2ccwtiQMuHuqkv9gU2Q+SJmrn1JF6bBgmgJUd
IBiKVhK7Auan9Yhqw0+Hx1LjG0K+yI3uAtxOLOGvSYuMasna7Dol/bwb08reTkzpMCiyF3Ardphu
1ypvbhOZG1VgdKrbqHxcp4LFYxI3XJikPTSUOWHfMDvk+k4D/YzQubmMWXhaDk4mKBd93NYGrE45
RMAKMxnd3YRpGwrVEmFvZX7UC99UP94ihQa1tXY6buXrSrkcVImmPFtIFIOkg2MoSRnaVrfuX42l
GioZb9ElV/dwl4cd31eyd2eGRMwQijOyrW4bm0P6u1jT4lcFPiyc8qEAo1T2W7TUy3vfcKiokAwR
glex+WXpLQDSenV+Ab7OA/QLcreKwdmhdKzDhXHMG/K1JchSeLMei23t25XqzRXQoJDB5OJetcZR
71nmqV+VO0QBEKpuMwy2+SMZE93Q8uyLM2e+6QuqEIv8tNGjQjAYmZsXRkvRpwS5dRexHmdNZden
GB34Jp6q6St15asRm/ndFKftDvM3BYtw5/pjmWfzqs8qYKE5m9+dtBk4Gkznc0zX5NgoKtxUXsjl
Zp4W69qj7Xkc+4jDtb4FJ+DQflIrkovgy61+3yaQwhteLjXrydUDvawiJ6g155yj7D827Pg+Dbyb
3e11EoPR0svsYehWTD4j6wo0oalDUdDZd4al5MsRcmrabBMLNDPLyUDRh9yHQsHuWQOzusszbTxK
xW33JvtterC4de8Re9tXpmj5WWvy+Fehtw3iXphQXjetHapWZ3wttVj1o4X3Omyz9cmMMbm7llT8
YlH0UHfj6VCzKttIoGbUcIryI5uaVY+aPvSgyx900joOdVQyF8vrdBtpKESYSpxdzSUxjjniKbPz
6KLwa6PYXNwHHTE6g8ubEEEWzbmJ1OjAmVneJTl0vRKF9j2PBxLNJR6+XQqcpo4/Dd39RCD6aDI0
PQGxeR206DE1VuqcUR19VRCWZnObOIn+XeKeYGvmflgyw9cCB6ozyvjI0LBA5WvqVDe6D/33GWlj
ipGDYaC6xCGcWINtnmr4bOTawFh0X1CgekrDFjkpdPQUM8qYLF62osXxMDWo2ZulOYz4ux47xeG2
6fPzmMQ6x10BnjKrpg02SP3QGvqIOGR5iSv5VqNM3iBLCfpqDGu6TE+L1PGsaUwGo6iEsgpZJdWU
6NwMg+6vDK+PNvyh3Yyslws/UYYZ2JpiNlIbPRuyvWVZw26Z+2W7IPbyVTc/QN4azrQ/WAu02fwc
7Szzk5g3eir1i1G30651ldAcjXSjY73YNt0KKlltukeLNTxQ6Vt4nkGDtC7IM4xOs3ZTMmOnHTLW
mYkglTPNWdXaMj9DyWWmWhKxhsi7ojvMsjep5qVvJ6b6kGWDck5bRcvQmYDVdGTn3uP7TAI3HZ/K
tNB8rUeug82gxNM1aJuWnWXYWlFywfg1BOpkK35v9Oc1plLvC8ayUoLLcnurxv29uqHdTfRHBs1z
V3Pt0cVDKgVxaPz5k3E7PM3VcnUrSuB0zE2PepJqrkV1c+uYYFqOQUu4EjvQ+YALYvZ7u2oIDKz3
IO5fG9Ktx0b5bsZM8ZVUHwN1seGcxf1FJYDaG+1hAaAS2bvVFZavxvBJTeF8Olbf0YVUb4xu2s2I
jJHmyEn2ixE7mya61eOlHtYzc13AsYFCrOdlbAxugKlk1Gyom542Ac2bgktBGRV0ZUbtePPk3Cc8
3BtTZxMJJLbcI087DUMf9nr9Ni1AHJfCpr1tnU1upsTfkq9DWxChMSicsMUpHoqcDFetXYmKTbuz
mdVPs8h4vyEy4G+2TnCPO8/o2ARUSQK0zrDnADhnGmROE1qFydQuaXrsRrPu6V1uPNlK/44pl54C
RMomRlbGG1M9RqgaN9niTADKnP5oOtNzvxChQKuvhmWjvsF+B4Jp5OPOku5TbVFKtQMLb3hDCK7p
Mbeuweq2EfKKxJitx8ymv2DijeTGgibi1nMaimoJXX38GAGgiohRB5TwLSc9HqoBDrUXk3An51x9
oizMtqn7tRKXzFwOEUGuuk/Uh6/oSO5pIGovJhbgESXT98KehjRdWw2laldnU9G+iVhggNT4Knl1
GrvpLY6sajcZMjkYzrzljVlwpnFL2BqxFsutvHeLKiSV4Rvf0z6p9eeojUy/ztXrGpn1IYthrt9I
BrEL3Ex3q1+Wg0ylK+lntHRkZRWZSBQNQXkR8fpQKqc6kWFwoPuJD5OtNltd0b4KrXmK8/TXmKba
IW4UbZdPWbErSZ32IUfmxxjywtagTDupVg4MBGrBrq/dMVisFeiMoX/jRSgec1Wf97XSLhuRNM3F
cHC4OZAX/Bg794amvLvEsLW3IGbe2a+X6WmKJz9NnjjSp31RohQ3Crls9ZKFzUhi6AfuK0KxamyZ
qwook7prP0zwNhcQ+X4vxq1RlftiWt9LqZ2AN4SrMbNUn+WhyOU9poEM8gHQW63I3pfavHC999Cz
AsCS3J7gUoylVQOmqds+Tx/nPvIxd8RoHavoIU34Q6Msjx3SfoDezZUN2tWYu1Dqyb4Rjl/qeu7x
rkG+gXhzbRsiKKMBBWryIF3tBXAoRhkiK3Mj4aPyOy/Q6ESK9tmX6l7wNIzcGttJZudGdfaK7jxq
0FmxzZaHuY8PwsgD20ST5ub6AyGumsfeTKKbmxzfUvGW1j25xkVrvWDvehPZQPlbNe/trDwIxIim
1j+aLcjoftX2gBruE7rAgP1t86au2V2CZE8pB1IKen8ummc1kbewFDdEhHdnaE0fYGXT99KNlrs4
qnf1cEPbOylxAjceQrqww9LJX5tiHDaQQQ44CPPDqKD+GwbEbbfKQihUUFYhfQTDE+pj0juKZX4v
E3UK5jU667QjpJSoQdfC1GH3w2gHpWxzCxFkMUB2in2IncQ9tr0GpW0xKvuVQRfAwzgDzBQN0z2y
7mO7UschU8uC0iK7jhFC84aodniYbTM7KFmanl0FpRigWdRwJYSxwrC2zE/SfdIrgOOR//Dk2rJ5
Mdts+jRbCnZgCwWaWbcqfqWWoAunrjZRdECrwaCi9l0TzJRySpN/W9ZobtC6JTfDGOFF7goy1urZ
1ZZqz56OkRIcRzsw+M1YtosmyTV4e1Oa4A7y7b4LhGRCHDOlSEf7MSVaYDfa8xiY5CiYec5EgeUT
swhPynTPb3BDNVgzLJco1yfQIkDwxEGfyqtWWiOrCoXmankxo+rQ2nihpKo+AKPOA91uUOVG7UuR
yIdp1J9Zceag89jrK5YJF1KLu321dvBYhfOFeEWj4VbldkR0+iTr0T44ZnYdVmvvRK5x83yAzgJD
h5tpvejN2gT4d+pDN66+VSxk9VXa+zg4kEXaJtsIhu69qeYX4lGONvnuXgkSyRvRfi8sPD2HwauR
uP2mLKLcn53oLi9jNIMMI3obBu+AUY23z24Edn6z3oS1FB+Qjz7kOBebjl1hMDZ4dbtseIlr+eWq
A/lFLisSSwQjUj/uY+MhkVMT1gUw4aJQv6w8LXeK5YCLsdm7AdiyKR30YHTW1pdFcewGgEtyskDF
Zu+QxYIyL3RKxQEtzmRsTcxp4dq3VyfSaKXFdbDs7j6e7dnvotk6dTUsz2hgbI2kD5+dlRsHB7OU
PcW1z245QeuXmuGqtfXOzSnbbzLeLS5mebIt/C9d7LxobtbfVU0uzsmQHgFRyAAN+Q5S/z0OnYZy
ghdNRIPRZXlQ3gTbxHF6I+mNTHbYzOZ6dj9hqvEgbOlQYJdqM6VpHkoW8UFiUijkhDTz1C3pvnBu
omxLt32FtsDDRENkjPk4rqMVzGK6tAZKENVWX/o+Uz2BQpt/1ck+HfVfxsx4oi7PQ1yh/9er4qzG
ZkEBShY6HEmyvRaD7qZUbEzpiKZrCDtTxjzTeBmNZi4IGIsbzfhZdYCJfgQ6hy5mLWqCXmtp58d5
XgHYN21fGGd2rVq30cSYd3uMz5p2amE9wwjH6syGqYsVJQsF+Vydz3wcWgLhRczfSSt8TRjBzZee
EVHjpQwZJ2DjySTOA/1nHRSOtSQPvN+j7r5T6uX3moOiDlihN8zhS9tWd2UpujxMo2qMkeixAqk3
ZdzWqp+JTtFOqDooCK3FTt7bBo3/3SDMm5uOZRfVNPd9np5mQhjkdeyQTXpKrIP5lGiPqkMVJ64M
XdbYDOWFK2/Q/XZUt7WlduyQ87XOlWPMTHW5IymCHw52EaMqst/6wc+cjG7Bc8dRQ9XaDdNsvlXt
BDoYZ+JqUNbMpjYE1D2Wc58iiuA+nrAMEzHhLP6kZSl249JxH1BJOHeQ0j7nVmAUERUC9pGIDJCz
2yHvp6tj4Bprs6bdEQMYZdxOMv4os6l5UHKFdISuGlZ9oxNqE2/USnP2CDiu62iLpzLO3+LODq0s
YbCtgeIr4SjEufGA+O7biKRPjCJdSrZ05oWFeH2AdoaRgtNQri9mKh3n99h1wBG8drSObtU/Tw3c
9YnoUCWOvhJTatuywE2SddjYqIG74gRCVSNZSxu8Eoo2Kw4MCaQhME209ZClRLHvRz5Y4YrYE+6D
0bt1kfPYw/zSrmLXdHN9jAb9Zmuw2uNULohW3Vk/liKBxHe7SJUgMCW3um2nGFD5Z3fZTkbzWSnO
XaK7aDDT9jA11Hh0R6SjlWs781iKJFBizlFLb8BDJTwh02Brz1Fvcx7PunUuTNX0mUouSBSyG6Cw
M1+XWaLXndbXZsi/a4oOf5hRnvdrtLObNoMG4KKKX0X2SuDIt7442V7WksClLt/WI0loczofRyZf
l7Z1ioB8jS4EovRRDVWySTHN956hMGfu1iYOMxq0ykvGrP5lOzS07rqG5sz+e076fTQA4qvQpNFU
tSwY2uXAMs7Y2S4vQXfRm8DUpmWL6dKiSrDfZJLRKRO5com1CGuQKOONpbsZY+EoBitiu2fH7q4m
6sYnm5xTL5OrdUGr5+6mNrZ9libtVzQV6MLRwQZuK2Z2Lr22gzfRHDFv0UtgpaU9w5to8NN7vGcV
T3YtoOo/PQiOc0wRyXy3LAQY2q+BUU3Teu/ohKNUaMzJVFV0b4ry99yi/+xTXm21nj3mGRL/0gEt
wHr1EaVqeXbziHUtzotQ2nJwfVFm8wvEz5JiBu3TgUW2XFBQcO0J1KtBcOG0Xn8h+9I/Cxf64QXv
afaqM60ns4x4ClQAS531IdZW9SCysvkkNId5IC7OVpyIPFzrjVKYrzmBe2wO6+YZxZo4ImZE6I4R
iNSO7gBvt168oY/ys+k0FWsu4FTIADetysylcZven27FjdYrmBMIsX3J8iZBy5RMB72P5gMHGIU1
6AH88A33AW4HPG+bDreO8PpqItxTgxGaecYgZ+ebpg8u0iiFGzhzVJ26P/NuIIbMcW1eFWH1B0di
SJ4TxXpwy3kJ2TVkd8OSVNekqb70LtbPPMTVBvW2cqnz8qLbTrPvOsV8ZN2xBeH9I7rM8WF03NJB
OApX07w0RKaRYqhFir9acYYLfEnW4Yix+cMo6mc2itJf0jWQrarss4gWWU/T65yzoDMXZlO8h3dO
ayg/VYt2oHbtTb/UWzxpZLm367TnhAiFQB/k8JAEpZItGIkAu93wABpvZgvgra0+YrBlAFpoWzZa
DZjc6diAQN3rhoJnCLvhZiSoYHVyrj0a3vTBVk1SXtyKPeOAxaFdIBlgMEmf9WYgB9ACC0Nj2A9Q
QDoVAII+gKDHhNIneve8ZvmL4ei8vGX7TQM0XJHWoV6op8eEYxe0AKyPH7x1TwyI0lCyR2EDf41L
LBZR59rU39MTJSgYV5VzopX5FOayeV3d0mU8W0yHqFf51YCYwBhsVbfuYuom2EreMrtDdoqFuFHB
JvvZyC3zXEwCpG+LXwD2RYBs+nvBQI9zzvH4u5lvOdl6i1ez6qBENzuc7KStzFDXlE+pOlbAnMjZ
63Oq3jlyMXnquMMiDf3JRITBBp2W6kEOsnYGW//Js4Zl2Ghrrt2t9fCRi3Y6y1zLt3h7gc/I2Dyy
ZOzvjBmYB47O74r70W9kmh/bDjmqV1YxUV4pCqA2mIY5ZKJ/whR2EG77OGHnC0lX5NXejidbsX3N
HZNdaSDUMIZVoxiHf1IbpEayu7wZlF0kF1YNbaXf9Sh6WKkfXKntJKs2fSHuqOxx+nUoHfpMe3Tj
4Y5g0lOpo2dd83rEMB8jnDWxcuAEsmUQr25zwlmmIMvJEk+gQPK7qmVLGk+abyVR7bWpE+36DkYw
mTMhPy+CrtTFuqcN9aawE8b5XKWc7B3kulnpyTm7Kr3yAh9pYW/lNp4rALAM07LyqhcPdTnmx6IS
7KrYhKdR2R9v8PoQkeeOFdzsJxoleV0zqDRydbyFf70XCeFX5qx8GdryuDbwPgbG70HejadpypRQ
gRtSQ32hPSQn/uc2fN5Pq/2jZYPpbDRrHAJI9Nxc2rruKy7WOapIwPwrIv5vCdf/ezLUbsG+/4W8
XXbMlf7v//lnM/btM/5N326ofyBQ5X+2ysljI1T+h7xdx1Wt8sS5toBmbQnrn9Tt+h8G/x8fZsxM
Wf+n8p3F+S0kWDH/oOc1cE5z4POPAMz2N+CfjnPjF/67uB1X982BzfwcbD5/Gy+ufxW3Z51MFdVo
XhZhIhNsBQBihVtaSVXGIc4uWQrzkFgDDhVsiu30bjhQbZGw69AHBjJMxONoPM7GQr5F7g9sJCi7
ls3q8gmjvnEUGtdHKGKh2uH8KLFtRadajhJNUKyx0DkY+lVTfpF0tdPZBBgdkiUpR+Wl1pjdkh26
HlmAVqh8Rf+ptN1RstfdVx0tjq11YDUydQi7vPQSimzbyTaRFfkgpH4ihC4Va39H9imtllFT7UeZ
gnSbhUh8nxWGe+v09wWvVbcUGyu7o+W4ivWaGqniNVb8mMRwo8bp0KIPN9kPK4q7EWOrs9m7BcyQ
EtpiAPVUIJ20v6jcU1j4XbtTBrnFo8WMoSBBh0kJbW/EoJNYKj+e+nWjuIoPf/q7LkH7DNl5Ms+1
qm+qbm9ExOLENIxUK/FmNSQabr5/ms8M9I9W4S1FSQbBnU2/gtbD8SVKU1VfOF5/KzUCvfK3TIzA
XOtt3T077ncCJWO14MmzirqOpnY3sOvxem42RH6kmubynAvreZ0tDn0NvM+sOtjk8VS50D8RcgDg
TH4Sspbxaviox6ED2VQwU0sKYO9VVbZzFiK1tAXihqLb7Vll8eSBRzoo5Uk3f+E0euPVjZRAV97X
8jNzZx854eTW+3HKDaBYAzW4pn9Gcq22hZrKI+yA/k5yqhmVeJEoFCNLYP/ilyxgQwoED7FQn9rJ
wm8QvWjMKrSU5UYiXq103db9dEd/g+TGtHvQkuuDS8u/RbNY1RpELXdfxArSj1gcZ3NmO9HS2hqj
GSzjFJqT6c/aHCRre6xJUGWB/9NGBXd03R1mqyJKt9kb3KRt0v3WwEW7Trk1aTYimYbME1gumfTI
CqstD5G7Z0TO2YLKMlFQtE3k24Rf4LnrlK1iy01pglxy1XirYYZUlhaGjLMj7CTgt7zJmJRr9M8z
0uKE8olXu7/mF4kQ3Utc3OsrMiJn2SoN0Xxmeh/ZWWDnY1iO2kU3jY3qPJIXiARyQtXeuQxTbw38
Xp0qJopip8MZ8tBJpozRMsMvlDSs+i/Chno7SNSXKKF8M+f9ApSTTBH3QSOIbS80Oi4DPguS7wb8
tczcTSU/ZjaUVnVBH7vXEyqGSg0wljf3RomKqUqWHevZq5zFFmv/vdlgyAWYZUBiYjjOisNRr1P9
GqXK4QZ8zQoidpPRR/LVhyq+SvS3Dp5ywaNEgEOAaUVZX1P1TZ80FMNRe8FBhvziRlSSE8ihU4V6
WVxzBOGbsjRlOMiLlkEBVssQIeVsTo+yRarXX2oe/nTsBh+W3Smbyx2UAy+y7/UxhnMabaSOfGVl
Cbbkn8CwvGSyRsQqpG+mTdAlPO6ZtTcaxpO58lDn71ai/751VcXNQj8+zVH6hnEOFMtacVd93tRl
9m3/aCBNozxe5s+hKTdVxAQp4UkTmoMXsfci/bmcGLvxmDcqXPJ2ImThJ1J+VzlRqVBpGnEdLX07
ZJcsizgi7kaRusfV0N5EWnBrV5tRiz9xwqJN6Z9rS9TEMqsoM/ITwlZSxg9JiQi5Teg4l4T54vTQ
wS6KuF3KYaLMStBK2Em2G00zvBkmfcdQ5zBhrifWiDIn94aRS5NfhvXVdX65TMiniSuMGKLWmO2D
hiRQcERnWUd88wC1NkqLxcIux992tx6IjDit8yPoymTYqtJ0kNM0T/2AbCzu3hvT3iYx/CUNPXBd
VtYe2xJnfAzC8+RoHYkCZnIHOWJgzLPSe7Zp8dmL5EEhmgy9R/sAH/1j5KlFLXVRNdaihqW+97xr
uiqfPzpSTDdK5WqnOCfaeozZV0EExAmGZKROQA+Li47bsRLCRM1MJiFDvrsuKpcPzAfo77U9pRsZ
b0CjRGeFzZDiZK2hlmn1lB1yXYawjVQ8upoMatRM3hr3V4LMUUV1eNXJsy327aTeKFT9KE5Gk8yv
Vpf2MEqL7tmotI2R8pJVLaX/GSdXfwX2lu+62aIxtXoTg5Kev3UVIxGTMAigGuiQq8gfUCIGY99H
2x7OKI24Fprwd83W+SobLT7ClMJu7UD+ySY3haxFVBSgT/kcCSAqTrcy7scFsKlTQZ/HQoEhhPOa
YBdOE/gJsZu+9KitqJTn0LWniyhcnsjkTCjKM1FQgStUJOB1bNPCaS+gRWhlzGufWvE279YH5Oos
nFbdz1TztUrUqMJfOzfhPBxR3v42VVbVdq1WnxqCpEPcowAlkEtqBD27dDXcWNhUyKjneUq0Z11E
h3yUx8VMdgz/X4eOwdw6f6UDwDx+ApoetN2LsPau3ey1wWHTXPELtmUJgCQNTF5KG0Ngx7OGIkWu
DG67xT1RTW+10F8bJilxTv5cXY37pGwfyoakqbp/xTS3Tbou8RG2gy2DPxPGVbur4/sZpCBI0m2P
FpzXi0cCKTcVTRNrIUXZsTX3AD9wMVNkl+ttCb3K4zBbDlQ5tzsWTdX7aj1UL02kOOGyRDMbATTI
mlTobNzCXXivDqkxbKG5DZdBMUjENHvzHpVwtJLckAgYlUj4nyqzxmSVpfGHxTJKcMp2nYYC21xq
r0cUadVUDY0eM29rFg7tJrUnXzSLvbFkg34pMimI0qw/YwS0t525mBenY2gPjCeRLxFeiWRvsXkF
PWAw+uiRvrAoQpewoxdCBDURy4cvjbDHIrYLjlCHuOsqjZg6RUrtHmyloaK0AVAUMDTy8pC3PEde
mSj2kae6v88hB72bi3KLKiuHk4lfD8Wa3YsPkAA1ahtnTT9d1+lCq1VQZ3AzBKMcBtXHP6XFoXQZ
Q7KSNVmejENxguJnUyvmw54zUYAHiJcwJ0MTRJpu8xbNly0KuvU4oES76ITMbQZtqc7sClKArl+d
+5Tb01FQXrzIitXQYLLPWHKSaGrEPSeDsfCjguXo3eS7v7Pws/tThoeCAF8bi1xvXVggOWcib+sL
30q0J0b5aoNB8stMcEpl3Uu+aO4e7pADtQOLpcc3sH7JSU+3ZGPSQQsye0oneuBlrIZ9gmc/m42I
elA95gyN7qRWV5/Ek1UviV3XJwEnlkcv09FaOfx91XrTXvWNhHGQBIySk2d8HNMpbdqtqzVkBRtB
rhRlmBm24hkCMTDe6s5XRP4cF93rgrZl60ZongDrxpusC3os6KDRVqbFKO6DrhLLk0Kn/avUXfGS
mj3JFXXOzlqlUgbhCSZPLlHIcNR6tiuX0fFU6zvQnIhH2gmLfofUf784ShK6eXxxM00QUSeBvXSt
PJJvml3NwvpK6+jAqPt1GtMwdS5r278n8VNbr1OgRljc86TZTzf1RLJq9i4S056tVXI/RKSom9P4
REsPhrgjx5njKzmZs/mkwHLdrGp7VgiiDcrIYS6KcLBiNf9D7qOywVKp0pHbJ72dHztyDc1bQUJt
iDSTi9swPjqlMQV7kX7F6dhQoVtvmrRfsvEmayFieszEA+Lq/sDW8pTlvwt+l/5SpNco64cHNeNN
HGVp5XckawcZziRmoq+VmCltsziDD40MTh9S+hH3SsLshmPwuLgwkwtjulgCbe04PAxG3x+GXtId
YHaKtUpH7NA/L6P5Xt/6Fp0mJbZzholsVNNF2VjWhPbJmmlD3IqGyTVRZCVYL2rLPTj4xR45TCmK
O20Na4JFvXKWIuwU/QXpRXcuU1PfDwOCpQfbJegEpVCPySJp2SgS7dMpih2gcHbOc7RUaQi1sd3f
7NZouyKXORinG9E7Ut7lKRZ/ObIoIDm2znkyStfHcoJkkLkuKdtAnryijUvO02QcN0CStaBEXE4f
5ZRkDK9DTYqv2nff4zQrE7lDbIZK7m9/wqT32Q8tV9tIDg07nv40jFC41spEultP3Q4heyTDJldF
erTIJmfbKYxmfVNUtretMm6tRfvJkG10srX9PCFLuNGsd5pi/E7r/AuPzrjBAOfu/xwk/K2Ryn3z
Uz0O3c/PcP7V/Mc4ldtX+gKX0LHlHsj8+Osr3/JJ/uU/gupGlbvIn265/vRgsf8xMbj9yf/fD/6P
nz+/ytPS/Pyv//lVy2q4fTXIktU/jz7+S2jd/+7k57+AAPjTf3EAMPuDhTMFcxAb8waIun8MShRb
/QOZlQpy3jLQIbm3D/3FmycJBaabIVyKFg1X1y1B5a9BCR8yb5x5IhuICrPJqvs7cxL9P4xJhGVp
tm3pzg1/x8Dmxrz/ZwaA4mTDYis53J5JKy9Chd3kYZHagVsRyb7UphKOTVo+SXjQB21p5boVOBU2
DSfiU9o340FNy4LbWQ1asyhoO+ZWu7/xzkBp2a7ASxqldxaYzKs+OTBYnd6pQ93ClPv3b6r/nnM6
3eTG+M8Hdc8d6L1fyz/frH9+xl83oDD+UG0hyHpz4En92zxu+ukHRm7C+YM8A5s4BFBTpqW6zMj+
ugEVBnwqe2kX+IxN0Ky4ZU7+Y1RnmH/wOQRt/eOLWn/nFvxXbKJlCtLYiPASFhWlqv4/9s5ruY0s
S9cvdLIivblNA0eCoJNE8SZDNr33+fTnS1bNNAGigaOeu4nTHSFTIrmx/dpr/UZWF0OzH98eozxo
UIv8P4Xe8hgbBBlIX85bJsW9q5uD6rkV8Ua+YhSyOLv9Kyn4T1tYzin0GF6lftLWJIokwdDQAfJg
LFgaPbrvKRGtFCyH110gdBTnUOR5sxN8Nyf3f7fx3ndmSTd+aJk2JRKSOkO37MN3vUT+rcp6OSIW
obhvF/CtYQAqf+8BTsPzlkcSx8LHVhQ6aJL+NGTlxAdF6otmKtE98gb4lncY/5pwVmvhGctvPCMh
/nXrAhgTEthphzhbmnzB3/whpAh8uNzds5P67oMsH/Rdd0lOtLjd8kEizYRMMgKv6vfJ7F5u5eyg
Kqpq8n/sZU67m+dipKtCCptxAcBUmnYrAJq/Mqjy2UXzrpWTqRtwbwrNJaOH3L2juI1T7AUHXSuH
tA+/khUbVpIj27WDAbZrPqAU6ZAOdJqdYhtb88oSPh1ZJBZJlBsIxBjIy6in/iCqOg2Io+eKR51f
Wwlymt6VEdla5LeKzZ8Nr6EreCRJOtl4E8TxqU+iqjRBJrcxlMJMkr0kLw6T0WZXGlHMDz3SFS4f
A/CqoVo6d9rxWhE70HRCTDNJPQL7VQWqrxsZw3E4RGHo52u178JwXaLtAfJ+sFDM1H2lfAVGCpnA
NkSz7beWKAJB1IZBDO3RDP0SW6xsTB6SHvKwCkEAmSwNS7rAiZSSbCnpctTLRLWRNGeSZVS7a1jP
eEI2RYpwXY6050OnxK1GiRfFPeSL+wSRSyGVzX2G4Xi2pdatYQdSTHdmaDygmXEby4i5Es6RKMbV
rqIMjO4g7JTcWGRJqUt+Moa2WCTnKtV0R1WAtRItv67RqG8stODGMn5SZNxJc0jy6LJSMC5IcJa5
9dmvOt8/dEoXWGvwoBoS8JMGDhvUpBD/yPJZRYt1gLM2Zy3+9GFaiokX+BpQFPSvhc+LJ2fhAogD
SxbkTbxu4UvWTp6hIrCaZ2yAHTGDWDlXFsnyWGtSigS+3pBSmWKMY0NfeRlDjMxcBT2J7YjdSbcJ
ZkHYpzNKcU6CRsZPtQBiCw08QBjcaoMWRFPvF6QHFqsYcIki4HuimwqiY9OT29dRFbVE3nuA5QAs
3wTCRH8tY8IeQwDxK3qQsdJvSqzAUKizHtmCPBqhiCZpg7ZHCRjDy4YmF4CwB9K9XMtkfxAhMu8r
YAD37aAYDzVc1e8aW4TKZtqmjxRjybwPodVSf04USBc+wOPeVYSp+R2OSs0DiqxjZ9cgM8gMqOHw
nBDhkdbUB6rKWWiY6NJJVS3ZfSmnP7g+dQrUUl99jVTsFxwK7CHYJEzAUQET1R8CqdO7QM3QomW/
opwNY34yvNII8L1o2yD9qgIMJelMPT0g4DbL36B/pj0wVv8HGaTmPsxm0oFDNKJcLRtdf4CZmn+Z
YC2BNC2D4BApChrUBkqpDw0ilDMVhgYRWiMS+qexb6ufQ4NCEUnvAR4xki61ikyTgAh5NYITBVha
AK5GdBK6q1Sndyidkc4bK7O97VAOBEWsN/2D3KHWiiDNNNwhQDPCKILU/1TLCenNQBabTyY6Gtu6
Q2CTBIlBoWIQRY3LRwRPEE2Zmji42YgPE7xOnsBxXS72tgCciTgFBWcQFvpBFmoA7VVqCJtFzBSQ
PWa14CWg4/w0JLUXb+AYilB4zflVBs8mrVlmqF9UPTzclgdv63QoG7zqMN1Qx+sioyTVVaqPls+z
F9yrWvwuRkH/hiwqZByrptJmM/pAePxy+sSSSn+GQbhYEQcTtP1ymNCbNAT4dDGKpr0dA7N9bDhD
JB5UTAOPtolNPReNvvc1pGiQwVLaF4Qbs30JzgA7YVbMY4bfXO/MyMr+Qr6EwlKNej3rdjLVjsER
S26UvJIXEnac3WiSCiUKfGyqbRKZzW1rRVklriQD9PXUxJgp69RDk5HK75BYjtq0Cl1pJgvkyGFZ
vMIPJd2BQVF/P0qhOpJZMqtfoiggW47FAYV97H/GW63LU+02Sqq2wc5oiKaVEaEiCbU7sFR8Sa2I
uF73MTXKe00mgV6yER5KKHSwVzos/zZIPFe+KxeNZgL5KGuMZrRqEQHRR1Fdq3NVz7dSLRifrTmj
xj+TRngKAe6G67xRFjBJ1CsoFcL5Tb0QpMq8L4O4v5+xGqEgOUkp3Iq8OWj44ZSeBjln3GS+XxMu
lg1MFhnh+hhFxqWWoCyy1Bu1ALlmUz7NOzfQ1RLJB86+RTV/IWQYuCu4FTzbwUEAVdTXej3EHIO1
Lgik5KWxX8Mymw1bbRUy/MFUkB0cAqo/3mh24HKyauYGQq4G7eup1nMRK+4yK1dmYiDul0RiV22S
1hye1USDl9mAFH3UUczBnt3XZATEZMZ5ATSD3KsBH5ubXIWh5sIe0+5HeajhfhujolGrSjKyN3lU
QY5BQM1aZaTHhRvUMKkWklIAF03xQ8BZoC4/EV8G0JlIItyJkihgnYBBiemJIiOAlIyCo1Xail1r
J1KEt3QAtQmOnBjr8q2WFGBSi2AprxRiqKReWcRy+6wnkjhASlWVL9qIUsJGRe7CehR0nwGD9VZR
OJHFeoS5V2Lyxf7CvYKd06Eozb3db7soUgSvK3hs2Fon5cCRQP7sOVZj+PZ1qSN3IhcbsQzmJ8lA
dhC0qa89pTh1t2RS5JzIdKpqV4NIoNst6ugQ4CQZHeBb0+yH32WTLD46WQzhMeM+X7R386aFZlur
zS6VLHStlmMHZwz6BqU0N+QvlFjTw5TI+kvb5uV0uzhSFJxkQokDQ6wqt5XSgMNSIwOfL3SY1de3
oOqPkh//O9+pkkiU/+/fqetu+pZ/e/9MffuG/3qm6n+hmy9JaLfz7ESM8F95Eh3LWFMmPpQUGVwH
WZH/fqaaf3HxEgZDERdlS3570P1XnuQvvkEGbMKLCyiZbJl/9Eg1j18By+tUkSXDBGIhWfBklJMX
jQbSRE/yHvLF2GeSHfGwzp0mQdGdPKjuAw8N4vm1nyX101xyfaCsb8XYOc8V9dthbPsnru+RRSgl
ymsTmtG9iJA0atphLjxPyaygeFdastsE8CxEv3xEYoAyPAq1QGKhQY03xK2cNoHSB4+Fr5LeF/Kl
bA487lZCZBqh87HWPo8g15AUn3M4MmZaDprDew9uf5pIACObORCfhgDemC37cfDScCTcRSEb1UXa
XGpXYhvQI6r5zQtG8v6Acw5UfQ8esvGtVrvggWI/KrUhLLlfQRPOwDqKACrGMCK87MUDQZVQN823
WgyhUUx1FuBLpjdQ3DkxDDAvaCFDdRJanPBSCDZ2TdUg8SS5MMGmDVLwtYV5te+JigCXmBZYvj7I
eKNiTaeu9ZBMcyaiJ+hmGFIdqOypmFcbSFDacmUR0ScG4FI76ywqfbmSAlJjXjJtW86ivAkC3YBK
GaDAbwfaaHyVtBZPa9WApub6TWKFW2HAQsHuDPLajD26ejYXVqQ5DZn1cN0i3LkpdSPRtosAA+g7
/1GIybeuh0ZBrK9MW+lRyMIg5Wg2jb3K5wvcoTW0DlFvY/4U1DjLo4IRmltRz4jTYwOxEzsUfIqK
ghrKMfF2i5Qk2r7Wd70eFTTTdK39Lo3aiJB5IpX9RhYz7UlrkalEqyvtn4ckhdEiqc20wuoYFbAx
xJ5A7rQdJdrZo86LdlVB6WjfZwNmBQjDs45HwZB+m4IikKGfkC2wu0pC+rgP4MvY4mAB7ZxTWa1w
Sar1CfdIaBVOgazTIe7U6SeC8sWvHuHl32Mxiwfi1blCx19WSsrAfg9RekjDykPbyFoAF2CH3Axl
gu+hPrSDjZfONNuo2wIfGv0SrZECXjPMI6LjfCJRnerIVxBKDHuM/QTkvZscQCNQEbO15bmuX+PB
RPpPp2wrFzIlE0lNWtWrTEPfaW2bWq4x+cZMgTqUVS+rMqoAulyU9fdJ8NM7f7bSzptDo+GWCmCz
mBgwEFJpsqatDbnHlkHUO3l25QZUdKzgjRaUZfmsipliUjaBPoQugl7lmNn0gH6nIMlA6NRx/1Bb
UxZvDVW0JsTSUuJaU5jN72U+Szz91OiNVCEV+t0oELoBKJqHgwTCBpRH0OFiL5lNfQPCNrwt9RSO
NOXjUVwjITpFXqvMouqUM3NBWbIof4tZHv5K5NR/iZpi/iZgrBM7sqDrX/O0E5k7ESv4FCoLwQ1h
FVhlKLlIksQgzG0imShDByZE50/uMTAYEhnIBZc39ZhZ6nAAjRWEUKhXumFMidfOhjw55ETr34xO
g7U6SiCx2nIk0gn0sXm2QslstwrHX+hNcY1tV5QOD6wxdAKmBq0Zp57DPvdSYdQrx5wslG5GRY8+
m74Ig6LNWLh2XYkYWHYG+jxeXsgltWQVi4pdJ5bDeNer0WiAPDUoZvnwONqdDncUMYOKyN3BJDIM
iYkp+IFvn2v9GSHuhTHZItIngr+JIW6s/A55BJd0fXfDC6VAx7lsIgPgSyNGLjRvY9rHQxioBykL
xO/krpHQ8dPQN9dpOqO3OkciwHYNk+/xALetiDeVwnMbPY+6yN1JL7X7LhWmluJoI84O+tWRj6oB
uY9HVSKw3dUhZqg7oYpGan5dpiHvPkc6kR3cmGrC0M7IcsB6Vi1FjdfA4oVbN+i1i24fYqe5agyE
k4HA+g5BMXR3Mkol9WdDE9v0V5ImMPAsVafAhTMmr0CzWuBUSdAtQA5wj1/QNzDvgf+Cc7Nkvt/N
IB59D7RC+A5KkuoPmpjohiXYEIiuZGYtKOqwQQhOrXJrFVcE4StBjXS46biM3mliMuwaVBdfojjz
0QkEJbmfsRCX1ui9QIaEcw1tfBiK8gfk3/mH1iQ1sgqofpfElTfYMklffDb0D6lEiwXncAt7GQ4d
o3aHZDZ+GmBwPsEVK0Sb7ZaB0sx97DG73g/xehMRJnLrxkc1R05U1Bn70SpudN4cjdOSDcEypa0b
TzarmXdpxZHTIZ2p8ELBIIoBUBFbjKe5kJzeWuSwqNfEt5HB01bGJWra8HTWPhd4YwJdG0niyLiJ
gd1Guwb5Q6Lu3laGRW0mapFgXiVAwxBvFKFTUI0lkb2TogBckT7j6bGSyAGjuhSOIKY6UjqfRX0E
0iZQOwLmLC0UY6RwQJh3gxJ/Ar3QIEwB8Af8DiE8GnBGTKux5Se3IO3pD+cx8htaMLPMokJ+lTsV
zFrBgcKDPk3SfhWTmnrVAy37bQSWT4if6gvig+TW17woxs8aNBfk6HxR/47gSfusyAv/I4PbnqFl
3kC3m8a2+WEUAAz71mp+mtGEWFzVFRwYai9T24UalyHZpqWIYCGlPK65beEl3OQZylAd+hXQhtF3
R3SoFazfEBim3z38uN+SWoqcTpl6h3iGTo00qXnp5UK2Kf2p2DfZ2L7kZoXFhQIwnXKTBt5znmKx
giMqyVsY5qWxQcVW0QCbmfVtCs5hcZ3IoQKjUiFTg5rTduP7htJ50ixn6EWZE97fbaiIP/VhnCd3
BD5SbCbN8GtXiYN0K469leCMKsvP5mI0meOialHeh8dPQiP2RUcISmKuMTafIcfkuhMhUECut8wF
pKSGTHwRc71/sdAyVLxAB2Bi89ZVIptH7nwnaXhhuk3XNdtIj5CIjMo0vuvUAC0BXkZA9OHrBJ+4
UVDhj61E+mwYlczrFkL5Kmz0BmtIQWxVF/siGVNCo5uUlTzmqeCBa9A/4YIgIvZJ5PRSGyGke0UJ
k2eka8r7mFIe9oGiIDY2HkHpLYd6+A2rvv5n1iXBT6LZ6XvaxcWrOSdwiNEwYeoQ0JT5lAZT7bDn
DUCtZQlwR9f99j4yfAAXY2rindoRjtmDQZXF8YUkeYaOCfUWiXT969TF2L0GqGitNITPrF1ptBJ2
S4PfSlukitE6QNJU+kyRpLgPSKhkiOel409JXvAVCrnuG9wBBogMSDH1EFnRwrNDv8JosIt7GVAJ
Gl3DPMcLvTfWd3MeZPBFSIvBJwsbI3BYwzD0J7lHuaBDuXxtKj1n40xlzJvxCQlWQYk2NMKUo/RC
jECBpuNNPLpmZTVfwlYXevBaHXxEtIITHEVaGEiIi5J93Vg+gBREPPEGcvMaPPK0oFJs1TRIA8SA
r1A7xdhEyOA/kYySQxTDpuGXifcCFpsJoROQbq2zSKIiwZuoWfjQVQ0goWAYjOesjIGoc8cHd1Ft
kqKTxHICXpuP6F1gwsl3myXerzNCDwq8dwBySie8KKiSKRsU/mfJKboBXsmQVKHTa5O2TSpd/RT3
cckBW0/8gEJr/EOvyHyGIfctpAomCT7qoAxK4lhdCKjr/z+D/za4U+RLr2C7/tZE6ftX8PL1/zyC
ZRNWhaEj7C6LRCPUef4FFlD+ouJP7UezDLwD3l66/9Rqtb9kFPwNzBAN7gDpzbf+v0u1yl8o+0uS
SPnGElXZ+iNWxXGlhjcwzgRL+QmkgCxr6odSLcd1xZ052QRoZb9KQNwbOyTlFvEQ9Ki6K6Whj82p
ylItpc8yXBFjKf+9KyL6ZTwaaU0ILCZIOrzi8jOpr3o1Ve1PQW/16h/TxX9bPj0uJy7dUzVRBYlh
SDCKqJkft0cEylZMIdNWgpg/toaiP1eRHq/fzfeZSvBi4fCuSKsZMrML2EKlS6KuQTg9bkYV+96H
W/3gvrjPq7XtOd7mSl30pA580oQuiid1YB7yVTzTxN59fd7SgPN0uQ9vldV/lbM/NnCSDWmqBm8Y
GljZq9XL9vFxtbWdW4eGnM3N3r1xnJvLDV4eNHrEpnm/FlqY13K7NOg+vHw/BPbB9r7eOaJ9ZeTk
kzVwPDm0c1LszeKa3HTMyK0Or9vV82rF/HxzNjvn6UpLkJourQOaWv793fIGmSMhiyA93GwPq8PG
pSl7dbNfrVx3tXf4+97lV9d17A1/cvc3jPGWr9nv+evOdfm3jbvj37wdf+SrV9vtwd3wr3u+ecuX
Os6Wn8YS40fy45cvWRV8//Z5ddhu+Wk2P872ln9ebVfOK1/CR7Cd5b/wZ/7i2bazcTa0y9fyE+/X
B378jevyo175L1vP9jx+4ou7t7fbZ5u1xvd43rLkHGf5Mo/v5+ctP8y55Q97esInelyaX2+c3Wdv
t3ypt9sy0HeOy5/p9WZd0HmHT7fyNqyr1XbPRLx9tjXf+eh846du+NLd3dNm87QMEwO1fLe732f2
0uyTw3++sgiVi1uXKVtOrHdT1silQRWJ1fFws7pZBmu1f/s/vx9eV4z7gXHYv+5Xr/tDZTMp+9dX
FpF9u+ZDbx/X2/V67a3Xt/Ydn37n3GwYqq+3t29dvbWduw0LjVllyF3n4caxmXtv9+Dc3NCz3ebK
8Sq9nTSXdvHS3Xfdwajc6AsW+w0TxWQdDss4b+23M8leVfaBafu+zDAd2S//whfuV4+rx2UuWFvM
D3965Bu29h3LYMWflvNsu13f8fvmiT66O+fhbTkfGKllIzFRd85qtX1bJJvdbsc0ujeMINvtsFo6
GtobRpIxYBxXLiN1w89iVF72rG93c3D5nssze3ViT45+E00iwWAkaJI+8uns9d5lpTEUNl34e205
V9aTdnLBfThslpzzu/Gfg3pCTZXxX70eAo8NwUZjDt6W1SP/o30GbdlPgc38735vUHa0f7ubzeb3
YD88XTlkYVvS4KUFcXI1zcY0TMNyyr4wvfunjbNMCn9wD65zs92yeTevLHD2LgcAh8ba8yp222q1
YYr37mY5FNyX1Xq1enW3hwPLg84cHgPb/kLXVswq68bbsXFe2MQ7++0k3663h+3jr21g/3pcfuj3
58NrZD/P9vfA3nLUc70cHvnrr18MEcfTxrl74jzm94fNk/e0+c1C4xCwnzlURtsO7DW768vt3d2X
u93G+7TdbX4+PTje2nngdHA878m1v90uK4p1/8Susr3d7pbzfbdh+l0ON/Yfu2G7+s3vnLW0yFGz
2XNM72+cjXfHynz7ws9P/OdlHz+5Nw8vL6775Py8vC615bq5MCHSyUXOe2BUqDTzwTZ7+4XR6Zch
/bpeseuW7ecxI3zYm2UHPXD28ukvfwLpLeq59BFOrvqsNZUYhs8Ddwb70/m92UY2M7zsRI6EA71m
4/NX9jO/2NxI7G7+9bB6dp+3j3v3peAjr+2Xm+/LBmd5H9b2+vm+Xz4858gjq8h58jgGvNL27r7F
9o6FxwUn2+4DR+irZX/y7paDx7U3rkcv7d1yXF05AtSjkdaBM8JnpsKj67KO7o6+/Pu7vdjPsxWI
mKXbSF/37tRSrIf13HqXh/P4AvmnFUySDFAuFrTkkwsE++fSN5UMKlweWxgR45Re52NKbItCFBqW
wt3l9j72SqPcCx8bMhgoOf0knEml2UBM1sTRtbZUaAUDNdu0l/5+zP0/Bs5Lr/AR04AQLyAiEJwn
q1TqzCiuRd62MRWML2JUZVuSwtfQfh/HjlYswnIeBYTn+snYkd4Vw9bgbTomKmKjISK5HRY7Gtmr
gowBpWEYSc+Xx+/4hH7rmcTjXzaBafOOsk7CTitXKgx+J17tVS7vRKHS3L5J4r3YYc71x03x8lNp
BDc2WT9dGnKZiQVZGJpKIVr0Vj5jZNWVThNn6e5yU2dGUlctlRqhqoH8Vk9WhVbquLTmGa/8qEHQ
J4r1DUIq7a1KnuIAscC4EmmcGUUdBDIQd56wJn863luJ35VkxBYnBg1RRjkJbxsc0sEtgje73LMz
613XTAVEO4uRF91JSxIYWxTNYMNZrZG4cJsR8Ebw98pZcbY/71o5iRb8zJynqEAcCL3EEOKsJkaT
m8jC9KoEfXVl8JYf9q/z920J6jogC3y2OS+AcR8PXj8bZd1IdAk5jEMIiQX5pqn6PJlScjumufSK
wMnL5VE817/3TZ6EAdmstFAFybLKUP4wXRn0O71ONUSGu+B/1pR5cnSUWqyIrSJVi7c7Jhi9jK62
0eA5PCq/Lnfq3NLQJcoe0DEUEUTr8Tg2VhnWoIrgNAPuu08KNARB6ClXgM9nW+EIZHctcHPjpD++
5kNMXGQnC/yKbTC5+irCOvc/WOZkYcgHKaa+bKrjvlC2I4mAWp0toQyvP+SNioJWqHRZc2Xxne0O
JlWcEXBUyEgdN4Qp81zoPSdFjbZxuckkvxS8uNejK+2cO5F0APkscZmRk8zjdih3YhlW4RMk1BZG
yNjNJ7uUAvnvrGzwgOFEbK+0eHaNmySXeBYpOsfucYuxgEJapCuLlr6hr9O++0rC67tcyYb35+sO
KSZRXu5GU1ZP5goOWxhQdQf16eN/MmSN6aopqNzLrZykfJZjgnyBpYLk0vW3q+q4P6GA8Xy6KNFW
CrUI9EAHsCdh7FG1DtZo6ytIf2hr30+SNZqCg4DiHcbmlJPDK4ejtNwexweWThKSIIfFqWmIzB5/
EsRmoTGPRY1uSJjsxFTuV1VVKs9FX+8DXUAWrCkLr04KyVZYss44LWb3BszU1tp2cGOvxEAf1xYE
EwkVQbRnwBctLJf3kR0lZNAsRosxD+4uj4U5IaeeAIAWuzT+3kZYOl2eio8HNu2BBoKEYSnAmU7W
8tSXSLZWnJ68pHpMglIZQUFfWGfQ9Sfra4HEiHu5xY+79LjFk/N6kpURyWLu1xFNbgdEK2LVCo44
/0ErTOsSRxoS1LXjcQSIpaqBAIQpExbyiIFeiWBhw3q5lWV0jlcPfVEtmWI4ZR1+PW5lAA9LQY9W
StEcECkPFlkQuUX60h3EQAaAWYfR64D33gNiL5RgLjd/bvLeDlWSO7oI2uO4eb0LRjD3KpaAWV7f
xENRbMuwm/dxJ6DRY2pYZmBucOWIuNboySlLyYhCpMUVT5CtD25fmcKN7Iv4WZvIMcj9ZLUultbA
lS939tzOWGJNUVnCd1k+WTdjaWYVLivsjEjSXlqhGztPtvpFrtxCLhVkWvvlcosfT11rKUdwl8D5
0kzrZHg7JQBf1VB2731ctPUKdKeSxT1EfvCll5s6syk0VhDnjwbK9cPVlajznAygX+1p6FIPtdMO
QQbtz0NpS1MXaCKxrYxq1ckQ5hMwKFVGwEAwSlzXqd3ZSWw8iBXex2ktXjlazmwOKJ8oZzFpPLPE
k6MFA6coDcMZYdpebHahKWTrIs9EBKg0Ez6BjjTLIMA4z8jiDH++WGiREhJrcHkln2xMA+XaOWm5
MDHXsjDuKrKfpaxV26LWZ1AYoJuv7Ioza8WCl0PIBm8O1OdJg0QaOpHhQOBL6RdtGTQVSglBu0js
hSuHzpkNiDPm3wE2zFr1ZFmaZTM1agBsHMu0/kbvqm6bKS34OQ6qTesboL3SqumujOiZ2STlQB6A
a9sE0X/Sah1W8twCTEKJSpcxjo+QvRqiotnhcd3djSp4A0CkjVOBQLzS9IfN8VbHU4G0EtxxSZ2M
reYPeVlV7PEADwXYUTkQAsno93+4BZdWyKu8LVdFOX09A5vXm1HnzCZixPlGD3ohc325nqc/XSo0
pImkBdiFREH6SYyVzY2EGAH7IspRN5KkLnm0Gjyp5DhMHv68T5wrBIWmQQ7ntLSGh4UaaWVb2gkF
+NKuYK+99tB6jCtL8sPqX7pE1M3SICPAbj++iKI5Ls1B7EpWfzK5TTmpN2LaZVvsCJorp8q5pgz2
majwYObaO2mqHXyAQFlGU0hQ2qQ7BBdN6K9hIU5/eibTKYIitpoE2Vw6ZRRWGMou9C3IL6qIsgYi
WUhPgRK9PEUf9pUlLhcMlzGDJ4J6Ox46M8iSafBDkiiieWvOI/VqvQECOAJcRoV+k8zmBqrb9nKr
Z0ZR4c3HmqBN8OonZzN4iVKOG8Q1B7T0OKlE2StGM35Aenz+ermpM7tXIVupqdw9FJOVk0gsx03F
BwaFCqfef8YCE0Mt2S//fFUcNbJ8iHcJUUPOqlAIYLyoMA9XbdI2KKT1oEsl60rd4dx8kaakQyQV
6M3JU0xqxyorJIGYEs8bh/cmLlRq0sE3ywCiKUOxtQJNBaQyjOP68kh+fKywVtB1ki0IvtLyWjnu
5VylcTpUtK0Cjlu1lRS6I9Y8jl/U3Q8CPww4RkTTpkiz1lx50kEFgYS2GtFLo+G/GSpD8nj5M52b
XeZV1xR0HgA4nXykUKQkhN4sUvtG+Gp0guBVod5fSQGea8RAlEI1SJct/InjfuvVMKPeoBUAKiFN
OtMQo/3XwAvQr5xjy6c9iucZYBj+JLCgZ7Djl23zbhn5+LqKysQyyuN8dBD2xRFgEFYQ0zZ5K0xX
WjvXLZPKOTJKKrZNp0FKNzY6zt9FCXRN82+Sfqq2JYes++czZGKvpxKFcYNCLTnqk5EatTIFHJhx
k9XIfoaZN2pK9OdTxLDx2OLAZKJORw6+tYAtOcfYNKDImw6W6iAHGf5pwgpYEHoBZMSQiiOGPVlt
5txjC75sgCRSMqjNI46Pfm5eOZI/pieWZlAk0HiC68tyOB6yTJ8LTcQPHG02P7otmlhd6Zi5KcoM
KaUY7vsuv8XTzmetG/4NafCdDmRuc3nePoR5fAgJKUcCPFIk5IePP8RciR2s5LREOLSXJS/xkWDY
YnuUiXdaNwwKVnpWGm3rHlDwlYV5ZhvwTACiJSskqNlyx00jYaqJXYbSM+QAIHWhCKUCw7dbRQ1U
p2t8fr3c1zM7gbsICQiTwAvI2Mka7WRjzGaRUwQOPajMRqlXBondKzvh46UHZtVY0lrwskCYnbQi
oZU91gbTihp2gKOSUWzBPhrY/lnhlSX0cQRpylSIVnkBcemdTN6iiSPWGiNYJFokuFORVqYtgnL6
ZDWK9jMcssG/0rtlUo7PLhJZ4L91VeX4Uo2TSQuTShuDSinsMs8EV0U6/3MFdvx7BcPYlZChQo9A
HG/KUCkIKOTmb6rgvy2rfVyuErIIoow+gkmwpJ3ci1leiUE/kGsR0xqXYt34mdbGq5aTEIHrBEsJ
7bc/XTRLi7xmKbItqdGTMW7Qj4xkuCh2Lsi8ZqsOo0wdvsblVpZFcTKsYAcVbjjWJ3fPSSu4BIKO
K7B8rmOhnh0zj6KXCnNf1YURrt5XSb+o05khaFwjTZtrd8SZNatR3+VaQs2MrOnJ26eeSyNBkgEy
c+oDRw4StOAtXwqfi6ZW4isjeubgo6RO+I70i8qwnu4QRRYSdcC0HPWA5p7MV/Isodjm9mqN16Da
hLDIlIzHOkp7TbuScUAxbLS8qk8hgUZ55dl3ZuSpSUik0Ii+l0T78Skkpw2enpg82SCB2a6wZ74P
OuF+Lo6WnU4YPTQ4BFVB+MdXGYNAdZ2UGjhO1ISO2xUxf9Mq3CtsDSpi4bRYJ81rtM6i5spwn5tb
3mW43SqQRTkrjhvKkG32AaSiitB0/qd+QvTPQ3/Qv2kjtTOuBI/nGoN7St6A7A8Z+OXf34U2rSrL
IYr4hT0jrrQrJYxR0PoQXMzmhufLW2aZmJMto9OERc6MsIaFe9zUGBvtDGeLNRur01OMhuInszX6
dZKn2CRBNvl5ub0zXSODDxiZOtlS/D7pWqoKUdZNBed6YWCXEfKqrgHd419iXruozjRlUokm+Kdr
LMuTUy7SszJoWhTyYCzUgObHDuVkbc6VLWIHhNmXO3bmTEUriI5xyongopXjgYzHXEedBAaIBNeC
KD9E8gVy7UDEbzbyz3aqMUiquGuuvHHOtUsekiaVBWPyhrx6t1a6dpBS3Chpd6BAbY9dpN5hFIMn
F2TCT0OhFrdmHwpXgrtzY8v7l1I1wRfqOifTiDK7mrVCwLLBuMH1c3Z5mVSFYxiNfuVoObNC4VaC
J5BIJlNpORnYWRkgzWI7bPsNXKS0m+X1pPfmpqsRGIFHK9xenshzXTNhdVNmEQFRGyddqwYjqEbT
wlWiUfWtLCC/m8Fge5xN5EouN7WcTiebj4hNgWNugLInCDleM6peyW0woeorBlF6p+IN58aYZK/+
g1a4d6GYUsIDyH/cipiVSaajxYA8dlp5lS+aN6EQDldScmeHTSdBAQyDdPXizvD+zELKlXztBN2m
SiFAOyDU02mjxlTd3EkzxerKEXluVZDAWt4xBBXsuuPmRHHWMWLgPEaK9Klv54cMt188AolejCqu
rkzUudaIQRdkFYlqLGqPW0NnONaVks1dT1Wwy6NaWTUJ/vQwaMubeZi7K707szA4kfXlXDZo87S0
mxgyjFS4AvbQlyXF1FDEWTkoJEzMLq+NM7NGE0vejFSxSgXuuGNjqUq49bGPSWEZGTa5VucayHZE
aC779dPlxs6MIoNICROoBOSs08Z8bALyFqtgW7dCLXcpq1Y/MKZAONYXeA1Te1DDPz8dubEtYl2V
S5vb+7h/c2FmYzjKOYlifEETIXBVmWpX02mCp/r4BIyjNFy5Cc6NKQEJbxeCdBKFJ2Oql2C4ap1u
lh0y51sO0Db1crwjSydKSgb48qiebY6Qd0mJk+WSTxIuYYvtQSaQO8I9YydTkvbSTAnsRJWvlRXO
XDWLpCPpcGITnpvL/L67arK2NtMQW3oSnnO7nidNuJ8RqEAfr6k8ATe5nVFF/pfL3TvbKOAkHtW4
WJAYOW60ziwceU0U1Ru8llDHSJNP2aR/CvW8Xol6payGJlSvtHnmeYYUNlG1LPKqJ145brMx0VyK
FYj9vJQkOwjznVWO6RcI7fGPIlOyVy0TUY8RxHorD2N2ZU9+jKWX4pS2vEYXOtbp5hfRGRqVFIvq
zhilh07OJxSU6uCbAK13jw+A7zV+1eyFsrly8y0L8/g6WrKk7BSqAiQUTosdk2wlWF1jFz1QfntA
XEy2MXvrPl+e0I/dWxBnpmbx5l4qjieDG7aZEOJtAyn3/1J2HstxK9u2/aKMgDddAFVFK5EURYrq
IGRhEt5m4uvfAO+LuIfminEaitiNLaEAJDKXmWuOqahhqReNexOCfc2igR4IU5xQVACHGjg90Yv/
SNHwdg/i6rveCBkftfzXpzuILMyD6DFGhPP59wzTgDyZ2rFtjk6q2u8TRhE//n2/b79PypQsJE4p
cn0iipeLyevpvuHxAoFdSfucPz9k56wnKw+C47+v9N6TRR5mUgsiHSJcenmlRbRGYUI5j4wOjmiC
Zzxmc6vb5mscrhW2YgWj9GvSKaOTsAqF+eff13/nTgm2Oa/+R5P52kGS3MEKt4pTkkFPH36HNkKb
sHSc3ANMPJ1/sPG9/Upt3iT9TUqMIR/rq+hpLIUsGb7d7Teq/jcHSAIPHCczmZoHLJjaE/Yu/VO3
+t2p1LbzwTJ++7FwdUrpKJQN32Ry8uXDnmZoCDNUNSwIh/LS7DysqMrG+q8/yf0qAQoAmj/7FOHL
q7BGA8TbKxHiKsKLUjuflkCJ83+/t3dvJcACiblhSJavVbQj6bxASsaDxCnoBq06ri6FYWDl8u/r
vPPtUdzGEhpcpI8/of3yZgB4ufh8QOrMDMdNwp4JyBAjjHNEeuoiCCbxX4ekiNeAgdE2Y8CU0cuX
1xszS7f9/oqg7NqHagmqTy51r0OdKefm37f23lpE/0kTci9YUgl5eakaNCn5FngRH2eFc6PsnZhi
wo7ZW6vzbhyMi562/y2MyO6J+cbug0/h7SG5R4rkK9TzPeuNDhq/3QVNCME3qB3QoD0VxRsnqHyM
g3rZq3ha6mz3ccDM44Mbf+/KJo927ygHdClfvdMWi1W6zVUbASoynngRBRQYiw8xnjErGtEmSnmH
uMv9aLN7Z7MhpUfisNPeCEr2Rf0fwchUFFhkLCQA2uxH8FGBew4NO/9m+rP88u+X++oedwPr/Qbp
PzoG0cCbc9EcrUKobG/gtfN2tCv8RbjPwP/U6KwKvo7Czspzuur6oyr4qy9zv/LerUMTR5EYScir
m0yXvKlDRwMpWUc3MYNqPOEUWf5358b/XIU75PbIBBj3fvkonc5YJ2LLIikGDDaV6w+neerVCdSz
k+TNlsfeiILWRSZ3+PeTfV3EfHPpV4cjBvo1ztl2kZT0ZCask5IF69dDa8CQ6D1AnzRRmwtpi5tU
perY0+y9Tefpo8/31WJ6/hlID5HqIEgmbn+1ioe2QCTuz0USZNl84faePuCZtBxbPCQ/+FTfe6X/
ealXr9TbbF+79VIkcxjuvktVkFhqbD94pa+22v2G2E2xlCMpIPN5LXFyG7L+As5sgkup0ZTHzhl0
gcWcW9kVsy0cIhWHctOPbvzvN/rO7fkctfteiBCP3t/LtWRrpx/cNsSbLM2z60kJ+tys4A+u8t7t
7VUT9htSyTcD/J1b27BBLEK3afWdnxR88+Y02bVvnZnt2GyXnR6hmP6Xt0Y3n8+Arixaf07LV2t1
WCbfEWkDTKqfsjNjSLHhQn/7wa29WYqUz8E+cQIS2ewVgJcPMN+cykpFZ8VaYgBUrRuokdKqYnfe
hg+W4juXQhwWUtBGDcQJ+epddYw9DdIKzTglCj6kfbMlilMqkfCiP7irNy/MtEimGI/wQ8QQRN4v
72quCsT+rWXGWaGzJdbgjz+XvQoPps7pB+Fv/cG59N69Ma3Dzolm3KZO9PKCYdkaqSyx5TGNNsfA
2e2W/qGYJks40Zj54/RBS+1VAMBkASsCuwybPz6V7VfhYAlyHeIS4EA9Gu0l5uLdSaTwBi3hZ3cc
v12UrjMefLWyr1bbXT+43feeL1E3SfKu23Fe364lwpCQF6ttlmZwEhsG2Y43UIc2hE040Bq3//4W
3l6Ph0rLmbOXhAPt5svHK/HzAE9np+A6DD/OcACPK4WZjJmHt3jIuR/UgN/sKvs7/N/Lvc5sOnyu
0jJ10tiCbn0mq2Y59FjlfbBI37sKmh2SbwJuqtqv1sy6oOVvPRO8saXSL4FJ88yaLee/a1mxUti0
2BvZv/bezuvApWp1lUNncWLNXvwUGhi70TzoPih8vb2XvdJLML8r/fb618sXVG7VnGYqLBPMwGvE
hNl0EkiSPpiAePcqe2mGkJN6xevpmrG117wLRJnodTNOWRtMx8IYP3r7b79l9nh0S8igGdJEtvvy
XqiQp9rGzTIRCzi2PDcYOF3N8kyl9Mj/va7fvVTAd8ROv490vAqFho17zXpuqCzynqYpKu/RAu2o
hLl+sNreRJXmbq5DT4P0hKrdm0tB54MaUsikH6fs1ybn+h6zKCCxJd5QsGzERUaZ9IMP6b37A75A
l5w0gXB9f6H/ETXTLu2BHtA4CfHPftxS0z1vA1ecE2X9f27O/ykyeLs2aPcTiOzzDlTT7P2n/Mel
jK0vdDfDOO5W2LrhWP0dbHCw/35fbx8iChQkG7RrOFregDpG25QTPu4sc8fXX+d22xJMTtXVSonp
2si76rrZBKC8f1/1vVvjetweXSnOmFcbRephsujkKcQCc9nOVsAScd7VwX+9FuklIrNB3sbsFdHA
ywfY+nhwmlNeJsa8pfBV1m60jpjby/qsB58xnf/7pval/R/VP/YlLocehHCA+XPTeXU5V2nc2gWh
uAjm4qaW8xZp3FtB7nbWpZmXaR0Va4oNej6lP/596feeJ98c+SuT6wxEv/rA1TZ2AsAKWYCH9SP2
qPJKTsZH9aJ3r0Lpmu0Q9AhGTC+fp1ti7RdAl02wYV2OdtfKo9mbH1Vv356M5BFoT+gcMk5Ovvjy
KkvWOH2/OSVozd45ZbLfbpudMZuRr2KcvKrwg/Pk7SeNaIn29nO5mmju1Xc2CTSYmDKWSUZh8Og2
5XaeFjNF1JbBnI9myd/53l5c7NXd5ZPjiMVfyyTwCTGmyaQv5Ys2OCMf2Zl9XXC1+ONYf/CZv/NQ
2ZA9vMF2By1kbi8fKpaPeFVmfZmMUC3aeEFeYMc0/QMsEr1wzM+ks9vp/3tVvnev1MKpve11BiLl
lxdtUxwIMQYrMDHFnBGZaTcXmHhu42qC9Fa+CuMJX/z1lM09wt5/X/ydtwpSi9IVp+uuaXp1fmPE
uo5YOdZJQ/wVU09K7/E3ts82u11+/ftS73wXdI+eJbRMxwGAe3mfhtllyOtAseZMbxzyxjBgtoXb
B7vZB1d5Pb88zX4zAamuEwT8PrTlxY2rLfz971t589R4V3QWyXhp1FKaffXUFHkbDcWyTVwp+tuK
AnhijAP4WW16j/++1Jvtkg72LrkAZEbZgBPo5VMD/gjtpqr7pGxd+z5FjQUzdNNMSidtOhhhwlm+
BoBsV0pwmErP1ML//Qtom765X7Yx5JEEx/tPoe748kfQq5aMZ8oef2lDMoEuNruyqhtcpsdMxhhd
jwjdvaLeqjDSwTDC2zGC2oDja9KuS/tDWBhmbX7ZalvnPwqJ/sI5X6sArE8OyaybHlMtS4j1vlhG
8bupS5EGsFaMFBPvQi6NLA8Gru8p9qe6WXojmRZavDCAwnKw7xfVhTiXenm+7v9/vvX2U4/98vTX
nPBcftyszbM/DbU/1L972AwgRmZdmIdStEUPK8icyvpi7sriwvBLD19ev1w0sKBmoilO9mpI/8jh
izMw5vdgnyO6agHnfqUtmZQ2DIwHCiyWc8mA0Gj8DkfGrr5K/qINdJmJLBPf0WDB63RskGJVSRem
dXiZ9y75Nu3TZv1iauExs9lOZZomNY1xGZd6CoevmOsO5eehdYV9VoX4dLoJ99K6T32lZ3x/6ZPQ
UT/ripXJ7wMNDLumXIBJS2+cYXks1tNUg6aKABUtmHsysFIUPrAJIEmR1pjmJi1gJH1HwdFsfkM6
9uDaTpgGPvYjSfuSVEPbiU9oZNv001SEGwLn2RwLSjzLyE/1UJN8M+fMYDwZKXSzfem8Dh1rmDmB
PqjR6HecjVuVt+NuSVMneGnP4aOLY/v4vZuHKodWZzjN/GVsS4qtERScasjJZ9PQPMtta1J3XqEm
SQqTbTPWjVVpCOjwlTXM2yNurlX2tXCDpRdHvAvWpTqvZnBbt34+d4zL+Dllltt19dtqjaYqgwUV
c2r7BPiF9lT7OOBcDMUlb7pweti0vULhKhZ3E7fBaGfVL4fzG9h8LQScqWRbh9IK6PIb7vyl9Rh1
+GNtm5NJitFjn++m1otf5vvrHswRP/i+BWKfhe2acXk+5PC+THWNTn3uvGA76cxtmqfJqk0po5J1
u3KeVrO/fmcXW6ydzeLI7aafA6SPJzGGegQnUzaDm8Uym+wZXGywWemfcWgsl6UM8IpRBaG1aXwL
HL2NTLE7ahuWOCtFr5/wWd0wmrU6Z/vqNJAZv9hhOjX3TC+CtHXDFEYr9RX4MQHA6iZZWtA+1zC2
UibzKcJvD1if496btLPHxaF8+Vdt3vbDA3FdYR3bIKdQv/vbjrmRME1kgovvdUW/M2p6UGRPjVPz
oR5rQ4PKiHwJixu5bgkJ27i0B6vuwnhL3alaT00uXCDVsAbAbkebJekBXM6C+dEwNpd63n67uaBz
laT5iPIHxrs2WueILKgJgESZYtMmHJ2tWZ9QVQoQC8y1p82VZWUCZSqWP0iRI90GmfwB8kdB0vIz
YzPuPKLsMWBcR8M3j7YJWcwcscG686+61CV0FWFl4TDHu9oCsq9vku5Mn0Cgu9VwPkxV3s2nQTEn
PGLJPUKSSjobCNFVY5dePWNjVORNfj6xW5foooHK4CqDnY0bwxkQnYyLeQ0663yza7avr2nl6nm+
a6Tdy5A9JPRX8+uQtsiViNChkZR7H1L410wQKnUZIBQarQNQGmeN1lDP5mEcNSLJJBSggm7Azej+
rMdJBLNus55aWUaha63hb4i99DqOU6m9vxC0Vv/SNORofPcLa2zvax9PAJR+CJQQGzLD2v62bPbk
yFqIFuIVZ/Pl0vBwGLzXZOfzgzG1Q4XjfOZZlwQhaGUhYoqfIPjwOipm3Z0P6VadVjc1cXNY+8yM
GKnIrr3Uyj+HTBscrSqUkJOWjj5PDcnYvQ8KtwYX7Q0D3sG0n9v8s9ctO6S6s3tHfLNsAJK/uKfC
/jZ55YhilwGk8MTPovFg5nLW8YTXtH1CYm1Ul6NuUjfxcHp2YlmGVv/Nnq1AGDDn6r67ArIdVneW
LKr+yuQETm967Pv1Fftd921zqCo+ZE3Yp7/8rQjq21KKwL+demMLv6H/6dvjiCGyn+RQL/SJ2FVP
0aIahKLgi+v0T8uQ53CDVLWojwpyc/iTJduy5lITicvt4FlN8ztMndJj1nDgORzabRnsP4WzECtG
oh0sVjVrxFC30lFu81gDHyq/NLAstoscre0oEaSmlXxIs2AymjNnxYDbPxrukCnzTJHspSrewFIM
f5dAr8afReKRv0b5ZDqziMdJONZPa1Bqthmnb5S3JUxlLFDqsVbJMhWFYV7AjV7bfFeiDrndw4Xy
dNM3f/y5NnbyYNCPDOrmYLLDH72Dj/eDXzh1waHUstDzCDXYDiWQrbZd1CjmXE8NG2mghhOYJFzc
ZWiG/XUhXPwUEMfMcAVbxX6O3GGcn2q0oAzceaqY2RpNCYcN9QW6SrMVU+SqtkBKZMjCCR5URrP0
IV1F/TtrOlANIH8XSc27Mx9MQb0utlmLduz32VD/GuctuEPUNTcA3sHB3HrNqs4yvq/0SuZ23sTs
Pv23wKTZG432Ip9GhDx3lW7L317hQprsWmXfduvq3TKLmk3Px8JTFjDryxTi6F00a5/PX4gUAgrv
uRvWp37DXuOEK046HcDXOCq223Bwz7bRQEyCxLd+aE2fl6U3cT4M2jATKpa5AZIP+wPw5w7eBG4P
yPhYem56ZbiGhgFYV9uPQnB+n3eT1Tt43Y/rWVlOU30YelPCWdCmc3SMJjuR+WBK0WnZGQjZUqhs
Xd20RgxWok0GGhewYjjenmz0l1Xcp5wxsSsXXkqhKzyJFpSsE+CcdZYYoy++BgkRoEwjJgkzvIvA
AQG1EqO6yDAw0VFZNv4Z0IFJ4S2zAtExBMdQZO6XiufWkug8zDl14gHmiEhsZSkTYV2W37HdWY9g
EaHmWDocvzqln311M5X+zRnivTUH3DV4IkIYx7xoEeAY/mDwPbRlCO0rGAlWcR/qvKvumbTZtsC3
TpYzlt05SJjcPM72ZKmvkiH3PnF6XxQ7VnIlKWtZmh7MAOeQ6sBo45K/83l/D5TDNVCdeEpTy4qJ
UVo/cTZiEbSIuuYQKf16ibxmtn6Eq1tfZja2GAlq5oJ7MNRknwqx9Qy0b0X5veXVFHGxVuJoFyP2
VQ32CUdqlx0AkrqWVkxGVR9Lp+I/qQETg2cyAORgl2b2MMiyTM+cLF2tyCdSQXZRBmEbh2bVfZaV
F+RH3ypxuQnH2ZuOdjsajCOFmwwjqB8tpaYFNW8kAJI4fPq14R62uQbr5I/Qe2qZlWa8wsUGqqL8
boxk3it17T6jiLrMDrO4yVbfhCQh3O5Tv+OLILhAMmqfqUa1Eg7R5TPtyH4mH03PFKTxmYjU7HAk
CwFX+9NsJWShZ5BS7wH6TfKs55+1pR/Kw0L0W517fgGUKd35TGFV+s4pgHIqCN3DRv6BTKXWP94O
hKqrjvOkfKZFNWMYDsdpx0nVz2QpoiUoU1DEQ/si3UFUlqvH4KJ5JlXlO7Rq8zP4VR1q+0uooASX
y7oS5C3bjr3yWidTMSY+IQ6MuSpudG9Z30cnzK+KqgUFNBl2NrEZ7lAtYMJsjOvO2hosQ38XrQTA
JUDDmHfWPOGW4CJtqL/JoV+olMlxmptPfJYY3aOB5+Tz0sIQNzlx7f02Cwh5RmsVl+2zB3/77McP
2UtmSZblgX3Gq3KX4zYDn2KpNuHdwohJeUhVMaVwpOolPytW0XtHiTxHRgujS/4xnVIKxNszSCDf
mQIwrncRFBOc5ZEK6HgInwEEqcrT02btWILVzbL6JIinu8e8tNeoC3xZgM54hh24lS9BETIWWZ+B
Qm1vqMRZVUITaTHP+2ecAlzPnIhVemA/T6iUVAlcENDeJbEKWZvktZRnFBn4d4xydsdkVA6YB4ZW
8kca6/Ufy9yy3+Aj1994weQ/1p0RAQ9rKlBTiO5mK2d536QwBxLoRs63+Rk1YUi7uR+kMNgza3Oz
j77yKoICIw1F4hJQ2CfPVKY8t6t6vE8Lgu8tJt+H47JNjX03MFenD0wddUmegqiIRsGpBV7Cxcgq
rZygIBjc0RpLZXs39jOHY2OAKTyiyzdAmfiDr76WTRjI88mRhMPTYviHrVo4h6LxGQbShXVWRDAe
86cyY649YujPqO/LWa9jstR9ap/Yittrn441Y73PNBJ/hjrobCXWAUgqwr/GYKm/xk4wGR2XzHZ5
BpvMxuzSmg1GzjNEdVUROWZtHVKX9By9y+4dqcy6/7GuK9MtWW7XMhrDzf7F1B850BSaIE0mMXwN
Ur/9WTda2Bc2Y+kneqZgZuhxDyCxAmrCR6ZVZBeXbor+Is9782Fp04XPpd2y717TrZ+8zUl/hJMW
oIut+TYU4SpPHREPIs3JZZLYr+l4HYqy7I+rU4/FITRVkEJzK/T12lfKOFbOqn76uJPKyIVg9Ku0
+7bGX6axvSRVln+qDCZkKNxk24/RcBbYvl3QqLNFjvbPdXVmnzke3f7o2Dy2gz8H5bVVWsZfZvnX
T4tYOpZSP3o/wIyV97mLcQZjjNV4MXsZIZJLe2WJNGqJ5axCeKuTfi3qv6o3xM9mVKUVjZvWX4p2
whEG4FWVfy6L3qF3Wi/NH7MaBx2vOpTyoIVTUSlQ1XwpatUNJAi6/5t5Tvpd2112O3OE33hVPj3l
kxvU0cJT++X303Cp6t4k1m945xFaH2XGlRTEgVUFESqegTlJUjxdKbqo+fwpHEjDo1LJiawKJAt/
NXCLG9OqVXPsjMKlPm9ib3RcRr3MUdkXrn9C82E+eZN0PbhPo8BUACoKWOul8SlUkcMnilH2IXJ8
5ZOV0ngP6D8JHR5WWzG2IZVqLzY6sc5x3XGlB6ufEIxMzgT9suRZ439ZTx7cD2vOonn0WWTp4jif
0z7IH6iDVverNVMHIvGbx8juwh7CFSYMXlR7gbqDbeT+Wdqwul5HgKkX5B22cwgDgpjjoOpgiuW8
t3OM1MzOzd6vpqNSYXjPmd5C0HKL5rL0jGU6H6ANfW8XW1yrUmzu0Qzy/DEjYJ0v/GwI7/Iw1Yp5
R8lcwWgrN4113veHwFS+POtNpyljeITO76CHN3yYmrS6BIy7PTjr3E0x4CGviVNLizXSvJlTTbd1
PS5Lvn2jrarVFbuFWx/BhFuH2gmmNe5RGBDOdhnJXcrN83R0qL9R9rPvXWlnX8AY+jtPl+pSlMHC
gm0rtfG3Am11yYjfvoVTvfKOw1J0fszkzHTjT3rBxxeFGA9gW2EBM5P1GQc2W9Fw2rwmWgLh9YeM
sN0FS+YY5+6ycpshgw+4UNar70d8z84veprpV6NzxkcHCf13ehT6MgPIgzQwr8LHYF3a31QCq5sB
5uzP0t3s85bbHGKab6S/ip7RM8sFm1pzDdNzKNBAYDOSRVaUSKf1kBo2uBx4kT1Plj2DOojljncV
TiIk+xbSCHZPv79ZyFLXCE/f0kSlI9zvix7da98rhx9VIZ1H24dWiE1HNf2UsNPA61bUP+Oxbj1s
4dyysqJhHoMfabYSJM95mF3BBVZDpHmI1+ksjYJxKjVfYSlKkGKYs5kA7KtaRrl64UWavONJuHnx
FBSew++2OsZAUG+0J6crIRTqZVCkQIySkvxvRQt8sBbrdRpAfCJU22mJfW4B/hnzNpgPRE26gcS2
ld+Q5qc31uytS1STH20xokuiNjqu7Vnj4VIYLSAeQdnaDOlfBIMefmDB5tyDNXPYu8XW3LbNFDy6
mW3q81Bm8r6byvbXhKz6msmIVh8BO0E9bHG++EbOXoMs5ARm4L/ozbtqaTgC0hyPS7ZYz79VjeE/
zjboM0BpjvOQLwtHx9pqJn2AR6nqYjJK+7LCi5UjrLHbObEbU3wrghbLOHKGlIQ0cPCRGolaruqt
mcaoc6p+ifjEvZ9CgBI95P1anQG1ajimMgnFzyafoA5EF/1U9Wl5NWyYI5xSEZrnwSj9P1ntNBdo
5oliqoUQw5wCdU9lGdAo0mPYyCoQQZ4EboeUvaIghq8ls/LXBc2nX2s1hd5xmlrr6HoLEX0zlVsR
W8MwPhn9Gt54yOtQvTfYkETSrashDnGEvKSx2boRzdPiCy4+EyzkqbGqYzEuxF4BnlV2BOKr/jKH
AoJavXb2Fk+Oqa4cCHhAhdupuAtK3ftR3U2Ff7SD2TzyjruNyI3x5toaxRMSKkbcGXS3xsSt3PGq
YiJuPZO0qO59AeruAjIPh2MOUDSP2IvEWZhDBTsZWef7yeAGTKa7GZsMMGz/IjWr7fMIgDs8bCqX
l7rRg0sC5mo7CoHKfy5Wj1Ot8TOamtU8NGeFT6PosEk3/+am3fajD5XRJ7xDeTWryTKTcB1Z3JVM
68dJyO5nWFdOFntEKL9oMkAn9NcpT8iZm0+T0qK6MbBfmLK7sKMInKjWngYdpXMxPJm2rneG6ezM
n+BTZV4SQFTTP+W2Q8AaOfEViGDiLRiE6mSGoy3t01KEPmPNxRD+8txiaA79MG7r05rO5peARuKZ
XgxAffW2zN/aeg1/1XNb5cfAbJoHfNSdR6DPQKJXW9RPRsGpGxlk3F83UYZ51HthezQHj1UaevNa
HcQ4h8FBzWlXnA3UuuH4NY65XWVVSMyykRZ/8Rz49XRDLNwAbArYVVJ0MlARnretOgRB2UrKHHb9
RSrMEnBS3xoRqSFXT5NTEoZavtn4h7rixyTt0nNpFfT+mBibVtcEzz25rK50H9dU9IoDE/k1chx6
Qj+EXrwg+1Vte0lBG31/G5QiCA5WgNwlXtdeA+ku3IbKlD9PsOG02loOlQ6QNxg+76+lfQPTYd5D
YZ254dp979MZ79PUn3s7psZMWqPh01HpEV7bXYwO9EqMQm3ARwwBsB0NQ5fXMdhN92YuV3kFwG1l
bmNaSYWyzfPwQlcDnvL5MHXr0bKIMZDfZDapZVcPFMYZ6Lsrh9ky+N+X9pNpl8RtutyM+rhR9XXg
lBbebQ0BtYuUnjsqbrL2P+GIZ4Pa7Lz5N5oiNUcUQ4wuQc7adEk9COCLQxdmN4vGDCeiUCKN04Ju
dk1chddq7NYhYPGeSsR1labjXeiQvceTbiF1s31XPwrlzGzT9Of56wWsuUik5nJvbU74uQP+p05I
9MubsclMK4H9t9xOIW6O2G5PGMA33mrRrjLzmUjAGC1THGHcQjSEIpptyVZmC+Sztim2a+lIUjWX
Y7COAoaH1KHbBKaaIELX6hKqmnk2dN20RB0ajnuYmvwsJaogp1bhtBmbccEHVTAvkUWqHSWJqOdm
pzmzgy3BRbijlZmWUxYFeIOnsTen6ofTAFw/5WSp59RU7c+tv3p/czt0ZvatbAKJyALyIxekqHGU
WwYDHub5cr+6ohaRaRZ6xA/DqXyaMIUPT7fukH3rvlQqQIJhbwhrPyOFlZ9WbNUAIK7h2hPtr8E1
TaLha4q42EAAQCkkKoZ1o+pnTjQCirXf0M6lI3JLs+Bsqkyn+inyYqMo6YTyPkWV0B1qXwCwFeQH
N6EqiZw8y4Y9ZxjjRp1ZV/I8tS2kEpOiLRO5jFQ1iU/kOsQzPb6aN7m1JADKcYfYLTvnCzBT8m+T
ycc7Wj5mGhFnzwRC8wzlWgb0pLQ/dTczeNcyAS0mz2uZE2MsmVj6ZFnz5aeVaqMi3lu7q1LWlXlu
Tam4HzbHvkX2Cw0TnHNIhdVohuFQ0+273lqXAhjM9+nrc5MBwnzY/bHmQX0WTTo9iLTtq0M49OUf
15Ycp92itp+rFsNnW4PW7VtsO0gO7PRzpxuPLShtrYelcnDXXag+nfnQh3+lM1set8oaoy+6zcms
mgGmsaAwv20LLltzkO9gSexbcFMr3QPnnPOZDtp4R6q6dbGdufobkgXxvaEzwUEW5mqMqtkU5TX2
pfSTsqlfvnQ6yPXJtzcoCJ3lD38GA58WonXvj8BD0ohJRoNPlrWWVHoHNX4VqiayzqfZuK7KfadR
eZ7eNhyfU7xO5nJJc4SJW9S+vojSYjS9a+Vujkdrpq5ulamJd7lk89lSwsPtcOG8C/yFzWpgMPGu
D5qyvxxT31I0mOrFTTK/okyJ33Vgnc29gz2Wi6uKm0xmo//yhPbNilBTxh3l1AdzzSmWyplsK3Id
yh7Z6mn3jEPQpK5dpzTCra1ub+XuLnAMG0tfse3ZDekH4X3kBaL9m4raceJG5T2p8GK3d6UKxzWm
X16Mx9BpMHqxVGHeDoQgRuyh1LoZCf8HtoMgp/nE8MbMNLwycJ7PM+Uei7QGlCvZ6xhJWgpfnzvM
5v0J3LJ0otqcnTpmkehvy1yK+8wsh4JW8DD8aGRKtXbBwl9Gs1q6Gw9n1F8DJ89nKs3mDcbBrXXT
o0xJI7uvJSSOvUOsysYcHlMqf8aptPV8UxvmWF+m3rRtUc/n5R0ZC6T/V4rdvlrRIz/U40gsbwdF
WKDuAaYQo+bNfzaS2iyjmgMJrRikpE3UyfzGYgJ2PgzTMhyydKTFr5wdiVxri6BiqAzvVtI/xe1/
y4gVWstqfxqSxvShGdmKY10qVmzQGv7fyTb0naPnZbzsAo8jRzPxYsb+4qof1MF9Jx5RIp88fHDz
88JBQ74fc6qj1dTahH9tRt0O6xkrjSnrbt9KtZhPWlaBGS2WFJcMurd/PH+l8IxlN16vJS3gxxm8
uY+QoKaH72Z+f16Pgn+5HpaekNbxKzfuZeD+pe/h0u1ARbA3i2vmrBpnJM3C4d34Re2EsnjDprbE
kvahdQWc3vhaCYfGv8g2t4jXgi4/deSUZryfU/9N8I9r7+Rq658KIfITNwSwhWSjag6+LkMvdvpl
nE4rJvwXFHyMNQJjrr4QLTVIyexUGHEbbMI+aXOynwy3KR6QyObfAVTnTzh8miDlnaV+6MvC/TNs
ba4igh6Dmj+9uZ9d2zvXKgz6dTi4S2j+Qj3ebZGVlgz+Q9tw5Lkhq/WxASTlXlg5dNFkQg3CQsa5
+S/fo+qpHvb0iYul0oR4KG/6gydF3h3GoXAuRxwmaDepxvmT2jWVALMN0iQfVm89+sWGtrCYXUOQ
MbRizK4zyLTcM50BESvWqz6282xD3ebdXTQm0OMkZQjzj+zW6RbgOUGtSMfUjTXlavvgNgDF486o
bONyS6shjTAjcp+EpegINVlgTcf/x9l57caNrO36igiwyGI6JdlBsrJlWdIJIYfFnDOv/n/ovQ8s
qqGGZxYwGMBrprqKFb7whoQE9sFKFVF5jqEo80XcRNojpjCoAagiIjawSnRbyk5QnQnXOMANg6C6
zQq9yrjcx+Kr0tAe45VOUCVe8Ae+V1tzCPej0uWvVkV05MUFxWo3U0KD90zLqseunoxfoOepzxRp
X1pu08GGkc8S9UJxrc+ztlyl2GUrrp4GVJuG0LBuAXRXqW/zDi9+1NlYwaeK0UOrG1CE2Id4uWSH
IKut5IvG9UHlOao7sZNOEz8maThT7jFGjO1LcEnQtyKNsnLVmYunzT14YpEu6ZOukjm4ORoWIf96
s/hmoS2dyxNJj6Pnpfndot8rfTo+4tIcc9x26Y6al2ZqKxMF/XH6GrGUT9WyQGyeEicuPSXl7vOG
SItQOy7KutpTEgrv2mjV5MhGUzwpatR/h9XC8SvwqKYZlVdT60fSbqUXKhVQDBnY2kWbcP7ewAlw
QUqroNGl6Vy2KWEWh7PQmsoVMSUGBE0AuKKV2JLExmaNi7XMhX7IOvSbeA2sYCcnkghXprOzL4ZO
Sa4MBFxN157UCSv6ATUiLysoqB7t2TR+VwaWugVXCha9sdVflIKQyLfBQMmHJc36q1mqZXxFdGZe
jZVqFQdjKIbYM4wcUA2RA9UaIQbR+NjFKBRglpDNExlG+TLMPROp9Ti8z0m6vk/kBPBglBJRg8Wu
gm+pHVYzLMrFAgbE05HsaPU2X6qKMGWfU1NPvayamx7KrN7ciH4sfyqZYsRfJujYRxjX/U9zgNSl
alFf31C6p+fVQYacuZRq83/OkMe/Znqrv1f/+CdZmUAnggoVH09PQ6K3Djv73I+HSt52wD1AiNGD
RTtpmCdaDoNMYUWgSY7Q5ti8WUnJJdhHVMt5STqr8ZI0bvkUo8XWx+27kG4RtfLJAXr0FmVielJr
y+7dXCumtwJ9auEn0aDcE08sT11S8+MtO/8mZd88pVOpOi53tUggCoE7ATkmG4KWOcSBXIxmsZC7
LW3nxoi+UGpATp4yV2U1tiv6Sb4ZopPfoCL191IhQXVbe2h/ampYEI+QBFV+QFvzImeChHRBr3+J
CUlNL0N8tQSzgmQ2Ap86KrhDBciCo59XB97C6IclR6ND2XpedLSd6tj0JUiY2A9YQOGBCbY4qwH7
wIs1PQbEjE4Y/fMKwJa73snwY/jA0m1wmLoqbMqdfoUQ7hPyNtmvdBqaEt7Bkt0WGZHnbh7CirYW
7d3cd5JBTvspoa1dT2Ze492eSmYWwJTcLQEPDL1xe3qt8PZ+IyGAux3nyvKoiVntXVup8YsO5+RB
mwccQjQx0oXj+SgrD7wGnenM7srbAVfum1xq+remINO/p+ykS68GefU6g3N9Ccs5/9qaKSE2ePAE
TFgc6E+RMZew7udYv1Foc0fHsgjrt2goVwQiOUjqjki3dYdeLVLFHXqH90LBtpt2Es3ER9ME1JJE
YH7dsS663wNsj1eTFDQk3tA5nzpBAi7bulhmN7InCfbKSXvT06LWuI+txSB/ylGhdvteE/eTPk73
Od5kFdbTMnkDRUfiMXfDrwkbmtyN2nXnti2e9selSovnkiYwm9jJphij7ZYVp18QOS6FJspPi5lG
1xGUAstrpNbw9o78S/s6kn2EbUREQTxTlTk7yjwALNSGU3cftgGwimSF2rtSjtEMBg3bbPLx7FY3
KG+z2olyWzVdeAdxB5HcQBTyQhMddd9mhSVxyAwDIci07G3fopD2RCGxelFDhDl2lppRix2aWNyA
k8QkHnYJxSpyNJNOdCKs2eNuBbBBuFXczz3+Lb5S63zkqKN97LPt4bKEoPSelUivsHGPZvU4KrTc
ubfD6c2ujODRIHJhnUyl/yH0hc4+xPcYDxhhzCTnyhg9iSA2gkukV8fbokYZZs/25zIDjsf7WBoA
uem6DnVItK431JjyyuR5mMvmSpHcJ67VhV3qd5msF1cx5+BWc7ThYdDs7scgO9kcBeocX4qM9jvR
WhnQipTGG7W7kSvPasJjqcOkp/4alwd1rEHzTFKpvjDVFjiDpUWRNwPc/R3jTc8IwYRmk5qb/6tk
lJk7pRmKt/VKIDOjz4HxAdHDhRVMOfKF9EhfansUMB4iPSx4lRSbkgx1iZusgV4AJMYMsEXPMPRb
KL6BP4iWcvCdoAwrwiAZXy5GQdW6CsDjU7QA8bGvlTm9SZ2SBzOv81Fj+zT6ZWrQZ0LbRi0z8iYz
fVC7Kfk5lov1GoEBB4QZ6er3dqlJhIwMdR05RSBsQk2FXBj2akAobg76d3ZhcgUc/+cUtFnt6UVF
hGfhIe9ai62h/Fhk6jHRKjBM00Jjk0sa//hdYhOmu4NC9ukmtOgAGDmjdgEQJ7J3KNpB+zYLRX8r
AMBxQ+k8vUkxqMeorTkSFPudu1ar9LuKqnPhB6M+vtQaLyWbT44/tAIvIBfgk/llaMF7uYVTxk/j
TIuMOtRoXMN8HtnhACqjXQ+Yr0EDqpJk8FZK58JshHrJh2vAZ6ST8pg6Uwh4bQUdlgZWVYehHmIu
2aB4aaDHPo96W94UajzhTp9V6r5Qpk4euFDr1LO6soskSAnKgJgCUUPIhsu0oOcp1u4hODrbhYGv
D8fJMXJ6DHlstl6jaBR4cWiB7IBkPi3tQU85T3yEoAG71BkmzY7Bvk7HWM2om1ISv4bFRsWgmFLT
whmoAZNLKYIKBW9F1O2Gysr0PQ40lLGTXm+ey0Qbf0O/ikyUt+gy+0k311/h0SrZFeDe+EvCbZF7
1rhmUvSV+RFAZOLQtYi3ntEbVb7A8cbSwVrG5E1GcvxNX49Rm7RNHZ9aVWbfNjKnCIzB4UIOgM4t
ndbCNprvEO8q40tklPE3gAZdR5A1VD0wmVgBJzJBQUq9pgJ1dQwpo7VXEIXb6wFwee/ZlLiWIwaJ
VRzd0l+dtEdQFcsPgq0BDPxkyaB96sIUOsiuQWrLulBo37+h5j0+T6E+9Qf68HbpO2TC4Cp6BRVI
cmoK2qG1KC8O0mfIc9mmcxP1qROBAItsAuqy/NrSugdMpcbqDwVIROEvcWoEOwAhDnAo0tHcly24
ILrb6wGQ/YwooVbYQ+3ZjdKaRNUW6DK6e85jV9b2/dLro0qDcmGacK/rA+ja8XoZ2oWS28LN4NMM
6R9CgNI9PSGR1tQx7fQpLmlN+X1ZNmjugPwjsEzzmfpwa3DlNCIl0bcBgwhgYl3XgUVRopS2gsK2
oWeLXGNaLVZwrKknx8gfEdR6parRJqTtVph79L6qcJcgmWbvqdanvE26RjtOAh1HpanBncIrmkGj
UaUr4VcCxnHYRdBCLxGNEVRV1EJRSIhbtu84qWgZ1Ek+B246c73TO6TIc4H6Nwk0IBMLPNeSiDcj
1VKIwwVymaiqDunk5/ogf0VLwR2oxNjRuIqeU5d1EnC/bs9l/dBkdfYNMKJe7cjkp6chjPLoQiHY
pp8RV/q9FWooaU2iYkd2ZtEJOoVCXI8ENG91MthfkQV2FlfHJinYZc4Ch3TRte6msWPtNSo1y/CT
ZFIvFiMsq9vGKZv7cS4M1V1SG9R6uYbzeaCnjSfVHiQYUbgC5bow2+9FlJHbJsh/cskD3Ax8quHy
nuuAvhEsM2C4epEpCoA3pb/jmloGT09ScI1VonT7sf7zDsjOGdxSLbtrrkZ6w2CHgmfYF9lxlsY8
+YAcaAkC7alfZhhyrV8DcqsvsWlR/xdOha0fVIW6nkdpQPCUqGYy+1wuir0To07KicB49ysPtXYk
iE7DJ7R0h/s5agZemMoM36I6Xv4nArol+7Rx0h8Oj3SzMzlYdB/qxK6RmkkssKAzYabHjqfBLSOF
cwNzgWCPdDv9SV2+eCsrKx5dgQT8E51b6jJj283XZTk6b3CvQPDQJTZqKv9LAkxZV+xfWZIvP2Ly
KWYlMnBsfW4N0kvixOjWFp4xeGpsZa8xGq5YBIkFIQFJdY5OZ7zyONrBASBalEsO4ERV+fghrbrL
dpy1zlUtDWw9klhKBLIoCZudXTlArXlb8FSyQ7mEHk3Y+ga/M3X2LdVUr4ywwFQgFmNWHogZ0+91
ya1MEAfcqNcqrn5AjvlPIKbJHezdDmxhrOXKDhR4cNdxP0Ueob0gNYvL/qsGPvxbRb/m0cCM8k3y
Ol7lZaY/JJkui/s6GXskdZx4mI+aPUxf26htkTtdGh25nyrrgsNc6slDX+kt1aZxhqgyqwsVRmIX
xFEXzU7tHZmRYu5iWZIiTm1tNr7WcWp2YRdP3I/O2BQXhZy0HtLxKG2HeqrB/WDoHX8cQeH5WcVL
pXiompVoNSRiTn7YJWCJAyS1IbgeyGsAceEi/zCBlfstSQf41EIdMXIKqa8HMgJCNoN6AdLQqdmP
sZmCx4Do/hfiT2tpdZ5GyUVADLiDfqO/wAEB3ZFDCXqp44mHvOmEc6izMaWzCisoP05gOh/ITyp8
jROtBTJvQAgaxVILr82gPrqppmUZqBIKI34QQI0hjrSsO+rRRJsGTIAvSQPkzo8xtLRpGPQ8TwBq
9CdtruMfkw2a18syiygXlmNTe7VqB3dFIsEWlWNKkEurNUr3pZ6bX5VcA7zTQ9u7axXRLV5tBz2U
Sxviy01lqeWjFlvNK1CzRdlP1twcIqjBi2+HdXDJlpLZLm1yItNM0Yt7YXf2A86K5Yut14ayHwAS
/O5FPP0YItpNFFkSedMuSvrQziPrNLIf3iqa6xP55lhfNJCuhp1A573z+F3qo1yc6jgpSQAghuLp
rzaNw5e5CpPXvJv1bzlJ76++nvKYdix7ztX0XJndEFw2xSQDpQ63BQf/Pcvozog0D6jh5sNCQ96y
qwNY+1rzyJHCkteQPhwhM+B8t9dRSduFTWfddImhTFzgmTCoAibJc1Ol8aMTpM4dDURqL2MQLMpa
6ppK1zYVSC5TLEkCZu67N0IJEhANvKWLhSvfEYpV8MOMKFrsW6dOpD+DinBAfHXzpVzMHOkLdX13
ErXO4p0cIgq0GdgOfSdy27pdM1CDq6ZfLtqyDRsv6DHV8VFw0q7aYZHfwpS7zUVIM8aeiGRlbzcV
QQ7Szc3/RlRhruI67zR/aFQ657ENv8BFwmgaPKOrw8wdlll5RquOLz/NCKLb8SIe9clCr6UGganx
/Qjc3DEtNSg4aeHcd2mwGC5pe0QoEQjBMVE15dsY68u3IB56ATR8rTjjjdC/yaTVa28Zqch4C/4T
wapjONN6o3p0l/NVFdC3JNjurFviGuJYc2M7IdBjS+TE+6FEdtunYzRO3P806rV2pum7TOkY7IGM
yvCYida5V4oIlQvHoXf/RR9G+ho0xls/6Oa5hWxBBHChJdJR3LbDYLkrGoUMtaMBvyOFLRIIiUlZ
3muzACAAeqyFThOwnWiTDP2unqK58ht1EtKzF6jR3qT2/dugj8q4G/tGJHsnclJOWuSYxF9AUReA
dGGY+ILiYPxrCinR7PpFEYOXl/DwCdfmFPCFU2vxJepjTn49DrF9Z8RpVvv6sGQQtkrQdreQf2hv
9zAWWIxaz3+JtBDtfo6WYPLnieLVPowIl33BKjb+wtVOxJHQr2Jhs0oR1Ie04CGuLSKMGuMLBcjn
QGgyc4R/Z8WEy3oMA+Sh7GYUbWpMAK6xQ+ieQc9K2pFla17XBh1oT1/mqvBsu0rQR5SBAIPLfUbK
riUPnUhMgmZqqmDyRgDafgaT6FcZVPO3MhPJrcwngjKgg1SRqctapKdl9T87GEgJqfBSNaSOSByW
GLRuOitTX4kDx84jcSkITIfGvhWVXotDIO3lNVRG9Rr5kEH9Aq1M/zUaQl/LNBlATbQ7wgtKxNFC
p1QtbqEZ6AI0v95HNNyxN/CAA3GirClR7yMsD1KvlCofbFBV47FvGxrMdW/S6E3V1rmYlbAbDyPf
++vCuz4dJTWOi6SJ6ITrA9UktMb6K6ARvJ0lOJQbYgYekUxty8FdWkobBzuuG+AXTlSGj3nv0HYC
YK+BnCpS+97MS2CxPELhbZ2BKXYHVvk7WPXhdk3/AOWoGcwwRSnbOxiTwc+0opbsDfpE3iEnOwMw
gqHKixOhsOaGVTRbILUyihh5gs7tbpUX/JlRdkMXVquix0gWHfmw6tQv8MfNjHJbkf0MRd2AhwhS
ikuOQ0EedHpRPYoSLAA3LUgMaaB47MYtTuU+p3h+dWZzGYjudVAhI0VbAzwOwSSIaZk9yBhWg0c/
yvxh2I11z8vU6vsyCOl4s3WbndqFDYF/U+mVt97O815LKPnskqmjoG3YCxDJyM5vVzTq7EdTPV0T
zxSteQzpbc+7CIWCGom3WrluB97SY1qW+oVNpQQpVuTlSezLqRK3LbTAX02gLrdmbGedOwKx6I+y
XOz4i13FhaA8H3bW1dKZWfVEhqA8KQ5lUZpAlQo630yId7uxEi9ZsVBRE8T1yU8nTAbFJREDoRgI
KFOHqgYz/t3CuNSh4eIUBheDTpEMlG1ICR74Tzx/A1s64LDhQFza6xVMHrfsZzxjP2c7r3zqv+Up
IHMj9ol0A2wsTaLF957qnInZcGpgP7SDpfaKUWzg9mndH6x0nO4UJVstDIKQz9X1fpb24vD58Fu6
9zo8tq2Q8W2kY82tYwsM1qYDtJK7EK9IjDKAzP1RBSOow+2sbulQOO5iyPBLM2WAgj8fXGx53n9G
11SVniNMc1Pd8LylqIiuaB+7aTYkiPJ29D56Os0NXK9d1o0GGmH2fCgKcm1tDAFezyT3oDUcNywl
dyMNRj8FWeJRQbXP/LqTPw4nQQ0JAYEq9EYTop64CXtJQlrkIcVO2GohUIqMWmDalmbpn1kL7cRG
sLBB5mAg/CrF+ud/6coUKnVOmpiFmwaEHLtGBFwkOZ6Ju5RcKwbgRW0xhKMOkiAmz4Qtu0sLcDfE
dpT+a7N7/vwXbcUp1o+D5gfbAlVTTdsasVSjLEb63AX3sGH/kLGlA5GDMmW58WRMPwJCjDPiEKc2
o0VTwDTQhl2VPzZLAOapTFt68VACtTsTqAlhrwCP26nTBQg651AV8LdL3Txj+/BxYGmCNjbXfUhv
29ms/WwqkEWqCjJgoY6ruOl8PdND+wJGQge/XXd+bdf1g2Nk4f7zRf64yd6PvJmyXcJ/BH1DsxEF
PghfFKLj6lsuG224oCZFY/3z8bZyFRx000COxlBR4Uawdv09f+2ydjZKEUuuG5yR1MsQfCtPblVe
fD7Kx63DKDgEsm1gZfBP70dh6Fh3avayPoru0ljhb3YuLmnMj18tMNdn9s2pRURxe5UEoymI/NP7
4TBUDZxcYac2He9YR6nYowL5HYKNOH4+sVPLx3UtVXxMkfzdXpcjNgmS1ialc4QgRi8Z5872Kqsd
ijP74tQK2jiwq5DfYSV8UIZz0qaZYp6ioNbqC4IkiF9wlWMPNCkU6IY68hnNs3MjbnSSBKl9nfdc
d1WkjD+DmQqb0yVrCbOJ0jtUIc/pQJ0cUAIDYYarFvTm5RstULRpxBQ7+vcA2KN2uUTcoofqPxo3
IC36M2KCpz4eXkfoaQnEQxGefb9N4t4cCV4YcKmtGoB15wB0mur/8OUclHUxggC5xG3yfhSzbIxw
thlFD0LqeIMTXYwFSgveFIaWsuszYpozh3p9Jt/HEOCrNS5qpN3WY7eu9F+HGsWTMCnWXRloqZgA
TqdtcgCC7tR7GC7IB0A4hFYTiT5xdp8fiJND6xaHwWRBpbEZunT6jOgb9jOlH/G6pqEd1XUv4f99
tNtidWRWuuHpnwflYWLrsG0MZCE3WzUAsD51WFdR8R/UZ2hCKV2INIhv2UPiB/EOIM0RCmJw5vSv
k9msMyKw9LtxUOBq20pSDVpcRnbNPdMGvf2iQf1OiFfEcMQird+HMLTPrO6JHbsGhRjC6IIH8cNt
PTodKL+MzhoAVd9AYHPfK/o/mqSvvr+8BAyEwzzWhNsduwT2ohvgfl1kIiDpCis4tDPldD1P9nUW
2BSZdHmQOhjWMxv3xMVtMbN1eC5vSNLvN24D992Casr80mq6rLve8kDuGcDyZX9Gp+nERsUSUMdO
BDFTtEw3T3ydqdoyGjl7BhKgrzRgzCajgYEb01W6r8ArP6fCOWc9cWKCzioMj3mQgYfz1iQB5jRy
yANLG3MCfbUBlwTHJTiEKnSFzw/Fib3irDq0WGzgeYOB1fu1TGCfU05iggHKQL7TAWgaa+OcDNzH
UZDtQi4JESqHd3Drq6YONhYeNa4sCkoCt+mYAuyLkuFMPHZilFUyj/9xhSJEtckLeogreWE4PLMW
YNFKFAawnehfhY9tDEGIF1DG5kHAZ2H9eH9dm5MaDROZBm6VoEfy2waVndIvG6WLztwbJ6bDfSeQ
sle5InGsej8QbSYZFgYGEsuIPmqca40HcvGMUu/Hy2nVo0TdEyERy5bG5lLUYGyMU0GNU1ON9JI7
LJ53cQsopJqg/++gWlfzy79uOaR5EVLGJQLCGXN7Py/a271lUQChg6+0tM9w3QQKmC2Bsv8PA2EJ
CSiez8Xeez8QJvV4jWREybpekRpFdrWv5mnyPx/lxAri4ELEpfKU4Xe5mU5fwmMtk5q3bLBaD34O
UkPW1IKxTOnbgP1//ny8E9uC8czVWJLHBJ+D97MqTS0Y0tWORwGC5oLhEPuW23f3z6MgyUM1zNC5
h1R7E49Qck+VriI4oMtm3yNCgU4E5IDD56Osv/X908j54R7nZURym8jn/VwCM0JtatXS1HGzA6iN
KAukmfErgWt9BeF08GQTr3yaZAjPeIl8vNmxhyAgXzssvGBbN/S0hcihTjBi+rEdjmlirMUtMFOv
mUK/8ErRSN/vCBmq7Mx+OfH9bHSpkdXlvtWMrTY2vpNJpCEw6A5Rp9wkhszdtqrGM1Hrure3K4tb
Eh1Vzhm6x5s3sqwmePU2gCwns4sDHMOgo5nem+pOgggazpy0U98R4T/qceuKim0VotexpAIzSn5o
T/GBeh4syTg1Zy+0NO2O7FG5Nw2z3usEuY+fb6FTy7nGr7h92NhT6ZvjYMVUj0PTAIkPyOhOoL+0
K9E3PJMrnjjkvMcEyYTnBn/fPC3oL1U6YumghM3UcluABK/6hKooWNiaNpbZHj+f1anPt6a0SNBy
U9pb3fsFaZMSuh5UmzwywCnKkF6hSdsUDBaqVWeCgJOzI+Veg4A1Kt8k3khFgdNEMgFJlQBQP/a8
9C3a0pmyY5obavuwQMVx/n3Q1a2E4dYV/aARv2jghqsF4suMbRqtIjhVM5dmidAMVuFnDt2J9SR+
w4eO94aoeJsY52MK7RWdGzhKHWwfL16mOnuGjGXVE5TtedTOZVcfzDzYKFiImNoaGgvi8M0JnHIn
Ck06BK7D2ct38dCp1+OEpJcTd8UxsOngiLhuabvSkgY6S5fIDWeLvlyOaN2Z/XvilDgokdiIJ7ME
1rbWEY3AJrFoKgG+NOEON1vwdaF2LvE4Pee/hlk/w1+xUWJ22aAG2NAEyzKZbtOvalf4NUrDy3Wn
u2U3KxfqSJvLztCvrTLEgJAxt7HHSdQzF/yJTc2U1wRh1XxX5SZ0L1F3CyzJlEPA3LwjTvu7BX50
29N7PQ4tGe/nR/bUElOP5kHhYxtUuN/PXZoL3groJLqWodcIoUHpseZ8PDOrUxvZws2btAA0Ffq0
70cBtiuzqSdeJ6KLfxeRGe0McDZQL8f5jJTyqQW0QIlRVaYt+yH3GWI1rmtcvNzSlOEzHFnjeekd
2e6zEl0r10zB3+7/wxqSbq0S6Spdjc03QzEZoIAg6mgwD/eDBoQg7ZrozMROfimIJdx1MCYIRt+v
IdymoNKwS8UeOIztPVJFsvdJsmBBfz6dUx+L15AnnVbA+ni8H6gh9rUhtjKQ0ql7BXS6b5WDdV/B
Gv76X4bCroH8ildjWwTP26ntHIV9UU1ddWsHXUR7xAbWC7poTL79h8HwESUBUqkhWZtNiKRNhDw1
EfxA62Hf9x2GlyDG/aHL8v+wI4gLWTt02Ne1fL+EYJqk2eYUT3TdyO+Rs7BvTHuwz1yP639lEy2t
QsnWWqDhUbI3oxTZYM7xwr4rWnCUbg929IL7eHyKKGnsqx7Gz7+vIMU+IIt4SxL4buIJnfJamJs0
0NDUKrxkgSLXJBiE4f8UnflYH+dGiU+yKXhrKWJs5zYSeGctGOuVUQ3IJ6jvS7u5RJXOPKpNPJyZ
2InR7NU1Sme/aySum4mNva7gMk5j3RgV8zLMHeUxcWBlUEVc7pDpC87EuR/PMirWAosgQheC6a3n
RqyaAPiVEmI73fWXaqVF5Lo2Pnz+uU6Ogrshx5gqBiO934WKMpjTgkITCDdUWOUQNjdAOs+pnJ9Y
uzX8otFCUrIWg9+PQhUdhpQNzr4Y5uFOiGAFS8D8vZT5aH7X6iD73z9Piy2o0bmikEHuupmWbmZN
HEakIqiMkSTk2q+4sP7Rm5o6IXkIJk5c6GtPdPsuagqCE8UykOOVOkq6LfoxVHdl4QHCgKSm8s3O
nOaPX2utKRsWZQ30BD/chfVQwcIZHPB9Wd1fWUsSXKv9iPLT56v38XaHYkGwjHEqtzuFkvefy85B
+gD9SFHH6Mpdnua/lxVk1pjJOResDxPCpIQ03KJ7JDQ88DbJOGq/jdKrkBFFPccvealUu7SLztXH
T42yHlpT8izpeEK8n09GfrNSbkENNRkYlbjRoysZG/mZ1/dDrshkaNrjgEWMRMt6Mwz4U0DmFsM0
MH5rNy1sVHfGeUz166GvQAkmrQNKD0o+dwyimvW/t+N4TlY3MR5mXma5fb5UJOJ7uVbwoIbZvqOP
vwtAx2cyuBOrKekyqLTDqQsBRH2/mgl1/cmMGETrx+ALjBhQM0oYnDH1XIPKdw8XF/pqU0J8RsyE
FPX7UZq4aJuuNV972MjVmmXHx1y19qXQXCqKhFHQy3DDOLPzP9RO1lGhOFE3lkgTbe8NsIroAk/m
69RfOpF9lQ87rQy8zEz8ZXn+/JBt70SK06pmoghP5kL69sG1FImY2awXYF3szO/oqgReP+bDFwVl
910og2j3+XjbQ70dbxPFN2WJe5ixogKjYHRRPrIfeF54v6YuOHMQTg6FFRD2KHShiUbffzta3SHC
w3MEj28EX8lTudZ60WvyYLCfA4pst+Ofef012Prnf2Vm4SwsG3k86KgYeV1FBQTaZdCzM6t3YpS1
Jg7Hbq3rfTDpMcwgsJaa1YMAOcKayIMDCi7/GhMyF9IRA2sMCQbf3Pa3+l5EQP2RgASDYhxG+u70
0xZr//lO+DgX6gXQLujEUEYjnHm/YlAclsQwYUMGcVWRmbfRDszjv17tf6oSf42y+S5kPAgPTANK
CICYXcS5XtRUvHw+k48bjRKL1KgaU2ilzraJyaZM6bRwQa+tbAfzl5gQjchgAa/iFdY5MyixvkV/
30hEMAxG2YNODD4c2uZVHBFikPNAhyxf7PnSCVXI8LzV7RUa7/kddquRRzhXfUFhVvOmONEuwkrJ
/vHyJWflRcaFUKUaqWrbLDmv+6LNI+vZiaEc1Gg5epNJNf7zZf2wQdZBJMndn8jzw7LmaMugVRy+
pHOdOzu91o3LopCzc/h8mD/F079WFMwNf7GWRPEm3c5tH0hdDK2xEgX7S20UPrg/cYXmWn9j9KFx
iEgt4URNBhRGmE9jiuUItOI+vHBCpLFU/L//7VysEKD12GlEPraN+ef2hizsYqyqaXQXwMhXzZSi
idTq3Zk6x2Zx/98oRPT0iDTG2DaJ9MCK04JAnqY57DbTHEy/zxRx5go+NQqBG4kY0Yjk0np/xvO8
H2hqRCgtFGjlQL6Yv+RzUz18/gU35+/PXDh2UMXZKUSkmzA7tgsNiT6kKKBDwCpGh/fGrNPRj+HR
nYkH1h/8fq8Qa9BjBZtJwqxuW15wJeDb2gjeq6Jx9N85aq7pZdHSqrwba3yZ9mm85NoDCm/xzyVG
W/oMHGiLzfwzV9AVBD0CQ0e5batIibS/NfPdoqR57CEyIQ2mH5YgPSLJfDTK5rWPx9deYA8kg6+F
0T9PNNZnItq6Sy/Q3T9XgznxiQFh8sJqa9kXkOT7T1yLWYtmOK3wvU3lIuUrXRH/9l8//8TnRtnc
evnQjwAWIMXVZWe5uij1XYrU/b8fPebirMVMoiFug/dzaWDPBkXGdu2XMNprzqTsKw0Zq/8wl7X8
xhUuP2KLHQwcMlTd+IRlkrxCvm5vlEExzxyKEzuVl5us8E9Z3rI3KwaEI6yGHPJ2GgtgR3kVWVBM
REhQF3ZXaoVghNZX1aU+JMO3zyd4amiKBiqorrUwLzdbAgZ3Icacj6VT87uehDG+YbmgXMAoN+5y
BOtQZTPNO4DH5yCHH7cJSHzSOFRJiJ5RInj/AZWRTpXSJEiD2LK+TtKiPEZOe6559HF+Ng1N2mG0
bZng9laL1How1SqfXdh/D6ppvA3SfgwW83JAHAY52O5oyebfgDKc+7XthygB1du1ZLyJMSA0jWTz
xQzBFU2EZ6dCc/xYCT02PdRrq8gXdtyjSzIGlvL788+5SRH+DE2BH6wMjSTd3KZzwHEix0kZ2jZB
OOtTkOzKKqp32CjBnuiacwWNTfbz/8eTLC25HbWn9ff8FUqjmq7FvYPUTrDyJATCet+zMAz2gMwT
OJRWdSxKOz5+PsmPb8ja3QTmTTODouu2m4QRdgL/GulGtJIUL1VLxUe9vduHy9ifuWVODWWCblmz
EvrHW7QqGnALxpDo1yBKOGrc3Wqq7gInLvK9SBZhnpnZhzMBiBMUOvWG1fuVfuBmOSco2rYBpcOY
kAhRGqSzqhRPtn9cvxWSzxBrZ4HducU56Rn0PhvnAg96Z+ULmf5OLNH5eZ0NZ0b6MJ8/4H+DYfB7
4Xpb//yv7REtc6QifYRm6Fz3F+iT5B7Mn8L/fD4fNj2j6Ca7D89pQHjbmN4JwOQtyHWhKZjb7W4e
o6TwMzMyfkGes5GNqxJ5Zl98nBjlEhQG+ES8pvzj+4khWDokVg0Z2klbY1dHA2TRwFzOhLvb00XY
wKkCFiApnXDGNqcLqpfATgpEUB8EKp5GCHOaRBDY6XFfO47+oGjWmSjww5DUdde3DotM2oX6Fk+Y
4SU46S3EobhthD8hjW54TtkpdwLRplvH7lYpvLnbff4FtU2mxGk2iQbpfP851DQ33q/nZLYR7DtM
prQDkAIXZ42duEGAxceNxDN2NMHcL417iZi9O3//fOxto/bD2JuQlOitN+t17Mp/fSp8vD7cX5d3
b2dGWf8rf0ej2xlunjs9boRM1lGu692P1Hv8bRzenr6ec37c1MA+zGVz4LJp7Ac1ZRTstt3eG3fl
Qb/W/HOVoT+cqs9ms96bfx3sztYrJ0oYZ/CJavle8e774v78dhO5d63/RlTmoqR45jb5gyz5bNTN
ecjborVQtGzdeoeok0c5wsP6xrN90387vLT+N+RvztwtYv0un435f8ydR3fkRppo/0of7aEBELBz
pnsBIJGOLumrNjgskgVvA/7Xv5vV6jcqSiNO7+ZoIxYNMhOBMJ+59/zA/O6dUldcLFr645qUn/rA
CbxH6JvX+F4fAHruPxkmn13uw8QiAE7oxflyi/9tDdUtRqeNDJOrdB95xXb4ZHv7MULxh/Hy4QCb
G3QB0iB3vo+JX/Kf4UGs9IGLffI5/sm88vsH3P2wsjl2Jp3qPPwd83mIdikE3gaXplnlwC4+S2F+
NjzdD9NJ5ii6CdLqn2+ruIb+H9ghZjH/IQ3S4DsN3Ewoqvf908/z41L04Sn/mByb4hJCfcuFxZ1+
kI/1VXsQ36Ib4kvd4jUvy311SK/FjXn/ybD57OP9MLvE/Zxa9fk+QooM6OJn1Iw7FkQ/8my/2VSb
OHB8x/+s/vcPR9yP7/fDfLPoVV7I83AlpRWmOy24L/3Ve4+8ho+3DnXvs5nn44bs4wU/TDyGgpIp
IXvraRWI8zGiE6TuhsOY25/ey09m7I97WxebLOsvl5r8b4wk77XyDt/9u8e/vnXnB/ov5pePhdqA
TbJCOV9lDTEr+WBX/cr/7On77CIfZpW5qIAEVVzEOEXbFtbKI10lh+iTVfyz2eTjxpyIbWF05/ei
7Ax/8um38l7tS/vw2aHuT59v8oyUIZ6b8Cz9w6Qsc6es1PMowG+80Zi6ROCy4Bm+eyx97IAneQMs
e9ttjQv3sxn6z4bF76/94bMEW7MU5sS1+2DaWI9FmIRTuAR5KPf67rOQ+J8912QRBKdXUj4kfn5e
fTIY2BlBOOl1gOWRuUOoHhHWvQ9VF2Tr6a+H4sdni23yuQxdJ7FP2wB1iD9fzOpTPUoKY/UV0YsQ
DBPAZq1L0bct6yfLwXle+P2o51IUqlI/wCHHsTk//nypwtGtWR+RckW0vR9rt6qopBLFJ8vbx0/v
fBWCNgYHEJpwiU7/fBUDATaqSahKPe3H1/As7UM3FkhNF728zpqyfKBHSbv5tz9FqoAMUoEEHkiK
f3hrNeSFTjZoIHFZNhuQr0xTRl+eIOEXn43Fj8sNb5AznEZS8McJ4WNAD9FPt7q2svh2NVauD0xD
PsCYA9XUmbXI7wtt7GHJljZIXILIUvFAMJY3RbZEj2Zf9bXXwZEa921p6SeKVFr0RV3aOF6jomT6
68/lD/tskqwqZ1uNUBMJPobPh7uBn6PqbRtppG7nZhPoXeJmfne2gAazRCELYdoc5yxEnjq+dADQ
XmPpxk6gkQ5cw6wR1mft8x/nxfNL4pWYnO3PhUEfs2cKLKgUy/3sY2/IYRgL3cNzUX6RIoV0MDWj
c1ganR1ROs6fTJZ/fNgEN42qN/f8vJEf/PnTABKrTAv9Jn7XO19bakIeehhH14A9P6t3/ZMr6SQh
LeIYRBU4+f98pViebXquvkLtO0NLErqngnrJgJKSnXr/65v8x+ea7m/dPc/J1BKgj/lwLVudyxpi
lm/D1tn03fzGpBV/ckb946inWIL4BakKAoim+uGxXtZxiuuWge1AaLY2cR0pd0auUuXn9nBt9kCJ
wbL822/s3JBKLxXxfFKhHzbKNSgbckz45NcJpHCryHSXdv0S/PVV/rCCMiBpAyVT6JzvFcvMh8+P
/JnI1mH0IyWJvBkNq5eVsfCKeCkP6bDWG7uIio2uZsYlhQnFu1ku2icv4k/uoUuZ9jnmRUCYyMqH
1zCNepUs2Qg3BlUoaCUAxni6P7nKH0eloQqbtPi544WKxg83MV9EbvfUm/jp1FSXhSE1zOWatS+H
+d/N0p1brLjYOdBMBTRR4J/fkL6ossBwC3V+TeNDVivrPsL04v/1vfvjXOJQx0M7BMkVOsh+3Nrf
HRTp46WXZXGkj3W2ClQVlk4BKmhHYkrZOKU5wZ6d5biPFPlbkdd/vM7/Gb/XN/9cOOU//ouvX2vA
UedCtA9f/uO6ea/u+u79vb98af7r/Kv//0d//sV/XKavXS3r7/3Hn/rpl/j7v10/eOlffvpiU/Vp
v5yG9265fZdD0f+4AK/0/JP/22/+7f3HX7lfmve///JaD1V//mtxWle//Pat/dvffzlXogKy+N2d
OF/jtx+4ein53SPvZaz/9JfeX2T/91907Veqgly2i2yi2N+4DPjp/cd31F9ZkQg6UYXFLMwa8Mvf
qrrrk7//YohfCeux8TpHZCnnttgMyXr48S3tV4pUKd47hxsNwrXaL//6AH66Vf996/5WDeVNnSJB
+/sv5K5/fuAIm7NXIJJO/MvUSWmZHx76IovAKFrUvsL7SW5mKZZDrRXlPjEam+4BmQd1EaAMkVRe
1GoIkrZ4tM3mLa6Lr+MiDvhnXzK1cjfmUq6bZml6j9JqAQrXgji62uIU16D3R2lMgV1G9zhh3LCX
0ws5JUBqM4g/MODXcdavoaiix8keA9o1KggXIPVspdwlzqL4Exw5+GWur8batT7MWEOWswWknjyh
aJcO3Wl33XSoHe0wZ118wNb0gK/2Xc/ogFLSabhCpkKPQzVGQYQg0qPmBFtx2qFaTqJvmjvtEqu9
qmbzAhXjM7nqA6KK+BgbrQj6cthrTRlvqGWkG47CoMFqbln3ym2VneWkagzQt9dOq2x1nrHiuC42
bvm6vkpT8zQsxl1FmzbKKKv2F7euwzbPrmWD4tFqrCTkiSHdJZSD4cz+0C07gEfmlm6Aautm5cbJ
5daubUhvraR4jRkZuP5jL8ETdK7fCUlk0kaU6lILMAtxh2f9qoU05hr1Ld7aTTs0u7SdN93a7VNK
MGih2jtqjFdLbEgG4Qwo/bl1EGJKQGhZefYX3SNj4ydb+8HFUu6fieqLjQ5aUwDmUfCxdcvuQZ/R
3S2RsutXvQK5AqowUxX8Zl26iSjznKf4NUdentjrtll6O8jxkOyTtnECkij7KonuSkhYVQndwEC8
7MdJHlDDAGDS6DZZkm3sEhPUMkA4Q3arDPEOdvOuNa1L1CVhmmdbymTrIDbyNIhzJC1tfERRL3xq
FgnjdmVCaVL9rGkgzHOIEfS4tH6nWaEu7ffUiTiTNojpRrqsanBvZ73CNsqG19HQLjJMh54m4Yrn
EE+aMt8aLaoAHo6tqsMfs9dkl1HS56tieYEB+tWd4u2CvD7EqXCxFuUjms+b0hquW83CyTzeR2id
CTQHcCc3mt5jNun7jcy0LUhXzCMZ0PPJcL5BJtvOTm6E2C8Uzl0YDLPpDPMe6sNkq7tI62/nUd+T
0L2Au7W3zubKEekqYiFVeI0hspDx8xhV9pUKZTpwButWw1zk5VN9oaQtfUddu8tnaGCRWm2WNYdl
qleLbw5uUPamv2Z6uWmM+K6hUCFuWPeX6GmCFM9H0X9rU6JJa/KKt+1xqSqCTDGYxdF4xRHx0sn+
GOvJq61KeNazeU/JTPE6WOmd2UX72dYuhLlciBJW59Lu9BhkAFCuYDLTbWZp113VgM6aUfliNHAW
96Iu5oekzU4x1pq0FnetHp8aTbnFcuzHWKH0dsl916ruIZrBVMu10CmWrQUNxTcwiIoae2MirgwZ
vawtw3sV7emMd26i/rJvmh0kQmhxGfI2Rd1pGZbuyjV3UVO/2X2xz5w36G6WR/fY3aQpB5SKcP5J
jAddN4yhUzFB5OjYzN7qdwWwVHjyxqtjd+OeDX8ZNvMjBa3HCPylLEs+4I4xpVf6PV/kSJ3szSIJ
lK/6F4YohZu5flXaRrnJ6PfxNCabVlEOmjWEuMeKawpwq73VmaFVD/ftKh/0qbwetfhsS5DbvNZa
wMF9GUS02W4nF9LV2iQPjjIFVprCl3SRXovA0evLkTKAwBmpUT1OeeBaj271kDgPpTOvuC3qECkE
HOBJnMYUdSDFnpdqhONk1h/h2mx7Nwqks7xy2oQaHZMxWVoDZ6Wb7WQ/6xutsDj0KuQR0ys1w4Ea
GdUAqNE6kjS+LGnDqYfU9AWPLlThNaAK/8G0qxv7DPEfVqxT2E8pNI16+NhS7JETfElt89bAXVrp
5Q7a141uDE8DKNogEgjXorhz8SMxrZXGVbIIrDvr+CZr0WyxZwoq3rMTiqqv4P+s7cS5jvvnPHRT
dYJ1iaM1qk2f8siXKUmRI5TdqW7VsFxhNSOLHT17GZ+mga+kgW1brep0hxb722RightmcZjU6oap
AAK6Mj0holjvxjl5lEb1zYqtC7dqXxdDv4nL4pnpfA8gb1+MYKUL4tCZNjyq3bDTB6kSj+j2do0b
DIPFCCpVD3GrgB/HpOGZFjL5FuEMAYT5YIGhVSyF5q8Ej+1qT7Tw9ZeL7rwW41wF4zRQJNmJx8oq
kRtaRQ+bt7mGpHvhLLhHNfTe1MlYIbGIgVleg5FZpTC9bWu8QF7ydZ7UZycrDqtRbrs6dT0WthwB
kf26zuOxHprrlBOmh3WSVv4R/KjLzADfrHqqNGTbVpzepGJ5LFXl/YfyxZ36vbFot/1iQRS37F3k
2qfJzi+Nur8pi/alXllQV82GizteUfbm94KTeS/no+NMKQBze1dPmnVeytGBze6ut61NMiBFnlLt
bDDX3xBB33A7H5i4uos8b3a5UCAqR8hlm2a4tTlRc4NUSJUZU8ZiTeii53cKTu76KIM7pYzH3m2u
WDqQXze9w7BQN12W+SWF3V6r12GqLKeiyzDIS6cNjTq/odboUDbOKQVez9AdNEC1RcHZtiX+PcXf
JMxIb3SVa2Hkr1J3DgigY2+BaH7JbiZnsiHORWPX00Qs1u9XebZwLpsafa7XpPVt2pTPmsBJVDX6
rqv12FfcvNkQetk42nhVnrdc/XABzfiB/MZ3xRW7Gpm6l1TiO0hTfBLOcXSSdY8Zk2drUreGAbtb
xBqeHH3QoIl/sYCuDytmFqsNlnzc96Z6lffuNumnFhAJYH9bW5keZDiVS1gsFOMkbr9HB4yNJ1+/
ppbzbUEj6tvx4HiDqV4vdral8ORLHXGfLHw55Admj54Mbkn+InUjOYplPiao5n3dHW8FOgOvz8qt
aBzQvItkOFfiIpWl4SPPQCs7DI0/A+HfVm2S+m5pvgixFkEPDx9UpAo60kRhJzBiO/gRDM7oXrtm
D5jO90tbvVKHo+EwSS/bGL+5VsI67fp0Z4lqCrU+MYLMzO9h813oaC23TGTDBn2448VzCgu7rlM/
UbsRK06RhZg2CrpmJZOtaVy0lC56i2TWyLQDks/IT6L4aZrbIVw5Tm8FBRVBq1P5X/ZqHCagNkB3
Yp1mU+znsFp43w5N1xgibP1Fa87tGKwFIWluvKUIKsR4wUxOuYmeXtpO9YLdI/ZShVLryZH0Ty/s
t/osGIA+ekpPpVsJr9/Ls5nKAFlcWwsi88J0Hnp9ubWG9Mu0Lpd6mV5Imb3Ygw1/0KbkA20kvQNJ
m3ukrkSwuGnrW23DViAqFo4GdrbRYvu9EYO1YV7Ex5kv1xMrrtFmu4ESqrYBII21+FrRRQa5Rpx6
+Dw+iZKrCZF1b4j+6My9vRkU5a6c5i0IqGOpiwP2HrqUB/HWkAs/2vN0tzbOgzQcOned72g8Xd+a
TRPLVNjXUZhYSMhWs8So6xKyHRV7QwrR8IRTC3+q8tkfaxvlhVrrLEvTl6WP/cGwQU+6EwY82GtM
pmhGYIOn1hLtsyK6nZaxYJOcSabM7CVH0q1psqd40JnApE9XYMJcX2JD9AWQs7CMq12uQrKle+XE
6EuA/+lvKCAeoghY7TIEWSk2zSj6s+32ntrdCERwe19JLCyEHo5SX54V2+HgI3LalOblXo+6izkT
92VkXTv5eiur4cgYLrmt0z1k59bPNPObdMdL1NhYcpT5IDIY/+Z0NBKxjylu8Mb+bBCxzc2CDzow
6uFmLOwEvKTyrtftZVmxGV4bqqXGzL2OTZrN6BE/TlWNcmJlQC6yCNRhNZHEmvju82hnKu4NapZ9
L+PvEWS3LQGkTcGqkikanCJZmweMMU8owlBqx+XXgW4hs3P39JQ5F6rTl9uyz4dDnlhX8PYK4M9k
YJM1jPPssmnNHduuDUAYXEczs47aDHtqdPodLZRjaCnqsGsb14o9NTH3icl0jaVl2C1Dz26cafWw
JL266aNiOgBhwWwzP0StcVyENKBeuy/0MNUbiknY4LoysG3z0AyAE6tCKmE6KAXbFPVcJVeADncZ
qrTtHmah5iFtDGmgTsuzLBodXLh5g1bJg0WSbWjg4wSayyfRlxc60hg0eMc0csQmqoW9aaz8ReBG
59O3HdQocTiD0Oe3OraBEPZB83dhhlg0UBDzLm1X3IxrKv00iSpfQxZ06pLsm6Yn69EYzENpitgf
W6bEWShbvLwdfuAh8iOLoyg6wiuRlDdJYr70Zofy0M6uoMDim+zqUDFbSFlccTJPtk1z1+pcGexi
vaznj2CZ7ZR2ozr1M7y0lINf3HhlcsazQ21i97x8tUbhl2X6wOP6CljhOknP54sOBY2zdG9ukzZo
5JI7q3pdRPFkia4MO1GGBntrTrDtitA+nzZkHcowz1fta6LV4KwT8D+UAC0MREX4S94UF1A3XrSk
YQ+n8VvobVRiLsldT2EtczRc6bWgxCIv1MBaFA4Q7qbVCAqWRho01sXiKM9ZcirZCPaFdjQrzfRk
Wt2vZ+yynhDU76gCpohJY+mU6fjm1Jt1wSMysgURkKv7m2bEJkA8WotiY5eM+a0lroGUA/UnduOh
dArKRe6bZjkYdXuwyPwhkzpbU+UayMQ6utip+fM4b2KipkQHmBQHa9mAqkfksRqnXn2epzba640R
Vhxy11LsrTP5FV3M03wuUIva9bGlAwQd6mXE7B1Ny1UtRRdGtrjWS9OvXXvrVuV+rqcT2lXT1/v0
aq3rYypVxD7ismcLBg//QdbdfdmYd25eI5vVdjJJqDzQ5G5YjU2SLPeEEQyvceWN3VCjOUKi92sd
J3mhf4mwTHqDXGlgK4fnLLsqZfvQgR0J4kTmO91a3rrVOLSSo6nBDiyiZ48VnPb2BvQwLgDNp7ZV
901SGkU3pRyMq8Po4gxYJSywmOcYqGJ66ClKV6JXoT9NTIjj2p5wWCTbMS6ej6XlXtZNeQn98KDO
BYfrMbpGN1LsTSc6VFynKxfhm1byLu32gkyRDy5wqzScplWzvbCHc5Gf4rHNfF7Ll3a4MZsXyFT+
3Of4mpUx7Bv2JCpm3EEiK0qpfy/7K9lREmtG9e08DCsJF7An5pzcLcJWjuo09EFvLnnYjiN7fVu9
WmzjHrXHg5A67Dt+gE7NTtvl63lLuSlE/WZCVfHsar3qUttf6TzcDl2zUy3tqpEuUuVxZ3XyPk3q
LqyWFzMzX+zWtvf5/D0r5n1GJIEc83WLnvvKXCnBq5U3nA3Jk6FmgNad56pd693Q50DfeRcObcpX
y4Iz10BlrFsJobbWRJ5IVw/aGtrAGjfSQjqbgniBU7FkjqeQssHzPShbjRgfDB1ee82D4lap/r1L
qNidezY6BsrprW7U2eVoOsrBxFJ7tHqhbWaE3d4EWitAQ7b6cjDvfgRS/6248v8YLf4pwvyX0ef/
g3HlH0mA//hX2PYPMeV9/1KkL7+PKf/4hX/GkzXnV4Yr6V1qFf8VGv5nPNn69YzVAfZ8ptsSIj4X
sP0rnmz/ShM7jUKko8W5KYwg72/xZGH+SmaOHncIJi7oBuLT/3ph/4t48s857x95G9praAfk9VGT
TXD6p3q12izbtaeUmeprfHiZrb5Y7qT5Ra+L3apn0k9MLfmk00Yj8M2f/e+EPk2OVN6SxiGCLc7Y
Qf1jjsUosdVqPYVjUS/Xh2ZysmpfKk5jB26UuUMwjjKzLupoaZqrLHNq+3qdIpYKNuBVe8wqxewO
Ajh4F4qxO6/m0tbYSapruu4N9oubhs/2TYt1LWLnG3eFX5M/rsOssBf1i1PUqtg1WNWbgyqxfwYm
mk7IioQEgpydlDg2eSmJ4DU6rbPxsLwpY3YWdQC5IG6JHgBttByfxxz7aDgZ6cq+w8VoepMtanNn
ZVkecaYn436gCp6dmykLVq9idY1nU6EHZas4FhGbLKcEM/Pgg7FRk6QQiOBmKS3IbW4RqBSYbfBg
u0s+Zf6cLynWxZUJ6piMI4qhABNEl3t61xnTvo/KubyVbhrpQR2P7hYR+HDKEo3oexzTO0hCQf1S
luq1grBDBjhlp8smlVWYdPSIeZaY7Gf2nGzGzFoa9U00YTIOi6KelTspxCI2/SSG4kKlrJ1NhYV0
e6th9vkyaZX1NKtKtEGpyxxlNmXzxWmc7lqtnOnbgCNTeqaZI26OwEaJTT2lbuNrNDuV39RaltPG
aE3edCGSBCq9Qr6Tw32pazsV0TIOPSQkAVvBxvTSVoUiti7nBoVIF3djlNsmaYjiHBq14n4TN0aP
nW8qaJBHTcV6ki7LON7J0uGabMTaL6pZJ5yVlqXyheSYz6HRhoSc9vVVLqViHJy6TO9tA3B3mMVy
Yj8qo+wVyC0hd86XZrrJlUK3trPo2Qa1mFhVWv/LKu+22GgQHXltrDfRqaP1cHpzRDdr4uAit0E4
a8Sr2hyQqXIg6g3J6je0aUY2Qa2bL+qY8b+5gtrYH40WYFCf0jKBYs1O6/qaSy8t51lOLflGsd2o
u8mlJvKbVrCybCMk1ihI9LlKsm3fo+MMNLNU5WluO4X9Iue2apiCCbrAdKPS6Jk9lI2eFBcmw55R
aOXnn0ZOJgeher/9I0KX9Owy1LOcrAlVvNtonW0QQ13OwV1wyouddcVqEplUtaduFQ97E8+89dWI
lXgJFmAtMmxsK1GeOsw+1nZNRkazwEL1ZUxHS2zIJpWE9KhFzvxKSL4ZN0RoqqZKUYSNspVfFnM2
0EJaaR3wpNRmMDl2P2+GJXYrvxoJAHrK0PXqlpOJlj+M0DmWQG1mNo7GUBfZo90jPrqZLKMp7/u0
LlFllSnzRi8dBmTmuiknZCtjhTdaJd23S4ZXrV1o5n/VLTezA60rOnXLEcp6O+vsvxed5t72et2Y
X5LKwQs31Fof0ox6yHOtC7GeOo8iM3I3nExp3Md4Ra/qQVMvWySvEGy8Vk29mYnST9ouC/RxMQgt
2ttU2iSCB7THMQFA7xxKxgz6IIjz7MyYe9VjGxItApx+HOwbl6zeTXs2oA+lA3+HnPV8FJh1H8fV
GTpUBkpqn7DV3Vei/N7W0dR7NTqBrVr02n5YqQNi9zTw8aPdTZiNC791jemu0pgJi1Sv3/Qy0rx8
Vq1TUZfkINIutGPziTNp6lUVkZhh1R4bp34vudGXdtvjNDS0nTJPcrsQZNjb1fANqco1EgZno/dT
EqhUYCgZBtFJ2kvgnu8MAWmMGE576BY3aJUZXVK/bbDqhTJJE99JJxtdZIRafBzZmRE5WVJt40qN
A8NQX9kVOvRnx7FRPUKmunKz5NHhTI93asUNr/cbG288QZa0edZiTXBafqThGD2OsEjYxAcadzhF
Je2hx6jW0Qm6X4B5k9G8QLvmsEtjMRDDeoxrWYSxtpZbgzgLDdL9UfQFE9iQ3bJ6TQGxV7zvRnnQ
G6bQbHVCpinzabWXe1FYRNvUuP1uy2Fn2gSK03q9iKLxa7Mqtd9V7Afb1sCrbFkonvPJQdlEQVg8
iO2QWt7qOoGohyDWxRts572iFTs2f2SQZLl8iXJOXz4WN4zZk4qMFck7iZcLPYvvhZuFrPUoZVwi
9isUXuJTTtmSBkozaDzTmgyhOgrn1KpkcjzRt5dGDIUIodXVEJkntRknPyEM50Xu8DRC4lKzBMeL
TC84i+9GpyKpkMdXehoxVc8uhzkj20LAzTYi15e9Zi7PTJ0TgIY8RF7fzicTphyy9yrdK437LRsl
yVCDDXBFNJB0EEHfjNJQurROroM3WGOe2ZhTcdK6VcmwU2Hr6HpJXQ+yqOpl6lemIaWxSyVoZsJD
KT0+6HvakaYoq5i2I1Dj3VRZ2cOiYtXgRcYOHzLHHipBLSht52wZKCs5eIo2pE2Q6EN+6KK5uacO
TXtx2zL+6ioNqifL7lwwK0tzwSxBpaBsKnLupvNMuI8s9JqjKo9oiAkhcKzBUGZ5v1kaPi0IgkFs
m/kutvKIqrtMNHivOLbeS0IdtMBlEyS1aDWUjZzcekO5Y3qZxHnBPBivcaDOo/wyo+fcdWpif20s
vd3UdZGecnaKLAn5SBxmXqzrQXNfOF0VGyfGlEZ0pS7yrabFNcKh3O21C7fn1zxniEHml2wMVM92
xmbbWIhJpx4rdrwqCXnQeP7utqkekALPW79elPTJdFDZ5nqUWT6BCzyzg2aS2c4jsF8bIxLWGFCe
BwRfB9HBDWf79qRmRX9VpjEe4kpPVMhxdMad4rKfp0BRK960PkVKEGdSuSpX8vqo7Tp7O4yVIEbZ
JdcQg+Q20if7m6uO+W5VJ/Xg5Lnt4/MSG3KYCCTjJCsIPZK10+eM43WRFviuwFyxm3CJqjTmGZk5
rCKwpIKXE2BQiqN5JNqCBaUJyfW1d227rDudf519J6q1PRZgPWg4cbHCx/H4SsPdshXkgJ9bejQL
Zj/U5D7GRUomqmJIdnGdGc9ysMZNXg49+rFRcSl4b1P10Z7QHrpmhme87XcRxc97tVRnIooUiIGY
IExApNm4JCFjH2K9rO+c2X5KWXgCKdHveuood/nQVFep4ah+X1lEvqW2NWM914OOsor7Tkb6huW0
8tsICezaztMWnrQ4pYWR7gzmyl3f6gjdRF0QrCDGNqwp/jyWvqPdKt22GoTLxqYgvne2DKCxs04j
++rT0A0Ti1JrHXvT/D5z1t83OFxmr3VGdInF0NWbrLTpqXbrWKNDd1APluQ4nOhpUQaKm6XqJo7K
8rV1pCRjisNj77hjdbXObjjUXUQeuatyP1kHyaMt+ty+7ZWOPEcMF2qL47EPnDpTvi2FTJ7VTnYc
Ttym2J8ZU9HORr8QzE2BoUspC3/trPoo7VL152ZK3lk+Je5xpGlbG5AnoUgOEGdWtC+myfBKArMn
ph6c6qw3sCHUZmGPm5DnW7Wx2I7KOuAdkWkX9MImLy/T+RAVuQJ2de0ferS5o59nCoUgUs2OPcUx
YalP4guaFJZGo44slRCQ5RIlttb+Opfu9NhQbWSETWlZ6KrJmozeYkf9nUMA8VJ0VI8YQzHecnok
HLAq9rQlpcuBzJlJacpiYJpe0CpSd6PK+X5SNVLhzuAk3y04Rhiey0X/GkNw8GVnxTlJSFf4rdE1
E0qDQqMUZ/rh94kpkbBmxwnGFkcz+crlWzPpDc6+HEkzBbf6fG1NioNiPHbSbmf1Jq3ncxbX9lGu
5qnoV8JEM0LybtuNnX1INFHe0x9r+ElRysOQi/lQwTYAi+tkm8LOXpu219pg7bXxwqxh99AWmbQn
ZV6mQ2ZWZ5YLeB0d1iuOuZy0NO3IWrhSEZD7gh4Or1ZasmF6StzcH6IxNjYjO5v4OuH24x9tLMfH
YetykNGT3BNGW6ZbfbD1AK26toPC8iLHerlNYa7m4TRlmALYdhH875vicooqZd8zU18MyZD4w5g+
AttOj8zq2tEpV/NqpDmPqJZlbAHQ6OE4mNGlwSx+bU6VvdGdVGHNj9MHc2or34bABFZZTy5HjtOB
zATlBsPaPJkQbi9meGEnhTbhLY3PD5ko2r1KqeOFiTgBDzKlKeu55ohElNwSpK93ka53ccgc1FCa
M5A3LFWr8UjCTZc5YTo/WVy1RruasqnHGegN9sTk1M5wiGdra1YqWwwsuEkXJEUkhyOAlG6TLC0Z
RlA7DXrfyNzOejvu1Yp8yIWKuTQ8RzYODqrc3OeRUXbkEOqQED7pcyriGi6ashnEtkvaTQy1+WhJ
x4BhxBmbSuk+GEipsYiv8nyCRHEaFbzhvNfim2i2rLAEtHdZ4IF/jKNl/Z65ik2+R0VKV6rdNYdF
AnBoMUj2FNiC1ZEydS9vlZx4lzK4xyhjW6hYfY3tkJoZFhzH4G7h3evSbr3tu8wM+opd/LaYlPzG
otiNSiODnIavUlAye7HpUqEFBDI5DMVUU2Ntz+tGbzNS1bCS3tp6XTblYDRoJVOjI6mqJH1YtZYY
/drUzwOSI+VxsifimJgOKdnpK3u/yLPN06JLuql55M9Ay28WIsA7bFfroZCS6mp1kBG1A4OxbNQl
03Uv5jCReknnjOT2azUPZl3ETyLO/x9157UcN7Kg6VfZB1h0wJtbAGXIohWNRN0gKEPYBBJAwj79
fJB6ZkSqDxV9t3uio1tHEgsFl+a37RNdWCqsO9v6YFhDCyaYglD7Xn5eSxSLYddX4p5EdgP6rZ5t
SkDLJnhxGIruCcf7LtKZWZfmaDfKzB6ugDsfbNB7Yn5cUtR4oVlI62unI/rCz9GzOFcbdzpnM3tR
VcpTtprlGUKxca91GaGYZeWnu7bVYbjzIsdL2auGRFg7i8ilEDEwJOhmN1ix5gz9RyY3cdZPnXU1
rLM6wmY0RPDzzBBlNNXVXVCk5WVF18W9cJfyyl5mJIiAxFx9/+RxW86TogPRhYY2dolbIm90GeOZ
KPSy+Fb1Vb8fqyG3vi4DjHUlSFlD/+h9QZo6n0tHykNR182ZDqfs7DxoQ4ohyxJENBfpdKu6hERR
CgjEfDaMhnOHQMMcj9JU9Uc1ctOBiUvrYir1rTJsqGllZwB0T0ii9Gq/VirQ46HMy4PZUrAdLarM
bwuT7c8uKU33c2Wk1RCBz4gsNlfZp/iSC1UdPROmZV+p3vtCXNrUXpTOtHqRv6yzdZb1Wf1c1Uv7
rGtifaBTdaVDtNGCjteIdSlXj97hS1rjFkinshT2qSyXaS8KP/sI68rihzlUX48dK84XFmc9D6pH
gD6SDC2/NHs9HWLL4RWbLWE8gURRH64QHp8oE0s+tsK7Z/7WmTmmvvk2DZ6eRbIOcHiv5dI/l1gV
zqesZuud/MCynGrk1zjQ66/MCyMtTJrm3fqWQVseo2X3kJdDAVoFa5VFLfDKcc1auAuVy/Fc89eW
pFPI01zBEGtpBxigEicNLgYJdVjgrUMQwG88K9mAIjhaYrBJSkYNYGGepFWdDZZffxxd6Jd9thpA
aZrygAHKJZvTneH1MMSBsqosnum6zOKWUR1MIiNfIVLCyD/PdsUM0w0NsAOttwBPvsjMOTI7x5CM
f3SyRy21Il/4aVb9zshawygr+aQyLTkRFZTAK2hFKcsd2zY+RDrMUbGWtvqILsizWdrD2e5sVBIP
voGum6mJv8ZLafH0BuPKS0QHEObIH79f/ACZnA0oMXMoKN9Pz9O0RloQFK5ZneUJhcEVGsGO6Tp0
EzHoklrcwViPVW/OZR6BA8rmWqQFF8MkgQL6NFvdVZwq2pk9kx6WCYzJ8iSGGU80pRY2s0j7G3cN
uPxLMMun2na4VhK5PE4cP+HfRiFMAYnGRPNgmTUaGfa7VvXQGQv3v1PSV0eVDUxDWlEtfEG4NKu8
7El4ar+ImqSEnUiAU//GbQCruEimKsB9BtHl1UVWaDlFlK2XNLtAWIhQ9EnTZ/ReQzHfzkkrnzSH
cJuI6mwu308gh8JQvpVGuCGql17nHrgy5eRca+bvBM3U4oymgtU9LM7agm9NXcCFGsqOU0JBwecr
7hMwK7WEzbVG/4oZgqoZ4tR2reifKiJxGJ9lsjYPujlU8y3jJTx6j4K8vNTsjocyY6deXopltgsn
Wnwawq8Mxh5xMQ7l8JGVf68QeM1J92D0+ir3U+M124yWJuowEH+D1NWXfJroCQs5dFPjVFdkIPKt
iEIe3DMwP40iNXq+I+b0vr4qOsLa4pHvgOxqzmhXLVwLjI6IkgSySKMOaYeUh1OcK1wVoQmxhRhK
dukhHxz8XL0tLjR3QVTSzfZjPvsm21S/OArH2Je1t4p7m14DN/y/upnVYGu2Eza8lh6tSgvN4RLo
Ul7bU200Z37TO0+/SPP/Zit+Vbu/tu5g1/TJ16XsY8vZpfjjbZQZrBqZ08jSwsy02ut6tmBAlRjd
OaT6p8v3ljGgYnr/mOZvB+Vnse24DsGxUDDuG25iqyYeFKun0PU0+QRUN6Lz42n43rG/i00EF+f2
0rcE8Y9U3LPxodICWV7B4DmV7W01iUJGwag7u8Ks0QLOutgvVut8bidfTbGTEZuG1kky2y/Kqmt2
Lsp/sF1tvPNaI9sHRmucq0YzOnSeWx70++f32njCNeXN9MluRcWiU4Lz9pqumikN5o9tJEizU21k
6gwRdxv3ljPfdJM9XVp0YUdFk7b37x/59wtr4JAgJQQ8wdqi6l9zTS2vGmWAaPrHwmRlWVbuGRBx
9j1zSB0OA+imP0ZAbLagX3gmTpZVKxmvzsa+GbjAXh+yq/N+GAU4Uieq5Gq1x7oNEcngOFgdEqKT
gAjWsvWuNWeU57WPJhWwHtGxPiDV2msKBWOYZZb570x2203wMZDwX9i/LSjozaWo284sW2Z0+n/N
+cYXYr4pso71YqcXLA7ev+5vDSPbwQicBcvEn8rbtP35L1Yj2gpdKlFQjI6BYHeVVYjComBO7bP3
j/PaowVVSWweFloDQFTfqlfeGFOWcS0K3inyPfQeaF0HLKp2XZONQwSWwdzw/uHePsgczuQ5oqyT
3k6McBvH+Mtp1eRs1IxH9G39mHhyMg1Q8i+gQAc/KRn0q37ZUCgmBlDklUVW/P4XMH6Ur/36eNGH
osPgko4Ef+r+/PNfvkI+mflcQgLR/qLa4WOGcUzbFbatXOhGLb1mzWGPuCtSCTWAJOMpWatGA+Rp
aVsfvE4HHdRTIBMFg3jVpxll1JgAfLlTZomQyvKLHOmLsuyGMvNkBGVTjB9Rm045m4zVXI+zVUwe
O+JsacB+a68KF5R0+lGSDZrFzqAY+39yMM6omGghDbZFqI3V5dqk07ED/rc7JLPa3H/208XOTzUr
WfMK1mGTPVXushy7Cpn6TTXN3MSgn43mgc0FEyo0DVRgi3QRpmrU+WC/JoY/7AcCbPeznm9T75Tw
72Ykrn9XNolzaj3Lu02Dhd9tt2QyJE+WN4Q2I55Bk7yzzcRFxmrAHAVfHgNWflBb7D80qZU+p3KW
yT4vDP9cdD1IsK284aLwy+BFtzKmSq5xzhoggVI4HxS5uh/rIKlYmWRZ9rh2ar3FAq2YTE2br+BU
CRSUCfReXeSd3IRxHr31F8rX5vVIGvoyfHcqm2V0E2SDdofoL1FnCw31gG+DE4BOSKsgd4jKdLFv
LJ/PsXKgpJ25tiSr2QFLqmjpMlZRJUVr/R6gJj9oc8G1TGBu1mPSp5o6U2JmgiZDM4e8+7EecTAA
5OczvdvzPrcUWGpP4YZ+VMaki9PsTcJFMNKCXw/BItvd+OMThtzmIANkTBE3/dR64Uy7enCEyPtx
ETxO2oPz7nhoGr7syiK/iCYxZv2NmgP51K+FgqiRcwLUPBGUQEf8R9PqeGoKHWJj0ab2KlGqFrtE
lmR3JJr/nJTzZY9hewnduliuDNdmB1n1xaKd/1ylzVOBEl4Vo417bBQxxinvxWhK83ZJSxROKb5/
J05EvaITbGX9p2nvjeLANLbML5ZQ2Fw9zM0/omJ/eVUDQmylZdQmSVU5a/oUAvGWc2Sc8pHD6Fvd
4VXhD9yC9weJt4MvHmDSS0lnI7yU5cTb1YQ5sUFMCIMLqypgfE81sOW4YXv7hxyBbXB9NRQRWbBN
dluJCaEM3pvREGDVRk/adKFtad5jFhjie6FbuIayInAEFhZ8pmG1IkU6JavRfFK8FC/vn+pvl5g2
RJd0DdcmTczHIfl6QF6DxdRq4cLcTP58g2ecI+aNd2uYBgoIXETfBL7k5A8X+O2qgjNGCkNvEOoI
l3SINycO6ZbRMAAEVNt+cbIM9jeMWhu3XdXd05jm458cz7/Nc5wnYglM5Uh00CK80cxMvLuzKOF8
1ywPruclmWScztb3YOkYSt6/pm8fH8SqzDGkFyLNcQ3kQq+vKbYvGai5aHFysBVBMShL7bZRcq2/
vH+gf7p5DlcSizViE+Nt+EU2pLXd2d6KA7Qpvzjk47UhTbj8BnWqMvQ6f/72U73x/nF58988ubgu
iXnwKDe1WJuSiv/6FJn0ardPiHEHe6qudb3vzxdbp3Cs3ILrd0jZ3G85FrMXJ2+Mbw7txlVkFn7/
3GdWrnaav7TfzKbozB3CFOdUQiEuuMWC6tYTo/Uga09cBDPwZpijq3gMIJ6fBdWIKm4SMrXDAniP
qXZcQDLzXFJHn44jgi9/0+fkwXzu8PA1sUkK97PljNgItEJriwtGZzim1m2+TCrR2sNqmPMZQoza
v5kNj+lqybs0/9QEvlAqyvAiEtLoap6wDt6P/XU+1FkaK1+OG7MjvOQMSTrTTWAqhiHSm1d5Toas
7cGn1aN2RF3DqJ3ZhUJUOWh5Ay294QdBJ/n9+ge6pFnsKy4Fe33/xh5pmj9PK5nXVzpS/A+llxow
uOukdHE+uEnh73ofeeVBDEKw5zV7wWfWWWMycQbrTdpbKxoS30aZskqOVEEwXrZjJ7ByrjYDWT0V
2nWPFuCO+KPty6UdLilI22+FqjeILQ/06y1RghNBkwPovLBICAp/Pjik/7SRVSPiMerxpaosp0aC
MqZM/Iuv91FPUa1+0SO1TEOntFUsOznYx0bWCxCn5iQf86yuvf0ihuA4r6n1qZf59Oj4rCxiX3Md
ea41lnOqO+x/0ZIVfr6rA78/4BBiZFJI744w1b4b5U3CFLgUtrIjf57G7tSXK0o0OTmnn3OCAzxI
BBgcZXnxExQqbAoknmQ2bbcqoDXqTKY567Gffx8qyE9Pek7WwEWuOt++8MAsP83ErMSEzc/yqJY1
wGSKtv0J9617b6OpAT2y9WT9jAamZGe2dfOMUmuBzVnmHpwlcPbTgjFrXwVzIiJ9HYbksqhBoPcd
lqd2h+JDiEsMV9R/VrNrk3mOmkeL0BjyMP/Uuqzdwleua5XKgytotw+rhakT/FtmetjxjggouO3m
Fl1urZF0uyY4kb89H368+f9KLnrfCP55myzwSiv6HxWl/0/qRJmW/7NONGp60gi+ff8/l8/dS169
Fozykz8Fo5qJYBTLBPFNjPwWKxb+6KdiVPP/ciEFSWINEH4alu4zH/wtGTX0v6ACTV3X6StgRNX5
qb8lo/Zf2zbJ0/lROpEJNvL/jWSU5d2rERulqrkVLaEapYCD3Y/zZqIvKpKCqxbuTSSpup+TlCCV
iLQRd7jvlacLAg+lq3VPrl7UOanlojQ/9OlgLt0Z6heMZ/EUpLiovs2wOAkWISkdEGZ6Dofhck78
+tOadEUaBRjPtYu8nru7VnVbOnAS1DejOfpf0n6svuh1kn30My+popFinuCMgPSlCh0sqghhKEfG
9mysKBiUnwSwTm1GkzyRHDK2S9pWL0raoeCwamO4H3GxEpeFr9KJ10nMNvuWprxlR9HxYvvW9zXV
x2WXdeh14y16v7xG6FlY942hGaQPEHw1XLGTM47oXsVnJxOtm4RKYbqPsOUtLxl48q1VrUMTIszK
PiMzq+3Q1tPxAg9qIvEUqs00VpYmVjgcOM54MVGj0caG65c6kUe5s94uooGtx95TmpGnWK4+0saX
y4ucPUhjsBUxrWxnNB4DNLwt23wb7vTjkCNEOy0lCRE7nc3kY4V3oYobIy2tqIOdSqm0dOR0topy
ys4cz9bUpeVrrfoijL7wPlkAbwSetpmGM5O9jMu4MuBTaN1xCQhmsJdhRxals+Ij7co+MqRVktRt
OClbH6H7+Fsto/2W4DfM9wOJwhfCSfAbrL2RXgUu/oTQgvsJIs2w1L02mUJE1krSf4QErFmvNLtY
EGQy6MUJOyD7q2cCX2DuGhufml4jTU8ZMjI3coS5lvHQFaxePLiY/lAMfV1i72RXEnpqwKpMwREf
rANRX3PTJ7FrSl0kUTmv2MxafVAVS8nacHc4feunzq9MWFwsbi7bJpOwq14vg8eaZtI8pGgsOZvS
YCUpS/NSOxymwU+ilt2ITy+3siGEDB6KiM0/JkAARf/bVAU8dFVQdV6U19mwxJ09eKzNM5V4J9su
63TPOiy4SdJpfaYtou8jFEuBEU5NBoUBt+uigJX2/Bml7PzB6HTvuZeUWaDJZacXjmhz0v00UIUT
LsiCnGhMx+S5MIK1QyyXBY95q9Ay+whFnchO+YxWjv2ngg7E29EjkBu4vCfluTWJImjElH/BVWlD
W/rTFDI7zsdqRCYLeBzgrCUz2jr0uZcimyE7+WUqupozc6zgQcsK8cjf9G6knnfZzhsHdVfi2L4Q
QYFpGrQoQzfNDKawK1ekVswUtw+xLILxqbAQSIer0W2SvqkaaOjIpPliYOv9UFu83BHgNcYUvVxb
lzbhSX1MF7dYI6dXTrGvYGa4H0tbXWkz3UThUKj+K9O6fl31qevFS2ubZTRWq3s1oWaY9l1b6vpZ
T2ysHQ1ap6Kk85Jnsc6FhqmYkI+wtVVxMg1RYaWae3hfNuuAL2yqgiQy02I5d716eYIvU1+smU02
jsTBBnZUI+szGK4OK1rm4BavdfGwGoW0wx5Lun+Wpp26KDVN/1IF8O7Ua+IBi3W9Ebcc1C6w59Ra
gzDb8K5Nfc4/monv8NAZqj31iGu/NAiD63Bo+blQldny2A9BdtW3ibxrN3UF4l+vfkhHXX3wEts6
zU1bkV5mEr/QeDkLSlCh4VMuJrY1MExkRKC+RX4gekD9qlAeOVmtRsBIqiXiliA0DUYpFThBrdZv
AQFavb1kwSabuNYr7aq1vJKYj0AMd7S9oPLCe9fdDbXs/DDDynjivJsuzrVsRVdT5xhX4GM0iI6i
7cSl44nyaej8+rHVCByJBEZVPQ4mV5922I7aaecYRX4BP4xmBTI4U4iEtkRAq9EFQf2WmX7RrKrO
QrvPPC/2Eq0j2EQUC4YjD/sXBHD1faYheoZGTpIrobeMpWvOwikfhunGSiW+9wEjcReabkPaxwx8
9NX05mKkKmZUrHXlQkiCO7TIJtZ0cM3YDKTn7cjE8Q9mn3QKTXNBYoIA7H0xpTs8WYWWViEJ8WsZ
obwLUNS5jnVvb8aRUMEeeSgYR/OyF1bLCs5HNxIWLAUeFJaEDzwpSR7qSWZ9C5IGj4OJcu5TmlbW
vZh1suESu+kfq3wpz0rKAofQRLaLh6Fsky9iak1Edr0lnqbKWbyDYbNBx/steaxATofHjttEhMHq
ufhMFy+zudWl/1XBQh+GoKyanR9gvjoJjcVoxHyApbGQHTIffo11CVxC4tgrupEnCE3/OWLBIDuw
1DZvqKLK2zghjpUb0jrJdW1huoj6Nsu0GAqLIJdS06ejqksriAPk/sCjQk+xnVm1JFxGMg/OTjes
kWL87GEiWeXH2Dink0T50YX+6s8Ox8VgERF/gwtRzZVOOLhqXDzBY+V+8vquO6/Qt7wY7sbO1lRS
FUdJEdoK4Zo0LJ8hRto99jAxxqWLj/5ACLEyDgpsqr8cGhu7YB1I6wGBnva9JxPgfnKtMkeYi3WB
HcUsaN0hYpIX307wZxnwO9bJqFKvBggMzOxQ171GlgielXBethSdmkZpK55ktjDMaXryWTOFSaaJ
ZTqAauuKzVPxAUTwleaXFFHkFNGuisyJa27eJnZrvOD1Lj4YFBt972Q9k8yPUOolayjuZm/roQqj
lGQ+SWPoXjyg/6++vvrlJpMqbkaE/QbzkrFis14LNm8QamMfZ32/XqS9WX717VVDXmCRW28MJm8b
6VNdsA/SaSEhhKiAKwVdhjKQcAq2K4lffcXOZ027wXTVtDNn22Niwi/63PfTnMWTpYKvkzOUF6qt
rEdmPfxpPPkEZqRiVahdpZKHqnECOObBt4dDV9bz7eQH67fA6Pr7UQaCWGai/K5JIWCt1NRdX0dp
17dF5KG1/y6DzqZBmxbBa8OW/Rw7jHt468hvEKFbbLbqzECEEw5uod+pwXea8yEz2AeTwalOua6n
TuyQunFddd2CJopnyGKUSY2roubtlPnqMtaSFcqK0TVWMMXRR525ZFPbsnfy1JOZmP6pa+hfyRGF
+7i8a5KPBI0TUc0TwzJ09OQN2TLBGjPg1W7E/59OPQkPTxpjZMt4mU4nkzUF8YFuTW6OOwU4dY2c
6fKQuoH5UUwLr8YQDNpFMZs4+uxlaZ47OEP9vKsNeTaXuvXsqa77kNYY3uMRloHnBnLmDiNJisyo
MXtgYFvLiH+BElxxwmB5RcbkOCfu9fRgdHbwEix1V4dBDq23syi8H4ikGMY0qhNv/OwUgyQ+Q2n5
hgQr89zDhP+ULkunsZiS9T2QRnHnKLXmkAO2H01WNS+7apLFsdL0nafVgP+Lq7lnujKr7/D4Be1H
QLJETyikHVjIPiItDk5uP+K2wTRMrAtzOVEseupOpPtU63SeDjZUBu3a4mTMaP8iLfW174V0WRvI
tqqDmEpnh3hrcPhsn9o5fb5uSUzZTIhausfzRriY03jDB5FmHjEfmrte+FOXzvG4Jr0eZ8VInkow
rDptYpAKYk8zMO6zrFXu3unxgYSyMMubzhwwkhpTPeJPpe0ENqzNZxUCbLhaJFqfOePf76P/4yb5
1Vb6/zfbpQOy+t5uGsPJl9e+y+0n/t5Fuy65e6zl6Zl1aPfcfJL/s4sm4g9hUwD3irxg6+H+3120
85f/o36EJkZEAPRx/c8uWrP/Mk0242CkpAL+3Hz/C+flaxTZ4X8BaPUPZoDGYn71GvaEKpeeluGw
y6vgsFiY8cECYYR/uSR/VFD8OIqPcIIWUIOjwFe+PkoOnFX5Qy/2QK/72i8vppm5P5uvqtH48P6h
NrvqLxQEx4JVcfnewONEgTLfvz6WP2ChEx0iPczHWftxoTLR3Ku6mZqPfqmJ9gqeunH2jkYbzwsZ
PLN756IKkmcl6r35UVZTy87GW5uFXDgBzntstnUw45qyx0cR1Ja1swlsGf5Anfx2J1xwdXBvF+gE
eER/I/ggBM3HcSSKvQwequpaK8ywLO//cHG2xoL/5Wd+XByeQmpnoMf/oRpsInYtWdck38OKfzPd
5VivOMVJMgBY23drHdcESHW0FOrrn+7La4bkvw9NUCxQDQoA682T5vR9XTR4HfZW+JmSlAsrpJgi
GqlKCXbrIb0PDh0h8n84X96T38/X052NjIL4equ80DvUeSJAQUp8w16SfZ7E5bkfy5Nzbsb1w/tH
M7fH+O3V/VkGS68kWbhvTtGVRbbhXvkeXezXOc4/pMc1/lCFNAWeuWEfT/G8y8KXLpTh3e37xzb+
4fHZUjh5cix6EI23MfZWkNY+hG2OLS5OUNQ+esd8N57LR7pvzpzbfj+fZ7s/nfGPm/b7Gf/3UYH9
Xr9shBcN+lCY+Z4UgNCIjSOIB9B+SHXFh3SXP7Rx2rKPj8eQNfNlstNYVlOxkofpvj8SdXJTX+L3
vu2PqMl371+RHzniv303TN4GZXtAkvb2bPzCtXp1s7HkU74XYXq09kGs7f1zM5qO/q680j5pn/KT
ugby4h/7Jrm29+ZJO9Pj6aK5b266c/vI0ix8/zv9fpMID95ecIBLhqdtxP/1K3HXxh4QIdv766g3
F1gRuw8qzXt1GhAOxe8f7DWjtb1wAYpr5h7S6hGGvOWaG61KMLqWxT4nr6yKF/ycJYtsNlh/uNK/
nxWEGdVtRNFCokIyvz6rqTeR4k9YgvPU/uoKLCojAiygWETE75/Sb2OIR7wzWt0NWWYueVv8R2S+
VvuS6Kq01UgSdXdmcF7n+DHqP00j5m8ntR0qQNXDf4Cq3TeU56oy1NL9wKGe7fP5jJqLXRGTr8Ul
jNJTvvMiwoEOy76+klfGMzlnu+VUHNrTnyojX+uLuIseSDqteADCgQeF/+YNg0mbVjFX2m7e17E4
sKMIy7j6w3V9+6igSTA3ApQ2R8NFv/Jm4DLcfF0hkPN9nXe7DkTU0f7wML69cxzBskg/ZznDUvm3
XtNsyFAh4tDYLxHdRzfVsTm+/2j8dgo2bX5M3QasOBIo/c3bnpqe1XoLSVLpTONY5qwBNs5J/uFR
f3sU4jGgNiyGE4vXl6LW1496UE39qJZG7OoCIxcKVlRQfpf84WL901FoYuSGsL4Dpd2ezV9GLtmu
44w7VezmxNMaoAneCHxbGCj+cN/fPuTb6fi6TtM3UfvIAN885OBwZu06HaGtLtuupOndWGRg7INL
pt+/uz/boQIHRt9ArEap85vlDemGACRwibvMdNoHDZH4VVXTpfFvj2Lp3CGuG3n+9m+lpK2v8N+B
ne/Wpk0+MV54V+AAf3on3z7MHqMkTfZQTi4CXYSkr+9P0SO2MVan2Dns+u71qRsvcfx6Z4D0JqnL
pKv927PieC5oPVTzxqu9OR5Be8JMhFvspEWzSQ1FTKwnMSTvH+Ufzwq9MbQaIie0k6/PaihaMmAs
uyAsnTBmLPvyaDuqONpaT0oJ2Rt/eCLeLtR58AyDk2Ijw4OBdP/18Ra5Vo6HGI3oYDwhYO5X+oSX
wlUSe4arXdcZ+NL7p8i5vF0Bc7+YZnkUEZrrOlur10f1yhEHCrXicZKk1ZWVEp+YXbs9mjE/j1sh
UTojyCY9upc2A4lTpmsP6KcJjZjEYrqv1rRc40p0ur4v0c15+AKzfiQlkrTFCJjFfQHisa4NJssz
sFLSIFJMn1+sDNcLatRUv0EcD0Cdeanw44Vssz26m5XOBNsZ8Sq1Jhh/1RDbFqnBRBmSZ8g5wmwZ
nXu3yxDQFp1vHIGppurUrrTdErY5OPPOHRZMG6XazFwuNtf1hMhDZ5mbYX+LzUpv50fuceJGAnxz
vrPcdDUCQKiMJOLC2mLc/EplHvSVmFFCtuV422eaYcaQksVNVbrDfDAIVrzG0jfd++XCF5V+oCMI
mm2+4jx21XM7pB2Jjj5JXhGsav/BpeX8sk101eO6FLYXjdIzxtgdKjzDXEyCwHK3Sq6HQeSwpr5R
y7iyRkPGJKsSTuDocvwGEG6RMaVP3pUr8WPvxskuCpKycnzBpGDbZE+vKNydDJ8smvKRXEy+FAp4
Nt8ANxYBNXmWWgQHNHqLIAyDyLTP5w6YHi+K6wGSOoQdr14+QRMWU3nRrKtzQ34MKvRsUWsLvGpZ
WyKlqRFvJdqa/JRqE81Ma4olbrO9AM9JtwbJDCb5GY8Y+p6jsXg62Ql65b2Y8G8SEq/Q4YG8QenR
WPSNQlRVkAAmDJtOnLJAscs0rCU35aoStcu8LsnzM+SgAarQbpLtM5YuQSAhDDbLEA2BabSYlgxC
Y13mywB/KzuNNiCAefDHAmN8AaK0620cjXHQjfNTVpK/GxazXtHHFFjizvOLhvwZTJPsTySkNKZ5
EgEJU53weBSo5ZMQMrR7SOWYg9/bg7VeEBWCon0aEpkfPdwk/s6ZxrnaZTVPYNi2JVZ2ozEPJNJM
fuj3SLLwF9cEsk7EsxCLo1bro0dK+aNB5zhJEoSzeo0OLd6oQViRgmbiDjMBHieI3zve6dU5om0r
DCwNvngWrig6ME3P/zrkAYLvtPfGF56tFVdvnaC0Whv0vaEo1TSGvQnkGAazk3lnCgSQ/Azs0k5c
zCgiofbgduPFgwmOSbttn9BazTzegcTGjdm59x9aFKTkpShHpFErS70+mi02ywiK09dDfCiNT1jD
GJxklaDkGt1RH6IFqmm9tMZaXhcO3xTxjqrmA0GcXXY2o232w9qx9K99QSzBTm8r7U63EFdv/m9d
A371flBDBSxfsGY+1mlaP0eCBIqqOuQWLq8o2TB5gkhGI98RcqA/lWZDnovmzR5B3/n4JInlJ/AB
Uc9O00Q5RnSzVIdaq4Yrnxgq9opc+gtHgKFiJFXqYbDM8YNPwovBdcQsHrbEA/QHut3VqdeA8UOm
Xv27OQ8kaUxe711BIWI9tIgYGOBr2nm+y+ZBSylXTlInOyNwx8+jgpCPl5Ldir4zS3tKYp43lk6A
qiPyrtEQ1MgNzkJu1JwKnKQkJZJ20DV2EQf60EpkueJ8ht64I65RuzUh40Q8YtQzd2OjOd9TpAzB
mSztrDv6gXKtME37XMUj68V6R5ZYNccuVgxiwsmjJPSrXY0rs89lFgU1fCdR1v2UkQbcQthlJCPS
16d7tRMPZDeTAZL4SbdPG0Iqdz5Zg4T2pyR7xarADxj12oiso8sSdgx2JguKg7MkOaC5L41YkT2w
oBMI8s/dmhPaEdjaKq5SgvXuKt4o+o0mAh8ikN5hioqxpXGA1OK8i0jDwCO/rv2cUvfU9M/pMNjO
bhZ2ZZ2GBej8CPcyZxEJmf73Cekxr1rRd2TJFq0Lj7l09PI4Votde8zd9WPQS4QAGrEyWeSVUl5U
nTQNNDR+xZH9CnG2ZozJdDmNSV7u2tmQ2dWQ+sYY2WIYtXjwLZlAdAd5z6mb9qe0HkxC2achf2kL
MPwdbzqdFUj+0/LMrkc/jQuMvds4ieMfF4BP6vEy6v13ubTzGrba2pBtvMzWTYXnDoI9sXkjEaOS
NVOwLfk2+MR7RmxBR1Qs9uSQ65mlhMWZs8/QSm4QhEppo/vgZfZg6M1FJ+GciBxpRyxKWyg+ETRP
rlcoK8xINyPiIEmLnLAmBzqSOnDvxICCJjyRAnaCnM4ScQYW9Q4FAGa6ecuUIN6FpAdUj6g6W+qt
icxEVkk8BPZPqp2+JeSp1UxrQhrn2ez6a4R3W/eOBkImxIRTZd82wzjcI7pUM1IQx/hWBOT1Uk9c
0ihS8ESx7LE0k5lATNejLwVOV9Ibvq2yXOVhAlggzzdZgjE28i4hPlgM+X076m0Rap1l2bFvIdkL
rSm1n4VTe98XwrkgyKdsYLcqEQf/F3tn0lwn0m7r/3LnVJBAJjDd7EZbjS1ZjS1NCNuy6Jukh19/
Hlznu8fa9pHC0xs3KqoGVWUhmuzed61noaJt2EC48TQfsN/zr0f8d998d0FXUpvrtoTkOVNg2V0b
a2hRZz6tohVil1cM3bOJbqNBcqEajEdwNPTr6lZk9j726/LJoHGhASIUVh3wxaVfOqdh5gV9wp7D
mZr0aZgq5h+tF3ZW3En9Y1A1woplNLvlrMsdXO960CBHJWeIFzVY9LbcEVNj0GKvIgzeXLrHhkZt
vzUMGrZIT63+IadjPgWFZy/OVqaiuU1ZaMUO3ddwG069T/i545BQgOVUXrpU9L46SbgODrQRDoOB
XvVzak74jlvDrDG8+GR01SA4h8k7sPpWGBkSK/naTIXALcuQOqLt6cGkpLX8nGdO0gd518VXuisQ
hbqNv3yaYdrnoHyFei67ePyeyNFqApl1MFG6VIafCKgI+b7B290lSoIJi2wv2Scik90ezFNpnaE+
I2wQJCIV7UuN7eNp0DyQm7I33ZeFI0q8a21VWNt8JGjm0MI+FRvQWtDMF+aKFXBnEyWpNftBqzFl
EWBwS5adSTXoHjFavRxsI5Jfsr6bsHFDz433VaMoHvYKZA7428XDOdK60zXEA68M8Hbr79GMiWlb
G0AuYJ3a1ouOMTttELf45U7BX0OgmqbDJTie1MfaW8hzcEm0tWJt+x2W38674GMfEhRl9Bw3w1L7
9n6MIMfvZG6nL3D3G7WP+zIEINHVkOMdNkPwXNnEzHisHpSN4gyeXmpk0Vk4j41+6TSI/Xtq9Tao
NTZG5nlppsb3pRBdJTeL3Q1039n2j4e6mB16YmkC8+1DVcTZeIUMxqs/2EUUZjcD0KEO+m1njYdM
jQPcHx2OX1DY+86u9XB5bzjGlvNBg3vsACcy7AIg3SabhDGdYHsnmZvceABj9AbhuGmuwjDUaWkR
QlGFokDESTR4P6ZpYTmKpioWBwPkifPQuWWIcRp15SMJJGN0LAWE+itb48KF04D2CQWWH+UG1KOW
A+E2i8huumj9pa78oGClBhLGsAEgkBaDj8wJ2rvaIn+DBMd0Gnr+LlPJ/G2wJt/eLV2/PHWIkh9s
pFP1IeN0M2xEAtLiKk2ZZM/8bgwbmFy9FLS3BUv8hGq4s8BfJkafwJTORfe5w2MP6ihxQoRGLsrE
Lxn4F4zg+ZJHBwD9RfSRtEZ7PDOchYma7b1b7JpeqmVP0Mcwniu/YhoXs6fGc6elDX1w6xCKc+yg
nmdCDf07NIZLAii5BIBuUwY6hCOu4POpNMzv/rzK7IrUHMczBX0f9UcumwHWYxyP8pAimYSkh6A1
3vcFnpNd202zuKFCObgfiALW/m4ATzehxWscYwVQRfnWJUXX+ZSCEaiIoAoLl5i+wml/WKDIpkPT
sMU5L0Mkz+epAE24LUEMOx+dbCqsw5i19g2qQSf+4Ko5NT8PCxqxrd8aksCdGrCnPHpsDtVjAoaM
PdbI4X8Tsg/trlqzZ/bterttQH2NnbWjFuVnm0wB+tijAXSi6yYHJcCZaenHXZ6aGdpDfODZzhzL
UBOwahnsJItM0Bo3sDRcm3Zb5QG+jqblaU54pby8LsOggRo27JhHvOQRCXdeBGRrzv2naTLG4mpi
/e8/+gXC0o0qjMrZknrg3hJgvHwakERcT31rV4dCmc13WbhLfy4HO8tvqtQeP5tzPiw7RH6dfwaA
pBNXGPEHc6dBmrDWgQMZH61xdqKzbLCqcVcWvV55daEg6oMcAgJXrEQcLASzLwLyQL7izNLmQ2vy
prYub9M8dzOrUPuxaQj2GtwmW46AHxBiMppb4JyJD14o304mcJwd8Csylwtez7D1YpNFMXUz5xlZ
oqHPoQPGzhplMaJ9IDMxMciHcAiSic2BBTaaqcV9UHaDItOGkEWDo4ojUA6jF8uP8MtEdNGmMXEX
gApBhjpIYQWhWLQf2NyYoSD8NlmKPjwni8dzHirHZFHM63D45oRQc4bE9h5CQIL2NkHJek8uje5v
ZQ36NcgHO/5Rh5yV94uv2++W4YGij3Evn+cAfjJSavrltqqHWgdOGkc/OtMZm60Desp+LoigCx+a
MS2+zEicku2yJPWVnywgzWWVrfyoZuSM4lA4ePZm/D3HwiyTF6tdtBFAQ5Ng3iHU9lvpIR26wDuL
S4BdlH+cdEXghFxqkjUSAlcUbs0pYkCLPrt3SlC+QTZaY3NN4TG+z2HGVOcic/PsCDUgNcBzDN5n
XS7684BaY9hzOEW910lTh1ui7ZJsM0gDBkBkOuD4FAhbShqKlK6zdYIqPnaDYnW1oEghyiMMlqPb
ZE2XOVqIEnxdLiGCsq5wb202QGcrK3EfF0wIgcEPv82QbESbOJNtd+WISZW3U9uVybXpN6V1ni64
dC9xik5Rs7GV9qPL2nCqbwjRXeooXT2QZVFyWNhGRb1UCK7cpdxDA4lvCk4KWMDcik46XlrwC3Qr
Csg1sjEMKDUj8S8eCm6WlQrh5xW5ZrO4SFYb6nd2ZhmjRcPXCJqhHrrLWcjyus9jD3ZPhBF3Gy2q
BxTbzw1wkyZS1/jgivCQdpOn2XZY4oWKywxtzmvB9WNEw/6T4pMzt0uPiWxns8B2zAGAatddPidr
VmJrDoyhJNwlttFWnlF9I5kiV+xUINeMQ7r13BD9nuLMeT1bVbNc0sAyG7kZjELFjy5Sqbs5to30
bMBWaK40MDJtoIqb7bkbdSiqZqNGQ5dbsyIfghMBgDASUYBBWGGtty6qV6p+tOCf2s6jFU0EH+fn
KevthzFOl0dFVfXLOOQ6OnpuiklTmjMDzIhSY4TsFEcJ+uxsya/nqXQYATZQ/0EuTkW5IcYH6GQp
+X889DnfhoaysAZRqTCPEecnNK7gdL9Xvs34jWArXiGWIcenDUsxr0xE6p/zkMnrsDHcp3CJw09Q
4MLwwomNbNqGdL0gyRojLcQeAgre2gxOJ6eYtsTgw/LgO9bUnbdZF18ng4YDJodyOY8jvzbIVyp5
QRwvOCjXPGsAcHlLIW/ql+YuGTLQRI4uwa7F1jg8IQN3btm7LLdhQebdZhITuZ0W5D3Uz+k4fK2d
evpmZ4WEqkV1ctgMRdIehc4dOHSCQbQTyAvv0XuYjzblZLaPlqSfVQ+T5n92DX4QylOERI3NA7r0
mrwFsVbrFPGpN4tr2y21RwSFZlFsccfejlCRbpooLj5OJW2XTdOZGQRLKCZ831Op6Vwg4dtA70J7
baeQuibbjT41IOtxBcfG/Ix+jtpvOUbqClIf+3xXLhTz3FKpD0kedvIwqCI29m3aG+2mLZZGktrW
NNejHFjKJw3Xvl0m4yWJCk5RXmxHxq7yZsva4ogFWCky06O0it4pPoYNfamdjDsooSKmNMB+JaIm
09aC6AFOUP54zvBZSPcYCEHA5+y4SUCZybmEHUVfPTPzutiYqPGQeqoEdE1T+sQXGDpKEduyaWDf
o3zcIFk8PokClheonio6A5Cn4qBtLOcWBp/71A/wv7ZT6vBy2faAYo0MJj3IzCXCSaCW7cbquugH
PuX2O3zwpob8FScvyq5m6tNiJHi59qdHHZvFR1/nU703Rtl9nKxyQAGKQv9HCYjxcegBzmyzivR3
ytRK3lSeJ+5ljSuOCaBA8oZQDHFn5xs904Mapblx8jGeL1Q4486l1mpuE5Gb5wlgTWB9echWzQpD
77senYE6apIsF0prlJx+UvvnOQpNFHdsCJDvlsvs7Fiw2Xcsdu9/oUZHzdbz2/xJQeNeT60l1np0
sJ4fOFmfQXyPmup7O2eECrL1grDmAdqBjkWWL8mJdKUE73IecIJOQ/kNHpd/9J2VU608pusAUV9O
LiPpgjdzYuKVm7qKnXLDGTvZDtHIFtrsbXh6o2BePferobi1XCoXfapY8DU407s0csa7HpHpvGmi
VO4Ap5piOy0E8nEsJtWbEnI+PMcxIHFDw9oF6BV9jZM19YM9XnorCuCXgL+dc9VEEaww7BVoM1Gj
brDmhOQih2r87LKZQwg4punHwvP8x47awwvspvbMsgy731FTxq9Jz84ACzX7hCztI6VAotoYAj9W
nMXuQFjnH6mwhZednEu50XE+PFmwhlsiG3RxvkST+yzNJHd3ZgJq4cJJayaZBR35XeN15gWSEXFl
jCZpaIaRL89GDMx0pWu2X6Jl6h8xS3qUxYx0/upn0wzFogFsi4FVppcc5HPEJtSW8UXaOerS1F/a
r9g0HQata+N3omDBT0v76X4aMtsBo8hmAr+g6X/Di8DAY9w15HMxRS5beGTVkwOrYyHRJrQHgjXj
eM2JGt1bu+f4yqpW91dA7xZUzDmbiY054B9iK+05DeWmSh9zYETspIemePZM7T7gaPYRcQxzcZeY
bXlvdVQytsKZCnr38+SSaZSkFujecOUXlQ54iSDNkvBDNzetJOMTPimgktJ/8mOgFtSFQioZ9iL0
J9uN628R+yf4LU26FigIiv+xwG25d2e/+SLHqWRkOvEPKpRMcSGdcWQwvtNcpuZSfi9ouZdIPQsI
ath87GMqhlTvfF0m92kM8CwwK8v95EQpJ+BkCUm9h4fHaIxMLxd7SSQJ3CQ1YrSAbm/Xu1oL5O+E
8S0q6GvHeZ7hTS+Bi075eaHQwVgdXfIBsjpFc6u8GEZh08Q2QynM2u+uoyDMQv+qrtxcCpOAzIwl
asnwFGwWtORkz4YJQioj4+HsUscv2eFgxIV5mFqMOWUN16MW7IpAKuIR75rCv3ErH4eJWWuo4qYI
v009bW1wjVbe09ByIdJKyzE/zpi2Hh1r3ZSxnPVIpVIxys2I/rG1AEXF6PLg/3td4HFG02t3LIZR
3a9j1nao4u2E6MNlN2LALrZTP4Igr6ggcM9hIottzkPsNknZQ+r0sxZUtV2Eg9pOam4xuw11nOyS
wgx7AmlDqw3Qe+voitkfQ+rbDci1U/urJok+rgtqhxo3Jnea4ScN997F3ZpCi90ZSz7vMDlYZ5NK
Hv7yIrTZ0T5adBjpT3M+fN3iNDLV5P1ciO1MusLe1jq+yLyk+0vBBeIHNClIRxEUOnRST4QpKfMZ
+pkMRKo26qvUFeGnqMirw9v3cqpQoEmMQBY9B+YGdqqnIqY0AVTR07XZ4oEJzyqD1Dy3g5Rqm2X5
Tj/690uhHEA7ajJDeXA6Tt4NCeezUhPOS8MC5+/gRguaiL4YGO/3Wu2nn8FKJkLXYSl0kGh/3RON
Kt8tsDPlOFsjRNG9gjbVttGC/fHfPj0LOQy6rPUvxAon18FSXUV+mDjbbLRtWO+sKIJe8YZQzuSd
S/3ezbex9TrkldtIiexT7EY9t7Q+0QBtqS1jErIcd03NtIo9Fm99Y48VME67n8y/HFCrPMuhiE/W
q/Bd8BSvv/U09wSpV1QnSlXVe87o4qgBee3ffo6/vy8UYMDf3JWAgR7s5DkmKVONu2TONvaa4Txz
2d2kjaj+UubxU2q2KlfQQqDA8OzX92K0XkTBI3W247J4hDLX/b5sxubw1/fi8/kBP2Mah7Fx8pmD
A5YjdSdeFE2YvQGy4s6tpunH21dZf8qvEx33gvqQLw7NLYP3lE6SdGzQ+64Gct4sMBMXYqQSHBwb
KqByW5iJvn77er9/fsxB4LfwguN7hif9+tktVVuw0eCuODpYHyEekFUgdXsHx8q4BsM7bWKwvOqd
r+/3KYPHCB6b1i1iIEQsr6+KD8OPhjy2kbAIECURdTmi4Yg+GOr530v9Fafg/01/hbWSBf53g8Xd
13L5Wr42WPz8I/86LBzzH54/wkKFgcJFjsWX+C+mwPL/sdH3iBUCJDh2+db/9VcY5j8QNZA6QjBg
NDOBrJi4/+YUAPj6B7WaBVcH5DOIQHKh/sJh8XruQJDIsQTxofKZpQAB/hQk/SLmG5LMisgzTDeh
OWUFTFZNILAup+idcf16xK3XQX27SsBd0/EVivfX32IIowXzIQE6vcuhPtVl84BFt3ngPFB9zjih
7X95C9f/juVfqZi/3xdEex44myA0/XCPXl8vsxq/0tVIbFQztvsm0uDhQ4KZ3r7Kn+4KDTc1fRcd
hH+6/set7ZNkZBFWMBvWjWw1LEvfSuKPkI/Ia/Bas9i+fcXXY3oVkLKS8NGsHwya0lMhaWY5hDQ3
9ORTTLsdRd1kojQGaGWTpNH0zibqvYudPERtzstI8mi20cKbp0NuVfZ9FtnEe+kp0n/7xrASQSpl
hoTFCATsZF8YIyAt+9XsYdfagBvrlttolM07V/nDLbGpEZ7rsYlCwb7+91++d1FQ5rNipOaUPtOL
DGQc3kmXpD/2BMHbr+q3T5AbstdrsTA7TPunl0pyu58nWt5xVyO242YCBvX4zsD601Uc5AZMGGx2
Uba8vqG86GU+z9QfmtoRh6z3aKaEMj1/+15sZqNfVsyf352FZB82m49DHYza68tYIJlgp2SQlKPY
g1XdTgqys1fXcXco1sUUTxKm2Kt6kPpr1HAov8z6UovDpGvyyooF09MdJ+mlCsqWc+Se1jc6jGQo
86sZXyzNvS7sye6svAhp4dQpeaBzXbZnoWuiwMD1E72MLdDtbWcvdIwkQKWvKnepvyw4pYkXkUX7
yU9NrY+UfRZvW/aV+xihZHjPJ7He6//sHv59FnyiaJ89wqp9ta72v3xDzAMRykNK3f681lPlrKit
uBXdpabLPilqlZu868W+nUyJQtAAgPb22/jDO4dUw9KO1psdzOkv0GEa8ziCsvk3DW9DJ4MGuT0a
73y/fxgqNs4kDh3s+bBOrJ/EL7cZLYsxADOloq97eqiDJS/szhy2Jrl739++od/mUSYzmr8cOZlN
MWGdTDSpkl0iZYxykXSTZ6pnGX0KaVP7U1jub0tJAO2Hty/5h2fI2YO12XbQY9vy5CUaREZU4Mvy
jRAA13tnGvZJ4s3vLBCnV6EC5qDy4IgIy4Nd7clVEqKRE1uE6+gEgUPIQ9JOG/zpg7f9u9sBA80r
QnjCUsQB59RK1mSqpWSNBDAVKj5H/i2QwbXT7d9f5d/tAucoPr31Pf7ySaxVc2gE5Bp4wOI2fV+n
W9sb3jus/f7QPMqRuFtwqVmQ/U6mtGIUDlkUPVnSoyouqorCC3AC46/25OvT4hDAQoP7FTerkCfT
c+onlFESoAN+u9Q3iSAdlzLz/CyKZwuJKAGB1u7tp0do6MnMwQpnY2JZY0u5ojqN9CwnFclRtXpD
+pChgpYyAYyMojT6nYeUjqyf3lefnWEIw60V6sIKmGm6MlDSgp1X1L2D6C+3CMdj4ep3gylab6sV
Nm5OfLovyHKj7kEuVkrkV9MX87fWFyPy4QIsXpBVTfayaLRe20F1jUVSEFTbvbKXdNr4dtc2W2WW
UX4OSS6ut+RuDWRA24sniLKxjI9WvhCXVC6u0wWzbY+30p+cp4i4v2hPt8qi9BUhXtwg4BjPGrwb
Nhz0piBcxWjCBju7bn/MAsdQAL1IzUE4jlAp5tq188AXw0jWH8slYUSEZiNFCPP4S+5pteyEX4O9
JlgaBViuRdMjdomLaZOSvz1vZmBQK+DPFtn50kejH+Q0aNynfBII4Sqkaua+GCapOeghIuoTOi1X
HsjAbw5mLX2PfNNDc9ONTmRTPac/SsycKFMkxlGp+uXc9GfYOFqaFYzXOKZXMoUTcy6NVQLDExqh
9SEuNX1C+obj3cJCRF5zoYA3wX4iHmVDPiayZ6v3PGNLaJdJf8kfJvcsau24DFCn2d9tPgJsXN6g
vnVxEY8PuFFCJMcD2vsOZU8KHNSbP/m5Mp6nTLiQMIpCw+RKHeNbTRYchBR7zeZutVecVUqMt5GH
ZP9YpyOMPPrvxbJrDF8b9/jr4YB4RiLoobTxkzHXZhXUvlU/6qhM8Ni2ndsijBxHF6OylaFBJXmm
rWHhFKMTIOmMYGelKyYAGWGviT0iqzndO70xPKHMNesnxKOdszMGyCHkyXIwONDJsee9oWh7bnQ7
2KDD22hNmm6XcEZhOKbWwYn1YCGkp5tpVIKUOaLoFmr8ccR37iNn+pSbMWrLMlW6e3YSw5ovSJCx
jaMndTLQIiH/JTB8IJn7TGfLNc9dpJ+xWgjze5OHeXePZLclOFwLYrit2iipQ4az+yWaylBtI9T6
t8WqdjiWc82DLf2cmJ9iDqFvoVuKzL00R4Bges4gZKTIc90XoqTQLW9azCnfWzefjA9DZaYuUsPK
Ts49X3dwMPs+IqsqVkP9rUUbCAi/hNSifZTY8XImGfH1MygIYtLZKDZqSwQbuMaNEkl9A84wLnfQ
oiEyjmpG4jTIWPbbTOTgRMreIWop1r3TEsZZ6HthRY7eSpqB5YU/DUQ61v7iRjtpk4i2QbXH7rei
e1BcKU5Q7VWcJFlRovp1kWYeoN+MSkLT9F3wRVVSmXzj/rDyKJJKEjDKk84yOsd+QcAgB702iLql
epqHyDoWqTv110w5cbu3kAzEMzmLtezIAUjR3j22LmaR7gccOI4wYoNmfRX/T8qPvOwshkS/ZA9Q
qhEHTeOUoMzKU4y7dUqHkvA9kUYRbuwl0zC2Bgu3SXexKEJ7NhNyrq+0SVJv49ZNP+3q2vLv/IhV
cxMl/eRuxrnTDxOxYWRfFUjb6TOBPtpXIx7/zeiohlCTwjGawOGAgDnPgIO8cWTDHhVoGoTXVgDf
CbyMg8KZQVReg/A6V/3zCCsyD+xB9+0F4iALZg67VPMwTyRWkA/JPnVXk6Ejg5oGXrFFbMNZFOuD
6VBcN8xkZxLjDH+rYsmW9ijHXdoBmjsmXuuSUFehtEUka/vXObG49VajXJas8oI5u0aYf9tN0hs/
mSriAEPCl54OSoYae4XlUFCdaxj6GD9q88bISSUGWbWC9PjUIpw+efExSRkE7KbD5JafQWrESBl0
2WZN0mYXVe4xN4u5hbnu0YCFTEJwjjgurTmVe1FX3i1PyqLpiyjrSzVHbhiISuU/Oq3BtZWjJTmj
LiEZgkw6ZXJukzD6zUDYj06ZMwStjtQF+VEPRv3NsHpUP2DNsztboGTeo7/T5pF+DXyoUBoDzcCw
tA4dEfeEW1GNXAcL/vm9y6yCQrEz661Jt+tumkpOj7UYYnABOpp6JNZYWGm9LuorbTNg9IVpJWYQ
G1aFmqsjKW0BvncEQ1KhEW45A21co2e2doVYHnBxmPbeAq8+BgnEngsGhyQ9zizrKyd16V41vdmb
u8UKWxnEpo7Upqo9m/QtLDzcZCej+54INRlgN2l0YAIsj38kFWPknl9TVsemgCrHB2Sk8ssSI22+
6Eio6y9wXxfoLoVLTmVP2GAZ9IRDhk8Of6zfila79VG0gqTnpvGWkTQMFPjBEHexDFJtWtFtPzky
3iEgRSOLCmesAjI/M/OqzQy33a7hwl5QeQapebXGnHGOurhy6W/rPttVdE/6g08txdwDcg6X40wM
8HBZZpWdXtDZxNUxWQ4BphUoefkEzCVzAPAPaAmPIJAae+/6ek4eCG7R4U53Fv8cNWDDD3UxQbIK
4Pw05qXfuuRtb/xyar0byP918y2MK9UAygv77lAC6CvOIlaHCZLRjKVnaVFkwhgD5EvfMw3FGZWr
+B5YUAhdyFDjDDeRbMpdnqRQ+GSI3i5Iohm2j0JAAARg7nqadI4iewcNgGxJT6pZjXAz+iTE9UkU
bmSJIYP+ttXYdGjt3g6gAaKJIEjbEmel4/gQco1hsYPCkr11TEcT+pA0snHY6ngcD15lM4cmmtPg
rlQZaxjH44o9TELo0Ln0K6Z7XF7Zyxwbcgni0qevCHZSoO6WYbob2LagElhYtw49OglcKpNbvaDZ
cj3ifuPo3hUGTraEmSK88GwXaTJjP0O7YCK7BW3f+lcRhBE8QZSINMKCInS2AgTgfWyK0Ub50MoW
OlBWJLt67tfnm2vjoYAyRfkqzwWLnMzX5KMxIoYqTwyO5U2nL1GyhJQLqdKvSu6VojlIe37o2wHW
MYoLBeitUS8eL22NySbSYdcpFZq7AV0qGKSQcsH0QhNKPoIxUsPdFKPsJL2R/WdAp3+m+x1Jcvdg
IKWf7SyUiNRBJV1mdc8sv5CazrSG5W0+t0c8HoFTIjiEY1b1m0KCHQ5wdXpZQDCTHIO+bv37tMkx
weQ+iVYbBMvmlxTKHYJ4llL2n1NDN8goe5dY1bCyb52isJtjBIq737QNapQtMEoO9S7iRaT4wyJX
xijdVCIC0GShWYzlXa7S6pvjhiNe+yhcqC0xo5pBhVnOAQKJPHGHS3zybtySig4g0AF7kixT1kCR
4U6z+ySLgzK39DmmAYQZlV2JO+BtNYLANTJ3QIfN8yGD4OdC3Kxya91AV57QEpJP1GTThjMBvWXq
MPZzrxtkQCW5piWaokKg7Our+kszAvJcNdBQaJMy8+cg8UgV3Qi1SICdZsxSxPE/c3fkbLQ3vc1H
Tvp2P5uBV8Yi3WKO9Ime45u0NhK1zANKHFRs7NbyC3xPjbeXbW3m2BGHidNLlcw3bx+lfraif63B
cJASVNeEqZQCXuSdnBFN+LWjWEDmGx2bnnNoOiRgmx0Cw8sqakK1T+LOgBlUh86yxTaJq7LPlvl6
Ed3EXj4jlHc/J0wm27jMF3nwMC1hb1V1V13nphTlJ2doBy+IObEtexKCU+sYkcnz2FVGOeyWidnw
hqM28r5iLhFr2ZVSwHwh7d6JxbWPZJAD0PT6OnpwrBRv62KH/scZQa55SDO+i4MRhgYGV2TwGfjD
sR8e335Gp0UVi7q0B4iCxYqyCvrP14f1WBNVHpUAToH3intYXeEZ/TsAXRLN0H0Oj/bu7QueFox+
XtCzKfV7Jizltdfxa3VgIE/UzGawb1AF8++L0RRbDh3sk0l+EcFfX8uhZkR/hCYhPZKT4lQYNbVm
e43+PevsPQJSPF2xJseXNKG/La1YOPE9bk4BK6E3flLD8cswabFVgmLx6i94s+crzNjNO8/u98qA
WhH/a5do7fmcmuhT7QNDHghkBjGavhSpFV83BbTht5/an67i0vU01zGDxPDkDRVew9GGQw7Rffmw
qpUTLGhlcXj7Kie0H0oryBTctaTikk0mfwM3rMoqX7ZNvbGHjom/pXQ8sUWEdhSotpFG4PVmq6+J
BF/cezXBfrhNOcotO47sSImseXasS1YmrY5zj0X5CO2EGOuQ5Mm/f7mMSaHo0tOb5R/rE/ulooVc
zUBHsj53t/tk18I4thjF3umj/OmxE2AlHOqo1NBPq4AC4RLCbCiJquUYwr62bvDW1zUGpref/G8j
EBQL6xoXQl2DiOMEY0EY3aAbFA3InroO0WXcYSzXnhEsDmrYvx2CFOhoKrvU6jw+3tNWVLz0FK7k
yku2l2a35EYb5L330KDK3759W+sIezXZM3+tYC4UAdBZKHi/fkmW07gJzSh0ijgKNs5cjUdWs/Rj
ElfRVagSsqFWH93bF/3tpa2TJtF2VNnX5o08eZbEvfZW69E8SIo63DqwWPeWw9f88yr/v3H+f1aF
0v/eN999778+V82veP/1D/w3l9CV/6xqHSghDkiqtVL6n7a54Vv/ILoSvBuUPGtDnf/0H7r/P7Q9
KLOj/KLobq9I/v80zeU/cP0k+h9Ahh6duL/omP9kwfzP18iukdMevxWELDBZ5NOdtMI4qfdxZhFi
Rr7Xvnc5rXYjxYOXUjpn+eQfK1jA+VfIAbl76bnDDgUxoN3quB6lJm0dYqvZmdP8ztS+joHXvxWK
FjZEPhJWlkPzZCLLKxgH2jf8HYb/OhimrAxAbPs7AmDWeEuEwb+8rut/f/KvDXZv/f5fXRDxG8EL
lNBJNEJUdTIow8VJB3pUapcsBHRsALDK4kOnFpD+Q5zV+Nttp2k2Y8kxM1Bw2OIN9jTjtl0zVrHe
E22/oYuck3U8A5DG4IiK1uzlmqpstsYNYVPdZ50RBLorM4pCmF1MQeUCQe6XesJDuomGePkcp518
MnoXxQJHUCK/B88b01uajIvYcS5jfkqrRIf79U6wf+c9aCRwAzI+AEZtcopjTeKd23p9m3laUsmT
i9V9ClvhiqCac8h8E0f0Q7J40YEYUJKyc0q1Dn63uN/HRWSuh31bnesqL8dDoqUm6r0v08+RLGwb
HkUs1LZMS/jY+TD2jxw64dyngJ33dZgOq3vRysEJ166qtpyfqaCXcvIR6/skiAV+FGkAK6JYTMz3
VYkBlzheesnkgH/3qPdwbg5b7RM9X0vK0QUSz02Kqy7blgCIP7YYUuudwnaOZthOEaUuRl6pzeC5
RbeLGrLnKNIZkhh3w5BqY5q5vKc02czBVHnqYTI0sPcxH0V3FhHn8EEYFvjqd76m3z8mtlgrqG0F
MZmn4rLFnpzBRAa4Y/9s3igsq+QFGjBHiKiY6mO6xP15bDQYsMZ6gEj7t1dH12aysvA3s417MtW3
VkR8MhbEXdXQT+aUiyY6MHptzEcqMuVdV5VRRaoCjJrNxJ6n3b99/Z9KrF/GkoQY5yC7dX2aysxe
1slWfWlng2pwZu7GZLQh++qWqMt2pApcNJf90JdHP4/omYvED+BjepfGiPPMJQkuWHLykWLOhe88
k9fLH1u3VaZr8RutOhN+o5P5hJJancwmoX2xCPMrlOHYLaVq7t++8z9eBfERug/2R8o6kQVFU0Sg
aZ8IvMdTeTFDrN7l4fJeQJhYT4Ovni8sLGQz7EwRTKEvPLkMpIMurEJupq4y79ofPPkJrbfzQzgA
VRbP+eDP/hfmZGdbO1EbdDqL35me10Xhrd+AVevXfWY4p5WTJKieh7gfzxeiX85T7TyRhE4Zqqt1
vUf5Pj/PpeIcW5jV/E6382S25nW+fgInXxhQWZMuH37ecRIvrgPFiByeAXrOsqmUhrQQ0YRJ9Vy+
I1U4WZZ+XnfNOhU+iEhWg5PrGiUevsgx1uR3He1DhxCRmILLtTu1+blLqNK3tz8osb7K0wcNY9Sn
xUr4KXP06wedIMIOrUWZa/0pI/gsJhnMrK37OFdmYBFNcJR55t8MtTF8WIScfsyqcG/xgMKffvtX
+f3bttnrQ4Mk+BRhz8pW/vWVW45d9yWjfduMOb3Gymg+xgIr/ttXeb03XscpV+F+6bTYCAl/Aod/
OcCMXvVf7J1Xc9tKmob/ytS5hwu5gardvSBBUtmSLMvhBiXbMkIjZ+DX7wPaZ0aENOR6r6dqxlU+
tNREo8MX3qAZUGw1D7pW/NC443SeyUE8WOHkrsacFb4KwsS/Pj7q62cziaTwUALaBBd93+h+MWqL
rhOm7iwn2FpcsACqNlMXdSee7TCdmZ+N2JscA2CdNv+5KPLkeWCNvE7VM0Udbod0KHdwoqorrNuS
L8cf6PU6xa7QBegC8IBcZmmUO8HNMwzUwjxoS/01hdj8URlA80EzMTeU3+ITwJC3Hk0QpemAD1S8
uxdXjjIMVob6jOrRYSt3VqcgCij72Gvx2zgxlLY4eziWOfTmy1XdR9R7MdEXLysUdlWoMrA3TUnd
clPWxFQrs7Oib0RM5v1olnHCKaDjhaA5JVzbPjb7s2LQA8xICY++df2QfEtoxlDpFoXabEgxh9se
+my7kQWs7ushEthwBD3G2SfWwJ6p8WJD8+0FZT4UxbmbDfBt89O9+Pba1E5tJkd909qt+rXHamYW
4bHqj1XWutW6HjNHX00yTIxdNAxGsKYzZF5oIqYHgMytWtHNlrBhoTS5TylSYs7WlD5snXQwzIe6
TlQs9fJaN71JWLSUfG0Epn98dS3e9vwMAL9nMgXpMvC5xTO0QWMKnA70DazRwTPQ6ISHFA9b1cAc
/Y+Hwm7MnAswQIHIVQ6nS0p3gJgdGRttNJwrPTGci0mvxkvRyfb++FCLo2d+Kg43Yny0Tcm8ljVY
sEC1rGxuaxM52t2kmdOdhQ8AAWZc1RstU/0Hq4zbu+OjLo6e/agcc4hNcvrM5Y7DB0RHuq97leBe
r4Lm2m0L10O3IfSOj/J6zwigw7CU0M+csdGLaYTu2Kc436Is1GTJld219o/cjm1UoxsnvICgXKKv
2E9XdN/dhxY4wIkD9o3x6SFSXrGBqM3q9IdPmXJl1XlscfYE2VVVGZeFbl6Eorwp7eg5bU2gEY54
5Ir5fvy5F+fgPLtsNazCIRuDkV2GwkXpdkHdjxZt9gZ6NgnKRuAP51lpm58ZVmOdeM7DnYEaOIQV
Li5SSRWagljGB30e5GafUilPafGfGUFtX1PXkjdgbZKPxx/tcOH8PdRcGJjTUs1cvNJJo2LMszNU
jaKiBZIEcwwcZY6Pchho/R6FYJOVQ48Ccb3DF4fnJkBcwxcwjQSERB2Fmy9GHWSXiOdjZdPpbvve
zrPp0un8+tRZafDLD89KkHNADWc0MFn57PTw8qzMWwfvwCI1UICI6vu4LP1sDbGlekynCe02vFzk
eVPRF19TgR5Ibgatnxuc2izdhagc8nJwVOEZVppYGf5kX0QAcNBRwc10EwW1lq272o2yC63XE+ty
CBKR7RzLKdFhaDoHdLAWO/0fb8UZbAiM36XcAo1q8VDIOoEPUXJ9IyFoXrngNmjOhdl5WKcYRaGi
5GxcRVd2pov7t4hMOzzxSpfpA5uCosqM5CQ9Y08sL2sULs1IF6W1MUYJ7642k7La4DmMfCNmYx2l
HeBWCSZE5SxFKaIR4Beqih9LtLP6E+/4cBVb83chMwOXyxpmXpaoXDixqLBVhrnhUwQ8yuwnAL1T
itv7hPNfC4lVPNeQOXtIi6ns0EU6XEgCB+E6K6ipqjL2pxXkV+t7UYfa4IG6EOY25VK+jTIN1+yk
EY7uYU/oIC6E2dZPnFuTL0Jz82Ql2gEMr5JCN10hnlnjQDjhO28g2qlTF4N1ByZqSj7VUk40+KWD
7F0Vu322m+pmfD6+M7XDqds/FA0WXqANGcolqT18KDfw8cWNTAR3EpxpAAdh1m6DcMQH/jtoq0FF
TmJw7mUe8nUVED27Jo+HWbkUUXpAojSZo8y6Mx1Fnjia5uk8mG6QqPN8Q0UTfMVlLc2lNeKMsqJf
SKEbDyIHKVedstidE2jW4/FpeDULM1tgPv6oXQJbWZ64ih4ArLR04eGtZXhd7+MGqCM+cnyUV080
p2B0BShtzA2tJYbXDU3Me8fW8SjPGVdy6Ol8m2G3s0QiTqS2i+rJfOQyFgVhzjv8LV71AunH49ZV
MBZ4nBscg9VNo6Ar2YKa+e4a1A8dg5IcSMp2q7aufhFyDOI4JNWV0cbFFi1F80TW+/rpSYqIjeBu
zbmouYj3dHT0DK0WPL1ijttaa4B12L19Tv+tO3E4nRhqSeASZqXqWcJQNEOqzUitaC3qJDuXDY6l
x9/pYby3v9oE24bLmriLZswiZ9GdOHX9FmjHlKndbYfSyGOONMj9NIzOXVcHGlbNmXEiQHi9a4FY
zARaFq1KL8ZeXKjVmI2h28WYUQa9QBwJgSZgx/E5eg76WZD4WCOKvF4Z4Zhv7KgOrzjI89vQjqof
nVbNYEnX6u6npNT//CWTLNocklTd4RIsvtiUdbHMZCO83hncbVE2kzegkLpFGvZUL2pR1dhPPTzB
OUqiQqriu3B4dOFlOyEq0Apvso32glp6uw1kab63Ux896jR0d4FjWY/UN5JtClbsnJg/egoEZmsn
1tthYPr7m1AsxT9GUHswFt8EfLiPtksmqFSPyTXYXfm9tsvhJkXv58zI1HErcr34KHq1fSjqNjvB
Qn5jDToUI0mZKT5wgM2n24tsUEaTGlOTtT3XUgZ8FlXjcTBbfxu3zQP/ut1aGF1+Pr7u3559pOep
T5qwNZek5ARxCBwCauFphd2/nyGnGw5P/X0I7Q73tHjjoC+5xjAYk2XAn9111fdb0KF/lpT8nvsX
32MRwdqZPSoAVTi6c4RIJIBtLyf/PkddV/nGrTReTqaWPvY1ZL04tYeH4/PwxlGDqwAQBShQlIVn
YuzLuUcBR8buUAo8JbVyi95zezuk0r9udL398f8ZisyANz1nsYu9NZpjgIo7q0wdy95rkO4lVs9/
cmn/mT3M33P6r5EW0SXGjVlGjV94WQIOyqfWtsm0CJvoTj1lMvHm/M2hJFVBjcR5sXZbVB1Mjgzh
Gd1YeZPFzav3oFcGLTpFB9rHMgcRBXmVgX4+HmN0NQC4H74rtcD71EkmgdYYQkMUIKyLPK6NXUBb
43K0EaEWUhh0V6buzhK9f6MGg/ySgWK6buUYbv78dRqQyQg75lrw8vhS7LKzu5zjiw3kbpOqsbZ6
ORieVg7W2fGhDhPYX++TVQPR2LQ1luviknKTwlHsgVAKd0EQ3KiYfXXVqgWym1VbinHZCWbk/NJe
TTTZATwyEE/wjQ8nOhhbolmYhjwLNigtejprBM6HP7960THhkbho5ibRYucPRi1E1c2nrkUFPalD
Z4vjQbpDQ1RFlb+x1tRo4t3xqXzrqH856GIqsUNI9VLj0aZJqy/KflJujJAioaJWBtpiEvP5JjKu
U9PIboy+r0/cNG/OLGRgyn4sZeKow5mFuwLxk0OVN4nIOhDG5BzpLXniId/alLOGLJEaJfQ9Df/l
oYakU1qYgpmNE9XBy3awdiogEyFQGj4+nW8+j6ATQN13LjEvTho1HLOBhrfwJHrU67IJTGwLDPfE
KG+u/xejLGatACvTVMDCPdTZ9I0K2vzaZJTrOjZKr+2b9vz4U80r79X6p/inu6QUDnD4w7fUIb+W
I90iPEgSU0sG5RQbo4eulqBqdNbItL8eTZScTzzmW5OJootNSRU5VVLzw2GbrE9n6VW2HaSuXRvk
YlsXU3Ti3Do1yrx4XkQbfooKpaFy8deJkuIij18FoCr1xBS+tc8IIo0ZmQIGbQlvqpHl1XAuZ3NT
V7hAmxuAsizj/ks30jADAxyVVBzpJaxEVWoaPPyuPfGgb90X9D6oN6JVMUeaiwNGwlOwJRmjJ92E
00spKTeybIpdXKNpCwRyBOjf5dvJ5J22xefSEtMTWA91pBBi/xm6c3+IY1FoUg9kJfOG5xl7Me+J
izVel2aON/RBe9mG7bT1kadcw+YyT6TDb6xfEHMgiaCzqpqzDGpsFTbgoOCOQbsj+9Il8PomCit1
nRdfK27ybZL76vb4nnljWTGmRVZszRxua7F462FE0G5kzCAqJ1xzY+0CKNqp7tmbo4DEhOWMNRLw
1cNJFJ09TWOVOF5bo0bl6PlPozSSE/vwrdiYVqtLi5ObyRDOYhT4zAEYz8DxqmyQjzgYV/4akWcA
51NtI1YZNKr2kCMN/YSGH3ycBkRwvikmK1DJ0AU1x+Nz++b7fPF9Fgs5qRFdsDWWTmSkwueucuRm
pn9/mUSrv6dnIO/6GCD88VHfnGvwYLNI0gwlWcwCKYlhhx2jltQVrhUExy9leLK3/eYolkoODLSb
uV4EdTVOAm2qaGzSfpC7KTGim9I36xvIsBMqwE3zAMp82qHKWoHrdTBSt4L1GGIRBVFmPK/1BO1b
pSxPlZTeOMBmYSMXRJ7Kt7PmsvSL7RpGoVCI54RnjX290YvOf56UQmxk45ZeGpTxuBJG5a56xxrX
yAFHJ2Z/0eH8dV6wnYi+iI5AAC4ilcZuQgO2L6FCY4AgaWdpR71JFISxWwepVkX7PLQmZ1mTrNED
pAdqtQhotvb4MPWm+VxX/hchEn+txJF5jqZyvFUjB4CpHcFKRkuzO1HVeOtN4jVMi4UjBAmgxZsc
4dQ4KdpUHrAXfJkCEZ6rs3rj8VX51l7glxPU8HpmWb/D91JCSjZUNWZvItW9KqJeGRCq8PutZgTD
rjEkuD2njYPqxLivYyrkrtgEyOLNimv7ks6L9ZBlQYy9OEmNoxXBOgTls6kwFd/GDVY/xx9xfrOH
4QdDIXdgcL6RYSy7wz3sxdYF8uahL5/e1n2rIY2D0xOqOBz26UYaanzVNqpIoSR3wynA9ev3OJst
0sKaoWt0kxcBgkt7Vc9isg1pRf2mzkV8X1GX+uNKE6PM+ATa4BxVy2p8gWyEFbiSnhLcVhziJ3dr
Td0zEvPDCazAW9Op8zTch/sO6+J5HMB2uCQxEqDN4lzEhv5RbSdjaxQVzSsFT6Wf+thsesUybo+/
yDfqfDwkvSvUDenzc+0fLla9kVCuLOp8pBfwMXscjjacptHOUEfxGRObcifsolgFGKPgFsQBWNGE
umRP47iFHC6GG/6dhUbt3Ykvpr+xxEilVextCI+AiBx+MfQce3BpHWWPsbaMFbmQ/sEGD/kw0wpu
BqsIUvAHWvJ9DCBKITPtgCGcHNbgGkpbUKLR3I5/XAYjbgASTyGfHBdayuF3wiCGHoU7Co9Vmd8k
ceOv2rabfmgm9MKhnKYEW6zgFJLkrX0N32oPDXSpei7u1koPh6JDbm4mMffrQLdQWa3ED23AWODE
pM8X5sG+hjaCfBdLgdgM0Yz5pbw4Qipfq12XQp9Xoih7Af/KXBVIkd/jLddeRQ6ahysl7PWvSYNv
Ox5y7S7PHJNSaBnf6yhlfHdQt/0BhkW9tRUMAVYJms4nzp5Xm3/+jiwMYEE0FYAjLL4j4gIhjHhc
p9oEuHPofpy68FTp5NXduhhksfr8IFDCArSaV1rJcNsi1f/dr3z/qZY2yhB1FoXqrrDD4WfL838e
9aneHX8Vr46E+QuQlhDeYctOS+PwKeNGYCvFMYtPlnKFmtyFTIxsPSjGVWV1l41p3UP1OXE9vvn2
URilWkRZRezVqF68/b7E4MKerS4c9NWzVR+kAceeXZF9lbsoC5TPx59x0eElgJgfks75HL2grWct
XqUF7UAVisAYXG19L8AU0otrd0hWuJlWP4cuLb9luQsqAkruaizB09npqcx9X8R5teZffInFq0YS
xprdUxR0aELc1ZI+Nq40d4Son1HmxRcuLy5xM3JXvj0aFx22j2cKfntnjmj6W2tySm9IIv9DZOfK
uVKL6cxtA3GfTq7FxRH5l1nVWYjHd8Yub2EUx7GJ33iGewKg+Narph5vAFnjGVGUH4/P75s7hVBg
BpVAP1sW5eiCBUBt2ClZNpgXsQjvadsnZ8cHeXU6ze/wxSCLpHFgn4aBlSteBNoVzzpoULi6WDdt
0RYfjg/11vp0aDjy/xnDtzwIRwGvFUooFogIAPubbCqQRHVKR935aa1+GszI+Hl8xNe7EHEn6hwz
V43Qfykmp0BzLfO4dL06U8KzUGr1ByVAajtDWG2XjLSxp6J8MHEc+HR84NfnDwPPlE6OOI4AsViU
Fch3aM6p6/mUBJ57l9vQAweEVcDQqB7+gNlDmBnJZ5T6EXvLLf3x+Piv3yrjg+WlPQ75C62mw+MH
ord0kjh2PWBf6aeUrKhGigIDCzbgSXDFm4NxszkaoQgYiPnzF+eO9BsEU8fKRWrczbfo3iDBkkC5
uFVGrIqOP9ir4JwKABnzP8ea19iLsZR6HMHK8UYzfGgvNScZrzGrTO6SIUBQYmrjhJeLPPjxUemH
83uXp4zjUn1ARJKOwzJXQgJghO7QBZvQwOwsAPGgrXH6mtpNLApVXSsqIVQuCut9HGhDvaoszCbX
atQnKktct2MiMAVij4Seae1wTI0M6CZq8ok3GH6itHSb+wa2nAVtFHMT1iFmLKE0UK5wMfgAc5Wj
r7PBt878HLatG+4GI0dkzs3r6hZDIpT4M0Xr7/BTVN+3OONG6GykVYu/m8K2xsMgkV5Zo5O0omMB
+Bg3VlAohQpkBhp1Z/yAujD8zIDQX7mTrLEVE1X8aWgspLYyOqWUyofJ/GAUY/5YDQKLjgCrx0dL
CvXa78SQrcoEx81VaVj8mfkTbaExE0myzkCPf0e2AI0Xy24UON9xYUeQRnJzuBBq16HU5Fd4Emp5
XwwUlFE1d9OktHDVxSRyFWJYEVwpoC00D6eK8ptrI3bo2eWknoNQaD+hW9LGm6YwcFuyCycP7xDK
qvEOjKXzILH2k92m7HERWlOGcDqsMx3lDLURl9Z71lbA9AqOA6F/1Gp0tjA84/nSEpkvkeCFasFj
/BgFBhX7yFHzBy0MUEbetaJJUlpsfZWvMgPWOMyitE82WihdY636QtqeZbe4tAVJSOFfKVXx1Ayh
/Fp19LPWMR6WCOAkeBjCSHEsQnfMZrActgZyZ+zHZL3WRDQ8d+DW7gqaus9hL0WzUhFOStaJgg+q
50AHmB6xeg36LWZivjyrbRPfl2lSEaIYBporHuRcO0LVzCH2K8e6+6DVGTUHLWlF5RW1ReanyxK9
g8SommkjYHphwqYEOKzQGcZtBb4tzivu3oUlCmbZv2Y2Zxlnm5bBmh1bYH9Ut1So8HHBpcvHQHjv
7xLvvV4yA1M+Z+8Ak+zdYMLcwlWmoA2T741iitkzhtI79jHj7CRT7k1ltNlfpgO6hs7G3nbGHw3o
0IqVys/j3pimq/TkPTGqc9fMvjU09rGwmUoUZLxWz7TbcW9yU+tD1c+rEvOb0s9r3MX2pjgaDXnU
p3BIlCveHMY5rjWoX/TZTUfVbIx1LJ2qyHoK7Oo8qlSsd1BdMiuPIGv4Rq+vezL2Nj101GDq4cGL
fQ+MgumD5QfqB3qZ+ldrb/QT701/UKaqHrK9FRAVZWxJJabdyH20ERYkbTHiz0TJIXpuDH+8iPeu
QnUShbe+OXsNGejsXci9A1HN/Yp6hhUOlafuXYqI7mI6lAFo7VKoWnDl1OZwr8zmRtNsc2TVognP
EB6DBpj4Eqlu30HPIJydkUwlnjA5y4T43rcuSm4pE6WeK3tLJdBgWC84mJM665Se4ESNN8SCqVUN
7JjGzDCfy71JEz4oKDoEOL1i17c3ckpIDI2V0Ic8Og8rmX0p9SL7gq+J8VjvraDUskK0VswOUc7e
LGrcG0e5exOpNO2RU2simTVrSmIYTeVoAZWrygh3hHf9gz1I/ay2QgUyJDZPq2K6aGUSfRtGMET4
AyXx5xCTlHGF83XFAWxZ1Td0yIqHAEy7tm4cu/msNYmtnSG6PKLbA9vPXuNWE37ERsz+qMetrLeY
bQ21N/ZROnyh8mQMXocqkNyMUajfDSi+DXi1KfjzuZGhtt+jqkwweh0BWGNdiLoMJmCj0pz7JgQf
2rdUd1AZGehfu/Xs/aGPPkYwhQJ6dzMGiYy2sJzQaFWbQb2Yi3bJyqbyqiBPK9WvhSmn9mw0c2yU
kXXE+8bRyGLwAuvU0RO1CRhtaPHXWdmRDhshQw/eRmq2ETi01sGjaWE1THUZB2OEo1r4WiM6qNQ4
0bNSz3Pc8oJ1ATTXOpOpQIQntuPZ8C2W7RmCacajrnStvyuQF0rPa9FhyauCBXZXgG98/uyDQGxb
1U+jS91GkiYMa/WnXs3sPHNQZXuVWGmPw1JMWLlua6yiP8pGqbNbMeVSniW2oNIZNaYGJglc/ECF
DaQoxLLJHpHiyIxP0ixo4qKkpahnsSbz6KMBlTT90UhETbzCGZAFSu26uNRaPEEDO7I/qqU7fTaJ
DIwNJ6g5wYT3o0/Y/sGLjXs4DDeygQe0wcAsi7/5OOyVKw3Nx5+ADNyWKWwT6p0G7rkr3HpbVG9E
qDx1Su2mFHOob3gJDoaDN+lh9BWY13AzpdjM37O0+9zDRE3jm0bK98o02/bcaP38SaXMLtfwdXGK
aWw/4OzAUHEyLqI24RLIM6VBg1S4vbntwaZYG7B3dORlhUjuxhrt8VOUNtqjYvgYiwbo3mC9SBzy
5ERY2mHegqpNhl0YjlZmYz4Etq98LmuzI+83BiJvBQlBrMapNOKKU8nwk5EJdONyiZNOCgJG98q8
034qZdc898Y0foF13LPx8Am/FD5OQQQoo+gwLjdx2gkRTLqcKqqx2wzL8mCXiCg5t6yadzZkmXlL
NSb5qotQv6msTB+8EUnI5qNRxdE1TlJG5bn5VN7U/CsfcY2isDeqHspvISZb4TqKs9Ra42c5Qep1
4u5Z1xCvwSzHt6/iArXENq9aBTVfTTYb8jpovBhGWZdN5tbNrGZcNjuzkIqz1pJMBzrSDgKlug7T
AL7/hEg2DBnzzgyz4YOf4aq9E0WEa2yH7AN21H0xVoRxrSvoxrCuV6DE85KbFFG8FcF3FnpoWGr+
2la68Uk2Ge6JRpyi59AxL9cKBgzIoeUwryFsJzkWyfFw4esIT/VG+mx04YDHXWkq14kRxtIDUrOy
ehuOcMQS4rahENXtwiaXl4lTlM5Wdfv4S85+bNYdptu0F6uinTApNpXPTq2xCa0mrJ+qcRyQMqMM
YG1spXAuMtSQGgz4VCiSGhC0pwwHZNVIGpjgfN9Vmur6Ls4rtf6WDiJQcc1JUMQ0HUSvdgB5Z3on
Wt2IsGE6jHTXhEmrgTqmii2p0l9WpN034Poz6amNMO8TPM+oVaJYbVsmT53KmPDYLHWukl4vEuh1
XU6JIPenvAH6qPS49QxFVm7wNRkuHdzucT9UYKNuUM9CSIKTf5AeKY7YlGleNms7jMofZjq0Px0M
oZA8Duz02gWIb62CqgN3nYyxrcJfwldz3UXIqa0rfap8AiIc7dGpotq30koraNfwHmWxJvLlOHPp
WDdben226ekAUfEEdfFG3BzPJF7n9KSilGZmjQaYestmFOqakz2EOtIYcSQuTRWHX00LkvPjo7yR
9xIFGLS70HOg6zVnMy+ypNnF1Jn0zvcSVxuRYmQWsN4F5Rn1kz0/F073qRwxhM6Jt09UFF4jiy2e
8cXoi+QTNb5sSHLL90ZE/m/qBEnGdZc15YNt1Fd6mWpodZXF+ViH4kORJukPpOT1tQ3+96LS3PAS
R4BTncY3UlTTpQVA/qZRsVpWfsXg9lWHG69n6kmz7tW4vecsIlzPxvLE3Btzbn+YKpJ2wwcijoM8
DZt2MfkFPk2pE/iebP3WxD26lM8StTPiBPDsN3Giu9jQt6p9ZTFR0wZpxA+KmsIAq42a/CPSqu6r
wt8fEgwQLxDaTR3PrKa4Z01b1Wdd9Jnh+VYTBzu17MynaKLAvEbwzm+2tOP1G2cMULODUlH1m0Co
1T3wJ/1uBgw/1UGn4MaGsly+TbO6Mld5Wg7vsyau/x9LHfLJTIMAH2DS1zqcBywW8altpEseVGGe
J2W5URDYOLGh3nyztNCp7gB4pPZ5OArKUrDsI4oPZjzkXpXTqyR4vXdHUq/jm+p1CYD3+mKkRaUM
q9wQ3DKlB17dcBYKPz/D3wGXO0sAoA0KmEKhDB+OD/q6ZjZXsOhdU0OCxqkv6h1W2/thkbSuN04V
oru6kF6k3oTFleb7pxg7b50adOQQg6FtNnOGDqeyiKyoyma1iBhzRbZGLs8GMO2PfoXLwNrUc+u6
zOw+9TKdK/n4c75RS4bzTXg5kz4xYVuihcupm3q/UX1vJnzsNAQ5z01t0tZFYVrXttvG60Tz4xvy
9NBcD/Anb+oWzfbj3+KN03mutOoIS2jm3Lg6nIHe9skddCroht6LxxKbiLUwou5XY/I/6kV/UQB8
MeHeU/P0j+esiZrx5il9/u+/ttVTFj/948fzP3ZP09NLFaP9D/6SMTLMdyBCKRIjaAImBMjv3ypG
fKLj7sgBbtJOo8zDAv4tYmRo75AKgOoG+MnW0CXho98qRnwEwEKDyT1bfQDoNP5Ex2jfRPnX6U5z
jfFhCgPK5RsaQEsPl0hWN7bwC2KH2kqaLZGYyG46tC3dPPZ8QwwXio8V8zooXJAjGeRu/hMXU3VW
5W03eFpYQraupW5c150uLy3Uh8at1tMgoas3IUA8DDHqM2O+rcIsQMlz8JXcw8A59fJ2UNAJVWt5
7iccpRTYIiveZTiVr/zC1oKzRgezvBJYYxMETXW+3b+t/yzcvzhkjy3c66eqibLo++GanX/mt/SW
rb6j+o3CFYostPv2aMRfjlWKPa8/ly4EfWeX5rPNEf639Jb5Dq4wpkRAzuHrz2oxvxetZr7jzuQj
pLdo48Lk/JNFe3isWZarcX/M34yOKwHhkliVSVjmWYD4qWXXLmBooZ6rcCK8F1Ny+2sPHNO2+jUM
AH147bNomL0IfJK6VfM4DzPEQff6SqCBz2Lgu+3KHsfpIe1CkyRYiu1Aakl63Paf7Kk2n6m++U+F
Is5ac+wyTy9iF+n9QS8/aYayI83Jbzs5KB/MpnauYMm7DxGw3DU+u8mu1XvXG2SRfS3bWn3I+6h9
rgvrjnJEaa+oGXbekHXlZdzp4fsaCWUEkRBtstEsQmRqrM0bWCh49qYuJqbIvms/bLyBPmP5Wd2i
0htSMhnqD0Gh4/c6NNjNryaUsBFeJJ1dWUXyc0Qkt1yZU+GYK1XvlEdNR0J2ilOy5N614rtqwN8y
MIomWemDaeZr1AUMrHAtZ2aBomy8NbraOU9yzMl9I5g+I/gbrejf59d5qXZfIc2LFX5cAzpfbkiR
BajruJJNHZ7nrtR/kFoGu1K6kHnUW4Ac2kc7q4sfmPs0j4aCqfDKCFT1TOiZS4xYYGCR4BK16oa4
PLcrG2yjIB/47HQhxfoRo9VVGMro+39OjmY8//Hff80XwL8X7Nu1Ufb89I9Zt6/J4Y4lLy+9+Ud/
nR+409E3M6BfzFsedMQ/7zzr3YxV4YjgKkRSAR7VP08P493+X/MR6hjo66l89Pv4UPh93KD82Mw7
RGriz+zu9vS0F5cetExLnZ1N98p1iEcsLj0p0xxVHog+eogUOb4kJZyYSgzPEyVAUCKKlvgedTLt
oRjVVCDkhhneLs20prpOCgh1XmobwlrpiD/AFxZWKDaY9UqEYcnD14PaF9mqxbD8O84JyhNacGpC
chzWBSVnavRU2CzcXirFdB7UbATyZ2J23Gyj0bE/N0ZrUzkzc/CSfkZHTkk03EJ9MxzOzcLQsysU
q42S/rxfDecv3uZbZx63/cHEQJcxwE7O2gF0WpeIxMCcQDLh0Yz/8njREzk+ahCjz3FWCK+SWNF2
sRtzZvhpHnw6PvLhmc4SYWQkGUiv0BPhDS8Sg1BrTYPnWo1BgDk0Csw346AVJxAle2O3l8+HdiiL
DngZXFICnvnGe1lIGPtyBO8p13UbUyY0RImHBHYT1p2qaKNErzmus+5SNLhb3Cmd2t1xMIbwwEKl
RdyoptpQRXNZWmKmMlYFZi/1FFRXplIjPyrjMa1XShIY6aoFnl9s09FsKJJnojWBItQ45phWKT5q
WFhTCKqaEuUCRIDMtUnnKfHapocT1QRG64luND/IIscju0jKnNYI7ob9vZxEct/22vClKkV4I8NQ
/1nl2DN7RYBP34XJvnsyVJHLdaiPXbXStdGnBkrFeTXSVvoGXzZ5LvD+nNYIbBol8P4AXo0y4qC+
qRJ4ldcDd+7kUZjHJKCGbhRsSlMtv1CWNssNevrVs2NTnlwPcnKQY0CJrqTsQtN6JSDiQnwaQd6e
mWVSj3c+q/3WpWWInp6eY4JhFrr2Wa+xNlr7SouwPC4OOVIm+jScdX05fJgylIR2KT40JSzKGByM
Rc3ZpUxa+PJSovM6rPsp6XJPOBXFoMLMA5R/6DoNvlV+oy2QYFPmhnV9IjFflIFw1UWUnVPNJqGC
Z47k+OHaUaY8kkn9I3fC/MIqK+Wuo52MiLKDHgIGIvTqinLV8sBf+hABdkwzbtIsUb0el/IVGvrB
2X7H/Cd6/UubEbT//hK6ip6/h80zqclzlL28gPY/9+sGct8htERyNatco4mG++LfWZf7DkYJ1QAI
mESOtO04iX7Hr6Z4h04BDBBEZ7mkSOD/eQPxEbk8Iia2BtwSPTLxJwHsnur44hyi40oICyVjlhQH
4bbEyrdqD9CmIqIr9BQPGTzeL6fGfJ9LKueUDeB1W4lxE1oVx4RZDhtjgMRpZCNFabW1H4Q0Gg9B
zvYaU2FzJ6durTfBN8WMPtM8r9a6lZoATq33ri17T2L1QuHqqqMpq9BS+STt3l3BCdHPZSFweIhn
63kaev2mmE/OVRnN1jFBmv8MMRDiKOhqb0gBxkdKO31U0hxnAakLTKWSdEX9w6Zm7WRbx0nM92OJ
dKvTpbUXq+GtouRYbKs4sEqt71YGLMkdnYVw62pZuPPLWNybZWv+itz/aGc85Cn/+6/5Z77ntDai
IGz2er//+tv/zap495zP2X69/FUHv7n+n/3HwXM+FwkO/rLZFwzu2udqvH+ugdT9rTo8/8v/64e/
yw4PY0HZ4XveZs382wKsCQ7W/3zf/ft9c/tUPQXt0/jqR34nfRb1CArKKCdTX8BQYb6D/0769Hc2
0HM0y1i4c/TGzvi9aRTNfTfT/rhaucL3H/5z1yi6eIeOCYXjX+Vjm3Lm34//Oxph5nhFTNwb0QlP
8yI6gZu1F/mApzPT42hyL8K2UeaO3tsBVJ4g+ZBpOomYkRprDA7Eidzv7ZEoyuyLLNRFDs96s5O2
pkDTBjY0jjdFq1q3Pd7qm3yo8xOVwreGmnHlnDekmgSmh0NRumsbNq/cqKF2GyZ1tFY0676s/BP0
gfl6+teR82vywJnRaAI9SPF1kc0ilVmiBuzGCCiR/K3rIbZWmAhpl4VDp8mKA3kiopvLq68G5MA0
KAdxDi/vyy4OzIiuEG3erEreu7nzFXe36hrggbmF/KqsLC7p9YsF/cYKIU149ZycqtzOpB0Q+Yjy
Fs8J9LJUXBz1NpRExS29zOQ5K0Z/A/oiPDPC0PmAwUJ/M8pRbIymLs4iUHcXdBzEjS9ay7MqI/Gs
QqafXA2VIngx/QUOqPbtBFJqbaaVdRWObXWOP11xpgW2+BB3E/qp2gCEFiFBiG+pS8hIitFcFl3i
XNhDLr8knMkbir1uspZlltfrCs0GT+0qn0gSx4PP/tQ168qQ4ksH7GAXGkpjruq+Vt4Dr3G++6pv
fqWIUAPomjBVSDF5QTO2bcYrFIAbPAKTH6HsYrAf4gZDmfgy0l2atIV0NQx+/pe681qOG9u27A9d
3IA3r3DpDTPpXxCkSMJ7j6/vkXXbSKy6Ule/dcSJOlKJJSSQG9usNeacHVsvCoH2FGuSU+cKncmm
ydYmLARn71h4ktTIPGpsiD0pHzpf1/s6dqbWmB4LQ2tXMTPsKR0xWcyg3TZqY3VrTczfxLKW10E9
4mBYY/7yKGLn9NZgEnGtyC8rbfLEO7J45vkHFXq8oMTRzPxFG/uVoAYmXGUO2yHoPYcKK654wBms
ykkjwLez9RrDyQ49jBN0er2PAAoSdu5i6kIBNs9D1qYXSUWCYUREK5s3T25ZWHRgxUJ+p6IuOEmM
rWNbAEy4bFOFPepO0xViPLCb0ex/hDhp2EEUSPeCUtF6N8tAi525y5M9BZV0PbDmbfAFFz15qUM3
aKx2G4VKekqyJjx3WR1sJKMjmlDiX677nEOEk+RZRttm1vw0TlSduJCJdZPTwLYa2u465wCT9KiL
UbLbKDe2HeeplxAHQMleiKpyyDjVnYUNpK8sorKljVK8yWHbYBDeJfKPIZB6/Ejztl+P2FeCE3aN
bmdyYxLkESeJXbfN7N1yBl01L4eVWMYn0J2ldeql/8D6s9wSn9HXcHcjp1FFaaRLJ3bNZy+K7S4J
Qn2jizzcRVMVP24XQEAcuVFskmxJNpicZBCNXf1c64RK6kOi2NA5kcdZF4tdBfEJMDBnjSGPF1eZ
h3F9M6J87MahPMuYpHhRSNwXDlzBk9ktiSPhvfUsqLm4NfMofdTEAYS6rrNXynn0xwFQV8lifnZS
UfhdERvP5MphN6t3831s5eGlGDQdX0bVegjyVB7tUDdXbSiGW6uLioPI2zc5cyCJD8oS3UDSKjhK
+GwQMLdASUSBJrppOQYfMduHE2asibPMRrqzEBbdCVrbPptKZXR3Kt7MmQfKUrQ/hAhZgifPVp6s
u2IWSx+PCSBoY7GWDllA1ATlpUlbpV6Fg1zXa3PSp/xuEOUkcusecPKDPMkxo0x2I5CKhUy8VaCZ
cWhzLi/LQyS2wRoLPit5SAm7xKd+zsSPdrB6w58Bk2YvJD4I7wCzTCHeNKBae4EpMJ1g7tTXpSb2
w53kxTB80Jm+cwVyK8etTkpla+uheRa7fG0kGHSgIVeprzdWpY4uhKuQrAuND/tmEs13Hw+lmroa
+KzhaaqsHkxzaanxzWo+biNtDMptYc3DU5GL6kCHS5ne8gGBnl2rhLY4tdxOP3qMmpYVAd7K49gH
lrFNjaj7yqt2vkpzHin3CbS15hS5LtCayuUl2jSCkKpubmC8uYsSRerooCnZpQlDk90r7GqQNisR
fMxmY40zfNvtNZF+6RyCQTQt6o2+awKfLE3S8CyDrMRy3IZm5NcBTTca5MGjMsSgxHmSfKnRvDhD
RQD0XFtVRnyZPvGDFVGwqlB2q1BTtk1hBrB0lrgTep35guexEQbhM9EMGExVqM5dFUuOmPVa4oC+
r8sbA8Lgv6YMr7ITsdWW0rXI9VbSdAs3jKz7tm9Pja6vyfM0K65lkk5bt6sqxGwxNAdv7vsC7FiV
TrI6P/a3Z4TDASuQZ9YNBQrSByNhk1fGLpuyx3Gsn7USldwUzD+0WnojiZItv7qi9b6X9OrBFKPh
gXVoVc/6moTHjFIpRHZWx72NHURuB8Tn2mHYk1tRrm7VKRvh+GMKxwlhAp5cIfTP4mYP3HZglVx1
VvPVltKqVNSTqlZunlXXss7uCsUiS5kT/KjjxGtE/WvP3ECeUdC6tEk3xrBwdiioUw9F8BWp433c
dCdDYpBYBVxwf6wMkjEw33tqbjbCVjCX9gyv5Idte2dWjKNhWRtivYuyehXM9eAsSfRjEi0HTsEO
rU/gU8hgzXKxFHwsq4qTjQYvBkPZ2WmcwcsojlQXe02bXmLdWKMKws5ycjC9cRDweRkMEZmZbw2H
HnWR9lE6n2j9b5uoJVFnlthvVgs/UfstOIKRGKeuHXMIKv0YljLrvtIfNGwQr5j9emRKrephuodo
TgGImvJQm8EaI03GkZyvNaLk5sqCLM3ml0ATKgd6cTuOnafG+GjKAKZMlgICncEq3bEU1FUPIuyG
k0AzoBh1RxobYCezhrHTZhu3c1IcMwFWQl6B2ZPbNzdnIUpoPZhQrxVhHKc+Ns7KoIIIBUD3+2zp
I1uu1YzmX7xV48FyE0I3bCPN7mOsXm0xLQ56I4QrfN38fok34mLCtERvWZl+FIpYX4Atvdkg5pWK
4hZ7XN4olHDIpq9Wbu7mOlROCRCNY46CteYC3HxSeEYAD9koom90QuMLk/lEBu+nCvLp1KDmTl8S
6DxHxPItLWdHvZOMO9lIqmMswl5lZJ3YotgcqyrvoGaF/g5I3NpYpfbcktNG7sm8s4wk8G88aL3k
4iqsuu4yNPiElWU9+rkQrK1FHt9kYYoOtbEY234ez0FcrGcx6B0VyuqQCtqG6KRyDWm0acJ2cidD
eFVY69dSPw12bkqHYdHvCjKrSbsmhdZSk+QlFQmNE6pjFlntc8QJyRkblBN9K6/mYLwUeZu6XR8/
d5be+s0UPc86Vxy5gDOZ0107xI+lNF5yU91ZY0s3Vi4JTrEAVkdZPkqGcBiJ1CSXrruxxNF1msWj
pAwbJa/uLGXe9nG7x/dummz0chO0O5kkVAEPgDKLZ4r5a1aHO11t1uU0nsoaCefcy3tVmyh4S19p
PK4Npb7UUfCIgdmFivExTJu9kUXn1OoHHxNFT5opfWdir5B9Pf3QxRgaUvDU1NxYXbMmfHy11CoR
FRCAqjn7gOmHMgpRqaYJlYL4CJf5rkw5GGO8GjrSHOOZKUgSzFdJrS/hjCsoVZhTkmaeYZK7mkqn
ps1SBxE3XedF2JNSft8t4ntBqYU0zsGNhCl2y6zEJYwty5amc85WEHbWtFJ7npB969ktaR1lAq1m
vWFdWvb1JNGD411vG4otfUnEdhxrysWou6PEH9qm2ku4nQgUPBvTsquKZldX9fSwyBMQWmlTEM7r
ic1i2Lk4zBtQV9kRGvlDNPkSUwAoS1AnR0qFH1WmEh0d9voW6BudStQ+ZKV6LaJewLJ2AHFCvm63
JNFFYLpNfKc19c2X07DsUJbxeiPf0O7N4ccQloFDEffQ66OwRdHvLbzaDBXrGdfH16kpXKNNlusy
ZaZdKSDjKfpNp+2W2q9GS/K7IXvSumHmrxxf5lw65BnrDRgLz7aCUhXkVlqrdNzdbmqTD3kw3nFS
WM2tsCM6++2Gl+IEE5yYpjyYgpTMd+iBCvMYu9alxU9ITPQbs8LxMhyuDQaR6Gv0DffPrejFMYmr
z2xqd8CRESvNNDtircREmIJ9ymEa7SZLZf+WAKuSoy7YnZy1u2BoVb/sJmGzoOpI8GgvC3QAabEq
Fz0R4ZurhD1rWOPCpfS2Us6f+dJXQJkDca2kajJlVoUnZ3W9wrReozWL8ycMuzg9Ltk8bdtQ0H6g
o0nvU6s5tm2CT8Xc5FcyzlB8k5DsjlEg7/MUR1iwdr1/FMGN0SSxPwZ4G9+LRjZDR84jQocUYpFj
nDLcMuTMd3sXGXUhVDo1lvJTmqJlL4AoPRJwan0ZNzi2GwmKtfU8qdw5huM04bMszyTDyEGQFl0i
aolvqZhN60ZVDiRJRj5Zs+kxm+X4M+kXo3PRcOivAjlPTq8S4+NIbKvBo4MUkXBtbZAqT7INyj5v
4v4WqJxMsrlaioJDUyjl8j4KpmSLVwu8LKaRLpGWyzmg3O/rozYdm7Tsrh1S+JNCsvuhSa2XckEG
HFOy/wwySSLRNe443hAh7YQpY7S0unJP4qq1UiF/91WT6le8PBNPVHrt2JHWapdyNuHr09RuJSCZ
J/9pOOHPqz/OA76SOAP3HKLoSh/0cTB2bSy1vZ2YbXBXWWFO+nkpOFDwvE5D3T/FcyTvUI5JdxQH
qgRUVEkPKMHje/QkbH8DEfzbSbUg9Rmxxg9VEtD7sIA+TYzCL8PoG29IRvkdGUa2F6HkHYqz1S7K
GzjgRkvYW1iE8hBeH45ofzXe/W06juFKDgdjXatBd9CCDveRWPzsUQH5oWh1rhpE5n1CLsGptqT6
OmKN487tyPYslzYRdvmEJZsfQyMFRDGxDrWEFKTiBOQdiVU577Rw6S+Nlt+qGkZCAEabyHXhor2U
4m2shgJyBaTn7JrkcyYybue9mFP5Nr+KlgCA0jM1hsMZcH2e+4Oo1rE0urW+pIlL/BNZT5096ybB
S1jYJzfNcaDn3pQZBN2VkyAd2kYL1LOemtJTp9LUsrUpQaI30Hu55Oq8hw5mcgW434hRSLAkoffp
qpNr86mYNYXDVhyiJxvznCkGf1Y+PRvRSIGyb2RfkrJ6X5lyhHGreROBDaJXznXvaaghPanOgxXe
zJqPD9i4Hno4beA6r1HmGlcbxUVlV/hE1xuUYBLVAeTtXOqE5h5HEtPGFfRcj+yWpMlqASSsaVWy
8C9OksjEkhl8XZh5A/pn0xbz6mrFkf86D+Qq8QWbm2COycjqatLYx/CQtNOLai6f9KASexbQfQ1K
J3iDEClbYlZXw9BsiKNg426MnPcnpIAWGc/7KZw7N1skzZ+mJvKGqu+3pMQ3h6ozR2LilmwXzWq2
jZNaYoupKM+Bpf+g5M8BBFWsq4oxIfXkzHtx0M9eWaj3pNusjVlr/T6mJcv8GHZONVlYuneBvuvk
wnS0W1h6Q1SHH1RFs+lKDU90wFkWSwRvxz739NGU/IksW9eoZhJhteXdaiKGnkpccW4quj9LNW/W
LPe5k0f6naaquwbVBl7Ky57PozkaTDSi8TSp7dLCdaIyxc0Sl8aedxnnC6gUR0gRwchppJ6aqjpO
cWltIl3s/FCdrG1tjTTxqGIlT22Z40/TIo/a9E32XiFuc/UMmQipE4PXmmm5muZa9dQ21JxQVHI3
Htu3eF4KXEiL0iljU/CjIEShhQr+VJf9JaGZ7BpN+DiINAiNeUy9pp5fp67GSEIcAi+XS2vNC2+s
w0mfPbkmzNsaRL/MqUMMhaQ8z3lR+8EQNeSgkZE20tUDg5+PNaVal2MlGFtV9TuNLGVHIU2dPZGm
zT5Ipl2y5SC0nZEZimmA6AQOBqfkYMdJ7U2U069GL3aRydw8Lnl2TDBQPsRWcDI12ipaIw8viiVg
cTxHN33BoHzhSxvUdi31xYM2MA1meXhH8Eq8N4WCWW1RLH8Qk2htqpr4IjEzb6pUbNyuqI0Dc3zi
aDX2vJxjMo+VAA2NaWTOlMSyNzeGthFbrfcyWZqeF+qrXosb+Z5CeH5KpnHmpJMU76QVI8qlNp/Y
CTDQC/nGqVeZUrAJuHmvJZLPq+VOHW1q+MGmz6N8K+Pc4otNJ16sSktgchqhdkJMex9MYq8cWVBI
D8yL/loUgrLjMF4hpjXqJySAoyNhVHVIxsLaCAHyPcCkhMomqitOR4lFjF2Vm8ERxYPktHX9OBPv
vJmDVHEG+AxHU5rKxVkkh1vM3uRYYiFGeIxauH5cVOUohZV4QkcmMjFZbMuMukgm4KYROUo6W8aj
nAgZPidyuJqsRtgqln7r2Gc5VYjygeaaJLJxnIp5ityAbC92i4LgjIgc3XlSTFvSlmeGQ7Jum0X1
ujGRifwrLcmWSc12kDyyvRkYKSo75VZ6zVFyrJVOouqsCDVzR3nWp6GlxZybfp9SsE/Q4zqWWenn
AZr3qDbKsamQYdqLMYvo9kR9I6Ak6zLpQTLjltpnxEm+1NgAzrVmB0XDLMGQMBuUI8qQOkqnP9aC
0tqFigIuX/yFY+KYEjXXFyjdqhcjMddJoJyV2XzNp+GdvZTGHjcZVvVodpgfTx9qtah+ora5F6gG
5462fY9C/HrTat7UscAprxa7jdSM2pl3rqFnmXb7hjV+nSdS61ZxNq+jOpw8vVJSP4wNQTyncplu
kSoetHh+Uur5TUjqniPbOF+LRWwv6kiFA/fMELCgyXVP7uRThZMc6d0TDhb5KI22Go+7XsaLm/hr
6ynAD/lJUyoOUoopHMqe3XMWq7ZRkfkVmoiKES9f9cF8BNXdlYDTfpanKOI0ljiSuu1mql/wXq5d
ORhX1QAGa0Rrdg0uFd39jGnDaz2zkKaRiEtLsR6M/jo2sddNpoua9qJXWYUE2vC1hFpILJYHcxlk
Nr8FTgrI14omju/GpnWpgLsN/1GpMRaTvt6MRbwxJu1oxNaz1Yi7ZNScSpVXS5hsw1pdm0t+P0HA
+1mcI9Hv133JfGnFd63Q3w9RdctIcprSXFNU9aMp93rqIVY+bMM2drMICXEgfXZ0CAi7dGe9PRfC
or3ix+M2o+RmEqvtUrWuXAvk0DT4W83LU2Lk6wUhnxZpTjbc7B8NO8uEXVPz9hbWTjEkPw+G0aHs
4E/C5DAyzqal+JaWP1Y5uGTcvODlbreUY8bb2WYJt2FB6p1W+bxWvirM3cuQ636TYrREOxrSD609
yYnb2dIfgqp3aFV7mdozihbXSmt/hpexkwj6kdK/LrO+GUTaUX+nlf2RK1V9nHKrXY8yAZuwMqM8
Vs+jomxzrVmR97UBsOLwF0ybMFTcqMSYVcXnlurunujHFSdTxmqg7Itu3FAxcKYIaRyfNA3Llypp
XESIDuuHmxfVmXbosyEwDZohizbSmFwrLkVLBckSuxvRzOSNusUoJdoCEl9G7ySGvp+MdhXpg0PR
46woleKESeRkEY2jzvQFKy32PMqDpQX3HeKiVP6hjPK+jWPCpNOzOqo7gpZSbErbez3IzrMZUV6e
+EsoP3PaseTB78NwH1olnaY4vwZifchmyl+s6Eonu0udg5fqYmUXo3IXRn3tLNbrnAu4moMksHhQ
IBXWk5xgpniTOOnTPm3aQ2tWzBfmQeirXdbWbqbxLgvlpgg49/e8Y9ZE58+uxp4YrjK/q7JwrwzJ
69j25zkEJojlbisnixMhi7tQWZ/ZBmRuGfSdp2t4UfcqUnnhVsFsarsoh+lOSWXq2hpi96VLziz4
d5neHchF8RcxpYIgU1vj7tNhYrdvdbuhiC51XPV2Ywy7Kmu9qKcSm43iKo6w7VclknkITWhHq3Co
O52Jsd2rSp7hyjdeBm2+kp7nGom8Q+g0OIXSjl6vkBvbWcymgQDuF5VK73exuI6jgMMn44rDracn
6qtiBiYlif6lVPvHhsDclZChs0lRVKsy7l1h1nyIY8/q0n9NQH7IjDZqCQZcxC9DZNzRMnqQtcKk
9N6/ZsqwW1LT2tCMuFeZtSqagzQ5D50Vvc/DvI0Gyw8S/TxbyTo0A6ZLuj0QVJHbBJZvSM1l1Kgq
wBkT+x5Pu1qVNlqak5urPZiLcAKDau1SwPOkDdUrPGjrBA3gWpgdxiH/TErFvuUXV5MAXRK9We0g
OBRekIVz8rud5UpufRTKE4cTVxGRBGTRLrCmS6rXlx6u24m0dltU7ZH177WMLdUBGX3IwgjCUu7Y
PxmmF9IWdPKlOBlNum/kPl0FwvJEC9secwz/SU/KomLhYBGIe3MR46sUchAX+gTJ8kJbjkDEkJ3G
IPfXJc7v02ScnCigTpKKArQxZBznLjWQNoaF5lsS03k/SngiZNZyrBocO8yW94L3I9u0c22swkk1
jxlzyLqrDelhvjUGxRBTqkIyOzhNubM22aTWjtwXVHzMBroFDYTyLCQzib+NYS27GLD1IGta5wA7
Z7Vf1kLkSU1z2wKZuk8nmS5ynaXrtMuia74EyXuqyMk5m2vKPqk117YyEoPYx7F8GeZYOytGJHIz
SKXXeZCKn8NgUYrBN6VnIgrixAmDhWQTMXrPItL+1kFMLhasXti/YLKAWlIdy/Es1T1ar8kyexYr
GSMC/u73Pgtkh2TZ5q6mfbguwX2uSmwtT0RbmacqH8yjYGEL7lA4ajwrDhe3HVTRixr8yagdKi+B
EBHURyl5XY6ZBVyeBZWv4+3iJPThMoKkbragRpf7gRGPF4JYBG9me+MFVbu4kswaVrRh/GbVkO1R
u/SuPnWTQ1tdYT8+M/sk3bTT+knx6SfIbOwC66IFWUaTueXgmLG5QN4ryApyFJHyIqvRQR3k+GDO
ms53VMjjY1YEkxNwdN8O2mi+RbnF+ixTBg1TkE3T7IlBVLMJ+8OOQGol/CSdqHXLeYZ57EYWAJjW
ao0wpt+aPWeiMW4/kih6hSDtTjHlA08a0/q+z1WRyPqyHfbWlJabeenTa6NRWa3GmKoMhVUXPZzk
GKVWOGRqXsWc0k/ARElXkgoqPsvv2PKXwOyWNW4moc1WFT6mdicuhm+YdbWry6bgBWJqq0OyMkvp
WFJ09yfqbhdLXNJd3GkryIQ7ekPKBa9Y9sF1w4/fyFx3ghD1BnbbT1M7LZtMQdgot13RuuxhBw+q
kop6PA9eRw2VnF5qTQO6uzOomHkISkM4zmVU6rYxTGVlazFuHlE5ZCd5HumZFWq4U5tpZO0Yg9tq
AnJhj6iOjnGrKNgHSMkuiNTkjsC317qRa58CUEu4iZ6h610sRzA0FOtiycKOIqg7ioNREq+FOxte
ApaWbnstta5YBVqYoPRl+7FIeOs4Yd/kfm2M/cmsxJzjmo7KvV/kfjWM1sKmn+0bZ3xDXS1q23Rs
CxK66Q0GYrxr1E8OENbqtjXDbqumVUbQV33zb9Cx4Rj8HGXTuqcDiuw/TAL2/nKj3uN1SiCHNimL
Q8sQg8QuXKwTfoUCXgOzMLNjRF42pT1tLSnEtqOV8nU6xBFZJmNESafTDjGdOv5OQT9WAbbjmpBQ
ptTmfAHVK2X7PxbiD7UKetZLJElgGmwnYI0Ex0wWnVCUA6bugFNFmQXSs6UnevSM3BRB/hTR5XIN
fRKVzX9gS1FLNW1JLxwIRafVQc4UfbKuFo+EAbfd6j9S1O6trlCzQMNCbyuKuawzM9wnB2gwegwR
h9X+XwzPv6L3/u/QvFP1WVxhEz67w1v1/wGfJ9+USv89n/f4WXwu/Wf29jOg99d/878APes/EUFg
14U2i50uENf/BvQM5T/R0xJgQAbWjVO9Gaf+L1UWmguDegMabhUwiqrf/+bzRKi+W7SlhQkxpBb5
ev8Ka/3mKqaRvWVQgyaaUcaFT2JM/cqyqWmHlAoywHX9g7s+uLf/923b2/j+yrEd23P4jb1213/A
9W443v9Bzf5+Xe7wZ6yfWuckLCmke1k+SuJ7E9399D38A1Z202j+9gLfyEOxyLDcLrnA42mxc/vj
NbbPsX0K7WNkH8+fq4ft1/PH9vr7q6o39O83t/XdXGHJg0DLyWZzX2v78a6074Gs7Gd+8/6552W+
/f5z5b08vR13j8f928PX9WH3cTfaf/gc1q9I3d8er/kNqUPm1cna7XOU9vPjHVkE9uvj8+Pu/ZMJ
0X7mf69439r376fL5vR6vwntzcU+by6Xzf54ueydo7dfXTary2V7+5W33Xq71+tx72yvW+flenSu
193pztl+7a7H7Z2723394duzbt/O754j8OrPw4Nw5bRq2Tvx+d9vj5LP//5+/3kO7XuENnz0y+d9
zOfnIMIvy9s/V5/3n9zS/XT7hp/4yafKPr9E9tfby/Hr4+XtLrK3b3c88ZfzF0/87vr1+PVR2lTh
+aa+HmsGyfPdfv/y9rH7ukb23ccf7km5PfPf3ZPy6z1VIaYjnFUDlwvxDdx9fO3eT7if2O9ww/bl
yEcu7P3L9vHt/Hb8L+XBf8vh3l6n31379jr+ZMfRjSrboJnnKejrWn+KxdcwPcfshumLkvD4+PvX
4C/b1d9d7vZy/nQ5U2dXIGAc4B5eD8932/Xh9fS6e35ere53h+fQ9vaXvbfa7r3L5XQ5+afbCNve
Xe92V++4/cOdy//02HGHAWqHoKWIcfvznz4LIrWYNkOCGcYcur1530S5E497sTFXBmRLOBl2beCm
pKSvy/QWC4pXDBd1eFLVnHbJVlje5vRhZH/Z3yeGfPz9k/qncU7tVUOVixsxpZBfP9wSNTW9uigg
656WqfaE+brdC5tpvpoWrOhcYlH3h3H4jzPjT9dUvuHLaUYMoEFblHfr/r1kfrrE9vv7+W1/fns5
Hz+uov348acX+m+zMUwxQmKLyODbsvY3DlxAFk6C1eKWNa6BBhEwOHHlY+jO3bD8+P0z/WbkgMMK
XkAq8jQT2ZiBl/e3b7zSYphcjCpcuZ10P1IV5Qn9Uag4hWYE2zhv5Arzny5x69QEQNVN60dSsGX7
V5j4//wYugSEz8rPOv+3OUyJRQIQTTcjYvCqLWGXOLix4amWLfnD7+/5+3z/1y1b8s3uHDUebie/
jqNONBEbl5FJ5FNV/1XPd0mDVt4GdZQvVd/9yWHn+/J9ux5xVnyrNz2M9t2DwEDv0GMhjo85TaoT
5rKBh640+8Pb8X3U3K6im3/J/rDkADb79a6GBs5GQfTuGnSbXKp5b0V3O/gm85/SpP7pfgDQ8a1G
SHSTqP96JaOPajUtqewAP+ouuZWyPbZL5/z+W/rbVdAvmmjSKHOK2Ofp3zY92AU2RhH0CskuTbxK
MUiy6YVGq397FRUoQwbjN8l5NKxvW7qQSv8Y6QbcU43vVWMV8AOR9acAh5t+5JclBQ8MVeLYCM9P
qjvmdb8+MsvKLCKcKabPTUKKZwr6ZDh12637PtgkRusRvfRUYuJZD4YTLtUaia8n1LovTf1aojFM
A9fTpuVNwe4K3xk6KMNEFU56mJLz75/I38bRt496+/Ofl4CW/rV2q/vDcFvbqJYsp++UyJXC+E8O
Nv94KVw+boHPyF2+f8UkTuJMhv8g0q+k9AkEflZMGjpxAuDz+5v6+2Di+d/Se7AAQff51/fz002l
nZlnSoklZKDkHAXRyGFRqxh/GLJ/m1h4dAxWTgdYm9xSLH59dGVA03uq1Qlz7sGgNhoTkDkO8lGf
gegrXL42v7+r79fDrprzDql8IucRTfo+dw+RAj5CJ9olfcY2u2LdhKqPaHtbQmb8/lJ/G8Hfr/Vt
go47AS2R1MyutG/O2ql/LA7Ns/VBNgRVqKdmlzzO5+UYvS1f8dnaBl7jjv92c/L9I3zbE45TnQnZ
yEcoH5WreDFO6rH80lfhViHtyB7PJi3fB/GcUPjZENN6Uu7VP8yx34cRZC8JZmjIJJw+LL7pX79g
IdEqsWu70ZUGEFcp0aanZhqaP6zJf+W6/bwj5DK0sJkP8BhB5vN9oxNWSiBBJM+uGuUbil+jOw/S
s0ljAodUtAoNteAUJONBkcbVhI6mtx6MHF6yCmS63lgUQ7Ba9fMy+qSq2FK0y5pxnautmwsHGRBY
Eqm1wKkqyZsF1zq37934IkkvE06UQbWR5nm1iB8yT1UUngw8J1K9w9+PZkP8UXbVK6uXr9G5sn8/
yP7h8eqSSDY4Gx+cVoxvX3CZqFa2BNxuXi7W+0Rk9WuZZ96/vgibK/Xmtod5FL/49TtM8KrqZOp2
rjrnoj80wx0c0PSvnKmYy9hQiTchLmovDNW+J/cBWzStoLajC0GAo19qFpiHmMn/w63wvAh0RMjH
9b4t+bo1aoEhJ0hgSQTbk2oxOypx5H+YZX4Vuv3XvaALZ4rB2QbV8bcdIiinjg3SMOLbkqLXpdp9
tZSkO5DAQiAJ4iMnnSf5T1YGfAvfXgGynECYmN94B7TbUPlpwg5Q52ZA96OL2Uq5NZrmrS5kEMol
E2BQgP1SEusj+tdBL/37Ucil2X5jHsfe+HtKoKbkQpGnBU9VU8CYGwFnxFGX/zCb/cNYJ/BTR1fK
TZr/pfP76QYVc47FpREGxF5Y8SZa1m8lFvg/ROhI35eI20AkZ4iNDT5Ht1zaX5+jgN1MU7b56CYE
D4ARV5pTz3J4HsbZ3KbBbGJbP+V+qxcyP6JImECU7QuhIGt1GBWG02jYyKDvK7LtY1X6QxKTdJsw
v3/NyG7ZG7M7xmXz2wgO5Z5SMaulKynEHiOEa4r3BkfOU2bhpm8HaXDR9aFYL2jgOfFLYXtHkqTW
OOacG6CffWi9/X56+L4n4YHdksR4mdjdKry6vz4w+pc6wM//YO9MduNW0iz8Ko3as0EyOC5qk8xB
oyXLsmVpQ3gSZzIYnIJ8+v7o22hYKUEJ17pRm0Ldug6TGYz4h/N/B6sQyuooOGaBhoVG1L4cplOf
76ml1n/+xxZIrXBaq/3DdgAqvdJwG/0xd2bRnJlN3I0nDos1Kn/5qimB+kzHggYICRyO7i5XBgCO
nXHYjliHbOwYIFKfzUwBerKOkNBlV7BbzhDQ3knTPGXt++pRLXAbTPnxYTGJG8LHevGoTCypgGEp
mJpVvSQRpHpuIeWPpX2Y0lJZJ5711a7nq7JhH6z2bBY511GGYq4I7HI2ERrn7Q307a9STHoT+/MT
/XvzxHmxJiIvXqzFQYVFSsjY9npAHu1hw6hqpPOQHuPc73eQusbreliGc6/vxrsO4TvX2VQe4jwJ
9u/v1Vcn8++V17CI12s6K4bozw1UGgwrqC4stt4M58A25JUa8KJbZPrE0NtZ3dRJ9P6Kr04tViRg
94lJOCGZs365YiY6TZHdw5zCwafC9Itir0omFt5f5Wi3eGuu7BEC8AnijCSCo6SsYm6o7P0F43dC
LHFVBVnZ3WmO/vZmZuLHOBHVvV7OXy8Z8kyYs6BPji64GnMzOk6qQiYqux8ZmsxDxd0GOd9NxYnj
5egF8mggOygH4MJElm69ytJJP2JRMIfQ95n1Mc5lfJ/h5PV3P9PvVRj/dtiMhDr+caMiXla8NmNb
W8HE9WGx0vybEiI9cUe/em/sBJiP9oqL5d39rqv/cX5luk28ZuG90TVDwVdhWPOAGlKW+0G13Ykf
6dWLE8QfvuXxVLRgoDi93Hkteg5jkUxGiSUPo6Zk8rnKm/jErXxcAPVoPMGHsMAAcynhlH60wWea
p2U7skxG4Sg496VDVaxOBGqSQLml89FEmYDxS93Oi3cjJ1U/wpLDEW8128x3JRjWPrIztHNPlSrV
d3T5df4rqA113aDpmHYpQwcTg2tpYjXbltGc8Wxc7A6b3LwIP77/HR0dg/88zJqJghUjlTgm/Hlz
2I6zoUqkUa71ETVM0O/yxc7jHfMh8tni2nH/LvBlScty2QqgJQTL/q7r/7EneiMY+8Wtqy2m9e1u
ysN57ZY3J/b3EazI/b0MKC8G7oBXgFxcz+Q/loG2MsTjOiDRapTMqH2TDxMGMpE5tsuFNQXyU1ui
4ErSLNl3g053fdDpjcXE08Fvu+SMaWDr4f2X/XqDrkEy0b7j2WvQdXTnVEHvZFWOYDpkZPUsy91p
nxvAzP+DVah+WyQwuKgd708k11lVtaySKzf7FKRpejvliGn/fhVOj7WKsZpyHnubGh2Ka6GcEvGq
jbJnMIYD6uL6P9grRNi2vX5rdvCqKIO1jFHKsCS8Hhma05O9dX1kG//Bs/AkVJhYyDm+shYQGS3h
I3YbsVU+N8LEwjTBZ/vEMkd38e8dCX3E4ZcJ6VAcu6VxYXYM0LNM2TXGRyMHilVnC7NafdofqP0V
536G+Oj9Z3t9AlsWdyR1AuK6NUF7+RksWZ80TDqV2yCIh61VaMBkBRJtqJvV/ftLvd7eEFwIHgl0
eErKpS+XKrCJcO0QIThlVDIiq2bGOF/KQm7fX+f1I7EXGG23iKodyuZHlzFjrY7ZNVRga+QxXyUW
C3ULeCSzPSx/elv8en+51z+bTbMLYqugCgmW/OixSkt5Hbc1yzWopBSnhLufpxndjWQ8/VAwU3Fm
8tMe/nbZ9e7kSgMzS1R+3O4As4oEfi7R8ZqQJ3ae1RntwW1XWeGgZndjcWbl26Sq1Inq7lEWwDbl
gA7YjcAWeLm/778/Dk6trLHXGBFxUk7xZdr41XnhJwyz6nmOEvD6iDcL40NriXxrgvE48dyvf911
eQg9HF70io4rliEmmx11rJjRGQDiVyqrqV71KeKDLZNZCHDff82vL0AqSSYiNUDTAa5AR9kvUhKl
kW3HkW9m2cj8+JJW+6qyckAWlaDwjM/MaJ3Ywa+/FBZliBV4dbim9kcXQTCaTeV4KwEQ57KdMRSo
OvNcn1jl1ZvEkAK7TtIqDCPgra3//I8fMhnwNhoQtDLJuJhMkOVfSrp8Z3YLNOX9l/jqedgnMKl8
KpF0sWiOvVzJ6IZBqTQOGAlN032w0IiBuz6deJ5XH+K6Ch0sNiaRK2H/y1USzFoaA4+GCExifWej
1nxqCSYe8ddz1tnwud4g8PHu33+2V2+RVVdHZvwI6AMSIr1ctcn4H9VgY50U6/qi9pgn7karYFBB
JSeStfUk+SNNBKoHBIuPHrozPSDbP9oW2DyFzuI0PuRKX30hG9HjR28oDWyvcgy8k2tSWZR6fd4n
TF6KEYLLiXj9jR+SRNUi8lpryq+KLWY/86cOoxthQdl9hXQZXrZ9UGcnPrpTyxztlyIbgRkbuMsZ
ST3dTaMjExBQXfW3Rwn3HQREk3uChsurSL1fOt3kKeQQTTT/LCpXXHvpHN4hZW5PPNGrY4SlqBZj
J7kGXWb46ltzypQD2o2Ym44T5uBL8dQ3ov8YZ13ubYyQ8+Sv9+V6M7A72Str/fPlviw7R9FOLN1I
TERFhhQ15AVEs1+aNnD+NiXl6ThLXCQf/Ido7+VaM7LyqgmYik/zQV4MhdFc205Wnvi+3/jSVjMX
yuKrIQDd45er5KDCK4M0HIWzuVqLOAauXBgtMYrZrur2Ey/w9U/GPgeQRhnXAc/22xfgj+OxdXym
EurWiUpP7fBQHPZTkEC9kc6d0OVfNi74tlmN9WyL5iI13aOfy0jtwbZU6YBuZUr8SqeJXx0yU5v5
iZ34+pRkIUHBn7Oc9Oe4Xop5PJ6FiXQi2nHOPhzF/HkqZXvnULA495bZeBAyDO7+djOyKDkXbi0u
EeBxGllRPxixEXOIGQQ+l2MOsISZAFkGO3cxmuTET/d6p1iULfi41x+QTOroTNaOQv5BDIqQ3hsv
8wJz0LjW1o1fOdXu/Sd7fVSxFBoGzFPW6vjxpWNlsmCuY3aiZBqnvbTracM06d+fVC9XOdr6CZXs
tIRdFVXQsebt6LbO49waTIK1g22cvf9Ib709bheeheCZc/7o9CX2mO3ZHp2IaUHGX/Ne+XdJ6jMv
rgK3P/H+3lyMaMcnLRAIQo6OjiUrEX8MPFkqYnfv9KW5MzPHuLJnbzlx3L/xQQtOQ/LrtXNHue7l
+bHEM2P1OUtZ/tB9TBeBfCcoTFAw5QyQrq7++rLEfwQtEvEVWhqYiy/Xw8ZPiQz6LHPXvX8/VmZy
FvpVc+JUfGMDkgjwHQcYMKyH/ctVOiuUDaaNTpTBkrypMZs6r4Y8//j+nnhzFZppKF1oOYXHUY5O
e+bAfY6nCpe7DeaB6cGalvnEZnhrFeIKEnqiXjTSR6mUqYZO026G9i27brzUfgBMCa6EcWKdN85A
2Aa8LI5AJEK/FW1/HO0K47kEuJ4T1XAGcqzf9sDFc7riKKw6CS2ustoTP9Mb+5wlgQOT9zrrI778
mUBitO40s6SEg7Qz6pimmGPcZzXMlPd/qrdW4pTlA6YMiSDpaKU0jXOdUYOPEkM61V6H7myAUnJA
cixdkD2+v9pbP9mfqx0dtZ6DM9SkHRG5RtDQ7CoyxhOTbv8frOKtTuCrbBOJzMu3ZyqvCYcZSJRV
5vZe06y+LNu8O3FtvPEs636A0MumIFI7SiCsvHfLomfcFthYuevHybmgIWaduIDfOIZYJWQhcw2V
jqt8wkja3hpXxlpoz1heyWELCXT5EgvsttJurE9gbd98KhJJf/WWwbXg6NirPWDWuVqfypihRQVJ
Cv1DVycujbdWES6nHCKigLjzaJWhARyLCpl9oH37fEwKUDJ1UGz/eh9QqqWq+Lv6gIr35T7IdZ7P
2EiICCgGU7WGYZ8rL0tPvLE3viBW8R1yA8rPuG28XCVVCsOnAI4dk9355wSb5uGg5qxMP5dOiQPD
+8/01n74c7WjQ4/zdOmc2gQD0if+TxRDcjd4q+FL2yGMsutuPPES1z/wZRrJOc7dToUB8hTp/8vH
swdfgXfjk5VBYWzzKvCu6qpKtiEenzvGxEMG5CrdjFt45729e/9p3zh6USbZCAxx1ELkdvRuC3C9
QZvztL6a/BjQLSbSTG02ImNS3nK7M8oiILAMH1/3Ey/6rS1K2dFcOxk+ErujzUOenva5skW0eG71
rHsbJ3bwNX8p3Fkj+VU7S2+OmuAa1bx8veBslKPSWaCSsIwtfcFx2wXxKX/LNx/mj1XWf/7HFRZU
YVp42SIifrThgkJOfJYFgFTe/7Xe+hKIAZmpQtOAxORoq8ANVwZaFqTcRt3Vkbl0voNStzV/oepA
LPf+am/tjdXmGsEMPCTi6ZfPlI2l77YJqzEcGDK7yM+1qZlDvE4mCfHBC2/GyUxOdAVpLq2B2IsP
gsPep97ODBj9dw6Xl+v2pCP2Utgj+om2v5cWtOazXmT9FcpxAdZBuoDAarszHkXdlNcmHCeEJrMM
dpWx5P6+CIkccP7ts7skF3O46RxLXwFgcxhxVG6AT6RIKsxKcNHZeDmI9Kj3gGjvKZT2MhpbJ/0U
EyoCGe/75jKQRslkJnOK2UZ6HozowdD2Z7t1u8eqzxem0hOJ/+fQN/Y+8ZcY0X3vOD9gcjbXhXSW
YFsIP8elhx803TqJLJDfDX4/Av9pZmy5RutcpauWuMEj/MLMTf9XaISA+ioR94eijfMrqCIJTWwR
h0mUdm5+g5K6qqOkncozZUxFsutb0/veOPQ6N8OAUoEhy6K56qRqW8YgWwMWr/JtKKt5njy2sck9
5yYdz9SZubicPXMG5BkPAY3ScQxkJOe8eShSqLS8o3i4p+VSPA5jH5ebisy/2CRQy+6GRuYzsyVU
MnDfsrKvrh10C7OoXoOrHtZdPxPLaPKNO3XFfRiUYj6v6z6AlbrUHyEQQ8WtMsO5H0WTMclb9tnl
ID2/ifLRH9Wm7dDOlMkCps+2oHBEdtwDsTRla9xi4Z1/TSzqiFGfNsGwaz0GXyMfDWePZhJy5IaP
ZbpeOq9qDz5QOcnsgZiWzaSTIlstw6YzkK0Kr/PUETi1Ymz8OFte+gjMBgKX6rTtnhsMUI/bAbHv
rw7Z/xXlX17a3IFGNd1WKxBtS3IF+qevdiL3g2+56VCOKDBAq6LeQn8awcj3i03vlP13X06Qw6us
cB5GNatv09y515A1vKcWGad/2YATmjbD6LcQZYbJ3lShB2/DDPruLonBpkW2gwtFZHez1LsFK0Rr
00i6zlt/HqtgN3YSU6BswYaGw3UVjpqCwh0wzFlFogjEeTfI6nth6/I2BHL9c0jL8CEtARFECyqD
y0Sq6smSTveAbMz4nLWW84OqHyR2/KKDPPKo5rY73x/N8zRzqDF52ejMO2eoHbSlYhA6qtPRvMFT
HdprR+njHuDA6OKsHva3cEKlH1G7gh/AMH5HUyb1ykvBBnpOmRqOtzoxOnPjAWvm1ypE8mkkA7of
53D+CnN4gCzaDTDtoB9OmNQ4QT9Fqd/aOxuaerXHDifJ9w01JMlLTIEZceNO+3kxugPhnTEx01T4
NUW4QWJD7DjLl6rEnS6hX5PtgKpjX+SPwBJ9S/vFmReO7U4J7caRorbhrETTGeJhosI7Iw2X4cKk
YftAv3Zx9/UojOsW6tmTAZSpPydzqi/NOJOARj1Ki9lqN7Lv4j45L5Y2z+Ew0WKONEjSYm8gZR/P
J5uMe790S3nd+aP7q/QCfee19eIxSD0qe6N4Bd3GqXplbgFslvdGG6RfjNFxbuyps/ko52pMUI5X
vRf1ZRY8LZZuP1Q53yMl2yoJdwj0GndfKau6GIXWfiQ7Yw53mbA5qIT/m/fsxUptsmas861Fu445
F/J03p07ut+pVk0wSfNFf+ES8vzD0M3gebRl1HpvGba7bOBX4UivgyK/tec0wFFocN37wYKPuJVi
xtNP92r40C1VpflBOgjr0vYTrJoLo4OQwkdvRZNcEAhOVWuZ26DtYUiD6vsJEwDbPvAD/ePQdd3t
ImTysQHE9WTT6noGq9lyauhyoMdtVeWWjVPgVFF2ao4yJ65/ZRmh1kY1S5netCZTWTA55vlTXoFj
ZxwwT35AOKieIZ8G81YTNo1n1pzW40anXshz9+MXux+6i8Q17HIDYC+/d9rO+0aBq832cHanD0hd
redYV/WNAXNM7wKcrr9NLR/1Zig68T0ECaHPBvo6clNMRfkEGXoyUXKHK7eDTtM2E21TXfRZNvwQ
Ma4eG4nr1nfU8trch7zvaxcoV8yrq9i1HjNPe68iydnFWvFnWokB8jUwwqk42FU2fkzz2PiIKND4
NpvL9GHt+jxNDXTSTV8J60s9BtWAji/D2d72FpA0OtMoEFJXI5JxlhapWwkO70LU1fCDYkN/P+mB
zeYF9fjJxDXgR5oKbgQ9AQTehKXVfktw3OJozGNuEhdQJ1dzDY6AIaa0jkYTgEJElyb+0i5mWJuX
S51xDx/6vqg+ChN6NkDFTtRbqUuZR0UeFrfK6fqfo6jjc6377keqiriMhpofjv3G5v3NW7rnYvO+
A9F0Aed0lv6SjCJ/lKUn1V5wE9WRnxBsGlp5T2EJZxVkg1T4/AyOJOIVxvhkFRkoBG2Y3o7vCuYC
ctvyqvBB821Sf7IgTzYTVB/+exdQkyuKz/iKcd6EvZHBeEWgHm/MlpMvslP4OZBM/AnLF/6mG8CZ
Rbp3S9Cq/HWXpL2Y0hVzZmpZL9t5nXPZL14C8SvwFweHrsJi1TDDO3PveBI4A+e7+yUOFnc+87B4
+2QbBPW7xEgbTCcYw1sYcW2SdhNPcSI2ou3GJxEAk+bkSJuVpl75XeSMOmw4dJ3goevigG2QpCGu
TvXIAziMaAGLzMZqNX9LGuiLbTh8xjzN/9khS1RbIyEZ47V0oY5IUoIf5VTbD22rwQONc/5EM1bd
GF2y/NBTI/EfsHB4ovM3NhtmPWOLwdMwx8nagCAtc1kYGzWn6YfYASPBqTZk8z4GMBHu7Wyl5C5S
wrdtUm1uR2VA6LVBlOQbw2mM70Nf2t9lbzXDtisUFQiz1QGHTuk8mAy1wdboy3g+eMU4sQ+BTDC/
Uxaa0ktMXBlsMwI+PCiQq/TZDzssHB/0U1sY+2JsmuYxpD6JfZ7RolzMEdjKcGN6dPPO3SY27Nsi
KWlzx4yz5ZcgdOc8gpTLBnHmAKZlY8jmCzLVBfsPikBwyPqCj8ZaEMNhgdJk8ZmGxD1sp7lpgg3q
HeGj7KvFQz665rA3nKVJQFV6XXI7BQLTPQbeyqkFBJOFxWFE5+BsYceFcDI8jlKfvktXuhf0zzse
vMzN/HIASAOHpIbQlA6rG5YM7wKA5XCvp772v+q2SjDn0mqKECmoIgEOqbzkHCWRsXwJDNV6Nz0y
veVc1u1SXvh1uYxQ6QcijCgjdC8vjdJrDAw8oHofIKHOxcdUpKDacnho20SYhnkxEm/bF27lFv1P
JyXQxIBEGUUJaxKfyd3QVMNM7a/P58M0BBkjL0jRQnwuzcxMtukoRzjvBRPcjwkDnrE+Q87USlwI
RDyHF+jNq+4Kaz2CP44UZ/iEES6ESz3CKP0oeu5Kc5N5WI7s+LNFvp+bZAo/Q7BkumJyxyA8mzgm
aCMR9sTRhBIu/9TIRFWfg8ku+FUt3yySB38ItLnp/Swwv+Y1lGmTbwUiHxeoS9rA/9MNzjunHSF+
VSkuCnjtoDUvwL1D8OMutWC8FcoF5lRV8A25ENx95nNlHlTFWX0P2wTezrAALr3ws06NgPJ7+Elz
m/njZ8sqluXWSelFy/Ok1JIJFJz6ggxaZ+2n468gjqG0Aaqe6n0rjAq+9NSnxhcfC57yBnkvzRbQ
ooO7bD3pxuYFBeMVwDlA1XvqJRLJiriI1AWqjzP0KajURH1pJvi5u2RABXsfJALXC8YIRmfbljH0
Qdj40mk3OhkNTgQMLb52A6RoIoXUKvYiXhTRnueuSVnXryBDqRMW5ufLziUONoRUoR8DkbWIMLoP
0qxHvh/TdsFNjeBVl8s+ps7+TA2CEqAA4mt/8+paBdeNV/XjnQxKVxx6lQE700nXjl9oHPprCDBV
5fwwW/1YQ6/zh1jdQOdCGLNpjbxRUV2mirQvzJr+p1kEBeFajxqUqr2bwiFiVCWqG1GeN2M2LudQ
NV2be8vqqhlqe1uX+wyT3vwq7NKMwteU++OtZepGbXrPGR79kWnaG6HQi2yEUubwkzlet94F7jg+
6NzmmA78yWm3TqBw4EzKJbxDimXVOwG/t4koVzjprjXhiB6GNrWgcDq9T1YROq4y94tW2u9hpOkA
og5msJKwDsaw/wzYyIo/6M4gxBvnRXyO9ZhNUU1kP+8HEL7gj+3KF9se/0rjEukHU75mJeCJAn0H
39i1+Wjf9/yI9R7nlsraxlgfmN+tsHS8Mx/GsMB/pe99TDdazXT+3AWW2gD27avrIg/i7JrUlnDC
zaZan3naH9Q1V3lc3uiiCt17fpDKflCJPUKoxOgl+CGxoc/2IWMS2XkyFIBSMzEJY99PSj7Hru6+
Wv6yNJvYUIN/7s1uUm3MxAZSOiZTchdinQkuFc6qilpTTOVlYrRFE2HOBOBhQHxxge5R9BHMQjIp
mk2GddvVqKM2lq1JW2WQaU6cGob0dvAIkCAl50O475Ulb0pchd2NhlIo26jR8/hdz0Ud3haMt8Tf
M47rFAOJUgSX3TgHxYMuKGjAezXn+ioVkPE/jPyNlw+GY0/TddV0LplnWCpgpcSzTgkunPGkM2lq
9n03Sce7TSvXzxVrauET1y1J9QU0oCGflrzVvzI9ucA665h17vykn+OISQ+r2lUWpkRYjC4cWMQ/
wfx5AJ7UPs+Qh4vkLOvDzrr1zLL6QrW78Xd6MONbR9bk6dlQx7tB5kwn86by54RPKdzlTR6IfVpr
qTaY4AxchHMRXJbUX/tLsJ6k7iVC8gsI7Hm4KbQ7XHmucvkEujqod62bYoeBqtt+7ierKbGJHLgR
Ol7kD3fEfhH6sK9vc58hDr6aErpb4xWxSzcLnuGeP48BD9tI3K+kt81yWAZdfraEnS67ag6cKgra
tos3jts7V3OeNGLXjI3dHTrmha0NyUc5HDqDjwZ9OTZmOzUW/vOi8gMotkYeBk+OV82wcr1kiOsL
l3I1bRZrirsdaOvW2Gi8LS/9OsNAd+DCnXaZDVzAakfzu+iyGtucfP2+ldkq4rXcD7M9+r95m8WT
f4/8ggoCc9fxXQ94uYYhONkqytt5/OFNlvdT+0ldRsaolzvZVzP1NdNqr30FqCzC5MN96FUOrtp3
mTtpdWUtUZ/Z2TeQzE23b7NRBwfyyVp+UIYpvWSzahOSTVxm80/f7xjsikQWQ1A2PLf45i6Ve2WH
8bREoYbytXPNfPxEdaS1dk5uqU94vy54GNlLhlktLZAviyFKpssmpti2E7MbjwrrUqwAJkxGImD/
gEEtIc3nFpaws9MW/fxonsx+OcN0mZakoXL5ix+u9LHxxVMzgkiRPAGKNigKOAp7FOBP+Vcrq/DM
gUbIpZmEmMg3nVWIvRyNOd7Y3mg8TvWSGym2D4WFq4WLKmM3Y9KeUmiVyxB1XW1Zm1GPFq9Ydw7d
3bqR332RNxWYyzjdhYPGLNPOUDhgYvzVmgBpRiiaQLzOwiAoT0kXPoNvmIpN0FEI3XbQ33B3w6T4
3swUfg99j44isufxOa0p7kSzLBZ5CPEL/KnEyoAt2Ts3ItYJdAuiYiqXQV8UgN7q4XJ2XOun4eaD
xo7eH+6tiZkDXcyCuILKu39WDiaGCe5QSevCLqcU7umUND/rvvDxh8LU/CuGnX5BrkPAvzVyc6m5
g525gV0Yjo9xUFhtQZZAnOFkDNjhvre6OfuXi1BC4jKcQGNMhEXdjIOlJ/mtwuZR25ZqYNzTlIzo
uCfkZqIfSUirylvg6BqcspYOTEUfIAlsDtjJpZCp5klFzN5nXpQtc/wTo3H0UmPshBUg4dwgDULi
fksQJA0KnjE1fYLC7lebaVZ2mioBPxNwXwM7VmiC+95KinPsvowAHn+Wezsl4+zZwGAZGnaQu191
EWbdNq6Glo+9GCZjOzQWxeG2HVX6AdcsDBtjjrTpOgvKktOnCsopKpS0ibcKKa+IETGFSyFAYnZn
dsuDI1q0gD7G2mMEwZ6PBMu/dtgm0AtWZqn2fyVDPIH25Uy1z8CGF+LSUQqAQ5Y03bcZoRp1xlHi
OtE7PaT1uhcdIGUkIQDAzQmyekqVhWqM65SfpFnO1QfDSINiZ6dh9sRmxPI54Kq1th4J0UGkMh/O
x9aDzR9Q5McCkFsdHVxiJfbWb2SVHKawkcsujoNY7YfOAZWN4KZ2t0mvZbfJRVun3G0+xiFBHVKu
GLRqUiJXsIqhqmDot0mvHKwTIZ5uBzSU9c4wAIdu/bD3YGwWTqrOjLh2wnM8ZdxfQwaJcofji2b+
IUiSu4kGDfZIFZTYoZVb/nhsuKEpdtBkQlVaOBe4s701R6tSO4mV44xbSaPird06Y7wNisUzd6M7
Z8/V2AZYNepFpOclJAmQ92Qpo/6k4qIbonGVO26nDltIBF9kJh5yul9BFZfk+ISJl7IydXcQCyMv
G78nYtz2wh7v+sEXn/k8YL8qxG+AfhvL3VRGOXyAfkMNw6iKEfGHgVuDm8tka00Znw8Vr8+53dg2
eyEwH2MG87Nd2MyUg1KB6D/C164sD5ml+bd1Xq891SWnCm41vqthL2amsQ3KmLIulRLjk8qrLOFy
b8wfVpx5eMBRlUnPl6kv9SFb6T0be6zlja6pAOCHQzGETGGYIXHZY3iZQ79dLquJQDwi8TXrM9m7
VYL/T8NZlQRd8DmQocH1J9fcdGEepk/uaGqk1a0iy/iQ+UT9Wx8cNcYec/NDGr6TRBXW7c9h2y73
Ls3MZbM63FnU1bLyKitG5BWWdlbUk5t+pZoHz6YYVH3mx4GbcaHxkqknzd2NHoYFnG49ExSZOi0u
FaaS4Y6eJeEureYLTs7la+uCrsDiT6LfSFsO+wPlVOOs1wLnrgYwPUUrY1LpP9Mn/89h/BfjNH+0
7lYf5v/1V16Nnv/9r+tvA1/qtzr79ieI8fe/9L8gRue/GU2n/QlAHH3NOnb3fyBGC6NwD7P4dTKI
SUZ09f8HYsQMGZEM+m2ajaux8KpV6BpSv3/jeP7fPkqqVRUEX5kBa/tvfJKPuqc+IwQswvQTchzG
RI8Hbm2vDxvM3J6ygPJG6QNAHzQy0j/eye0/DcT/qofqtmHGoPv3v46ap/8swtj8CiAwGeo6auyj
tPQTUydPU1CkZ/Xc0xfMDOPCZCLlROP0zcf5DVJCixiIYxFd4i7Qgebw0ZqZptlYU8jhxPf7l+oL
Hsi2EA4Ezjpuzy93JDUbqF1kHe5xk0mNfFeb1XCv3RJB7vvvbW0q/9GO/WeZVa6CChas128gwR+t
bTsL6Fy04iuTFphouLF4SIIc4yRCMXzajH7f+DjbYD1bnosZ9/X3Vz9SR/xe3WUY1cWTmz1yrJsu
2IWDcsyvoqI5JKyKYQjDnMXWcY2YBlFlb4cysS571y3u3l/5redGmuisQj760cfSCCCMhq0sTjOs
avLP1OWntTjU0elpEHmatKRrbDM8HfvlHhfN3t/hrURT6v2/xetdazNbg36f+eyV1nEk0PDmTJaL
tL8OeersvDa5J7BKaJRUp/TVrxdaB+qoQ3hIMoEQHSnHJgIULBEBgPc4E2A21u5GkIHkC0ly/v4j
MYlxvKXQwAf8z27grxww/0iKWXuGwaZNP1CAWqnnTpb21Bk0H0tAsPMpU1NhcbMWoNaJuuMLP8SQ
iNIrc+ObDiWq2OQeNXGqu1MK1qqBPB6jEcJrTnniWzX1eY09GOiJaGGqLd56CxDr3ShayNSURWyu
YFySmWcwk9K7JHYy/U3A+KncKKpv2NvEnfUjAPqld3hlA1x3YipPG2EVuM8aTjJWFMWFbxwMTwh8
3oS1XAdkalfZssx6T6EzyPZ0fOS3oEKijzIqjOuPVGrTB+FRSI9Koc3mzM5Bim+wXxzJny0x3sjW
G9o96VGgNwsudWvDxHI+0YKrdAQxt5c7nMHjPqqoKoc4uFbNT2YccndHVl6OIO1tdY+JMYodOh5G
uSkxnvbPZJZ05zKWqRkttAd01CpXenQjmuwMgzeK3gzfzprojALHPcXORdCR8eZ8UzH78ZQadfpT
mTXJbqwyuzA3LmPw8TeLbmTyffC8+G7BZqH/MA6rKaSGneARenrUzWvzYBpoLS/a3hap+ckJ8lSY
W3JdYXxsBq/z8o3FoA6WcXROMA8sbnG0LihXI60uy5D0EQlET716llKRnjhUNzvjA/1WQ6lHKZss
Fx/txZFBdWZObtXdrVRpeqRlzpSY92nC5KnXh1C1NAB7MWAdfllZqmjNPSXH0cY1gJhHugE9ICNp
6LlUs7/0wX1VJm1CDGYsZoxnRuJn/Pir0z0mAFvDKppSOFvPTvD9iceR/tEmc3xYDZuybRInPh8l
CuF0Qxrj9velnpcCuptZKUoQYkCFYZteG0YjjVAZX41kkcN869okQGZUCCmoU3j57K4+rbh01/Xn
LlV5025dTIUEzfRWCrl1EM6S8hFvyvY8RJ9GkogMpPqQhmZhXpIbeeahE5l6psWA7sEVFE5DnA7l
eWNVwYNQYyJJYbzyV142dvIstRqcD91cLvg54irs3+ASZ9z0AeTWAy0/I/2CR4fdRlZQm/bBV7rC
bq9xaTFWuZvcaJlA98asNn/UuH/7NClAJyDBx5eWl2FP+n/YO7PeyI10Tf+XvqfBfQEGAwzJXJUp
pXapbgipVOIS3II749fPk+7uaduYPgfnvi/tkl2Skoz4vndtXjOEHOMuU5gpT4ObZC5NpQEU3Oww
gYZFnRKtDqom31xh6sTSqr7ON5AmhoaagjS/nTYvXvuZknJD63tqUUyxoArlS+1FXzDVTOmYvs0J
JNR2COpEe17nYbKeaIVJkrscaLPc+isBbG/kKDrW0+pWevYVMCC7P/tcWhMrYLUaVICxkpvNq2wM
Sq1CwDgtOFPzjn4zJD0zGM5TMJBBB5s50GyOVKWbKMBWeVfCtHTQg08Ev9Q0fjRNClJB2prpnK60
GJ9lBtldG9fSC78twYXh8jC9z1N53zuumIF2dU6dyTElKCU0pL7JyTVvw3VszRP+EPCPFnvKPWKV
5TJ2RUGjbNenQTyUbb5wOV7XkcLJje9R8gvd9nmR+RHaRdALCsLdNdYNw+2pHZqyc8XJ0kerMYp8
1+Y9N2xeLRXc8eIm92xOywtx7aseLTU2jjDXmoTOCwqw0wh2yfcIy5+mpyT1nGdaOGj5s9PKRr5I
kMS8nQo3d7cmzSd0bdSUc+Ch7LJz2nj5e78C83LMF8vFuMKgUdBoIo9Ej84lyut00tllneputq7k
rEFMw0s9X1EkHLXEywsteaejvPk5lvrE5DMjM/Iys/iV2Wo2UEnl/Q9X0/VzK9ERY9vOQUnGcdCz
zazDJVH1WHWxhJxoAUx7zQk9owl+OEGdi7i2u/pGrSkyCtQv/Ws/99n76jvVZ2bO7cz9UcvPoWpA
kdx8bg7tUjc5VTjmfIuzReHBxRo1bhH2ojcsLJV/Ol7l3E80Lj0b2mh9FJW2uNHkr4gfpkFSCIKK
+ke2GPbzqGvzT06oothQRhP4MdccUEPhdSZCiQnpzAyPTzSeyrzvJV1Q+Sj+GjQYcraSuNU7+jQw
ctQaRdSj/qBMG3RuGrruKmCTjh7lDj7v0KdGSdvyQwNxVSoQw67k5SD1n7zRmTexUrx+o7naMd5m
OBorFYgHsArdQGG662V1bPN7hEI99do0P5Z8AnPscrHSMiJGs0QMAxnRoOaTMbHudBjWgaKxCHUV
ATO+39HoprglAxo+/OWnVbegXHDTeR4uSqQ/18IjvJOaGAtzEtodiH7XJkUWprK5LfvEQwim5vaz
mx0aVzNj4nMZurX6cP1OGnHjMmZsrbV28AlLr+43SoftjwnjnJMdX92VUYa2S2xE1YzUZpORGVV5
XxdbCTHxxitTG7s5qc0M2VlfOWFXDrRi45NyHkCAF/V3Vf1/9te/MVr/+xaB/1OnzZ8rBPjyv++t
pv0b7mQsGni5UMsjj/7n2moY144AlhI007gQ2F7/39aq2TQLOKRSsZSSY4PAlOX5H2urZvi/XV3j
+KhYeq9/ZP1P9lb3z0Ozr/vw0AF5OXyPWIswnf1Zqtpk+kCaCYUmhTnouw4er0Ie2Y75WO58q9Qv
VIo5jyvHrxMXixoOixY4WmTKYP2iLsMbEcv51YdcGfzDsRfLW6ey+W51Ju3HkNsUf5lzNr92hYfx
sR+K+dYe3AwSBrayiuxgcu0QvE37Odla1sHhFRTXjFVd0+xFBUkQdgUrWVSKMXgsnGWEyTF9ssB8
u6EaBeob9jTBRxm86rmGXFkZo/3UOJQwbm1EC9+p0IlkEWm1UGxKYBozZ1/mLyspXM0m1wjOCb28
LZ48B4lgFGiO01BoXdIcviTjWCDY0JciXpiHbboNzUYCW0n6qPLaGF7sOU+XY0t5X7XpidUSYJQN
3Vehh5AoPWuiK3cejHCzIJHwW0Qss2YW+aZqraL+/sMj9/8BB/68svNBYvYksYSoILYgbEHXP//D
kju3rcLi5h5yCpLvhO7Nr+wjwX+X4vTXxwW8hCUOGwNrO2a033P///C3BGU9jJNp3M2TsKxYa2xZ
7btm7KnlS1WeX/7rn8n93ej7r9UdIxUOdRwT2HSxzJKG8ReEgBNcJEk+fmKxITNIWqJ8q/G8feRB
0Dd7xVWeHYOmNhF09i4Et+lmLCQMqx2xRkve3jTpQmifGrL5veh8O4szPjTZ/yqH0TeaN9oMg3rX
lkZ6QYXRoKVLB1/fIfhM/BsL9n2GD6HGkIM74dlLgf6uoiSS3EJydZej1S21ESZViemgrtL2HBgA
ChcLQc+rb6+5FRI+ZM2xQp2+USqF1SIybAmoxGHWpyMzN/ynZGaiCcuO9rON8iA9trrfdrFNpTzk
Q8uAvS87a17RVLhTi/UazRudhs34pVeZ90Y2iC8ip/OpvYLLmrJ9T//dflTd2u5ljo9q5zil82sg
7fc4Oy2dN7OgtROPv4b8Ydgwd5O1AczdLu00Rg1K1DoqME/cddxaOSuludAGKBSyW6kUIlKUf7Sm
Ly5ZkTaKCG+HEdy5LDVr0DF3Yb9DwG3S2IpMiM8hndJ66050DUfK9IQeew6S+MiBTEHnhanpw8jS
FVG7YGyNXEB9O+wzLam2JVS1+aAUGF/kl0yk/DoadJdW1Tsnd6imPrqGhhzJL0+DMCtHEdx0Zumb
tOjZ42tmBYj6UI0TJwi0cUV3W7K60IUU8qRI+asORaeNT13p5GmopfjftswV1quaiL9iVxy1NTIL
n6TZrOrRdAu7yq4/lU9L4dLLeTgOms+vgiCX5bFNEzOPMqJy6U1iSrPD1ar9ZcdElDsheUJJH0kf
XQePzpp6iBGFd2qGsqrjzLLoWM8GUWTX2z1vd7A6GbxinenMTbPU681ooIcKZZMbLyKd5C/EDYJJ
0R9BBDQgT95G5crjVfZz6EwN6hXddwszUS1qP+iOd/LR4cEQd3oZAQLdmoVZ18c27wpj60MUHNFD
2HrUr8p5tXy1PENptcdKn4cNhZ3zL3xY1H3zW4TRsWFHI8e18yZGUAHTQCQ+jcUtKfAEh5tTd3F9
sdJrSllBvZnrtTAJkPGnDN0GbWaDoeyfLr/jV/jD5gGCrlN7zpUOXXhnCD9a13XSqNvsMi105Eik
QgIEwGIDmOfFNEIwP3dmPT+uel+N29aidR1ybc2ZG9O6jhN9hOYrSTQVyDA8/zC4Sn6XnDI1dbDE
iMdycLpn5WuLsaktQAd60JZfzjiDksyW2x8c9MDpLnA8xOf0I5a/+CiFFyc0aPak52p05vrr1KAj
WlkyCFKzin2hWuiroEKsHTUrjYNh6uZDF09m43/6xLidtXVdjJuRfLbvzMztO7t051+ZQrO20aRF
Y6TeEQ7DC9aRbF7OZa0iABrxnClUKF6rlu+RQs0mXLQqeaMTjpBtnpGcqDaj5ayC/TcfA7tvH9Z2
5ct4k6w0NMcgXym4ZxumFtlM4zKdO29LnqFWs0m26c86tdtXMuBXqGLAAxF1aIODWPkWfKAzJTyE
Csp031tqMraN3gQPMFtobmov1/mFTQu8SElMEgX2VPjRFSp1avGEnfxylQNE4pqW6UKzlTp5wOXk
n0BTcDz8rJdaAFFICTWU8MzyNXNf+acMufe93i+sTZlcZLcPykofrTBNySvZsZUKQsBo5B58iMqh
oVFGp3v7KEcDd0upUZwaY8xxGL6rCeW/TcvcDeym0kJld+29uYLCRDRqFlNMK11+pzwHfSU6wPRM
O3PqbVry4X+IVK/8PaFIqK5Z1B229Wx97hiuaTcnj8xk/O7y/UDNaB2CixV13KSF6Xc7yKn2lqKy
0Ytd1n+9RCG6GrtSpG0VzbJx22NmMRDESSbQSM5JzmI6ojR/mfvB+IUiyv9CbshvdVjTDGbK1N6W
qQAxhPDOv4t0tcCbXEpCjzlaCTdifROEjPt9lUck1ThQctaEltlkuLE5A5ypwWwBEU4zdsAgIgCz
UrpcZT+GPpLyOpxwT/Q4SyQLDmGlNkW5iZusIQ2H3AHX0u+nDHTkZ1cE9nughuGO/5/32qAO+1kn
CTXZ6JhaZh9L+SsvKiJPgseMeYiMTp+cuEVfvoYAzNRbel1SUGiraTRRBikMHQv43ESWXrCZmw31
myT72tZn5rLahw7R2AxyK94fqenDXcIhjHOoHJi07Kyw9RunapyXVB/yx4EHvsNL5Yh7wsA5/dtS
T+5MO0UmU5DuRXBylvM5ZaKc39t0QjE3soY2BL4lCm9T1VZHZ+H1Iow8AwTgKhTE2fUjV88aNE6U
i2y4GGx3sMquUf6s2Po6YvwspCTTWL+JKU2+SAGgIdolXvWNtZZP36iRY8dZUgG/ml7jfpVUcjJL
Lu1qh1Yw1PTqisV9Ul3pfgzgPxizeOvCGsltSpNpL4ctkhcdCArpyIIQVtOtMMexncXTVE9vVZ24
b+yOgPsY+QIPFKsU2AhuxMy2T8ESxD9DAkFQ35Wx0twp7N68XXjNfjStZ/10IF0VPRNagrAFCX2K
j9OSIq5K4U2nlr7Ejpt9zrpL7wfFG6ofCNI2F8W+rkn8O2mo2VckBRlowCKnst96yShK7J/+pKI+
wbOyIbAJNjpxZDmGZov07OQAfnk4m8jDvQlU37ava4pfAPF6rk0PS1YHEzkYc/3oaFZi3s4aOA5u
MYVQHdDGXHDJjY1CxxlNjo0JOmrdzjE+60SmE2YeM10pd8ScrTOeuZJFesSMVpirBNZEvkNAbaun
6hXBvCiP0mkrRDsLHiyRhXU6E5eIopylARS5AwBBWZnZ+zUF+46ahqawU9nCYc5MfibqembHKaku
mrvO7RppDBNmZNFFjogPyTaFqFHF7KpZkVvmpnahkVKJkz8GWpJGC7KO7MtEwKltK4xI3kV0meOi
obn+PH5SE8awKVeOxoPuTzgOSNBfBMS7oqjdjJDSNfmWqH3K1xu58FM4OXVRHuH40+rtem+U+TMQ
deaUcSH9AnkUCYTNcz5mlbkte6EnT0TuQK5wMCjwLgYSs9unQV/IEQC38837PLNc00Oi4XTuQ65Y
QdIozxYmcLLEPK5RQF7uOmT2ImvRDLhN/7x2wxjIqM/IlAN90ZS3MfTU7s/I/bP6VMuOhtDek97Q
hK3m41EIM5oSfXiATup3o7QdcdVYW/N9206J+Wj2re+eq+5ajrla6/SCyhuFj0FmikvhesWQ48+q
ioyksK1XuJX1uze6npJu0YGLerk0yz3ZqfNbD4ib0F8STDcSjoqQLZHMDClWx3VY+732hMwWyVON
XMnd5Andpox5g5meCtfD4DWzZOhRg6xuVxnQXlGL1votU2Yr464fbWMvUUeqjd8oh65mJwvMozFL
GAxJEXez8Sx++TxficsZNXg9q6u90melcEqPd3IoLRJCwYDFZu0YzOOcqKL2WFhVmm+KoE2/QXW5
ejPEMgXWtL570CnsVHvseJhV7AQOhLrLcrgs8LsUcN8UU0UVR6NfDXcM7jnLwozmNJJJVlkxJG35
MBvO+NMsAutLsf2mbxqOoLey7dL7tKkT1EDNJIbQtfoOr920zF+mPlGXmzQ2B7ZjYmMLecTHlR+9
GTcVOm9eUx7tXx2PBOoeSov36DuvAnySX1gpUNKzf/tE4h2oXcajYVvDi8M1iKMBIDYPyyl3vbBB
+3ZPFnmPuWNxwe2z3ir9SGPnzcMZXufOKDzhx3qQpk9651bvinnJxdCCpSVeihZrrMw0+McyS9Wn
8ggtCNsF11LY9AlowqQvuX1Akev/lImX3iduTs9b0dJwGLqdqNjOiD/iUioqL+EVMUDuf191/wOd
/c24SjX+PXh2m4+//iT6uH75P0Qfhhv8dtV7ULngQ2GT0vhP9Ey7/hFQx9VoqXuQscYf4DMgMkY7
QLXApAmKVIA/wmfBb4gAqMQB7roCW2Qx/O//9acavv4v//xHRYZ5xR/+hU+A0XEYgYd4ZHx4+Fv+
2oumnNJLy0Brn3W2coFJw+tQDGmJsYG/cD5NLU/PQw4CG1YmuyyWTobhujONnRW4V6F2vhQyytFI
n2bUhOC8c1U/sMkzd2vVcMl0yR7T+W1/bns9+1SqEn9PFfrPk/e36zPx7x+8sBn68aP++NPDx3/x
D+A2+M3y+GzBYIG5HEzG/3z0DB48IFOUPlj8Cde95jHUTXfVFGlIkdBZXBvyaI3TdcJc/gXcmu5v
we/hmPxHHvmtPCt/edL+qyePZLU/I34OgRA0zxo24WsuaSx0I/8F8fOHFKlgBZHUqYVwDavrxaeW
CZzadkkBd2S74lrWl6BMudNWvXEDtK29P15IP8jz2JHaCsmA37i82pwC/cwdM4owwJSQbCdgOQfY
wyzHE/OoCI46Hep+6C9TPzx7S+DqB0t16Ss21aXfu+S7J2d0v+WHPiuJ+WSiTALx4uR/WFaF8CYL
xkuyEBXoFVxtIukhKDxcHu7sZqEUmXi3p5oN2EmqTxq32TgX9loGz+IWZCZ/o3nTQDKqf3f5bOzt
keDPq7P3O+/hH205lpeuhJ2jQHLY2Dr0Hy62rsS9UmQXNvUkZ40PGKlXSBWEuShrQx14C0IN9765
tPKuq8CcaPtr0vtxSf0bqrudnUJ6cesRxQtmUlD+V4w9Q0w2WbesNj1Cabm4X7glsdql+I503DrJ
3GHQSGfUzx428G1jq3qzJgVrqj0S982CXU3RIBPjqDvjQA+X2/h3vZfkn0aN9B89zpPT1tmhzpb0
KSCbgSAA6ad7y539DU3o/nMOZzuhg+6LjeMn3xwQ71UnRLSCK4Z8vOOxN1yy/1Y001YWEALArrID
oBTPrjVvtbmhLNwGybBUykKvlVqcuTXCoGSUN0ObVzs+NC0mraJ/FoM07rLEOFPq+pxb8MHD6ndB
bC55yhzZJTdsNayL+HGrr27K8ph8d7U3rIq4GWrTs7M7awsjv4te2yu8EqbLxf5AnFZ71/fTcuw9
Pq2lvEKLDV6GA2YnDaeQqT2SHZBF+D7sGLGD2LS12+yCLFNc56OMxlV3jklpDmHhT+sWHGrDwBDw
9/W3bgr8MloZVJwodqnXGofeoiDQn6xz3SktdkWwngLp3jqytm70jMWnKFcN2rUzd7gy03MCUfpU
F151m6AF+FK2cvHO9mN1IOVh2i1YnTaJnckXty4hKWvZRjLws599X8m4V1axq+vGiYdaL26lCwG6
aibw5JJfcsvvDz1bQ5RBOB9rUq62XVWdlKjoyEgNpAD+iD2PnBJYcBPdhhRmy4dQMWKRYoxe2lnH
jdsRQYv6v3+yHd94kNps7gjHkCSjr89mTgOpzeFxTQjJ1rj06+NYOcaNAruKa9P4AS1dHDBQpw9J
EcwrCnnSPZuWKg0I+uXOrwmpt8C1Yl0jobUM9J1SenU3aE69BXmyzo6SyR2hJNOt5TnjWVEflIVt
FdhfyDqsCGxuPvRyyW9knnlbw8MI1RnppsH0F67eWp8L+tgjz3JfUvIUlps0Dco0molk9rcLn/ox
1TXA1ECu7WFN7Sf2uo7zKQO8Yjxd3gbVJKHKV/w0hO4TEpKUP4hyLiPETlTAdXXHY7MMUYO3HUeN
QR+K7tz52QIEK7I55iJOI9TqAIuIcYpD0rkQvUlavs7uaB3lbNg3YtFEZPTCOsIFb3Sv+zIn8ZlT
hnaRKxN8pTl51LeYusK+bvqXpSrUuusCzsYg4vPca3OdIogfhDaPn5hDsun6bjlDQ0Sgh22WkIUM
y0bqGPtg0usPYSNaKwcQb1nY7hltTqnHRalb2TUFxXjw+sBrobgtBtONmDzjROYRR41p9TZOPJpf
svulh1THRl+moYV1KWaL3VrNeMZRuu8bvd2zKB5YSu80hVst4VnbsysbO4NNQOTrC8DIURpm5PJ3
nPR82gSJ92lf9w8727aevS0G3Yykve71MrtNzSqJpqZ8HKxhgTdTdGHIWJdlyJ/uesRHFVXCuiQI
xV1C31t/2vmjjgBd8513qQxsAoiZcIs2k3n2zW5bFwq4nzQSnL8w6zctvujKLm+myrpJFjp14Shx
Zu5UJg9r0bIO1Ld+Z4Ye+HE7oeZOrS2OwTs2xE2NlACHHWfFZEaaDRQzAIzCdLQwgf0Rwu93I1Ae
osZ4sIqFk8DcC24eVjOEKk2s2etl0MD7QfSfOM0CI9Rwa4RcW3ZYzGaeAdNj9oq80V3vrWq2UJa2
1sassns5g35Pfn0nLesENPgoqms7TbfrtALlRqWbe/zD9m1ZOtmXZtpKHXMxG/dGx+2aaaKPa4zY
zwg4u2AjDPGMzDODDJo58RCeQmy56xBNnJzbjtCHrROU2mYQLQAuapaNMwTf5jU8dKoClHO1ccIY
9LN1OT/cq5wKM7sdISccD8Eyf2KDG85JpvcRNKt1EDJL7tylqWPpWThErOa4+EEdEd04buAiAZoK
EhVWgGp3lmaYt3TL6QAQRpPt0za4azwUa+MwZrEgyg/yLm03TeJRweFf391h+iKQ5YwH9OD5YvxU
tcUbEdxVljL3CYqqbWo3j46eAP5UfcS08jEU+MSqDquVU7oCrzo9b1W7ZY/bkmByayy6Opeet0ZF
Od9PXIKBQ/gTYn8e9iXFlT6l8UKm/rgSf5H093pqneRsciJO5d4frST0O716nasmjxkZ5v0gRY3P
f/U+ZoLqjmUg610yJD1EdbAQlnFFsmYEWe8Z2TEtXv8QsVo6brwqYPaZQPmBGcyTW1XVxpG5eMuQ
xrzPnjpzbZAmMbK9h0kT2L9yviUXSdphkDgrOfXwvDpGChZn/0gmk4QEfTQ2zqyXczh6ZU1Hlf9u
LCkSUC95pADPJBeJ8w6aH1vjOsETNuipwhmS7eLiY7lSUlS0cgvlrXpNAqIYoFTvsGSHLdrHH4RX
c+pZHQpU6zTNqjgSOXKYZo2483zr63K8ak22GRkeUdFb9zjyTGJZqEIaoesq00BLWihOClP77tvZ
PqdqflC6eBgdVKlza/D8tjdD6W61sYmXLBDf5AwRUoegkwrUAXQhVzuEpM1eTBNLFHMpUrjVZYJD
6Y4qcH1G3dZgUmLqaq9JOINhvftG9e0kZDjKqvD3aCxvXK8NIlJXXik7JTdoIoYH9QF+oqTqtm4r
rDxGjkbUiZ917RkzfnlU5WLEnpqfTJN5iSSSj8Q3lhCeWB0E2EDsTRKno/GQ9f5dQf8ToIk01hMa
uf7Se163FUNmbBiB4agTzaUaWDRfqQmaGxk6lIGhDwE2IJK6P5y+7sKJHCkV5mnVY1HU1lNDIsg9
IruZqAxb6pG26C8m9H2ILcaK0R+pAx1e/PM4S6XtDUECC3ylLfZJ71zDOBuv3eR8puja6NfRjyVo
ZySrKiPnPKNZGjFUY93DSpQ/bC3lLyQr5y4pRHceHGBQOS/Jbeou6jIg1rb2FVkJRH6Ubn3ugd1/
6MucXaFng2YGfeQ2IuoHKIsHzcTvigjLP2moNaDk4K/PniasXYVOYsuU7R0J5Hkr8LqTPWgoY4eE
z7jpjdR+61fJdFOWbkgojiSzpeo3fpZfVAZ1DAj/ucyjsRfFstSXdBjoTqOA2Z9ejMXXil07EHlK
s4g7H1VH0tVOn4rmtlvH9WY0DA0qyVhWfULj19RevyuWRhlfi6P6vRaAW56NwQCSJ2b8gdyOat4H
eNoqSPelewaA4oWhJ9P4mLDeUWOQqCnSysU5tV6mzRBK0wDu56Vp92VpwnXDWdAMHq+GmZUbSPjC
OuojHsMzIRx1fcNZ3Wk7jvFci7UcygtmDuY3xAY8lEBpA9RFqK86YWmdaxf61vR6UlWaHInta71A
6zxg9+cjQbu7aA9EN6AJsKnVIxVzgb8aedldV26wPWveUY05enuxtIa9b10/16KOUk4nHrO6/7Es
rd+HXlXlXSymIs0OHteOeSEpZuBwVWtPBoO9spCFkjCiEdbI8HHL4YUmoIXOlU9bT6onaWrddHBd
TppHOVWA82yWXNMe8tL5VK+oNglGWIWcuGa76aMem1rLuBntHKltULVHK9Oc5oCY2O/2U479Tq0T
2YliEkRfzOQobix6vJoOgw+c9SorAOSBOJFaY2spmvzXWk/pwRoM8UmLVRADvU73iTY4BySJLiZ0
H3h2VPmWz0dDe0jWDUmfGc7eJghif9Gyy2JO5VOe0vBOcSOP5cF3NEXWiXLDghCvWHjac11qd1Y1
bU1huIcEx/deQgNbRd/ccW3gFq1ZX6useytKv924I9lipIFwTAXj1usN+TDm+YBPtQluxTxVbySl
fCR97+9td3qpF0uiEyeSZrQb42ImkuA+3X0sK77Prq2e1Zg1mwq9vEjkMSD9igTy+YKwKkbwY2yt
UrsxRJfw7VpPPX7Rwm5xvfbly+y27RZ0SWxUII1Ib+z7tbHecc4eWQmSCOxMD8l32Zli+DU07mZp
1pd5Dm7JFH7F527boRyJocM7+sJH/T7I7EI5ErudJj/K5tIM4uDUw88CF0DlrieAKWc/Ff27W/AB
LAF+PUVXsBdN7myEV3l3IdurdEJ7MWv9Qfb6NpuMuzHoDDja+pgE8y89QNPfpkFza2r9I+A5xIle
XTDuPpA3djakuUT9pHW0CU7nJcG24JmXYSE9ptGH78AECZGCBtFlPdEsxxQ6Mb43CzIvk8FYTveq
Kd/WwP/BKj7vLZEcXGlBWrmsQ7yGrt7urpdgne8r+V0kyDrc5FL6XGWWtUEwhCGCY2DW3R/loG6y
sVxCGUwxtKm91RIKa1gw0tL/HFZ+H8568E3rfUU1TuQksXwYUaNkzg+rSt5Lv/hpI1u6MfT6B4DH
AYw/TDkk42pN1QYG9GVJTX0z2tNu1L0PbOBlDNOBqB2x7nbS56u4pIEKm/mFDbdei+oU36n6QAuf
hXld8H1PMM31aB/GBdpY6m404juJm55v2bwSiX39bugWqWpsqSFW/K8u17aE4OjYRDQ/MpGxE+12
8j0yXVuDvCJUC9cka+LZdOth9ornWjj3fTHtJKU292Q8sd77/JZ990CWwMFkuvXRjSv+PSmSHqoq
vMRavx/w/rZevYMqf9QZ3fG03RZieUH9mzyXY7VBrB97prq1AvFs6RNxxv4xm/RD02q7XHV7T7n7
rpPllWgJF6/coMmod7o535DuuO+S9eiTBJb14rk09cj1y41hpwdcxY8mSCr4THk0CEUwJjs/YRs8
Dq2xIyT+gIb6OWnGOkL/+Guxe3uD3sna6fZwTNZ6k5rBg7Um/T5becG55yVybXsjDeGEvPhRuXYX
X2n+3eTKO0CTA/jMW9HnXwmDoeKKjjHVJ7e5ZY8nfSbKg1v8/ZrsehOQ87+npzHuMk6MYqqNuMjo
g0adFFzgP9twwlcAX9K7G/aol2UhTPhanBHm8yJiHCbVPdSGCTbQ3uQd1y+2VhJ/9fIO3cSj28uN
X2h4jvozCUJPjnC2ag6Ch5Gw3F2tCbqHWuTxhgTUCHbVRJoukM5RtfbRIDTBgYWyxaARW4QwsikJ
K7SdxwGR+Gq3EXdbGktN3iiKQLZocCqE9/l9Yo1HkCz2biDJvYKxXRINBmXa08VX76TubQG7k3Bo
nE9lZ29YjI6eaDeAS7woxApFtqhvrcKKOj04yJTjiggeFDXe0bvyajTSFHV7KPxgA7m/xzuhnbXu
tmvkqSJWKJxXdrore04scyyCIKrt5KvOJdmbZNq0i880McQFdumXLm3jQKavfWPxxJLAwZXdsDN6
jn25JlvBU8azQ0LlwBxfeaQkmpj1kiTYlrW7WYeHsvUOnfSfdVPFk6oeTH7hdtAdRpNtrWZGNxhJ
TbFFLzsi+dYBBhsLe0RCWEM90YnOCt4wQ8gPn3SQdE2fuplVPC8Ld0sYHhSsdvVx63JPQsgvWkto
H1bfaE8iJG95WHRuyTudXP+Cq4ZxmZ4IXDqnBt96L5mgS/cha4mz8wt/09fw2sgoZJh78muS9XEW
8w+UZ+dyTraDscSk1L52bfluBCgGEiQdXesCxdQNUon5QobSpnaGm7WW55mZwxsR3Df2y6ISEgSM
/LWoxN1kdJE99jfUndzmheadnYqzA+slJ5hw69BL0g2xMu9rZ98Jp7utV7p/rw5CTvwS+/tgHBgk
XtrG3+oNo/jYvAOeHRa32iWEPYSCcLhDkswnitBgVF1wXVNjJcTi85wmTTwQ08AyN0B1iuVcqBF7
XJ0/+nr17gs7iHNyCHFE4E3J9Qq/knMcnNrYGv+XvTNbTiTL1vSrtJ2r7gvK8BGnzfpmbx8YBWiW
bjApJPmETzg4Du/UT9Ev1t8mTneqyDhyq6rMykqrSFIoxLh9D2v817/00AB6l73AhxEKq6kp493T
vZxupcRRNfPJbDEoqzKEhc0kpp1DcoWzVW4nJWVyXh5BpUEsD1Y3AvLx8DAIqLekVNd8SusefFrR
1gOzs3YxSaHprYerLNncQVc3PDwOcaMwZWPzCLYGFCLgL8B8WVxA6tOSImcxR04W9jb9m6yOsg35
dhCNx31PDuIt6WfIQvPUB6WllxAMg1fwDz1tfV1HlAr5MfCAYmompOaDDalxuMNA1LIetjWASM3W
brNyE2WyqaIKwhHoZZ4oHKXOKEbC1rhch/VbMVgfGj9Nd9YH5cuD6+LUHK6rvgNNSDQERgdjjdUb
iJp6IAKXG3NPOLPsnWoPstHy6QB5IbUfW6hU8KScHE2XHdIruP571xWg1EfrBARFbjdFVUn9GB0f
h/Sbxs+uo2PspyFheCCpyAlIMJ34Tm9V3rxeA7MS4GsHFLm0+Wk9SquKZRzCcsCOKOGaqoI8Og3q
cTIsbE2w7EbrwWG5J3qfO72gPRbZs56Yu9WBxPQCioQwoq4Jm/d7DfLPLNt/qKYaX2TZ3vP/87/z
zzk29frvOTbjLw7UMXT+HlIaTf2MynAd3uvd//qPPmk0erCT34IXzSJ4PeRN/5lk0/S/kBulITo5
NtJwA8UsUH+v6bf/ohvA0unkBB8AQBTKdv+GFJuh8SWfsrvQAkB1OYCrzTo3OqB4+68zbGRs1w2u
JtGLyGrjoAFjbYK8oZQo9y3Qu77u4K5LaHoRVkI7QBDgweNSvB96JxQf3PTtNzPTCK1HyBq8hhKs
vLRaWEI4J1g5gMGTHGIpCCojWZ0q3fK2DnQ4IIrgm3D13NFud61lX0XGtkfS7BCeNrjlTkUeAQZQ
kDf7PRGqFCCHiVkDkkv2D3zk6BTBnCEtZAgAUWtzKKaFVcQt+Sf488bQK+nRMqkoVgN7kqQcfJtC
CTmA4gU1A6/Xgx6FKeREw8x2JvXhQOihRBSgowAkAZUuG7/VSiD5LecIEHdrHqc4n5QVF7pN01uN
BONHNYiT6z2ZCtvjI6jQ21c6sORQa5PIrwyzujVzus2Iytyu79aUuxGpAZCjiWpjmVsM1G19Q4FM
2ZOUsR0h3ClrSuYt2tO8xNWWeC8ZtK3htf0+HVYApm/QmGatfWAXbfeEXfchuJZTsqmCqJeZhdcm
PWiRzP2+dRZZ3iQ07rHWDsGpNeRGfl0Oqtdhqg/A/KS1fkRRHRMIrsp9eb+rjKygflTrU4piNqFJ
l6mmuAKCljgyBNxjESZueifAasBJVbuP9dHTt3WtB7qjkjtGz9QGyKX14BlEFUw/ib5/J9oP/aS1
TardgshWQuBVV7WXg561OVIO2wx2o32TEbczTgfsVaC1AGOASxwJ9u2jwdEFUm3YQe7s1x/HNZzu
QcuMPhKU2VnY41H2XFgW5Q7E0ZLcwXysBqC62xr69pr4cRzs9F1Cc/Z4sEv9NK7XFC03iHzKXZts
abWDNaC9Ypg8nY46jJyDFMQ3KNXmQKVhvTOei2M5eEl02qwEcOFUS8irKXnUd7aq3Rw6hLOIhKOI
K8JhmZvFjT1zGqvcuP26AQi50VPojtaOeULOw3g3kHXvnLKAB2e9CDNMMwmDXH5sd3Ar6ZXzrb/O
szsrOexv9vCtD30KH0LgQRkEmgJOWuctaWrzgQ4G8ITpNN2ATao8Rq99bU//UNB5fTkkb5QKo2la
XQ7h3Hqk07XxCCiQ+BacaU5/3itbY7TT4vUHyewIQthN+EZrbf0a4mb9hUJcgFCE9devO/oYfMTA
o570fVNN6nhr3q3Xdv7UN451NTKSJtQ4NZQ2wK5Q6Ym3HebtpG/DVo1JTcsIsnz98Oi4uwY6aKro
yd+RCiniJwCix55PAJA4WLzVSdfB3U/Er2gaEGnUEQ5TaNETGzBlnfBWp+ecSN/ZFXxQGh3EAAIP
SYsATaHKwqBboZtY2mYZb3OjcQ9knyIX4GL0WkRO82g48e4OEzC8icCJ07462uqcaOe4f7fPS73T
6Jwe0qJgyermbB1tN86icvu6TawdXbVbk57iScVFbeMEZ39QG9ABQMDVo2ijHljvgJV3IG63BQc8
KknsCchxteedUeymO0zlFDSuiRkXOeF6wIDDwdBPNXgG5QF7+Tbu78gv2T04GGd5S58BUeOHD10t
SWxoeSMHuk6zt9sdFw4EPdnJByiwhZSVjHEUYmUNqEvKLdMgPl2ki7pvx7AubQg++gdyva+0extA
5GiVkNFC9J9u/VMYZvMhsAB7Rh4Ni9Ust+TSbeqdr+NqWFB8c6T6MrCLqLcfG9UJ6QgjtmZ4ybHS
4bbfb4q09aAFbyqX+Krjb4HJQfIVavZdppW0EqZjnWZXdw5ICcgEBk407sUqKAnd8TCihtlxooD9
v9Ueyp6uHb8RtdCfjGrbLz19g3QbDU2zWMKoRTA5dahNkcWuR+ItpQZmEZUAeGEhbCAzWx/AoxJj
1ukUYQ2b3UsY9vXcO1kVZVFwLEPMmZOA7ONCp+VdDBjmOYT0+l7fEPtgq3NY1jox9sPgGF2hcmPC
laRQtJkeNdb3zhk/baT/UFQ9/7WNNK43L/V/k8W3ov5v/336/g5MJfwfn00m9fbvJtMQEBGtioAl
KdSPoStmnu8mE884gOIguIH+pG/rVO79f1SS9hdHp2hv6GiOqfdN3vOfBlMPY0qnhRN8QkPHUh1L
/iY4nKpm/WQwOYDgdFP1yaZZtkPblV81/4YJZNPCAR7YWAIWnRKh7dxOHX2RZWOwwTZKIL/Z5H1M
c/zy/qjdjWxjagMIPeaGqKIJJOLkl2Kyq4ioWDYnODGkYU+2jm+CdzA9yjDr0q3qmyYJDFJOhHtS
L0dq4PXrFC444FgoZp1s87FxmK3t8SHyoPQA92zT87ydlqdxXPjrZhTTt2S7F/U8mg7u69vsrX2x
PtqXPOiZV8dsFSdPR3OcraefFvZHVZoAwL6cITWDnwoodacIIWQ09YA+zPXz8Z0CiufqWbel9dB/
byIxeNVKd/AKKv95/w4jHt7V6ZU4bHSTSVBZ++P7MXYLAj0w3sFRW4wOcGQn3+zUgLwtSE7zGtyF
Yoge79JAC0fW/mnT+zhiUmaHCErW5eHofn1J576lv2Agf7XozgUXzmBTIplDFv0weCy3K2IxfWdq
9e5KfQko++r00Vs5j/tZdnu6T58MD1KX9GkXSzID+Qm9L3HAh3CYXh/WAuA6ZIQYIKBWOtrydA5T
QTk/zfwfNMwzS9FXs4l383mYf4IN0iUVHACTny/p9G8nFX4gFOjRC4q4P1SO6yVFltPfVJmd2UbQ
6gfL3ZQlvEVUTMGBgjQ7Od7XB7br25TX++kg/IPfdgGRPosHXHiccotKRRvP/a+/bquaAJhNbAZ7
aQfw1Xt00XUTl0MvadoiG3niRl2VG/qhG7pWh3j63rD04kR9HsDgQj5RwQTlfhaZgRkcvL4HLImk
BP5lvYFlVliP0CrNKNGij2tz67y0b1Sy6XeYwJja3Pfgy4LrflLeDBUFqQxPwZb48Ws8gdEKshKN
R++y93C102RGGIpcx10PPJzYTeO7PoXQA8F9+t6MCIt9/4OEewstFGwAsPJQ9oeL7qUUa8JZWXsQ
4eywdm/D2e4jytzeXW+eXB9gDSuEMQmX4dPphWqQPew7Vwe3uYaGhy4iM/gGZ9t7WwUHxGywFfaj
dl+/NUG6OD4cpqGbXVe0jhLxdVrRE0P0LXFLk5SCrJgkolBYAqv1EPmnp4RYp0uiNv6g0Bk+pW/5
t5KSP3EASgKYjJZGV2/9KwO123hHMB21NMq7jS1xIzdpUKhUs9viJBJ5ftanMZ3qcJbAIIj9zS5Y
l4S0ZQTESmy+x9f+Cpn/GYnfvcwX8v3nMv8Zl7lLmgwu1ONvLU0UHcqvZAmVJRZVKTpxSyVbP8nO
qmk1J6I5S1Dq4ftBN5fHtgJpOqhPI5ghABgaoK++FtddX3nB0PJbfKWmzsqvLtPW4G2Ef8OB5fCv
LzO19LQawg4ZQCUvW7eWtw8nL7qSXQ0aO7/oQjn83V90JmC9vCKoTHFKTLwTXJO/vqJYLyL6+lVm
AIfaWhpOQdUmLQ2lbgJ9jduW8F8bjgbD2pZ0aDr5vZOKRtpkdrfbI03ltV5FOPZIxhOu60kEN5Y0
6dlB35qI3lVHJO/2qiobasgdRHKyTuEgSG9b3dz4/RSkz9d7giqlXy/Q58u5WKC8plcn0RYzGBoy
kzTco4jthNd0EtWWIcgNdbO5u4ldlBkkUz3Rf2xhrK6WKA6A7kSxB+08f4Era+CquuAOpfvDY/p5
fBfrGmab/jDJGB9h25LYBnfgfTfQitxsF86jPXJG+mOJb+AsDq+AOYLtPO5outu15OcunZ/O6p98
ya0L/fbPXnK14744YIqy6rNkLKIM9GoPM696AfoVUtT6Ajgjmucdir5ra1kX3sTvsbW6rvUiL/R3
X6umPuhyUilt1HXKFdV/F1KrbqJNcjqkZvD42JeLBSXm4unp7uamIypxXpyvvudCnNDLxG5oH8Fx
nYTXuzG5KNGfrINwtBu/luPtmOinZ0sM5DF4QxH0AkOuBVy34jArr3Lx8jJxvV7gTYBvCQ3LtBQP
prBFLq7oUSmGnUY95NxfT8ylfNm2jsqYmEFxEuk18o8a+v1q6EdLjTSZrArZH2+h64tlvionlHb1
JbTSFM+s7wbjDlncMRbtwr8If8exdG2Ys779JPP+3g3zQ739aWNqF6cdwh5CkRkbpvF3KMFJ/TxG
yRSBSZ5w47WHrkPfNccXh/6QABjsb1nvndt+y1p3uNjcVrG06I0DpRdEI0DCDewwkYyMWA6NW1od
wDtRAccmMeTu644BdZ2Y80J8mug//MR0rphidvs04H90xc474AuRol1YyrW9HzZpzA7JM1kEfdxi
uR6Z1PF9GDKiZzJ9Hv/hXXIhLn/3XdI5CRdy9beYhB8FEIdAFyiMR21QAnMhGiHy0k6HujQD130u
xHPpH4L5cyZ27qOfuOI99ETt1q6zeJKr2jPE6ObmypDU47mj6VE+jtzRXSJGX4tIw/mRvfppUOaF
jITt0akL4IRBPxgIqO0IBNkr2pL50a0d7CEZokkif9WTYlpPOMiP9hwWvFXxsfvGK0vZGx05+iTC
xX3PfyO5+gScXQ5Ha1mNYF30nLs1zslq7a3uKblYAsqbEC8ZjXuyJx3XHtsu2LAR7TIDCIokP95O
BMtQJH47jfz3k2w8WGrc0nvfTk3a/NwuCU31PGzn92K+ds3lTrz3ZDBOg4FHa0rXFtJ7Au7Gx6fS
eXPc9w3azpNbMaHVjx+9oqpfw6D2qQ3kxVoQy29Lay6y2dJxB57ljSGiHNO6mHHY7kZ4tQ89/Jgu
Uzxs8oraH8o4IOH5EPOVtmtdD65UuAyg6vgh+dhN9v4D3VwmXM+3VH6z3dnTwX24csQD4S35sLzO
ZEBZziwXxZhCR5Rx8MBTs5omsZOJ5whebkw2KvbW94txLiZXN6sVvFACoiFhe9PaU7dHGhGJ6Vu7
SAVde+TWrb2dO93Lt3sd0Z+JPco9kW/0PBPApb2tm8/oN+s/Tvdivhlb7DoUhHuQj/NpMqbizSM6
tIhm03ymPqx0t340PkyaR7q8bUERioM8TpJZMt5v+SeZH7Gf0AHMb5c64cNkdpwYC/W1aoRruebn
nmQ+t1S8XT1ZwXrhiJfRx17c3/dXMYSloi9ENduIijkuvdrtP3pP6Xjn0fHJK8ZPtUtzMPc0OfiD
OdPck60YhyI4iqMY5XJEqZXoOAk/tOh+OZ0qF/dZDJf7U2Rr6nRaAqI8rpQLmPvjIojFYt66Jz+f
HTx3OQgoVJw81WNPmzBE/+h70u2w+rokhXmhxP8pkqJrfi4U/XZXVbt2e54ftanW88Hi4M17ohaV
fNbck0uqXU5ejjPpGQFnIBdQ2y9nk8nNqmN6uoXWhZn/U2j9FFr/nkLrwnb8PQ9ll3y4MCt/T/mp
K0zFr9xz0lqwu+qYW/RC/mth3jN3cAYWCCulzLYu/Nnox9pr/Mbfe1TO+Sd+U8rjtz65J6meO04q
tOTu/DqVkVLPHeXJL17yMfhz35mcXF1qruXrHv37vNSD7svtec1ocN2MmlFP2i4GjUu7TTfGorZW
ZHx0MINUzd/vXcj8xWzveo1nTRrvhSYGruMpTWoHyfjg9W6ojZ41ruYfeLSUkNhjtpTKYgDX5SJN
ryBqEXcvhnyBY+Ds4mM0BO90a1sWaMfrNFhem+4Ow6gR14Wc6XuRzoZX1TcjOMkZmjYXs+Xs4ckm
KBCJ0Qbz4b4QQ3E6a23U9Nv0np52gnjGQGABHqUlVnvxpubmQw3o5gP1zfMHnldGxdvbGwXHE5l4
qR/6cJhgvFL85EP66qlpidz6rnKPvu1nbhkoo8CRA3cTfK23Wc+Otb4w5WNQZnlIy8CgZPX2zN5e
OvyolTdQ5Wolp42rMpxqGc3JwSvH+dgJynHrHj3D75N61AmilFjhsWeNNn7oRX7CXznx9cyjSp4F
N9yBT+eZ82PAVv0ewYzEj71abnieV/v0BfZOoyxIebYdpXN83nLo9hfAAxuPzsqYoKlfzY6PUBbw
v7nQgq138OvxyTu6WPprTxe633rgcLGmS2wwLoabxqigM+EybH6OHtabO8Dirry9zKaVZyzsQPP7
BII248YvXbr2YoFbbHuHlSn8ndRHpZQ5eBovGonqtj+mgGtVzKqxPtsFMvJCN5cEgMWJ4WiTfBQL
gXnugdD3M88/jHdXu6u+T9PvCZ80X7kQk8pokvGuYgqTMMcHD8Dtyw2GJIahjO8b/t54VJPziQ3Z
5J2IJdTR7s7bMRVT4k4YoHpQeI5n8zPggjDa1eEhMDAazIaz2B/Rw0bYt8fF3he0bx5LoKtB1LV9
OkXFhVf2U1T8aUWF1lei4DL08UktXDq71DgDrHcQFY1fIyiogAkaBH7rr1ftfyoG2nf4OjJCPWM9
0kAV+aC5fe/ICVwHfXkEJZG7iZ8FPfkNrii1ab1xbEj60+MO7F16SLsx+3nAIdzITTBx8/lufhjb
j9SBCooBiMOeJscFsAOXUxF6uW9gPeNfcHqPkuQ/H2ku+uIK0srrndxMhuNdsAs4fL4RgL4a00V+
TFJfOueTg7TrgqEMOtTnpS9EtyEnjw5bM6Cj7/lE7yWe/PwglXrce9a3k0/tJ2rx5FuPm/EJqWQi
IQ1XyUl1syX1XXIfbNyM2asl/I4ulf4+rDwB5MZuiKQMvbW7dlt+QzwUhJPY2/h1UAXaq5K9KZI1
R74mbhFEN+p9GegU9dp4FaN8gdS51Zz3IXu1V/UJ2ojuKrw/clkbL5Nrt8eEN9MsUK/6/kq6BfMK
eGqQ0eo+nFBJNYERNOA33xh7cKIGGeOOWRe4KeWG+5SRpV7mlT5j4hpztMDG3zMCJfXXbsR1UP7m
ZvMsUNejIhfhJHFPo0KNx1e/GSdXUvAq9c3nn4XSE+p9CNurZpQhcpXYHWBADAgoxHKZjjNshtlJ
KvthI4Yra1KPN9fJtflYjBHf6NbdVX2rTQ5u6zsBAZuzkdPi2StjBqCSq7n7IGcVTEmna7Tc3kNj
IL9tbxMUZxlNTd7VyUO6S6VddNYrHKn92LIGfU7J2qORl9zKvks1+7UlqW8LAIZ7vSXlX37kRZ6b
rKBAEjAooN6V6qpQCFt/7R1HmyBEpR39owt/W7DziSQog8JkrI2vVHUUqDiFw/4CC+/l15ROyJnj
lx8WhsVaRvM1RsNRWEtyu5PQvSlA/QQQU8g8cK6TIHZR82v02lpilFA1KL0tM2cxk6RkhkSBqGqb
DwJLDoNqXM/q2SC4mVeoSir7xfyADtUZ+Fam7iPocS66ZoJqr2Tbq/O19mLAT6lvSDh13eloOhwf
xL26QkgL1JAZvjvaj8jnonL3HBBG6249eB8IbZXeYDVkBMNg6AlUXyMEHDfuSd6NYLglwjMbEQof
12NjUs+0QH+Ee/9b7R6/hezM2oWEeNaMxvjVhTwpR1voEvMrE1NCOe785D/6jdebs7RYnmFgBPGy
N2mDjSc/cuTDx8dGrt5Ip8ubu6uXRNzdHcQbVt+aBZP7UXJnX7lTZe3B8CCuVYilFrfqWyr+AW2V
hJVQ0MCPL3x7ux+OoBBGUKltBlPQaLgMWWGHmaqwp49sLbWkluvw8q1PvCk4jChuYmGULFSztWZp
KvYBHTpc8kJYPTOAV4T3Dr4xiUYTVlKZ4wXTD8cmm4lsOVtoLROJscx2gCoN4XryKuxMOQiK8SDQ
mDhjYj/2CA3lAZclr3SXvgBMzExGIxXeE94w8AwvW4SLj8JLMSLW7P2cG7g2LkEJaro+spBqqLYX
8TG9jpCFdYa/fKV6LkI6dBGMy4Yu8pwBZZlWnn72SdSBVRaqOhRkUM7+SfuofA91oIsrlI8fjnSP
snB3e2v5mktt1Izm3nJ/FU6hbnN3474Hp1o4oqElZ9eWc2Wmwofiv2pif4cUc/PF2VJFqik5hsXq
53462QfwmyKL09Xxbh9sbzbufl4HFMfxmJKGSOJpESCnkcwJErhAVylZh+VLbBOSp/MNN4NeNuai
Xek3+k082z9pV9Y8nYVj66p5KAKqYnjX0FMhUiKryyG+gZKFSg5rgrEpKYtmSIOUc2sjC79/do+/
wpkptnhMJjYs22YU+g6HTK2SCjBiW081r5XR/cHnVYRzaf4jD8tG2uN2imQONjehp0a5GxGwdQnc
7Tws2PyOPgvY2MSlH+h/FOzdCrszRr6lfD67wEsCGtoFCYf4iNI+sZtetlJiVtO6COCNWkHY017p
+81j+go/jvOvXKAk0MZEQ9mFhEuVdctvCEpYacrUMTf2mBo7bF9lbKg1VwZ7BZCHRhT81bARsRmC
eHEkxtnjE/MAxjw+5XzzEoR2xQZWSnnPZMAB6GnEx/eY1X0k7DA44G6VH1dgIf3BTAVpqWxEjIXY
7jzlwgTJPe6GryzxPSFWaDu433mtd8JXGOJzUIzCWVPHdYjAHuKmhszIhjmnvd8ye0DMjdcyw51h
rdgJGaJNObw4niBGVQJjx+crd2c/7guJBOc4Dc6q6Dwzox4fOXg6TOmqwmE+3/zNpAl2cjiGcQKw
ZH7fTKw5y6WC7iJ66a1Q5N76xiY5wFa6ouP7mJ/zVnSAq35XqK0oH+h3x7CG0rpyXIMfpVzTu/W4
d41inmZ3zQgqQxSz2nDqE3q4JuuzUYFR4uduPFLO4IlD9IrnDREk5Q8U8SO51kyi2hKW1P2Z7g+8
b2oj0zDKOwQRLiBGB1NAYfV8vyiDUeznUm7e9wSqHVZ3TyKkYv0ob2cr74II4gIh39jHTJCabfM6
CtSuVh5y9aBmG62Is8Nev1VqqHerXqsedWQ9Uv+2xkmgXyvNqbzBKMCNwhvk1ZJt12EQdvrY5kXw
96eP/dPH/qU7utblTlyE6wf2YHfaHIjGJRi/SnHUGHkvSkzq8y5QJmTLHU6eev5TPv2n8/LTefnp
vPx0Xn46L+3/DN/hg9sc6RHyuYJDRUC/cl0uMjtaL4PeTolvoAbEpMfBAJu4owiw6zsuEjZ/13d0
O2EXqYKfTthPJ+ynE4bd9dMJ++OdsE4r+iJR9Q9Z0YMOeXxZotHvV2k2bMmUHKR5znuUY5U4z2fG
QoWvFHKM/KMgWEF21zrnEOFCwUMlte6aHv3VCKZCcUocRsW3v0eNwOk57rd3FZdN5XsxFP23h9OE
8Db1kp4VHAgb7AnitIAe6V4K/E0FZFTM43ucdar84y7cV+eVXuC+/rxX2pn+OmfSP3lG/6bpL+3c
K/tXBo8N/Y6m0yrIvISQHyCF0fRmpzY/0TridSrmdn//dn+UrwRVC8AP9zxQukTTp8AED9wbKrSu
4n3EocYn9/X6JBYVL60lQfXbnlgAJZjki3xRB85y96AvjStj3q7M29IrCWjT3cIdkK6iO6Mnlsvl
N0i1xJKo5kYsCUWdJqdJfwwmdXIKKtci1L/3C6Kjka/JYnwEzFq5quqjxbmOfMG7G3GaPG3EYPXx
cROJG9IAjLXnvsXu6oMcgME1pKTqM3Ae9wq22fOn91MC37O9WMu3t0SC/SCXT/T/fuvek9ogLmip
CwbCCSpkr36rZ9TVr+6Zi/Mc8ck7nzteoUAFq7evwR4/jqJ/WpkL334Tp7StTPcmWGV1m5Lykc8H
r3UL8TgQ/i2FOA+NCMV1K27PtewB4GXhzQT4lxkImjtqZLxQrF3a+QmVtmtIrvi0aiHIF5OY4FoS
Yq73b0BtjudZ+wD7kngfxw646TmF+tUeuzCqaVHTs1qdfID9XD6u34FZB4fJ4CZ+sVf9lb5ql7U3
yGFodXUglrbsD+mSAiW/GMwdSKiFqUMZoqpp2tfim02Sj+bjspfQz5MKL0nhoL6yveYgmqevV8BQ
kb6vxn1hqA9pstSUa87G8UqLydO+qxRoJr9p5IzcUMTzOJR3mU+HcK/npjfpTTSnFyKZO1jSAhXT
Vvjgr8d0LrD7akwXZv1uS0+bFJYoVYNCfoRMFKkQw9/NHHBcKp8HIEbUozPWRO4o49c8qKJM7eHg
T8AuUTFFZpMsYH1Oyhjs+YShgokhR3QghbmZkzPCasoD64kS1Y6tABdQx5xeaPYElqdB3GP8Klvg
MF6VpCVvMFeQHzp18O/v+aEc4NLBC68VfIn+yMH6ntwPeLTdQqHR6ju6RpC2+Z5kXpN+Vul0BWdS
6W8Fslf7PZYZ2fdgW3qh6RorCG2H04pm2fQ7IPB8HCXAr2symLUbz1qidC/24uSNFOTHkSXqnsQv
q+iQOK3J+zX+OZ1GEFqNeDNuz7CkoZuCXzMXCq/QeDDuYyJAWAeOLDhM397W3sfH3ew9C66XeSqg
COT8IaNilzuYE8XNx9CtQaip6LiKeSu9r+4PRL7JW5MogGaLv1UWSMXKSS8SXN+e88mkbP/B7aVf
lEjszTxeQ5RmBpnonzEI1OuO1PQe7oxRJVT2jGbYMkaUIHgnEyTGTSmPopR3fXGXuXd3N4Wb+ecr
RCau3t5yau+UjPz6HPzYQvxFOp4LND/p936bx42xZ6DV9WZh2lhdIM0CuvcoFFiwZZFOM/2h40u7
tOW5IvDTt/7Ulv8sbdm5Hy6yNr/JfugSxvpFsP+POy1dYveMDPy0cX+K3X8tsXthIf2LafUuQ+lM
FPFpd/0zDKUuo1MRPn9Ojf2rGJ1dZr9+YSD965r9qmXyr83nAc2NYRSjlalxIR2togohHcHUc1bP
DcidRdGOxov8pp5rI0De7jtICm8j3tN5iCUH9sDd3wGjl/EE82KUTcD2CMA+uHffWmkFNVgyOKsC
2z/NCyIxiQCo18zTM64il6rKILobYnnHqYxWZVDkIlltK7GCPnlGsWaHKdt5eRf+2Z/s8uwfppad
Pp1q+zalvM4FiAs61yzeKQOrf5T57R6IjPkwcB8VdEthYVsXY1xub3E/cEDSUTq1z1hR+qHOFQ40
8VWZCN1hbRq10iwOoBW4PVU84CYLQFY+5La4/ApytCdDrgCXQHkkfTa4bwNofEWh0d4wsGDS33tf
G3KdF3dhLfypLs74IfL708pdnLtjPw1z3Wzg6xgQ7Jiu7olr3D/iR4O96xMFCYKlScSlkefo5DJY
rkrKZTSJP9LhTii19Stn9dNILo5ItYbJaGMxkoU/ntx8vYadl3mhM3/Hy7TUjH51nReBAsugR9p+
S6iGtltgSekoQZDGj5Feryr48jq+0sXL0ywIqR+NJ+MrQjaw0/DM4hWwIy8rJDE0FVY4es9GUI9N
P1vSsXFkT51RdgNLeTH6evbUiL4a8YV2PK2HdH1tGTHctv6UgN7XH2/+0M3/tPIXWmyXFmahD5Ae
2yFkUCI9yvT+VRWTaTNT9vmdg8C0RgqhqZDoG1cb+dpUwcaVBx/5kXtdZ9L42FKVT8TiMDOkhnBY
C0Nurk/eVgBOE83BW19/PfCOeRle+r+t3e9FJ+YlWz1ROrbqcrB/rDV+mZjhRQi+rOhcalR8wXRH
FfEJVChsWZL+V5IQak/cqp1xwvd+Ja7qj0VAJRsNVoXlv56I7r3z//sSrpu7rXiCx1xsBaOkoE1F
CCO88MlWXKMLKXC6IY730Rd9YHkfHatrqFn4YvcML3RDrzz1kn7ERSBVjgz+cSgeKwLAKlr8PFeP
NG6l4Kwo+J03e1KL1wu2wv16sbrO3fBCjP/rn7vLZh5/67nr2r4XAnf/m2/fC6H759y+F+L699q+
HdpRdZf57KH8TdqxSwCfI1mfXLJ/GQH8Q8I8xyERNaDxLsyPFxI4T3tabdkHM3iNKE+qgwLiHoKN
D8g6eYOJcoe8c6mlUEmqjsoFra8Exq8F2y9ffiGdN6edXvSMlvraTFZXCRVFJ2phj978zOy1oBn4
KAdsr+D8Q4qpWsimwHneWBRCvU63NyHNzSoRJShygNfUdCkJD6eGMaJB4xOQdP/qqs916O5HwlU0
gTOlkx2eTEZVTuEa8qbPP4/jNlClRgkB+9jvjxL4Q0KqSEjSqEBr4tEaHP8n8xMvA2LNk1R/6BjQ
utt3dfdF2dEVT3wtbOHd7JicC6l/rGJYKNesjDugkpqWlWeJP6WNHEoADkf+pNmpmD/T4IRqGlVb
Q7UxjwzE4//LYqkq7JbacsNXOqIQqjbgecg7Kx5WVpOqxFH1iOrTnivBc99v0VK9Bv5gnMJbSsAA
8SuYf0kyg5Shp5McpNc83kRLeZfKskO5pf4G7k9FEmXhdEEj864KLA68i9qpXAyD7+h9baKhoFr4
aL6esv9CP/2ynS70UxZqNGFN2U59vKRKvIZiXMnr2xBTD9OwFrnrqwfUHsm8fPz8/HB0HwwJcx09
M6hdf4PBBh2eiLfVxyRm15cyYjNkbtfadm58ZeF+Ehf/Thv/h7RRnyXShVKttuu8KTNW8WzOq0iF
uqlFU+Zb4t+Ob6khopaIAvKz0R+zvrevrxWG2erj/h7qgfd3uj8CBMGWHSsLj3ra2eTj44NawpuR
/OiRjlWLO9GFOs/yhhK9mBKdkjq8PKDATeVrk8lN5B1Fh8zrvLoLjf7nurpuoXWh638KrU6hdWGW
/GFCq9NSuPAxf1NL4YeG9lDrazS00XTjHJz4JC/psEWj9hZdiJaqOe4hLjzaqkAkTF5svy82kw4Z
/UPKWefTV15cbqz3dnai85XRgBbyfQdWCmdLA5bdqxlRftpoTZAlGv3U0yzz8xMcqaYG1aiZimHf
fKR7Hgo0y2vZ65fLrNFfy4imgflxG1gDOgEOD02/a8Q/NBh+GbF5YcplSZpa6xrBCRNJQx0ukJxI
lmNDHOfEB3cU9o5KaEDuXhQoYXJFW7wuxNs5yv8rg+7TEC4Mumw7MI+2yRBwrJWIvg49VSin6Ow2
QtHCqLrBEJzQCuvq5mMDFuJrG0BXVtFXI7iwmrJ2X6dRxQjmyjt+W80VIeLCh9OP3nNidjdJxKrj
K7vm/dLs+O3n/cxk/tVVX9gTdbnf0XqNq9b8CksOXFgliX0R6qiAFVTBifOiiBFg8mnEwb2ijk+Z
hplY5aAJYheAxHHEkijr1yLsT5QDkNLH/dcz9WNZ92l7XKj21ml6PT1nmPdo61dlYWKVYXYS0lAm
7aMbNBI+olIsFcniNxNiIUXbGFxtlR+iCrtHo1tlCaihH1Q8RlKIfn//cfPx9Ug7N7Ja808C57ff
yJ1LeqFJ/6Al7RKTqmvZ54n648Vk12m9kOtZmBp0vWMPZmK+nI2+3jcdH36Jbf7bPvzcaOKLU37G
R3zalElrWP01TVUDTkvNAdagKYGYRKbz5GEnZqoKnubgVwWQqj2UY/BrQPdViivIGRTi6U1lHJ68
r6+460xfIn//uDOtdRgRlyTyv4UR0aGNzpP3acV+A23UuUkuZGx2iu1BuVWbpC+hEgsB8mItoQFq
qahvlU7oief2/zJ3ZjuW60p6fpUD37MhUSJFAraBltaUK+fMyqqsuhGyhi1qJCVRFMm38bP4xfzn
OWjYp4GGfWEDvtu1qzLXICkY8UfE/x1Q858ZhugCBJD+VD9gFvGMWcZX7OZX/5vM5H/7nv59NP3/
4T39u/j6f/Nh+n8Aw/zXbbXLx9B+TH8rt+XPx/Y3/dffXu2HbVfb/lr/8+dL/tImLG2j7H/95z+u
//gzNvQOH/bjn/5wnGxrw/P2Zwkvf9ZtwI/+g8b0+S//T//yb3/+/lu+BPPnv/ynX3qb7Odva1r9
T0hwluAu+I/5mP862f/+3xbb/v74X6GYf/+hf1Ax00/m4D8wmOTv//1v5Eue/AsmIHKwxyRPZQou
5v9EXwr2LwlLU5pjga9gmcTf/dsnfPpHpMWX8x/zp5L83/l+8RQATZnzBFQgCgA5sDn/fP4Z9EWp
6YTEoPcWhnWh47XvU9mKdLw22QKOqhdrXpp9HEdn/zLAcNvkqQYjnTxzMnd9MYNlvIwLojUWY3J6
1H2TreQ+U43xoRqE3Lr5WoQu5vVD0vocYEjW1IoBZha0zc7L4GLuX9ec5R05RjJv3l2njE+jemhE
Epod6BfwbIC03WZVgdFr80dtfervTd2leRllouBwpZaw/E5W68ZjGHMZfgEILWLZAMM9HjsXMda7
jc1Cz8YPcdTXabFNB/+mGoBumPYaIZJLYECf+zLktey7yvBun03lVWaTgwtj2p82yeLd0Li5fzB2
W1sQlAcjppJwoB1+rUD52m9R+/oFF08e9D5shTp06U7h1rRquX/rVxaOqWiaA8owICRdE+R8VAUx
5lmCM/2GV5g+pJzNgwcmeCmXLlNjxWnN9YXVRbiuacwAwJWcwgRjse73ILPZ3oZR8ac11kyjybbq
urvLI2nPPRh+7t3KYb6ReZIe48rzjx4TZNXeBq5oGbKWV2RMtDz7hiTVJtP0q3NuCccWNPtQVAs4
y+GCL8tWvbeZqaZk2GGZ5RYCGq/L16sFJ/nbPqpwsFsg/aGOY3Hr5eYZ5vKLuJ72dawPptfTqdZr
DeeehtWYp2arjWdPsiKnr4vC/fN1jegV/rVuolG+IoRkA2hzbfFIBuWbw5yQYq6WrKD0hrfdBt+j
MWvk7SLo3P9Mtnw8C5tC127H8RIG1tw6ms9V47l8dVsyyLJTQehSTS3MRHhPHredgfdGxViBdV+U
IhBZKlBFnmLYFxCKevDIxexgR6bpJ3u9UUkZc92YKiEMSDgP9vp6yPwCba8m9akvQnbjh235Bka0
nqrIw2LLek7U2yjW/Qne9x3czE1sv8TFuw2o9sX6v6bUGHtEg3J3zxMK7CpSva+Pc8hwOY+EhlnX
x2zaa3Wc1Boua2goGNyZH6shzSxsj5aRHFUcl/bejQPHDdNxntxOPX7FbbsUCz9yRRriSzDr5SDK
ngzCmuPYbniXS+v0V67Bl/8Y0wG+fiqJl3oPTF03olIwSSioy3/wBI/HZvL1dcSlI3eq1vl6yUN0
MP5L1hpLNrRbvo7FyNWTV70/QC7MjmuRrad1sBHbPCZ3f3ams28ytuOFMkve3bb1dUXrqOvSOT3c
WxqHV2nyWNUIzumhlht8bGIC2va20aU5FDKuj72iOa68mvK9olsNOlSzGQtPpblg3QFZJoOz0rZv
8wFE+Aaif9NpB270mh23LYpL3HdzdL7lePa3rBf3uUmb5DlJth1wNDYUzS+wIZdvQ9YN5lboWcC/
jri1PwVSkP64qfYT4xEVht3ppNEQqAmt7zwIW/dOiPYlhYTybXaNfrOB7t9CHzD7D0RmckCQwOjS
QnvMQDVapV0VdC4g6Wu2HNM+qa/RIcGPvG+e3FDQ9NxsK0eXXjR6KInZSbV1RNxp47t7CqqxBZpb
LvfgcLtvfO627GuRrxTDO/WeYQdAuf5QZGMGY6IuFA9F3gCntdTcn/TmivtVrQK+YaOY9NlRTBuU
Wyjqym1xmUuxLXB8qofmQST9CEssndOTNWSiP8C1c/LIwkzMMdUIIOCWE/PoXLQAHk9FPJLRR172
wHQj5uNsPMjWdcX9Pjv2tRaI4SWdolsPXQg0Lf1M1/uJpBKLSb727DtddPcUTSM3cMl4Cttd7VNW
ZoN19R2p/fgK5vx61y21f9WF7E/DSnx2SAaWvqhZ5Y+bjvXPZldywpTEaEV/8JPmtgzz2HBsXRQB
hDgahhrY0r6m1RgDA/dMj63fsKTl8ONf1zFrwZ8MMpmfZo5AA+zksurTvlO7Pxcs7fiFTrs7r23L
fkRdKFPhNXbAe5qxlyc+dvNlUt4c0qnBRcwmwCoFcySfqj4nmSxb6hYPjzZWtC/cenIbMzP132tE
qSupxwUmebUufGWSWj9zZgIwpFkOSkESQJsQgsMMbmP5sywI4rkwoflesGl/03bMEpDox2WopnmI
f9Y1Ze8KIQoudtQnuNjDcE4+n6uml2I8rXhSYdgrQJ0rmcWtUnZ27R4NG0xyrH2n7pst3xwOO7dj
Gg8DO+awszhlFzkPOrmsurBwdWoXsFLwk1b/nPn6+RJ2xEFMe5C1ab+Y9LK6xGOKKdsonBvxdyYt
ycSUKGeadjjpV5avQ1p2jW9H+UVi/qVMVeMacO2KfEDXz/KlmlZB4eVnkqUez3uW6HgtCrY/ilYL
gOwGMpmT52zFO9oQ7vlkrNrA7E5GCDEqU+qQYrbmBIgVHK8togXlMj0VYz6PsKZOus89qD51V7Gu
HuAISnhz02wJEKOW2jH5ues06efDNOKsBs9U1eGE4z598mMCXHRYm2J/RPoUEAm74bxHi2+rGVqk
Px3L2IcbTS7OSm8BVtbpKIku/dSll2xa2qlyssd30+NMRDdn8mR4kwO2jo8zSba1snvdVXlHjTwx
XLIHso+DWCsTZo4PNY3AUddtD3Nu1TVJiUxy3c84ffcbMmd6rFKS50ccT7hMcmgayKmWCcBuqFqX
68xraW8MiyktZ+bzX1Mal+bSFHIxuuqCdS9bP+7DfZLI/mmSiIBlRifjL1OSAcqqxUCfqTKGVWyT
COLplHffgIi2abXmOHTf6j4kXxIT8da2LpdvyRJxCxfDML0o1YofuxvI9y5rpbmvnWPLo0LAqobc
7ntpxq4TpY2xb4+UUvc073HEudwj0FWi6Iv2W9+o5ufY1tjyqe02LVXo6ya/2wjdplsRSQo/tmVh
OLLmhMOiryHZb/wm9N6Zb6cXodnsz75okKBQkcNOdF+SxJV9YufuYJJ9Go6MJtEfhM3CjSUJm47t
GgPGiBlgwmULQ5BYEhk7QD5w4P0wW9Fh9nVtPDntCfHji8tsM5R8FH5/jXTZf8e2De8hnRAnJ+ft
durTOTZlMYgCAwBG8mdH5h1DzSo1/i10tgYYhEWJ29fETp7qrOHDqdsXeYdLbLGbSnp+WfBQPUdi
6IfnxsCvE8u7SdVverFVLnrstWVk64cD2ydBSgwkgk5VJAUCeZvnDrZpStAMKW9XmOvC/Tgd+1FI
fbskc0bmcxZj5Eu5yb2GoaCh+3ooOr5/CVve/16LdSVV4QfsDq6rI9UwKRErkVODbHy34tVRS2Cp
7fMevcskmfTJTZ3pq/STLPcQYo0sZVgVUKVyFcu9HpoC57d09Xpv01x/bEvPkY7g46sqpLT56fql
sU9sUqq+WmYScBxt/bLg7mFnzcbCfMx2bCPAwpuYjoQjor94vsX5eYg8FujPekyTVI6KWfKy7jP2
NoNK1FSULep2ZU0hKseHMJ4z6X1S1svYYnyjEPvPeiIsvXpJs6ky8wRnvE07+WaVlOTk0oneMWRf
wN13DXb6eCS6O6a7U+uBdDOfq93ujSg5ziUsXTYs74/BJ+0luEH669Bu+7nOmCnysqjHfqpm7+KL
9avvyolEcTNPaeJL5PcDckuetMlpzhHxcTkcu6uHLmW4LegOj3XXmr/aoSfwLg2cfdGf52oppWke
um3L2u+cxDQraT5RzDcwo+hTb2KRnxqxz+paTFT8HO2gMX7B6vpaDMBlYmDTmuaIs5nDyZx06kc2
TTu5nfCBDQ7/pVifRJtkfxZUi0D70A4j3x4lw00x22K7TSJpPrw26ja6hT+PHSHwCNQ54EpC7O09
KtC5MvjtGGvVK8VjETRqgpshtjK/o7uY0tvQjSYDMU2T34aqLbuKrUn6n/mwTO530tTjVnZmyRbM
HLY7ks+djz9Dt4ezmt1w65asvfJBKeRsTfOz6Nk8l3Yd2bfMC5sfOwx5fiVF5A6/RY/P3LXFV3zm
BMxqg3hQtkbOmLUZVzeX+dgXaTnX2r65xNL6fmBWgpXdqHarGrKM2X0qCQunovXD/HXP+Np+6bfM
qQOnIu1ffBLG5TomvNUHoxuUf9UURY8F0mZPkvvd4344Gr82QA7Us9Ylx2H2nnV6bc45z8OXfIpJ
cjQp2WHBvYjOPVDP6x8bxZd8dE5RiwmiLYbmHFvK/IHoovN/9sQa9uZ5T+HyHH166Cxz5zbMzcsW
i+RrKgR9Gx3fbsakjeZrPhP4rnJqv2c4n8Rzt0xxK51gO+5pEOMPW9dH5NapAKZbWN0uZ72njbhp
imwm5SRMXkmaj4+eN/2lWCZxbhmBmWWuivNi+/o+9TWsR+s+/UqSccRdudbMlMU0rwg6m8PQlEMe
d2DFKLeSo5J74pGn03FpY2ZLAb47HAHatod/J/eApc/9mjRH3hXyHhnv9h3JqALJnA/6kswh3FmL
LAg7tyOTDc4uWpy01m1azWLhRVVvFh1QHIJ4oifJ9PBN4V6Y7g1LUV34FdXvRY4RyYXgrPsy1uMa
ToPJKWrinbsqy3PsA0+rvxmJ6H9ppP+Hum7GV59MdfLQeY619lbyR7+n832e2gm1hB8L1OYhyUpe
JGP9IdIBRQydmvVR8z2t1Cba6cp07h/2VPvtu85Cc2WdmK90CIW6FWJ1t9uwxt8xGwoQxEI6Pgxg
25+9bExXDZ3r1kpMkIAOsejjy0SlcK5UrQTDTHr72vvOyJJ2psME9RQ1raxS6+/I1PJWZ4UDR3HR
Kq9Mn8w7KslCvvGaNq+byjCR3aOQKR3J5qlsc5fWRyxBhg9GQvpK9jz92gaC+bMlkngctLJnLaj7
ZFMP9fuaDeovN1MkZrSLD6ufcFWjsOgd0B7L/J3lcFPhQ4N0eOH7BvC979yZwJ79MYhUnKVbWhiq
tpac8KKruLHKZ0cZISXcbXRjddUu+YT1bZCjVYVyIq0YCugd+dE6HBKzrkm5qpr076wjuHiJMAvm
cloUAc/pjEz2CTW2qP9Mrmvem52hBPW4U6+S5/qlyBj9gmWZON8gFbTTo06bAAHbD5IeqU2Sa0R2
vpyRDphfKc/z4t0Sx/mh2wTP70gzmM/CFS6QqGH9Cw419mPOuuRGBAdP49y24/sktQjXJV3airZM
PguaL1O19Uv/KiKd+bEPXmPYcCU7fMnafbtloVb4vnfN85u6mPR7zAs2l2Zp66cmbr4o22FF5SNx
liBJxqF/idKJNy/xfB3XPQ/Dba8K626mUBB4z1DiPphn2X3GCfgAes4e8nZ3v2KeG7ioQ2E6NlY2
56J1zbfG1Anwa3QPmOhLG3/XuJRd7KJ1rAYf2Ou40+XQFo3HgMHWmvUBWXFxwpEv07PmTSwRW5vx
1NZjjd0IlvvlOTHtPh/itpD2degm3DypJTvD+OOsdhzPM2fbjVon+6g2aAsb7zP12qYwZk79rrIP
yM/LbetaQUvWsaK4plMQr1mC9AcPDIxkWdPf5E1RPzMixFOSFQ3GCfU28gtJ+v5gWSqvknUTRvA2
qk8+6P6NRIWNtHEzqowNqt/TthcZnNp5Mf8YazGkXy0vdnprVojCiBe5xuJattubDdFqrNrhU5yo
TCcFXmqR9RnHpXxVXQQcJekGcMD7bYjPtVXdD1IzhNxP8eF+qQdIATLXgz0RKzv8Y06wV9UPHb6u
XZDvyKqm8YZzOf02OM8Ow7QZbMzRBWU7IctV5dQTkOSgSSJ5kLq+zlNS0AriYnqfLCKvjy4bqYIF
SzpMy1thB7M99pH4+JfWu38SOJjCQxcDtDE+Qazbx2x6iDVR7lvXJSZURu35IRQJgQ0/w/oiWAAj
35ejWhCmHoous8Nhhqp6bywbp7dMtTnGODO/TW2JOMUDsuI1wHChJRwKMOXLHzONyQ8lF6FOZklG
ABrzNV1dOfQ9lc9xTWtYWNQyL57APbL2MIbanpoedW6ZR8W+BrScHjKaMthHM5eYkrdkmioR1umO
j0ZgDWXf4G4BzfJ3B80FDg4FSuDTvsWkK3Un5R3yfHPhtJlgOAPN+hGPcngb63p/sXUDRQBhReWo
zQt3aBMVhlNq4CAVJqFyCHN9O5Y1cdh3m7L83Re8v+vbDfcyDoXNV2nADXLcperFxZh9a0oPVcrf
0BaP2qFV+/A+N3TsEWiFfcposG9q2BPYyUaR9zciCwb0mLxuv4zKLZj0CZuThyWmwR+WZeTurlWT
LY1Lkh/D2rf50U5Tt13CGtz+FlKx/XBGjO+7TuA2rrK1KfMhQb66ZOFKEs8gLM379qaCRcjckjkB
PGgW4tLyHEx5Xa8ynBFNJ/1c90SuZRNU0T/ng4QYR2CguJVezuKjU5BdSt3YFp4oxWAeaW/288jN
9CPOU3NH+BgOnSLYLrQmq3quJIQmx/eshBbCLq1KfVMFKOOwYzRF/3ubR3qCtKbOQzeTs8gsuZs2
6y9u2tgNX1L26LRMfvTL7u7wucyjyii5OBXZbacnWpwnlZLtzOFI82cSepjKwdlw2QI355DVzZ92
FflbP8cJ0HCvPVyK9lB/68Zhem4m0l1qayfU13JZr+ma1X3VULJj8FnGfCz1uhcLMvgWmkI2ULuW
i1fiVzbE/OfcE7APINbezLxAvt2Gtjtlfei+tnMeJ8w97852p5RH/YNCmsdjVOj0eamZaq8QOHV+
bTPBMDc+bQWGmqc2hem37daLFS6FrbsIPcaMlYxwg6GGon2aO71CCqBrdhiIynH+ax2Q3qe5krew
+eDfJl6TvPJ53KEB0g6OSF02F38gO44rDlAhwR+lSQ3aZb9BiF4QzUqld7ive6S9GfHmoZkHhnVC
pFj7aQ7cQlIgWUQjIeczGi9kxiO38ebZdZulDWIItrZiNBzTWI2lEN8FHZ502Lb3OtDmSzsr3iJs
KbQl2LILQEfTQLenXG3dQTjkfVgZNfkIlW1Qbfvk0r14ZljZWh5yM46sXNagkr8Q9+r3yDaur7zo
xL3rZvoEvR2XIBvJZWl0Ph9omnFV6jqnV9aaznwv1CA+NlYM9/WgAUjt+/ldGtOvVZQCSWokTlzS
bNy7w4Lcczy5/VO/TNZ9ny4INOQu9Os4lelQ21CuVvWPPIrhefAqTFcyizEvW27ER4bHOz0OLKtx
ypjEH1pT9yeWoweAtlPEAb6SHB5Z7ZSuZbQz92Xf9wJny5Rr2J6Hfe3LFf/cv9qigTM9Fewa5mH9
iDHg4c37bCsbyok4SEWyC5NEwkSHk/Z28LUeD+horD+UFQc970cXQnNyK13SQ5/b7kbIGGiJGA6H
fZGRP1sWoKi4CYE0tgt0GVTa21xOowXvCyl/+CmQ5Ny1yUog+hLjH1M35L8auulLnMn2grjiD3s+
jPWpdqS+Y5R0w7FAKwdsgW7OQYudoBUcmdm6qh+C6V7iPnWg3Gb7Sk/zkkApiANcoLxIhrdlq9fD
uGbyr6SzyUujmf42NBFLx52T5ltrUwfZaiQjoC5+ZM+rIFQjgKTJX0vOw73tbaavmaNIvfkUrEc0
HHJ9mWXTg7zDoV9WMkB8e4Y64rFr2KnmqTCqX2+HIFcgb4A4VzfIZexjJgkVXyaMiM5PLDUWa8z4
X/wpF0KeoXhk4hzaYkZ1r9l+a3NG4dkl6qI5i8YBRJa3SAH8xiZAzNCEAeHILnVztgIPC4JwjeYX
7xk7JW4T2Xcl/YzJRTqmWJeP1JmDTkmWl/2QdjDGssxuWQW1gt8ukIljBZFvHVQJLdMixQyG5fdA
HU2/6ijm9mFY3K5vclNkyQElsdCHYsKNiJDXq28yn1e0Y4jbXjPTubScBsIPqClReLU50bi/A9pE
3PUAZvRqx+wP6VPkvJ0AgS5b3BFloXWqZJDlgFIZNYMsTbKO0RKN/jpvD56HTpaMyL11VRgg8FZc
zft5x9P/GhOR2FLh9QEmcNOyVIUlDe7knv6UWZt25aLm4h0/u72oPgPhTkB+Radp+4jU0m+JXMMX
0X02rfJ6piBtZI2FC7vJYo4Myfvp2vE5Dl+HXe7kThSTmp9Z3qAHStuNcrTtuP5CesOf+aLddO27
fJwOMa7FXXBzjtq/qLV5nqQgxcXUdCXnejQOy6qtKbbv9VpT/SNv1jj+iauPAYGogAKQp203nebe
9MNzJnexV1HJtMWp39v99zJJ46oI+0KQNvzW8cqjn4feJhtnUoVa1r8gVUExQ8KyfxibyeKi8XWW
2Kfa72vWW/UQdk6qHUcNhKlNbTjhs3VKjyINbPjO15l/UBtQn0mf9hdN6uWnDuillHm3mdWUVvcR
xFEo5eCaFGN23Tq6ATPEKZodE126g+9tcT/wyYMNGTa2oqB2+hEthyQ9ZwbCyBccNMUCoYcXQ4U3
2SJFgbCxvWEOoYa7n9PjmQXn+UNjjUTTsqMsHcssWuPuKW25vEkhMq4n0a+f8jqkj7e2p7hLY+O2
v7yhkV5XN2l1xUXNb9FvSB2mmxeyHdbexvwgBzamXzx32l93PWMFeSJBf6/Rp4dU+nfN/fOdwlGC
082e/L5v++ukR2BlZBrezdijMApttqrrgGjhbvzc7umNxGTCDZ9J4OjdQarIxLj3P6Gvk+MmDfUH
qQ2Fzx22fu4jy1qP4sjsh36zxedVQDm/QLe9JYNMXwIfgAXvFZ5qUTB3ocOcH7ck8Tctsk7MzHqU
CLWZi/ULK+oAF7Jhasn9QtJ9uEk5gSeGd+lxH9LkFv1Z8y3YvsDT612QIEv1c3qf7kv60uc8xaoV
ygfkwSEwsEyUB4R6yfe+gm/S8GZ9QpJYol/LDgMaRD0OG9a8e93Pt0jF0UDz+dKFAekuH96oCPEj
2VTE84P5ha8492pVSjQpRrio6TyJsPcIbbInJc8hR783w6hgnTpkM+zVUF2hsC9WHU6dXrb2FZVq
QUtTIPW71A1kHSC85ejij3WNGQsHdIxMe9dsfoQpK286yY9rrVDF3Y0bFXt3zBfjyHqK6bRwee40
l/X3onD7dGCkX23+0y/Y6SuRsECGsRA83XOicE7EQ7OtY3Oj60mO2098rJ5e8iXNV0T/JmfbrXKD
FfqomzSn043Ck7m/96xt6JPWrmjfObzSBowErChBxwpPBgclMtKEPFDM6YfDymdnz0GzJpRj2/XJ
OabJDM0brRr5na6b1LbC2ANK3irQxACNuskV8yztWkj0c6FNn/Z8MxjI6fyyvs7owfRo9PZoA31J
s76paxTQK2T7q1aG9L7SjOU2HJzZdZNULg4tgavignxvPkvo0gpSK0v3CwsEGd7D1GWF/jnhrkGW
H3zUxxYpgkVSXFDISbhdcrbfDTWyBWgo6JehRICMPT+Nnin/5HrVjZjonoe6OagdQzrFwedJ7mCn
uQ5N15XeQGm7ENSuGA4NybD156YdUiTJHvo8VvbGYLeLgmrtqy13fXvbUz2rR0QOi3waLV50BEfb
d6mp+nHVO0hpfbKysiHprGlJ931YzUlOdtf9tR680YAptdYVf3ReLMVbKtqsuUMhO4NeM3EFvllX
FHnVQsWOt3O9DTgek1qkFs8fJOavmnSjPQpoVdMRrX8Et4lhkOTGzE3aP0BLy/xJ2mXfb6IStj7r
oZbyz4IRnhFI2G1mWl+k5Do75IEFCbtgzz6Hg3SjUNYf0b/aiyv3/chSzNoQyIJoFzcSiYTyApW6
D0PXZRdVtGq9xTiZpZ+aNEUlWn6uu/9eOrTHPpP1aV2xbSLqkbLz4BPF9pe1N00aX2WyZOyMwRo0
5ZEp2Tw5K6gxGbJxDJwsZSPnjE1lETH7Uuli6rCmL3K73Xoyq+6oagxzFTdoYFh9KWTjw9lynfwP
js5kyW1ciaJfxAjOILeapZoHD+UNw122CQ7gAIAEya9/p96mI9rutksSBWTee25mdNRNOzf7UZcN
clRv2zU7+7pKdXHmbHC+uWh/6dma6I04wm2zeu4vLkyrWfGaTR678TIv0Ve5QZa8OFct/r86Kzzk
bb4Vw39j6eGt/Euq0WICx10X42NRLG/5vozCqq9JmA5+yU3kJ9ygrHBD3/D+6mU0/SFzUdecW2gT
ffLk6rPTskYNxpdD1tsN5dpOj1Gb8BPLUMvlNmdr6j3WZm2YKroFTf6cR3nHNSqHxkuGvRlc3b+N
ou7zf55Jq/Ui9eD3922lqFCTwm4LpnElw991qnz8rhQ1K7grG+OFuKmJFv+MEisjWyu/U8cQfdk0
h2YLQ9YjtUszPcx93L37Ic3yXvdB3v5XL77tT6tds4Q4DtJ7i5bEUNSmDPrrtkAkvE+RVYU9NtJL
6scGvT48zSNewXESqvLPXt8P+RFSbCp/9i1F0DWW3uL9+rIJ0qvhwhYfHI+D3WeuHZrvhSdW/WjG
QXhqp0xQzvusHcrtLleLcR2qdNgPp6nirOO2mOpl/momsvCUbWU19McizOR2yk3px4dWt6vHVbnJ
5XeWmjL8sIihyT1CFMUzCSSugLc2Tj220dE8eMs5CAazJft0M/XWcmIJvGSMwTzHSPWhf1p2Ok/+
kKLnK9Uy3LHzM9udxBaULVNDKXvzG1pOb68b9fH2c4jpa2+jV0weg0I7PeaHYV6H5Qq1E44P8xQn
2T/+udJo+bHr7WMmMKLUFWmE5mzpg9odVbjyRNL6FBmbqmvVeacKLaw4gSo27avf++VeTR1dAmei
l/ZIfd4y01VErctoYgremscOByv/kXb9uOb7KZ1Xc3OijNTNQC8U5zDgrH5eUv7lInw/iutd7Zu1
Nrt47DNqrFwCETzbkQtzv8W61Ig6a6iLa+rKnmGzLmjV29ANXfTK+QFXccZq39Rr3SjZHta5shzn
plVqvS+9bPapvedKsRJaiW76HrfW6//OSvrl33QYp+aVE7nHjBpiUxw0Z014rz07xieEysZ+pwXL
WJJZojD9FrqgVDk1IdrUEw+5G79ty5AzdnV1sV5eJyltfN8GzjL3g9Yf4THdqqDZpYFY1c+16jFS
175eS4Y8T0OVnGIbNsG/WCzD3O18m70kGAHpgM3yJMo5NFAmdcIP+VSvqojNnpp1XLqrEvPEwFhr
fd0dkQPH+fc8BBbgjBpmKniepmBo8E7XVdZ3yCByHuG52KH+tG4Zn9NuAzap5GeTVds8P81Tv7Sf
YSFoCpGhqt6m+3am7o/ug6xJFqoXVKt9NY4T6f3Gr90umETKUri5nLCjwqAJvGNbq9i+xrLdhvDs
vhz6t7Dps+EiJ25ScJylbUP2oeW6qz/SeSuG4ZhVDnZzB6oxb8up8bF6lj1v7xg9lEkwxY90Uaod
wWVgN557KL8A8gOGq7lAoLB2XXGHlz+LMFxdcxysWktc/dmkFKvzLDJW78UTf2kOXvdSz5Nks1wV
+lgsKZzdMo7qG1PB12CnNxP9kU7qj7ky8YvyZOp2kfTs/TQOaXxI4tQwJlj7df7oRTIC31UxBztg
hN3I1GVJxlyeTEW02goF0B5TX/s988CaWb4WYaQZ5FXYRv21M7LfE1BX6D7CyYU5989YxqLcGUGf
t8u3IlVnAMqJh3ZrgqCipfXj9T5YdPy4qL466WJcHYaRB+JZNeBzflDM9JVe5aEMB7F+7kyRX4ps
xEbXdpSXrdv04wIfpnZdYO0e+ZBlsK4py11bu+01rsv4SRqcK6yYsf7QTZ2eGTGb3pIorWL0TB1d
g8TzPtI05n8vPBSedCvK78OUi0OVSv835SYzmJskuAv4NPb+PCTrfuEmOk09vl/aJfFN+0l78LZ6
w9cxVfTczWp+kpIY2q7dJkZfe02R4i2uyWO56O4QRlv0kK+lj3eMBn3ts1m9+csS7tOlE69hKL3d
vOV9u0eqDVkfEK2QfpwQ3zs646Oot+mnACre91XVnYUaysMwZuyOLJy51Vx55c5Jm/7wSz280Tl1
KGheIDFn8664V8Ho5fshHMQe1bH9Wdcd9rLoln++KNP1CX+npEzTbXyRTSH/GONau0940L+OTBl+
tvGm132eBeV5TFerT/z38J6lFHw1kuoxm6L6lyonCJdAm+QbDC18BplNSoR5iq467dj1V8jiPmQY
cLzzSgCV0FWKj1nHwZ5DdoC/7CdQmsKWGo5Sm4McanWckja81P/HddHWc9T/pQ133Az+Y7TQe+5c
U4hnGVZ4aX3j9LtvE1BefmD5EDWLC3c5Ay92pW7VQ9MgzlwDqJJ9FhVdhDkqNrKrvRe6fab1dsi9
dX1M7QwxIRJ1DktfHoPOguRws4Q8H+MS7WTR1XuAnyy+dG5Mz82alVhuAsI7N4iKuMPo3XWLP7+X
UVPRri8Q8omcY1BclJOzTmX8gZ7Fll5TL+co27ITVhmK4RQHiAWurq4LbMbTKrrutuaSkr2e0w2R
ErDV3ocb31U6PPXWepj3yAbZxlLFMWnv7FrR8o5dtpPsww72bsMy5LlWsF5pM020Ng0GrdTbAlCQ
ed12KkLEo31ShuaIXZh0j8iS0Z0LY6yKZh2zgxcOmXego2fMVRdF7A5vzGX2Gy2xL8LiWnAAXSer
h4vYGnuVI9Jk26npruIXf8LTdm/VRIeabXF0mC3SMI1DJi+VitzT6Jrqvshk/uBvjCXZY3I2j8Hs
EKL9NBWvUuWgZVHixaSje+9WiCX+z0fmaThjyCTF1zXsa/8UATp86wuvffcb238LuzW/hYsOj60J
cEeDdSsvlK5YG8UsE3lvp+y7aB2V5lbv4tIG2/2AfnI/udr0eDhBcO8qOTxUYC0/s3EU4VGrJjp2
Ks2C/VfmIbvENtfNTrZJcyNRwFcxmJR60q0FLMq4aWTM475TSyDvNVgLqzTbwByWOZumWwz5sqf6
q7pdphf72GDr/ewi+P5FJP2F7rg76XXrcVHzcAz3s+0+eJ6bu6ow5bqvKTmO2subh6EthLfDQ0gf
LTcUjCdmJ1cFxtQlzYhvoI7a4h09erufaNN/Wj9ub1jb+tgDlZa7qEciLEPYYlm083M+ZNuhraNk
b9BqT0lUi8eYOvU+Z77IId7ard5XAdXzs3F2ZJf1NtZvvcjcs+Bz2HN1h+Up4Mz5u8K0Dsdwo8Ea
QeZ+U4TlLIoNO//Q16X32pH1uGSZoMPdqdTU+21cqh81l+0HufxKcumwI4AHGMstF7mjs27TpTrM
zs7Y+WnyOeiieJODjhFMqF6QW8yYh5cI64PJ8IOZmTCDM9AdBAbXM90TO22HRH0zgMN30RDl71MW
2uRqELTOk9hc/7SBuzCyMo+Xb2XR+Y8lyRdciiF/CRCSrv6i3bXHTRh2yPdZcFoLPz6XiM5/ATGT
5HlZjH1DhjTeqazGif2nnh7Cw+pEmx88I+uXuggE4oxoUdJKhM1trePyUJh2Pmiy/X+TYJuvMk28
G5VBrd91raL8MFf+2F9rA8V7HMSQvQsgTYYRtUtAg1FJyY8yJ2H4ZfSlj20YG6YKhIH5b47z4NsX
KpERoNkkSolUx6psOnX2x1yu5zIs/O2nsoOoUSsX/v8Ln0YbHVDW4ulPucgQw62tcAjx/EGB/CUk
QVILv7raFZr66MV5axxOSB9TJsrc1N2TLerZIV3mdfNS+LgSX71/UKRMs5xWGszCL/PojovQxRzR
QoEgFOvkKJs8YBYD/t0yKyceQhhl0oflxAyiHEKeWnKxqGnRmlT3GT8ckAIOosNK5r/+AWuuqGOa
aZzuqM3yYjdMafScLMXUv3h5G/snT2Q6u/aIXzGtJQfkjatx2S/JNDFwSBA3OIxlllNXeW4Bbp5K
NG+vTHT7XXpBQfAxg7A/WU6ibdfYaap2gs4QUDHPzUdcCVrIrI+Sk1dXg/0z0y7u27wb7Y0Dzfvt
U4SMhzWZePVeT1lkoEL5xo2cLLtmnJsJwrNcxSmuY8Ga+MVtN2yA6qVUX8GSrfZt/DHYcRx/ZLKC
ddicl7NTWHshsqmXYdVyeVEcC+Tb6m4C3qx3RR1/YYlLWIzjXVU6I95lzNtwTsItH/+peW48oALe
f6rYkbvgklszil+ouO6EzAERq4TIJffL0DbfzdpC4+YO//Zgyy45lQDA4yfZm8Fyha9p8Dpo5MN7
bJmpQ39YjAgOaukFu1+sJPx09CfLBIZ9suokuaJP6nfa1VASDmm6W5CnjQRc9wPzLJfO5sFuKFwP
bzVSFHy3tRLRYVgJM3wmgUbIbARDtIoNb31FWytjO+x0WOUXChNvoLYyHFsH3/UVGrIIi3jYeQKl
siOCUZCLG47NErniCd/UOyVWN586KsHzje+r3+U2081uFerKTjILQ5O36l7F3C371dZtundNZ/KL
DKr+NE1+s9x7yLIFzkbTVkdCacZ95kmyEJauC3VHSLwWLwVgzl/oZFdfU6vGBS+PW/srRkc+oy/L
T2Viw4vbGgS+xU8vcZLWf2vPuBu2W5pebO6v96DBf30jMk6vWlRR97Etmqwdwlii3CkFYh32ZbwJ
fmaBH8ZpOHrSf4S96uVe8gaWn+MWJ+Y8ecJE08HVeLYghqsyl2iVRdruxz7xgNNp9nL/MsU0ufuU
9IN/UiouPACZcF7okIlawWw1Wd5Wz53DiT6rfLPqp2eHFX9u1PnWnOZFVOuvyvdjsWso6Ie9UuFM
qiscR5470du/m8hHswtVFy+kAx2oDqr6BsojV4/jJ5pQaZbEGPpArbvPwQ/kcgc0LUiA5KVNvG+k
QfJQUeG4Of8zYEtuD0NjAYG0q6BbVtiw5kF2suoO/lw2NWLmZk1/9mP0maPPb6cUqKbNcajB8pdL
pVWe2/1qku6/cbPIfDe3AGwWB5eGytwST+UFy7drvxc+yMDWxCp5a8t1Wte7VHgafYVabNrCw1ig
iYOtuLZbHqUh1dXvsQ7jkeFrq41jMj4o5N20TwJQYTRQvz2k1bb+SI0ZzFs0lW19TJMs4DGmpEmr
AUdk1u21aWz8ufFOtfxVvl8ux2Tk4vnoNEDCLtkw7zV5gAjcSYtsBWmSIhr0ybihs0c5e8rxlVDx
2j0Ffez4a6cwqYMHOw2L9+L3sk7jb8hYdXr0My3zcxUju9M7xVaDTq9Jr8d9Jgme3ZcgzLY4tCRN
1T/byCD8DHKJw3nsRmhgf05wXIDdX8ZWldGNljhgDKxA8nkJzQCs2oeR7+6WirfnTSOTL8cYLJYt
T0UTX5MGOGrn91/K1egW/xRopFPQ+UVhZbZDf/XIZt1xJpX7bMa1ugHxgxcO5fzZ4DceGiil6BBS
RRF7cvVNyML5J5138SkaRXDfw7zPv/VgOYOOJqoLfUrk5IL8tMSx4RLNQVq/JJFVuuswyMTbh/x8
rJmqvfTPVvdkdbZE17+EZ+15dttancNIiQQRCYmDh3TFdW+1TL8SrV4Q7Ms1Y8lN7abT0Fq9oAPx
ARyTeLIPuiUeyaHQdy/wscUtHJL+bYWbZS4eTdZjSsb0pzWYBoc+7EE6p5LELxbu4J4iT4PQrjoN
AKPAY6crJMZ210QRiRNA3VaSJeOaRDxGO5h3s8r7+jz6WvNLzWavupX1U5MbOjO7hNUzun/a383A
asFR26R6TpJcMss9tLhxS46XGuGTznsUQeM/dRPu6pcfCsne0Bq/DsGckYdtdbTfAPXCXdlmNeP7
yO7510j2YXZUBGbGU5di2u9FIYfDIMLqRxTU7d7lUxbQ0zTYay0QuveYbq05txNoG+E8IdfriAC7
rzKkl53JTDmcujiQ08NmYvo5InBmg15ocKaIFi28Rqq4/GOR3vAupMrK/UReh8NvLMx2VVEyB2du
EPd77UkfkMoB2hnaWX4L89Xv9771OiAzUkn6bgboIiW65Yexmav5MLRLfEX7jeSpMGu3jzyJ+1bj
in9PXeVnJI+n9a9MiPPejSKfX5V0ibmKZJvfA5cKNBdvqs/JUMj+5Od0lifFFOaLqepwoZEOVPxk
EFbYRVSNtzF2Y/I4CqtvdUuCMJHU11bp5epvbX511qTXhAHenyIXDrlCopbHcTM8j7KtiTozqTNo
b1UxKX1MSXx8iqmsL4rA5oVviTzSvThqL4MSd6tWer1rQFyELGejt/xh0JCDl9EDkzn50UrppqSH
eeqBu8LQFA63XeUyOYtR6qNfUaJyX87jX1sutLr09Cly4Oa2QzBWw12NWM8XebDeRy7xct4CBQB1
KGaDChITdSPXIfGSuaJDmojOngcrKndws8H/teVAwTQ3IdM1E7gC1IN8uvZTkDSHnErgTec1Uk80
FohiSkxUloMaqeRDP3/qnSmorIlh7uYqSl/WoCbjtyxrd2y70l93/eRNz4VX16et8dRtnQt9dPEM
jDQx/EARjdx7ugQ97GZtH9e2Ie/CN26kA22FOwRzrQ/JSM2BiSzG05qE6mnkydtHqJ6HLPSr5qbb
sDgEwL4e/L/nSCOhpEtcZBt9mziTDPKqYHhY5sE8VdWcfnny5YQsHLWgRgg/vX/Vma29Q+qNOazB
VAznDU/s5sHrUHZPZIRPIDJQz5uo14ewanr2oZFXJNJUh5CC0reYzOGUJuulAhwnku2mjAIjjPND
gK1wsb4LTk3UIJ7JoPD+kCWX57xN5a9EA+rutsKPruFkoGQ6I3qxC5EY0Vyi4ldM3uh73KjJ22tQ
qhvJs/4kk2k8+nGX1x/WD6K3JEyqDWwA6+L76AXL1YxxEJ06LCQ6xSrMWciJBTQck0q2f7xpSp/H
YvPaiyIl7O+7yIMQHhr3qUbyhDFhyJduHdgxAeLc7aVZgB0GTw37Edv2OuLwPtfNqp+tjdritcIq
fRomTBkYh5Q2qoFCQt3vIrkLZ1Mmx452sN9VAUyt8XsaQtep6DN13Vr87rq+uMdi4LvWdZGI6D/K
lLw2ktfF1qBsamdhUZ8m1duaXDx8hLcu+IicCfW7HP2uvkyFnx4DjCLqnik84DAvyGcQ07Uvirc4
CWiILZEt6DC1VP+cNtbfeRIDYNdGJYcqoRbvkE2ED+UYrf4pBCZ4W4sV4haBzT9ro7PyGFe9or8h
gPGZeRsxMX/O9mMwmie/Dqr0WPYcHvux9jpUEaqNB/LHgz4gaxaPC2XLdzf6vMDUJpI3qHAWhhrF
K+woNbRtk71Lm/mVJlhmD8La8qp6Hd1noV7qW07GIj+NPYb+LmU/X3HzYxWOP/BOampTrDt9XSK9
dCcCRcygI67RZUzpxVpreTYT/6Hg+WAhyJhOv4EL2jsj1uQrJzJPxL/zRBzCYu7nUzpWAt2gjh8B
QNBJZTyirpVLby7O1t3vPlKN26Glr1d+mx2XfQdIy6fohTeBKh08DMTYHl0eyJsXGXXxrBh+0rZ2
9n4d82W9umFOkL0HLlBSJiJ2pLjEWCKdMwLiZr/6VNWPZMB648/11SzOIkf7zb/KdDQWw5LofxvY
arwDnxkJw+Y5Ca6d187hrQioKN6dsD41QpyXfXpUQ8HGQr7A3U3NI4AEPGV9aTPdPHtxH5dnpb5S
mC5wxKsCEnfjNyPXrfJ3q1UpyJlag2T4Q5hqvGMIiGGovwDmPhjjp4xLgGNtj4DdFCI+K0XHM8m2
QeyYStBQB6rJXDD1crI2zBM5cGu7J+pWrX/GaM/QhNA2/TWjbMouWzyXt231ll+pQT5eB1+BDuXF
z3YlCfTyJSq7n6NIV1JqWL/9firC5qNekS52dK7btwDMhica4xeksaAVewylCvxDQ8YBci6NqotW
IsxOcW/nO14iAxpoDvQ/BqoU38ItMOjLIxhg3VYhyxjagLEFkJnNto+b0IqzwCgpWqYPDCXhDXia
kngi0NFcfDFs0m0fHI4Vxg4NeVTiV5CqxYXHBr2UC0nqc54UTh6ibobIyzafgRSmjSPDcsKJdMR5
Cyv9X5hOw4sFVNh2axsjQvIogAO0kKcvTRakr11r2BsIm3uw3RocvWFmwyq12GENWXGyt+Bly3sy
w2gkW23PAHb5+Jp1finvpJByOEdcADUqbLNuV5cw5eNYrmSBD3hO4b1RWFceeZlrH0mfIJzoGe2/
OSydHDk4MrwwBlBMTwX83a1EKP/0mDLzU0s3sCRmnpn2tWagN4oM0smf/a9jUzLugV4j7rGBKu+U
msSkl6WO5yMpKk4d54WaEdjrRsaEKTGEZoxfTcDAE+9dT4Zi5c/le5/wonvshsNUTplqd0W2CEVF
yRgej2A9ddMZiGP9LQrjLnqcGTlAJcsInPgrH9VDQvzli9hJov2lfaSjDNkAm8Xtaw4s+ccFS8Lz
hPC60107n7d+tg9gLji+xhXbkZjA8LQhv1yTNZzP47K10LpTj+BXhjiaR94X783ahCy13EBY6wwM
AFXH9sfZpryvLU3A0Sey8NMv+W7+W/3B+L+8FY4ytBv0d7BWFOTkldVhFvP4RBApu5rARz9qZpvT
QJV+gvtV5gZkdluQazp2+AJ4v2namYsZ5UwjI7uahUh5D+GfrJCig9aed2lFQF0xJuT4Tx7xOHvY
RjRyYtcpn2xisoTyqdl4yvhlIi/G8fa1uXrUc2ceCj7we2AigmdtESQ8d5qgsVwVobWxJH8iMqtu
dJrxkZxI9sdMCUlVbeJoD5qjWW5pfKxTZnLkpAONg+okfvCeqCQavteDjLGYMuF2DaJKe0nEQEC3
kablXMgI0OMgd6mudyKqytMQxAwWoKNxzU5gCLTvAR1GhsvKp4c/j+twmSNhsmMguqDdTzaS+UUh
LffHlgku8DACq52M7JzmYwDj7SShoZBhKzjQSVueB2/0g2fyp9P8MBEyeVKyoeXNHKL/sy8MWD/k
ZAzqgNl2DryyQufjk/d2GbHWkREhdtnXdb09lYsz/BEp6R6C1j8WzLN36kwIxziWqbqDda7cvT+t
DdSem8L6rAabZac+SzxzXwVDHtzrzU8ZQxmEkPiF7cdLgm7zA4K1/rXkzTwAHGYQs9xFwzft0Uf5
3N0VcB+wnjm7zpNMRAiSM9lZdMcE25RM7LBAK4b1XTMVzUflWvEnyuL0pS3zJHzYAuWqO7oC6EZu
90UdJDICmiuy82PHOJrPLGqrJ8PH+QLXbgl/i7bO8MjCZZ336RQHxZXpMGH0IgCUo2MUWs3cBjRy
yyAakg371AHCYGa02ER+VfTjbqb0DsUO+2EGOywpTRddeBTr+XIq+AP/tooRN1jpXl4eRVlN9AI6
IOJYS5tnp7Wi4iMKA3fyXSww7OesgII5Cj/Pr+tUZ+colsNTP43VxFvD6JEDP40lZwSxdzWdW/Xe
rdv0wzXb8C/NxqU/tGtKxLlLqdB2opnWp7KHNNgv/sYYhR4s6l6kKE6PS7k53p2oB0MVvcZmzpjY
y0SJAq79YcvK9sUTQysevC0Cb0l4aMXZc9Lcws1bj/0apLc2yopPf4GA4BROjbhLeji2B8Ziqe2w
ssddHGB62/4mW+s/tVWnD1iYxUvfL+a9gTM2u6SAA7vrqS8yhiptjJdE6yLDtWlCVPtceRN7ZRqF
ZFYiZ7tf08Qb1H4FPAu492T01QVr3j2VdVFMxINUf1zLZrgkU1c/9EvoXxjMtIY/cfAzYOuGykHW
wMoUdXa0rx4dfbwv5iLLrmudbBdcrvVrPcIcv63xVORPEBN0dENP/PchJ5SxofJ70UHNhBTMkmOQ
hwG43c15fnyqvRDSau8VWZh+tMES1e+6M92CT9oxo4iMVh5SH/e8Xiz0II5Id40yeCfiw8EA9xCG
d8GUZ49NMS8HU5lJIc+nGCBk9dI3uP98egHZF7TqgeQYyBDwMCkYkTa+5HGyjXcBMfuZNeQ+iQE+
Fd388ynt4m+RGrwcSC9NXL6zs5/dOVcyAqiXPZgFUX1rOGmzghaxYjDDnyCe2XyetX7y4I0WdIWA
lEkIDkxqw9baIQ/5WbJj2FQIg5VHPhMSxbQ+8EUZj0liGGPULgxFDHOY+MqfpvPmISbu1BgzaKiL
8qY4gXAkt3qlHg/zML1XpD1IWqxR+UKedwA6CCgSUvrOh7YI098uq8cupl4gvPIceiRNLsyUIkbA
SAQCwqxpgPVvSViqvp0fGpF34VEQjtKHGYmdURDB6qr7iQ5CnlVkUbvrGeVr1zdRNZ+j3pvKc21H
cd/o3ne/yM4k0beRUNbvMeEHlVp19WmYOAQJRxtT3UYXfF04Ij2CwE/ihITrb9d4tIw3C2xrb0Hq
E4F0jK27n6IS5pIpPDEWR7esya9pcWlwKa2g4QaAwtyQJuXe8OEd1j9r1gxvGm9rZcKUMxCG+65t
0OzXrmnEv9Z2ff0D78EvL5AOtfq/EQ5AMqZLDL2f1PqUDRHdbpMMcXww7aQy7HYxXmMqChzqcDBq
O2koL776MXGXzHcqv6MJ3mZea7b9Tmll7/up0j8KDKnqWbhEPCIRbc1BzzrTzOnB+Br2hDS8v8pp
HQDtCH3D1OQkwyv07luxLUe4z5YUqQB7Dmp70aZJD0wa6pkJAtVeg5b2cfjNmxRA2Bwr8ZvBBV+N
m6vrsv4webBgUq4Ab9OyUFCnfDXKosfCYe4MR0gYEm7+DmgLDsYkL47mE1OhQEdHlFtxzH23TZcl
CZky1aIp/4iaDlkFTbFBJkpcAfektvsG5YfJXyNo1YEX3xPOLdhoPU81ZrjWfPnIYbw2eV2dzVyq
gRltDlliCJzXX2fD69wxV6TJf0/dGtoXLxAFzGSaVkCkht9Mq+CLg7HmhS/x8sKIpuBWz6p9TpwT
zJn2i+QTWT97AB23h3bJtpVQCjUlc92gvb/mfJn0ZzhOX1pI9WV+yo0E2w0xuPqIhlwkbDAMosch
wTlHNFlUk/yH1Q8zVWCo7eo+bp4i1QsyLGG8/GIuSf5QNuCUx430CctQNn89LzH1wnlRXhEztmUY
k2O71v53A16PoBjHjPMrwYLtha+YYHLcICsFqgQ+oW5b4sz9WLfzu86giQmYlK49MxXHNYekVkrv
mOXUvW50yvvEyfZRY4EvuzzIkn0BIsIACVA1AUN4tmA7R48m/y9ffEJSngmpuwLCocyxmrLiOizT
kl2mZsRvJwe2fRu22bF0U8Ve/NroGsOuhGVt92nOVJcdcFeKBp8xWOGDtPnGV9WUaf5iavSr/f9I
Oo8lx3Ukin4RI0ACdFt5qbzpchtGVfVrehKgAc3Xz1HMdmJmWiWRQGbee0/Skuv3iA8+g78QnG01
xcQlCLKEqGzmMABVc+/arY369ROP/fBNe1BuhBkW0HHJDFMq9BkeprjXDiut34ublSuTAtQEcRjI
m7ECB+30yjrCXZ4cpCvwyhUuHlPUlAwLOVemfxg4mvSTTsMcI5oIikMTNeZudrn4nkg0We8udit1
UbWqBX04AtkZ53snbxw3gMAUy8j7KuBWRC7x7UaTUHD8Wh+y0ETZfYVtuviIZRucjY8PFKbV2Icw
GXJ3eraDW/+JWqq9Kk7HPWJOqW/Kpl2LXRhAtlnATSnxPmXt/JPUrXOa+9bLtuu0LM+V44cDCnPf
/vOvLtztVHWd90jOQFYHylEHi2AVwnxSWZ4t+zRx9G1FFXMHRwGhIJaqN0wIcUyeo3pM9mHCqKo6
0H1SbA3RVOtjN9BG4s9fFXNaJxZPlbtew7qLrDSOqmlWJ5fk56XGdL8Da6Zz2o55PdskCOQhwaCI
YarmWceyG4/tOW3m+CTb+Drhx4UEqMttXlsc2r+xTKKthwvqNtd999/sl9LFemuhbqRC3HGFWjRL
E78LkpfzJjMYk3i61HRn8bFfWmaVWyAkPXnOllnzIwINgUF3Qoi7xBmTydeF3fX4nDxIKPXXsjri
kMwEJCnOE8E/LYAs7TNPo2nQCeHvpFxv9e2cCqCm+UTcxzDd8PZREK/vVTnWf8tlci6iEagaxigf
r1lHMRo76cIGA2eKX3JkiVvd6vJPbkf8xHz5cM98XggbJKLb1dCZwteid1A+9RRI4os+zsZrHAO3
wDCE5wYJ2jwZzPPYZsOu+gsqgfREpmbGoFKE1yNyQRIDYqd/1rhrn9Z8WX8yG6o/Tuw44S0gx8a5
Y2CS87IgAUoGHo2c9r7AbfNnylXEtcRU5QpKs/MNan2osZBwHZ7rPLTnlNlfcFgKszq7ioDGkSs1
Sznbi/GBS9ggX6dxfYiq2l02pXaLYzhWI2tcTSFufVtyMzhUQPAeeaIc+Itx88NwGBxpTA4D90N/
nX5lQ39a15ghorDAJIhfVmdezAEHmTTnDvOn2lTxknj7pMGaBMyq4xKEeEZyJq2GNtj1RjcZuows
foWYsj0O/PBGIv5TQasYq2/npTjjuiHYtbUhK8fDEKKQJTEZ7wiK6kU3cQjgBvxRQ/6WjA0lGwIa
ApFLcOpAeGTeNipibjnNuX0pGpMRatOEdZ6qbKAoT5alOIiR0HswitF7gMqweke3q/vsvLpkNSBr
BdmrZg4NLMftTHZHlZHe2YyMC6xSygeO+1VslI7j5hGdeO0e4C7iwYKR10e3cxci6jVLbeSlRUrn
2QXJiJnLSc2yV4Ntzc26LHWOCcdpiLrJmPx8gsq1bNNAEqweDFRc4lV4DHdYiQe5haCBVzIWqdf8
M2vU3AdcX1+y6KPn2VH2pJyJc6nM8DW7wpsbFN8WbV7h878v2sroAw6Z6GHw3eZt9Yty2mtrphcm
iWH2zNpnztRt3eTCfqarG7fgxqIY1SFwDTONYSTBbhUTh39RntbqS9Fk/JuqhZRqV8zhZ9h6+TbF
NRKRUO9C5KVqlE+y8Tufv3qa11cqZHm9sZjVVLs06NfwVNFa6T+BTdrub2WjNP+ht8hJO/RrWl6i
tSODjiTEzRui9K34ZqtIHaoobaCHhHX0T09+/OanGTwN5G2ufSwWPBdIq719ZQzIm7kfCEXc+w6E
mwfMh1gSN7VYUIqXPPLfg6hSTzNFSXuyplrOUjW4HrylfVG5xU0lVEyasZ/gSZk40cNG5N1yKbQf
fWkDkuq3IZjx03Qco8iYQdP9Tn4d6/sEc4U8Qzf0GzxmsJ3B1XAzkb3Fcq6/aOjM8pdEVVvuSCl7
/xnX8+vH8Ar9EKgAEmdkkwzNscMiRGI8opXcyDCJLgUn750/LX0AFiT0vq1ng5OMJc6SUDfRXiYB
T3k/6mYrwnBysWvIbg9vgNarnWMyNDAx1nOBFWr+MKMKzCf4Da+gzllS+9V7Zpq4lfPgHYPB1D/z
pLjdG1hBA0pijoch2s7M/8hzt+UjZwQ8mG7K8Hv0DOtN0KX7PozjG0MFzn6NxAWRRfptVKe6nOvs
nBVe+g+He9jsOKm9R0rW8RK3a3ideMfDT2lq/aGLmQxGkabmROBjeO7hBhx11OlvCwbq3mCW6F8i
kebHZrB2eRgkgUXMz7lAZsYZCb6Kqqf4YQo/uclhLHCnkKuVUcP/Tb74e9RRP4HpivmPX03W/vQ3
WXMJ0bjFMDju4gL29icnN//kSsGUMPVJ1D1iqb1bqJy8S6eQU3A8rQK9ZRJuLnY+MOq3EuRHydit
gGRB9iQMt3yN7ifFXgiYJatMAV2MhDFP9OyM2S6ENzwdihRzygeZhgLnn2OVfYIMytO/8Qja6NuR
TKDeNf0CosYfsv4YF6FlVNZiFNqRRsxz+F09uSwV2cZ99HNbUYoPzALbzqdhWPMqcojc9p0P0LXX
XnsWcm18XLB6/js0lOO3RRYx+rVdkd7OxCK+8xiVnQ2+iHYY04SHeiqhnM7HSiWg1PpqzZ7o0LE/
9V2JDtbP81MiIWtPW2JO4sToFO2kIRnw3UZdur7kjarhwWLmOEqD6IR6x8ED2y0Ru8kzizllXLpY
mHmi6+GrKZvgriCZ0iAXtrn/nzVFLbhQk5KGDXspz8wVE2mSJzJZbfWnzuE64klw6+KweGW6rzzg
xYc00Uuxb7oibiBSlEn9K8jyue8yWF3NhQOz8M9IjKF8j3AfIIjink2yCxRL7wW5r2DOkkN0LEUY
603L0bVXKkGRcHXWHhvJYavp5uvbcJpJXOd4Xp9qtw/7bTg5/iNz7yTfly5o29/By0YeENiiwXCk
tCF+AoORdtd654TCxtshOGHTi+Yuc3YyHkktYDEih+nn4UYQ+jw2VaPPVJXOelq9yHFeef5Vf4zG
LM2var2b3q7SAbonWXJnbvqJyf7dwNNjjmXfx9SBisHsLk3z4Zbnd30Du9VX3EEaW7IZsJm0gXAR
Q9zc/GRzN5YbI5uiJNWRFbwWkZL2KHxYVvtldCeoaMVC1kLSowMyapZzO4tihlzmVfsYCzhjMzIe
Z1f6eAzCaERFqT0SlZvKTdp9J9v0FjmkeKl9jRekkKp+iyuYJnQ4bfaNjpUS5lUCKMlkMWlj3OS3
BU2yxQopYU45flrXGNdWv+q/Sr0E9lTM9PllwNRzH0LfOaSoFURiqxDYQewD/Hu7gs/YWcVUvdp3
1DrxRkpUUJ6p1uv2eEHtjggYTDJiF2CYGC1dZXgYkjC/2obl3jaImgdG8OT986phEB1h98IM5AtW
pLgeYa2GKYH/IDNomxtZroa0Q2+ZpSTBIvo9ok2O1LT6iTOB1SWV9k9zIAFy1UwxXmAMOvlzkDO2
eEFCpCKIXdjtJ6qOJfsji6m9hHHhllsvzQhL0Tmda+REiDSJPfpZi5RequWCMx8eHPDR00IOWG+M
KtA0KteGhGmur7MQ8OyP3Ii5z+JR7AeGuXsHpwX3yDz9RHyRyy0z2BWKm+uScsN83/SIrAOPxMvK
s1ueB+wIJOMGErQ4ZYPoT1Tl0zfMFKnfHfIVZBsaPkbKTOfSBGF4WzCg+Ud7meBP7PoKOX5o5FuR
eIk8MdwubjP6ZZrUUnbpIw4VD6PEMqFNp1N6x7gIuaxI0XV9smEbpteK+Z5V6mloHAiSvjuTQFKM
xfccW/4HthnnuS09PKGqVwB4QZHczSM0lAzKKxL5pNvvFmzXTd90/YHeiwSTErV3stgbXrMMeP5d
ROZ5B07CERDLVM7Sc7lUD5npvJVcNpnibelOKP9IX3KPyLu0e/5A+7LQ4b7iiw/EMSAGydfEciCm
4nPJcgA/LC+9b0Ln0OokfAjsEKJpLinuQ9wF3vCWxXX7O7kMoMkddy3GPBEkN3m4gFhBffD+SHT0
5jzX69RdyT59foKCkNylPTcgCbnr+GwzxCSLrq9c7360IcDDb0pRFT8MmEW7lzkdy/AmAmO5vkZx
l/efHSTRQ6NjWLWx25Zq560UVw8rA99d5HbLh+eR97xqX/9AH+JOEgZebRPgs0rGTn+peqHY0M3Y
+9tcF+Ut8ORgfJKzZGzSUuGAwfIFbkrhdyfCtql37jrqjTHykc1Ny39xUzlL96Wddf5wHMLoYK4M
4aTBHgGN+AFPg2nOllVfTPN8PiIi3BKZ+zCy2G1WUxV3bgSZ5hk6hpcASAq8ExfHWrNZV2Nh2TN1
CD4FmIsnMpwlAJQ2Zp609h5NI+bqXU3RAEvHyccjCAOaeyjQ5X9ZzEsaRbZM76ehqedvU0TY6+Yg
WELoN2N/VO5Y2YOtIAVvR+z4ckvRW3+awAO9qltS5FPlR3LDqE49cE2ELxUtLL4TmREBaaLyB26t
uYPzPfckunv5CNy42NU5h/WecmJ9UWFc7pYudJqjJOG/b1RC0DRxl5LICXQWTidxFFTcf7KJCPsm
Daz6HBYy4XTD/Ewzzf3OdWj6aCCd/E2wu+CFoIN+xPv1jRt1+oF3n51mCDTM7svqUuGUOUkAg0zg
lS6YHU/+OQxD4D/5Nda8icQgui0s9unG7fNY7genDJn31Kl4UioKvnvDiY3xJ+tOVd2EADFG791j
osCkaDQex8OQBKfA89G11RXtg0uBT8mkOPu35qp8Jbm6/ECfdCBe+IlE4iPL4gmM1Lgl8/hhnkTz
0vOxP0Hado+UqdRjCoQQITWRP1V28r+LwtNEA0Ib38XCBstNKrOAJcLuNcUyO3NwnHIaQAxKsLNC
Qjr3ym3owCgX9irDRb8VBiovKFY8o1gf7zzM9pSbgKBR0nGY2TirUa1Euu6UkDbYYSnK39vMZG8V
rT8wtj6+z3TVv2idg9KiqCnfx3D4yLvK5+sq8TP0vWzu3CRRny1wlz+ZnElFhkORn4IZSX9Vy1+d
RdOxSFf/qdJdUZ4iXry95OobNp3vhQ+m6XDdBGTwbkdBN76fhmAkyBXAuTSSbzXUwwdFyLLvCMoc
vDaN5x+/q0VwcOCwHFo4AsUmNTnqKIZv/LEOHrmeX4tVJ7FNTs7cxN7OGcRLFKvpXlw7LWwjPL/Z
BJoSa3F849VF8iwYJ2xWHVU7heiFtMGOk0uvZX5mSL9fVDkd6iyk2CJ23hUofTq6WGtGMCfqyc4Z
UDi1tBdnzNO3xQYvJK+cgwez707gdz41jRs9hgTMj2vVLvbstoADOIs0TQMm6WbnSuldcn4fqEaI
B+5GyUkhxIwutYaqmreFY/gCAo/fFqEpQ+Lp8ui9RcZcTwqXxpPisjoVWSLecT+w3AK7M5pqCAok
6Nax3E1SRYoWcvjGn9m/xkWLE6gKinfcmN658UETV6NnJf57cJGYu7NfhKJsn7PRaJM72OGCns/V
zPCtitHFMU1ntWulhIxVhlMAl3diJuz5onwg0jDubBbFzxlaE329zVNcYU6AYF+oKmOTD0Qv/BS1
OGHJmv7aWc/fsnBratrhC7vhvPeqacawWifxmxMlmNVS52m9/qV4INuFZRm8I1cqDIGLOgzQFSBz
w++ljR2xAwydPZUs4dmCsPNucFPQjUbhPF4lz4INqXObX0IiNnzUFYhunePiEB71DijUbW8Zayt4
1RuXHRuP6FMwpBn+FDNVU+eVkuMw7diW0OszOISeTTDj0D/G6Xriu4732qy4AUMH9Y+Y7beHM2DX
uda5zPl0IWbNyFIHQ/EvcrN+4wwel1/Pt7oCXS5f1iWOot0YTGxGgYLQE2JibaWXVlxoQLo+Upre
a9U2dt1VEaJGxCT1yJKN6NPp/bvMN/YGhEDqXWJWgLMfFrL1vRgx8A+QoLYk5qGaYqq5o1iq7vz5
GkgPcFr8JNrl+/YrskdxGQUHdol0LkQOnmjHdf4rDMgwL1+AL5IwODB8sSiOOMEqI8NmC1SUizgK
65eyDUvYl2XlnSNGzp9RaNqbORyJpVMT/1C+N7913T5U18Alr24S8j9mHdJGuI77Nenqoe1N+hGB
N98MCKIPSRTUB4DpLlsvU1Cv28KPLSurk5ZLPVc/jeNWT1xY88Wn0tKbCVQPe8LY/nMykiKaChe6
nAxBiLCY53qFVtxYbzIV047xHnsL1ng4MaoQTCH5mKthgGGWfLlg7MFynRXkFvCEmF1WhYwQKHA3
1PXxu5lTQgRjG55wAaEUFRWJ26Iyr33V03GyMqjHe+RfMarrlO/bwM85ZP7/RtS2+os2FTd7taTu
vbFr6hFlYHCELx0IvZHwuqa8+YHCMsgNj9/V72qG7E+ZJN49m16KZ4Vqvqv6OQJIThMwbw3mkHAv
+zUrdlU9ZvStqUadheOwoWrvrpVF9jsn3vBCw/+pE5kc+wISMil7KgQUUjYT1OYLHX7KKfy0ubF9
EalthogNL4Ap3dcCeSfbBr5u7I3o6fvN2P1lRJzs+khOAK7mUT/ngYggUcX51X1eYwAKiytudIQE
T2Lce/XlxBoev9PVlync7Lhivt8WnWK6De+sPS7QzR7TzupnWhXOksBq+5dFH3ajxxUngW1q5i3a
97Mt50LIQh6gP/t+DbLhcHUrbGktp611AAi1i0l2Tu1g75hTQoheSQOElbVB0gjExUsY8HbEtHZ4
idkjaXNDlKEmuSoK222DeWRRRNFGZtjnq6aUbTFXsbNL70YglhwnyxsAOuyPcnKGbT/FJF2nd52l
PjL+Fd6B2QkeTvphJ2KmkPViMr8YlbN5tmDOkdkDjjPSFK7z6i1oN1La8laE0vtgUJN92lDoczzE
gT26VXmEGnl1H5X8PqTFvewxaZiIHUIPJmNnyOxs2UeGMybpWNIzkccucnMG9eacc9TH9ugMzAiV
DYOXipD2Syj9bBeTfGNzVwwXLey998r04sMB4eYcq1wUP6NVOG64terf0u+nuxwzFitnRxZ5bT2G
/tf4OMU+izlqTo4xv2+GoLpRU9RtjY2Y98OCIMoBkCcZAnrmlqBQntheXW3s0EvzUZ/yIiItkKN3
1WGqMPrN/6UzvihykpdCkDNvqY4xVBUfTF/4x8b4qR6QT+OyvpAUiDc6mvr3Akg96ZR5Yb6+lmn/
x5bLa5pca4SCN+04YeXGB6z83QJnaB8MUXUmcpY+GnSHzyKR12Ucdchs+yo4eHPG8Um6iZILFvsR
pYHRRiRqdu8Ifd9F0ECLpTSvE8yKbVla2W3xJbhXm2L2erX6vZF7WOpLwuSDairNWpYFgX29XaGr
79mP0v+Qx44tilbacMDFOUYwP5QLvZvnyL0e5vm3NQUC5shf8etPOU9WXidbR7vw/11SOl/altNN
zYhGHimBIpDdCOGk0HjA8dvmtcNYF1sJrO5fiBTzO0MUcYyq2Deswurl0xi1XXYuXTTtQ78qRYSH
CJzduAS0/nmu4iqa8ZLuxkwMf3l83eZYI9j/8Yp8ar6Etc3D2q36MYQD8TjhOqG3M7FL0D+ayiu9
H6zNGTObYu9ULAD4FvA5p10PpJ0QT+B1Qf1M46g6Rh6aGxyPa+GdQtlcyXpJPd3YeZrjr5E+L8Qn
1RPewLTkvKy4bpe/JucVWMMQ+iwjJ1wi45oBO1xt0dzkS8TNyw9YFPVTOI0WMMeqy0vuhRkcvTb/
WbzM5VbFWu0fgNT41SMRAG/aTyDG3tlXR61lib4dsqBpTnSHWKSLsQkf3AkcXzSogsa2WqOXLC19
IHMWr9+LYP6bc2zAuKGaGKUd97gemn0yuE58iwHGC7ZDVfv7vPDFfjL03dgFYRqWOUsBDzSuGfM6
HDIy1pA3/YAla4rrEBN+G9+uWdOI42Bn9R/iaXsp5ZDTAbLvw8VA7U23vIVXDDK7CQ6QTPrfHLfm
A6McVvzUsVLYhROJNRPAAypkRLrI7mxnGQMJ0AUJFcbsbkfFZP3gR+H6ieXGt5tQrcEf21dLs0tF
E5iHaSA2yhq7DjMum8QHH4Sg3+XFlRbn0ellO0Kuhn2GC+nTOwksr3lFzXIWzDnX3O+XoIltPzKF
xQCfgUZRIVZB389/XXsETv3ZYY+8ZLFTv/V6RlMGI2/aL2d6BT4mCaniBcJJptnWIpTLp0MUJdmY
qTKALQV+dUvcp0meZFpmabHDW5XNhtKWKXR+4mhwUpcxqUzlc4yxgrAw9sjsD2zFInlL6tHGnxOZ
+eFiJ9z8xFdax+LTthDq2onbiE2G3hGLwDCdMt7VokboyawDq6NNRH7nJYkUAKthPUF4i1gNUZ7L
NA9nFl2tqxhYvWS6GQWA3aEVJRz/UYHpPHAJslNupAlZMNoQm/9DkhTBf1MFFmWCu5AXSmPqqILJ
PGdVYhJMFvTHpQ8iDx5Md2C+DBqci2d9xhsSX+Mr7Mp8jgvh9CeTgBNitwrXyYYmzCVsp0W8qwPT
PHNh8bIQkWUuls0pU2Q80v1nmc5Xcary7B0dbgJmHRAGFRgBE7UZOt+Up7Ge1uFgY1V/smND1Gen
ZHmBSxxo3HmFKIsT3TTbFYNlWot72HdFeFxMKKPzDHstwdHZUHMCmfEuVo70KJB7UJ98utcXcD3Q
IDeO0sNwUw8JExys+W0DdyvK52diTRiHGxvQQnvc7ON9Ocyhf6q7Jp4OkZOvZhfPrf30vBFm74aC
aVa3dC/TqScXiRu/6sLupbvCO1r3uswRy6tL43w1ArOaMckZemJt6LfEPNLh4ML3+mrzEYeIAtnI
XVP73mOY+cuVozXgbuoDFqqc8YZFy7nTMsgOrjdV9S3/ZGBYOmrw43IcBCw9dYa3zlnCJ/xPdnpl
dVH/EIRW8UexnQZuiZTm2PS1BHQXM5FxPUPD7+Muo6CtxMTZnrV/KBaa8XeEA/TL9jrCUB4KeUSa
jOj+HT6F7l1XmQZ3y8T9qXHG4V+siIecSLviaK1wlN4zR5TFgzIehY+M5j2PXfZNuCLszw7T1U2g
0+Kh4DiojnaqsvLQsBfvJwhYn7PLCSKy+YLRZXoqYb1lBEBzPidM4voGiFjABivHy9VuLbW3/GMo
Pz53qWnHY7x00Q8UOUGamh2LjBnlQA0dwNoQuywN2nOrivZvD2uEuZJw2FvXr5O4EUhtXyRJ5+dl
1s4bry1LobAMsfgsGosxPPd+4t5PdC3q0Li2vMnQ2vAkT5qjnl++UAdlSmTijoEBiQ0C/6gYpojv
Kuhszi4llUGryAnk3kzV2r4R0AmY/NMoYap2vZxAyxy69G1eIGmSWNzW3bMdoQjZ7KRxj1SBZ74T
FnPc+n6QXEafEDkX9lSCwXFb0oQB7GwcOI0TvK4pqQ7+PwiBsEw0bUEujW54y44FolKBA03wGtDJ
LCO8Kqh3mNv88q2GlT6d6nGsf5xqtkxpmc3yzOazS3oIXtGPKoiokqB3k/AVrnn5wi/aIAx0VX9h
FUj44fr0cCeGgB5GpN7iPc6baDx0jfadQ0QPzIpsyZB9RzCF7lMKpeZDpyfmhTwx5Pt60t6f+Tol
+qbyIQZf8MBm6d+uy+pi7wzTkO6dyZjqnABszKHHspuNpMXsvgA/h8cdIPhdN35SqI1kAJ/CbjQM
RNwEkaCqKAk3E18m+FANepxbbhqeCkxcNwIKZ350uRW/Wa9Iz4yIGzxTlQA5tdX1Ew+jYF7ROA1b
cvyiIg8/jTESRiSoHGRVzFiLa5dz267aC4/EXKA5c1KSK+45eZ8IEtQfbuuzFZenlzxBakEm7Vgg
Bp2NK5GVEYaD6GzTPE9fu4XR834EqTVuGR/IxxyYWLsz/A2vqYXYtZulSrfgZN07Z8gF0ZR0LW/b
oaH06hm61p+d73TdH8apza0zrFNKfGvS+YW2T+0NQY3hyGSNZw9NrJnBgsKOVLjxb5nIiYubcmq4
WWK/3TqqyNFUK7NPlwgdktACE/P6zKXN2SAaYqFh65mLg5KIb7FrJq/7A0QsWP56Sc2SkE3tMsL7
LqTFq0DpKYMTBaENNn0nXCzT8Jmz56Fs+DbKxZ1YiqSCOQbOEzNJmuc27vfLRJZ/40JCnbaVU9vl
KCYnKY42jyJ5HBzGYZ7h2dnoyQw/kYvIfQgqPd26OHP0t2aeXOJqSLvhzHTcSW8120aDo7RFEFBB
VeBjJoYLz9UsIyxOHSU3ydICUl9AaIhlJ0hvUE6Yybp81YFNJ3FCFhjyL2Te0dypgKT5yfNU6z8X
DJvFRnSjXk9V27N6TLZT458W0RXRmdtiYiCeX0GnQ0o/DIXGQzSVAsz6VmgdvjakIllDBSMq/R7s
2OhLyu3/j+Ut6DT82N2L02Hh3PXwQdZ7lTbiH8bk+WFMJ0DTOofpQu7BFY+LcYg9zRO8mEvXeuE/
zAxIdYESebgN8T5GFzaQrOGXgSi6GyN8UANkQ6qHusrvw05ZsbfcxA59EVk4F1fvdqmy8LJGMduS
Ka2YwBVdBugPDvyuZuskh0FfJ+6hEIieLxL+2rkChkP5MDW/c4gnemO7ASOJ9WE87920YTQwqBFo
YlOZ4aGDGEJFWVtK4tzk/it/U/Iy+wJUHHd2LEDPJex4KqKoHZ9y/ILnYkXqvzLVxD3p9+y2Ne6H
MOi9uwGm48M6zRBXWJFnNj74lr1pxUoa35GXCPBgykEdYHRvosR9J446FE/LKHx4VczBtx7nLjKI
4z2EcIUEwec6YBDWOo8uFvTbgnlqua0Z9B20U7Cn8LoLomtwbu0rxuRnPBMZjJG5jo94xxD3ZVzU
H2ttibfWkk1Sx8nOTnnbLRK3knUBiA0m5ruwSbK6e+BpRqNzJWtVYo9dSSO1hfdfaYhEZfXMjdS2
zbWaij6vlJh7PoO5h9gGJEQit2r8TlXpbfKpBW3W1MtXIOsOGO9KUEWQTbkoT76mjLr3SR1dIVbW
vWCfgtfQ1vEH5Ji/UI4UaFY7PWI65P0vxpWXgLmt/zDTRD2DEp458JioHnA+pm+DM6hjGfEYltOS
sfuizl24+hltgK9ldQfEAMPTEg//aX8oL40WAbJriV9zH+dlfRt7SXnqqyJ4a6OKOxA1m9hRBz14
MxkC41gGo6zYcCeE+9zHmwxyKIk3Zog9GGrkh47ZyM5qjODE5oa1Y1F4ObXhXe4ScQamgYPNkpVB
SYFPItW69xPFTQrR4D4vs+Ahw/12G7msH2I6DbcoZGSK4VKbn5FqY9xRty2vdpUAkKjEY/XdMl6V
lLz8YdtZeoymWi4LBmX6WPEIiAPG9aTl2zPcHUtvYO80upy7/eCN+XxGzhXJzlb1AIyWyoIYDO/G
C681WxgZLZf6YMNsFLtQGV1+l4tFR/CdmSO3gMMFT6Bmc+Frjj0K0422oMowSAcZ2A72wEEgwEJ2
BtzrM6SeRavMwXV5/XY0H/Xy0QudNVt37aPuYXbSYbpl1kKuIyCwp3j2Y+wNmzQhkXpMnSv7kpMA
XpVmkCK3lTdhC2DoE+OlFCo+Km2rK9eWzT9cL6l/D5ziKqMN2X9xSqAMdIBerkuBOEFYjohnHuCH
l7Ch5IB8zv5bTBM13LKY1Wj03CNHsmyEZYkeQzOW3PU1Rhm7BCF/vEv3eZ0j41na5lltFm6j2h0Z
XwFAw2aOa3rXeGn4AkcLJY1/vng3TctxtkSx/pIJMt8W4lHMDUKEVz/3xGz5eWc2du5nDLzEvUgj
k0olLgs0JAr78YDnUr3AIYuR5rBvpJj9Cp0fs5KSZ8+ZjURZDFkcQdFNsNeH3Ee85uxqhvSZ2Qk0
YwY0aKcaTy0nokGT3XbNPMgjEVUvPkrgRuc2Bu2CuyOzltGJMcUt4QhjjkOJxrJ3e82GijjoNYCU
yOkf1HjdmRGxn/6tdjR2voHUyLNRJbxZCIN4gwsb5QsniRbiyGoZJok8SayizVlULG86Vi56JLma
LvuF1wGauYmW5EsAMMNzMpjc7EBiVKhPMuleBbsKf9elB6rNrifue1y7LQ1+qNzrZ7NR+LamA9Ef
qs6KQF0HGfdilj5nuSB7+eShXVZ2CNGKKDomj8qN15UVdQe4k8O6wxZLi4hHmTKQpb923cHy9sD1
4fOYTxquxT+PH/arYewb3TVL4cw3HJqko9kUp8jb0WA98XoTZw3nLkKzilkBQ0UQ5w7La4IrHgDn
wlOM4RkYXYKuw/MkyvNkAGFtbb/En07iOd42LK6RIeysjQ/vdOk8pIZef+IxBdFGhSAOIy0Fy3E8
3Aisve7i4aAwOuH6lNHS4sAY+4h5E/3MfmgVpCavAhK1GaMKhIY1Xlbe9AxHfAbfrZ+fUNwccfa9
ABufTXQN49DaKNrPeuARgh4TjFskrlai29T9s1/gk7+GRycBJo/DjzNF4ixuiob21qXGj3bIWZw4
leuyWCcl5hjApGZN7p7voS0B0yRanTGvyPRFRfjrHpDae5Zu+K0/f/qubM0B9qc3Hssq+h9H57Xc
OJIF0S9CBAoeryQIOokiKa8XhKRpwZuCKZiv34N92omNmB41BRZu5c08afhbzCOOzV4WTxaFXF73
nfAi6QJIAe4quVK+t00wHz9PaUFfJBG+3t7HjjbaO4bw1nxNQfbrL4IrlwY12k19Egw8nwFGlCJ/
GPACAkJiED7ljtb+Tma/4s3LqdozCMbPg0tqZNfUglg5eJrJe9AdkXolnGpVgGmwVTXvnKmGQeti
CmQ5369WVSZS5w8OMcs8JgfbO82lEf1N9pDRU1WY6e+ciOahpNMaKQXIC7/3xSoiakXxVGIJ8vEC
tWxVWbJAGPvEi1d3yLgGtCOSrnjWkljTAGW46TeagVIotQ1mpUg6pzLGn0Wqopmf+f/cm4/7ttkt
Jna6MEGINrZk6rsfFrGTFjCqSDsYtKQbnpBt84RNel/BZBWjzW2yw5X0aMReaX9oEUme45xnCDxW
qyh/Bw455NspyoYHNRLwD2ZsJ9UOiamR25ig3x1PBLffrIXNpyW29VbM9nxuMep3UGUb9wq9mboa
+jhkTwWkOXLQtixbgGjhLQRCOSQHGgy6P32osx+tS5mFxw4v5dEgXywONm/rlxmS5R+UokheK4Oc
7KYxyuUyMMQ8tV1mX6q4YR0RcZjCshlr7RbPTa09lJ0svhNa4/9ZfUwpmGxwyCIMNFQ1UAtqBTD9
HXx5qqNk0m81eGpKN39WByFfVy3NLg4Lxf+AG4lfjOrV1YtnHGoZWb89bicgtnps0irGwgoGXEv/
CNG/dEVq+a4zsEYzc+Y1SwiGWUKg5jtlLn22ZXS2boUEer7LKwfbWqNZrDbbBrjXMyhNowlaHIc/
jc69nHIKvXkTFJG5Wwoz0i5MDPmWc8T/Z3jocWDQEveLJDYlXrbIYsLiJFbhkKR47IgLK90N3DlJ
2KySSuib0v+OZNoio8BXWsyZqU7yQ0q2NWHaOM7F0TrrFUDmPa/nFyiM1yLNpqs2zXQ6tJN4wF4G
7adN4icSs/Ol5alKIV5P+bHAkHt0DIXrAtdycuxU54S8aPIDpmz5TPHPfGehv+y45NFeObnaF0ZG
/Ux9L0e0MTi7pqPKKwM9FQqvm99jp38ZK2vEupBlWzMx3fNEhOjRqTr8z7mnnSpv0gO9sz8XnpVd
ZPfPEmRNUEHdw55A4R1mnor9LOIjK1lJmMZ3E/VBYOGdnb33WxB5umk9rAJG/PSQ4KikEbrwvxoH
WFIsFLuzBv12E9VFwcE6dOHsW86XDVbpXUuqlWI1GOW1Eq7+aI5JtMXR9RV5dNbAinQbrKsNDAjU
EPlA7Oll4aVPLs+DyeRrbUBoI6PscEp/ax203DwP2imnReVWZjAa9KKdr/gHKc1oNYqGPK8948cu
z3k+ZD9NE4P/yMrs0FIV+KSpYXl3+F4G3GRdkkL28sWtfT7yCiXikMAcfZ9SsotI+/Y/t9H7M1Sl
lXTZRr8Zw3wQe0t79qUnHwxSSUTmu+qAj2t4G3CJsdvt5JMvXS7YLahITXf7l5YGOUAaJE+A68z8
vaofHkZ/27el8apjIt96tmMcQXObB0v15luUxc6/gazbvjUoDcKFIK6G6PJX287kh2l7XPGNWrwg
qVcnJ7OzPfVhcr9InWADOemdBhTFaWS2F2Xzj06WagdIAh2vQJU4KwUuPKpxSNvKtBB8cXHtI8gJ
xGCsjtYeWo/2c4FJlmkFe5iJEy1QeS4eC6nSN6hABaZpZkdsJUM4CKc/2E41PsJzhfI7OGgAVBSh
JfoIjKT8WF+gnBzhH8x4X7LRY8szeRsmZv/Ky8UpIV3P7mW0vOeBhMljnizSYcvcOif62+NPfLl3
ciTNpzmQx/GTAbtsPR2pbYre6twPNXS0T5sb0XnuSmNf44kgYopgS46uO/AAXckLf6Qd72dRaMMf
cUBSq1wbC2vqrhxzn261pO+5bY0BZFrUKAMKVEXzItzmDoEdmettSgHaJxUpIC4A9t6wJOcCeEHy
qmbnmtuIUqV7AUhKgdIod6L2iwMwYXmlkoxEaDm6x4WMUFiI/kjoTsc40vhZQB8497a+s19nbCGf
/CpGihi054aI3qeWc2vAP1E90BdHeY2FrQaC30CoqKIE+tAYiXWwQbJR/A2mkD1zhXITj8tvKZKZ
CECvwkVI4lTj8C40Hfc4JbMOC9kYNkI0DkiV3AV4w43p/OxQGk4zrha/O62MtjNNfi+5SugJXWzp
/sBBGZ9yk0XkpmrxCe/IxiHKYxU1fuKuswMHopPY2E2fUQIQm83X0pS3pLEBC3TOg4Q0itumpDiD
PyMnOyb1Lb2t/XuWVOqZ34mz4ZXt7gW5dzRmW/2nW7r/4Y54IZMJCL6UdmntlhhTfwxHDOgvvpmg
WmLxYs6SMIdtEPY0KtpQqci+i6zGjZ1l6bLg5XSzV64hzd4zyikolgJGHobz5ujEIMyLBsOCVSPC
OhgZJGTMp8LW2Yh29fKpT9SDTBHGfPaFxpkNbb+Dg8iRZeC5cOGvH2Xkf4w2rP+eC9Q9jb30D90T
C0WTIgHoeZ2Fbuq4AUkDMh+MhRGya9P/GC66NUMvtTeI8xT7SBfkX23iNuqYVQkJCAKj1A7hg2gW
4L1SnrwE603u+Fz/EL+3beTLQzyW/7+Tks3gWvSeDrr6IO7H+M7Oqj5xGidfRewY57ZV/3SFQQFC
2ldqCfMsDQqzR/oCwgjs3Fb0hoLxUcUXtlhEQk3W5gGGLZL9hT6Het9XFzIrACjyll1Kl5AbrTOn
kkSm2c4B2JPffZZZj5mnoidhTxkuQS3Z6oP9Bgc2fkODYQuN6e1J04r0c0RduE2iJVFYQo2XgCgf
aSN4oszAvBbKFft2ntKrqQn1bhT4cftc9C6jgpWHa8H3w6S1au/7EHuZBU1yX0AlLgRMSAA7g9oi
89QvtaVjiM1Huav9yNhCdlIhkptzTflOMDAntCPi2iZFt7jdXx6BAcPpM5p3FjQRUXIlDhJtMDCK
ProvhQesIaY0D6ti9KhcWoe5UVOahNfL/CYLRrxmmjomRWvgtCKleYazAvcGo8b0BkytjgPH59K5
sXW2bX1sWg/znDaPpBhZ54vYCBZ094sWN+IBzmR3niZPnshUyHe35Q7pCFfuEIPnrzZObsAiMdPG
3hU27pdu2Q1WVPS6TWkQ1XGSyrhHgC/C3p67s2k0vH14DYaOM5hHMRf3NSS8o98KZn1uaKxP+nE/
+3wgo1sMctuMMZczz+78jcIE9pQSqzwpLA7Prt2L175vHTjyuur6XUTqs99UDnfgM68k5+B1lX5k
eheHaW4l9Rnc8I9cm3TGjtr4dBYzOuZk/U9y4fbjs2kI2shRuwFPh8Cp3La3uS77Q5VO0zuZ/erg
9RVYNz5YF8YgO9HnSTbLo9+yVdcnLTm3fm2+ZIbHT+t1mY+yxC94RWoMT1qba9tcS16mFNohRQIG
5l2ISdZ21KmMILFVIb1o2LOJ/LHXt1Aj4bJaybfsojoQYxR9KL2/ABCzb0a6ksxKN4rOZuckT0U9
lK/VYpunaaKRnBiKcRH1QjCVWwwViXVAv075jR3ACrjLk9FZCHizfVQpJ3tNBYY2RHcqP9guwj7+
oZbb+gbush+5xK4OhC7/4jQG9IHhMYRT4E9k60W39eKeOSkbS1p1CsW2syoj1v04C49ZqrRX7Bjy
Yksta5m665agdtSWm9FyTEjmqUESk+co21aZMGeMmLxjIsmUYC5O/Zskqt/bU+++9ZNKf/ELY7gA
8RXYxMv/5krgC+AEaTc9ncL71DXf+5HI68af7XEMyKAXd3STHHS4rWvPBvmUz6FSCsuErUWhU9vR
JR0dqsFn7g07GpDfkl72VGo41hXDEyQyzvOc+W+qaBGwCGdkVHAQ1mFl8xFRtPDCHRVznNnHAXZF
L2xLW9vHpRB/fjaC/VjZ6zQFJEzqkf1i0QFPNMiQz/iZW2iD0bxDOkC2KqeeymCKfNgjFgNz7Nje
idAsN+BqGtf92UXqKwp1TCERMd/NLl0PjRdQPxhh6YyHb9ss9bA2m+pep46f8j7RkyAWgltH7FGH
UEc1w0KbJgCafedIF7Z/kVnffve8mB7GwnVfCWYNwRz3bAm4idvUQJk8DbJdcn+DulxvI+Ts77yh
Yp7d1PQgUJcPKYGTe5ZQpBjkPf1t+NH88UrYMgmpyWTxluv9tWugMxh5kv42hokvShvWiq3IOmPg
yy6LP1FtOWvWW4UbNqj7cghjX9BhlyBivmPxaF9ZVkZH0yyjt1kOl7pe+lOfAfSvqMb5iblK78h+
cIrMnbFJMo4MyCkC9o5HV7TItf6EWbL753ZqCPn3ohfN07kgS5tyugHO/slgksDuTqNEGrvzgxOJ
6VjFvMbX59pClDT6S8qY1FAxu+K5VPnfOFfDpQLp92jbhMqwf0JY1yeSh0WZ/eIB4LBPE23F6yr5
PUxUzSLxnSboWRvwz/E/tK38iVtB8zlPiv4aqUT1uijjjYwdekZHQ+G26Zm9/cYdnnzIx/kaGK/O
qk2B09PZfs3KqHy2CzW8ShhnB/7my4ngU3SzXG18NholLzyvU2DnHn+M0TIktjn9mI6duI9swKou
iO1avGHI5Qbak1d/rv6fdyN+1d0nL1anHiRJd6JUcTjQRFM+thBCN87I9WsDOLeHT1ZUGudxGn/m
9sCJQlDN2RTxVITpGHPzRC1+s7uWM8LPWOHCb73nQD33NJR5MKP0FZC8jE0ScF80Ssh2jG1OVPTz
1pI17uShBDAuXMTmPJbuZ9Ohcm8yUEA3+iSj2wLm+Ug30XSvsdNv1JQ6pxTDYILRftSPCSvwf6bM
sgdA1PUF8XUOMY77N7oqomeIHYyLC//ZtNPnbY8QzR669nax1WIT1HMTYOtcooVyCXiHJ6YzMKXV
GXYJUxRPgePhWYzUbULl/GhsNb/Q8V0GdWEsf/G6W2moz/rHlhFGejPbz6AXgE90CVQfD15qsG4a
rlkyjuFoLNyNLLxpMp7MPRS07qykBsVBzopdLhSHTesqmt0bCS3ejcYXZ8yi8+K2DuFIc6pfStpN
4FSwTcNFGwOz24IV0QHFRRVE4LirRxzhbcI6mocI/c6mxcUw9h7iGHkJMV64hDK5sPy8aYYJOYpE
ub/NZeQA6Cutv2biVk42tCkeOPJ8lMzaY4YfJpObK36S0EpRZCfWSgRXQaHIYkxCQiH1oVSml4aD
FE1I8gnEEbPAq5X5pEQNndwPkaVr1LkYSzDFH4lcmUedA+6dNKJ2mgdV3YFt2QDq7eRPW9z4SgKV
9G2ue+9YcK2vvkneRi8xjgZwzu3owYToR5n/UYxePSVtwu4lJiqy8fISq6Fa/B/DLpyj1q/DVW00
rzHpaOwAquxDOJIsDOh+OC2Iy8DO/OKS2cwC2zhjVaQGMZx82dl3yYfLTkRq8MGZDvceQJADkals
WZGKzcFc29qgEen7hkjSWz8Y4gL7U5zicdZ2TYk1p4IKj3LcVaE+k51JWNp9+MjuH7nMjF3Zz+N/
jB8wDoqpoMHdcAOPXi6MzrQfxgFKcb0bcXO5qC5t/0x/KTFe16w/9arT1mHUPs4QTd6nATAO/klM
abRJvC7cfjgguTLcpNfnT3Oz2JyINHx4UhdPonPo0lZl9U5vZRX0kfUfuK+Ohg4Ir13Zad/aSDfQ
ZKr04IJWW0MM1Wc3Gewz1raOqEwcpDw7+ckxwrAZqYyzQ+klH6+ZAigggQfEJHYhvMH0uEYJDrIN
FE3nGCvHhHFUZbeVR7ZRCa1bzshXNBMNzBFiZx1lAEbhXQmV9y9kuNvHigsvnad52IzYmgfzQEmC
G/pEwXY4kON7TdTs1VBjBFBjYfuR+YoIyuq/rbz6Qy+hpc69qR1yq5ueyqyhL4BH70Bkrz3xZUlo
imF5soF3KP5KYlqBdNGYjMzSYXH53FTwRX76VSsYo9j9Tj39amWT+ws/fk6ZjI/zHuNw9Ka4hvob
CHXvBE2IqWskeD6jqFEXguDjbUni/lgxHVTEjKlgsRzi+iaQElzT8DJYZI3ejraLJRxKp9infjS+
2gxAZ8rFy7tY21xgnFjYiFmYO9tFzHBzTJIF2Y4XkEUOKxfRrWXx9pCA+Pn0Cru5arVO1k3Jrt3q
uk0EtwEaGzgL+69uINlc1VDLzw5mehEaGl6GDcCn5SDkkhyGBgI184/1oRxjNre20ZYvcOd4GlWS
aZeWKjqiO1Nqs9ro0uEXRIkw8N05Cb9EjI67tk6xSPmTQ6/IGtAJLSxo79VaInBDzRfODvSeccLM
x4INjb+06Vm0bd3fpXM3vLDIRdPrS5fVaprRjvdDInS8sV6IRZjUIxUaI9ae6WwmHYZpOgLj7Iqt
yaCtipvjr+kI3dyWBVsq6Eg6azpaPTBAzuPg4rnXXeXhTEjwDoh8ssmbzvyZGwiARhWqtCXRMmel
SSYwH6FNsncg4ZDSID9HFDphA/e5ePfLpD2qYkX4GOs5jRefViz29flz7ls9SqFIS1ZfucoSyo4S
bCKl38a3EbPXHU4V/pMk14ibj5W2g8vIhco1zerQ4Jxh3isqr8P+KFq2pz4oqmOpiZVO6vrLP3Ih
xLK8pR9PrVrEcoIU2ryAuQa31+IFAFBRr3Nt5orIu4LQ5SknpMboYSXwnEDA5RrMGnsknupzc0VX
rIiKng1yxIRy0r6kMIrpvzgoDrmE7zXINQK2DVA9+Pf6fnQ68j9ZlX+MeIAZsskkOqvlmwY+VTf+
eUlbfi+pzlE7auvBDefQQJbEHIFBGXnBLX1WyspKoKlIDX7Ibpo9/V/eaXTMEEXTzynYBfGkc/z6
e6MclRd26SygD5a2fRr5RboXglANx0gj6K7WNVc7z0KV0c5wRFUGLfiZ5lwK3z1QgKfL45gXMAbd
KRXfKzuWu4Rq6z/THt2wdOgY2WSsb17YbHcLHT+QKUJJYd14ToVu/elq4FpYJF7zCGjDeqL8xn2P
ac5CHkBjfukiLqA7gbObJmVQcHu7rAEG+QXMg3TUPkHJ6kfovwoR2yhrL8TTKrydW7KvDpAUMbxQ
ILUfebE+G2jZv1qfv9LMDCIn9tGp4QUQGLGg06j5G3DzCU8zlvcoN2Zcy3J6hmbjnbkuMrzFyB7v
ZBNoxvAhEWNMpVk0Vzsf1OmmMMx3buWIN6rU9txb/Le0nf5mM0tDSmm4SDsDewur9A+SFAO9BqRI
2Cz0yQ1bC223GDySf+aAbYYvA1hw52fm9H8HnHWyOZo3E+3mtTle9ZGFuE0AH/TelQzq3VvToD4T
ObHmd6ezsYZOY0uNPNThXYmNLRCDQyoSoiQNl7ERYlAjQ+w02cHouoI3rzfsDXoogX46TL8YEa9N
z3pjG9GBBh5iHkNiPB/4R8dHdgL6OYsb96jbnviw+j46QSGkOszT/PpzaaT/mKvVihZZL8XAbDbo
fvrfjGiy14mwE1sG51JzStBflvWW2hi59+BNxvQo4Dlui1p34LISEMQykrxI9pH2xuqx30KYvCPd
izfEVu8RLbT+jSOhrl7d/UZt9AjaCTwoBhnv7BaiedIcoIkbrF7LgRdMQ6A3vk+G8G4JbF1QXLAp
yrU5bWybEmrBYkEEKQCKgeB+L732z8e2EAIPir5mUFX/IurPUR2UdbVBRoZ51Ewb09MOLBtZKZQe
73+d7NPD4AgSfU7HOyit6tdYs28DOJGjgF8TtlRzXgBn5GyrOaJYIx7inNBO50daWBnUn2QsA9pg
Atn/WCm7PNPWh77p3VnBplhXpHOGwRyRNU70ZGst47NYitnaeC106GKkO7bixNmh1rPPwQi5x7/D
5ZvVIFrSgOFztj9bQiebfjDfPFZ3DFXseqEDPLmNH120yXjMmPY2A5H2EBgVH1VX9MG8uCqcJ78J
UNmr3cK9YzvYXfMDJrEPcQv3YWdZ78lM2rRGXeQuBLaTeTogqrQygl3vAeuuc7JXvaMVdJO1EXZG
1RIqN5T/UsRw+Whuhrrj/CykS0Fmqso8u/jUj1WSOO84Ds72gg9ftGlKKbWNXj2Iz3lW/xkyf+xA
THRSGSYSiS7PZlRme9N1jpiBrcDx7Bq9LEoOOL+LXcx4u/Fqew7rvjWurFO8s53OZ8CF6PhcE4AW
WYxWy04l1nzGxvqViMFlHmhBj2MGD7GUfWdwXLaYODOWrgNIDtrTVvdmTO52MeLxOujoVEXik72I
9BNdJ5impsYN2skSRBjN2ZIbN6nkp8DSHY6yhr0sR0zZZ0pRXWerXN4NfDNA3gqxmTwc0izP7D3c
KeMmV+tIGTvlzp8La9cp4B7jyiLkeMKk3tbORWKtxe4vkkCnghjJkmp4yBqBIGRO2MDoD1wEcP6N
Qm0SVfwrTR4f7nPavWWoPHl62x0A5ozb1kvrh8jsX2GFWM9xayLjZThIFS2vXWTuG9ecfoRul6jG
3oOLusg9FiwTBJE2hGsHuIws5AGyVH7pIPPsm177UaChN/mY9XiwibJ4jtPRQ8JRdHDT1v2hzBET
Tl6M9ZmjmL+CYrdX+EJd5iZ5JA9Otbutcwvz5qremdYcHQtXQzpgEE9PSTUgFlkjM4WrC9ZDZETK
cSXxRZmkMpgeCIsYM23lmaBcUnM+Cc33Pb6/wgZX4oohNHzcrhv4aT35XJFeJFSnEHiXDKTfpK+J
0H5A4Q/jyUs1wKSEz/9wc+u3UkAF3xOpqLGlp/Sqa9Vkh0tLXzCiNBIfYzrvwdoczhCDtEPmDs2V
ppvsE3UE+1kqLT5LtMy0mesrRRvug2Gq0J9/rTq1UNxaLvgrxA3OxxJ0Xk0K1HEM56h8RKBMH/Kr
V5j2xvcM7c7rBl/Q+C3xNWX7CfH10zJ75z81eFiTRDzPW5XFnXFktY6lJv0cOit6cngrndFsQ7wa
3iMhkgfbdGm2zSorHgL2Me+VIufAGxYEWM+tI6VRqZwKXO71QEKXZ58F5H9px0zo+TIP+Af/pCdL
M5/FUsXvqUZVuBcZ7hb/vEfrkvM9m/M/OSp1kwlyqwXrZUNb2Y/ucbGok+XBy2PzSTZY6fS4fJCl
bNk4Gzne8FzflVQibZfF42Vm214TMo56r6zcCcsUgzWzvx20fWa0vJWk6z94q4dhSGnTprZqvaTG
ujg3U8sLsLHLF3ZXNPzytZ4svQaLkuSv3NY4kNhmkhTk+LcQN9zMZn9nkXko3ScsEk/xOjaC4Cse
82WQJ7PqjZDMQ/1MG3pEtzh9V4GhTypwYvKrJePaF3Y1CuKH/rXV8ByWledQmljDpGpcZimdDb70
V5gLGsJ9EuqkD9O7J+PQ73GwVWSXlsmcECuqhg2/Uf4Xm3PT0JyiAbRxGQnZEDz2aea+5Qu1ONOc
Pem2wytLtvapGqOwaPOfTit2C1hhTn9QnDO/TEJ8tq3i/zptGc4EpmBbjZzXYHPUxfJ9kxVI2u7n
pF9/hi5+coxkffk5pv2geXG3j0XavfAqnXf6WMNZscq++HAdx/nVJ5H94u0AWJOk9S6D3PkXudE1
Tcka7Yah/+jM5Uk5WfdQTGwItz21C8nidHfHaPY0PH5ZbvsTY/XesgbMyKNN+mG0K/XA4nHt7F55
OTkXzDFROxun6JZXyA8T3Ans63SsFw4ai9T70WhnIjlTH6ebrqXdblBNuUPQrvb2oHvE9IZ1l9S8
smF7dto8InATd+dcr/LXjoXBdXAVzahozoqtbJ2/1ibnqqvFJInhKh8Gz98Du/9XZc4CKLzbFSNP
WJpjX01Bpx/5mliPtZbsp5lw3WhWURZ0rSuDtjLghafDqLFiZ2dkN68tVqcNngSoNYKhd9JLQKg2
rUi5tdbXF4t9IcA46huMWNsi6j79Rh2gnJRsrsoako9/zTPSbm6Eu4WsFK1n7pweqSTMzoxf8X7C
kPKgqg+cUrjchxeNDjgHeEtDqAv7h8klC3TMPnZrj8G76hQVeFBcNaiG+2HEzVmN+UHvpAila5U3
RRxzV6er8JqV9Gt1BcNw6TzFVnYQ5CNJ7k7dN/EIuTctbQ6pUWT4Nlx4iMPQPKoluXsoCYwk8LJL
aNnNulQwhF3/EAFPf7u8e+YLJKhDLaaXyiJPwAbb/rVb+C4bZEtxz5uifTSIelLfihBveMNXa9tk
iTZKpPdkNDCpO368SsUMUTlQU9jl6TZy0ubB79UTFs1bI/CUz9RBbkDC/Piqqs9QfupdPydMi2ot
es9Zyp9brZHH3kn9YIoJeLoVc1sa/8wlG5vFmqwQE8xLIqqnpml5lQ4l/1krid3DyDh0H9gUE8Oa
MHmz4ytGROpOudozadJVCccDYOB/Xr/74s1cEYCZz5iDA7Y4aHZyW1id4XLK6yDGmn7Tov5a5JCM
GSr0HdKPvms8mf2n49HgmOGL29t+vp9Eqe84QVqAWDjAdvSH2ttJasMtHQZFiVK3EGWjARq5DLse
SQonRaglEkRB2lqhLs/xzJoYykKo+DmbxnJD8jrc9GJQx1yAQZujtFnVoc0SAFkRCB/H+4u65MHC
qg5dlp1B7n1zHXCOC3CXvTGaNgj53NvJFobyxHNRRbwcAcSIHZZorrQog/0YNpE3vnh2XAep7WUv
NEucpJTlo+lK8x+xJdagQxZ9IOKMK84Qzl4zeDv2lW+xpw+EmLkUeZtBzBNOqHphPeGP88hqEbN1
oK9DR6BFTK1wDyguj/34BOb54mvWyMoC1E5uUkRxWoidPxa0E5zcBTwlT27jfvml291bzbw0wCKQ
F9lzHAlUYP9M/D49Jx59BwYDx4bIQPa05GyhhoHOhoxvxysLvnQ7NaL7WFh/In9Qdw70Jz2lQxw7
xxIhM6jRQ5jldXpMaJMav0Ejcd00isTcE1wrAr5r9R6OREtgCHaiRZ0fCGwXLzhzJ31UgF75UKZJ
e4ITyCdjF9oHUyhVAyTztrhQLyuZky23UZ4aLKeEd2ZejWfDncpna4r7VyVteanzWA+7ZBlfBF0L
Mfs+studg05hl/O5UNQV1UbJbEjx8h+gcJ9xclwjay61WQGuS/hiZZwORUiLVXORTWeGQye+c786
2V4//irucGfylYKzl2zRxO7Q7P4SPuhin5eWg21TSrALabZE/Z7ujJHNdRRdcccP51jFTnYvEGus
cLRRg46O6Dj2G67M5GdRITZJ03WCPVftvknCKTuLcu6rm2o4PJceIz1+0sriHZB3N9f1fsWQJmhV
rbkvwJXtJmfG8p0bvg372kEx5eoVLgwSe5R9DOuDC6BqIqMV06xEPECu2099gjVEqBnt28qX/1Sf
yu+5dP+bq87ZF6rNd3gLkhybZsl3Gb3tsEDmuWV2qX15TR1R0LXiAXBnk+D1DIqOIUpLLqbFsAHg
+x98ZOKrBm+bFV63zak23XNx6reyp6qHHx7YSLLe67nL16eujhvQBeT2rZgGPBzqvbFd/OxoVylG
RNkqHMezfODIBPWAGR+nuz7M791g1PCbCKlxWNIfWrwMJovfkzuOGZaYtuIxBR6GF7RnlRQjMNC+
k/KJhJihHHfv6VN3LCrsV1sHc94eV2DLkjgt2zc6d0hOg+yx7FMJWKIeLy7WN9bo2qCSdR7DlKJI
FNcpJkd9eFhwh8O1cVx7t5TRJ9P2creIqesbGADGAYlKHQfoFS9kwl3YLRgu36SraEHA5lnedTWO
+zzxcbT2/Ou63sV/MD6HnU/R6AniwBfBmOqwkA9YjYpI2CUcSQTozAY1FuuS9Y9bW3em9/6cT4Dd
MLYh4PlKxE+R0zqo2DyXJAkwvzQjaq2RfdDC050SFiYHLrgtaFg3/j/DYDjpMF0xKqBDYqoo9WOk
DQkWT8oO6SIhz/NDRI8ospl4xsbtMUVRwLH1CAkhrqGYbNAc8r2uCTPbFQJTDFmJRLwauXrL5goZ
cp5BCEFVMDFE2vKvS0pQqoBgs4kl5+jOTzkFxpshwcLF9yeYoP5f8DE5jy1GaEDRgDClxRp9tmms
4n3wX2oOIozKOXngJvAWs/ra5GD8APVwhzvKZRmw1zR5hCqn3PGURMWySRdVrDAlIc6DzjK1YxA+
kLwxaT6C/kolAEVFEr4axsDxNImUGJwLz72w7eti1gsqwkGXLAQqP0kOvScJs6dQ1K2i84MWHQYL
LyfvF9MVWYGot16jxHjnU101cKzPm1jLHpbIXd4rCzxk3Y3YBVtD3xINq64i19XOUzN29Uze6XrF
AhGBzl77RASLSVeBWix48NH3BNwBQB/8R9ZdAxI3byrAqSBvXE5fnp65DbwWe1Sj10xKGYhO+vR8
ug9ldabjZaDyM/KCfuryXbZOohEwSIpHJg+lhRRDQPB4U5sZU6Q/0skFjf2pydw/tgP/ejgJ5JUA
v/QajWK4vwqcrL2FwXah937X267B3cnGVwv+Ed5pmtWh4VWrK2mp+AMX+5WIn05fgeukn7xIbmRo
6bAQMAIAwjPwU5m29JJaLi26zyBXCITM/XTh/StvE8HX+Uii3ySpxv/MODZmTg00wJ5CHuuaGeLU
4yo+IKqWhyzrKWAxqEBMJzyEfUGAheI8bNBGnJ2nvsjunj8FCezmvaubUM0K/WeJtb2SLR2hBRBL
ORboW4nh3+aR7gp3otKlmJuj19D0hcFO+4hpSYao2eoRRBBnAcwoxVfVDUnzP8rOZDlyJMuyv1KS
64Y0FICqQlu6emHzwNE4OjcQOp2OeZ7x9X2se5PhlRIluclMSY9wI81ggL537z13R3crVJYRGmuh
ZLfnENqc8gUbHcWj1b3fzM6hiccrJIMqPuMMpDRcc5HUz58LWtgfEmNdRtcpNx6kYbzHFjvcbHQm
6pVqUgTN2ELn6egr9a9I2/mjotWOWgPLwDbNgdlcEyf+R+kOct5OybzkZxuu/JNmVVuecF6wrxia
9jjk5QgwtvGDu6Hja3sPBq3MtlOZAtKI5rwfd1ItpI43yIhFS6opd85Tc71510P9NKXTJXFsuXHq
4SeZralazwNOVvZDnPyqhZZNwPJkjrETzXiKohCToITssJmYDA95bPgAJ1v+mjpTnQL2dFhGWf01
fvZiWQQ7w5k9uo3VLgJPv2rgCYQknqd0nU5TyG4yK9ZBaqd4V+wM9FNA2pptTSOys7/QnivnbLxJ
vQyontBhvc4qP+dpm4y2s8b5Qcv5PDqv3NbLb04By1vFcDltm0VPT+xahydvgfCekHI/CDaSp8yy
X68U8i0VHu02tB3zjLW8I0kVjRjv3a5F8bSrk7Jr/8hhAqJIOuktVn4Wdg4VOA8AK+aMyHedEDcP
gxvJUym9t9xBjGd6k+YT4BqFLc6vugOeldEgddTFOmFOPWiE0VshFsjdnU7f5zxTnxVVTRdvydxX
F9zgCoozQpiDhsi3aKCYaY1YFRLBCSgYz1kJGPgRsDwrr3lJ+Ivf6qysdv3gbdlWoK4u5KB3/IgO
x7JBkjHnLh4sJ6WD+BLDursdfRhx7MQAlUHgTKZdPE/kgfJRputZD+0vv5ytdatr1k/cqXa+Ysgu
uXatPJ6jLTQP4Po1cb8DhMCaa5ARj1Zg3OKU9ibxBjYXNvPYnzc2KZxDnBt9Vy7pDwju4XYhrU3y
UNenSDV3ebs8l5DAnAHJCOYV5T/W0nx3IdtDo8tV1SgkwFF5GoUxz6yVUnkNcSOS/fW1noMizr5y
MqxbU/c1rrbYLGSErXTXN4F3sGFo44fNyrdFJXsvzh9UFP9OFTcB+AaE3buE4AcyBM+vaqyv1SNS
070eW8k6jEBSJT1U4xDc6rZoWaCRn2zz16FTKVoZiHP2sNxgG5xhO4ux/2gPbnq7DMAMWrbPbG4Q
iqrAHLAopIeUKUETIJyfehUvD5RSl1w0M1vgvh52senkmfUNo7PO+31JWPwmhN/0DaJZAmyGqcU6
2TB+4By61/NsDgjUDn42Mv7LhATfav9b06R+pmKJIwcU+z23HAC4MuFN4Gu80xNnBNzCCyE7Vb5X
KAk+Ja8LFT/dINey6cWh9J0XYaasJDKU1T+mMJDEo0ukxV0Wa+cR1/4jRRnuqb3SKALHv/MrS97h
v0TNRFqmBVikFANEwWOESrmhNhQXBSmFjraV3jVbUJvzS9134meoMFg7PvGzPinFfdULzjc15Gz7
UJhGbWRT5ve5SaaNS3DsAi9Smt3MHxer1nUHWOQ4xs6InNWrK3Xd7IYhGp/SIXPuliTgcnXj5EDw
NDtxFkQhUQ75e9igV2Wdwy3SEe3Zo4XFQdVZN1xGLavPrgm9H5xjulMazta+GkRyNlHXKfYdlreH
YSa+WOJH3/YsCBOwJM/mtrjVU3Y7esN9iZAEqcCQyB+zOLssRZ/u6Ey59tmQKVubUbmgji2qwakC
O+ZMvPyHV4D2pqcbVYHyk7L+jmNoS07DbZ1FLA88aASohAXrnNVSFDB4R3Fp6om/hO9satrsXSRt
vRuZVhKcBSMQAk8HO9L3lLTRkgL6xGAYRPk8yqqWe1iLFlKIKnccdX8Z3qk9mSfS3SM/MNGvICWs
uMTnGJfb1p6ihDF0Wh7qbiyPYJVDWH1z5ACL4Kz5vqDCY0pRw/imLTkcp7IeL9oy7ZMFYIhUCPAf
OZufjWGH6iQQq0nm+sAAklnjOQ4YMqZ2vg39pH/NjSuxwBb1lwoT7+TEUfk7CbEgbbCMov91YoTV
oYD4ksId3YDwoJj32lqeKWeiGnUAqbKhYTY+kANG+feABmHd09NetAHW7EVyf6rH9v/1G5Mu5LpH
WcHEKr4i1NN7OBhUuld8JL8jvWTHPhu1hcbEbbew6YLZjhI2mo818AyUzOz4JmQPcy5/DYQ7t4EA
eR1JaJUkRxrezJQHDxn5WQ0Rb7Was28jyQySC8IO0LHL+p1UIYv5TmTjvpXWwZF5RkqzeHSZcUg7
EFthsUQ5R1hFWHkgwiFNCMQYoSxn71Z1cENHcvwEVr+dV/RDsaWtJohjCKw7fJjwUqYCF78a1HS7
EMtmJ1XLgEUyq0espmxuXd8ARCtUeQhLZAy88a5ZnmXXRmrbNLr9GCo7z+jlyOd4E0y9Va8JPvLl
x6XRD68ws/AQeWVv32i60k8mSS3zROee2mpRQ90toORsaQV3fgsy34/KCwM+cMHOc8Dg8B61oBVX
aeS5t3Uwd/TrYezfJSZegj0phqJhF5UP12ZJ3ALp1LHHmZy2i58YRCd3C/2UtXpR+/mmtabkXUZO
unOZZtQHe4GxP1pDNSY7z24pnAWbRlpJ8fQ4O3NcP5YNFDIg14H+oOtA5w8Ri1TvqZUe+hYsjzJ6
HHgolVsTmKq4h6kuGT9pC++r00DGd9oNMrHkdZkX3bQxhZ3VGCfuE/oq8SXXDv12BfCGpsk181C4
iwNy6ayLqAtnQedQA14t2Q1xYJfK8sLymTUmOQ8jSxVqnFHMWKQcc0+nbF6wumLaLgdgaTHN237l
DSTvM2bBla6WqTnPyhHZ0wShx9p3sR7tYCWGumQvE84/6URbPpucDsKz51ndJ0lkZ5cVMlzuMdMm
zbYJ2nB+4cgIp4F9f1x8+V4rHzl85nqfeX5AgrVnkdXmsr2zMjsVa8hKo3onvl5W924l5LJHlsBl
s1oEO8r1HIHUqVYsvXoAlymE18AKCPzFjseTt6TxrVpbk5dNfP06VuaMfTZnQGzYhg770j2SSJWf
npdQXm9azqc8qmj3DRLR38UImtlNCJUYRw9+t+OSNLmHAR/q8i29GMWFITSVBwaxkdt/OhEPDwQ0
2VUU8bOvUh88GYCgHsTnyGNrZq3BU9uYPOPb6jlUSvS6rMQGr078zjHVpTjTrvKXuUn7+k0bPqst
lBOW7kGC9l9rXwcnquJsccyjLpxu0PpnSaEzE9+aDoXorcybkttd0JNQGnjPb/JYeuOp4svewgp0
/QOGtNZ5JcBNaa1HN+xecTz/wgo5vKLH1PIrnrz4ZpQdh2SJjLsFz5OeoBR199koioN9zQqVNqVj
K6tiy89ORV2TG2CQXlnqpTSNFjoMPkoOzeOjwk7O7Yv6cHAIHo09ZVtcJ+68J6Km2iAef09E2kus
mZGud3iApu5nZg0m/JlQYz+ebGd00pus0/1xUCxtKYxqsittYGzwmFthcKowPdkXvPbThbwpuMem
HShAV/lCbQF9RxED2B3+KQczXsydYnJjPGiL9Pr4pqgaK7mzc4eCznB2kpNLBqCCPxR5CHWM60PG
DpOqjkNhJxi3RR2mGHXc8BIOhu4JmTW4iPs8owa0S+YbC1d+h+Yt4zcLH+G88grqr+9rN7BScE5g
0hR17vo2mRb/re/xgq+sKTeUeLXpa11VclNMgX3xy6o4ylh1n6FjlIZg40hxYsZDAjULHOE4hmAM
13Aeip7KXpYurKyTMt6zl6OFcRxCG0OwS36FezppEm42FPh0TYAHH396+eGqsHc5rCQDmc4Ju8Cx
Cu3xy6iIJ23KUjUi0Zj10xY2PCvZJoRsdHV+iKA6Bm3t4CrL2gWHv13b5SkBvAJCNw179n3e8JhP
KD9Qw4FCAUNwF2f5KXrZja+UjITtLpnK5Oo0iWKqWuop9pN9M9rebcM2YLm4QmUPKQwrXayIVUnI
DtQv0WA1VPVDNNO2gZWNbsaV6C0KnoqCPdR2QC5mDYy80J1bq+s9dqqh9u9sehd4fIvY+VEyT8HS
hFgo9hEFaqeatfr0g/4J6wWbM7QJOll6H6LvlZgdrRuBYs4k2Tpggk9+SuqiZouV0JieJSHOBjso
r+3looB06EKFxinBUxuraP2c1hA0ZBt05rXqG9f8Hsh+9/fEiUsaA+RAlslCX8WNcyfm1majWto6
kyefst5dGRBHXTc9fLKbeOydgdYMt4iOlc/h4NBjNdhim+xe3CYGfVeFJfPz1etz1B5MDktBEZrp
K9NfTCDtloo/fE0h+NQH46CeniuBe/DSqavJscMICnm2QV1daU3h010vMp9UfUzGn1K0rtO0REy5
45aEKwdz1JTy1MdBXL2J9tXMs0sqE/2mA0X4d2xMVX6H59ODk2KEX5P1Fiz/2YYmUpPVS0aeOjqy
O7FzkV31vWvCCHEHxWTjklwKN5yT0/lm6ni2Pthlw+INr1N91vlYvhLYmTglFVb7ltlOvU3jvBLv
kRb5MeZggvgtQwXWx6qb9qUCHhCh/bj4/RtE0b0TBnDWVOQfk7wJfmnKGFjj99UZEHpwopV7vNGx
yGEh8RN4VFa3boPHtCPHkyAxwoKVOBpaZkH0Nv4L7KEbZRAh9DDhLFNwH8hEtNPGiyToR2xcHg42
10MDJowabUNBDvxc5Ca6dpp0/eKfledg/x97wkgd1wLZxlL22b4NatJOBAHtF7+4ornBnLHddJY4
36YIpfna1DOFCARqGSUz7irrZKh1Rilh464jju+vca/NPb8m0iI+4v5qdZ2je42+5qyc3u2iPWf/
lm64snHlfTMa92j5aMNwBCZsj0BtsduFtbRRTdz51RWeenWiQTymfYpyP147J279xm26W5s2m+K2
YwsUfOWIjNw5HM39FOIg/WUHplyWnqy7KOMKdZxZ8caQkg0zHhNcvwdrjF0eOfhinsMp1zdad6OV
rOgosrLb2Wbsgj8Wgf6fuO9Xqza39DuHUmE9krQHLpkmHmlUG3LsHs9V9tqTmhy/8AdDuOOB7kbv
uuN8AruoqcZLkcwRNT+TxlSkiG5sGqogrkXO2iN6pctHFyAxiZGGIXqjnI4IW1uSlTkveTJgRLuy
ed96q0m2TOfVhSsjGG6IYzrPdMxQNG8nnTnGyLwacV2G7xlA9nmDVc/wBeODD84BvFDiulW9BfeC
77wYLb1226nwkLscGak7OTCpncBt5nJZgc2ZMWbVYXwFhbgAHl7YsIRYyF2EgTkwpJztKP+lhM9f
6+DG3CKsjS7mM87QB2Ir5kjFQYfXgC/L1p77Ojy7E4P9Oq0CL79PagXjg50ah99srBVYy85BT3Ts
FJ5LqVVrYTWTUhOc9B3Jbr/FHAzl1KgtfR1q+jBgaO8swWfobFhhj6990VlusSEt0r7DRKcavian
AToNZf0cdrU+sam4DntdfN1aKI/Lzku8htipgC3qr4TvOfFRehA/jkUSa8qfLJ4bK5bB+CIjrcYt
qb3lhl308h62wm72/VwrdkDNTOlTv9BbRuRwXOMi9G4KwIjwHGVUJITZrgSubAla6xXbaXD0NYb2
cwWezL2UTlFPjzGh3jJZZ1CoiP+ldejLnehE1Tzm0TyioUC8ZQ6VeGG5COoB3Iw7HFkMDzc4wxya
sWcYMpaUNxrOj9ngmZaQSJKyFR81FQJq0zccm9cJDJoZ34yITQZqTBfjSZirWFZGDtPzpoQiY5jn
9SjnfpOMXJPIcNSLZ5St86VgANs516KTcOrlzwS0wq3PVXqgf113tDgu5XTxLJuxuB4DgPcd2R7A
0VniwVBoUAaUa6ZmI2f4gVlTY+7F3j3+RK2Koi+/olz6lih8RrrYoQpy57BRDbCDJm3aPUZej6rv
dn6R7WE8CXlhWU9LwajdYh/VAdmZtg6ISSAt31YDRISDsokQb5MyKc84GbLtUNv6EE74Xzd5ySKs
n4jurHQR6StbNORtXppbWqc5TIdybNstDj93x05/xPyFJFnDP0r6/Lmb/DS9ITI0ljjtF/uXiWrx
i40R5ObSco3gXwcy+VHzhZGbpQFYFE4dWPhVrHI07i7zXojrehtiHD3YuMI626TaOdqxpCytTZX5
ooD9l2UZ5eZwNTAUOUXwuUztuB1AsfQe2LlwgdDaFZZzqkPPvsZPEdp7QoYvKrMq9Wm3UXOLM30B
rlWVe3wStNygZyUuBqS530GTm3AdlD0LJKiQXsT7kTj9FpRkw1hTtd1O1njlWZ/644VzXFK+wOjD
/sCzdtBEQjvONpWceRbUg698GmExkc7lhMGdZodwXVKVipm6sub0kZbwxd8PPQe2Y9t5gTz4ZSiq
Z4Jd3COmBFTQ5zTME+zHAqJYcrVwV9VpAUVH5l/bTs9ksITxI/b0xnsElDbSgENdL9O4iSyYRKuS
FN94gp8ZNVQxFhx+nmEEMkhtHHUFnpbGklup4h7Rd+EZ2TLcVEn04Hc0Tq76AVNjitc7LUdsW2hh
VMLQP9puKz123152FeQTdnanRvvwjJhJqTdzuvqljEOzj6Vw613oiMjHUSa953xqzVPXp92zaEz0
PUHOsD8kBI4r0t8Xv/A/jtjdUzk8cHSP4M5EpN9AY9cjj/MIjFPD39Kakg2u1YXRs9XP1o/C6eeL
YYEUUCjiwzEGzwjh7SaAG/gYMK1/17ZhW8S9QD2DPffTn1k69vN9BgD/tjIdvzxkDJd6XW/Iw61X
1R5iQ5EaWCfBBAm0V1HZbHNB6nftiWw+k7dGOAlrMTxPBOA+DYYwscNyH+UPfmWDTA6MbxdbVtnc
2+yJM0WIGfoZGKklT7Pn9xNnoAwMOxQzWRaA3VPqcBBikA7t3phbwjdVRZdvTUVUruhAOuc4gjPa
dGlWJQQTeWLb09Jydir0cHB91KojLfL02+JODKYH4krmnWBK9oJCPg7bBjH9qHNFowP4p8vioASd
GE9VfgoRYn9GdjO8+vYAi4Md78wmw5+pP3dAwppQjN0HRab1WJ2XmtVQiaeLJ9ZdPCBEUhBtVcMP
Ko3wy+ApWlDwgEoGxGmNjZcNqPHCnoybOzx7H3+OV1r1eaIwuVzjE0CZivp2RKaklowGZ+mrBrY0
dsHpbhBmuB/qTt85cZk/KciVwb01pVQSO8EwUZRd6c6ITSGqljNgUJly63QM+hQr1PEh7iv5Gnk0
Ex7xDOj2ueUkA18gcyKxMTQGacbqClbyirjqCE3IophBTHZyCBov/ikjUb9Ir4FllAz2V5Zk5oQr
p/7dxXZ3k8S+d66yMMz2jhmowzJkNdjajXn8K5/bK6TXXcKBeiVL3ekAre2uJQFlmBM5Hp9naTfO
DRbstj64A78xBjIvXpuoSJkzJz+uYV87yv3whs46wlNox1fy0cZGBWA4BdnfECn/Ln2OAPe5l7N6
RiRZSvNLeq2X3GZjn7BocoC5URvBgwXfX+BOPGUEJ4BNQWO0WBkwc4dhWOLhlhEEczcoBMaFKUkA
VtJdWy10RS+cOo9KJVh0x7kyVNvPQ3hpKlqatv0sUsDxS+S693hvrB6HLMf/00RBCq8xJ2R3Atcf
7wYeEo+OXuZ7GqNV9UC7VPajKEI2q6MJFXCPuIrXS3397MARY5wqSKlv2rHOrIvnwDYpDiKkJgaQ
/9yY6hFwItBrK5FgEldk5IRTXpugE8oGZGSgt+hAlphk9cjEsELHHS1ALZWcILnx854CuLaUdciq
z4c3C4EyImTXVeTV2ErFU3hYCNwrauSWqxDt0Wt7Y9fcg3BUspdjmzRHryEIwQp0QLk0G2R+Av6s
VSb94lGAB/8dJwvBaNPqLoYOCV+oWvHgMs2NRAF7U8EEtaUDB5KxNSlDBv58phk3Ad8BIWTySvLr
4P6ZMqVM6YbpyEuKtzxvOtAS8xCF9i0jZYeTMAMijKbvll5KZIMcC84931ssxIGEfk0472xTOfVO
vHltqQ65KAiOhM1kUX/oy6OrdNpCiuFsAvsXxo16uibJq2/AyPk+HGW1d2vG729NnB3PLHUsR20c
hFLyr/nXlLhOwqAvls1Au73eUN3O1Tj2NftW6BjXmMaY2ZidSkaRu9jSVXnvOFZf7xqcauFaDIWX
Ha12stXFqbwCg1+Y4t+ke5EcDA1Nh4nrHwiqOyr7myipn+0J1nHbTBjzz2oMYSbHaVbfAynngR6k
1XRbdgY08qrpwlo9Z0RBvSfCFHlGvFRN1hanHa7GCmgZ/kMzviFMuhvqBG1c+2yPQqwlleXcZhzA
XwQnkfxxSYr4SbG4ZY5jffxFLQsHPN8Lm0fRNkm5oUnDPxd8r3+Qv1wgZM9YxhjOWBwhrYopXUkG
kAlufpmrc1yG/AGdBpAk6djwwbK2VlPdofbFkG6jxa3VqxJ6PsCd8MgCF1RSsthzV71O4DkXaX1s
3Sq17lsmIRwlwpXTfcn9FIEWZSFfNlOrQ4UJx7jPMeBHDFqxKTIC/OmyJihe9dVmzBOnucXcG+c/
iggz74en1NBTWYkHf62CthvXaWxbwUNkkVdC6Pc4J5D2LR31XhKf1hYhbddx3sgkodnhMTPpES9U
detMHvwiJAf5aegDDEhIUXZNpRN3I7W3FhYZObMOO/xbSwRp8G1Kdlhg6bgpA1H+qPhE1YGvVdPR
U5Hbor51W8qvXwfJHnyX9E4lyITaWm9Rxwjyhd24bAlFUDetkcUIn3feom/8GaoF7JFF3xY06mjU
oJk1iNlm7HaQccCYPrP7irDTIctyFPGhLBDMchmlSjIZOu1PiY+D6cgNbVEXGtzrEA6OFbScnCtk
zYySRvc+W9xiXQUChyXHxqjwX1o2VkztVa6nX2zRcdUyf86YKFg9VikrSQrQpuHbNfyGa+HF7CvM
1LfPaRYV3jpnM/Q+cy9GnbVUlHMOm6fnliP2Q7YMFt+sqH4DmeQd6kr0y00tydNipS4QgEBqhC+e
sCcWG4tI1S8mDY8sHSqX85RFtf+2UAgShjvHWSC0TNz9YbpokYJA84LkuSjLMLjvLRzCFKSAx2/T
5akXCZ/+xnagLrx4UyairRlmSLkU1NVF98hjJ8F/nUN0eHPqkK8noZzoB7cY/72dR83yJVtEQMTK
8R6EJY1NNqIeBrZr2YJ/I/e8x5kpwT52FKF8lH7vx2/4nYDVTbJJKQ33A/cylIFDbKlOGYyi0Xt3
7JAUsz8T8eXUKsPnDjSb/0gVLTMX3xzzOQ8TCClX+Df0TeTnRlwTACxMszeOsfOBVTChTt9V3ZZ+
bsCY1Dh0QN9wMcy3uZybN3Ib8fSU+tk4N3ApHP7J67aUBSQH3K8Oaf0aJFB0nIEjApLVV+T8irzR
24W5mfxNyES4Xjrjxt8BeNGbaaaX8yQSUyLZpZ2q9k6/cAwFwFjto7hP0GaaWh+Fw9GVVC/iF5Xg
k/LWxdj6dzSCc/AmkILQnJa5/wMFvHrsPWeAniLzoR22vP2WfVMYPTY/BCgn62Ukvm6tFwJo11Ja
0PKTkzFJFqW2Bto33CH6pTmfZsdmoF3I8XziRCy2h+bgkpceIDmkOVYt06bVvW/8kXAe85Ylf7OL
kiTNLUgW1SXDwl1uhdbEI4GgwkMn7TyiskorCx9cC5CfHU80e2ytpa39S5g0JFw5wwRrlE6gLlDa
IJTFRPisrWgqXd1Wo11ih/a5M9OeAYiyDBjuN8Ei/a8FZYl2br4FL6HTtdg+UijbxDssalI5FTrZ
ul3y0WyYjBz3pynIE68hZSMWg3gCSoKDNa6RnOAzrCKbYCJLA5SyJ7ezKCWpEUO3RMtRK0cn30qI
bD3SkmYOgLuGBcaJrkRibXckY9jyhrvRJTM+gKt11y6i3DOWfTvdJZxOroK9PfufBXhhOCDAS4sd
2nRAnpbi39M0lsVL3jUN4kfSzyFGzyuklRkXg+Eu4oBK4LgHmAM9Mcw+eu5g072fGic9i6SPuxbI
RaWttwrCmv5R9QYEZxfy3DkBWMMsWAv+Nws9VqnPi2JX9BpxeL53pt5Ol5Xn4ir7tm2V8L5xYzHg
p0HwLQfSBZ0PZIeP+J2rRixvhBdUCCYpyaP+qaQj8gkJdwopzPDD3+DU+/Sxrn0PmDvGiX1m8R5y
KtbYr+yGv+WDdi9B44Qbz59zR5t1lIWIraRU3ZU/h1jCtR0yQiBWYOkVYZjcVn1YfmeBb1gDCLwM
pFdjtVP+wMbpqoLPJ9zmsnlr4in4Rsnzy8+RBwUVodjMOR5ZQdM8F0Hk0hPAJvASyJoFQQr9ieeH
4y+fYMMqMnoc7MgZUkNPQ1HFTUf2uGRv1WSPh2yxq3MTjUH3jPdoci9XaEGz75wOhsKm6uuZ7pg+
4D7iRQT4nyinyqMn5CaH17RTIrCuRTfRfoaG+U0PFeNo4ncRMlPS72rj6/vaG9Kjo9N6W4vE/qlJ
GRLtJyiAO44Wo/pGLQ6tZCzH8IstfCV3xCZsG09XvOxFWTAE9Xw3/AnaBqVVoGRi1k7gQmy5PDYW
rq+Nl8vxvQjzyexTakpnwFyBoSHDTdhJrAHwFxRPcvOAF0FnQ+BMy3uBIIZvVRRLMpPK4Nm+Rp9S
V84pJ4zV4Ei/ekas85djSB41ZeiZfeh63BfrQySHBhlprm6RJouGhJAs3K8+UtWLb/XCA8o0j3LB
B2TxL3bFPDyooulv8BTpA/1IFlGi1MF3UYyQEWajzXX9X8BSMsWwvLldFUMos6fxzSaeLdkzkVa1
h5xLOOZ99Q4clkIqKAvzhNjEe5xbfmJxIzOStCktbJKIcJ6I8ik0AGOOMbc4nJt9yfk6UDz1McSy
YwzhoWdbjlsLdgzjVe46xRRc7MseRTTEEu1Bw8fueMjVJFO+90Mjf2D2LJOOnUNSsxdYFnyc7sEj
/cArJLMd+Y8YcuPbpc2zEs6CP1gPw+KP1NfVRtn3Uy06+8S9jEwjU1jz0dB09JDaVhW86qq3sM24
LH2OUeA4u5pcyCm31XzneTP6rBWr25nRqoUdgh67Zh/n/GLXUsYvdG8sL7WlObUxC+p16fO2PtKF
Gb+0KDprbLmV/IUOsVQnmlLNOe9pUVqDtzVoUgm1UySb6bE4U7CQPvBcICnFSOBa21jXBiU7yYlZ
7tpcLyRqxpiv6HSqoSOCfPbY/9JzSAMuveFCgXNpK5bkyVpknB4c/C5DZHuHtLOVTjYh30+Ourns
9VMyMlnCTFlGpnt3th4qf7aIPefXtfbNgrsdvFhCcIjSLCOHDwFhM32e2ykNoQ3aLWsJORpSO+S+
2CkDe+LFrYFmVXvtUl6RW6veq9Bkap/mF6oLKieYhwvZhHCpf2u76QdSlEM1k+okpdVNbC9LbHTF
vBnqqKCaGjRyQtt7YCHzt8+xCxXxtfPLYbrFr2NV4S/DYTsJdmhpfMGwoIMPCvd+j/2ZPr2chPEd
s95C6YqnbRNmcDXgUhxojyGJIWemzzs2+/6y6Uun/IgbUQ77xLNqxCRRu16/T3iQ9aQHJ/JKxVrn
OErdA9JRFP2IBo871mGmKXaudqLArie73//4j//5f/731/S/wu/yocxmiqv+o+jzB7wgXfuf/xDi
H//Bbf36fx9//ec/GEMAkkoNYoZTm5G2uv751+clptGPf/p/uGmYd4TBqs9AdXW9YfIZ95mdiTfl
ME8QPiQ2To6fCvbWNjPTS+Oj4k8pGleMS+nvfxr91x/G0ay6aQYxREyVQU3944dByZvVyHP/Rypw
fWyEV5l3QcSm2zpDPud7anNIJ9dpxJHi33xlGAFSOrZ2lUtHg2P++jY4HkqQFVnjG2fFdN/kMyU8
Cq+e1iq86UfrSwRFtf/71xTXv/Sf3nsXmqDrC4/NOXw/zfv/1xfFPcUqCZfKhbqXsb313V7BCO08
ma/QZhGgIIbRQLAiPyXFg3SIwVJ7IE3G09kFC0YzSI+ekZelfVAsaxOWWE3PoYA61atd0qLcPJ2S
angaRR/4pzBnsLn5+1/ij4/MtY3rIUVL4zkehivj/vV3cHiDFhkO9mXWYsClVE0foBGHbevYoNBc
DjXvs+OEx79/Vf+Pd044tnB8dmbXC0UK949XLZc2jWSgyqeM7mUikIWf3wwpQUdSzUu3Zims0Zrp
Fz5GPl0s/81lKv/Fq7ue9rhaHU+7xvvr79xj3W3a1i6fgnLsLmnuyqewvbqGgV/+Ny+l/tVL+dJx
8ecpwyv+9aVax7WQBbzyqe2YLAtMIGuyTc2uT820a7Ttv/z9G/vnxykcjwsS26EvuS7Fn7+ahB9U
T6QxLnSMEqOIzFVsYY+xxmdaHFj7ox4pjsd//6r/9Q3lVSVrfE84HMK965//002IHQe/KBLcpUw5
oq8WS/2MWjbYaGfW8vVvv9b1MlXalwLErfjjtWyqDiUxuuCiohF2hpuAUSEdF5+zwq3tf++24vJ2
eq4ntO8ID7lVXT/ef/rFPDLpitX1tQbqSheADvg5X8NBkIkc4nQM65SIZrGYt3//S4rrJfjPt5b/
/8K+4lPkPmr+vJ9R9hKneHKCiw79AW6iC3I5ZM9CmXpLE0E8Ls1nrsSbd21jWqdtR6NEADyj4U6r
yGCMzHLBchVQ56EUt3//0/3Xi5pHuuHOp5Q2ApzAX9+VOqrCsQWicZmBHc6rKFfs48hte+eipd4z
zsr67e9f8c87LW+HZvLlE7CBlEjb+esrRozJix9Z3oXPS7y5BTmGjm0APm1lWONDszp4ykK8JwbT
7WJ6kNd//wP8iyucG6Xg52CtJZTzxw+QDoK4yv/l7Ex2pFa6LfxElsK9Pc0+XVRRFBQcmFgc4Ljv
ez/9/YI7qXSm0qpfQmKQoHB0O3az9lpdYL9Y3aidU6MhhVSmPmDcvlsZavmky0MncUEYWFBtJu/a
5WSDePShhC+tlzAP3V1Jf+8BVDbBINX8Yx6XDyUu34Y+XH2nqj5A8qIAG1DP2en+nK+NtMnumnyM
YObCWBz+Fs0e+glG80UZXA0W49FRz2Wa/kNXPy5+AcFun4ppR69u9D+MbPCeuoLzJSxnYTXdeahd
szSMFxAfFEAVc7R3I4mngzND70k16mOdjeafqHLKh/tzvt5nkyeJ5xDDYuhQCF+uPa+SQ9tCo75o
Md6rGg/FCO9UOO/0qOn/vT/W9TWybFsgRWhoVFlNW67/G+OCpHhh4iP7LwI440E0rgziQvMIOrrd
5mKM1/yVq8fBBlup21g0mqKF+vfgvRkwA2vROyKjshcoavmAfGWsn2B7VUgHR75ZH6wWbtkMISN4
rKYAIUM0O2FBRbZwfiYXPX+NKvLt1LZyO93aRVd8CKOatveyDOMnNzTdj+9aIcsCyq7BSqKxQrRS
WAtD0zdTV8++mj9ocz6foCyrT4WSqTsKcOlLEIq1q7fYEcbThWaxJSrCaIZwFrsvABsheJ9UVCRd
NIjzgd55v6IO6QwUKSCPdw73J6hKu/HGzv8dET/ShlDM4eLbixF7kBIF0KXqgdpx++oaSnY0DC3f
WqEYz5E+6/8og5Gg9DcCBCmzNjnOVKt3gphlb2ra+GXle+TNuvoeGy+BAwm1orU4k7SjBKCyYHQC
KZNnIaqttf57iEs//M8vKbud63CUNEMijY85UBlIo6dE+WwgQeV4Onq2r//DBwE+cnQdAiMcRXF5
SSjPqcAlW7YkyNJ+C8M38AQDJS4OpxmLjwiEAiImGQufElqck34wO0X8l5Y0tez6zKC6eP+LFpdI
7phqu64LEzU4MIzF5Qe5Qhlw9Mf2QSWnf9ANTf2MhlEqCStK+N1n/Y9QyRTdH3Tx/slBeQ9U17KA
O2ti+f4lHRJHHfmNhwoy7GwLTcfsfghg7Qt21Pfc705Ogyt5skpHdIa89heUVPt65bBq8rotDgde
rE53HlbE1NyFWW66FGmgJmwewjGdzi1yhPCUivGrG9VPuPoGnF7hxwKN4t+ZrNQQ/Oo8ThXJcguR
3BOyWPDGU9UZYfrFjKCu5fwX9LA9BXA+b/zQij5Pum2fIj0FDZKRXwQ8+/P+Si6vuEPAzNbBTGkg
ZccRv9y+xkiETsyenks+HVkjy4RJx44+8gbaW1XT9Zf74y0eFMtx2DAISPCYDAcROWkA3tjcUKtD
G5Z35ew4bi/oOCX1PFJlrAIa7zZpNvGCv/OEOo70yni+mKcqroIriy4FMv1O6xmtKE82+W60XSbI
k1qj2VpmNe4hfixWDsfyhDqMahIF4BuZgmB4acgce8qAfCI84dgOdcOMVjnzo5VSLDlVoqynA+xj
inIeG7VsKdeDatjGHXWflcnr1x/iCvhPNF5VkwU3FgYjFwB7ahq/PLQAxfCBKlvYvmQAyzPecKtr
/jE61aLHuCPdt4N/e0Qc3O/bcfpi95HZfGgpt4qv5HVN0iOwG4vo+6BLWSRgvdB/PsUA/ZKXCnoQ
fyeoqrm/GgMW0L0KeB8TFHa1eClhkA23Qd7AK4I6aAac2bHaEDetnKAMwn0vVXFu4ClCwSkzRiqm
U1woMgKNROQNXdb1aHVG4Oy3NEspwRd9gHT6NQZlnz7jX8ONOMKQ3WkbhEKc7Hz/zF7dESJz19R1
jq0tiF0XDqgGZC/yIwBKVpNTGk38wdpQW4SaR5vL32RUnJVNk4fjrWHh7FNOE5rKHwfztjAsSUMf
ObJzmSeGsf0EcW/52XHtYGWUpWPNXZTDEFRrKmKItipN+5u7WEIlE4M8zzyQGkh2kzI814Ye0EZD
JcanfHdWMggf0XoPn4JSe4Io3T7a4ZSsOJkLx1p+B/GkCTZGJfXiagsbNCY63JvIPniBawyvRpVG
hxwFci9Hc7HfKKgVoUhflF7SV9XaGsjjv1hqjZyURZ7AJrj4m9N6swYqLIFFGam5R1OtJKyO56cM
TqX9IE/hSHfHGbCPzdlNkr0AlbxNScg83z9f1zZRRjY6h4vMmUFO9nIfqMc7sUU+zpsnFU4tcKHw
4tGAe3Z96Krvj3XjLGtg2wSvJoBejMLlWP1QdDby8+z5TKMihKuj9ag7/mQegngIvoHuR9fh3UOy
uTbsjfhRjr58YuImHMswC0OvMRBBMvrmgV5C8PUdADNTQ/Pk/nC3jjWs0MRJ+AfY/WUKuBbJ1FIV
C73BSnlQx6TG0vmYkXFMDpBPdDs6B2D+mOLyQ+BTJZicFnbpuvq18iFL14hzbWD5yUcLLjEP3uVa
k7pkjoixeCElYuwGDjaEvbD0/KJTEdLpxJksmJUpHwE+TjPU5Cl7V1JDrP+CAIaWfkhyJ/+sgeXw
t7bTRI/IeyOugOKw9gvm00ns73/xlUfDF5vCtsib44Jbjli4u70xAnuog8yDilabz8Noj45Ht9GY
/GOgqTtvKnTV9B9jA9xwSwioRTurIM29mR1TCX6DtlMNEpd0X4CLduvZUjbUZEx9V6tuoEGyj0cc
e3GEEsjTDJaq/1ipNpQJroAsqtlmfufqpyI3aqBDIIIhOb0/wRunnwAKn43stGUR+C12ZCoEvbdN
5EGdOevAqVEONgK7eTVnzSkeW6oO/90f8YZts9h8CJuwLbq2TF6MVqyRC1cSb5jcfofEkwlk1Y68
OM+jQ6lrzYdGD5CcLIP49f7INx4RS4d2FdPKG8L7dTnXJlURyKqi2CPRDRd/iAaUATrETT+9fxxb
wwc26MTTcYMvx9FN4PoqaiVeojvjuaUPcqtOydobceMuyeQarhTWi6zWYucAXOtD5yaJ1zpGYX8M
FTIW+wE40mct0Kg9jmhHoi9RjP7KBqo3XgiuLvUk29BIvSzvxICoBStn0/Oq4yb7ufiB0nJK6y48
TqYVwCU2QQAV2j38MvAVbDNjsJ/uL/GtQ8QTISzyPziW2uJazqB23NYoYg8dqZQcn1YcW/iRd6Gj
Krusob2VRipjG2jzcHz3yPLkUlGj9i/dn8vNrUtDn2rFj73S0ut9MkAHOgE5/zCOsfVnRBIQMY6g
oP3E1US58jZfPYsuuGIy6IJqniNzjZdjg+8OIqebNc+i621b8K8+zZoPfWAsspUo6Op0ITRFyVCl
VkehQBeL02UCvMibSmgeCtsaLXOoalGyd7eooMOOX2o0zsMd8V63EmdHjooDBgifbMfl/OoUTP0k
dNtL4ft4IBqC+Qotpk0+t9GxpUCxsp7XDyNhEPEIbzDFW1LpchXe+DqanbUyeWJi3cH308qInnsc
/1dZSBckE1j7PMqYfZlD+B7SlEFronYoRnhu7h+qG6sNys0mt0ThQscQX36HYcWJ4Qe+4TVt5R6b
FvglFBL5zqhtXWp4iy85rWQrs7+6Q0xex9U0cH4EmZyFOYx8aDRH4ete2sRWCMK2m0G0DLjVGxcP
24MUEQZr28zsUw2+dGWvb5xllxwBGRvCXtzMxQ2G5rnIXC00PIcurz+S7v3Y9j387EBtoTG5v75X
rxxTpXhJ9Zkw2yY5s1hfodY8J7Hpmdpcxd+gr4O2Bnbv4gmUVgJ5RtDQfXB/zFt7KitCqiyyGeZy
grPCI5MFPW4dInG0qFTx3lcK96ODHssxkFx0QGSzeHd/1FvL+jeTYIJmxUosAiWEi0rQHK3hTSLT
BXRZDYpIceCTqlVDkLX3R7u5rvBVcl85tPTMXK5rltpdrCi54RklZqhFdGxLGV89ROH0U4dt0bs/
3K3JERZQlCW1Rg1T/v7munZ0uEWwU+kwSUzZttVQJIPFWNnncBesRCC3Lge5Xh0HxSYIW0a4lVoN
s0GNmZZD39gadDbAtpzHh9zOdWTXpvpVzN20I7kJc+P9Wf4tUF5EYDI542AKicPwOsVimjXECIEG
UYOnwwyfOeCd57LYQpkz1qj2AVGnNWZqMEScWoSVEW42uLhVPEcnbY6bCEZ2n37+Df83hsQTHsBJ
HOYcRopX8Ba+tgIQuHUIbFgWMKVkYGGJvNwVv/X9oI5oEp4dYIk9cFB4NOzslMcEN6gxKSvrc+XG
sTw4PtQWgSPbuOeX483A8stqCmA/z9r2NxqeaHyZfrbiYdw6aw7FREqKpkvQtTTJrTNWQtSG1xZV
+xkNqOyhbaGfiprZWDHE10ORiyILh2H6W8Rc7DfSCSbMSomNR9yLrR+22r6rDMioo15fsbrS0F0e
LYbSuTk4jXj7ywJPHZgxhqGxPQQyNEDfjbK3taj9CmS8Rx9Qc/Zg6/3dpJfdDkG1emXrrm0iw5NW
kUEVBVt3sXU6LEwwUuSuN4XO/CEtjcekhImXtJu/SXWAiFoIv8D963R9kxkTrJHNGcUfXwa/sEXm
QT9JNgvSdy9iHuFZswcdNU47fzILNLaboacxu1B+3R/4+pxKR403XVUBW6jO4n1tnKGsKvBBqMRn
lvFYGg0M7vA5V8nX+wPdOj8yrpdRHEHq3xj2jVnsIfuqJh17EQ794GlAET9EVvhaC5b2/ki3jg/L
aMhMrgCysni0k7AV0aQFjleGtQKmzWrRHo3q+EEdBjjtkrzqPyWpnX0fOhH/IRGhvze0wmuWHgup
Gksjc764lWQDSkXJJsuDUmr+6MNfiNIScfT7bQwBIr6ow03BXVji1PrYNhQbRgUvNuYaiV0TENIp
IeX4bivDOLyfhBOaiUFbnBFSurMzl7bl4WA7P2xjzh9oLqqJHMXv+1t3baVxB+jQ1IACUqt3Fi6Q
bYTonHMvPd4OZe8LNTtQyzS/zrRgSLcoX9mpG9dOxbvE0Fi2fh2hUfGRMHEsDQ3k2XdolOKdQVZ1
S3Wu+06HRnaEbLDbAS1bq0LduA4kKSmGUaMEirEMv4sIAUKk02wvdHO6sRTKXFObJrtucKLj+xeV
DKVFfEQC0VhuXxgr/d/2S48WYupZgatMEFL3gE+NHvoVBSnD+wPeMKBMywE4yWMLT9viqXAVeKrK
MsamqAEMz7157kz0Tt1IN6E/QTN51PqVIW8dHArr5IIpMhJzLg4OkclQwdKme24P83cAjvbB0Ghh
EHZhQDuTuCs25tb2gXog/W7hv/IwXj7v8HTPYtIr3aNyCuAAGAaUZDMyKYPz6/5i3jDQFGoJpylY
4m+JpTFpp7EqRa97c2G639Q+7HeOORYrV/zWRYD3wyT15ErYgHY5HwukVkHfEk6rkr5WbqZ8RaAg
3wV9QWbEbLRmCz3kj8KqxxVv+cZZ0aSNdvCUDdMxF8YaTv0E1UCccxX0b76hGdb62hTuN00FaW2M
dEfUMu67v6Y3TotG2oBHSGJ8AURdzhYiCTss+4SwjtTYsQ2SYGe4hf+lg6BkV9GhGa24FLcGhBpR
WJrLPkLeeTkgTAW0cQ9EsX3bGEiYR/1ZyzX/jFpSenDN5vX+/K7wGFRjSA8Cj6Fmi4lZ4rxEXE9m
5Ha6B81PuzWDGLobqDp20TDQnDDiD2z6SId8ozcgyyz6+rGQrT4Ddxmah7AZVhb8xpOskcGgWsSD
Rbpmscs2pIZp0ZW6hx41Lex6HUpVkwZV0Xpwy0NDH8MJFfr0xU8r8wP8aGKtanbjwgJQIVtDCOAY
+hLsZ/iz40ddraHPM/jHiKq6N1Z1sw+rIliZ7I0jjc/Kcykrj6DO5O9vPB24BHUT9kTNizNHPNBq
Ak1r11lfC2KfP5MdT4+t3ovj/S2/scJA7ChXEA9idPXFCreuaff2aBpeLmAXhubc7WbEKuBzIehy
fWrAkAw+BW2rllsI4+0H2xjCbmXmBjNbOO68piB7TEpisnx/OXN4KGNo/Ah6QGsG36NGKoD3oTa/
/zaBpDFJq8pyvdAW70uRDnDyFSphr29Tw4A/7liUaMuLhL48Pafie39tb50dF+MLbAW/0jEXjwsq
zAOattS+akXNfo+KYXm+UStPBQ0IK+/YjaFkwV+TET3WYukAwecXKLWRGp4gMb6F+XVETbOF1DnQ
QgjV78/rhlXC9wCPI8MOHdfgcrvcJJ57veTRzICrf3F7IrkNXYBIP+kIS6A96zr+ypA35ke6lriK
S8iTtqzk0BcT85o5mkcHl/hQF2ZJNrGBz8+C6/T+7G7cCBJ32BrpHYO1XjxpTYTSnB/7aE+pEqtj
wr8x4Pyo9FdGM43eej9+V/TBOgwwGxBWTubL/Q+4YQfolHPIH3IbqEMs4sgpSu088ksaLIF4KzTJ
6xIMBwEO5BvaqMJVBIIn2dKe5VQrN+RGzhhrS6MT0GsCIVI0l1tLJ3PVVEWY4gWZ9kSzoA/1nLCQ
hJrRB0dRTHFg7IvC5GnQ1HhLJVvbO3Po/DFa29rfX4cbVsECiAhNJHeVBPJiI5JREUTSInkAoKD+
4WRk2zKNzU/3R7nhwVyMol/OuIeVqIOyP3kwRezvNHc00CIJ/E3rZMVX6iQvc1TWXhfla6DuW9vM
w2Jzk6ilYfUuBzZyoJ0uresPA41hxsNUQ+bwxQ1M9TOl3/RHOwqIAW01tccVn+3GXaIXAzeGHKos
GMrf37wzcatoFlSV8QNEEPXJyRvtGMcqQhpBtPZ+X1fTXAJZHF1cChvL6yz2sB34TUd+48GuUwOF
F/pxkBKKsgzRja7s2vKMpGDnHwK0KxEbHnOe+VNV0XY8o2dNX9Hh/m5fmy6QlJSXZFGAM7X0inF6
ktmfsuwhxu2v0C2tp2jLEqmfptIcPnZtvtbrc73aOkEUxpJ2DXDtS7QHvVGBKZQYndxwzI55KqJ9
ZWbNDsB/ujK56xOlA+rjrkgAGs7x4kShG9sifURzW2xVzc9QjXK4Pbmi8PrkLZ3noZbtxOTCo3h/
UW9MUQIKecHJJQAtWrwHvVV2MeK2vgdpFZSppLqyRySp8mJbJgnAh/ujXV9YmZ0xidbAcNvYycvj
q9O5ihYKeFuobp2nFFq0vV92CNigPA6f7tR17VYrJXKdFLf/6/7g11OV9UKKs8zX1nAiLgcvaPOw
B0QxPTPKyOql3SS5P9OnNIiqFe/h2vzJwAYkARlFiRRaeGYApGCxQyTIa/2KnKmZascB+Mr+3ROS
8A+MPi6gxhN7OaHB1uDzRVPdmxB/fx5KCN2o8Lv7HpnK958T0+RFE2RpbNnisVg8O7LTErTT5EEy
lB/COYOTGhZwGpWTtfLfjX0iZpL4ee4Rj+jiSMZDriAjoPfe1NnRT7S/0uc8VtKdMs/xynm8PRSk
eo4li+bOYgVRCCkFbFc9NJ3F+AylSH7SCiPfQy++hoNW5dm+dJSJtHVSdkIWFrUlyIPWXhEOlt97
Vdt2FkyWZo/M6eh/LozK/C5qXz0GIai2TZ2RxLACnpRdmWnDSUsRo8GqlkjVIsp7/wxdG1WTNg6J
tMGttq+qCU7TI2noZgN8CEN2hHW23leJiz6M62AC4Pre3x/v2s7xkhAS4qIxIp7I5ZnNarTqtBgF
LsgOoNXQpmBvd37ihZDJwMQxHqEINc73x7wxR+kMyg4oacnNhWPUAfPIU/g5PR02338UQM1fxyqE
QBM6iIPaIJ53f7wbpwqvwKWXl1ZR2ZNxOcfWHeHWyaLOayCN9nLIkc+k9OeTbTfq8X8YCkg7oAjC
7Ks2kyEtywp0XYt4b1o9tWbgn3UlQBdU+P3/MBRmRqbxASOSvLmcFYrgHcxXceuNfdQ8O4rqHvF1
1S/kOJyVBbxxSGzyzkCIyE3Z9GVfDhXBslGKymZW1Qj9vFK7p8FG4dUO4+GxribIquZiLZq+4e+Q
a7NIVpBNpGnDWkwwcJvasTNRe8Uwg2XZQXjicxEF0jU/51qljbGv/FZDWzVUyWRAZyxZzvXU/w0/
S9k839/ZG4cW54uHGUSPRV5H/v7G0+u6FPHlugAMDtvv9KlF/CA853UFJx1RjgIhamf46fb+oDdO
LqhPGqdl9xoXdbHwdjORaZiNxrP1bDxOiIEdIrhgToYCf9L9oW7NT64zcaiLe2kv8gYDUouhUKea
QgYypfkc+ftczfNzG0JWGSK6tjLetetBppEWX1mKknXzxZOsdT2BY2jWnosBgKGfTvcJ+YxTmRef
kD2KTo1UEIPmp1m5NzcnijfA+8yluYJbQFqYTwqawd7YmNEXjtPwTMeJCWI5SaFXLOv9/YW9EQeS
opaXB9+XcsPSb4/xNsqqLSme0JkF1CxO0E9PETnbTkML3UxTI1gSTJEDxWQ2j4RMWfBvUivJDz6p
WbG91yeKG0W7EYAemrtJpFwe43CC5BxampnMWzUEbGw/P7l9Uk1H0ajF2qG63mR5fzEYeF4Elcsq
ch/W8WSklfDUqrBgyUjght/RX6S/TjCKf3EtCLgRw4qTXd0l5Upv8bXVoi7wt4Yty7q0xV1OFTST
OkGxJDyKJNXWbuLyhzrU0Z8iV2CXcaWCsdnGzs/7231jgcGj41LzmGo41wurFccVnzIgFhyokMsZ
cet8zDOt2TlBk62c5FtD0fIpXVtGopf4coJOY1ahYZKeGopE/5Hb43SGPAUSQgEJ3/1ZyXDn0lmC
H4RDQ4zg0LG2TOQEPJWSZ3/yAvDHB4qpJkTOuXlKARiekOIFDtAo7kmJyxG2iTLf3x/+xkxt1FzZ
Tl4Ek/TxYqbQ8may0dRzMwjoG4KRzYBWyQZ2uW7FBb02D4C3gb3qpOxpzVs6J41QdFzQpPJ6A2oZ
GI6gF0S16ZAhmYSOVR0d7k/t1ng0pUpUB7QHBPCXU6vJAqFaPZYe4iyGttfyQbWPAZzR37KSi/xQ
c12KlbfsxnKCM+BOgnIAEGxpl2OChEUXMESTMqj1Fi651Myb5xa2vF+lWw/pO1tvHbqg8bp0A59e
XonFaC0iiQKJ7tzL3KHMjnMl3OygSyDYY5tXhbotyPiumLlbqwoeS9ZbJbnDX9/izWtNTrDsU4cs
dII+3A7S/wRVxQi5Lqv8nSvuGtzh9nCOxKrIB3R5PtVRShC5fubVld48WnNTHtpRy2jCqrLjoDRr
HAJX3QawLluGJDyR2HiTbo3LHexyt7eRNp7PaMkEmnvqa9zRZOMgYZIeYIGtnQeHZLV4zQ0Ynsj/
OG2JSng9ww79vUMmQH0aZsdB5drSIuW7Ai9UedB7WHv3iqAD99jQXRDU22B0EcUO/TpOn9UutiGW
L2R7wA/HBVj20iAADP1bFEIed/9aSJ/8rcGhRgd2S0I3qNg5uJ2XE0x0FFhHa/LPQoA6inmxt6E1
ZV/vj7I0aywjUSZLSeYQZIWxcEJEUeQhreD6GfWupj+VE7y720yvLbi9O1hw80Clsy8znV0IEGE/
OOOwYtmWJ4cvwOfiDzaLJ0pfbKTaQYtsjY5xntS0CNAa0BFHRTY5DLqnuBVpl29kkVGsWIArpwTT
gYXDllOstwk55cq8uSB1hbTynAXaGTWmlmR4NebDl9qsh+BAlSIfnuchGZyDr7i+fyghX0GHLC2T
4HEoqVHsQ4j+oxV44JXDzzfhbukS30xPGS0fl98UBlYAyriczmlZmZsiCOqHkcr01qTpaItWJNJB
dApvHUS6yIEmwbFEr24tL3C9IRLlTVKMw0ektiw0qfhHSgTA+DxwXva2w4AoxI+ebbe/BArVKx7+
0kOSc5Y5FU45GRY2cjFnY0IxKtP6c2gNY/2cZG5Kb1c4wUtzgCA6jNBArIHOhlsk9KKJkjEKEyuH
Yfkc8A1A7cjvqAJ7iUN++Q2w/0cIkhj9Gb1B7T9rntKvaR2mT3UTrmFErq81RSBsFt43z+wVLcKM
bKJoBrODajC3Ee6omr1FFHu4f61v7CFGkfgCL4woYpm8dTMzB8kw9Oe+L6fHOqU9Gt4PdH7SUWwc
OAJXfIYbmyg5bHBR/j+fsdhEN6bPNVfn7qyze8OXPimIZrpMp5cL6cjMSj0aBDUfuUnUqDdB2hri
0/0ZL31dzCXRBY4g95ljuwQ3WGViw90eNGcOWYzeQ2zkU3qgOZHmm6Sy4Q/LlahDVzTTEWZfo6a6
NqO8QhTaVao/HKKlMTEiNwJBHIznbDBiDzWYzpsHpG/HFhGdRknDXVQozYc6j/WDrkbKih98Y3je
CurCMgsCW5w8dG9tGULGhWZ0PsBruP03QdPREDcLzUdySNRmeISSKxhILgMK39tjohlgSLPg8/0t
uD4EoA1pEsHdMGh4XrarhXaRjzLde55tn+5Qbhsg7J660xwm/k9EA4NdEqSdC2uX1a71ql+feLp8
CGjI4YFtAfh+uQRw85VQ3czueexV9IKEmX2IKyd77lWoHyuHUe9P9sZ4lP/lWjMkBZLliYfutg/j
0T43SYXYcqHrPeqnNa1sTakQAjRBteJFXuFpSHIxO4nLlZ1cAIcup6iWeub7mMWz3pKJeUaFfS6I
P8REmdyufB0ayyosqGWAp4kivOcpApo81n39TLxrOZDSQn0B4UfshyuR5q3VcCnLWbK5Abjy8gCm
0ARQs2c10KXwlGD8AoV4tfd7kTxmpRK922cwKJhYtOmBbQUQsfCNhjy2W4ShzHMwxtkmbOkNKYLJ
2quBOm4mQQ/q/c2+vl/A3shgEMvThYkLf7nyo8G6IlgTeF2BvsFmLjWkSumOV39ahZ9/qHrTQv5r
MvpXaOERLHLRMMlP97/h2sBh3BgfKDrwVPzCy2/ILOrKvt4A1xrV4tQ1KMonUZii3EDGJA+gPUyx
T++s7nLkqO5KIBFAZkoFi1uFI9Rw/CFyRoVc0WjpoAfoaBZ9h0pi2rjvxaP+/3CQTzIsoe4Sh5dR
YiNBMQQejH7uLqNie3QLOz9AL7DGsXH95MOBxEF1yMLLMtJiZmqZlMgcaQqJcKU5A/ZSNnlmJd9n
fOwV63zDrcMug5qkHw/8AXHg5daVvo7AqNqh5maa80FPUPjMrWDelCqc4vUwGNt4hC4Vnjk012lG
Qp3XDQ/3j8+N+RJIME8TJ59M1MLd9VMlEGXvuue264rDMJifnGmOP/gAUnb3R7phC8iT8BZL0gsM
8sJMRalrzibsNuee9Tg6WS7KTa0jmLDN+7TepkFGL/H9Ia8nB6cP7iq5YCJ65ne5wNFsQNg/KFCq
jar2CADCpE1frU40lbUrfBM3NlNm88g5ycqZLOJcjqUFQ6YGiCuc57KZ7H1VNeIP+RH1H6tP0EuJ
s7SFKMWqxGaeOvE4G0r8DZFAY8Uk/T00l/EhUSbuFqUWyc0iFmmTOGtzd4DpGE2UiN4yqTCuFB7E
4bb1ZUYzYoT9389gEZcUMsfWNSrlZUS1pPpgDiKp/vMrZTI9K5oU62VAzRSBmbrJ9J923FkB8jmD
HvJW+F2UnUdtKruDqw45LMpRjdjQJtY0hDfRCESJd4N+TjR/R/knFK+hixxBeVTrqgkPppH0IOjp
btC+C7TdfsGJhRiiA5W3vU+HOEienbzI0NmDKGONb/L6HNIlgEtkw6JDPLNcoLKYW52O8uo8loqD
nDzs4oFhK54Lih/cRvr1/hm8ts+QGksTSWVE54le7EeuFxrLzmpFTekf0Z5/mYd2PFEkyQ7NBLhX
jP644oRcn3vcXlpmOPH8TVPs5VlUFAMJbCuB2RWFx11UU2ITuWltBI0n+/dOD+wU/hWdZOBayGZd
DoXYZZaHSpaex2rSvhoIWgS7NnGacevbWjcey34EsDzXWNOVka/dSmmeeeiBlJK3XyJZMzfI6hod
jbMFLdBIo3oggKIoAZou1JGTg2NECEpWPdKuMxbu8O55038ONwHlTJZ5GUkFil7VpNnGs9lnOmTd
jr0nLB6BNExIsaTO/CmXbd/3B72xry7VCaps5GH5e7HYHbjpptCRqba1MaxOfU7f4EloRQhfdvP+
R5d0No876Unq4OTuLnc2ChCEmNSmP4tKmHurQUkc98bdzLG+luu5uiO8gcB6bO4lwANgN5dD2fA4
T2MRtucS4CUSm2m1RwBweBoDoXp5nCbIrCZrANOrxZRoFJnIoI4IvH/pm9rk7AyKe8259QOY8Oeo
Mp/sanJLSNXK4PX+zl15itAu0Y8KdAl0qUQVXM4wmuJ4rtFqOXfN4O4RlU2esqF0NwG8ZfuJ1sXd
lOA7Ol0uNbwrY+XtvX6dZAQG5JI2cYPD+vf3N5FgEoGRQgGpOhc67fGQ5LtHIx9SOKjnOvxIx1i6
nShBGXwBeuM7pIorDaWReA09dr3ocqvJ6VNKkHW2xYucuAUCy45an7NZh3qi7UzEENAJ36Tw3H65
v+bygF68hBJ46JIhpUJODLJE1XemBvtm0dZnc9KBteaoacYbSPwSxFaxLAcjrHx15YbeGhOAOX4O
9TWCkYU7FRjQatSWX52rxizDU5mp4fhq1Qp61wU5jhfbTvr31oAId4gAcVpNkrYQeS7W1LfTUUk6
syJL1RV/LPqpttYcWK9TB7HH/SW9zo4yFg8nBxnPSkZZl+e4jCPfMrOOVm52OO4o1JZ5GmzTum3I
Pyr+pJ70UHOzvVOW7qspitLch0mkNS8KyqZ+vGn0qmgP97/qxqLjVgLCAgJPynDJOQaDS9siep2d
Y6TevoFP7H8Q6IfKBgxffyTnHzTv32YysoSZlHBl5W2xzWU+m7ZS6Nm5S7OqoVA9qtEuRK9t/uEb
ifFVbxGSXPEw/3ZMLs4zZ4q2YzooONLLuyOSQY9MShDnOa3SzN7MXJyo3JpoGE5QpsgShBam5RR6
uo560SfLyuPhUJlkep6mSoNDpzWnofilorujb0tTbYO/2osxej+dRToEqkvhdvshdF2I6FAFG8xN
WCJi9kXY41ifqtkq25Ug6MbeSapcfAhqGTASyKfhjWEKC72x87FKgegW0SlXTO2UKPW410rztXTC
eCWVLkOqxRqS+zRoA2HfgK8u7HCZZYVaRnFzFpT6vGRsm4fcntZqNKa8BothaPUDR8GTxku9JEis
Qxfqqrkazgix9PaZlEAOx7FAcORQOTb1bl8B2G/tRgXdhC8VdKqqF+CrwTGtI876PZkRH3kmXzj4
Xwc1dMOPsYEi3LQz3VynFqp0Aep/CX75FuHbsUSmDSlN62wOIzad3lAHnvipSvW9GSV+ewRyT43P
leTlm7zOK7oCQR9op6g0ehWB6NI2N8mcTvYnWG8FfDx+6s4/2gL1WnQxEfr6N1dUEe4zXzPKp9BV
o2ifUrUZtlGDTtAudap5/JoaBgQzkab1/6FIkU1Pc6623UM6hYoOi60ezmq0mcI8V7zareAY2qga
vBrJBoiH6T7Bg+g729GYECa6byCuXEUI4oAC0B9MZgIGk0WORGsUIVlImS8qw9m/CgLtjb3PHGeI
2w/laMaBpBxKxdMcZ1nDS2hHUDDc/4YbLx8dtZgLjjtxzTIWBVrDOhD3nFv4fsdTU2ojCuJBGKVb
eniaP/dHu5qxRC2TLZGVeklMszjntLFDfkb5HAJMKy6mQ6ENhlTVA5aO0t8YJX/aKog7daeEdVbu
qEKr1X/3P+HGhMGJM1PapS2CH/n7m5utDHUKPnqqyG6M+TedHo9vNVI4iLEi+PI/DAVEk2Yh3Aoq
l5dDuXlmT1aU12fEawu/3yLLZpe7COG45p+xjjvjvUUFGugI8cELSb5Da5kkGroqLlMal8+o1DWP
WY1IHS2351Stu0e0YKF3SjRzxfxf+8gSl8PxkcYfy7LYUSOG9AixLNRq6ynvdlrXavXWUozstQ8a
ZVtbBXLzCI39fOfSymY2yQ3Ow0pK9ZrL0rKoANsWyLrceLRR4/Yiqq/obLZrzsXVU/B3KBsnldIr
jPiLp6COQ7+BxsM6NaFS/TQad673yH8mz1rW6udMn/sVs3BzQF4eyUMPvmRZ3tOLsKFqoFgny5j/
9WHkfhxQEdupzvw700T0en8lr31w4NS8OiRM2UMyNPJtenMhEMyZkb20jVMhlOST2pniu9Hh0ezj
JLcgdMzzAv3meGj9s6bYrboRPjxZOyRxtf39T7m6mhLpD4IABk3cJmjKLr/E7RoqcRHqq8Pc0HOv
h+KomU1+7IHUnN89lCm7vGRZU57cxdVECRdte2glTyPFuYIEUZjq1meEp23tpwZtdf18f7wrw0dq
R/L+yEYgtA2cxSGKKX5Oo1C6oxVbw77JrPDfqUVbiixTfQyNkr5tpw0eDKOMVmIs7cq34OSiMgCW
h1wuHAOLodN8dmr4bdpjaDdQQGI3SHwM6DAruv9/nJ3XbuRKlq6fiDj05mAwF2RapVKlksrfELV3
VdF7z6efL1SNM0qmkIRON9psbLMygmFWrPWbcovBW7mB7Yq+j2K1u7BUcNCsfDqAKWaMWOVER7Mr
cJfTEROlz55t0MNDPCwri2OK4DNPM6fCArXvjI9GOQRHecD5MPVr9UFXYmvltLnaGmIs2F1BP6cb
zWvmcoVEgD4CHRPEPbNlnsKqqo5pIcdejDvEDpuzaGWZXJEOSIEQurC5tQQrkmrSZUDSATMfyrjZ
B7oelrspL0I6wprfpUhcznOlBs8jIp7dXW35SfChA32fkiuADbm3ce+QPzljaEt7zDYptrkSekr6
2tvuJU24yOpMnlcUe4QiAP0lY7FtJLSDjXbs6n2Df8Od0kyqW9dh7TZVhNs72drPnCLwVp4H7TwW
Ps9MVB82bYXCb1bG8V7pZHuj6AEOVWEYf8SWW981hlFtmrlIjsj9J/d4EmINioTyZ6ct1V1SGcmG
sqtyKMPGdA3MVncgIKQDJsLTyvoVb5ar0XHA8w140VAmWHwBxUZDqJDqfRZY+Qa2VXr/4iJelLW6
8ZOuPY+2UW7ktmvvyaXClRVwdSaJyaXgBB2WjvnVHZ7USq5IY9jss2ICf1pF9j6sq9nrTW3tJXV9
RoA0pSugkTDwGFhqQytQ/sbS1OJjlclO3W+UJLb83WDUY7zT5sIvHmzVjLUffhDmM4h6CoBrReir
29xCeoQ7h71FFsF/X052ZCSDnNL2P1ZJOp7CoGg83ESbszFk1V1jstGldp4Pt8/GN4MyYBBk4thf
ohEGRGNr2wySo1OrbR958GqN2NPkNgxZfdU8/5uoahYnXp7odbMmQH71gdECYnWJ9ggQYOQpL4c8
DXWpForsH6QBObDOwN4k661kS6UpWVnK16GoJdLD4ygxBYlpsZRDnjNmlE3OoWjM9EARUf2IoIYF
9CEat7fn9OqgFFQkblIBMDEsBFUuRxVMuCLLlu8c+DnNNkCt/mD3qnma1elLnajJSnvnrXDoNtBD
IzOR4ShehkvGAg+mEJpJSjl1Kws5oBQ9tYMUYp0lldYa6OuFwfLqVICBQCuLJho5PP8CjnUZEOqb
7OvaIN3ro46mpl8V1XCf4UiT7MKutysKiJkVZC4FtaB2a0su8294AA/yPsE10jzZgy4jKouBCfqy
MQ2EHUlsN38veZb+4VGJdWs8GwCYZx6w8VY3E3PaG0AD5maDH1VyPw6JbO6UsUxC18EQoPL8dhwn
zLBmf5QeHMjMj4iU6N0hnuAweqhy0/PQfVAOBysujXEzg1IO9lHrWxmP8EyZtTXQx+JAgWUI1EN0
2wBkCpjR4mLoDazoqf0E93Kq+fu6rr/0rWF+0vzR8iwdDl3cW8A0p36t8rXY0UKaCTAXgAJ0VNAS
XipkKrwhXyrLqJUF6GrIyk8YNxLEuFY9KqE+HIS2x+72in8jJpqcnNGaWPhA5C5XBAbKUWnMdnU/
BrZ5CCLkC/KutE91rE/odwfJBjTZat1YTOHFOqSuyeGBFAQFPuT3FlPcDcKBOtXnU9lU4HXp4WlP
fW/PKuY9bVrQSlOm8FdR+8O3KpE0nJaLJtU9JMTNpwDfY0QdYrj3XlWZTeNO6IY+6FWV1zs/Cy3r
HJSB/cWYazX4WsSZlLYcxwDUEE5PQw3v8iycqseiZT5K1wnwXH5AOquNN/3UWvYnGQfefFPJRVt+
1OxyVr7UQ9Fn9xaWYgmVFX9KCi9PwVcjYT47HctRSMgHyATWOFpg+jCApHyiwIeGhydXZglmxyqd
sdooQZPXmw5XolPTQGrbURdMvvYlcnUuzfPhiDD9LG8j7s4PYzf2vxIs3n4Xs2Gu9dsWRw8ys2Tw
Yp2BEX/5Fpff3aFd0oyQU09lV09PRjkX31q1q0+mRjvTEWJ2t9fZ4hDnfqIvIx7zQqoLrttinWUa
SkDqWMYPRSMHu0KP09M8h5AcatTX3hmKTh27CPli3p3U0hfZ7pz4VQ6b1r+veAk+y/UIa84M2+/p
OK6xGl6K0a8XMlgPxApYx2wiFPGXyUdLHiejylCeZL1qHbAPuZ/u/XBUnjq9LeUnVFWsb0NjqwG0
tlJRdmUs5fIGCc2s2ESTXiZuPRe29hCHg7UrZQhvLjmype5aM7OTgzYVVbKy5a/ON4GiQMmP3Q43
4orzPwcF9d+q105VoU/fwRCUd32vYf0ua+mWaoi6ndT8pxTX5UphR0z868nixShoGBQfIIiBIlt8
mDxpzGzI2fWgV/rTgM3veWjNamV4i8xXWF5RBUAWnE+PNd0yM+E+MsMizIdTYlf9NtOLeWPN0j9V
mWYHpTTax6CLot0UzZAsrTJeWXzX+0oAu3lWsMoFuGlR2Ikn3GqdWe1P+jBPiHHgG+31iW3s0ZsN
dnldmGulyLfGK6SChI2o6LaKX/SqEDFO+VxIOXknbvCYk6v2AEJGS0dIouhdBlUqN+6YtdMHOcDR
p5+ctfV0tbXR1hFpKCUr2r1Xe0BSkNeH9aWcGmPuN1Jimi4Pkz/t7KyxuN8YKm0F9jQSN8RcAtVa
mIxJnnbtKZSCCusLGh8y9s2bqYfqkgDU3ClyXz/ko/XdGc21F+NLmXWxfsW5CcsOHr2MbsblTDeF
4rdTG7enyqnzL1UwStUW5HXoP2sargkuKBD9H0uZ69jtW70v3NbpdAe5U9XXXHEBK58COkz9oera
vtronZHc2bUqfeVmcYpt1gpAsdNiEmYqUeADqKoxy7BwKKcXRKU93lpZ3/2j56aceAjdFB+RFlWT
naxPU4nGcFdne3MMFdPr2tF/Z4edkbOaSfgxRBRk9isSiayMhlLV8snAL22fIdTp9pbfP9AaGNzb
J/j1JgKJKbh+wlEPutHioKibXjEmCtunwur/5BUvaX8I9Bc2e+wapVz8ezveVRLE8Y1UHnsWrD4K
N4vHjA9mbsAcF/nGVNX/jPj9bDt7cIKdEWlnqwvyz2o5Ryv1yqVjrVhK3L8AmqnJ0kRfVhCtSfOj
unD0k4Gk8qbM9eDoJNkv7HXAVGGk5BltlZ2VUpEGzxJiwPM8WS4A8PJHbg/2x1pN571WhmsqIsvS
5ssP417DAYj0wEBj7XKdZ3SFi6mUtJMe2ONdTIrvFiqC34OZRJ8GpRq+8uR+tM3a+BCSIt77kWF8
vv1Frs8Ubii6/AA50BVkei5/AvMQp7ivmye/6uZtiO3LMegGexuM0bxyX7zx8cFxvAB/Ec7i81+G
Coze1gOFx43mJ5R7EPQ8dPoYe1WJEoaM+v4PW8I49vb4rlc44BjA/NTHqP+T8V8GLZxwcGZOuVPm
KDWir8rPafKjBx2m9GGKYm2lAPjGGGGZiVoMSm/XDaQadpk/QpBAstuIT43f624E2ghtubTazZ3x
K3fYX+8bIqkRKT70NrQCmd+l17uaoSVgTpCbIv7h8ce8S2xl08Bk+qcMw7J8hKtgvLPpIKxaAaSQ
1AgNMEANYlm9ugtnezT63pyqU5T06T+4oNjZRqrb8uzEcdfsHL+ffrx3lNx8Aj4hc1gJkd3LiNYo
Nek0+lhJ9lVxVptZPtChqL+iK9mhxaiticu/sJ1fX0JiiLxKKRZgWIgk12JzJpldKdT7mxN/UUFh
XNPbDL3iQfqhSbFeuvAZIfcVsTU+Vkli6K6EVKKzrzNr+GynapAgrYBb3aG1gRbATkeSrZo65Ss3
m/JO1pf4HCBMEM9CxQt827JpSI7bq0WG82cAoD7gqa9E7SawYTgcixr/LddEmfSzOZeSN6jd/PXd
nwYQPRVvgAg8c5aJkW3klME4rk6SFQzKdmyluN84XemE53Eo5G2MLbr/7kWPpC1veAKyLgD2XS4H
Ybqd+ZaBgdmUFl/GgbdVpPXmjyhSfdmNbKl5uj3I5UFJ1mCh+SbAqKKavUyJGt0kUVCl6SQouYeU
Rv+udkBtdmkz72+HWp5ZItSLwxI6VoChlhC70nfUBp2S8TSUiratdL3wismR90Ee/DtT/lw5s94a
GVke5Dng7KLjfzmVAkoyaDDiTzlim6FXQ8TvNkOotz+MMnqv0KdFC02MD8S3wBWg2HMZrXemSLdB
eO/TcR7wAMi+DhCENz1SfvdJ3+krl/8ykyUcW0PwLdB8RxR8EY70DzfVvqr3QyfVD0ETh2CI5WpH
lpDTlsFpZzQpriq5nu4tx5/c25/y5V36+hQR8QFMQzGigowl7+KgtMncBsC11b5QhhDubaw52UPb
2U7rgjNLYY6pUbkfSww13SDPNVp9ElJGhwzu07Mgp4WoXJZ54lZlZsPGadTho60k9tdKqhvV9VF8
fZYbR8q9PJNGWttQEm0P4+x0G8Rom4Lcq8afQ5FN2ylASdALrTL7fHuQl3OMho2Qo0SnG8wOClik
MpefNFfSVrXpc+2m0UwOvpqpd5M0xFuNck67GSSpRPotyvf5ZJTfg0Re0yZfwOv+/gCKWy99MBLL
pRq6ZVROkIAs3GlUOXa5Csc3Vmb5KQRbvMGPeT6Pqm18aNWsP9ZKE2wr8KSb2JTKlWzj8sX/94fQ
weRtJlh7VCouZyKrwk5yZlvema1Po5+aGIqVAXq9XdV0d36pVI9VZwU72CP6yqEhUvX/XWicFKKI
Sl5FLVg0KZbv4RkbcNAUobpPLDP4lPizf9/woFlZz5dnxUsUxIO4iOkPkOW8fIlX934aFbPc6bO2
N9PJ2fR9kR2VSa03TuyvlXwuT8H/hCJt431CV/rKUMgHslVYoa7tI6tTP0RSy91VK+N3Pxjt3Tz7
a5ni1dDoDPDmAgcJdxl9r8Wj05b61qmp5e3rvokfxjj6g5hyex4otXi398uia8vQRCj6WMgFcTJB
db1cJorRTJR9O3VfoWT6zD0WQ0K35oOWaDUFYRDNsp73B7WvJcQ0ZuuQ5mZNW1Sqt7Y2wZa3kT29
/ZsWXdqX30S+JDwaAB1RPVw8BY2AvAI/RnVfG237OHedv1Ek23bRTFD2chv/SrKwxIW2q7/4hWK6
gRHaZ9mOkk9mjs2UEar+rrZjc1flMGSxbDWOk4kVvGrF0YPVOuW+kttvMXaCByNE2CoaELauYVvu
+8DOIDQL60oEEba52VUfbw/uaimh5UoZFqgKuZGwELmcbz+ytdxuNXUP20ahGtiA11OHe3jG+BZw
36+cApePgL9TSZ4A6Ig3gACOX4YrzHmE3Kxp+3nSZZ7Vinriiqq8BI7pXZtWSeTGJefj7UEuzx4W
FZuEqw46AP93KW+WhPBNoK9o+5L9eRcqoGJiLfRdyyqnZ1mLpFPYzOrRl5q1btfy/KfECNMBPgmH
qCDIL6ZXM/waDOwUHFIeRRuwi/1Oi7EnRHPKcM2y/5EVcr5rTKs6JJ22pgl9/XF5ELw02+gn8gpa
RO9LI6/BsSWH2cERuiysYlsYWnhObPI0FMHWqt6LeLTuhGuDyF+oSMO5W2QU6agjdROUcJG0EhWU
3ZBI5GYZT1fbQW95nFFZ5e3QH25/3uuw1P6oBpHFsKjgy10uqtqKEHU2a+WQ+ZqEyaQte3i3/9Kr
YdxFc7AG8lp8U0ZJOIpCDJXcnqz+Mhy0ii7QUbQ+4HxWbxrH6rZJ0WtftTwKfxiS0x6S0TY3zLTs
Znzx4+3RLhbzS3iU6gT9Hn4wTbPL8CZ+VN2ExsEh5WK/6xILO/FIGvZVGX+IslbeplHyXdAld7fj
LrauiEuNQhwUXAVCxeUybpDLkdMEunJIKz/6amN76enJEDwiuKbuZ40EizZztpKjvhkUUh2AQYit
pFCXQdUIHT7bydTDWBvaTspMG2EdrgO9CSH+86DbVK2SrRwXb3xgFFuQyuVRDe9iiSAPQBebc6ar
hxAw2x7bRd+NFaXaazFyDibPK8/xu+bgF4WxgQuk/rk90dfLmdaEovGeh4UGuWcx5gG9WTWaLeNQ
p9C/0s7IPNUa4r0dGrE7y+H77AlRBoTDw2pGvUMTxdWlLsoUqVoyVIl5iO3R9szCth9CQCO5O1eI
XnrvHxxSOFQqsDsSqi+XHxQVo1ya+848JKzhA9bM9YM6CIjkoA9fMjbO/na8Bcfh7+ggE0LnoLEN
SnGxbKtiHknWIuswUyV3q1ib78thyJ7Vwq9dtVa0fR2a+V5NdczkQEbuJy5BN+btuu+zdr6PfbV/
amLc3XkRFY9amWePrQUrhU5a6PFCzSKvlsmNBj8YsvfllOLT0ENChYH/BQyy5FJTcO61wo/Ng6UM
2aPRZYanKYgCVzWSnLcn6vpY4dimGavL3FnQ89TLDzP3vpI3Vo/Vd2HHB0eFg6MAe3kcGhOoA5Rf
r0gjexdVSEXejrzILl8GCW1OgEfBlrM0LiObDbdkaBfWAeMW49vs8APcSqvQrMkV5dPtWG/sLf11
LDELr5L0sg9TnMNb62AFCq7fFrT4yerMOxPWglfrvbVyNS2kNFh+ggovWCho/UB8XGpvRnPZmT5d
/gNXU/cklf1jrnTJRm3C9tNQO+GvyolPalcaxx7BEhfTZhpIonjSJlK1knxdTTTIchDfJPDcluaV
tJ/VY30tQ1E+jJZkenHdG3cwQ8+h02jPt6f5OhIcTzJm9BXo03C6XE4zUDf4z+Tux8lBukGKZ2k7
lJZ6jBLVXFm3yy+qCa0KICtMrmiKLQ+Uzm7nosod5aiaVXbK2/CnZJe/onTMnpRMnlauhuXAiMaN
+8J7RMaM99flwLrO8qU80vSjKZQp6saJ750cg0hprpXd7TlcXn2EorZKD1mgzmhALZZqX091b40s
jEhuJrecWlOsidnLWl/ZhpP2T53p1vteA1wAxKRarot6Ob35xelsTDFtXL0xjiH6/zuVbuMGH9Pc
i8w62rYz1bbbY1zetCIerTWh4MnxjGjh5XQ2KRYDObWpY2A31aZDeMaTR8CKG6kzZU8zTemhl5DE
l8fMmeEE9uzX27/gjeVDeIWWIvkxFMtFilxkpdE59mAccXGTdnlfq9u+VdSj7JSVVwVWtXIfiX/e
q1rEywwzXGRVxHq9UseQ/dzq+tEgXliNHzO5QWHFr7ECuz2sN9YpxRYA+aAQgEEvNQL0vFTNhBrP
sRiLz3I99PeI3k2/+8iy1wrsb83g61CLGTTR+C3bJDKPsWYHpxoY5pMOHcGjV+/vQrbLl/cPjXcG
g+MI4y252IJUlyD31QO0lYqaVdoW2YPFTbUR3It3HmNieVJEB5kGPpJoizsxlofctwFOHG2/T2LX
NwPbC+gZWW5v5vlKqvvWJ+OeR2WcahWZkfjzr66mLGh0LZVDRJdwo9gHqSadO5VSQQII9t2hcL9+
cTLmgBZvmMtQ06R1RlyH1lGJsl9pqk0PcjxXbumX47tnkL6AyCnYW+KptBhU1w92U1iddaSDEH6A
la9hkzIIUUNkS26vi+vzklAUocSNCx5qWWBMOlhpfqBZR03t7sxUuDPbQwsQzgYUZ6ECoIXm/Pl2
zOtv5tCiBmzDc0qhuro4v6Zu1tXanv1jG9QqSNAcxc9Sj4+ARNeU116eOpcnB61M0amnjUlbZ/m4
1vsR7atUkY6x2QduA0rgF35L/X3dDV9SNN+OUmpqO4jL2iYrK0FZq6u9gdzsZvJD9a4fxvaQj4l+
UONGOypz8liNM5jLKg2QtLc1jw5i/c3AHtAz4DfuzBRFOUkyg61pxOavJB7MM3JUybbU9eEs6YN1
zMdsPPRl42yMGjvrIbbWfOyuj0sHmj29LJJD3vfLXlbm9+PYkA7dkTiYmymvg0dLT7SVCt+y6sip
TBgQPULSh9bLskquKUFqTPoYYMvoZHsrTRuvmdP+KZKmyR3irH8oKxoVFnpmT5UexR75+BB6s6mC
q4fj1NFUVrGvf/fqAnwAyodSg7iQtcttWphZQ1reSUcwqONdGiItOMW5QZ2sM/6/QnHaCZUBGuaL
fVokdaMbxSQdDa7jBwjuSFsDcroL+vx9ftPUoUwB6wCDSSMA3PmywpvObZ0gshLdWX0DVymW1KMT
NrJrhY101GwoerqOPNU7p5KgQOlpsVG54bJfnHhw/jg4tDG+Q9is2Ued0ew1O+r3uR6v3fDLlsvL
AAmBFjMLFmeKxaHgJ0NTGH6e3E1aPrdbR5uDrWYX8YSsro3ibNvEI97vahI5WPHUzk+z6aOWh3c2
/wsYJ3+fyd7fCRd9Wd4h9BaBOl8uI0uC3xOafnwntQVmPKM5ngd1bL2xyfIVMvxVLsA0vw61yB+7
tDcmY7RjZNXszq1DJd9OoRZuWBD/BAF91NtfdQFE+M/QIH7QRoQTyLl/OTRnyqjbV0gh9l1heLlU
FJsgCcutOs4T1IE8uB8MYDRGblm7SdI6SA7SDEQawQg1VvIPDupCn6agL1G+4V1UlGnw3oyaGbE4
rhGSYLlD67n8hb6Vl0qsoTfDDZR9iDvj66gqwfeUmDtHT4s16Ubxz7u4JYgHKIMdTHNXXBeX8TDV
CQZ8ABJMZvp8F+dz/RDnHaosuSW5KDZUkjuoYeXNJI65O+pNfDIxwlvJcq/uRYHCpDopknuhUbP4
LgCy4AGVdnLXycAx5wDeIhoB2c5gj7/3CSFCUddX4I3w4lw6ztRt0ccF1n93ZZKqD0GWWi4GvvE2
VKzhPPqV6dn4LzyGZiif/ABvsdtL8I0VLxhf3B2iN4TBxuV8j8gIFu1QpXe50o87u5HDuyKWm205
FdOzQUdzJd4CGPey5Pm+wC0sDajAlSrcOMz+XGZ9etebo8aqSgZwK3NbuYODkxr/HRreDMcg8Oa0
U71iRJ2HnbBmuXj1cmPaQfdwWVIUFrWpy3H7Ze30gI/TO2u0xucRaNsuwKntTk+7L/yZ4asmOaln
Tk3kmS2OQO+9rwgvHB9J+HTRTF4ssHaugskv5/RO71KfQlFjPzRmGd0BnFgzA7zKK0k8QP+RcdFM
4d+LUGUPNb8fnexOqkIOFZgan/sCzwnJRvYP6TdP7aJkTeb4qm4EIg98On1k8DScGlfgPEUGUKw4
zd1YWLYnx8g5NnDcIUeFBXCqHLGWDL6h3Dnptte0bo8Mjv0Rirjx1er11bbs8lghCxEOUrzz8KxR
eKFcfu7RkbIctcXxIOloDLsVII1DSlvdY72V6JDM2UPEPBynste/0+iv9mHrS4f37TWKoKJCCXGM
hhp6QYs1Z9exUQwF3LROc8YHBdsB17CK8ITux3garWqtML788hSTeE0C4RDQLRi6i6QBC2USr9xQ
7hw9NzY6zIGNptYkYaosPWaoGKAynJv724MUy+nVAU7OINQl4Y2QiXGGLyUEDPR1Ox8C931YVhIJ
uxU+Sq3cI03f6V7R9sZhLDAHkUg9V/bUYrgvkXlBUa8TdXk0mRbfeAwoDE0Q85TEkO+KwLH3eBMi
WWql7efcqBGB55pbCbpI8AnKh4SdTelOHKHLQkWMZkhIwSU7N2CFNkmv+Lt4qN/ZmBRR2FA0YXmH
CmbdYuUYjdW0Tj5nZ1RJukMot5obtGN4rht59hJllo63P+Li/nuJR40CcWhe16Qli3Q6A+0zBMaU
nVPbijcmc3eoxxbv8Vld6/G+AMMvFwwLFOwwbWbuBbKMy8/WhU3TYLubn2G5I7rcAFH7mNapiWVX
o8P8TcBxtXG6x1APkljZZEccCORnBW7jGTxsAz5BR9VYo4ITlLb5pSvQN7RgpWsbP5uU7e2ZWd5f
YmrAjap8D4c+P+Soy58LxHyWYLZnZ/onmuVFNVxdpZGifTK0n3gRaI+MtPpU6rVzRvpMczGgVlby
xjc+D8hIbg36MmRn+uI0y4sybuPQzs5FQKuPxrhvWW42oCTry3O+9rgU++bqAwlHFo5z2nlL37+p
ZbjWRDQjmKdTYkxnjLGcP3knVXcdvn+A1shMy9j52jqWL3uBQYEEsd58kyEdvLs9/4t85e/0izOc
5iIpxFJUNo50XcKPIjuHSTHZSDRJD3pUU0XQ9FPrFPrX2+GWj6GXeIhIg72iOy8qnpefux0UuuWS
nJ8BROVUJ2IFwfzA9Cxfl+8jiWSlBR/3o7Ib/XNTxNq2SLX8a07itLLw3ho4FwfWP+AdhaDG5Q/B
01FJ1GjIz7mdfzObvEDtajbvIhXc3WDZKyvszWX+OtzixBk6nPIMM8vPEY3kXT6qxfe4nOZtz/b0
Cj383XSTBK8VoRTbT1vku4I1RYC3R0zhTUCWhOvF5YhzIwFpOPQcDHU5nbTA8Z9pjyZbqWylDV1t
J1vJTa8vEFQAaB8AlgLNyaq9DKg1g2g+2fl5ShGmjeQq2oyiaNEjfnWQLcTrTeTRNrdX2PV9SVDK
I3RlYIkQ/TJobcZlRzEsP9dRVX6oQ5zW/Mjs9sPUPqKOHm110C4H/OfX1HfeDAwKQ6A6GfGyNJWS
oSiAuvJznKYzdWhTPaJs1wPGMMu9UfWJ68et5CJkvoZPeHOegSRbqELSNlm+ruokoREyBcU5jLr5
OZbK7L5uw8Kz6gz3Uj2oP0aluaYt/lZQlDxQJCA/EX4El/Psj0qMcEuVn7PUUXZ4qXS/5NChNTyk
0Y/RMfx7LIyHlXv0zeODg5P3FQQV4cB0GXWER4mCa5Gfy9kYE4/7c9o2Vdw8NYrxB/tW88FupK8V
dP2zMivzF0Vp2g1CB2v9lAVRikyQa+v1D1kkR8AT7GSaKPqrNSL1OLtLz1VnIClQDtEjoO2k9YJK
nn9memrsgCCFeytyJj5JURx9vyh3tH3Dez7cWsnlje8CdhomBvuO+3TJMChNWqydmYXnDLsXz+zs
aWMZtbZVai1DcVGZdqjH6CuH6dXaJ+MQyvkAOYSI13Kn+1IZZAleNuemDwOst4CSu3JXyK3L/Z49
SLUy7HojcHap5RRPtzf81YCJDRBI1EV5DaOPdLkkSCuChsdleI4sK3u25QJ6GDLpxzQfvkWAFR7m
JF05zRchBSgBjjuVYWBBHGtLFFI5Nok2pFX+ocS3K9rXPtS31AVsWxiFR/vQah9lv+3SnaO2k/nx
9ngXxzjBRe1XCJzwBBWk3svxxnOYUT+yug9FNRcnHndfSGniTTU2iou0yriSkC/DkQ4J4RGBAhHc
t+Wx1pW9aRS60T7xn33dTeH3wUjaTYV72QE0o/Z4e3SL/B9UNtUhzjJRJxLE7MWx0qAQP8ZBqT+V
eVlsGhSoPgZV7Hy6HeV6UBdRlhAngANQlLRIf2q0Od46/dgfC9rfH1oZQP5IzXnlUloumL+jgqHC
Q1Vo24pRv+rlGXqdZYbZ6E9VmqeJaxn9J4lX326yreBQVKlzIllae+Qsstq/U4ncEeUC0HlX3Jgp
Meg6t6P+FCkyHg8RHH+zBTWtxZG1Mr5levMSi+41tXxAXND6FpuwLiw9d7RBf5Lx3vNGNY+9LEY1
wkRUj7R9GrexbiK11NkJ0HRr2CfFID3f/qjLy+Hvj4CFLZpv7NClKSduBFFuziaz3Jedlytm5eEh
hv69VkwblJSDnRnX8S5FS+RTgZSup4Zy/bGCS+rd/iVvzPyLIQSnkULpdWkJlTS2MCaIjafQDPKt
0VXRndrAfp+LYk0Y5o2VRYNGPPN48lHeFX/+1coCAV8qM6qvT90UB8ccl/I/ahbEm3yA6e/rk+OZ
0GTffSZAZaSwL94wQJmWJTAzSCuAaIPxpCrDQwjP3tUcCVBK2iegtKyxWiNfL+4X8WWpK+JFCdNd
EO0XpwLeb1qcqJ35hAsduFInbo/O2KG4XbT6efbRjUiKApjBiLrA7U+5UNOwRWjgy2L/8FwT9jeX
E+wPbY1mumI8lRNc39SsUI7XUXP3kWPfTb48bIokiLaGheURXfNuN4RZ71mY+6JQHaVbdVZVSEbY
QNFNQKInL+VDE9RrkPbLdcCK59KnKgkyEFaP0Pu6/JlKnIQht6T5i5K47Jwoh6bqyY/kunI2vqYB
A+7zNu6/ZF0RGO9zDXgJTlhBHCbrBvC9uJLCQaP+ikXlr7G0ol2CHcQdcxpuEnDsK69n8aX/9/H8
NxTAVBQdcCoUQPrLcerxNKW2Ntq/2kh3vEgGSj+o6YQRbqE8drGUHWj3KaVr40zmxjiqvuv2pV76
goqFAMhNiLXqcmsbqTJ2FMDj38WoFfZh0MxS/7e0VR/thypUBt+VUFmY11ahWGWvh81hRr7JnnuB
YgHWuxy2GlX51OqV+ntuMgnqmhOayRY9LLM6Wmld9g09fkPunjXIiPYj4FA5fpiaLGxcXfUBwqPF
4W9bnwf28fb+uLxJ+UVw9mjcimq4+eJodPnD6sFy+lSK5d9xQ0fH1QHdbNvGjvSN0WTVNzkiYX/X
6UqRGxEAqKW8sgQa+0oKwJYQEewtI/wD3RVBtGkcPuPxN7pKloW/bo9uuateQolUgcRS3KCLaQ/b
jg1XTdEflP4i7T52WGUb2E92+klRY+sRm0iM/dhrlrHyxa8ii7RSUD8B3YGMWnoZgchsO39WYwwp
cSbxAMXax7KyzMzrS0hkNQoXG1OtW/m9k8urGc1AwA+4KgoS+eX37H2cqTInxA9VsujJS0FreGWQ
BlBBi2B/e3YvT3U+JJo/4oakAkNzkPfrZSyJg4xhVnXgxobpH4o8AwSQFoM7lUr0YZgt/UOtx73b
oB+4ksFf3tCEBn3LTSJWrhAOWfb/67mnIEaNCgt03Z4eAmfytxmPmA9qRa/w9jCvYgnkPobBZCWC
7bgEcjWR1IEFyX2G2fnxj9kcfcnLBWokmxunWbmbr6OZNKbYIYIwrLI/Lic1UWJK63MyhDRz6d64
pplkbhOnjuMOXFwr0a4+IU8hWgNA4TifoAuI4+FV+iHPejAHamqGrhzo8kA0lEtdjB99nQZJaiQC
5wthwTGm4qxNuv3t9twurwPxGiLhE30owahdtmSQHM9Srdf80G0L2jAPlpZp+R50em/titHBYqwu
gnjaKnJt/wptHAfcvuZQW9mty1OQBzdECYBf9CBpDC2XU4jL2Gw5gxW6naVF+05N21NbQOcyKyvH
GWleE5W4Oh5YvmCx2Tycg1TPFzcuHidWbWc9DIZRi7PvU1Y+YSusfS5yWfVmCl53eY2z7e3JvvrY
BAUVS9lFlNdo915+bLXvgpGSFkHzoW2e+iwct4EWd1s9Tf0jBeTuY2Bqw8YgDzrcDv2ybF9dgEIu
gfqWSKehgVKoXyzr3o+4gwpNDl2dlL55lquhGTf1mE25xx/rnzQzHIvDmI7qd7PNoo9apnb5TzNV
+vsGVcjBNYpk+mzIeaS4o5VN5X0U5/o3gPrGWbGa8bHuQijlUWAM0r6BYzr+4Bwc7lsZQrLXthDK
Hi2kKrq/B+7/+Xf8v8Hv4vHvGJr//i/++N8CF+soCNvFH/73h/J3/tzWv3+355/lf4m/9f/9pZd/
43+fo3/roin+tMu/6uJv4p//n/ibn+3/sHcmy5Ii6X5/lbbek2IeFr0BIuLMc+bJkxvs5ATO5ODg
4PA2eg1t74vpF1V1u6vKrK9UO0mmTVt1npkI8O/7j+9/+D+Hfhbz9qh/kPIAptzOv/wAftPzZ/7v
fvBvP375Li/b8OMff/8mdT+fv1spZP/33z50+f0ffz+Pgf/t99/+t4/dvXd8WVa9f//zZ/94n+Z/
/N31PhCRxmqBXQDZ1C/9aeuP80cc78O5VA3Sl6c2ahJ+QC+BMn/5GrQlhNcwrMMtgH/9/W+T1OcP
RR9QBMDanjGxc8wMXPV//lJ/eHX+9Wr9rdfdgxT9PJ3/iD+OYsiM+bWYs/mmHCPAP3+atOUean90
wis0ZCN2/dihxeRSWVUyIAuu6Khp3M6y05ZVpXnxElk9imInpztOKh4PxdhklWn25CVxysC/4IE5
hEdBYXFzveve2Neyr8cnF+PHmoUlD/Nj7Y9Bkbb7bs1bajcddfHMWq76WNHsCMxoCVI603KphZeX
QxksQzqTckOdVaiFvEbZu060E5Ny2mXYnZSVk+OwXCB1Knw3w2M7d+ngryLFdNM/kL2pTn0HescB
Yp8m4XnVabVcUtxKL0w17cZ52Iwd45a0yzujyA68w1/iFCuaHte+6UOr+bwvMukumnZ2ws9x31bv
5TzsuUUr8Z7aY+8+QHdPh2RTiVR3nBA7tYnFR91X2xCnuLzVFKQWEUTWq8e3yBtEa97TqjvkS2PT
SeuzogMp9LIyKZ/qDrmHyvhFByDhftZje2PLqAuqrCg7775XVVw92dam3SqtsTUN340I6h/jaKGj
yNgUfJMvNllXzyU+h+ApsJTfvw2lotZi2yuabDyzfkfv63h73ij5tRqj7edModS4p6geouBAaU54
728tu10x1ITI0IAojtMU6Ft6KPf6HqGSIeVzct37cRJIIfawsqq8LqlA+xhLe/1Ru04zPNLZUqkG
NhoO6uCW5fAyiqS4ouQ2yu2NOFTbX8RjT0X8xbo5SxrM22Y43ydzEIVbec/b2k30Xp6NaLhdRVT2
Im0HxhM/W5vCSK6f6IefatbSV6np3akY0wp7DCEMZQUaeC29ZMVOhsWjlNk2u+PmkBQXs2WkyU5S
DfYLy5v3OWemGbi8ZUdmkg78NjoYX7rx9VyulZNDh5vtsmQmQv0k19C61iLs2pMpwvjBLeaQYDlT
19VVSMRJkY4Apks+kSNAYmoc6faCnvmxv8TguL7P6/6z6tz1aMTc560d6edka/VDVK9E2XfxbmX2
EA43GyvAnUXDynFGUSFTnajuTnvlhrSt2K3borIidVxQuD9vaqsV9udNXVBruzyW1bDd15gncrfZ
iP3FgKIfV9k7EcJIl9K0jin4k2NZ/YVbyYBr1nNnHKats07+ogc/9QvVYiNMaCOs5mpkXHf9R+NG
wztpNOFbwTsM7CKydrqx23WQ6WYT9561fUm0yt5Kb7gMvL4j3VY0VEuhyu3LVExNY93Uuplfw4Ke
JOpO/DsiX9tULe5YTPPl5lZsWh9nvdbCfK9cUxc7XNPsV1FnpeNscVOtGbfnOC/feDj4nj4U2zhG
SWpwvXuUYw+d0bxNGRCbpHVPJAkaDIyePc4mQji3lvsXeOxpdfHFE7b8nEw19ri5ZQu12Q6s2t0P
hSE0tLtskomOsJ+DWr2lJsykKSIMqlOnxXpjm74eigB+PV5Uf+hp2Z1EalqsON11EevRmdM4HE2H
eM0xs39UvbLHkhFn9Y9DsvYoyNC/yCDdZ7t5KUqbX/PWW6dgxSuKZ3DzMj9WSAMJ5Kta+yT6yXK7
FDiZXtFwOUce0gW1VB9liU+EeEI3XKt3PyEB91My6z5821tfNi+x22IV146W6jZpZqFuw2LaxSFp
KuWQVbLqXj8oqExU0aqWKp2btct7WI4oLVQQvusx6Eqe1WN00SWCElSvdFMp7e5LxYubBolBdsnV
zysSa648NujneOtpU65axucQGP8YGh4PmxuQZ4PIfrzdg1FdxU0YP1X9WBIvuYcHJTzVpiaOtXVK
tN1fRGad3jyPWshOuYmiFwIp+rK23VHohVZ4e+qdE96p9lO1BdF9OW/9mtrSTg4uGbi5N5foHqrI
v+zn1rrX4YCYEEHGRRGia9pIML604bfKdNxM8GXZUDPOa1flnV733E6m7kJVi7xJeKpbqRn37aVh
FTBZ0gbzoasDFCRL166p6xr35GIvVam/ucnR91R9Em7lfAya7mm35z2VZaevBm2z5FvOSzSQ7JbW
sc/oqZSHQHzoPxFMHXbXG9f6VHjR19lpRvWloufdu9L1sozfi9ab5O0gpHEOBPDzgrM6TZ+MS396
1kjO3DeBg1yKnGKUviQ+qPOLW4PNuvzeiKl+p0XGtT6HRjfljeqbPj4WdW0VOTeIm3srb5l0Kt1o
yZJSrHHmi6l/NBEltELZ7ZZKHfZ3YbMbO/d73xlT9Ej9dhR+ISimssv4tiWEvKcdgGfq2G3zqXan
LRvVzIhaJrWVjUm3PczB7u8Hr9d2ksM81QlOp7YF/9m3+OyBl11qOWeVZ7IQFeUN8ZdA73Y+rr5b
s5ZZ9WM3jdFNUTfhExniUZBNTVKqFCdQXZP/1VsXthUEX1Zj7XamxdwcKQ/bhsMebM0z+Rw24Z1F
Nb8voc2Lf9FXHDdpvYtm/zZVQVXd0ZdBUvDWzWN8KoRAXAA7dAMiFURpjQwUT61V/dxYFrfTtPeK
ux5ohSHslwHyL43S/3ZA/sNQ/V8O3P8HjtLgzv/VLH0l1ff3Xrz/fp7+5Ut+Hai95AN0MOHKZxQd
Jd/Z3/XrQO35H5iLz8WOxOywuZ6H3d8mas/7wD1FrgN2G+RBDNX/nKjd5ANUz7lmAZoOHhyQ6C9M
1O6fuuxY3W1i7c8/H0fCLzWLf9wrFyOSeaJuKkuqxbkISGm8qXcJDuOPKokuZnVOS19Lu770p6ba
j1bU5W1gbSqblH8O8ovWy8nxPq2dO16uIjaP7ji/ae5rb7DWu34R20eri7wXUoESGny1WU+DRzIv
ueb7Dfr7QKTTMD9Q7TbeTkEXTlfeiun60HLy1wfXCjt1TAaghatINLN7jBuv48C3Q5dutdBW0622
Qz3rLA6xYKWY0ormRxu0gXwvEDJNce5NfiLIdadBJhU2Yo0DAY3uxKROhYGKc+mXhsiyCMwEULsf
Uo686Hodl3C8HqIqPpBWUBMfUvMU8YqAadyGUixyWZbBHe7H9ZLZ3SVBMyExx5n3s84oVB2rhif0
oW+EM5tsYIwK7yj4rVxstWp0T7020GWFheFUpbUdy8ey2MTlBGtYXq07xOGY7lU7r3E+RqK8VN6Q
vHh09tl0IHOdCIbzauSBPLYXHkJW9zZ2xkQ37Tj0d+NoYhSxeJbuKUZtsnqb14+x3Tn1rZ/URt+1
ycD3XRkyUi9ATvxORZ7ibxB40F7scOu7q3Anr7LgKrnVsB9EqbVpszYiAyE6TlZBwaEih+RVO2MV
Xocah3eQ1zaswJXQoWPltXBGagvQlb0KLzR7PlBSP/JQiqcAkzaQyXULnDxkMkgWlXnNNO0HKoKb
iLlkU222u4rlqpnakhLOFVIhHxq7mTJTS896a9ZE7RnsSlxnJXGmMiMeoU6Oc6mD8TDrYUzBvzu0
9wzrKltFQG7CygrHECSoqs945H6b3VptdDHtDpYVZHBvZg1EeeiiRtjPrmq38oTyv/g0x0v5TkHB
tqdowYM9JXk6IQa3rppnTXDpnNJMdY7JM5G0M2A7LbPKrmNE/4PU13FoVl4kraP7wCd4PIfg8+4n
qnj21LcCsqIdFKJYrSu6l4o19n8SHNCdU56L+LrYIilTT56773w5NPWht/zohrw6N0gFs+RF67V7
nVbNuj91e8QCLEqif9KNtI3bhuvDprS3/WWjPDEe3b1m+WglE4IKFPYTsTb6aywGCg94C0Tfq2gi
/aCNjP1Z7fP20RukW7CHbbJn0mexhpIb51SKLbBSf5Rdc+Piu5e3CBS85BRIaQEJVkXfX5e0WM7p
aMnxB+WEY3FY/K6usnm0hZV7XTn3F4RtOLc+LXeXdRy31w7lxc7RGvRZB+v6y56bhpSdmzK25zUv
4DnOVyUc5HGvFAZx3y/sNp0W9Nt5HyKNz6eYInpwgE+WCnYO0mjZh3Rvku7FnhORhzr27wjpn5ps
CXdxFH2/erxXQwoww4pSogywQ0eP+xDRc2Eib/gUUTH7QyeQ7Mdgt8xnobrmiRZCkQbKeM4FyF3U
pZVcTMn+gHz9OEaRuQ9U3V8sgc0+5mxOQesp8RO1OgUF5aVH+k2m5kgerEsaYRqw8qtuDqE1p7ZL
7SXyy1+h8P9/Qv/9HDL178Gupx/Df/yPr6349v637z/av2VMk/L3h/X5q389q534Q4i3nF5pVE3E
K50Py9/AL+eDw3EMdUFk2Tm8iwP5P8/qD4REQ+uSjwdehSgJdPQ39MsKPuDUwNJN0Bm6T/Dyv3JW
R78oY/6FwyKQxsAI/4ZdE+AZOO1MP/wO8OcsdBBRDMcwpFfHK2nSuk3czfPwDe9jf0MMn92k8T41
1DYke2WujGvU58rXAjGa58oxS7QV+9m+rVudr4XW3PF70Nppv8hQ5hqCN8lo8e6etw58MDVbPcpD
M23ik9vqNcnasjPbgbrRCvtFUxU/Ebba6rg52n+ZIoCfVFeRvp0JysHybXu7d0GGaOCdIl8SCOij
u3fTOtrLNTdJaT6NIqLYWS+Ts73GkRq3K2ebLZUTNFGG+SgcHNKOJP5mCUwoMsoyHFayXRVf/Jk4
F+JfdQu1M3SKW3xXsk1tIcslNUFXcUf2gbhNrC0gKcrVg0p3Z9tJmgE9/NoxGn2x2UvtzHgBcfm1
ipNPu6jF51FpNoXSUGTaxP1Ab3vSOj/lTNYHU4KSa5b4MrxczTqXPAVl+1BJJ5YHjwasOKOc2RWH
3bfkdiBmeOZhLDmdKHKOhxdRG6X4k2j6yENvtOLUn5v9eRU8NbK+D4rjvvL8PKyKPyZ3nNYKD54R
Oj7ZA810guDVL5NYeEIkYR89AMPRbqAZhfJx2q0upb4uoS2YE19nvj1QCivCtn5XiVJPMizFlk5i
DmVGeeuCNnGPvJse+kSfsAaWfqYdwXLlVLE2mdcnxKgoxrLu5I4hs88Yh3X9ZNQyh097N66Cwl17
mS43bUXD5aTrUWQIrJvqUOo92XLhbNI5dImCfXOHpXeyaZgaCHTy9lS2LNS/nGjy8jfI9Hm3TlYg
7PmmaRMq6ESInOBYheFgcick0ylHRt5TntawFI5tZNVf442N7VDxe5BWYiVDnbqojpzD6DRLdVHW
Hh6kjlkqzvqR3rdDO4NxZB2Er77Z6ipxM/DVMUlHho3hMA6KDmyrW8Edo6VunHQZFuHEwB1jab1I
QLTgWDoYG7Nts6b6SjWr9So6YJpjJXBLpaifS3EjBgRDT+IcpPoxaN26ys0wb+tbJ+oOBUq7zOKl
taq1vqWuAkfZGi3dtRCzu9yVpk3WezUDzVyOq5ni40DnO5523XjF59lNGv8nvzdVW4QTn7PTeQMF
x2nbaCePpCuHR8wKfZ+V9uaKYwVOIA5mWwOdD1U5i0tEw0OXKlnpPe8IRW/vAlLA4/u2V/vOzWIs
7wp/tExyq0AFeaqSLfgZBT3nrg9u2RzsoLPbzG7ILAD+6OhlYkau2O/ptasuDKNYfUq8FvVzvHdG
3ZYFyC7xf3ro7lxT8uQqSmd2v8u6N0Pa2YWeH4gDC1h8jekpORjtukQpsUVhOtot40ZFKs18Ka05
rA5Df/6o68lGXEBUUYUAUjTVFys7gLxzkfRGZzSxrS6naW2Hi3buRZC5vI+AcCvapE79PqxOVk/B
6GeRdlSRM5t3FrlxFWe0nHxznota4T/7gH49Y6JvgnwyW/zJTxp+HV59vqiPpviqMD2VHaD29Vvj
RurnuBWIoBvjDHk/bfKVuBJ+ejd5/INVLQrjj13YHrdYpyiuosGs4Plm89EldHncVKz+vBL+mBzG
Im7bow9gf+8GMzgzyG90Vy27/X0gGACn49YMiud3TTulXCPxw3HH6K7ZuK7kNGv5WoVS/ZztncTo
yffVTzDV4CcYd5+kzSjrIO2dyedmJYDrNXYmptQA4ut7IV3ePm0wcJNSbQ5mTrcE5SXeHpyH5n17
S1a7X5h0QnvLuH+Nn9amhOgVTFrwI56O40tX2yuDMGX24lLFca2Pe1+YTxDg1XjjdCSxDrOsmtMa
qNW6XJRgcufAIOTYo4vuM1LjxrMuSpfMxihVVF/B1QNr3mjCHjHs90bvGfnUqC8qu1s+dqzLP8Tq
NygsE709LdE0qrQwdrlmZaHtl6oi4Scs3GA8ltKiy893puJ2cX3vu9Lt2qabE251qpx56tO5qM2W
F75m4pZeO9+4MgxgOXG390f0NfJOr9p10iDYvBeQTCWyxXPnBDgTsUzm950CeyloDNVetz0qYrdB
IEVyjhMbi4Zn0Wa8KHeM5/XXY5FUDSuD7b6M/PgG8JFQ2uOuN+RjpVnWlIkW064um1YA/Hf7C+KM
6ZEGtvC1tgDtUt8RLAjEXom0cAb7i7+vzLwtCOXX84+QWeH6VpOKTmoE8Mm4d9Ajc/uy26q5Ce0x
ro+WqtUbqaDl7ZqsTn/02qK5G7exfyWSfH3tW4sWNtskPSnebvegw3EqCUhIHI6bURfRYSnKZTyQ
Hth9dKhDpbnMaTzOmLiLprwpkD2pusbsfvI3y7b8zF9qRnY3GlEuIKhhHx/2LqConmKcMBsRBH53
i56cbrOGyyPqjellqAP2cgagpjwvdXUHHrnG9wwBs7qwp2pxs7IfOd4G5BdV2toO3i3H1dGdNhh8
0s4I9TS7hfzaaAwJeRUaKuBhrWAEQe6A4oaOvZb3FVVYKbUEzqu/9upb259fSl/54gFxmNWcyllO
yICkME8AOPZXt9zEx1YQ6Zr3sRihq4wYlkNM5ZN3Qgwn7/BQcWWnscKegP1komQxoEJE2MnXXQft
i1vK4NoBK/gkk5Y0Ot+08jsakw7EoRVVAmJvPOBLvvF4DBPSZdJWBf7ryHN4zOO+dLmpQ8e5kMom
h1nHhPLn7vngIFx8mb6hzJ+qzDUyERngRmLStiaB8oIdZNwOc0juQRrZs3m2RDu4mdd2tCJYSH8e
Rhfz8sFhoPkRBLrcrnhbVW99CRWIQMl2l2xgkmIQ3LZY5MEcAi1qO66+TUsnQRmV5T/Mq7F565cS
rDuxKKA4kk4a04O8+PWc2WU71QcY2V2mO4fRlRzgeFKzDjtVurZsDs44FP5F0Sb1gxxmSKh25JbN
7PNxmtp9MBiCX/r1jYU+vNa160GEJpYwJJNudXxS6+gPmRVJACdgElMA4JRjdCS8B6ujFwztrVX2
sjk6vlyf/KSP2sPWNMUDxpoKjrTfS5qZZchq7jCp1DwrRPnZskrvp7Ir0+W2XZuON2bNr2NKq/vI
4Lfe94wFSKeaebtNkCX46bx5gk8riKVNt2rEDTIue98ep0HAyVRkp1optE3/Llo9dpe+9tYxX9op
XtMRS8OXoTD+p1rW2srJHO1bQBRJ+4GBGjwkVS/bM0NG+sA0TzANxI9vP2pIqbuuJiA7a0OxPcmg
nb55bdKTsijN8pkGRY4PImE6N9sSETXnoZk5VYSuGVNDQ7DMI2zWDwpD6LfY74I3LFZmTYlrj3Fb
84BlzgYYHA6EaCN25O3vu9eSWfOx7LpmT8ktLepUg2H7WeuN4WM5VdGbuy0LQ5cdVniW4PrzsV72
j45dyY8kvK4+O34AiWsTQxPQka4G6AAYyQNDFIdQssgG1qUtYyiJTXsLGHqzfam7qO3h0HtfcrbR
dHwgbKl7KjXHGo54m34b1pPmziByrvnhFVFBioiGPY23joG+KEuUpCaQmsBwuXyexwnka6ud4Rsa
ZMJJz5msZapmV+4HxQFHCLil1zmdxjiuss0MXZ8VauOJRvSL9Sr9uQifpmCqvqqkW75sO+G88bw1
+yNWBPA6SOQ1TKtC8orCLWjG9WDuH7dkLmTeQhI7nG4qsbPA9osbhfqD8ngd2ldTAGd+KnqjLC7t
rnQeB275SDRbEKRrKds6c9a1/iYGY/+o3K2d0oTuszJv99LczJbmuTI1Kx2IxeattzPNjO0xBHt7
rsNNfBPUNMfpVrTrp3BQ+hWn2fjVXYxlwd77PKO0csfM1nPzPMm22LOk56hIPSx2r/XesxBZeADr
DMtl8ogtwb3baJZ665rQTBn+BSc4uWBpbxGaizU12C/KfLdKMabLyOAyjjsyAhin6msi2RlSi3gg
lAZbQtzuEvjzezcJ8dWqvPrrNCXz57JRwDCt5eBt0FFQ3zgKqjjln/sn+hJpxoLgWzL6sTR4jD99
pvinde28T7g1PutFlMiOPNa3tAg6BWnnd83HxiThR7uX1lc7WbwhiydBFqoblxYLsMvbfsOmUh9L
v9JPSjaoN3rGnVvY/+7nvhrzamjy/hqZqS0ObPRgR1UwrnR4Ld1V1PcGRKxdaH+P60JVaTn5BOuv
k718pkBefqECNKBYlskPgsipdHyMnW5ZEPa1LVOz4bg97E0ffpxdmivukjoKh6we2iS+0t0siBhb
GUVX2rbLAzCb8509bABM9Uq/fqx2YUWZK5fg/ADrliMd2MyDnQj5h36NS1ZPt3XuTNVvHQPDLF8J
O2BaH5wCUH6yvfLb1CyOOpH63NwzFLvunZ4LrnGhhe0dimaW+7O/sk0Buc8jiHE4K94hLp0guctj
u8+U2Llxq3AopnMQuqOvOVTDQzHucZUKLaMhj0cGxUPn0td9m+z95KVIZfz4CU3QdP4kUwHVunPN
LGVN2nKWrJyxfsKYxrI4eDvCyFcRGPGAjR4il4uH0ubXgKW/BKj9X0dmnWv6/j1WdiO+/onJOn/+
b9KwAAzs7L1EpYw4mP/8T3Qs+cA/ngVgtktm2zlD4l/omPfhnAiDgPCsJUPX+09wzEk+YPX6g9Ls
LxBZZ/njv6AxFLd0CuBPYXmn3QRzzJ8kitPmdRxnaC/MgoIBSsvoA+SqeIicUj1HKjT/C6/cH6W+
WCBgaPFbkntJhtk5keaPWFwwgXyFS+XjPGzrXDm+lU+u9ZWItuL4u1fgNxXc71VvsHB//OOAFG2s
xYh1MKKdE1DOqrjf4X6YBBnZ5hkd27C5pXNoh7Co7Och8SyPu5SHL2tbhUjXcQ5lYlCAkvLV0ZLU
OsdOhfvC9iCqmWU3K5waObkQe8IZUrpLKpnCi0fSCoc7UoLdDPa5FDmhafAacxxYxzZmsT9nwLbe
TWJEO15WwBRtVjmDTg7S6hz5zTioVni+rdGZLtlDXgfX5uF+0YspoOW0diYmFOaqOW+RfOts6uLO
vysi3U0PMgyFe5itYWtu66E03/QgqE8D3oveu5rx/Tbey+ihDERxO2yR+Eb/NPX2ZMFQWBPA4wGG
FlGy+2HW1OU0o1BJGsK8WgpKbkkcb7wkZbyhTqKaZ65gHjJheB0yl03GN0EX0bJuTV5L7jkBFNWa
7iYcy4vzm/pbWS5O+9Zb1exlbKtdPV6bTbdjbrDFupLseVLPruNqNKy/AWEwZOf5ZJiE6LnccAo2
bEkFPReHnQpp35xayBKUOTNDi8A2qtFmfR6reh3JoyBI6CUGfmIu6GUQMCTVo73Yn6LVgMBmg+tx
oGSRKCCHD6Tkrvt8xBIsLZWiV+kVc11hoSk6TpS4J96hsSe1+1d1ZxEdfj/PIxGGj8LqxqiFiYPj
KDN7LTr2oM73iY3NZBVE+0METIbiSpyfrd39riNtPxUTgWGvCCLrfTpsQ+UiW9qtdXqn9FoCoSWU
x22P/AGIpfOhnjQrc9P5E2QKYiDZ6oyRi3YMELpgG9mc9NQ9dMLy74s5sKbj5Iily42/q1fMU7yJ
xgVt13FQrrRyXsewz6FSkyCtBUhOHorWa/J9DuvuYmkUNUrGiYryuEad+rbXAzTizBCynHZ78MpP
WnVSgV8o1+YYpaZdl/eWsQWoslugvLK41jLHNomzbIxidjAtcZ5QRrfOEnqujLlZkgDUaZ12Rv6x
JPOz72LvPmqWM43s1VywPhTa+746wTpcrVMXyDsnxC110y4wqteC1Ykzb7A3jl/bB5x/BsKYKC4Y
x/OnEsYKfsld4d6xZgJ0paYCcTz4cVBQZRs2jX1RE+gkofY473/YsvWbC+bVrbyeQvrsssl11NdJ
s1KmTSDMpZgH374aLLEUIMKE3Jb7lRoRJevDBCun0BUWyU4HSmFmSPajDEwQZnOzdMspIEeP1POi
GpzTNNko+KBTe5N6SEQvOMhDP4WCY/Wj6XM7u2SqQKeaQjaZ2sEIrUUtrc1ZzNZ+EWOsso8wfexJ
g1gT++BZc5M8NMmQTBeD7taXhsbg8rbgRo4Ja3C181wa8JzpYNE8Vn+C+DThBT3kg6kyj/insX4z
PfVjVjYkzjLfhnHPomGbnarObaoDRmrfBcCxQ4F8BpLcGm76urarS4sCsJGtsKi+96Sm71m1B52b
hm0Ddu0mVXm3lar1ciPt/Vk47QIoGaJjAPvux2vURLFJVyD65bDg+1yIju+DLm8coc0z78qVVCFE
Of5HNLtmxRU1tyWSM98kPKLf3Aj8tTmpIfHr/W0jHtN5QrTMqkveodnkl6pfNtd9c6yeUBgUgb8p
BDuqwUi09R0bMOog5z3W6/dy7HuWj2zxSTSYvu6OCwgC162juTPfza+6xF8Oor807/y/KfHxOXH/
/VD0OwIx/9HJb+o//vv879lEvtVvyh/nA9lhFCR66DOxhZ7dq7+xie4H0hqYl0AwcXPgTvrnvBQg
/IEQw5sV0AQY4Yb558BknRX4iPJx3MREif9CT/6FiQnZPj/md0MTgiOUPwwUBKYQmQKi/6ehaYn7
xbJMwjiNjw9lXbmd7UpabIP8Ke0J6mFic+gBQrt2TDfQwSK3Fe/QIbSmJsXYUZaAVDiC08D2moLV
PawuF9K9prRLulYRWrXv4pRAiT/4LHnvodblc9VYFk+Bhk3ksBbAuXBvbYVzqcB7kLJw2ZdBgGYw
EwhSEbs54M3ZLu0YiX24ihu/rIlYXBLNY1hvxn21/F55EBtt+3ECaioPeFUGPwuLEtGvt/BcIHB0
V9WlXpeZQkPUzHtW4lb/VlWFeeOiz/G15CGLcBIs5XuhomY+LiRZoi2qkVzOTUjQXrJH6kp69U4R
9xbuLQgnx/Wh31jd0lWNxUfhif4bgoZdw/vHArhIgJOi/ARxneRaWOyXkHkse1b/hX66LURU6Lgn
e3aRXZpt6I8KipTNKZjXZ6s5TxUzQVRj2kfr+Dp6iRrwkTAXpA7wCP87e/2ZMXHWLUvGYNtOBNfC
0RA9MOiUMWD9vPbkDDGU1GaBGxbtl9iXnZMvruLnRO3i/9zsZr/v3A3GY0ckBf5Zuo0HniyjF6Dr
4WdkxWhKukYs5nLk4O8vrMKmdznZxrKH5qX3IaUwjW6AelaBexST1XJd3Fo/IztGEG+Hlg2G2wRf
RLSwxNbNHH8Klmr6n9SdWY+kSJpFfxEt9uUV8CX2jDUj8wVl5MIOZmAYBr9+jkePWl2lUY/mcaRW
qVRdUenhjtty77n30yeXnqm3sZjnny3ZI5XaYCc3+9Q1v72p1G8ajj3m+Sh2BCYndB+r0fd/RYuW
DqzSZaauYTVFzAm0o/IFSKU5kH/AtHCXJQ7RGelWfaT/UM6IXYNvFVf9GuNwZG291uoOuMh2iDWV
CFH9KO0YNfsyF7Hn5HDSfWB9x+C7VLJzrC1Ojhiq4RxOoiRvXyhMQJqcwhQbdLPVHfpAPfL92UsG
aHYo42mDWDClOlprUGE0mzl+LOZIGnT7Frz6FmBLUTFsZB8U94hLF0DG9vlrnBB8fRvQ0rwjPb7t
eoXH2/o2tfCYct831+f3TPzJqQ9jyyN5sxNW0bd2RdzlqgABto/CldbCK5ZLe0i6YYwyunnd8Vow
QXDOGk2gj93eQqIPi6617yzGXrrv3uATxdjRKYOsIGwDr0qn+prDoHb2qwZ9pUhicKvie+cmdf+2
yNBd74HqQnGztBYzY4axTrqbgUPr7qZikQKdu2xE89Rd6O+jIdNIU0WPyJhVqyjkyTZmXe+FWCJ9
Q3Wey+G6JfrLG5ZYFuvBEq/eYZ231X72JWoOll4D0TQgnjw0fIj8MeBWDQaI8oJvnbVS8bz00pkx
4urwo/d7UVFDsUOYlwjq8AfN2r2xQ4drZiWTqdPy4kfvU7/Ft1s4w5VHCk+yXztHXTGIR/2mA7uP
79ao5SREqoVKT5IoxnpIiNE6tBEIXx2novKWH1vl788FJR9UkYZxQ+kWoF1950jo5kOoZT8/2UOI
UtuNsf8YrWPcHokx68fQuG7H516xNNGzszLhQAXrLaPX1/VP6XLWdwuaNVIGsCKl1x4fKcfuFcGy
CCz3Geal6Z+Dpq6f6hZqLmuRrkmp2DFz4ifNNQYkK9iLI7hK8Mh9Yv651/Hy7tPQjEXQ2HQnBGb9
ICKxLRCQ9sRKm3blWHyUdFM3zHwM3Tmnu4U28iWseQ0ILpFFN17dzY/JwMhCJsWalvAVkbUiU1vN
2wTNt2K7FQ4xJx+l8IFPf/bp/PYhvlvpU33nYmbn3Lv2KONCGg1MZObyxtUzaVmEhEy2P66oODc1
mIvI02XBYCwddz3q+VjDemltd9etaBiSxTvpF/ftoNpXZM1hOpjQZdFNCjv80rVhhDjMQbsG7bY8
uv2qukbp1d63Ltpc/r/QEd/8sOHYvW6DgO0Iu1k+cXURt8Eeqi5zGAtv+Ojc4QLR7FXCdbYd3hyJ
8XhwNI5HutBrh0fSRM+Y1hP4o9c4250jyva+Fn3xZ0RLjNIhLnfsQzUzKs7hkTuHnu5xLeOqtNPA
WXoCFhECf20WdLSJPScBPXFMlPmOFviCnh5PniSClkbN5aW23dzVWdWoGnxhsYI1tQj/QtUHros2
UIhOH9rC6yio7ePt0ZkC+xtOt2wOdDljogR6K7JaFPpn7Vt2eS3N5oXpZJJkzkrPBHNWVUv0arxq
EZm7RfiNiA+qynhuvTMTDxK2aMNqlhbesvaHCuCUv1qjjR1qq4iJwvBz2eDSCpUpCB6Gjq1GyLwW
tqZccV8tB2NwDkVOBiA6mcCOo1w1tMW4Ix5iuqxb8tQRgCGN19TNR8fuPGTr3rCY9cU+fuH+UxQZ
kr33qsXuUae4dvMDz4X9vZHBPOc0gkBvzrwjH5xqUDZWijW/0VTVf1BMGVXsyu7K2wwTcnmUPeuF
wE31vrcy+YVbtHIJ4ogQQpCUvIhAbqNCIO1tts4qviKiyutpO/KCt/Yk+RiJsLQaa40+sJSpNjvP
PiMa0tlN3OHQ42sHzzHfmzW3B6faU6sUUwVsIOf+FjOj7LOpd6zfMLzheIQebnwuUZa42stLb/3o
OxQ3xpDS7zppxofFtCS943YG9WrI9T24+EGMF2azrg/EkpYvRVRIdTLCG+vMKA5YCPrlQPik7no7
a0tWJvq7C3nwqnHx0tZyergaDeF78IXHv17Ue4ySPi4NfrIUnFVaY6riSMl7d7si9InzfHFX8xW7
aT/t5V4M98jN2zdN/RmXSq33P95Eb3fqz4DiBzTxor+dmc9ocoTm/TYEcf6FaGt9bQu3fGFUpwjT
WK3Jh8Cj81NWyO13b0fFku+zkN8KYyX9cd0t73ZiCCB1fxtWbco/rM/azPsPb1riIHU7y1fZxNAv
ntHYBpKYN1u8LQ7Xd/qD5+i+I0O2ZLVhQcnWDmIG83JqbjwjlXuQtSyu7UBLZpzDPpH/2+tfa9kL
PKB67p/nqZPfE22aX6UySZvDbmLwGO3V3yXzaTrE9Wl4XRDUf5NRFl+atS4UhIydvExR0l7LdV1+
cIQt+PycdfrJnjw9jiJkiKMenUhz+hHNWx3Uzh932vZneuP3M1rUyCuWlvtdAwY8IYFDkUO/+BsG
IzCkP6uRU9lcJh+YDeXXLeqCH9FS4gKbZR4+xD5BWC/tltwqL+R0VVRFxaCgZMKt4Um5MxAylBxX
DRO/G29VPenOjqGh0ArdckFS4ts12np46LIxMid1tPb4spH4oKZnnTIYFWJDalrES2mZ9Uxg3bTp
QFHblwlUYklX6pspLdn35HkbuqDOonnfrhyWfYi+uIU8EKVtXfRV4JmBxbsEGvcijkverEc6rRjB
csAVt766rcYTkFzA2wMSUEiiIJ6C9Tihav0W7jx9961mHrJwxeM/rBUIDNUsyvpamH79GUKzvDSs
GOBZSllIpRz0X7emRVGb92YZj4kK9/NllDNHhW5Myswr4d+zQpkQdi1QDBtpBdndtCjsaTwLMkNI
XetWllntTC1pO6tVyVk1k8dxGUKiSncAc51NxIJY70dfNFlBQQMFCZ2wXoq5UKQGLV9c8yMFlGRj
AUxwyqKldBi2MWWyeukdsFc2/850xUD4K9nDANK6Wzlchjr8ysTf2YHt16KmkIfzeqZVL9wUpLEX
qe6b8bcxOkwOxcppN3dj0G8s1YTdxQq95ofiKUGx8QwbkFDa/m4savdSXYk5ZHXoCQnHRaTiTNj8
oYd6Nd47n7P4QvtW8G2KLa/MlgWDyqJ8/r1Q7uIyUS9RVNT4cfVW9aWMj9FuVTuhV3JUObcwf8+G
tlh/7xfVlJfk2E0mZsn4M74uC0M+kyU4FGBfZDbx/kdi0bY7sz/a9NXFTLxlsG4R0ErQd+itKaxA
WB19s9LXogvJ5XJ2e+AVS3WuOJOGmCqyB8pWadheRjL4C2vNcQ66Bt6iLg0fTVWSBOyQmsVp3gyi
meOo+Ng0PsHfIFSGOwfmJNQtTb4u8NW+TPdWoGbCYMnc30Wm0e6RxIMzZtJYxZj2AUtZrpYtAsTQ
xqmPywBwnkUIzfOhDVHlU/LMdfjceTiVuWeVXEsj8iCU1V0mjTMaKFQiXcdQN6d+bwtSnON44cgI
DAxX1OMwVawcWi4IjcbiTW0IX07ie5EsecDO4qWBZ4bhxIFmfoGoGdvrIrTpUPQ6mjMv8rUI804I
VlldBsF9Qrk9ElW5Wk+m52B7mifYAATApU1A/sfNUAIR86sRyEh+NRNzFTMZXe7ECFaiOAruGtgF
+N7bdVs4sj53vtKvsmtJTopQJJgQDPR2r2mES8pXO5EUZom6XVFgN2ayZBOzVqd060CfUEIpOk33
eYtlHpnJB98p2Ybw4etkPEncheo4hboGktFxw9HT63h+/U/Ab+7gaXMuhLLIdVCgEEyLJkvLHEoA
2x6Porgmkkuab+67FoBQRk115UZVGZ1LNubxvli7qTnvcSmAD3vSdmf2f+IiwyegSGZrU1fiE1yc
PyFGRc6B6/kn3Bh/go4ucrf6QphhBWcKE+n+Ij4pxFGQSOjvoRB2MhYWHW84sHQUpU7X782p+QQs
xSdsyQtsx2M7lfSKIl5y2VdLoCYobdLvOWU6kH72ujsnFPEhydVoJYzZ5qXtKdMZg/hh4abe3VtR
rchW7BIklBg7rF4SbP6Sl5/YqLVfEFL/EyfVLk//4wwpXedt1xbBUcRNRBVTYhfjybcLbJw8gUxG
R3LlFB818v56tTIsYX3YxGbrewK/S3/jsEZ0j8kopvqliCSFbIqZWes3ykl5HvG69z160jtXzVso
UojabW1nc9QbSzzS99RcrzzVXba62BdHL6mL4oWKzAukO8QLZdb7QlPXUXLBnbiko54ceKCwJwww
AqncrdqX21Z9UsD/JII/6WBu8AIvpg9VxTguXzgHGmSgiZNurySh+NqZD2E4JM1HKyg/iKO+l9di
nC+IkhuPJt94i/tjTKeForp73hQ7ar1ZJ7WV3nbY5bKKU+j13DFjf29QpD5ZaNehFJEZuOvgHPzG
oSrWpXKKULsCCspIYoeCEZ39Ml+xwS88acE0hU/S86vmaYlI4LC274IBWa0nnWOwIkFn+p/89ifL
PX5y3V5ivFvU5WXLYeUgv8UnBa5BB56aCxq+DiUpHjELTJrtkx6fPkly8rNQ5aHo5nuCddEX2wD1
YJ50y/dYYf/vZoaodT8JddLn0OoDr5iZ5heIvSQnjv4/+Bsiul0AV+yN8UlUd5JP5gLChzY1OggA
Dnw8EuSwHRpEwfowtdEQZ/UnT+/Xe/cFcQCoJIB4vEJ+A9WBcg3LDJm//xYbM9L5Rhb4vt7Hfjta
XHNJ5wDyJ5pJiOn+yfcXEAXfndpvP7ZP/l82MbHx4jMXgJOoryn6qae0dXmfWS0vKYL2M1FgPtMF
Pikwkbt9knzvLILO6e6EnFacz1yC1cCGMd1onH/x5Se5kESXFIP+TDRM9SXdsF2CDgRu8SxFOAH/
coI3HEVbvS4jWljJtLw7vkzDNPD+GrXed8wOWLpTPU4zB6nR5vYMODxURCJCq2ecamqJEHntVCwO
0LrnhsPWPGlfT1Jd2bj3PfHMpfdbcST2RG29HTJjUGF0lbN4pmeASqQADSk8BAST159LvLvE/7to
mbzflkWkKmeQ02DdVJNtcXAvaokeQV7RHl6csSddRwtguOQybP06B8UaqEUZt8kuyBf4i9wIZFWu
8K2jHxbInZWudH2E9LUWdoCkC89d5BVdruUYimvugvQ1+i0XuCr1FpTxk0/nYzydGhXtzg/dbYl+
6kq7j89+VQQ+H3ZYRk9Da2/m94wBwgl1YkCau98wrzsYT4gDNleYXpYBOw+X5IrlohVrvPysiLmu
d7aYuNlNXmRrJ41GOgUhUaO+dL10XV2X8ZJQeJv8IK21Fd8V4zuXl7agpUMQIC24JaTLGCKLYdTO
qtnSiACl/86BuppfGCxAIJHiybj65TILvgLL4uwbPo+oP0teERs0JbGPpHZRMGFhH5gOVY9PbEgF
zRb91AiRs02qg7938rqhQOOV4V2mOenYG1WTxlCtNhl3dLAIEtm3/J2yl1mSl3GtJcjGcuqvCqpy
mGhg0dKTq8rQ/LKaqvttM2jitxhr5w26yIYvWqU9HDzpczysIQEEi6tpBJhrS3IhcQamcVzY/yGf
LBXdRkJNzjWNJmZMVxEXc7Y6PlSe8YbYnGKPvE5KbQrnZId7OKsYpv7zbMWwjxCwqyJesHRTChDI
4BxHtjGnIjk4xCGTpHW5ljmzi6eHooREZMt3yiSrX1ZDvTt6Ums94yUnI4YA4zMOGyoT+BneG40J
Zqy+aJf/UlaslrpDKipXmL0V546RUPUBOdMEXwZ3dEtGBKoYlK/0CrKl1dr9GuPBvM17slo5ZeF0
4GiLegnWlVnsfLWL+o+DBsqvEFWg1P1EFClDvwRnwsEgmqqo1PgpPeWznLue4DBYKEiMZlund7g9
ckdxp92nZlVG547anJ9c08ojo+Xbp3bA583WuLIImoSSNhpI0mzZg0jnSmEvIqNf/BVHr02c2yLG
5Z4xZlOeZm7jpA8lBKzYo+8jyVWqZ0p3+q2Zok1LtK3bxw20tzzEe9Q8UErk0X9E5sBNizYKHhh/
G2PnI7M/+VxTxpyrXvVbcVB8QhThPdJqWp9VQrV7ytJWtLwxc/DFqksx8BJNwdrb8H3OOEM0NW59
vGyY5vWFabfG9Wsf2CE3DeHvd0lU01o0mZ1jpiUKzqO7brg74uosUV50l0xzpRrfyeu99T6sOlkN
C5/o/1zaQn5rDyalQCrKN8lycUs+hShPvTBZN9WlpMIlshhMCbxiqTefM/GWy7FE8V+tbX0B4U6q
q6SzSJ3RDEQw2nXYdzPfiphKllh01fBHN7+5TdUB7zFUiFfVMZZ4ycw8thARY6jwgF65tR/LrEu6
+k8w4C5njRowbgIRoLL4XsNpuWHIxp43wo5YWbqWFGvth9I/WGglzmFiDayup6UcOSgrZKSR0hcW
ZhXhwpFB9nlLJJ0bZdlpm3RxbcN49PFcwNK5np8Kq+S8jytGGged5gIpxBMXTzFZyB9cfcPnYvXs
t1jh7R/73asevcmWPEvNDuQO/Vv/alntEUXWWAnUHM2lHDEDVGASQv5MjDSvDt8nP2UI/XyPPw/v
GYWj9QhAWtdo4+MGJDsr/K+lc4uXyXcKCp9Lz9kyb7K40ssEI+Seg2H8KMy4+LjpHT9ZwCbLtEQB
js572Id2DkhTvScSbjrrtRee98JfxTFmAtec2a6UCDrh1reZ0s3SU0a0uM/c36JraN2S6Vt+E5jc
LkRPTMTg0KWubpw9YwzEjusvvan5Nu+j+tNI3bep3Xf6V+TvRHdDxQSi3LUvUjBiDGZQHI/LEy1Z
iXUTRoN3r5KAYLz0VfNObZL9uHILUydf+FN9O/P6bglOJFG6UhP65mM9iYwNz7NRfah38sW4L7A1
LlnD2bInuAkG7j7pfh5/EOqUbb7Zcn6D9aQ41Rbd+PP/7tP/f+MSYdP+kwX/vPz++Vcw8fMH/htM
9P/hRBFGO6FdBoOBIP7LaLf/AdAND4WFCwpPi/6/jPYw+Qf4HuWVNtyEE4T/RiYGwT9onQW2c2m1
o8TTdf8vsd2/1bPTzcyIDl4ffblY91SAXNDFf6P3cH46iLWBRSEJJPUHI/VkqeEO0116CCr6yizO
YO5YXfosBPIXXTZL+wYgHwT/7DukXuV/LtD7W5Pj5bUwnTFwnACSk8zy32dFTBJ+ryhFddBrtT50
jC8sURj6qsqQWqrwfthNFGfjPtJi5KrS/+gtSh9ykRTiwcDeNtm2zdjJ7lDHdUbST8w5xBoJLoY4
MXRFd4bvLrJGxArTggMeh7m0ZNrqkeueV6jxoXanQWddw0yM/+W3+2sfKb9c4EaX2fGxS6HJ5W/+
+kbTR6mHAgM4r6vdPlkXm4B4qJv8AkSyfIaRJvxWXsidPKsjh6yMSYQ6/9tj+T/Ams5fmQpeBHWo
PrgrjxwdDtChf3sRbd+bi/SaO2wT9pV01UViEwHlwQOX4+DeQ+rwj6Zo9PfdmQlRRbv0XlbpCu/K
o39Spf/5FcUXOvTf0FheEeXpvnMZXEg8nb/96ysyQQFApZY+jy5U6zOu8NhkOAJBf1QIeyoDwZvC
Y7i7hXtt1c32Cm4d2deqZv40+0RSTPQ47bR4KWv2Rya2Vrt3Nwxx+Gb1BMYPnYJmTKOttD+GaQue
24LLel4UDBZLDXRjmK1ipa5p0H7MfELUCj+tqth5xbylC5FiB7aY2PN262W1Lfx0Tn3DcDvvjPvJ
p842wTV8JgPJqLv9QQx91PnakuslgxpXJt37kVqrjaFCK5n0LQiPQHYQI6wMc3m1emOXHMrIlAuj
Z+mufpBVJOQxIC3/bBh/ZR0cW5HkqYNwXW6CPtY9tStWmDxbRdliv3uhcnIVm677uW5d23912Sfq
czkUwIC0tY6oNGbiGGDTDy6yurKGb6GGNciJO/cazxQ3J+962rHSwF+3r30YRHGKSJUArbmTSwVI
tLdUPdsQrTnJt+0S0is5gqLXl9u5oK5qOGrCe1ycYkQM+vQYg835tg7X1Jtr7oX/+ZlxWJz+9tQ4
sEH4zD7/o7fTif/WtGklLrWEqwcxrMkxfSWVWenzPFN0TwG6MeXTGgRiuzLkZ92HtlhcdQuMBzvp
eXKNjx4iwvAmNMrDWREp3okgbps8ryQML6FcHTVnIxqfzKMEF7oO6Ehb89aa9JI1HOwU2kBv4RTh
JjL+XPMJvU8+k2yz3nZb99Av0WplfNmngoUGWz1z52ByWLR8fzlE6GhUwHAEpJt9ATc8kTvFQkYa
kN/iYF2ozHO9en7aWmRCWk/qi6ErxYhlLiClL5UHzXSPFF1OrxYNYEeetMi/xJG59C3T2AMiDr7L
u++KBJncdd3p60ABNRQP+E98s8/+tIKlhuCRaAHGykEa++BgzevSXNOrsLfn0L+cRRPplQxcAZk5
CqJew4kTyWpnrhVcvixxFwS3VKYw4EGq3flovI0OMTdcB/XoiN1WB9b8jWdVcX9kQ8HYg160HLc+
6Y2KBDAQRjQchrINt6wsw+VDxPWifhQAK0RKlqhrnqaK9fKeMZf6egVxXQ+IBnMDd2sudXFVb8Sd
2br6R2WRcc5nauSYW5aYYrvq6lDuR9NygEx9196LVG+4c+lodzhK5RLJiLFqMQKQMiR0U1oh5v7F
mMThE/QAXb5Si9M29KCW487X3vHJ7E6E7LldJlIcGblb6YPcFp+wjBtMRIR7gfwRCPSk3KonVNTe
SugaMv6gPkRLjUyerBpO2io07wFcXsNXeNXdu8Ow8ybtyegE15WE3Eql7Pim0UojzZGKlwGXCfX8
leNoPOVw3cKkWuvqyTiDlE/4awhgtXZIIu0NGDo26eVsWjOtGs5raSvwI7cgDBY7+gAVjdzOQHFG
Yce+IpHs7JHDHb5LmHcZ+sojxFjJibxrm3BmnlrKONLRoa2Su/M22Ed/sFZ5aNXCTd+ECUWUFjnG
P0mzCp2WUZUEBxt1oTt3SAns4ggWOy5cEn4JA5dKjyBqhZ0lhpkXB7vw6xBiqbM+ysRyixzrUxI0
8mkXJR00dofaICCmc9Hg8Ml44zo2WasLqdZj++MrMj7jOY5mLoVG+M5vuhis7jDHOtbpYkrhHrxu
FmxopMGfgWo0vJNtHPt22T1rPqtxqvt8qRxILcB/0x7VwKi03ImDsswp8WIuTz0723duZ1afjW4X
v0dhNdAU5Hb1R0su+DG5hBQPq63amfe/Z7ScU1XYrV1Sm6/MAokZHhoxGhio2wkravai4mvBbfhO
cdj2jpVdCnRcuj+HA4s518cuWGNcbX8Ih8zMgYqywFPuFzfUI2kir06ePDW5XSYq41oZzdf4TcPW
YUwJhl55pwZRTFzDhW0hVMHkBAfl4Md+2btqKvOCvoM46xGl9lSYCSJyb2znvhp3gggbRYJhNtkr
ab3eqyYC5hs2Np0Nlu6OTQ8X4RiN/pGQLMz1GJH0Hhh4pjPteUt/HcyKUZlFQco55T4V7FlhXOk+
2G11BrtiOAtVGlF82way/KIq+igpnpwl3S5cbKj7LdmPz11r6uHr6oLS3bhxQLxxqyJNqbmGbMnc
svD0F3vEWb3dkoZcg1mWSlNiLCJFeLsh+V7hRJwkyBSU1uRqyPDKWvPZijbAnaa1iF2ZVn3YYp0o
+Q340ZTqL4t10UKEqwtS7UcGIuiBJbJnVxdOO+NBEt00FxiyrXO1ho3CtYqH+jhOsn9qdDH/DEsd
kqkrvPjEtV/e0kGRJDeuqqbwaiAWgf83xnBdouKtTL3a88mkN4Ndnnxmldlpi+FtZ/XQrTIbaV/4
3sWUJKYlI4L4g7XrUxrF/Ies7xes7h4d+o9e6dxKo95hz7a6IX7iplc7p1Ffvlh91w0vG3lgPsfA
KdBqm8UXB1UKSOxl5Af3GrvsFJI1tpkCvs/oN+FGZbQlrfpPvyMM8fZS089wafdiwtHB0JCD1Hg4
KCW0sGVhpEVzMtg5LHk4B1+nrqfGi2GW8ZNnl16QBoUNIEiuxKnpNCGuc2WHk0ukMSDLkbd8Ycs7
YQQCWj0yrqgMqLl85di5TdcUpow/g36Ol6sKpL+7qjEz2i8jnCRDbBFRHAQggy7jiFgxZXAyZ6qL
rR9zaAti9PEiH3aIyV8OjXrTqdgxU26MbomTM2E1ubRjdgiJVgsQx0M22l9cwTmLLodk+dZao/ed
kcHJL2OPUZR1YkZlmya526lcNIriOC8tIlc5eNF1T4XZmMYlmZmjWDpscZpiQmo7nCaKDjuBlzsi
o+F10hStfZi0RJ9DuudUbTqlq8zf6CFL48mwksmxsyngQTd892rVX3n0f6wHm6z1i3Y0/1FfOcm9
h8jn8EWeQ9gpZq6VRwNK+9QBfdIeGovqteipbMLFoJDjGNOP4Rw85BEyvoWFR+RPm/mAdMVlHrXl
/aBwkXOxxxBawo8UI8bACigR581EYcI8I0Z13tL5Hqjjpr0tPKBMMFXd9pb6vaVsNziiFRHvHQuv
vamjPaYCjc31xWbixwjvtsCgKZeZMxy9sa0zq0wg8xiXOO4n2rEnfSr7BrEJUZhARh/V9k+LokOF
LSO7ZzE6SCXD4m2YstwLb0YzheKojS9+zoras6ul90YyqwQBscNM8MsVs/45IWiwN9ICkhCWXcD0
RhoN3j1Po5Gxp4ZWFjdz89ZL+tDTSIo2yTm7+P61WkufHPBSuq8zR3sL3Mdim492PnR+j1aU4Hbe
gE0VbidDSEtknWVH9V3QuJvOqMqav3LngSaEbQj7w0LTyYXyiWN+kKNpm1YsSnXaDxqfxk72aTuX
iyge/Sky7yH/CjXjW9CwR1bTeGU1DP/LBqyvH7OGTsqHJhREhxx82TRqQ2MfaF7s91uLYfEPQ73M
Iu9lK8DGimZdUyfuwCaV381WFrkyuKadlTNGXDJyGKCDHkLwSIr20okb4ctmacPKBKkF2WMikQZ2
Mg6pdCRdTFwSvHcaTwqdhmxx39mbEjA4asIpkwyVovPHVZKCjzZqIuAqWmdS19rsW4q2ij33le+8
MsMCH1KOKoFrBqZFve4wQ7PW8joMQaOSC5MRChYcn7Jilz9tywd7Nn9mPYQ6GyNbzJms9/5j27wd
2DCJ2apBH63XgaPYPSto7cHw1NMPEVcEvOYx9Da+vUV17QggEyzJYHsJqP5+HfrK4l+gn2Wj76cc
+eqB7f5ZUdYqSEEHY2CjIplqK+r8KWrgXbXTtdDT40qlmXskfbPcxv3sHPaqcm8bbUk6WoLKu/Rp
jSdEQ5Xr3bVJ8Ef71UC+6FYnFKJpElnkF5PhYS+c8nKJhdMbgZ+YbFOlwMT6aHQsHkbe8KzWzasH
2ICh5M0vK3PsM6Ht9mHYi3PVbNWxBRisct+KnZ82tQdcG2t5VfZqPRWKdFnrdTUNOPNdsg0vlisI
e+3DW59Yy6WvJ7zCasCuWKoz9dnjfeA1DZW+DPwp6WvM+HZbVDPTRtXVRZmv2GD52DfRHU+ple9L
O6Yi2eaT3wmK+4dWPpJf364oKiGBKt33qibnP18OHzjtB70H7Q1VztVNtSynWbJoq1YMp9EwArB3
LX0Ao/pZcJvLSlL+15vjlc8iFnfRGt9VurROVBvMPzSZJz8d2s7k8RSjqJSJ4lYttocWd/ikmbTp
xTwriSp/uT7LMjWbMbVE8At56NU3eEjxySGhcNyC6Q454SIK7HTGbg+Enmg+rWmTADSwvuMvstc3
0WMyMxvIHW3qvvAOAmorZbbAD12mbrapHJTOZnyxLwwtOgUJPfWOqKMrOoGOY8JMAr+zuweA+PAc
S9um60Xez4wlTuOYfNo+czwQlP4TJ/DA8Lb5Fc4pvoFUGp74DobnytLsWM4uKXToqt9Dh+rMwCDa
IMbuLGR3jQzp5ZPW3pXykuVWzEl7Q1SOARNU6RznJoRnXgIno2fz4ALcHRBBzmFjgwk1blykkWe3
1Nb73N0AsI7e7tM/MrfXGl6Do3LtKvzVuD8YHQVHRxDTcOnJ5Vi+PmE6yvu+7A9tTTrHJYr6SiH/
BbRqbttlrg6embBBTCdv8C3MYxBYyWFurElS4VWpmwBHmX6AtqHVmKMepZn+GzNTPKareK8+6ds8
5khjKLqYaUX1looTm2L7C3j74WMbjKc63k4VW3sKmp6cliUx+OyGspRO1k8xJ4lHQ2PSlSKTfO2V
ej6uQ1zdFZLiGQYUNDg1zQKpwTGG10oxBCS5hwbBpMikKLh01vtdK7k+TGV75hRznCyCO0Uli2+h
dPOK2AFfsvgx/C/mzmy5cSXLsj+UKMPkcOCVBDiKpBQaQy8wRSgCjnl0TH/T39I/1ouZbVXVbVZt
Vm9t+ZKWyhuXIWLwc/beazMTn73V+INxz7gOonWweMUPkzE+Nn57ipf8FTeyeXa6ABwPMowz0OBR
tF4WihbTPmU99RmTX/OQw/3peJVt4WkxAk28wxRpGyAXiuRJzbKWd5eAONRr5ikQjRGhGfykopj2
hTVBz0iSbgeRHlOBoWKiSR5q/map5LjHv+JH7gzqNTaTV41sfqUeCYtenlgMXZbxsyqCU4yZbwtB
tdtli0BZtVYR4Ym45b5xlrS0PzJaz5HyRBx6so/fFjFJ3CX+VpIgi0TAqcnuLGM3mrb8mMzeCkmm
0+3e+Iz1c7rHjxpHrjuyT+AGuXB8LcEbimUvK1BgTf7d1CXYMcPCsFoAdigwpgjXI8vhyUM+ivak
emsiuMhtyUPJ2ec+Y7ZT/E58LhCndp0tnNhr6jr3QNbyOk1DwA7GU4fWYq7XXiY3JkcMed8htb72
zoNXvFZAAiOZyuWCaQl8XGwE+zEbgcqx7cNsqujPwkwf2drz2DoUYHXLofzVIRIj7Qe/C4PndQ57
Kkp6v98W6ZAcWheRdZN7nBG9ntWLEYzv6ST0m568t8WWcl/ec6jp2B0NwMyct4nQnN1mwtaP9vuG
Q2zc6lZrD4F1WY9Jk/thauKiDbmOoAT2MkoX9QLA/yzwzW/ygHsnwRewVPX0FnfccyrPH2BzwTvK
XHVcHJhTo4z83I23Tl+gbZbpw+Dqaw7I45B7LRPPer+FPcM+rSo5LOwF2dXqOoQypS+Y75ZtCvh2
i11HhaJqR1B4+ULY4T5STLZzbe2S9ClcQGRLFdr08e2HaTG2XT7dyKKQhTKtn8CHuJmA03DPNXxC
6R5wFpJIq5rp1I3pdRgGiBtBkb0LukfPSSBrxtLyT5zKz1EqfaDZ0MfEOrm4wHu3D+kD2WW9/STW
4mtAlumo/OAK6Rf53NnJ/GpPBfkh2jEt5mPN/sLr2n0veIIFLc+YgRXUplV1vcdulZ+MdexvIsYD
0rO43S7xVB/cpPQfiM9zAot7sUNvmID+QQKjTNHYMowAqyz0ctboDhtCQ9D8TRegvoUyS6PFFu/Q
D5ykHP8I1hy0W712hj3uXNVrwiLl1L+XTob8Cx39R7f0R26RdttwnNxw2vok4H+32BnkhO6p6BCf
53vMQLPRBfn2oneHMCcqty/dFtgW9Ro4cu8sbhqxmzD1bUVUfo2/MA51135w9NbIBoVKay7y0ZZm
FzLqMao15by3J4ePDS6q8mp9FB2L99LuXvBVmYcuttOPtFIYt8c8honZjSBQq+4Ym2rcY9BaQzvD
WaOcHAOxErMbmW4SPE7Qh33yeWLU7QPGYBJm5fhI3cUuy4MqdJeUgkoiGFFh5u+S8XATWF36jMvy
nCRcaRjiIIxDqTdJDjXN0bbwrnsdOgLHsbNK0TV1Dld5k1vWT8OdDqvQXcgK+EhRxgdKcHBGLsEj
0LELJIiwJtsg8x75E+lN4hQpZnzd5aCN0zLIkzFRucBbj1BjxxalQXOGzMOb7N6mQt+OblgPuzo5
sW3goFimUSPhUsyFbDFk4tipayJrY4XsXbXGUbu9/QIPiKzCHIjqByLvJR+avzjIW/Ss3HkEjmhj
R/ftHW1m9PvMXzplybMhTnOYkjh0ZHYMpjRANfDEa0CKEOCQs2PeOZVSf+aNdqExJNkP3vDD51hU
/UM/OfzuV/Vspmo+kzz5FQ8fOBzczzgxXltXcktiKw8bp2XLBfERO5UyGW48I2pzs97gcitusPts
9uT9dAsop74IA/qGA1+r1Wz7FVLmDifS06CgLImeUPsGwCWBQ59nciWG+C9tNsbZwmDKakaeFi+b
vwzQpAAOsLhuPTagx2ClP447P3G+DNTIcEoN6BHj8meYP+eYRZjQ30nXv2lcHKkt9n0VvM4monaz
VNkFi4ZggWv6OjBxIbbTInajM5TGNVb41k61od3lAitzaP40BCnUdSazEh8onGHlxPWASIfXPr3v
8bEP8/8j+FTnxnrRaeU7C4ZfYH47ueiUt5KGCQWeljDAHUHlmP0tYLHohI1rK+OZrHRu7DMLG/kt
JTzt/wKy58Ag9PGvVZ9YgxOTicq/O5bY4AvGEp057ruH40icOtgORbhOFIm84HqDm4+PubvDHFVp
vnaeo7l8g6ByD72JmHS1J8uzTtgCaLny21p9GIuP2cqpmS72HaY1kGUlhPn63HDRk5zKpT8fPAvW
G5gJf/XrP5LzXRXNfI3y2vNsHLEdBGQycZSR2ko34zqZ9DDMuT1dWnYH2ZM94Bf96xjEZ2psDQxj
48ZFz+ZLr2Q7Tj9W5Qr6pkktOLROZ31xBtdhWO/0pRTdoewnTJcY0C1ymsCRvO1cM0q9oceMbOW8
zB335ejlY7YlaOz2XPSlxMdpNNh3dkUxgnGJrXFsBQ+21V+/jZn1Pmk0sIJflUkkai+Jz+m3CQeS
95q0ULcWtiFICB+TpXgBY1RxrEcLaxIklpxsg2XcwenrAhGssEe2IWQVVEO7F50XfF44XsSnOSI+
2zOIP850udUdcNEK+Y76AO+D5IPZ2uDXU179v7zW8eQvzZWAOV2CQwAyKFOnpKBBtxyN1iKoezLI
vl9+NL7M6u9gNTgRMdgwn8xpWgw3sCQWM/ugCss+MGLH8jx32pv3qTOO5YOZN627rxi5PuARklhn
vZFQ8NCxM5jxrP6tgl5VT61y2GcPuaovpj8p0vH+4rvfRh8j2iUG5nQa4WotYNYSCNzFbHdB7c0k
CA6cuGk2qD0rD/buXQ07WsOIt0qZNisssxQjFUHpxOlyMfQYn9s2Ic44iaJdtsIvy092mvafARDZ
tJcMoNnVaOHS7MjwVqcKyOMnZEFDhnHiDV4YGM2OlnI6mVhfO49Npr8Il5h4auLxTXBfR3SAFDfL
HYtfOc/rdsycs4Ced666+3wQwyOMErJ/nKesB8iU7wwk9qOMrVPZeF8s+n8SjgGoj1j/4un5Qdmk
0RI8qZvKLPibB5gPSdxD1QHCj8uOGoNjolwDM2RiPOqyaRLYxYpMN9VJ+juvQbZaicqTI59E/GKB
wQ1dpRjGS17BtzhvqFVyG+OBjcRNs4X8iVN02k117v8qZ7PcVH1AJ0mMOmaPA9aLMa/LzyTHJFxj
YfwpvGX8haBb7PM8oA8JX9SPDnxA2MANITFRr3itUrfK8NJWI22BNn9TkfwZ+m6JcvxGlb1Etvdr
BHm168nQt/byiSuFqKl/mty232OJSLbSzOoTm0zz0OBclvcu83m2bk7325uDk2dkfO1Qdh5oDtjF
FCw4xJ90e5BNd28c6vY+D4Zdyul+23dlz5XGVNaymiJD9g3n4YwH5UCWttgtyh9xdgSPqnDpreuL
COrCV433Yyu7gsW+HeinFdrzw1K3Lf9jpXOCExbW3dV0Xe8OWHHW7VIWgC3p3V67w1TOkHl6g2mS
YEYS/CmB7rziOVAnfOvghJUc1FNs1J1Li6CD1+L+QCgPWdeUZx7jyN+EuPAyeoHgsOFYozmdEq+R
9SFxOHeGvmwSJ6T/wPoGeGd6oQJFVdyxeXEXZbFHrH5E53xK2sKZ9sa6oiTQSshUlM9Z8F7wm1LY
XAcYRJzZEvfUOJQSRvNUih854N/fSzplhFKRHYaoUnBStmVQFW+TgP6ycTjTivNYtIyJc6Do0wAV
ycAgix7yFvlg59eMptvtE57EdYR7Ew9r3JB837Rx534IEK9/UUSQmdcVPYpuyMJLdrY0xAuHXkZL
neB238ZcA3PoDRKkAmEYLLe4yQlze7aLPRkweRmiF1nZETqfdCnYa+4wKa/Fs2DK0sS0AQjaPnFW
ocyedWAQhwnmnTebcDo7LczY86a08CPsBlGO97D2mn8ScYHsP6JSk43jwUG7mWv3xa13/HQ+WfT0
/hmAXrBcrQsI55B8gDp7SQ2k2izjbgTF0VcXWfNX4AlOIO/cATDk0Dul1slKMt1v8jUV1TuRMiM5
+NQoBnRauMVVlzFZv1WvHFTa1O5Rz+LKGk5+Hhj+WyVsBHz0WRaRYvKsK6ynlBRcjil+m81ypcc+
8LJq25LteE0ZmFMSfqmiPHBwm4MwlsVl7RIbv43SQfdg47yYR8wIgX5j+mHV7/kuglkHvvMveVM3
h23uDn3Eyzp9kxJAZzjRQu2/J0MmJOmQ3H6b5NKW5uYf/pxVdS2sMYRRCDjcwdYI7Qnw0DGNMwGl
w/WmD78trdd/KKTRiQ6knkFP1Ue3dGZEuWWJHw2kqGWTeXP98Y9EytjOSn+IYln2tGyn81YuOdzp
mGKf739UrK2L1RmHiEWPM+wqxx5/D7Vj3+TqkuZuuWdWKgLIGv6rXvi/xfb5f3oG/48Kr/+SAnT/
9/17fe7/H024tsRw91/DfZ719//8H9U/m0Gedfefe0H++Q/+b5SP+LcAsCHQw0AKAXoAD9W/UD70
5bo00lr4+x2XLnPnP1A+lv1v9t18aFoWrSGm8Pgc/b9qcfmHMCqyLLc8l7MJ//lvOQx9/+7h+k8e
r3tzF0DGO03RclzcE/+X9a2CsVU3s35DHpaRzQXd4ZH2+7PZFusNZ82IpUkjXbrBFHWl6rmAfXuP
FMfZXpb2k9EUwylw2GBx/wC+7611047FoVUi3ZOc+Sp1OZ+T1j3KqXrMkFE2ajJcEoaxfQBO6x04
tGG+F8YfSCrEYV3Uuz6Zb0NZPklSKcB+7qjUHD4orimjHFA8kvcibW6JJa+jTXVS240LGkl8nMyW
qgVD5I/Ua9svWAWIAdN2Op8NL82sve/mS7ErUORw9dYwDDaNT53RJsmyz8Tys/NIxmszpguN9noQ
L75JIGGGXyxcdkZMuX39u3JZa0Qe9pKHZLCtQ2ngP4BnrW2Cnj69j763WGGb0M86TR0mtbzrjqqz
q6e88yjLSmPFvNsNVEyiGHDeYphGAPSvNATDyeBbUpFt9vGhLMjjlYt3gstj/2RVhkiUY6bbTVN1
E8SAQz3ID12xhXeLiv6INr3WqzqtbvwYzxlVqHqvEnGUnf5B1+ezRTuIEONjnFkPWd08+XJ8rgL1
zPt6a0NAx5eEkCShqpmUEhPwyI0Nl6kWu8kIlu+qDi53dWBj8hLUmy4jUDCvjk1moTSeM62Z2Ah0
ZFNwYgGfUF7KINCQEPNGXtp/B3ZhMWcDoOwsLN1iZ6zB+o7fKEthsdgme7hyxajURA7vOV1HVZVK
Os3mOe7dgzHmM9OWFPPPmsqCBQ7GXMCPPFS0quE1iVPO133Xme9MHSJ9wJ5TTj/cyZ+St8nKaICh
b5OzO2UJscjZtFsoo11ZueV2WvoV25AanWYXKLfz7vPyKLlwjL7N+wh/PcjHapX+HywFK7Rah9JS
9tyG92J1s37peRW+jA1z2rgysy0lh/WtpfGWSxc2AP4G/YyZDSvhOiRnHyvhDaQUb8x1BFdhAxkG
z4mT5qoX3zhVftO8mWvtfhR5lTyVMi56IjQBV427WmI6EXVc6jCelnTmyxqHOCpp9B3kRtg5a2ZR
UaVV4HUraQZr6vFiNC0REZ90SReKhkPBRlQY2DawsLJ9j7p78A1pIBllhGGp0RjxJDnssVJQ9gyF
E3b3Nma74Ui1nmrX13TUtd5jbswUoU1yKp5jv9RRTp4E0DSYug+GLms3WUNw9LG1QF8ayYrxlqda
a+PVdf+J3SsOe3IJkKwKARdzMk+zFagoJod/vFetatMLLoMtrAOnTXEk5t09uaq0/iTD3D7xewZp
MY/dTg069zbmxE2zGfjaYH3WWTSY5vJP/xld8w7Ilf1Iu+d1yRP2Mp4yTjMZwo9xSvN9nSYBRSW1
QcS9qX+rtpJ3U1oToXSQaEqoOeITLufJT4hAC7feSWGrex2ITa6IdiIl1/kAUj3hMxdKh16duY8E
wLytAaQqFLS2PDSTbkMoSONVBW4MnrFZn3tQkGQhUvmUpKs4s1JA5rUrWCszUUM8pr7PERpgAAl0
9pKajgrO3KQ+AmMNK84IYSobK8STgt2ugu26GX1T415ZiKRUkx2a+BDDfhKYGCpZ/gKQbNwaHk9h
vnD1YndT3dbiqtz2LjrNZsUzGWI0ld6JgIvzGGQ8tSYzrvY6noMtXW0WFqAscjTk15WM2A3w2BvD
mADnGh8zAZXBsMBLo26iHtScGEW2n6p2zwMv/bbz/M/SGupQGZzxaTu/7994gDbUtq3urreF5ClT
m7DaK3TTFGW/F6yI9BhUF2z7+2mo7F2Q9+4mrgWYtjq3T2OLQTgBZjiFLHZI5aTESUqSInqd0u1i
zLTxZcU5s9dDquXfCS+MGSeZuTWa0toWFsfA1kZBVK7zQ2tyV67I/vp2v4cN8GhbhJbJohZn5Q4N
YRF+XnZ0fPegBMKqyWyCrESvGAGiwhcvQUWig/LzuNmaY/80BKNHxsmi9wkm+yt3FzYsAE1W219Y
WHG4jssnc+CBq5wBvbBdvwzfWekhXohQBkwMGRiLfIb/7r3A7D3KfBIYqJk6RYCA5znWfEr92D1D
mlzwpCY6ypL2m3fyY74KaPrNBG6nsx+h4WraOfEz3Bt7LBEXO8YlHhd+M0X/NGDVVAskC8ylspJP
VW5cOtv9Dfc0FCkdCwntPrskg0YGA+yo3OwaJ5C4fVO8xlU+bdy0+41s8ydZ+vpc+/yG8tEIcbDv
8BgS/Skv5p0sqiYe/GWHYWAh0kmVNW9cX1wULZoWTXdY3N3fPcqVmNVjnpifWs8nyP5YUkeuODLG
P1bDP6Ebb6i7wXznrfWOXQKx24oq8OY3x+BvbKHbVPSfZIdKdu4JEih2YLJRbliaxuOYDM/OgPlX
N910RsPB2hNbeKXj6kPObMkHPNqgmxi9ZY2ZQFYvPd/Okfh3RXkCcXmRv2LGpLpmTXaK1RVzSdlH
w5oY5C+Smb1Q1YT0TxFqqDSxv8rEuGZiYtmwb61OOIMEhB4eL62tKaSmOprPVG0o/33BXsVbolgP
DCBRXvKewYxwkzL/Xgt5NAJjjyVmgbFOzU+g0xLfqf2W5v4jX8YvcvEsZRnXKcqIN6ZjR9hnLlOH
w2xKK2oQvJ+QbHB4+c+2pgho0wN9w+HJZo4T0QdUxJs3EOevp+6n6B31bhed3NSzaA8tmUluqqHf
V0Uxva/I3peJh/3VGbWiWIIonjcaLLbT+e+9QC1UTYt5q0aXBAG5yxQfBtsRnacrdaQLmeUXC9Uj
4sZ2MSZ0L7kZP1CpOOPYs5qdl8IFwWNBO4Po9JG/P551XwCcYz3smflOD5x34nF1to4M6ksXYJ/H
jLVuaHtDDCciEAIZKELbZgXW0wbzaTFTRwa91Jllfw0QrfdYBqtjn/u7burvvQsLuLDc6dQui60/
JHEhgtRitzjxQr+F/DtSVbqaYqUavAcAUcdmvkUjt16wVXL/jvIz9bHnUDXiP/h9TrkpkSKMic0Q
Na0fhyLRxtUs2+qizeBC4kFv/Lp9HC17vsQYFs7ZIp3TLNl0rlkfzThJfpqp6eysqc2ONmP1Lct1
dR1YzbNumd+JkACgu+OGe57H+Au6Kfi7WESX2euaE+asLunZMCNrmIFqf2Bzfg6CxiAXbK8/e35n
z2Zc8qRa9Cwx1+YZYti8vEjZopA5uIMetdIKNpjrsLLhdOq1EQM7nuUhhf5bpgGeLgeA3GoxM9Oz
HaI0/TY913zOmuUTJHZ7jenjfFzblsdg3J2S8q7P5YB3C49Svnlxz3Q3FGQ/cGDjhNPZ/f4Y5+Jc
VNZxytUxrXgc6qLJnhWGF8CCDcStbDzPpYW4NIklVK21nGXs5btcetNRLt0vM8MpDVClOqRWHKkK
Ty8QrId6aLGBx9beoqDEc+JqN2R1dfIIt3AiGN+C7svU47NQ+ecC7xKFAGtSStTUI+4hjUsPoRTw
uX80ldovRvOjSsZ8JGs9XAsL5YJN8aT2Y89TgxAnu3HDVk4XFjH2MDdqTTsl25fa1rovhxX32OjT
/AVH0hxHAJu1OffPhnJxqq7LklqI7SV2PLqLE2leEgxf4rtkFBSnPmnbnsKcZrr/6XCFqFQ0k3ni
gWhT35d02xlas+ijcuxd7DRtdo7xh33Fq5TMXtii6n05r3RmrN1InSNrVOVF8+xNlwqoNuv0pkg5
TmfCyuWBvGbVDzujkQa7Q0LNvvfL08aq9p4HzoVd7J21guOScwXDng0OQoQ4eGFSXswEz+2xllzt
MpRdx0LbnduFl7jROEik19zlR1wHPNSCfVOWvgURzlkS5KGGZIl7WAtwpKQs7b7X17uXnBJA7LeB
5JGkoRmvfonda6uoYDK7B0liYbos6GwF/vGs772XpCTZ5HAOaLw/1iTmX6Us4cRXKdzTxvPARWyX
wi7Hl4l3zbxzhMhQKAkdvA0ahwrl6Xm7500yfyxk1r4srPjxe+fqMSKpQKFFtv6Fa5bgHOMgPPTW
q3bzW+2sH/M9pt9XcqtNrQ9YurG5wHY4tUCeqaxljUmZFvAlHh6VLymtzn2UOPAO+JM+WA8Td855
b8ydP8AwGsO0qy3kTvnumpzfAvhUV2L5iN9wDFC8Oj8ybTPeL7nEKY+5mPdU8A4V6KByy4lIA/wB
Qdgfq4Bj4hbaQXmorfaSjHH9Qt1FvRXM6+x2uQHJzNzyYq0PhrUme3Kqb3zFj04S88JSh3tL31Zm
3quqlbsr4+mrm+czbtlsw8PrtlTuB+WAzV4pKoh8J1tQl0HF00X0nlvYJFOm7qUWRPiYJLjXRlK/
uRcZABXF6D7VVXyi7OdjNQC+lP0HMuoPv1gf0GgeEU7EhmVj1NlQNoHRvhV10yBdxvGpHgd3WzUF
aoakRcWxnjKk+g3r6wIMpcVJh4bMDFFq03fjKz0E+jRioJ7mlgcvPC/Wp9lW2UuoFyB+pQ9nxfRF
djDMAEh8w6GePAz26IVSvRyomlPykp/t7CFw+/mLQdMkCW/8NQti3+SXSZTH9Kmg4sCjHCBzVJk+
Em3fWq4uYA4t1Y510LFLys+xrR7WgdJq6sef/QyE3KiN9jw5+THN2u68jupRoAfuC4/GgGXqHxM+
5waG0oJDPfiRFhScywQroa4/u0F8KbOdWYkzZ8lVgLI3syLCEsHAk1/Usoxhrmz+JXL+JGSOFm7m
PErBetFdmGZPOCV46eeNtdedSiNVOr/o6PnhOv0O3xkLcgcgmcvvLGqFKJ98Q6hj0ZU47PB70RA2
49dfvqTTOBQdYhynvB0G3krCY0Wsysr4SkbkAGHsvDqOxUNOdntJHyxCguStohbBkaM3TtyT78qw
KWa7z41q1lTMg0Pe0DiUbg2V/CXco3fIOO9Uw1zR9wnBrBIAmFuoc+Z0x0plFBCm8x7taw4LiY2Z
5RQnBCPdOmb7F0nyxQfSHPIBg41r9d9D4mH+ZJeOvsyFFuAbmf3xKzPSD92QDMFKeQ4y1LupNy4c
RGnPVtmF7+jDZD+M76DwQ01fRojlPuYsWyb7CVtg6JTU5/CRI4I1K2ElgwGINH07+5IMhI0VznAG
vNegnqfJzA9LK8ftklIlYZAw3OD3xlLAOu7o2NYNeQT3/1ogRrnJD2ds33uCAlvTXL2NBt95sBoq
qlJ3uLhOUG+0TYMVhg3ytM7403YoY5VsvyfEmWbNCZXGrX7yKN2M7uWRIQ2up0LP15m4yBbF+Mvl
mYQQugxRN9xjb3HBWCyL9eiAM4MDQaUUAvNmKBVeXYwIe1m72YUuuxLpSd245fcFI5gS67vh2OfF
h0lm+gboAOllLIcwxjkC6wK/RYoq0f3HxtnhttlZLIPuZ4FNYHdhNveYsZYYoa4iDkqmhOzSz6zV
7wZboJgN+XYR1jVIcdfEa77lQLdnHbiB5nEBiKFuZq1+S7s/oYke6vvwZw8HMmwIrFSgdkj+W6PT
wLKhTuJAtxlD+190esNhrlfiB9WN8P2R24lsmwfYJM0PQV/dtMOGKsB6SP18Y8PdcMgRspACQgmG
eCnAxmR/4X9GWgPr8zmeQykKKxeZueQ47zcnn/BKPzcffl1epsY45FONRLq8Emw6QMd7hmKbYfab
fuYiBl7AQoNDBbsZGsywjK3FyeEKjKFcNSaHmqpJI5Ym0LkLL74UTnmjy6LbJuuK5EoLPeCN4+oO
9r39t8VZ5dnb1Zme7DZfmZ5idVOCHya9vrUzJ3SngqySBOxDq+euz0GmrM+m65yHwgXqHsyXYJ4u
jbkcYCM/1YMRNhxeFBu9zcoiG/wB26qG0yrw7dvAmTjK68HaoMOh26v3sROnwB7hPvEY6Hv/QhMh
24cel3nmrgmwDOu7DGx/A60iWkFPVQmuSZ9jliwvQamiIBGM+2v2xlM09Gcib/b0rUY62gF7xvt5
TG5u3P0eO0IQln4YsuLbHOaXZfBsTOqm85TaIykwZmLcRw9dvo6nVJrv/LGge4EEN/DQlFlHzFZ1
1Nt1+9tJmr0fQHkryXL5frd3anbOmTtFjS/CzE+DTa1ZylhT96WHHpv+WiIJdp9Ovk7nyl9u+M0Z
lmXh7gNRksdBBaLKjAOV2JVd9RVU3Qs2hHOD+Qv80Bw5KXZDKgcJc4yvSUHmui3JixoVSqCuwd/6
1Q2LQAQAD5C0J+7P3D9Nb9/t3mTPpJcwlIHvcNOHFYYg9ocIrzmri9G/2sOYYyTL9A8PTwhxU40Y
2e0J99jlYWV1FOzpZJRXp5mt8cWG599vKqXNHhZnJpoIyFth/p7QHMOZvr7lUHiMUiwdM05nChZL
Q9YhiBwTn9kjNhxrT9nFsIOCMRC1WQvWO27bZgDEZ1NNT0Zhpt2xHU3Z0gDNYBJEcy26b237tXqY
XKiCiuPq9AjZjxZdR605zJLCSX2f5fgdXw49obQ+a9q52UAk3tlNc9Vh4zXBuSf8CN+nCYmUm951
pd4T/27UHwDeoCLdies81m1XPjtzzOHRGRAfcr20x1HIWBxMP2Bx4/qV/VxkfXeaSXTtOYfighUD
Pln8V62397NhpTiq8DvcFtqe8rOHM6n7SvLVxSlQNxUeXTKa8x5zMIcEj4fbld6BpNjmy/hSNwMj
cNUlSKOtdMHcsLtbzYsJZOYpgVi8HNh6AwetxFSwPKW2gD4ZuDALC/vdMJTkWIrFwRVAkSHeQAg4
koW+Z6nbCH1o4PVb6iRiS9KfR7tN7Gvhum537SqgrFE+uQP+f3KS1SZj8JvImpTWvB8TXckN6euk
PLIqcjBnl6k/neXAwhHhv99YS7szqhE0ZLs62bFurOqI+omgWuQ1fEZQ8vx3qaiDRC3AsEs6GoeD
MPIIXSomvS9to8Q2lyZrJGDTcXTREmCykEKffH7GibTCIMJRuwIni3kdoHRc+fHrLHr/k7RJQ692
ZWVOpBql5hAr/QoaoRpk6K0u5Qbjmu8Kq+tY9DCu2LdRW8gPw4y12M+UCrPYXvb0ASN+jwa5fAx/
hzxZK4g/Q/kII5DiGodcg+j52izuxpNFgOipkH2+1+C1uUGT+tS6zgXCOETMBQGLjocvzGqg2Pt1
OOBQFGerqM0wy+V7O91vR0wIpzGf+k1RNjTp5DysoR7ylFXznsZoZw8ks9oZWctiuaZ9lAU0Y25M
ZNCXy2F0cE3ESU0epmyfzHswpQp8M7IcZHI3ZYiC0JRFVVtpHqDJgKjS7fi+4D5hFP/ujFW/Wf2a
BLg+M+PU4NwKzU4WTwUyNukFEzbc1L+yGu6Ps9kaPg4vNzgyKZjY9uYpjDMg1LZn9WeCt0E0ye6+
mqnGE51V6SGwqVswpoPdwV7OY6wDpqV/1In/QML0NHbaDCcDrIclEkisacyx0pnf1Oj+cWw1XQeV
LAvpy+lCPeNbkFKV4UJJ3rA6oEnBc/W2zigrrZ0WQDnuR359KDgNHmGPbVCdoLoEE23TuEjaSNeu
uWUxx7aG3LqhJx9WI6cQkt3BDkxi9UNa6/CkzfXsaRLL88ABRoOg5uW1tJHXGMW+cqbkgOzUv/Wm
R32jnaiXIB4uWEh+408kce1Op4Id466YR3ffW9L9DW4O1HCKF30VNMnLUfCtZ2yLx5587LYcl6NT
WcuxHAP54FX0BC85VXC0Ig3HdCzedUEHd8oFjzDY8/tvQZmbuuH1QRp269lkuRsZNETHh2FrmBiy
NDBRG69i0EOzaKCLwUmlFLEfrwhq5lPZOmCkcl+HrJsA7GWkEFwLED8+01vJM2bTqTj4pCAyPTe5
Ys4Y0FKgecsr2eKeKaiQl9il5DpYeyjNRblv+z5KCuJjzQrZjLIJnhx+2XanFl/kdYw9RinCN7oH
GxjMikMBWxzfnaPO6/xNmSDIscmhOQYUFUc/k6SAXRDdJsRHpta2fiyLl9NBNdIEMs8mHU8oOf+L
uzPbrRy7su2vGH5ngpvk3iSBcj2c/qg56kNSvBBShIJ93/Nv6lvqx+5gpH0tnVBJiHy6t2A4YSMl
sd/NWnOOuRLsbzcEAps1aiKoElPnpt9tM/sSmEPE6lQLaJvZ13rZQktxLAe9sP+1JEjkFIEh4CbL
KB4NTO9ru2bpkAfBl9lrBwtXWKuopoESeODNwI8F6dzPoP9Jr/OSDENkSJbMblmem7dYgNWazaJ/
1ynzaogJQE3BidpddpeK+E6NVbbLE3SkhulfmYmdnNnYPuY99LQhLbk9ZcuCIgYS3XmgtyFfCYaz
NI/tlUu+CH5DNq7OlBTXgJajVZ/W1arySKdD7DJ694QL4/+OU/vE6NrqinyQCZxZFD9lNJQXuRHP
eH9n6uhTpySfD5Lg19Rein6i/qUXw8YpY6j5sOFZyLPaWJTSf/KD8TpJGopIuib3UQGOM0fyCMUK
q1Ji/Yh7WhAeKOLLuvPipR+SyUFZIAUB9wXNb7qafMDXMZKzZdTXNSNI5u6JRmPBJFxc02N/airs
EkHJRgp2IrmdDcvWHpPtvrawo9jdRUJmxJWo3DP09ETJUTJjgxrfU0jysSD18TLpG/OG0FE6Cvmc
vIWh1k/VScZEuiI/CwGsNQar0qjStWon+KS6/iPx6eoDr7kDgn4OxWIPEfPFJOdh0RSlv4nrKH8I
U0uBgvH6RV626VZFjjog6Lqsa41GCjgX0hs6dWuhAdpbli4v8xY5OCs4uMDERvsE77RIB7Le3Hum
t/YiI1rXwXiOKNHeg+LIl0YRqgcaiRwGr/ZpoKVnqIjnWLa+OfM6MnRgEdJeRoS3IEzoCamCy9Sp
cPg2pTadUf10LzVN6MuucKHuCE2c1yU4QNUY0X5oI7JSY0c5V45P7TjsjP4LH16zjAknmD/jh6Lo
seVnX3gb7rAVw4McbbAgtrvykdvSejJZ1lYFJnQ/fTJGoV1Tn08PrJhW9Bbnm8DoX42ls/WIX9k1
TMtr4WX6Hktrs8oaN31uxuBLqIuXyUagadjjPeFOxB9gezPI61HDLnBqsUic3KWh5d2Rpjivirpd
yP3eigibY2E5aBQBwTlsJVr8GkH3ffQpASBSxVjGmZ4bUJqoJg6KnTZbG8ZPCL5hWLRX9hT5W5Z1
w2awtcdQkecSdjLcF3zVOwkaiP5g7XlblhL2ns/HXApE6rvJUDinzfipSxN/r2dOeYejgoJxMCL4
n6ZdpNjVT3VWbAdDRKvJSq1NT2/ixB+VyfAGnCLCekh8Htje3C6AydthflAeLqwhWgUOmuA2v8Ul
f5caVrx2ZOycQ/uPzmVgn/KxhCcgjgle7B2Q61H7zWoLekgRPHviSIeTqakoI+MPXLpV7MNccFam
5T1Vruhvst49IyXoEQn7eg6M901yutFLiJV0Q5Irx16eeh6lVkNjG8sXI9phV3tSnpcZq7JlQ8kf
THy8/qmF+i1Z2P8o9nqt9frPD8Vj/y/Kwmb22QeysPClqp7+dvaSZ09vRGHzr/0pCuMb/cOwDWLc
UFw5jgEp7l+qsDmqzaRca5BshgNBF7MGLcurJvjH390/kAC7xLg6hmUQLPLvRFz1h0v4juM6UvC5
mhDEfkcV9jagVrKQc3Qd1RmyNDmf3xF2rhqbjFwUZ98mrqC+aVFtBCbTPCO1z/8UD/J838fKvVWf
/TwUAjhEbgL2mZLHWbi1wD5clsO+khZEWMc1Fzp7qk84Zu8fxDYQy3GHoJq9xZgZhYGuKBz2haBA
Jw2MgSyrx08O8s5NAxUide6a0G1lHR1kaE0Mtmm/5+Y235VM9F1OFtPVQE/68Op1egcUd3w5Umfv
YwlSkYUCQejCLHxNBVSZ3gdY3NBcOHRyIb7H/rJA5r76K4dx2IdSb0P8e3RBjerdwvYhiXuNedsG
FeIJPfsMejf/kX+rD7kOeoKmofNWS4trsaEsvr4W5IAt6h9rJ9N+3LZM7ZTXa+IFVjFnhQOyKE9+
96qUxe7DcIUL8lEZR5A9o3bZCNrmTilCU5psnMUgNFA+Psh7V8WnbdsUAQxJIO7bq7KbvA/q1Nx1
6B+Xhpxb8v1c8gBTvkIg8dmTevdwStcdeoAWYZHzq/kKE5mggYPOLHYxcsXzsCwEJDls/niwow19
ruz646s7QkH+fGiSm6iUyS201Zzm/fp4k6oVW9Jsl4x99pXku/C5ILkOT9lQZyy2qXRoC1LP4suB
Wj/uMVLlaAIPbXWn+6RXISAHobfws8R+RIhDkiHEOnrLmDa8yxAfEQ4vmEaPdQqcDUFpUO/aPNa7
J9T3UruqiDvj2HVdik8e2/EnLHVsXNI0uTIgJDjB3l4X6xcMnyUdu7GWW9vtq3PwLNYOHUD4Z/77
/zjs/frE0NxKxnjXYVCy5zH+9R30QO/qyVjvqGvq9L98WoXV2L2MOcyvDg3k8JuD03xlHIaENkTr
0jx+63H6iJru8A5JZY2MshsBNBCsAyAxvv345fh1cJrVxKzuePMRPKujwWmA1aJ8fCdYc6Zlnc0h
zBlxNb99kHkYZwZk2mBSOHpQFEbUGHn5zmSVt7VsjTV0n4rNxwd5520Ad6ocQ5mmVNbx0ATkTxOt
TQewyYsliRA4+n22t1Epy9O/cCQOIHWh6wxK8z199f1KH7kI1rhdxC74LBKNtsnzDJJHH5gXHx/p
nacjDboA/IcXnVH37ZHKUTcGQbltNFAD+Skd2BB79idz+ns3zoBbK0191qnLo8sJ8cTokF530BtI
Ipaq3gaNYB7JWuvyL1wO6xND6oaNyv7ocvrUB8E3JjvNDYkv7c1wVVnscj8+yDwFvZ2i5itB6EyZ
l89dP5qi1KzFNZtol9vuk6TLfF7YbXGOYUNdZ0Y3fgf2V3z9C4e0mN4tRQcMo9vbxwRwTpIBFQFk
K4Nl5AfZRu9FulPVmO3GsaHxrRHi9cl1GtavV8qClB04i1KmrV+sAIAD4PZWybZWpPKgIOv1bwQW
IJCC3pFT8os7EjCbcW4iUXR6NCmuP7taIAmfMPO6wnmi64ciz8hu6WkK0JTIqxM1KJqkjoMTx2EI
0hcB5x8teqv2Nl0iJgdXVe2OxGK6YQUPXjr2FURs6yBjhOuXUB0IgBBIHeprsiOBwDeQWWzEL0TO
Ec9opPgaZdwFTzISmX5tEEII9ICXBg5SaXgX4C2iH/h7y5rKLLd7XeEzu9UGtOmbzqh18K1xv9Mn
UqYWofIoGKNGxkxGgjuFvJJbsrSBq56YxuzjE06bIv1IaaYQNzaEYItr55CLCMaICchpkYrO2BNm
6f0oLUleJRS78SFpLbuBkR87HScV+S+YpCgv1y1dyFTOShrfFx3ljkAfz5y8Qe5h2B6iDBSCrVqh
BirLnUtBhJJfSbIr+ZNYaBd8ZI5YzrE7PZqYbsTmPjmQnxPLHqNlZKsQIx3MUnTVmIAeOtoF/Ejd
pT+AgsaHikEtQc3eeDdl+dN2BtAcpJUfl0stG8R3i7R60pBq1T3qPsjQtbBQrNVJM4tZCV75ro1F
Re8Jvy6xF0E6Fygj+DHkFKCQG4lMkwsPTYva+WObZ6vcbUjQy5AN4JxGtHzdWqp9dPu4eSZGaoIH
bfk6nji0SbdI4vLroPAAnmC7Zim9G1mQgvXDSA0JoQylc8b+OYx2Y53GV5OV5+b5hLNkDdJP5NsK
LSUcHWU726oob5WWJ97Owai+Lcqm0Del7PHEF93skfAGmu4lX9w14dloqMwmM08aJ47BpTjT1wQh
0bkzDP49GwBcgSTCYQtgsU/HuWqz9BZfLGmz0CnsB4Jg83ZlM6+Hy3Zs2NQA4dHSjYHekgoY5fTn
kXzObgXSnz4+CInwiWWa/I5TcBRL1/NHWk1Fju8xArYBsE9WIPwF8Uc/oFAyuNVJYtiriK770wQK
S+w76nThXYFTWFJpVmQe9+A4QnTrVXQj+xRUEUZ06oFxY8LlaBlYAKzqaFOXZIbS0iilPp37tkFf
maIo2yQs9LRRPDEMK9eqtC2rIl9DWRRoX0yiTsTKa20V49EsaVNR8hunjaN5xde5AcvnpLdgfhjZ
6nVgC2qmTkJF6AqClgZRyVHVvRJlnu+wtdHLG8eZnUKaMVqoYEQK7lpTi/u3i90vY6vDsMS3Tp82
93ULzJUO8otg1CS9K2x+a9FgyaErZLfUlMsgSL/FwxjeJEjqayT8fO6HwrZT6nQqtX4kY449Zy7j
8M+0gCFherLMEdELrl2l1HuWnUnME9rTzPumZjzycgyisFvoDa26TaFqcl4SY3a2AhntmhVcouFb
5NAy3ACS6qZlNRpjSGKkj+YEC1TSfxmIsZAuHVGMKSY1xCbyzrzRtFviDwMD7YgQIjgnIrf5C8a8
/50VGPZurybU1VPz9LeXjBCq8fCUvvzj71tgDy9P2iKs//u/2tclmJ+/968SjPkH+5dZL6izJIJx
yDLmT2OeJtQfNgtLpZsKGZRt26wv/1mCwZmnUBuzTnMwRVO1ZH37T2ceNR0WCAiG2Br9LM7853+8
2Q/gaXzz//+GAvwyh4ZZ/+PvxzMxiw3dcCgLsbxVLEGPllADq5pOeOT76BrwZYXWVlvgINO3Hr+0
LgaNrVRSAUN4dZveqSwcBQ5Iez4u7Hn2do6Sc7jB24UHqMO8JPXxAsGSJfLzDvdIkCJQr/ozzLUv
tKXXNR6dhWvGD58c+i39/ueh6aIayrBRBbhKHR169Ih1o7t/gTSvOk2jAlYRub/ThrC56E7j86Ay
IAwKpaPo6z1ZzLh/daX6fskvGP4ni38xL7Fer/q4ExTxXc6IDaHJSb29E72ofUUj4QKxaGCgHKNZ
sKoJEUYFN/l4BiK0tLO1ZkrI4CFtCxRTCg56KVzy/5aJHcKExhdYxZ+s0t55M6j9Wbyw6FHJzD6q
X2TQnNUwuYcgagUVBRIbq5UFCONuHEibX/feVJSnvlHmxerjBzT/4eMbYgkiCoikMExbHG3sJFKT
FNzghc5L8JzLNn8eIEaj+x6QjYlU3BN5b19qbpl/oUXqf3LZ89P/5ei2wKcKz3XeKb19HKlu1UrW
7iHyKxoMamieKaoGGwyY/vbj6zzeIs0PHoutY/MRkKfszg/g1WbMREJQTpoHkMbU7xxRlzuRtuKT
g7x3OZRWMXVZNkWZ4y0SMwGOMc88+J5VrEh0Gu6AzWB+Kpvm7vcvhyqyxAVJwdC2jrYSpEfJJjTj
i1ao9rasVXmBGaP8zR3ffM8ctg4GFTzMysdb5TaWMUiA8CIT7kiIjwxSsuRK6zrKm/GTvfJ7j8ed
0zoYMRiDj7/LvO9BV4fxhVWhtukQClTL1Ee//cn79u5hqMxQYpg35uroM2vcfrRZRHGz4uk2Sgv/
rCbK7LPh9p0xTzJymKQk4L2Gdfn2XYsap+qmNLwQrdVWSEGTGeFqlx0KYScNbuGkNjdkAUkdpVxj
MPZGTuosq4IAyG3Xgeb45ITeuWpp4fO2qRGQpHZ81VOicpkmzqFuYIQZZl3tAj8q1x+/kfNFHX3K
jKuUrR327Gh8jqqHRZowdJfiYBjo36MW5j97g/sgiZ8Ht/rNai8vpoKgjJ5aUTS39KNBy24kCDU5
HHoa/HsbfvNKN3352Vwx/5WjK1J0ZWwuh2IoNamjx5gFOtoA4+COnXGS1irDf1MEABfnkDpLB4Pr
AQY3cpaSCwP8w4OEPrmuoI6eDV7p7BvbGb9gZvTuDXqhWIv1alia6ISv4elknww988kcn6xt8EbT
dsJEO4cnvR7frNbAn2UYB2VU2sWUd8Wz8mVBWxdtWUoQy07vdXn98SN/Z+5g4vj3MY8GoSbQ6U43
1iEyOKdl0WgGtNwAfWCPoDUwC+UtsqRhEyZkMp5RXtauPj6Bd15sZZuYSOmn0ckwjj60FtBqyKhy
sAneBmdc1eeIUcJPXrb31gzz+mmurlGPoo7y9tbWuCoE6swDiwrTXLdDbrTIl/FJilGwY9AR6jSL
1IRfjvY2g2JeKWcW1JPau0rN2SXYaikE84+vXbzzwSk+OIeRmTBmGnpvT2sSBouV0jrwDjsrr8qD
a9GEyTP57MZ6iqvwS4lQYyWwsecLJvHhYcikWAdhF/K/XPeyszQQZYi3oHtLZAioSD8ZbX+uK49f
Spf1jM58yGd0XPCCN+z2tasfWiANJ3YA7HWZxAjtamxMu1wO4U1b1fmjIl3utKr68N6sGxuLeknu
I4whbAbKr4z9AN3yJEu14vbjW/je60MN1nR5c1gdmEfvryraWme7cNAqmc1EO9DDyKjOPz7IO4/J
NgydBQF7YzYQR6OIPwo/jP3ukBZzKahsrOAOPa1ahBMYw00WDekns/ZR4NTPJTdVemqarOt0h6CG
ty9GMXU9+bX1YdDb5lTMwr86jqyvFWTQy77KBhfdvTV87W0SFqjswAMnbry78bDYmJ+8pO/cYT5M
KA/CoTxNRtTbU4nRGZmBUx0SX8PZFbY/KFQnnywd5n778dBn0y1gUUdFn73g0fXiIDe9OKgPhFpI
ms3kQQdVTegABOZVUk5woDMvXlU5RUaKQei8Ux+S1qId3UZbTiOs8QzCxCdP4Z3Jg5Ni50WRmeCx
4+mwAp5UhVp16CEjL1NDPBZT+9I7ACBzF83LBGXF/GzCeu9uM9yZTIiuznbiaA6IC0fVMi8O5mxL
p/9ZLrwI3iq9ZpIGLMF9KDCoj8YZfuR7bR43zfZKYgRpRI5rmzXIx6/+u+czD068/JLVx/EIZTpl
5zYZefF+tedFz1ZkkdufXPWvB3EFEzT7+nlFYM3qidcTH8hKEFw5DGw0a3ehHtYQNMn6+t0rQc0g
DF4uVsRzq+3tQXIoaCmlxUPaWtU3s1fxCSj14pMrmc/07Wg5SyYsQrYMCvYMFW8Pkmku5hmFTFbv
jZuimZq9N02Zv4w6Sc7Qxxf0zuzBLgVRCRUPculs++hdGZUOtjeoDjYYgxHDneVfBYMMv5iQWaZ1
DwkRYVtk3mEobvfaYIWnZAEXj7Jl61sqvbSWmt253jJphhoiDmG88bo2a5isn5zoPES8vivcb8iX
QLQpmTBY/zKESElVzTMOFUR49AOhhmNwxJF0QZcypPlQyzBd0hNLCVHCxcU/Ca/f+XUuk998CeYz
Yedgu0RHIuTRj940pIJkrZXjAYvptGRdGq8m7NyfPJjj13neowqhS2ruDGlc99uXYIT3pTV+ewDh
jyhSiujCAp3xidTklyni51HmXTDLGcWm4Ogo1KCES3zcQWFPTcAn6fZJ2MOyDWvY0DrJedsKyAOx
jMElxgTtpXFL8D+N0h8/ebrzh3P0dBGJ/t8TcY8miNAmgczISWu36hpCpsguKdi3l7oO6xTwwbr0
x+COEKwlnmX3JKmzbD06g9hhg8EMkxtaPH7ylOdL/+iMjj6MYZxCIuSqw9RrekmFSHyH1JNc9T0A
oTlZY9EIC9MYOdFweMrfHc3mB0OPzpybkgIl2dGSpMWR3IayPpAr1C+dsmFFDWn+k4HmvUuchxis
Vgg+3GPhlDdZVj4B3fahUROGYGVbZu+MOCqxcVIYtuTvoogshnRbB6H+ycF/ma7nSzQF5QSKqhQW
nKNHntAkm9yGBAZSbiB19IZxltbjdEOeXgokyJZnGoT/bIHWZ4Az6qRgTEhG8l9INKnspQr6iYgU
6LXuJ5/eu2cmST6ULhtlm+XK22+PQKhGiqRmP4N1CCAyy/qws1RBDoD2wGCH042NyB7Chb5UWeUS
Vx+na8eLrsHWtGc5KV1Pn3wfx9u6+WaxpjFdyQoKydHRmNN0qUN+SnNouhGfoZEH9SM4bhJZwTSS
s8LL2uxyDAzleqBaBN0rb4gIsYAA3wj8pjEyqNDNl/DfOgmwgdiPCIboQGKVLroTi6Sal0/O+J3x
GvELw988RrL8ORpamE30HHf9ASAY1h8ztohec3T09quwR1iFf6jBdgLIIijx/tnaRdv3A0+bpV23
/fhc3htL550beD6Jiup4Qq2wvfqqKw5CKxHIFi0+BAUdvvvsvZmHhOMh4ye7j4mKlciM9Xu9BEkg
bEZGOF+ySZ4I+MfqOQa+J9Z+OWj7rAQesOhQrZfLCet+SghgKg8qsXODFKf4t4uqvDOupbM1JHbW
mjesb0/HaSrfmBz3vHZG98zHPX3VEYz3FWBQf/PbN9glDxRNKcMJ/z36lO3As2IiBM/z0R4gXKYw
J+JS+01R1c/LoVivLIZECmrzFPKqcguOuCFM1DkvqtbazWigVUYx+SqOiypYuCwKdh9f1K+jowvY
kTYQizGDhevR8cj16VIWG+c1bNIHHbIRQaBZj5q6d1pcskSrVdYpxcmSmBLRA9DrPLrCH58D483x
O8XKjD7ULCSjBkvv5O1Vs5vCII8gxQwssvfintyytRlpzcNQTe6DhHd0BzWX/gTw2mb4ZlkdEaFa
WTb15UBBC0ywbwXyHHe+h0kS5hFsEC9w2z3wsSneQtWZtHsMZvZ0MpaJfqK1Zq0hAGm4qW0lcXKA
ePK7paGa4SAg6d2UkSy/0SYA/oziiVzbenIqzK4TtL2VNWjkcsrU1p5bwMHEEFVxCZueAPmm1v0D
6T/jNzRDpLTnZYKkvg8TezeMcjTJSoqH+rxR3dBvylam30ayMCFvUyKNViDi2uvaEuhUXQQQDrIB
w2sB3/rtuJzAX323M3yPi77D11BOXY7J3agxieksZfZxlPePRWaOs+dEg4kBcDIpV3Znml8JNzIA
CBCGB013mpwLBtS8XHJwgyY4otj2BIhw2+JwMomszehiiUUQ4cNawIFDPr2AbVfrW/Arolj3Dio/
dAxYUMNvTQw1YVn7zB6roLKYR9h4AoiAyYCKJXcrJ4WwnkPEjYgTjUlFDB2bXnXGPExMmGa2zq6y
0Eede47CFDG6s/fBa8lYvXQx+m5Nr+bH6eI37a42PfEji0K9XzVmD6IEY2Q2LRrP78uFPg/GC5Bg
qY+pvpoOqVkCh2AphwERQYrhrCpFri9hQEmOrAO0YHJHokdCicuy4lujA9e0crs6VHNWKytwr2f7
iZhDyXJtNvg+F6TZ0vGfXL+6grnLdGmoxLhSfWKIAygNm8HP63AkpLIm4gb3R1vtBA/3MY5qHHSN
EdDr14I085aR0dCW1JLZmGy7oXgh+c9nG6QNX3Pcz9MJGT3UK/zZBZ6ruJ4OAC6hAUHvajDc+k1+
0yQ+munRcuAsNCaktqUKhbxE3hRf+2g5HNa3SQlHogRvs/DcwXaXEP5zf0WLlLeaYPNaX5r1nAfb
E8c1bFh6EmJCziA6qaCgwLrs5vTbRdsLsq59l1hroBqaZZ4ZSRu1qwK/9ZPVBI2+wbRh3+RqHG7N
0cAqS2pU0MEa1Acw3xEqTRBBEAErPQYkwt6VNA6v764E+Z74/pjuU3JYXeO7QtMjNhVQ5HU6hd0p
0rZia86IU0jJ9Q4qV4A/SfJnsNhgJu37IrpTNuyohQf04zYsgbLbpqWdlgrd2cIG50pAnlO0ap9j
Pb9tWje8GBoP8HAYhAxtJcWjL43uZPh9hsBN1u3UW4whPhZAOEodhLafQ95vGUv+f7OMsHp9Na7/
Ilg4vBRPyRuhwvzzfwoVHOcP3CD0ZGiZULaiS/QvnYKj/4HbgKok1WTTpR7Av/mnTMHU/6CPw+Zg
1mgz4c77tn/KFAz1hwn2CIKNMmfjiWH8jlWEEsqb+UejF81SBjvC0fItIsDdxz5Y7exEVldotduL
IPDSPZ4kjNyOpl3pRs7L77I0xZ2l0czeGlVN4oZvYwWONSh7el6uvSrF5hqM4do1jfZHirVvRVJO
/Nyb7QzPtQWjLkl7cNlCcosbgCp53xor28/7DXGmxhaLQXBTelFNRO6M0wqyMqaWZeK4a/vh3Ek9
/wa52QR/VegvYDZchqyRGYmvyd6ZeRhfuXoawhHq9dupiFDfRUCOr5Gwi71yGwflnDT2EVmtz5Mc
osc6bodkVTKJblRuqlXfkAKnYWUhQFDH2AUvlamvhtXkVFp20g82pUU7DPdlGtjXHqrVgwki6b40
cpCRTe9i4KBGmxFC1FjmBrFf/hJG2XAFdMlCsdUG2qNNfTxYdJVXzCNZea70TuIuTuVlA0rGAbh7
SkaKODQU8HcldNjrLiqSh9SQ/h1sXAUEJnKRCbo60kArMKevXd40p2mq4fxLkjR88Oy4HNZ0BZ1t
zNx91oZG8XWQfb+Qo6p/mGRAHCIrJVFhavSzqHaHehn6EnTVEKDyauNO7Mtocu4HhfesqifzhJAK
P1wYAAXm1I8I1iZwiOoeeg20XwOZzbeiHNNvOaGj+6mpi+9+Cx9tUcQAHcIY62swqMupIINmYbaz
7NVNCJdfyKQihC9zjJa6RGJj2Y4bJi+gatqPuhHhyvCFPy1klYqn0gGwi5qy1ZNVGnXVg1FLZw8D
rXkGBq89g4xItnB165jBunUv2kCvz+jOXGbKi87p3bfrvKIlhg+h/FEFjg61tTdw6c0Ys+8VnW9K
D5j+6rT43hdGeZulA3Z30o28b40X8j4CsBcg+iaDVXyP4vIyGbgRkYfTdcGyA8yrPWR7aJwNP6sq
jQa6jw94EYNyRU+id94j23tsxiN0FrKicnEbGk5zC14vu/AKJ/7m07jYesI0L6Kmxt2N7rVc2CWC
somkMOKX3dzZcAeqUwO0NZGuSagtx6K3n8mttx7sOPVv2Il5+GS96h6NXX6uua1XrAMnzvd0h8AO
mVbF4glRKrOaDPP4IZc9NJd40OuT3NQ0ep6BXdwX8Ab3sBxySn2V5q39jtNaS6ug/jUNJpEFcaek
Druj7O5jP9DIbGNxALUIZd98/cr/XvcJEE3Jz9K5gpiKpzTfRAYXBKmHrQzJi7p1b+OfHhddH013
RVP0T8B9IZi2lRmwSjJ0lNKe07WPRjVk68QuuvKUxUFxRUGQMIigrIpTpIMiPeuMMb/WXDyTECzL
i6qX8jYBxUXQSemEpyTXugdXoO+rE17epUbZczv9XOx4xEAsqEhAnCxVAIjHrid9KzNiCT36besq
7+UZGUYtBA3ZgoOuANoN8HetBy2RYFoKBKUk3RN4rfs/YHVg6SrG+DJqu+666aQ67SxrCA8tG7gW
v2soNvwbjLCNhcE+0+KVAjiI0zUjLmgyS4RhzeR8z+I5xzE1i9sEg+c+LRrnPPUQVJ1UCZM1nVfp
Qm2vnCcEl4qWDhWTIE1QU3dhAenIbzwFC4JdGu5oU+3ChEYEqcTyfDQRwoq00R6rGOn/wpQtIwbr
U5tVmZ+N224I2heLdKyvEdsRXBnwYe+yuK0ec5Wm+7jR61UUlRkG2rH5KrKShRWuYIJ9eYV8QknI
yL4gqqXbVFjfSyJateKCRV8/LQI/SE8IL0XSbAcGQ2Eq8/hCMiDItYYl6ARRcuYsa/aVO2/S3Vl4
W8o7hpvuKm2jft0F9oWEurE0EHSiIaVdfcsY7V+KTlT3wsjyl66qqmuS6lqSrPB8MB5Gq4icr29W
kqZf0BJk3xBG0QvzMqIxliAS58JPpuZEsjz1s1XoFuEE5sRx9oPZOGdK68qT2PSmH5np6N/7BNYX
w6Qk/G0Yz0izgINVdYZ+VlpWcR74CODJaYtIR6MWarHI7bjy2qktiECuOnURIqe7oM9zLMMdo5MV
idOwmwzIL5kJmm8Yvb0id32lVQj0IqlbN4jDmxuSdvx1JrvuYGiafxnXASQchl77XBQGRICgNWN3
rfkeoDrCkYJFHmrhTRARwgJUwse/RsvDdJjTghmKnPbxTTOq6YGKlA//zy19vsxaHGLN6r7y+Oha
EVbfnTqMvvUSxAbZgvTSRvKh7RK0UOBO37EVNqe4xmDw+3Ay94QqE7wcgpYAW1f5N6GTZI+YzX11
Qlo9ysdpoOSca75adxkZT8CkVHZGmndE98ouvGTtW9C8Cf8Nlbto7RHhfmXF1QOhP96ST19fOUpj
S0M0+bDVwsrjbenZb5PEVjvxikqI1i7A9JATiTrsvqwmok4nWT54NfSpRIAqWFD9nPZaHRVPnmVM
J5WCC9gqp5mW/uCa0O2h3vdZjgvOJ6vqNgqGWbRDA68KBCtmdgndDc0PUjH1sTsh81WuXFCguIrs
urBwbUdBiePbwjwREg1UwUap5WMVuWxz0srpmwUgCPJPxzL0nplcaueMvPXuQAl2fJiQjXwnVLfr
lg069G7RGROyWRhYrVtiwheN6a8SI0fePwLDQN0p4TlZ5Pd2EZDprHSbfAlmp7gczFzuR89xv9qG
GM8rDxoBZgaCyRuS38F1CNFuWjVbLwivslZ1PDiEeUanA92hHoqivmqR5ABw6wd1mxQ6SmnNS3HN
tFHC+k33OhJKwADvAXVvLGqiGyMMn9NRL5fUKi7dlpgZoaJv7MDOcgGSHXoRs/x0LjQLMIeHFtNR
xWGKyoI5zMsuh4SYOplEzpVPKjushzHul4lTWiTC+Em0LRpaMmSPV0+RDiGTmxlkFNWqtN54IABW
OVnDJ6lGHvZCi2HiJoUqoR9ZwUWGCv0mCExrq7BPbbIpZ6/kR4TOFyKCeddPw2nVRM5pbvrhOjHM
2W3RlpAxIsJ8uX/rCZzoWYwu4xBQglwVfdt4C0uSvuVlRfVCyRq2o6yatd1yjsCOYOINU9/s6FsZ
J33ixwdoAvq1HXU2xH1HTmx0+d4XHSE74TJua1Tkftg2+25S7bOvymSv7BgqmVvSf/LrtScLQmk1
lnLFXODMgcmdcUebDSAzCZE1mqhCoB/1d2yKIdvDjIUO4edWOpCHRkjtMkuqYavTQbugKOyceZoN
m9QvRPVj8MsANXwBrsTt7ehu6uoUxErbgTPRWaPct1HZr+u4yHeVMULGJvfR3DOedac15U0T5rJG
pQU4A+ypiQLOWen3E1vYtCHJ0082RuuEX4n+0L5rgj7EIqhako8rwXaf4tJGcjiQdLziqPkd98kf
Bv5aHE0HWQQkGVkmNKkMccMj4ODhypoKY+V1brVpJhOtTUTZazuqpjj1pyLZxUP66JT9dCvEHIqK
KuWsHKV3BgloODiw3i9j4Y37KB/SjSkqfy0Sa9wwpFh7hd+W2SOwLoIWl4gem/q2g3RBTm6QWz3k
9c4pyUTOSCgm9KOa9gJzUUMYa1g8V0FEqB845kuyCNxrh9axA1FTaedkXsp1MYQj7KLIDR8bN6jO
rcBJLsBIWaeid6tH1wUbfxLXUsemNhWEzgFIQx5th1r9aDNNgcgZnGkHFCz94bNy3RKJ6A0bjB5Z
uHMwH4HULigxgZQiW8LIgDCDLw+STgtXadzA05r6tmBTYwyAT9hO+ActLuHIKWKodiiCiH+2ib29
7rtcGRvDrZvtZGnetV5o14BteASao+mkAWYpMAt3+DJpXX3vNEmzLhPRIpju/H1ZxP+Hu/PacR1L
s/SrzAswQbPpgMFciJQPSeHNuSHCnOCm99wkH61v+8Xm08mpnsyD7mrU3WCAQhUqkREKSST3b9Za
33RqPbKvTO9H4TX21unAAK5G6oKHZCHwbDKter2gc63XyFrlXZeNDc+gK9FpVbXws8C50mFhnGSO
kzjVlrs9im+YeRoU38mEX95jQUeYUDn6+5yT+diQgIzYYWiBvvIkH/GydP0tkynCRdJBnlg1kpSq
a9q8HguYgFaU+vkX/6y2PlM9yQMxyqrdwhKZSUPzYyDCTMWo+3XVP8ZXZTmx68p+RoNmvzSOq1qe
CrM6IPmcbpyIIr2vbP2mmqfox6B19n1i6Jw3VbnMoQda4dQS+LCuMksdUDd0a9J24/dCDNm9T9Yu
OVJ17UHczcV1G8dMTxS4sAg6uUNIKnaEEtibrJymZxhjD/jz5B0SQ4LxkxYeF89P942+LgZ3Jxxx
9CX4CzGSMHBLiBoUxblV7tlV7pugdPw5YLJC1K40e2WLsVnRsU1B2gofNY1b+PtscuroFq+e87iQ
0UfUCSk1HRxW2vsnbPf+A4Z4XWeUig2snqFhT6SyasnEU2EqqfJC8jDzV8QP4n7uK+0lEbNYq7zq
gBX0NEMWY1aUcs78wsddEAzogwPQtCg7koEqgpwsvKB0GqooQIo3cF0iuRmEsN506fkvTDujrS2K
jST9ks7EjclCdO2XwS/cOzppnY2d5DNd6dRojNN69Vikyj6MDCbWmVMBTkb/lqeMU9NHq4ID7ONb
ChNwdKEL9X5DKRJtuqKnItFc1g8uW7+QwUQSdAgWLgAruyPM0uiOQJ7ucZagYpnJFydiZohQVmaW
4Aurl2qf90ww2JgZ+goj5bJODTIb64xoLC7cipTMulx0RIQ5CPVVzPVyapnwtru5ksRxO2TZ3S5E
GRHp49biNC9WRCIMtUlY6O5irMu6ro/YnllUp+YkbtK271lBlXcjoB8yk5G6MuC/mq4YH6dQmVGq
U3vMkIQa9RFpRsX7ncZLhZF/5UROfQG0V+IZtO085Mk8e+Rg1u7jWOU+Icj4EGn4OFjeHbXAB7XE
Eq2rorvaWOMcQl5nNBiFQXRvrDFJko2ZV9kLeFRY4pKxwmlux/HdzgzzLoUnSMiRAf7F4YJ5Tb0K
grlle/E6hrN0kRHQ9Qs4PKfbmf41iZFLbLvUOuMPzZdnF91H6KVTCThYtd/OgBNMVe5yi8O4u4G2
TvoP26O1RVLJ//Hg/0tzy8eq4D//82+hNr9sQZ9VPbdJLPv/tf1ZXV1M3e//0t9+5v8NPppg5vdf
5+AEvIv23/+t/Otc8/oTf4418ViRLIONBJUM4hJQZv8x1vyDiBS0qMRuY69CDMhe7R/uK+sPgkhY
dmHYuoqtrzkG/3Bf/eFc82/YhdEZkV6DZeo3v9U/81/9XWGFs8CCi4YQnh0/ojzxuw+qyjojsuo8
HPWh3PGQvh4TCkMSuaf/jcrh7+u7f7wSL3TNAWK6+puUoDfIlovYluSMsyTJaGTQr4SeZIw29Q/H
17kL//Il3P65bf6rtYyh8F920H++4BUdx+odSbb7uyR+GTgdBYly8CaTbdtPRh+kdKPfswdCOKcu
IeRuNIUMp9bXnv/5a/9nHys6x2tUJLNsIiL+vquMlJFU0knCEjkUJXwNpHiLALWHrlJllHr/+qt5
CC3Agl9FAb9LZCYZ9SVW2rA2iG59AUJRJgSdeQQ5qHpoxtt//mr/2efqeVyW12AUwmx+2wYnxkxj
nldh66bFluZQA7HqvgKTsPdRxbnkIZK7zUz+65+/7t+FH7++T1wH1+ASvAeI3H/b/zJNI/vSq8IR
036wNA0pjL0TpI71GbV5B/0AbMm//or4KUyTvbFtEmPy92/RLL2u9YC5g8dmPuD1ngj9whmPNtHF
D4a+AJWP1X+rjhbXN/J/xRO8MYFe1UDFj1vmqhX+7eLBEVQJ2NabsSftlBhs+nOmkqaimuZJ8qVc
MzrJCljrDlKm3WyMXjp7GQ06Zn89pi93u4boWRzS97Nm5nhqDM/6afTL+GSnxDIGdYIbB6pXpjNQ
KYfqhqzcOAsyYyg/VEu2FIWmKbC4OfRCk8nw8EnkGaJ5r1RXN36HHZvNR2OXgTNFoxvOQzlfhErH
e9lX/RReQxDuBq4IhgZtbkdrzsT6oJkVNIIszZEN6Ylrkb0rFnteTxi/zXDJ3MEMtKSqu2BsQPgd
PWTiS7qZiOnCV97btkxCqq8M+3g1syjZzrVwSkzSBSXCNKWUoulQOuPKHVXx1dPIvaatljhbAG/Z
vb2Izrkb/ZqUS0a8ZVhLJ2MZrRaTuPrSb8K8gDC1ZtACbF3Uqau2yeDTKqRwEOhntCZLN1ruXhcK
NstJV/BIX6m0tt6qkWDFjaS/s1deW2U/YvyayYqFtW6GPpvGJ1UbiMr8rnPYFE+GkW2wfLrWumOd
zNVMIXy2Z8blV4aE2JNz3/8kuLCf173np18Wclum5dQoyxoFmXNwbKiSu7QSo3i2mEiSSjDFWYmU
oavlaoFgMr8x2iXhU82jbbz6luxMg/U21CzyJmKCTFtFl0lu69SV8jkj+p2IBs4KeHUTTU59txSZ
rh3nJs1tgixJ/isieFcia6Dexcrd9NKW8jwiOIwob8qhydQZ85ZoLpk5ynaFHECkYOuKxA5BrSx6
YFSTQ/iVoO/3w1knd+CeRjuRh0JXszhJObK97dj1AZchW0Vz4V3qaRHf0P3a2qsEATiXK33Seqoo
WZA6TcjUbNjzmwlghzwJl0zVG9VYndr29HjNVwP5EkCanDKdNQlDrNEq+YL4Xs4GcMv4Ux+0yngQ
3hQRyJ8nlOEMDjQXIFghJ8WgiaHtqvb1tglNuxVgHdG6wAcbdDMmXLZvSTLtK/d7yAWbiBRelx/M
xqK4H0Fyx4Heu0TPxI4aHwu3YeND4AbiYCsh/XqV4bt9JUpAPc7TZKdBV0MaCdx6kd6KpGDtIaaF
eyXHtbkfBKc0O/1OGqvWH4m89fKM9Hu3dd6suIu2BZudLIAmSVU/aylUw6nwxVmvid6AeTFhyBJL
q+HKcSpH3sTeVHH7pbPxIB2DBsbK50/NmIx3YhdzAk9i9dmYPivthr+pX4MTyG9j7F8fbef5X5D1
6ndlRhBOcGcP/WZC146QbSBcY1UWjnbnNJKc3oqt/GeM7RBjcVSKh3KAmbXSpc/nWVRu85gY/UAw
NInaJgHSWfaN19XGVSw8+x39whLDBtOqjtZTn4sfTWKhjglcmxCNcj9CGn8zBrXwG7HafFlNB5ZV
U25/6MSYodGQgn1jVkI1XXDrkrU5ZDTZhc0gJlgmvX6mXDZwnff8z0p2hG2HKqmL5yyuwEYqI9ca
BI1mTXVeOtdRJ1zLliB9xu4rzarpNTwz44sjedYghSGyqoNiv8KXYxjJo2aXCzYkIZchaNlFvLLB
os/xpRsDziJdlou98d37Pokn0p29JuJ6F6L4QWApkfJ6ZsA+E2kVDyvHlVq/tq2FwOaiK4vqGKVz
U5wAfUaAmDQ5RCvmRDOUhMKZV3i24nt2t9nCrqqTe8+tawzeQEUUZD+mFWno8qyJoM8W5nxbt0Ob
7C1jqNvDVAwmaAMxuXThVWE4W1o4Mlgn7jaAYOSxQkHSTEuszCZPTlafRdFjS/zVQp9iMLjI0tIa
HxzcXUTEMG1dVgmtNUNd1TGUFalqZ0RZzpSvE2mLnqZXYwyx6nQh459+Pcb+U0waX3yjSaLPd2LK
zXYjfE2zjsANlnpl1lMuvwzRje1N23gzI7nEE/PeANHuh5M1q+Y2Y1Emjjxz4apKv6o9Dmqa392U
SSOrVqJoOyeATjk1axZWUfvla6ibjrOoC8FSG97UazdAW1j1MXMiDhRhJ/19lqK6u9BIM2jMTRCp
H+1EEjZxsonnrSJe2r1pSGga2FIpq4k/HGKT8JehaOjqVTfMttqParQqEkaY5YV1opKHCiWotat5
9rFbGc2neEi672u++71SCVs5PDMMbSpN+yKip9sZXjGNq9nA07ZNJylIOp4dbj2zsOHs6WXe4FJw
eKlNZtvAF30vbmEV2rC6SXvnq3VrjWN2jJqp2/ZRVbVhl3b2Z5/wM+TYNi5XiKmNAbQWedZmVKlB
4pTkhWiq9T67uUQ00CZd86EkpzmokK6BIMYautjFuod/C+lq9OzkczQSzxxH3kCodDS9klAx9SuD
xcTRSgfv+o2rJd/Xuqy7ywwC60ABkNTojxxQJ6AF2+GG6Xi3nFRaGgbEAuk9Q0tmIebVBD4TOUx0
dVAuajShvaVOHyo7UdUDiEXh7RfMBG4YJxNJQgRAu8VhdMVYnKrS6GyUTnZfvDAZWpxXHt8DO2it
IpraqFGEsbv23S8gyfZrwwTv3e4d7Uwab8lX2YNft9CPvkbAcOadrbNIDJaWleZa2kgkNj1iDSTc
+PZRBqGraMMy0hIm0RxNBDxrPSPkDF1yDTVkIf445gZSq4XAFj5WzZtGsC4NpsC4GuMfuH3nU0Iv
lq9Yh9o2e0ip/TBrxySbyEh7ajwpJk71DDu1BSjySyxFd1NlsjDJvB0SFWRCutrGsfupCLQi9toX
pQ3krsFitpyPCT1suXWBzuQ7nMqQbeDfLLjhnK7hKeplU3aYNNAUwEevIx+ZzV280XDsMcuI5sY+
NtxJ1WNiS2+ALjKN8qgnEw8ahlUcm6HsEEmtUkkxEcQi5s5g2kVjhPovhdJrNIl4RbAbR6ti6lOf
BGzR5dQGbHrXqsuZahGfFR8EMmkrYCBcfxBhP7tB7JozNak/n5Z59FqirjiMqHWKzIclOJOLXfQZ
D+J0ShKGmmSWkl5do5p1vhTit6ZCdCBaNqwuyK/v1KrGdms6EzeljtgrfSl8KMJoafn4vE+fzOZ8
nXOJPTu2W31ovp3ydkAjsLbS3SoLUC7p7wT3zMjxut5NQmgL5jeMv+QM63F665qyuF8kmid1nxRQ
zkKGNAXL5jKhe+pVf71dY3G0yHVytzi5ozPMdOttLIT+3goT3KGFuvNHUjfGtPfGOPnhAi+RQU2x
g7AV+OZ5Qjf/DSs0v/M1o6a+rNr2rTHnVAQxGcvsCLVS5jdUBdNFtiMVIA9gUq9maMGwcuupf+s6
kfOANcZmXvM8yPrt2FYlQBSW/MRjVZ35jhVkeckJcmEKNrvJl0ccl1iz4Db5CnVbnWTTdC6i0sYj
7slvHnzRMEXlm9d3eOrSat3n0XKbFCX5V1HX6rtFr5gEJH6setAthvYhlQ2QpL7SvieFLizQaO7j
gL8zfx+6wb8VCqqGCKxiHhtUVpEm91aXeV1oGjQp1FxNaq2Y+xZPS5nARfApGeGY016w6HdQ6wVI
uIvbSJ98ICBRZ71WfaFe6rkpX0QeZWdKMqPcUInGp6hN27fZHfx0YyVGdoPMOH90WDcVq4b1FtAN
U7Bc8QWQrcAm4/7DWhRobwSwkF0nAfHaMhLvyJrZpHMyI+fFSIfurlPL8tjHCFRWpFmilvahPKvV
jBfxyPrdlpu6xah6Vddaj3XkS0ahgobryKaVlHKniTK2uok/+DBG8L1uo3Ke73LWZBUKK45G0reF
CazJ7CGpxHnLpora6bFXYPdWPhX1WffnotwYlUMbV1p5f4MlGLF+x1p+/tOy9i9NBP//DGi62k/+
68ng/c/63//tI08+3/9HcF1AV+/fLf/n73HZ11/x56jQdP9gwmGjbsdWeU1jQoL4Z1KTIf4QBpZD
n7hJCzPcNT76H6NC44/rFNDlmuXpIxh2/ceo0PyDfAOsZL4tbFJRCDz6V0aFpv4rbvQvkwkuJDYA
FDvX9Gcyl53fnGA0gTQx5CYmVYESHkEfCF1t19c8rTXNETvR6j+cDiGuXvvDD8EjKmyU04Pj9qsX
wx2nC4hI7nZ6u3ITR4b/nInkw2qu+WgLEXWhM9Kuk1ZihLQdeBmTVrd/ugAWDza1aPjrN05NMoXa
kH/MRCeHc9fTbLYkULzIqeiT/Yynd68P9fRM2kN/09hWdi9Ua984xkxN6mFDCbVUSxkhtemlqhfn
KZJyJr0sdQO6kS8xG/zGDvr5vrNTd1fTNZ6UI62AWf8U6jM6Kz/Ky1NedmEX5f1FJkV2SezhK017
tkg5uxIntxBS1rq+s/LuC0kIO56y6C88adwgNdzqhZhg98wTGO641EbQy4l7RvrXffOo+BiL60ON
n9QUv5ENq/0Iz+WraaP5SA2e08DxJyvFi0+TZn83WuLukgSVp7ekH27MB8h0IbugLlrAE1/fBhsv
hzqTz+nXX+mRXHnRzcY9YwD/Ugk/lRFMGNcWtqRuIKJwsp1dqftGiP3S/ia8oXrxB9JoIEiqnpid
Qt8hk7lKk4B2m5gzQmgmXTi59jffKtsLo+VNsE+8lveNYWxziLNPFuSsAFqdDsxhVBtOQ/fMnMfd
9SZ/7xy10Xpo5uzCmq40VxVX3HlxTN6Jxp9vu7V+HDhLCF1EjIT+TRI/Psp8WiOywLBnNK6CayTN
r2Lgd4Jvpgt1bC0FY3j98por37Kt3AypePeVEtK3W6YCi2w9R/Z36uYfDWHNZ4BxX0VLfd8R4GE2
drW/fqyl1bs7X/CWy5kPGPrrx8JoMBg1XtStY+fb8+b22xYx3VTFF5LP0t2l4LrBbTlnYWfzedZa
8QOBJJ+iN56z3la32MMU8F7Ge/yrz3qks1iMqpEhWGXuXS/R4tWgmvyhbUCKpRQIFy1pMmIMomTL
pOtaEA+G90y/2IYQiPSL3c/euub44rAnayl2fJRclB7VxnAdLdS4bc8NCOW1Xk/REZGidcpKHyKs
iX4tySYVOGjw9kSfyYBwXUDXbj8BkOvc+GspWntXgmYG9oyod4eSw/qy9ArhZD9XtUlOZF+tiwim
uoUy6gS2sUa06/U/WTDCaht9JJBU8WQ/thpQZM/rLooLnvUW0lHg9gRBLhah1CJz7hpdWS/14Kn7
VLBOw8QlGwSVs3wH6TofF3RDRw9HMJ3HrO7n2E3PXPXDSys1dn8E0o9oRpoxJLk7PpP1Wh/cRekb
o6ClQlF4rZwMeM+VqUxanSa69ysXg+Dc+7cDm4mwSTM7wNltnrLZX85xPbUrFZkW1hDUiW2i68HM
Y0MGbTtWQdz7407i00WmhZZum1hLunZV6px7Z7AuehmpB72ipG28QQ8W242R+RVsWSn7HQRDmfVR
8LIbuIf2fiiqz8F1uvur+JW6YJxssEu2vfZL/+wkFoTFOGKk1mDuL/lu1yor27UFHAkAVt3wF0Jh
g6N+dWf5dmgmpthDVYwCYjzVYdTEc9X41a0cDOOcOlXyBJy8PZilJj461hUAsU2sqJpDkuqqaPqM
tB/ToayJPWtv1MZTpzvJi59fl8q1c7AWW6yWXslH4uCqtaNBNvAtpieLUcw7eMV4YlQp+4Mou+jZ
NjUZJFk/7yKmxbeDI4ddW3jMl6MCuRvw1R4wc50de3RHJ6d1UVdkix/oEeJWnCGDWBEKYKAfozXa
kMhOfwXrJv+q6+gnYblgjbRpZ0mDwbSzJA9oUPzdoNVE4DOcdckH1dJoo0/0B6ZsnReA9ebeAAUR
qHbKdu0k3TVjM5IAnI7MJjoSP8iL9IJ0vwQnBDMFHxGyvMmwD5Kx6W0cTxqoth7nkC2mt8lyk6Nc
IhLOKVdRBMX6yp4a5MksttfSxEsytFfdRGW27ip243c4hrynlt4wgeAQ6ov2mi2kj0BGrhByiqki
XsEDpbzYOTHzrWkC9pmYIiU9COUSqDzTqtFfs6X31/Ygd7Goub2jfvwcxXBqU29aIYJnMKXZx3ya
2GN0+bjXIVLvEBRiKka9Ux0Rf1rrdpjbU4ZDs6KGjpmB1KNlHCWRVcfZlMwRjNbkgjLs5l7qtdxR
lKig0K90Uj9S+1YfnZd21Iu1pjz1qc2xRw1QP4KvS/Ytca9PXe0vzzo+j+NMFtz1lrDOroyx99Ri
Rt5KM8GyPXbYlzsoMO6SpKPTXgA1TUZSkihaLTtC08Y14Ps8JBerhIQXuWtzMfJzVGLr8mTXbFkK
QFz2PZ6tuC9CnCLmvh3dQ7c01sEZI/9i2j5E2oYeqL6eVJx3MOilSO+0OL7Ph2E+x7byj0m/ZF8D
GiTsXgThEl32GLEpCKDaq6C2zOJnbMzlySmQKHTXMBUiRqpNOyzVbZF3D5ggrshMJ3I3Bb3+TwuS
p7+C5pp2bBaAR+GWMo8eCqg7vXDSaMWV6h4cXhBI6dhc/DrTv2A0ucdOePKZLvVNmztxRFdpZxBP
h3LjI1e7I724ukE5z3lXIRVqokVxOSbVPZHfgu7PIL0aMFN0QV8CrEM3tmYtT1hKmrvEvcaxRRpX
e9ubO5vfv7G14nbQJqS+iFBB7wC9ylJNbSMJcFXazxli/ltgbGPY9vgOogZnpMTMzKCaSbNVnLhX
ZyKbuYjZaByU20LNrOvigrTitrM4AJLCfJSkQzvF8kEFO0M0hbNV+fYPfOVcpr1nretW17hpE0jF
+eyjdM4frMTF94VkYk1ckn4o5qtIJ3W1QPf77pmdr3vkSVOuDWUZm2oQCcTYbPxAF1b9yFJFzE3k
Je1lsemkNTgIl67UmCmLyb9Paqw7Haable/L5Zv86UOryAEy7C66IBfWzjZhVmvRkMI54oUIAcDZ
oaM8a5s2HiuxpGl3ZqW1JG/lUBqVNW/S2bE2KCHFpwXHdJ1LF9Qe0kJ7lffdk8PhdirSqQH/BIZq
L8yBAT4wAVNx1xDe4xUOkN25JKFxKpzP2ZjyTUnhG9jkYq8736nDORq6LRHMzQbLJHT3akLuOOKV
YRtQhGM2HaRv9ywPuaUPlt2f5KIs+Nu5s+4IkzukaVlsK9i8uWC427Al2eJuLM8aGSehl3TOk8Ww
LG1ha5Gw1ax7V2h7JLH11gYBfJU84fjPSSFPybuD9mdHK0eDB9NU9Mx+kqw4HKbAiEkH0a4Kyriy
EeiV2rxZRGEEIMdFQLgnN5ock+OITI0xuBp2ntF723pOk60mGv1rlpmzZTDOeLvDhsJ7ipjvDcvx
Cpy+BanxXmZN8xmjv8c32P7ofCtZCTGndwv1CgpH9D/oeKiGrxIjW160hdrNmEitSLtSf5h149I7
EqyoGTdBNczeloOBef/smuMa8ln36U+LeCO9rP9EyOTvy3rk6qr0xdhjhfCMjR6xkSSjXbNOjPU0
5om27ZmhNQ7q6HtVu3dFbt1yx9Z7YxH2yatblqANIWWvutsxXNBldY4wT0dMO+zpkQVw857UbNhr
jI87H4T97YAkmU0aovgiV8vR84qF2X+Nl6xOOmCCw2g097Zoy7uCofmbYclWJ5rFibbK6sZqzamC
tlaY5Xw7xo12P3CLIoBEAPWBzyDaURN2zzZKRnKiu2Xea0knnpKqtC+J7/QbQv2are24KfH07EmR
ANaedwtAR9+5mp4rTqO+uSPyDpqq5USgLHEeD/ulcOsPyyncLw6KZW8n42iGPcbLWyQYy7avuPIk
kfPbvFHus5qwMbBdxG+qj5VxQvRX7MvIT28Tq6yLFfIyfQoSz0pPWIWRSrfXDMJugVlMNDbtDlJE
TFgoO2iV7jWjx25GYeUMEBJlXbxnKSrOorvq9qcyWbvySgJ0fLWKxyQirNp+nbpkDliQPhUOboDS
Hb9a/hHEXp2asZp5SHNO3wxRJtaTRndSLHW3xkn73tesaJt2HHbkt443xLznN2Pcv2cD3sDGGLTN
RM7/KtYo1iMu2q+xh5wTF+O9u8Bdzths8rc+z7PbBqB1D/Hg4OgYmBUStKNt/GJAMj3aJ/AjyQnx
hfrInDY753IW34ZfG3cqjhMgwUiyh5IF6jIn8Xqy9GJH+XPnlvMPEvpaFpBjfJq4X8MlHRQB4pFz
cA07PpRNr60z1AZhMjQ3U8GwXKcpDVs8B9tak8uZbRH0dnc0niNba1lNzYgwNCJDbbO/GbP5i2cn
/qZServCFZuqlUiE/WKTa/4zFshHcssfip4El97Bikb2xiM2Amw4HZvDUT1NBVEeGNXFW63kcqzg
0d/CGyifNLKisbdZz8swvkXFUt6ivJf0gUYUmNwKJ2ALnObDV1Lb1TorjI+pqOALssIPB484dL11
hkAVab5JrYVYaa0qblLe276i3t00S/rAiGEPJQRnZaay1zyB9p5Oy4UJghVOSfsxJ/pHea2lYNk/
thOnpE+MGtg/eSDDvgnADf7AeJEGvWE/REr7nkquwaW6VPr0Vqlq3DiTusXPs2AP6eabKHK0g9N7
0WZxrDC3jDpEyMnbLyMUmIb2YoyoCKgAb9TggUgfM5fHTZNCws7Mk5XW47pZRHUgTA/rul7bBy3z
GFiImgSjOD1TluLw1IloSNMpWut4Mda1A+lqMXO24v1wY9lj9TlV7swGZMDxl9rGEvocciHS5elR
i13v6C2j/4N4CLioENvXYx4fGt2k2/etT4DsNcJ9b4WskAV6dcrswr6geBi3KbVwwBjoe+7dYa9m
CxmtlsLKqBZzE0U+1/HAONPxf6BieFjIBLiSok9J4h/HZPxW9vBpxc4Gi+sB/s64Yrl4Snrbv6nK
6JhUnJtMcs7Sj7a46kPNSo8pQPdA6EWxxkJebUhRfy5z7aj56VOX1Ook6lm7r6PUw25XfTuoOYbW
/LK1ZR/7ngwzg06ut7MzIRMqlGxDg7kjwqE3jJdG918S6lus+c1uLG2wsRxz3oBws/K6Qx4Nqy7P
KN+V5jyMHJIZFwT2Ru0t8wj8b1kkbGMEBUovQ4yo3mqkLUQWwDY5jWmthwr2gHsh7QwRhoexz0qL
Icz7HOi7qSYyf5Keln755gJf+JkZMUCFVaiYnuvYLu4A5Q1bvH0HfJyIVPv8STfibZFr6boA/c2x
/az1/k095NPB1IefzOdKNC7zW14KQi5kZz2i43gpLG25w6T3BuSEx5XqXg2tuats42chipfG9z/U
HH+nAiIFLr/YGujG/e84N/ZeTd1t5iaYhILcgUnI+2Xo3yGXqiOjbq622ho2Tt7t495pX2sNKYKL
DObSM4WkVtSjG8IX07WtWXhScMZRaLIJynIHj0vb+DtOPFyxXYF+JJch5vGV3gwjeWDadqyLw9RZ
27YSh6KM6eo0Z9fEy1e5TFPAn9OtsmY5plHzxof50JdyVxXVufTktEb5vxmsnGN12Cdx6wSF1JgI
ZG2+yxfZbPKyci7loAU5fRp6d+MBVVzMnGncsPvDx6Hr9aZKfDZS9X1GbR6zsGDmSduUu7fsOraV
Xxy80dm3SbVy6CowjxRslhx27TJ5vm60tflqehridwe0d+PqFlWf2jJsip7cXqG7t+1NpFhejKNb
76jj77RFO3E/bPktcO3Ti5m0cDoW+yyidN9PYO5nL39J4+5+RLieRNXR1imk/WYIq6uNdAECPEt2
TzHQ3rAT8q7g3MKJNT8TbXDQ8+giBolHAmdHnskx8DN/L+MsCrxk2DlOHT9apd8HujO8IRo90g83
EGELSDSVIXc1jzJ0Y2z16s7l6sVUVG+rWo9Wy5K7721r0oNnrPt6l+V/oGVmfd/V4xNDQmPbQcI+
4KPWA5DzYovce0rXHuga81IYaOupY/V+MybYSVXZuKHJnJgn8i8i+vKLjt7/SUrPRP5yjeDYex5e
oHt29eWD20r5iUjCeGMyJnaI38xb/xd6ncPEBsN+JbIbXQycffoFavd/QduZu0d4yRI7yrhieHwb
pjmMG9MYQL5bddq9pRClQ/8XDp4Fm34gK0Jt29IpwKX09YYNGs035ubV8CdWvrsi5mfbi3Lohim+
UrsbzWlbSiNWTNJ8nD4M8AiW0NgD5utCCBD2yrzi7E0XFnn2C3KfqiEBeE/cp7zUes1gtbazZCXZ
45BZ0xcxjnfqQ6T65ho7DvKMJYbYE7Yz6k6KvkrOGIFa946R4KKfZqOHoVy1iJOCuGux8Obz+Fij
aGdy55vteZSktayyuIynLegWRkxxn5OpzPQ9a9/FQMVy9HMPObqf9sSW455tnG2PLPF8JQjO23lU
JcgUvT3YSFUfDELflkDZbmTvhmyYm72nWE+2Om1CgRG+eLCEiv2jhUMr7BKvlj9p4ZxhW+qWwtkp
ncLoVsx023RlJ5lsn2qvjZ1jrWUfEekixo9y8f3xRnbK8Q4ocWACrXLFGP0qUez0m6lxxjfTnRpM
FJXdfnH1tv6a8YXbyLUb5ZKafdKluhM+G3MGM7kgJaAWTGKzVkV7nx1JuMxLOt42hYNqpwXMHJpE
UO2mBINYwEZ6mXfT/2bvzHbjVrKs/SqNum4aweB8m8xJqdRoSbZ1Q2jkPM98p36K/8X+j7LdJaVt
Ce67bhygUCiUjw8zmWTEjr3X+lYwkqWb5bl4kFlMH20aDLXetpAemFF7mtZdDaSqnApRj84Gd6yW
bmVjWtVmNAqtecSBWBbKRcrB9hgdGh42PxT2jarRA8rpujMe1iar2SRT90jgkn/u1TQYlkXKn4ed
xtG0ScaJwalNU1G7LyduFRuX47QbRKA1rhY1JJoSPCa3vYToPQ22umJCjqtOS+5nmq02LUtt6B89
zqaukxFqRDHqqNk35gQVXh5R+FiakswqWG/05zHtWrgXoGTLfdw0IaFaScBFPXXsq1NnKKKnKcNW
vjaiukjOIGsoy97OLfU4GsNJX01shcGlTCx5VngC9sxCEaq6ZNKSd6s6S4x6XeZTwoavIOyY1hPx
mjceZaD3uUKH2i4V27+MQnBWeHxLYebLtFdo2sixeoSpVdBSrhkIUIOkU3XaRlDIFrKuCfBKfbZv
ju7JzcSyjbWwBgtFgHtvfclMPUrXMYOVfjlC4DhOckymizEteAqk00BvKKzI+Yp7TlYn9JmuWzk/
Hz0SybvUr7PpVMcUbW+G3GatgUzHVLfxhHoTDrmiumOcifII8bw/Lvskgj/Az3I9kUHBitNOxsoq
2uirMGrjrjO65lTpO0XbpiHUJvrJcYkoCx+htQi7PKCQwueC4w1yj2GpiExGH+XP1uKJwkUF5Uhl
g/V5D+jbLudDydpJmm1dKseTAFPeJ2Kq1kHLwk4PldirAFHcBuirfc7pPFwUBnFUZGH1DQ1zVIe8
XjrKrC997Q3xRu9jkbpYZqMIDlQVJu2G2i2jo5s35V6WZHtx7DYTcs1jBMYVrUdVT5ZBF6EQthm7
YJRPgxQJbdZ2KEPbskEBAbV4T7GHIdMITPOJ3LCa/gOYE1zLHF6RW1pOcp8YGdlmuZTlY4A3VzuT
cQ7AwZRB8WwQaXKmlALtG0am6NIZTTZ5zZomWnlIXC6xQQyCRCr4WMe0fwuTUpWYmELX4XS1uIY6
AthLGnoNCiA3Ew0Ng8ib6DQ4eXCBI9daBjqPOyZhC5JT6mtKgsg3iBSxqCuSsTprsphP+n3Sz97Q
FI9zFk8t/66C8Kp1PdCreSZwJHKzioXCMnooH8IGwgTTX8EIeqSBf1sjWDPPKOnqjQLfcK/mbTQr
cn2X6mYzBUVzxbqvcdOa6Kk2wCMshtprV441rry2MINlkyQ3apmcAJ86wkPPuTc0xyNdHXDt4T9x
88ns3LwcsgvuZkgrcvyq5PidLG+8sPKOiK+EHoBXSEK3Wu2Bhir0rbz5wlab7XU6+sEY6OvIVG5b
vOUMB9QL8qDKx6plsUB4R6CVnm5IuGHyEuVLbDL98UAVt+x609sXpvY5rarUDdFy6T7y8NjAIAJy
gsIql4vYGt1gomwL8uWQQ7DyxbAMSoy0nAWqGFIUNMUF+W7rqWgdBBwZolJVOGAfKR74/bSrCayH
i4j4avL1kmEbLYGZ/B4qLGM02FbW0DUr4Wf2F4w6WeaWGCHREwnVjVqYAvmI4b2Kx4kHlRUxCylj
q3zKTsOwCr+gDeV+yKJO9kWZlVcGwOKTYPSv01IP19ZY3DgcMXsIbkavWC46VfQ4RTQa6antWTb2
N6gN+PNKD6IKDXdQJrWDTjzOjZWeq8N5ga54N+X0Uhs6AZsG6ywuu2EBrfPYavsL+MjLIjLOcQFv
OfIeoW/MV6WOGKgWyjnVPTK3PEcMm1YXnocyE/6QSGEYDTjjW8z9SeVcZgntaLBf6wZh0oKO7x7M
dugqgXrWCg6kTmYW61hHpZtNqEpKPb6fotpa48LMPosO3F1RDNhRvVFu6FcKl6PscTuIeJNFqABw
N2G0NxsT3WtNAJkdTFC6Q7RUSxi3kt/Qj85LhzNbUDUbXxTRRZqYx36pUp7I8ciHnaZwvDnKUWwh
nF32TelvOcdQkntULTuHvLKWlTO/odnb38kw5xTQFKi27PCLUgTxcabFtzAPg0tkpt+GPKvcpjaU
lUPQ0YJ0xHpj4nzWnG6NnVwejUgiwHiwOwnvslJ7IEKo3reojacNppf2ybG8RzUOKKmzdFyWKZ3N
RCtuoBfoR31t2KfIKjhFIPzbk/OozB1TYt9q/yhRtGE9syuRmVP7OKqcHlmZwtVkhsOlU5vPCM0W
TG6cK1mb52NmHcEoaxeNXV5UtYYXsuro1qYB+BaZBdetygzN0Ptrw1BLTvqg8RDKKYguLftMD+mW
N/p4Zw9TvEe7GOE31Z80mVKfanl2ZqsTXXcbGA0/qbnyYI1su2HARmtHdxas/rmXTMNO4gxFkQ3L
z3YQrtv6Z3pej4lSUVAMg80JKWqW1jidNGVbQMVBHYAZ9lrRrYEdHyEEU0RKd6HZ38DFWhtdow8z
Gluaxgqhe/pt1NXBJqyUz138HGdyX2XOg90ybDPlhHqaZRpyfVZdRS1tMTTXW0dVVpjV162YEe7K
bkzNc+nws9fSTo7GXJOnZC9fpLK7jyIwdNFZjLxxVTo6yu8Mc210qmtNtxwj5Vz6hbJNm5ETh5be
WxW6xMJnUh4NX5oZRWGURroBpBAzz7buJeQH24KyJVp8Gfl1l2vbLmrX8GbUB080X/0waK4TYS5p
cFGtxg7wxw6oDKtQ1ZjfqlLEKzK41sLgmSWpcU2BvRsTzXBZjoMtEfZnfmEmZ2nkh8w1kBo2sleY
iwyAZBgSwugsF60DgcBSab7gdiMNSdeJMwANIfRhP1RiWJSdszZ7Bn61JX3kcNI4MULnPG2H/kya
4Rl57te2bx8FkQ7UoUiPptmV0+rd1hu6eyfCXeKkBJrkSnQKhYKztlVd502wwwpBbmpxR8I100Ol
xjOdPdSGClsCOw0IqI7WVRaceQCcExnd+Fa50fwCQUQDlCw/rtXszAr7LZjWZRglWy1sTqO8MI9r
Ucf6gmkZNVCXAWFUk6WfhTs9RXOQA+ODnYV2oVIlc5P8OrCbDQpd76JK+nQFGnE91fquaeOnqJOn
cV4eO52uLmI7A3mjYBYSGe9AEtDKsMFR5NFwrw4gtHNO5isU/catBvpp0ZGi4oJCYUIW2YkbcWRz
S2zfc+tRritlgH3tW/2l0/oaIm9y0xy1Qbmhlinzz84ysmUp9b3ZNupprbODyUBOHu4Gj5hKyE8v
5ia08TidrO+2p/bFAyVTXjsn0BnridHROQhnR2rgnXG0VM76hIR1g1mXA1iEcw0tuoLNBmjTZWLE
NzaFvxsgO9ra+AOUTGdThwhiso7qU4l4XneZDvMZ0SYrrorvybUwjg82Qcm0YrszvdKQWVqWct4i
LtfqrKdJSXiD1RrlPktte59EsKqCuL8IdW8DhpEfGXfyUsStvmm9zt61wOE2fT0cN1p1CnXyhk3u
WGQGivWKqilMhI4eRzW3cd7wEPR6egGyUzsvu9QgsRUZjB17+8hXV2Ubbjmm0GXtyk3sFRvQVv1i
KO5lM7dNokZ1BYwxfbKVZWhUR43V75Wm2qPFOEFif5Q3yQ17EqP3Yaml+XWR9IiV2j6nZ0HFvRg9
z37UbTSWbms2sl0x9TOeel0LT4jni/Y0Wp0Tn87uDhrkzCShOoSvYeiPpkZFF5bpc+ywcTJES5eA
gKjhrdq+wJ5Uu/3IoRuJETy+prBPQRqZ+9TO0++M3H9klv8yEDX+WWbp3t3n/3HzVD0+vbZgz3/n
u65SkfIT4ZIW/AgLzjosaOSTPyIwpfFJM4WDocgkL4Nd9N/CSusTMkyODBLoIyIoB7XjTw+2/olG
KuEXFuEi0sIe9DfCypfkk3/LKlEvGzZpmjYfYO6C/BJd56em7A107otBoHKI9ZT/6THb/WZArdt1
8aTdFqQVs3BWcyjmXOeGTqxpa2RG6R2ZzDvcnwiZFCU3l0M0n4rSRCRnZtHod7qdy+PWFmmxsMPe
RjIwSdQrDADtrx775VnUxpwx4jFPvyDgaPcK2q4h5xhZdrCwtpXqKF/aMmctiXLyblvduGemoNzp
KSkUi0LtVzryHJeoLxJjkw54grBJXzZleP3qR/2NoVvOfts39wkJO5FJJMhh61ZxyfLnD3eX7Iok
i6r/iekzAdWrPdOqkwgJs5iM4HLoN0YLC1n3k7RaZGqK+sXISrpgZvtgjA4HTSjJqDdQdQyfFXKX
BBAq2RHeGKfYILuhYn4VnGBpLhKM76LD9lNVNC/Vtg1XGfXtB/ju334PC9cPnnsI4aBL334Prat9
znX5M52W4BIc9VOgxeMmKSIWcVMx0ILnj1Ux6CzHvrYhKM28dFIENs1Ir360isj1Gl+99xKv23lG
o7Mli30X9fLI9oPqOM46/VzLgogKOf8o++utjZ9nFZQ6SmQaBLw2Omb+t5+90kSicRR5zlIv3WdE
qezpMXDuajq5n+X335Xjf8yH/SWolRMFMWMojnkxDFqbB/TVqU+Yu0jriSY9xlM4dwlcD6OImm0D
e/nY63s8xoTPuj0G+CGCVvT+Q6f9+tA5yCLFnIdlAVy3D36sNKoHWtBwSicCAhi9GCnyrToqH3Mv
k89T4pXC9eruCFmAEa7KToz3qU6vwZ1CY7zr1ZIRUoq8bQ8N88zILAxjLci/WwjQoJ85VAVLzqQo
JwE/IX+wpZmtIIEpN0ZerPsgsRJA3R1kGGB21jcnmiyGRx3zLSrP/I6Kv7xSPJshUpvYxQdBUi95
RG/eODJdbNvAcj9neKL6fvtr64hG/SBoHrSuAoOTS3Pcjahdv1ZDSV45YS/5OtdC8UzunezQ/gw0
VgrVq08TFCFYSwPaIwN6XQquPh/RNzM+XVRj0X6By9ackrQxgRE07AvTro2bAc/tKf9XxcSAZhaL
UY7IIqhOVCMPrzC4XODztI7e/4F/eaA5TPEcW7yKhNvqL1l3rxYVXpHc7yrjnuQStBteMq2SWCGL
3VdB90R4Mt+/3KzUf7uIcT3+Q7QsuwoP9YGGvoyEJbWxvG+ZsH41PN9YjTFaU2IB0wjZpyPvQBRa
246jctB4xejGXn0pGWlwbO1YlXBLdShFZMQay9DtoSJ7/SsWtNmWDA5ypwi71FzAAk3rtjHH9WmU
9UWIQfdKWlIqi7Lx+yuVvPE0CWbvbG5pFcMb6vJK0TrmFcie0M60z7z/6hmHFBw4UeWYH9yItxgJ
FhIHJAqsJUHULSqzwyiKVA/1YUinh95BQxb7zAxG7hYM8Co4xsO8qNlfPrjkb269zavMZm7bpmCw
+PZpDsLQaoxieMCzbB850L6WNJih6cUUZu//yr/ECfHt5mWSnxj/BS8OZcXrrYrNmq5QVT+MTvfV
JIyLjlFTJ9/Umeg+OVjGTNhv2xiXRb+YSfe3YRXFJ6PO2eyDj/ISof32HX552IRB5B7b58yfef1R
YqBPdiCde6AS4hsNq7ThmKhX5zKqUBYPHeo4HPKcyyOvR96i6D5e+6zuv8rIpC3JuORs0No8Waqi
nXhCh+yJuRU45AQZD1Pczmu3tM8q+PRVlR1LL9QK5sLAR2lHeyaXTK3qg19yLtgO3iJYsC/eljkT
iuf27ZcS4WSXiWLeJbHMUSolg/koasYVFa/5GZIyIK+ZnVHn4FVTVwVvztNQ2c6iDnWdJqaPxZLw
AuIG0IVGV347WftANRmWImKO7nuq9+fZV0tHXQHHuQgm+RkdcH0a+6P+Fb5vd1PmnjxTlLaTi0jd
xl4ZXsQB7saFBZESJUBucwNEgxVjURETsJV4u77FSVupK31kPl80Btp7JC6QW9q9mliAH1X0JsA3
DBTZSNNRoqok3dRARzrEm+8/oS/xp28fC8IL8ZaBuVZJXxcHxZTWNXVf+/IuEQwnF4x2TFCzIURW
zLV0DYIUnEqdjRWsbmdIj8EGDIhj6L3A5EjQu1R+tBSdRbM6qWvO32zkyEc678RnY3xutHlcBqiO
KcDgc8hUmjq/ePkK/xx3/jUXGX8+7mzu0vvw7vVRZ/7nfxx1VO2TRZAVgg90vRq/LX/046ijmp8A
D5iz3pfCk9gYluSfJjLtky05AwnSMWdq0ezs+nnWAUU11z+8ZRRgJsXA35x12FsP3lzy6jCs6rpD
nBSHLvvgzS3qQcXhkFwQp97P2ofIvs3SyrjQUoL3cDRHsELPdDVsnCvcIrXnDlASrkRl9I9wK8ea
Vr8d7abCpg6rKTO+aKPAMK4UEZzDOte+dF4oxUZjyAMBIpwucxMjtisKvQ92JTYiZV/OPcxtP7bh
dduI8pZWrt1tJjn0zdqovLo8CRWMHEhZEqSgFRVSs8hEd2HGAACWUOvtWye00Ux3IcoHN7SY0SIG
yjvUVpBJU1cPode6DP/Hnk2b12wREwy0MhnrI7Uny0tzx7aD8jvaTuKtiimrGOkASZlhxRxsFoAN
dKxqwnuoUUwMC5B5YKinCEjCys9UUAy0m1kpRpvOBcpWuCjmWKbdujYbL0G4gTCAHiP6cRcpMTPZ
puuibAXxlXm+IKC4aS3e8rLEhgJStNPnyYgTNIvKYBi0SNWS8bHalEp0pOnBuKKooM2rNU76Jcbj
Niz7VC+/9EWcUGo4uM9WJj3/zi2qKIQDW8gkWzLVnkHqdmWdElGowab3CpuZRo/xFgFhhIh57APw
Gb6Nc3xLJngAKJZAD7pSE7osNUCW58xDRXS+1UjvUsPZvugsYCQz1F2pVwbLf7+wgf35bhm3YbK0
BwVf7Rih5r1h7EYgGOQ7kqYJ3o2brYqXmr4x+ERt0WFZ3iV9hFra8tIZFFI4aY+pIAWbYsf1LjUE
rcZEzK1LWp6TvarzBnQZbKYaGjZY0fD7mvzPgvYvk7f8zwvat5BqN3y9oM3//PcFTddwvqIEY8XA
+DpHuf5cz3T1k8UaMh9IOY6Srsaa9XM5k58sTLIatgETGyscpn8vZ+KTQ92tOo5tOOZcpP3NcvZ2
MbM0ukmcDtEf8m+iKyEPmGTEk/ot74NE2tv7W7wozTKyUmfz6m78pvHx26vYGlUyy7duHxaTZRRO
To8MfWHH+rj3GW3eJDRtvz99fz5qHyzN2I35PhRV87lEMkZ35qLr1VEI+lWowTVB4dM2ulxgrB3V
JaYq+9xuWxt6cGwRbBHzui4GqA1gkcEsLfG+N+eFA8F20XRtdgV+MzRXwADU/ISpsNR2ZSz0jvl9
NTAbRD7RM+jIQYA2jeeAZcragU6sIdsjMO9euJ2mod2orE8Bb36jjsyOPIa8fJSuLpAKtx4jZIyf
JTqGQvOgakS0kgtG9BcUWka2FS11yRIrmqmu0KBrDzqwdXurD426sTwNDVmC4WBEdhlHZx4yF0hF
FN7HvaUZlwY4mfBM5AMqbBxG8cI2o/i66/BSrgD15KeQ2JoE0EeJ80aJUjgqZeMhOu1bwThTH3ok
IZUzF/Yx7WF7GUE4sBj02qJYEZIADHwRDpRl28ELvJusbzp48+ArMDuAtytWYeJ40aZNzSrBZ8yk
6ZhALrSlDR5wnPrZ6B9Vsp+afW8gC7vTcwPvplnTDrnJKr04rqJJL7cY3cZzLxT0xNSq15A9OYCC
F3AzMNNU8JDvIrACd3XhDNeZXRXPHbhZzGQIum79TnIgEa3xgBJXe2YvN7JviuUR11ckA0gbNRPS
3joBkz68NwqdeXVS+x5YWV9E20LCewfa21BOY86YAdulXZfHIqIEZ28ZingJxKyVt02l6NkylwNs
hEY2ur/SmWcRdOOUBap0Do4R+UotW4Ih6O0cVabXgVE3VAEL1Y8ayNuxr/Zf7dZuIDgZcVZsy4Kp
HjqP7nvX7p/F+V/SZNn68+q8qvs7Bppv1ueXv/J9gdbkJ5WOrCRlnDTil5ilHwUn2UwWnQ6NnEkA
LZy36d39WKAV2u4zEpW+nmZarOwma96PglMBg6Cp1JpC5SngtM5m8BeEU1U76PBgYBagdzU+g0rr
Bczp22VN8zsNaJSnUDn6m7Iorojm60Y36/AgbSqDSbJNg37l+JkOHjvKzgq4LMd9VOIBELFzO0gb
OFpQ4bIscVYsLWwaEtdAeNa1ikn0ckj0Q0Zyeh8FX2DfsE5haDalhrhN32VYT2ZgO/EhFeMf44pr
GZs8w2s4VuvW9FqcGs5xJNuvoLnPmR+aqHcDuoKDHFayS6+0FqevNlT6TarQ5Q8IqJ8XxiYVK08Z
uxYvu90EV1EqvccqVAeITXqT5J+HIEuky7GWI6oeJ/bnnI4PNRM4SeYM/uimvSDyNoPZibuhOVeM
lPmYHIdUbmxC19AMdUbp38hcy9orVcGi7uJwI8BKpqDqH3Pmi/luhv1mrMG4jRbdgHMPTZuKtmwJ
eFg9yQO13Demp/AtEzPuvrS6RkScGVlgGQEFJkhE8NCvJMkmqIyKltBtfcbI1DF0JNNGGVsVWu8t
6ZnZ6apQPP9qouJsT7UhazfSsyqkAgJSi06g4o2kflzljpme9Im64doX7ey2sHJMZf5Id6MXSr2V
dDX3PDSYpkmGG4sIjHVeOYhkWtyLsva26O3dvvcWhAguffy0ejjq68Bi4eppEx47RrCi9l2AJyQ3
J76CQO6zSVWfHQWxL0El04WlxvD4lPDLZDjBiQzgdVWh46D5YNqTLZtRFwX6yKBSv3AgcNLrQKTS
rhZNGhC8Z/lOg9wr08km/B8MCf/XpcqpNK3+vEId1dXd09tYufkv/FifjE+07oGg0Ojgv1hTfhaQ
mv6JiRsMZsGheB67UXT+WJ807RMrBfWcoYFQYWXjj34sT9IB26zpc2IzcwFakvZfrU7O29XJgi1L
Zx3cC/8qPooxr8Wviy49SOvQsnCg5SBMUQnzfn6tCFC8sAc5ffVyHsm1BkztiUNLcZNJZUzWBHP1
1oWFoBZUfE4wKj3kdNCWU2qG6zJQMFaZeOlP1caBaEUH8AphpShQ8RmoGogQycBFVBurN8nyAW9C
lWLoHtlmHe0muULjW+brVLFLc6FbYzvHaFIP7QkDAV1P4aNHy4HceRXHqZ0c62peHyUY7k44x4KR
Njhdo+bVU/w0cBpKb1UpefmEhoFzk5EOBTpQXafHnspKdzYKzTq5LNVUzz9Lcu39oz4PGMWNtdOc
iBbS+RHD0EzdqrJpgRqgC8dYDPpoWnAURgzaZBZKC9MXirfIY1Nttxo0t/hoaCNSSFIW8vvBxPlC
2QVYiQQj2Opu4duZWHZGYu5is4Mb44w1Fq6QUCcBYS6sc6Kl7DZdqamBnhBGdndRViUgPJ/GxQbt
aj4i6fac1h0gkoRIQkRC36zP1BNArdkNpaqV4l91xltSCvDI19rQul04CYavdmrstWbo8W6LXstP
PK29I0e16bfCiwJvMaQGpZJC1xxnY0TaElKpDE1oxOkclIKlJeFFk8kEcKE1XULvZE0PmVZsfawL
BiCR0CZOpkgi1IK517ktTNd8gY/OPu6qJjNZZmiBLsBFORVRdbO4BlDuiPg/R5ECqKBLaY73PHcu
Ah++lyqqceTyfFWY/PAIod6FztPEWLhwoQQi40eYlD92sHHtFWhh5dbCdRQtyXQeN1bVBNEiYeM8
gazWBa6WqcqD0wQ1OaE1qIWt41DLburJsL/iqsVTFjHkWgRj72tMa6MMtx/koNM6EmBMUlwPL2U/
WF4BMux5HPV83zZ0ljZ6GdAqQN6DQgTvSNRoBDmU8CqjNg+IaR0ytXnIzNBLT0yJ5pSt0kcIlZEr
kn3FrtDaS7vTSm9XOvBwYMdkjtgUk+WZGzK+2mEZmRhhFpIA4BZ57zTsOiMU0WWkDWhw6chkCm9O
E4y7FhpjsJWSQpymVQGtdKsqMelVVW/7Ay8Q4gI3Qn11mZYaIp0+kyN5vO0ki2xPLq5fP9ZigiHe
hMY2LGV2Z/Qle4MA7yKXJii4yY0jtbxCACxPs3AI92UTwpUNrL7axG3hrJGgI9bvnPTs1fL6mwPp
2+77vGahieDIy+IpVJp5B2tWmjuaqnTaQHBvXa+GfsYBOkhheQPV7yPIf8ruf6kGXYk/b2ondyNI
jqfXXZGXv/GjLWKwQVE8W0yI2EGYov3c1XTjk1Dp4kIR57+/1+M/q24VHYxmGvxNOXd7tZlo/rPq
5s/oiTCPE8z1+FPxV33et7vafGEI7Sh12dzwZfA53+5qSql2EuGcTbKGE2ywlWp7OC/xmrX0AVBK
un11a37zQL7tkMyXs8Ht04+hwc1+bh50LsAV9axbBbJ8UOJuPKKd9gxC5t6/yoEY4cdlgKmpqDcc
4tcPLhMkylQqCUQ9tXTMlUV/cxfTzZzrvHCXtH6/9eoarb3BueB0CNVnRKxy+f6H0H+9tfYMiUMV
gXlkzoB4e2sZvYt2KHq020WV30c0KC+IL58iL3rOWb4fa9q51LMJHUwqzcWkkq+MQbuqVlkVF+cE
ZslbI6Rb03WxVq+kHhXE1eRguP1B/zoL7y6bLoaPhj1lH9YKTVzBlnms4sAhQ45TkI3r1l63nEiO
/K4bNAbHOfO0QGCPi0SazZ5L8WhX2OOXZmjxIXqzXue+bG8DSAm3UzWek2jjnZpForqo3fO1Qzv/
ylLASuLmj5ZpB9eAIXZfBf+D8vf/JoqQjt2rJ+mX6OXPd1lz9x/79uH//deb2dHLX/u+qIBz+sTh
0+DhFggpBFbTn6uKYoIZ5ADtsPQTaTELJf67WAZOOCMJoRCyerysRv+9qszTKAZ/Fjo60wQfyEf8
i6P83DAoXs0smaVr/DuY0EpbQOeZP97rWrkaIWwWBL0vw1Fbm6BBoCsNSrEWPL1OORgPqWmUn/vA
afY0SHtjMWp1skHadhwaVvaUhAZZnVZjjRfZNE9YaKBNdw2iqX3T99l+MkWULCfwOUjavaA9k0O1
1yCmnseKdO4yLwzP/dGbLnndVcYWRlCe1CN6/dJuYNq2ca1ceGUd3EK9ElQB3ZitGqPscJJlF2Es
cPlgrQVD3fjfF4W/2iX/tx3qZiHCn7e/lR8WTf5695v/+R9HOgaZMwmTYSVbi0aH/+djKvVPZHXo
NJw0cldUMbM1fx7p1E9wI2cPI+c9Kph59/15pFPZ+sjJJqWH/ZQGkvU3T+lbYYslkYkZdOl1RIUw
pcj8efuQ4pDNmTOZvtvPM7wBg16e7IoSnxiUHz3BuBhevbozH+5+P67ISzkLThjqz8Pb169FkQZ2
QEgwIyxwDcD4Nilpie9f4kVn9+9X7+c1TKQsjJRxPc+v5qvZAIaLBmYWwaXFMjqCaJ9Qgj57u3Ab
Ls6GxRPfdNGaD9ViV7jO0QfXnne0g2sjFbLmFBZbZ25w8NqPCSeZKvMI+60egvosoUkTmMVxwS7v
+wryudNU5m46Pv/tdW0oZDxErGsczxE9vv3OIQiwAC4e9qaG3BIv3yiVeopJ7NjUVoYGVyUqLmRi
bGzz9v0rz4/Imy9sw4FFnaHpVFHs8wcXbmwl98dRxm6u5xwGuwqfDUmABJ5e5ZoGbFIFLvf+JX95
armkQzITt5gdgRCRg+/KpCL1iUJz62K8r4eh21kRY++gVc5xQ19XjL8u6xSzy19flrOEMU/jKGmQ
xb29rEDMb2HfCrAm+JEKxU7eM2QnyHOIjzDILTVnp/eW8vD+Vd+WizzMM0nXQCKhIylF+31wf0t1
DnMZ/chNSFnV3FZtki9jAlp//f513pZq369js9gQMUcb2zqsgk0/MSvY3+h1a5qFuboeMDFigznu
x4+yiubS8+0jwzhao31k0UOak8Pe3kiTJrdlzOT4DMBhOJ0OksVm+uDX+vW+zRehMaYxjZyXgbcX
KaYkyVUFdi4eR/gqlkew8NCt3r9pv/0mdNxQr1Bp/HJ0SIeUNkM3n5OD3FsrHfyUYcJYFIng+675
x4nn7670UkwggDJ0e+4Zvl7T/Mih696OPAYBaEgFgXWeuLx8H3yh3901GB1sVbrkOZg3nteXQa9A
f7KgQoZfemUZ1ecyKT64BFPrX39+ssZ4d8mNY/J98FUUHEcFmHOIRTXWztjT5DnK5HwLwP3zJIiw
ynonXo5q2y1p1QO5dEYAUyTxXMqqIzJ0aAxYiLAVP/hgv/lcvGTcXkYoiIcOb/EQAq0RuCRRjWUA
VBqwzus0t73Lv35mJMUnOXoWblyGRm9vMUgdUnB8m0OLgeoQ7EUNXFZHEvv+ZX7dBTk0UyewvVMj
k9x3cJ1GFGpTh1je0cvdVw64Pb+JroSTGLRZMY5KkWMCzXFupD5p47kZotot23oXGiIm77cMt3o0
GEelXrit1WrPTYv4lrh0kAuiFY/vf9xftxHa13QBOO1DeWVVeHtXTMsnIkG3uCvj52R4tLzTxJUX
o3b9/mVe9t+DtYdGgzEfCiybBsPB2qM6EKLiQYtdozN3bQHWuYdEekpiTKRgY59VSFWtWtZiRGJl
LhhlQfvAYVVhydiMSpybK5GUH6y9v25olIacWOaiD8zD4c6SFrUUY0snHI0GmqvRPx+c7g4RUGsc
NcAgtlmpKh9sosavbyGiE4dnUFBjclI6uOEK2bhsY7Fb6tYq7+1kgf1u5+XN7v07fvhWgWVkj2aJ
ZOfEtX5YEEWqItU25YctgDqcOYHmLdte1h9c5XD3OrzK/ClelXyYzT2SzwAi45qUxKz5lgv7xjyW
9EdXmG3aD36xw7t3eL35z19dLxBOSDuBb2WQ+6weT+WN+rfrxMslNF4GgqeQgs8pna8vYeairRqH
S4BQJ+F+kdrw1fDHvv/zHKi/6Y8KQ6clx/uAJgj0/sEyIWOyl6IMSrlh+P0eRr65Sbxi+NYBnQDy
UtV3dV2LdYj8fkiH81pl1Zryln7z+x/kcAF4+RwqEaLze0C/6uDrDsmoZrU9AhjERw22rFrYXsu6
JIxVIwUxn07+wTPzsqC/Xgu+X1KjSKeJwAj/YCOyjV4zRNYBYrPaYaMTaXaBuXiO9UEBiEM0+sww
x1hiiERKBFvc1BS5JpfpPFb9wsV/PWXlVrMuUEKVV03pnb5/R37zjBGnigyedQ9tPk3ONw8AIYCc
jaCTuLrX1w+KrcUQZ2u2Qs8bPnI4fHSt+f169TyXEK0NGbEsjmBOGD4/glteD2H+wVeaf8Rf7vir
r3Rwx4WZ9nOIYexCSrL3flbsoHm4vamfgZG6hNmMkitv76wKCf/7N/M3yxDan/nkTK1G7X5w5QmG
N7y2isfcVBgaVWZ8XEn7o8Xu17eJbYVpLAB/a/6a1sF9ZHNERh9KyhpC+RZhmm5Hjn3M8YRrAGip
Iv86R33neNmua4NN4gQfLEwHfV/eZ8I46WDNImhk0JgQ3/6SvpJWw2TrUEJ9/9FCPptoCeBqhB1t
GpypVXMlEAbXqE1l5R29f5N/eYoOrn3wxDZ55wiEvJVbaQ89egkJVxYr1AcrxYvN6c1TdHCZg5sM
EQlUH20Et+zHlWW14FzDu4YWy8KUxc5M/VWMtbNM2qP/z9159caNrV36r3yYeza4uRmBmblg5VLO
sm8IB5k5Z/76eajuOUdVElSfztwN0DDgti0WWZs7vO9az5KWouMXAm0p6m7z+c3OI+bdp0DJaRuc
0aRxfMCIrbJWw5qvuolBfwTdPlSUlSKiO4lM2iNK+8Rtf3S9eR6w2R4BwT0u6NvQbGJYzBjOzDnE
x9qgYoZFs65MYwa1nrjahw8ZaSV357wK7Y9K9+R8dCSt8l2WvbMNinAfGN1N7YT7DAq3iJyLwqwK
V2BGAdStuQWNPnesTs3RxzujeTRb9Hn4Fb8cSs/D0RyHVt/2DVyQKcj09p6OP3PURLzDlRKXevWY
ybYv7hJd5uV6SLrCuP38S343bXAQnhOxKd5xDteto21pRsl2aho2hfHUn/OUfbczgy9WUObDNguQ
gcMOPRVF48N7zCNAYdqgVgvk498Mo0WrGlzbjXNrqvlz440nNn4f3tKby2mHl+thvkyBD7ErUsKW
4LdyP3Tt3eePbX4Dj96Ng1s6emyDrZMkKDBHsrICyO+rZZ9Zq87jbWROOHFDNJLeXY8qOx1C5lvq
UGxojiYe6L52kIDDdCsTi+tQz2glAypt9aedzDGBPKKAWqhJ9PNWDlGCdzlHT8Ml7MIA5T9hXcR9
VUcGYB87Kq5s32uDp4CqeXKJCTuz9sXYwdGAdmhMd9pkDZdJL5RnWOfWmUQlEX+va/QWS7PR8ysS
YCd2bUHU/al6Uf0Rtd1u46qsrm0L/tpLZofalad2VfzgCCBfTBot2Fyg7lYUody3FOvBwgR/02tB
b5+HWt3b27F3IGQ7aD02dY89qVJz7AyiBn9mTt3wqPZax4Zksgk3Biu7G5ARgfzRvD8hy+qzT6rx
hYZX9zKyDKwscVNsdTJMDaOe9F0dD1jPi06QMOoHk19iqjcBzFY6oJcx8X1zM5IuGy6QQmgl+V2S
8xGgWCxtdrUOEVbuM2rN0J/BglP6BEX7rBaORpiOl52XjhOFC6FqrbdDvULgdhOtE60JzmiEIl4Q
cbdOYh0+C0D3J1WJp2prjEI9V0Wm32DokjBupjsT7MZliStl108kBC/jyl7XbbD2yijzdqJ2rIUH
enxFdyRotkru5f3P2kjGlKSkvF93rd4sUxlaV1XXaNcNAJh2lRqpXGOoG5aCTO72zscn/WA0Q91T
kALOvBxQ5qe7zs6mMxEXKnBWLeXBpSvccy3JgVU5ABtRg+s+Hfe9HjWLKSOI1lYJdSiIGjfpbf6p
1EauSOC7gNZJjl8xLQN1LK9RF6UEqnD6H5Lhj22CkMuDGBavGmTIg0oUOcYIAhdyDixH83eRjkG0
MDMcOtGULJWwp68Loa1eEJogicnR4mvM2OoN3xdZS2GoigvS334apH+jPcmk74Z+wnPWMzx7Mftp
6WR/ZIdbX43s63yuKuVKs/Aj2kR9rkMKw5j0FNfTT0uG5jcIUNDb6h7WTDZ/wDAudl1uwhPJrUng
ElV2WqH9KaQOVCnuyb9J43AFaxGfHjmNSfwQDT5CyYKIog42J3iGWy94QcxkE5Xsj8rzYORXY853
zLQEo2uEfCarfNFPI3E4RUo68ajAObLGfl/Ny70yIRIq+KuGVxB3GjqQyaY8HxcTsLUVdDyxjkR3
ZbLOLWpzFNs+5WSf9OSKlCs88veJLJGO8tb5C8Ofi14dEZxyCL9nNVuX2khRTHnlLwm0c1WGSXGB
bHfas3GKr7Bxkm8+IKRfSDPQ9171fUqQWNJ+7hdOk/nOszWMZPCkV0kzPaTGc+Ghuxf9Q87wyG5A
Jw/5yu5R5mcJpNqgdmg+g+SO73qFdo2rilK7a9U/GIySpWq3SzNwljSgv02a9sMnxdodUDq5llKr
S7765j6msHVGQmryUHsQkUQZmSsq5EG8b5jYyi4MyOso1/T7tV91qJjrsKydXeozK+AWALwUi4uq
0FczBGkMyHjyHQLNyDmoE2OfBf6a9K3V1NS8QLDkyaMaUgjbBmxTVZu6hRRAYuwmf/S7pFiaGH1d
gRFL9FG1CtMacyWm/xWJgxs9QKVq1yuAp7sg1YGrOd+NVlvDzFg2LA/JFK5JTIZo3j4NRDGoUcjl
0GeJBL4ocMqcI8q2Fuaq0QvcXO22AGQlBzIMCBFX8dp13pJlwCXosG+2XWHKp5JsyyXpM8/MY0vH
TNRur46kGnlFxRlz+mMiztPDophZyI+4ATqihpgWfNLLXRikQ7FmVRI/hdr3bAFw0zIu9nqlTxck
npnkWaA3xPQycWzq/Lb+BXXhl+0bN5OaJFs7MmeAlZeW0Bkbb9UpkahWxDTfSZ9vujb0ALTJpJBa
D4Aa1LdX3g54vvm+EfO58PvUa00k4JWJJfs5ofDadaP3264h7hFuZz6qxCZuJxlczNjJJlAeM0N/
jiASFXY0uj6xB6bMhpVVy60/TuW1EXflLeHh0nUctJgIwYge98uhZDzhYRA7A4RgusfJpt+kDuVB
MXgVai3CNYF6sD7AknhqslxbEJpL4Cih8/2w9zjWkMfhb7yB19ublPaPnhatuoKTOgb3WUOQg1Tj
YaMoqXLumwlCtalOrbMmiwNlOdqTvQjrVCfdQ9vzyvnntp0rSwAnC+iEC3R5uAsR5KATEb/qdnhS
u8Es9rQT4F12vffLsUZojd6gTpvJMK4TmRac11OU0GZ+ofax2LKpXSoDQHii4+x43Nu64SZVAXE4
W2ghUOhuDBZtUQ9btCCkSjmVZ1D8ayHKoNpXnyIg2/peTXCv3Na+lC+VKNngFH27Yge7gtt/IdXg
ggLJpvbgXKOlxCjplZdhdxnWFPQwH4HSC/JdkujEzPRUXTBlm+VtNVbtHogvSgBVkp2NzzN6pt0/
Jvsay7twdfTtbpAOEVAKZ0h4oXlFDa/Uql1l7CJfVo/OEBt7cAY4CdVMK4kqyRLnbPCNaVFSn0Ah
GKkQ/8mkc7OROg5VUtMNgmkb9P50b3ctgXtJUcJ+k11HoAsBUp1rZ0G4dnxr2np+C/C8F798VQJM
yyegwSg3n5mpflCCLiiZNzoW8MEZb3xNAZAGC/gyUbrIInxQHUJCU0d5qcgkBYHnD2PFFBP3CYzn
GIh1hD7THYUHFXpQ8ovBGtVlbsjoQYkrEuBTDOfbxGlJbKWMgK1LNapwq5UWSb2V7/iXETqJ72VV
9BvApCQDq74xkEAFFHIOSM9Eu+xCpzRm/uqTA5c4iszn2irMpUzghGB+Hc4bTdkZRXkHUjj/HloG
mGJ9KteFqQiLpzfbhsK+v0zNdLwmpBDrvOo8yagpLwpL2eK46glRCGDtIb/XMNWO/pUY8jxcWMzU
CuYvbPPkQQBmnFCCZARMGRG9jrIvQEqUTnTRpKDXI9/3n30tZ4PihbOZNS1JdgSSA2lz+qaP42VG
akC0NX25DexiYYKdKTYgjjCcZU5vUyEabjwoZ1aXnwmjKW/zwA+JKgbB1hA0v03bIDjP7H7XBKok
NM32IbKn36qo3fVZUgWrMr5JPfs+K7L6yvGsJ3AvPgpmuZ6MoqYQOAA8q6hFKqTLpc/+xGM4S+ou
3hQsCAsmMe8SEp611afuCgbfnR0bUI3Hlg1hFwMtKqCN30rRETkLYhqALntexXUS/TYqtYQsN0Xd
62NOZJ4W1M/JONwC7r+R3vCkjHLTW0njb5OEOSaZo+Yx6PETffNH3E+yW3mVlK/J1dG1DFldGm9X
TXp3HTZ57eH7VzxnFt1WxIJn5VNDjPZtwU73qqxxPPf1VNy3U3E2Kl1aLfO+uA1DYjm0BlZf3FjL
PC/iP1OgwoyrhueisFKiAbHhuWWiP2IRHpYAT35YbfiSptNwHmiDTxYdOPZ9ZbUkZGv9RgzcRJ5p
KiHV4aOUeQ4HtoUJOhDPC2pnDlFMznwjB6OYRNpGkTMcnbQgF72cwbZcW0WkjS1xpwx3Jej/ZRQO
c+phYS2jPPxhokQzu8L6U1kmhYGm8K8wwezNMF4VtrnmILow6VvrSKM3TcTqn2BXPu+FzLZdDkDU
JJRsawoioAKbVHB025Hv9rz0ONen+e1b5IF5PYJ/6GKtvLASM6FtE5egIok13TgxZ9m+wOC+0Gjz
dmeS5I5gMVTexhxMyGACEEOUU9xVxwrWPHL9dBPLZvQXRLWIX61vwXQ2em2BQLr/Xnnse4yQiHoN
d3Pr+eRYBPWt4+TfM0wpq071p/S8rCDsMWOMDaM/iHdVK9qLsmBLFTTNcOVUGdxYgCr5OnIAeZot
fL0lOic0yiBtmOg92EeFMNelTstHD5k9raHCszBMICKA1iu7aiicVReVkc4iSRDPKpLMoalTUYQq
w3ylxSTODVMTrURY/8xGmpvkXj7FQGNIY2D/NIYlUzYZBcU6qVp9Cx4HmA5jABRhPDxmc6aVnhPg
PsR/cq2tbojxzpK17J3kKgxZFLcNkyZ5hG3PrlP8ra1+1Vnz1mQ/pt5xyj0nZM8/616V2cPfMu3s
VbMdz/Jt4sqQY3CgRNXdCrvDJeU1abx1+rYa4CcCALZchxWyuYjTBgHlwhucZkmwG59tFE5s3lZU
auSa7kpH+uqoOjsDwP8iwOZZwnZXo7Zc9nTKnU2npzb+zahRSOXE3tomoxyfQnztxHwbPR8gUpwa
ry3N1qKxLTduiPacIZf59MTWaog2krPcsCFvcfgjW6v4UZpeBZQ2jrM5akJNHsa6s5JVP4zjA6X8
WOKZG50XX4tBnHa6VYAak8G1VSfNnWP67bdWM7xs5U9jMJwXUdfv+ZtC+d77tp9uoqCyH4GJYLgb
82SQP0NS1q45Y+RMwUBz5RW7D6t/DFotW3nYOjTXC5XRfuwUP/OuAjy/0J2LwQrPo7Y2/csc3oMB
5xLDFYzxAgYDar8Cn9mW3IvbPssn0LglWaN69VI1MekTRtZgWkg5Vbm0uSu5T+OsdJ5ygqnaMyrP
CVnmhXQ2cWw4m5DNV7MdphAnt8KhSSsMP16xUnsmg9G5HPWmv6DdDtkrOsvmbCmP8PPaFfB4K+DF
Xfyrr/zqIRR9cF5UY8L5SkAnq1twpUbe6MMDnlqj7zaFd684d2FY7UMz59QdMalMi8L0Fqwia1a5
ogsu85kvrr+EfnlXEafm7QFqaOecw/09S2e39HWOrOpGqDdGzBmYQEWycNNKWuk2mJaGgVGm53Sm
1GJJKi5xTUarLmsNe4g3gtBZZ41YdbacstlcfZmE3pkMjVWhjmeyetKt7+MEGaIS4dqTY05QbyWT
G/I7TG8bEZfZLqaJYXcJeTy/KTJjaU3XXDB/7jUBvKyL5sQ9YrUmwbnqYvKeKnupmAUIhbOxbr1l
EBkU46KqXMOb/Ul1Aw9lN86RfVV2XtTheVCqzUXDEc603ULhKZk91GPhEWeuDA0O61DddMOkvtQ0
CFo3NCYPZ7C0q/uEjb8R896BxvC66gxxq7wF6Vg+kqLxUJyBt6vOLbBGrJQFP73CXMPhWmn0c002
BfEjOfHOPh5LUqYvzTLyM2Zz01HWBRmDYo0z1LsKTczyWthi1qw407RDtAiUnxokHTMbyDNqyE9g
js2mlpAOfDJx5jZCrPouM5ncE6ISunCBZWjl8IQw9Qi44nq6M5ypTFZhZaYKHbTQYX7zMV4uMjO4
GVVCetZ6lQfNRWoo+0DTvjvTOPyy/CTGSq0U8Ih7aQcLBiQnGSszCcZTqLBkORWYitJ7dm7HYVOt
lQE7KIkB4RLoBuhbFbrKJcx0j+qN9ND2BCofmF1asmpxPYLVGM7i1g9sF5z6tyFWd1bl9ezX9Hbo
V7nPiAfmLka3bIP7Ej1Zseot/aXW5Sa16qem5Mi1TdMmsKhPBSY+2jG+FFkmCaifI7t4T+7ZgPq3
jVOsMWZhB8chb+w0Qb2J4F55ZY9ENKwTBT+5S/xyN9zrZq671Llwbgk8q8vaqoG2N/eDmRXmz1aQ
KxSRiUW5IzQWkoV5oU0zZMJNa+a7DE9n5im71lAu4rgmLzKo9n3eXXbQASizOXvCOIvLVtVXWa4S
Ng4FIYa4O3XQ4lvFEDiB8l4CD04VIz7HnzA1y8YnvQCki3FRlFVLZ6ErfpC/EA2LkW313spSQk6N
GHEdlYM5OLYD4dxlMbOiHU4cuqz8T5IESXST2ZN653i0gBainmpwUonylMdRcD4olppdERcxssNr
Bm/X2mWlEQSotSUEKo/0UXxJBJxI1FT2yvPyOmOzEDDKEn9akiQ2ROuYUkXuOlOc3Qex0+8meH1P
eSCj7LwOiLEEvZuUGvnRWtyTzN35EYyc0Rr3gvwfvTNHQOkKIAKYB4P+R4XzBXw65jDYKbikW6qj
OyfTCEuEanZfs+b/TtQqVjZJDlXBcEB0KjqACWa95iohhXKXqQXQZ6UR65hPee6Viq2uHBH5W2+C
6LDw4iaXpkvKlNzZNlwv8Df0GNYw54cyW1OgLjAvFI0FPpvd0uQEfQndpuDQ+a0PwV9kvxR9qHHC
idpidnfV1kfqI9aBN/EjaM7GAL02E57sYRNgTE62RhYGWM8s/YHC97Wsp2wbp1KejWptXA0p5x/R
EsbM6tlHe9gJyX3UMaYoP2CKJBa3s3WOYWlkrLRypNS+HRK16Ln/uNLwkvzoeyQyCnkUCfFOQw/Q
xuXdH7dfax0w8F5lS1jhdcRR1lHfCUjTFAR5Xy3qplqGVLlGZm/TufeGE62d49bSfCE6d6YAu2Kj
rDzqImpD2YADoUdB66BZYAktFqmInuLAfOJs2i/pOMGl7/T8RLviuP/yel0DUTi9aJwIxvy53rTa
A1TfvpIgaevSNNmolR9fpmNenBA3HHcL56tArMJ5AwqLX44eo9/g6wsSHmOgm7OFkdxGjYQJy15n
qdntmg5y0+df3HHz9/WKc4PSwmqHju6ojdUE3SjznoZhll4p45lTk7AVGCcuctzomS9C9xPEKs31
Wf17+PDYUmbI5mY9YLijusxZa+V0JGiymn1+Nx9dCGAy2A5KQBJE2eGFikTTU21WW+iUin3F20RZ
XF3GbVbehgSXfflisCUEjU4h0Fcei9KiQQHmmuCr1jvOhGw62GDXOQG1Up54fu8ECjxACKnoSlD7
Q5nAEX4w+lQrIuWauvGie3auMm9tVg8erAKWhYxkmyFc28bOFKfG/AdPk0mOW0TPhPT/+AZDIpB9
3K/VIqmDbBnUpfo0eERSZ3GSL708Uk480A/eMVSPOBown83v2dFdBtRiq2RkmDixH1GVVWu31cXq
82/t44uYs8GUOcRQZ7HLmxfZUNkp9CGvGMTm0G3KmBN5oJ8CgX7w6HA4oedAqQcI9Nii0dJGrXvJ
o8vsK6JXs/43eYVV8vj5vby+OG87towLLsMsiOUE3PNxB5UYpTQuCHcmJICOWBQ/1mH/I2Eh681k
L6PoGuXOWqpJ7iYA+q3K3saA4TWrXVBwetAyHrNSk2Xk5M611ddffxt5EVGFzhRa9IRHc0vQpHXZ
sl+g6iSIh82ozHdjke0qpDgLiZho+/njmL+6w6ehqxB2YXYJQAd8t4dfrcC1nmsFb4ldRxsH/Ehi
25dR5biyHYHxNWtgGD+bOHn+/LLvv2tMaUh2Z08Db7xxNKJCVv8yhkxK+ni6YeVYDqTbGbV5iw31
xOD98FK6gZOBt9LBX3B4hwNZpVo3lyhSqr8QmyCMu6LigH1iHZrftMMnyYKA/JOFzsGLOoPu374k
GV0tpy6YRyUGe7qxy6YtaCNPK+ySYFfEvDc+NcfJ42uycYBYPAtzDPQ5ztHbb/emhJ3Iyt4CZnfH
QWyaQOCDD1s64upDLeJvdV5vfdoXUFHWJEq9pLK5jSJalp9/oe/uXjeZZmfXFy4H890q0imiHonk
IB0t5G7lTd6rRAylrqw4oCXb7JQz5t24na8HQwgiEUUY9heHT9ugnaVWuUZzYJVcN2eTWy6R9D01
m89v693mgsvMs+usLp+ZtkevY2ZSOsDUj2LFUjIXL4e1QJ10WxjKPZvQcGFr3fL/7Yra4Y05mbRB
BhXVwkx+VwnWgUShTUKvQWnWc7TO51c7FtGhEdRn3Q+6WzaIzO9HIwg9EuRpUtAX8G73wvQuZU1G
FafTOceF3KbJWZO4sw6Kf5DbXzJH3ucp//3P+d/8yotxhhI1r07Uf/9u85Jf/khf6uO/dPBv6v/9
+sf+Sz4bbA9+swLE0Iw37Us13r7UbfL3z//nb/53//C/Xl5/yv1YvPyv//Erbyka8dN8AtbfWiHB
Yr15+O+svhc/2ir8FR64J1//yd/2SVP+NYNeGcyEWMBJnOepvxGxhvkX/WxSMNgQvkIFGBL/Ygeo
f6GnR0mMy4RfkUL+yz+paOpfBlr0OcNCUCJk7vuKgfJoP0UByzFUAxUg8AIuxO73cGBOUUk6VmwN
bGUssVdKa3igAMPcBimQSkDTt2ukQWQzlk1DCzifoh90qK0/JeyP3ZsHd/33pPpfWZteExHQkCJx
ONm8fhTBToS7EuinEXMffpQMIYViW4TBg5mut/BxpyXCSNSRtLSJj9OD5gZSh/erHE6arQ5XE5Yr
SXDMHAwC3cGiazjPyG+2Qibp0X0tp5z3MXiEbze5Xja8RORqVX556u083He9XmxeS/DOcoYC53Z0
Md4Y0yA8vFjiiBuXY9D+kISonpjiPr4IJkOyWBhj9tFFgi6rfAKbi6WWhmIHM6BbTuyh7j7/yrTD
mZR7YW1kx8/6y73gaTwaPkg64OsQwLtsHCKz7rIeRG4JVmw9+Y+lKcgVAIrSImajoUxLexvRLYY2
uSRczyUWa1eIcdnSy55skphb54zHQoQINZgBlc70M1cRf0xX6O5OzMf6POH+e11//eBsFGFZAHWg
lHgMNc9NB0cM+rkl3VTFWbSIdsZ13Nvlkwf5s1l72jQQvJirP6Q3TRc0dJ37QPfAE5Vd7qXU/tNo
SZ1iGpbjqDhyUaTO8BTKrphcPcrsZz0n/MxJ4ffgb6fXuOyQ2y5Dwtlvmtrmh1WQXPq2A0NTxdCO
d4Gom8tO8CXtNFIrNFfT6rlUWAHxc7vWt50d5zlrYvHVW4JL0hCZRCQfq8Enig/S5rwDgjVMZEcE
k9GVoPUcdzSRg51YXt6NLT7DbOvGD2NxdnidU968LTlROUqMSoTopTq+UFTCLgEUWSeu8u6dhAAK
qVNj04wPEgPp4TvZhEOdioaif6825dKha+iSBThwoOWQSX8oW3w+lt8P5dedJK5BMAps9OY/f3NX
poLusQ2qZonxKoBXSq20N0t9CQtJdUsGLBo7aqGfX/SDm0R3AW6WNRqGy/FG3XGC2YztQVCN2+u6
KuItoKbG7aVznY1hcuIWD0sc86BnGSIgQadSB332OGLEr62exh1SLKurAV9nTr5SyRluCTU5sT0/
8qlxKUTebMvx5jDHMaUef3ui0MKeyY9eWpx9JyNCM5aZTRsOb25oo9UozpW2Mn1Ssuk7Ytuw0nUW
6vBi8ZdZ9+bYGVdhLW3770fwpQ3K/59MknkX+wnjoaLN8PLj7c5m/gf/EI7kX7zPxuz3mBEiHJ//
7y5Fmn9BKpbmfKZjw8F8+a9dirCBHzmmrcK3FxAg5q3DP5AH+Eas4GwmZobAayntCySSw9kG/TyF
ZV458oCog8xy+sP3MjSUWRkN3wG3sLbufWRz8aCcOhIcvoj8WAcEmUmRgo0AS8IxXRoGZq41vQFb
gUL8c+Mkw9bK8m4foDXp4Jj06YkV6PBdfL0g5ynsuvijqMEY822/mW6GySpTa4oNdyjrAq68VezQ
5jT7ODOjE5d69wTnoxubG7zxPMB3lppxbJB9Kay4LZFe3wmaKBY+kaz3b8bTB9u3Y8fF/AhnYAyt
cB6hRn/v8I6EOfqBGNDLE6pTXGeWR1WJ2MzqTlMUglGTPH+hVw8gnvB6uR6E1a4TUWfPNZCQtS6m
5IQv4YMnzNilRC15wExDRwOnlnRHnZbPE4Em6JhXPPCldVP/gL1wqtz64bWoRaA94WBJeffw3v0M
DUEWoX2rcfJfFWXf3hMbbCxDK1HEiTVjjpV4s3d5HTpYwUw2d9gubHK1Dy/WQ+gfEfYgfasjuReV
492TdWuvqhzZmQEW8DqejHIfqM2w6CvhBcBT54xSJHUu0k1z7pVAHsy1qCOjNxnXOhnKJ+KsPhhz
2NQYbFROWNeOK5iEa3aTiFMTGbiC2ECiwSy0vP36yJ5ZR84crUIz5LiEqWZhawV2bLpWaQ4EIEz6
fWyZhGV/PrQPTyavD5wRxGxGoMe8Uh+VJUInrXpiC0z8WVOzNqfW30UssL9Iyat2Mh0V24U17qzm
BMO7zy/90VtlqyDiNFA3jC0xj7w384SmF33U+AG4SxgNpGI3prV1fGq3687yyIwirxM4Z6cZixbd
E2JZp6q3GU5tSsZmn7/QmjwVFPfBd8uoY1G3ePYW0//hR4LmWZp5TFIsaE3vJi7iYVnUdnpiPvlg
lM8saHgGgHA0JpbDqygUwVEUIVZqhAKxMZ0QZKuobywX8tS05jzr/fr8WX90X/RkZnclhVOWgcMr
eiWc+zz0DdevkCjwHP1FRwly+fWrOKAwCMfEtq7PUZdvv9BeC4U1+Q5JgrGpkkeSEH+dK/b6P7gK
lQOIkfPCdnwwm1ICJYcUbW9YF921yJNwZZdT+TU45TzlA/rFisOR2eQAfVRnUrRJJKh9DCirIEVF
0KOrHJV82SuK9fUbwuRszTQyuCjvJj0rE6hYm9RAZjF6ZI+Q8pp50ynb4Hxe/fex8PVNB3XG1oUB
N2PUj25IHSpEE2rDVWoT5iiVDsQO8Up65jKvtLtgpDqYSPu6C5wTE+YHK8jMF6DaauABg+Z4OCxs
o0pKpSAwQAdt7hZGnSIN6Qg9rrJT6IR5MTq+SY4aKCDnUqt4TSJ8M6VYaWw1A0s54Yb5OmlNciVk
tghUvyW5WNuXdXuqCfTBm+WwFlBpYsfDqnA0gRpObjdNQnqmRELnjnVaL2uJQOTzMf/RI6QWMXND
mK5pfB4+Qg219qQhg3GNrJPb3NODdduk1WXftvLES/zROKH4ptNoYglGZHx4KV9P+87ssQMOqunv
HN/WdpRB+g1WMnEeyVRZaEqc3FdkI6yJQ1JPXP6jOzVY92bkCAN1Jvq/nUNytG2Z2WhzGqnJsqfo
yQUFjeYimY39nz/UjwbLjCmkCU9bQjeONhsZUk1KWWAuZdVfDV52O4ZehXkNy4kXEUgKaO/zC86f
/XB0WuQUzkdGatcquYeH99ZmzJB2h9SIRoNcR7GnnYVhaay+fhWbhs68P4HxeWyMHdAxtZ5HCkGI
kIX06EZb54lnnYifff89cZ4yqdai0cAFfFyFM+gWTz48YnK3S/MOqpLzCy9f8zuhprT5/IZeDwzH
z425i303AAoN1/Hhc9PioOJWOcGwN7RUlJ120S5lKCe5DAWnaafvWhSado+kOjU6cKSIGueowZIC
y1LRu/D75PFTXJPMxAxnQDzufJ9T2bIEaPpYhAjJ4A+XVr2IIKJoLir19Bs+OR9xj5k0HXSHKrwY
Ef/FyM27Hhp0pJS/HaIR5CIM1K5wLd7bgSqyZtx7Y6MjzcnamPjAUE+JeQlD46dnoq6WrIxXhpFF
TznNMN0tCj46H1oz+zMDU+V9kBns65vEyeq1z6f+FuB+TFdaFhrnDoRy7pOa7t6jkhMvGdtW4pLY
rkyI+3TDX7TSGIC1J6lun2gXfjB4ablSoUDkMdc05gHxZmpNhsgKA5Tmblcb2kXaFt9tHCG7E1/1
+zcEJAdTD5BOEGTHS0VcBHmNkAVadxePZ5HUsq1dOMGiTJP61Kj64FJ01k381jOI/3iiicqQfpwR
6u40IPahTmniTxoNH2rsmJwSx3yw17XoaKIt4hjOqeG4/UeEBsqphFNUZhXWr741BP6KBA0z0nXE
j2zQcOxYTuotRKU6qNJtbfwtgzrcIDmPbkrDaU486tft9dFbxZME9WWwTmLRnqfHN19oW0i9ydnn
ovDWkn1TmHW98NDtbhWS6i3E3ol9URqMNlcakWUvCKAbLuvOdMg5QmynuT441MEdZMZhLEEtd1MO
tnrKE/9+kub7pgSPx3/G7bzGsrz5lLmtITpEcM0jSrWfdYlXMC4U4w8nf+2lH4V56QdR+/L1YcgJ
gCMJuDtSH44WdStIQjXIRx4NLqfzNGr1ZaqGYjs1sXKCu/LR/dlUFVRS29EzHMOeYhFFHLIyEpAC
TrOqPZkuQLCbKsxfRiO6tPp8OrEKfTBzk5kD7gkKCm/y8WwqiXSYIfvUTNq+3NaFoT0m/E+cucPw
Txbdf5eNxy6ajDQOrwx6FnMSlQ7HWEaPgJ1YzV5dFO1O9Iq5MHpJgbREzPz174wraHS95x7ba2Ly
m4Fis+RNXc6+ZWpEvyWbkdGRcHxrTup+PnqA81jUaehzh8fl+35KSQbsOEzpoyrXOYsrXlphR7Cp
HULNPr+tj6ZdmqVUuSjez1Pj4RMM4KMbmceE1GNcu8D1Oa05NZs/v3wVCB4cqgDSsUk/Pu0IPxUd
/nHDDUjQuIqrON+izMLw/h9chvtwZsIkNfSjKYeUiqimHUllkNrGLgs0eW6SYrb9+lXYmrAzQfAo
wNgfPjImMspgquSVauruZnC0kbQRRzvx4r4/xHNioxuAGohzKIXBw6sYvZobTaIYLsd5FkU9/eOJ
9lqE1jmouC9CoOb3iFlolqRyKtXksWY0mtrRGyQXY4GRzyJHLOqoQb+pAu3r5a25WUzxm+PGLNI5
Oq0NukJUXW8arqX69nk90SnGdNadOPN+8PQkqkpOaWzo5jfp6OnVws8JoafQkqjW1laqdgfDTL8r
MREvfESCJyqm73UjPBgNHu488ri/4wbR4NTWyNOi2FRA4F5YWaw9GUJv9gpV6ZupENPvMJ7EnRgB
Cbq0ALttz+fbfD40P7ptOb9fjEt6Esfn00mag+exxXPLsJi2JcrmFRJy7bHBQb0YPZJbvn49Zg4w
QbwO71VHKe8IWfTctV+paPLoqa+dPggemsmjmesYys3n1/tgaqQtQlbmTLlCpjf/+ZtJuOoGKuKv
xWKlbte0vcVSdL65ot72/B9ciRIaYlkTLqjUDq8URkTsWMnAVlkNNMzagr5x1GVnSdv1X65fwDdC
Oq2zPL/Ow4eX8snnFL7OOw1z47qWmfWIdWS6MO3hVKtmnpmOtmQsXHSfaTCxzT6e7I1AgyXrcaVK
6+JrVoU721LGJX50OjU49Wi142Pf4vw51ZL+YJmhzkWhS1LqtyhsH95jRYoQBhfmzC4Y7AfWIs/V
kmA6MTw+GP5Af1myKJlwMLWP3nrqGo6tEC3i2taQuLYyPVslu19fBC+11399gqaIwWRJFcFG3nx0
2i5hKamdxpxp+lHBWuAAegtI6B0jtV8VlFRODJOPHiHtlrmd+H/YO5PlupFly/5KWc2Rhr6ZAucc
dmIvSiInMKoDAn1EoP+nGtUnvB+rhZNZ9yUp3qTpzV5ZjW7aTSnjAIjwcN++fW/6XlSPL19hta7G
VtJ5DGXI+a7KgupkGvL3TvRbqwRcXkc/BNrdry43kq2K0Vn2fbXmDxjPDfupeLc2eHMRmugww+nh
4crw8lHqbdJHptShbZUvl343eFcK9vj+948w0D8QK08DUevVnmtaB+1UGeKvQDV74grfPZ8lpmCt
VRi/n3gg50+zZiNDbXfOywfK3d4nNyOhX7u0oFSeI+ZADe8dzHj7wa+PL1k8AA8tOYDWV9muUlg6
rgM7AHlGcZopL9uHOmgPo7OuZ0wDM9lodB+UObEJ8RN/5255K/aSvZEecG8RP149YyasJRvMkSNc
l+anqtPZsxgi+7qJcLf93S8HM2qTp91CPRI9r74ck8SZWLRHujiGS4Igz3ift0N1MjtIjPzzUr+G
RJaiB4+0GIwZnu3ll5uknTN0twJbG6PME3RBGyhN0nsWxhz0MWIruxCRoq1v+E6K8sbK1C0kxAQQ
NulrLpCS6+oboXbiMPRSpuC94h6qTPhADQqLJm8dwTR5IHbrYtPK+een/vVbUhCSgNGroZVOo+jl
U0dNVSy4fzhxL2yRbIXZKVqG2dmCntM7S/161pkuIBlxqAgxRzjSXf52ZaeILHitC6QVGENwU+Ik
fJb24+/fLxvXE1YAqC5n/nXYAmllhKHigdwlixJv8Qwmx6z3mAdvPMvGHoX/vMUVurQvX1uI9zuB
mXTcroz+1JfoeTibwelvf5zNpgYolzRnu8ZeruL5be1YXejE6IWYe6cfI+aDUcLR2l3P/nmp7UJ8
GVEix2TkgJ5NsAESryLKwux+PQGWx5XlNc/V0IBC5v3w7KZiuZ7KrjqMuf2XWdq/LdrfeItUGgz5
wdLnEnjN3EqzIKoyNQNyZmn2NC/YYjfM0X/950d7c5WNlwJFkbGm4NW3QtXNRchnZUdQRh/0urg7
OkPL7r+yCiGZ8oma7/UqXeuXRtGzimqKdM9ng8dQV+s7q7xxXAlQW2m2tVdp0LzcEZrXk5e97cT0
TlbEJ/AxxBMEIYjQmd4JvW/AdkRDCkFM6wHvoCq+XGuidbYsAGUxlhcSMBsjiL0Bx07HwAjW2cwN
8CgmF4ExOJy7abLr75SqEey02VUnlZFXe195012hGxsK2+L+Nk68RWsUt2AEEDlfDwQpv13cmXw5
dqYBQb42MPkl4r2o9WsmySqcBwAfeqa8zJdvIVMpppMlZxCJCv8zjPPmHDU8FOkqM68TLkjxzid+
Y7uiUgxSui3KtfDqEy+ofmad5BN3mW/iC+ysByRllne6Km+tQjK0AQpUbb9wm21cTIdV+E5cBrXz
wM/4MqTDeyfvDTB6C8Qbsxm7bYa2XqXhM1tm8fqti9F27iWj3f6ZvzbdvcbUs0QyJ2s+12XZJapu
2kuEWKrva5kPaHWNhb70grx+J8q9cXxAGja6GNgTEO+rzHlRoVei3szHpLi8c+tAnLS+7O/dfrXf
udTfWIrLB+xuCwf4grz6jC58e1PZEDwKFASuayT5PqBCqg/oIql3DsJbSwFDwUeBKkhJ9Woppw2a
P/twsg0lTt6NPlmKVO7GsRLFO5f4G8fB2/J0wECSMmCOl8dhmIwlhQ0DuoGqxalc5+IqN4JoJ0bf
OOhFvNelfWOfbv5uVIxwKikLX32xyKUCCfHaBZVPvT3KRuLURzLonVj3+g3yzjwKbpMLfZvQcl49
1dR7sg8UqyzIupzKHrUHPLrFx6IyfpdIyPArVt0bJQcmsYkl4ssX6C+0/XSJRe1M1y4xSrPYz7rv
3vlM1uv3ti0DFLyZLWDlAxHn5TIMj6yobLFMWGaxV3sYrBaxI7CLw/9wUMF+jXBRYdwz9grrELnp
w2pm8ZopdCTfm/z99e3yW7ZBPDpAnKvXCIpdLeNqBnRwvaZqE4d+KNd8H55gy9rvfu8W3ohyvF9Q
FKgZDKi9/pB+05cMa2y0qq44j/xcX2gb4ZLfX4VeA43WY5v9OBjxt0zWqSpZC45+LLU/P1neoj9L
t/ny24uwJVHfY3yJw/36rS2oknSDNpH+iALmpUtbI3ckfjdtAapjYIgmDdU3wJP/6nrzu6lv5okX
Vjqh3PvktRdYCJfvfRb3ddzY1oGJgLsLlAtKnG2//u2V2XqsJ5raTuzDeP7WQmt8Guugelr9Fgm9
1Q66n30XzQ9ll0bPzoSaoCPagr7YVKCxm8NhG+PUqhsF9z1Ybgh4njw1pyo4H1tTBR+noWhxEW+6
QKGJVBtn2dp22WmAa9/NYI0MZwlNP+iMHLj50DRFTY9+Hp1vS1Ua614gKnvajC1TNMa6OEPScFQ0
4Jhp4xdcq2DYKXuSH3JvwhRP+nn/6KiUPK+u5iE77aaRsUTukPC0Utp41kOEMMY41oWbzLYvvENj
VuUm4BYuS3YapobpJy1JaXY9R0N5VS3B8mnEl3xI+k3xDYkVV6OH3BT2AeOSFY11c1nVmelWKDjO
bV1/bvsBSb1FdIxb+6u4rJV0PpqMXT13k+1qdFPkjAhqZdX1yUzqku5DD0EvEoLyaQp7iRNQPrvW
QUWzFV3KIiXu5cJui7OizCs7UWR2iHiGhdsdnHCODFRrbDSEDatr6l2PXk246wovH09sOFfZQy6n
uU+U39UB9MmxuqgRNC42M2h0HlM5tLh3G4ZCqNCX03NndtYnZ5nkmJR5Gsl4bZroo+vNvj7LEZX8
lqOnSgIdzYOdEN7UrZdX5Y07KqRQdTrXX0hbRBmjK9um+Hl7aFj2ZRdIhmzVZKJ2WslL23DcTzay
SG08e375yeSf2ef96J9qo0RcKppDORwQaxvVboxSwn8BtRn92XotSQxWuNgxco6ThsjRoVMjpO1/
TYvG/jSmQrWn2dDwJ9C/QeNXBp783mQqTy+hV60lug2G8zEzS3Pe23WRfg7kMqangdXld8E4hDcd
c1BnxTJEZyJ3FUK0qGY4cOfiCUL202Kk/icgfO3H8FCZzTacHpWBdHUKWkBoyMnEKUY0o+Cm1fOJ
Btn4bqKTK3ZdPc1s9jAUBkFQGV+520qcwlNM2dFlqwYMbDflS8ZmpjvljWu3kx0ZJ6NkUtbnoGfZ
EvvWBo9R/ZZmvGRj8GnUbWHFK3//2zjOVX2CItr8oYlCpWM0VIpTZGIqFPtw5+VzF8qK4iaU8/d+
roKvUw+9Z1/MZqoOTlfkn2fAhmaXosh648O2CXeV2SqmtK05TJu4ajrXQPKlG/I97Yr1gwpFPV/D
o/CfcyW8ajdFjScPfen3/b7tfRgOrmxC/0Nhh8V07WnlOB+9ylqRQAyXjMMgEYtMGpcp4V3lRxM6
nH4ZNLfwJPRjvrWoTpifEDZ8HG9MHwvUvOtLsebTmIyGKr8oN2SmLpslIqqNFMvnSi+yrWJU6grk
RldjRRlYzO0HJC3L6bSDfogQFb2sR5WvecvmWCriQ9+MVlJ6Xa5jjUnilwE7wbsMweI5jngXZ41T
oCGJZlQozpmjstddb2WBj+5c5U6x6ZI+w9epZpIvJj6mXagyEcZ2o3pIFOuYjh+83Kyt00IMzYdW
qlrFY1/w8ZAOf6pr37wn/uunrq/ploSO9JALGruNw9R1j9246OiA9Y+M9k6OXA5llSpVkkVTf10s
Bdpss6kRHoc/yr/0mO74lIsyuxkXXyAW3dvrEGe0qCtw702w1JiU97OK2kPmBtWzJdzspkylZ+OI
YrYL+sAV7yQzi23AjvKgSro0d+edXMOWSdVolukeGxXnuq+lbe/6ap3aJFrshhE2tE6nXQ/jN0MI
XFcL1pY94t9n4KIVEt5r1EwfF5WOt5k1lEyeoOnnfpLuuIRIf/bWU2q51pMaCAXng+XNzrPvN5TC
Z2Pq0Orswii9XDi/UzI1yn400ChtiP/CDhJon6W314tX3oCnsTelo7Q44KXm87KtsEazPar0rQjy
QkOyKIfwxNZUN0iDRlG5R4VvuVIYkCF2N5KOop1rynkv58a9MkTafRRrgDIvbLjAO/fzYfwBhWuV
iSmc6b5cZtgan4emkvmZ7JX7UDOR3ilMzEyn/rlkqkMONffW87IcpzVuopSZja3RhFioHeohGajn
m7izDOrZKDVDkYyOVZ47uRfNiWzs8Mzrsc3eNaY0n6aVKICq4BJ+NXLo+zzfXP3o3NTuY2R17fmg
AbtXoowLvVe04/JsRG3+wDQoY86TE1boiHOgwMKrSqhkXbuCDVxXAs16kPi7VdA1Dwa88Hbw8tNz
xzBLvMhMtGNjNyuWaO/5fvdVTAOTryFcHLxOXEntsdaDOBN9uMmRyFoDzroM68a8VytHNziq0Yie
0/JETqW47S0xrXuuMObi+nDxTsdIRvehWeIRoxd/RkSA/hOTiRkhY+8S8m47vNDbJC+HDjHo1jE4
+1GAvDljsMYFOuCjgWCaHJDbKvLodk3H2U3MUsqroZrV1dAHbp64+ZruTcjwUSJb7d+w0VcmxBsu
+G+Wk+cpgo9hOV4tMyy/Sz3jXna9ptY0r3E/pMFPl8lj44BzemheW3Bji71mzsR9miu/r07Y1kF/
bQ6uIHZY7NJLVPwKGyq8n/t3wtXEPuH7w3LIBXpmX7Rdzgtqr8YgT5DFgVMl9OoVl0ZlL9ZdFE0e
ErMlkotnlDztcJavQYXceY5P/SEtdDYlRlRNz6rrp+F6KQbnDseMNF3wA8vd8BSlzNHap0HKVqUi
9prHAdXIn/+cEP9SRjDCGgCJQNrjf36ZjXJQvCOcLwwzLFO7z+0ahwE3K68Df8pu/nmprTr6OxpK
tro1V7aiBfY/nYeX2arhWPBGnBWRV6im3Eu+v/OVw153+2jGbScdzkWm7TOk9de91kOz/+f133xU
SAubRyREyNccgqk08zKvNWWMQGZC9p7zIFNnRvpfyXfaHr8Uijwq3XhK+m14kYT25aPmJQruSwg3
uU1pABuWu6Cf2s+/CVHwQkPQJpMJINorkN1eroKTe5MGEzeXrdtyXwRkX8OAGUfXm+/prbzx7eBz
bngBNCa6Da/QkNUMq7Vf4fDiJ2LGdu1AjvWEWOIw950rApk4FGuXXw5F0J3jPhJ+++dv99YLPTZz
oDyg3/N6fVkYQUMKB688TOXJsqTISnq0Uf95lbd2CLMvoBbMD0FBelXfd0O9UklNLvYjbbd3ZwMt
54DEYpnS6Ld3COA8zQw6EFCpfikRVe8OpWpCqB0iKvYrXYFLX3vhj39+oF9f27YKww3cbKBLx4G9
vxWIVmCRwYA4IdEDudoewxkt7KJ/57X9iosgqmTiCAwrhklcQPSXG1GIEPZBxjKGrqZr6u9g71RZ
feA6QOFb6S68mvWMotUyzld+bRn7dilL3Nsgm5yFehwBmlEgDYyoeaervx2BlzGHTr4P+ESKvdFB
Xx2RepHabUmgcZ3xzeds9IwDovruYUhJ0UMG1RBoHfL3iCBvvXYLetBGFQKpdV/V/2m0DC1X6hbp
kP3VNf7d05w778SzN1dh8I6WHL1+/3Ujay6HqSdyuvHQ1Dj21NNnk6H5d1CZXyEGBlQ3SUXQVlDt
cDsyf9tBXGgizHzuB0j8EZLf1vAFDVkztnQZ3La1Nf/5UP9/DP5/WptuzL+fgz9/bv7H5fPy46XG
z/Z3/hyFN4I/6LQRk0iBIRxvM7b/dxbeiP5Avm7b5nSkyASgqP9rGD6w/gAi2iTPXEI31BPO5l/D
8IH5B564WIICcdOi/o1J+ONQyn8eM/BHRtNg6dDvZvYIouOrY0YZ0mlpGOuuphPhJ7pdGEQdLfeg
qbNPc+ZX0O8eyWax+1XDlcy8QVyYK/46cPUKJFYNY7tMshTFhriXHo5KOZPtICNurlDFCyLxmbOL
HD4Az/RUkUMFh7xPyevmwhQYPVkm6v6FDYViKzeR1W1X3BDszrnxTTH/tC7kugmWgT85SL9Gg6ZL
sRI6ZNy4XfNccLsFiZkWw33voaUWLNjllEKbDxNzGfUJAuP1xWSYq0KK0FhoeEpmlo2mnByUtnV+
Pvle8Q2p9jPmlbDkKXAnOO9mJEGSBQLOJ8Bk2uV5JuUJ+n/zAfaJVZ00Uf8xagQjJk6ndp07mmfI
1KGpTbu439emU56suWE925T+S4zVAFLxUtvPc1f0Tw1SFaft5ErIUdhhHvfebx3DaxzT7tFm+NFf
Pnf/DQSxtl35788XBiJt9x//6/mF0AR/4y+hCU4XvUHoP7QjaVxsFOo/5bAc+w9o1RY6L9s890br
+NfZstw/aKLQxmP/A3EymPivs+X8Qa67+aIyhUyzDuWB3zlfdNNe3WMbweOYKWzzxuR9/PC/h+EC
pw6z9+c8zkrow+c4aHg3qNJLg8BsZ+ocM4BsgI3bYCKBJD5uqcFuLFfjUSsFmqQK11ZfZK6wL23Q
67fzBLzMVhfIABSPzhSN+Xk+Ozl3MNUwfZqKMmpv5Z0fnvWyqMS5Gtp0c8kpLPcE5m/6iNtdegOq
iEYKVsdWtzO8RY6Azlb9ve+a8gl7ICtIdKlVdlKAG92D9MllJxSdnAQ3rg7f37BDCLOaJ3HrSKe/
SbMKq0HPpxBGpVFlLW6vpZejhjx15a7oO3VhR33mnRcLpRTOHabyTmTjddaDFsXUnZEnEkaqJapo
1JVNlp2pto/S3eiqLDvMtZlRl5syMq8bdzHUSe0FMjuUKWYItGmo5hM/QH0GNxlDMajMrU1WdV20
UBAovkNTENtSuUxd7BfQrGMuYKX3nb+aebdrAvCJvdeqzscxo7E23GUuvC4elqHM1vugQD7s41jS
1lmxdvNyHX61CU7zcNGgG2IOt2OgiZUYEBl5EV1hRuHr6c7GUJwKsNZwtLAfHGecBddYDC5DpXer
X9jlAOBgSkDcUjcKdG1EYCJK9IAaO3NAKgoOJa6pwx75WcTwa1863UXn0UK9EENVPsHiawtMz4Jc
hjfTklt4NM/5MsQm5h7jfVZxXvZuQdWGDYltNXetlE556QDrlidBNU5T4lSFMnbA1yuGsHIAywgR
f/DxIlqhzTmAPPbZ2mP34KPfPXU4DU0yEqeLZw9nGkE3vRv6NFoRyG8FCWPh2dPehcQSHNDuoEnB
tKrpnNtLbraX7TKBdeDC1xA7a725CpT9TYblzbizHPYcHneBu9NGFeiTPlvDm1zr2dppMGAbT8ds
/MAXKq4F+j/daTQA79OnEfOXICgmYCIm+7Z966ejOPjmXMxn4LSpTeU/4AoWhlpOkDbHxT6ZvR6O
oFsIB4CkQlMfQoaa7Sd4ALLchQLb7bh1xkFeRDMmkvGC1CJTsVaaderWilRwF1ndJE7RjWKoQv5Z
+4/KVNaDoQq8W+wjVAB6BWxQHiGErNrghDSqxgo7gSPa4C2BnopYHCEJE2J+kyUY54FbFL0b5l/o
WIJqLEeEoz+iHf2amZ2IvSMYInpsaETS/4mVHHET74ih5LLOUgwQjtjKEWeRWQ7kIscmSpwNiBmw
q8sTqLjqytqAGkNak5swihLeMtEPklMdUR231cZFfsR6piPuI8oNA5JHPMjboCH7iBKZRr54uzBD
RIfphQ1JwnAjvB82eAnrK5Cm4Yg6Md+X32YzlyOrgkrpI0KFtQZolXtErvzBHfODuQFawRHbKksa
+Lti2jAvf4O/MCUECRPphgytZlSUiYFnynl4xM0YjR1v/Q1MywuR+yC3HHyAOo0zstuWYG9ZAOVh
Xx8xuaANswcs4ZZnTWZU7sO6BtOYhLbmgzzieqoUFfKOG9pXbsDffMQA2w0O9I/IoLTS8Mw94oXT
Bh2mRxQRei2I4nhEF7FdkMPm/xna+/aIQFZHNBKAyjynwQxGyQmpfyIbWl2oDcUcj4CmudZp3mKV
I6d7/wh64jUz/qD2BQoVDoqtcVZsCGm+uFfdETb1jxAq3cIBK5ENWfXnkMvAHkyaTuhl6fAkPwKx
sBPU7YouQQoK0APVqiNsy00GhFsS826QbgTYxViEA5XZG+DrVpH1iFzCTJxwh+VWeV1m7OnfpS4u
kZ09hNf4Q4lRxlWVIs1im4yxxKuvo75NusicvRlFModPoBBC6PbbqCw3XehP0eeuyOYuTnuCVxzY
Bn7zVh/SKChg95GHySnCUYp8MgdYN3z/VhSR6J2D61fMFpemt4abVa35WRnQD8/9pcAxzLd7m9nJ
KKyDJGpc67ttKmRjYNHo5ryjGcfQH4OISCY2CrsOt4d8x4ivY31vNMkisCC+ajHoZj+gpoEne39w
5kqhdGM0KQ6bGN3HUx0OYofYpXOJ21Be4jrRuaTKBqY88MSwWxkepsgd7tMV4iTtx0recAR4VioB
egIIBo5ntUh57AivyM/YWoLPZ3OOqbKl6wFoyM6i4cIf1hLbJo+Z9fIn3nNBeMbeQBawpnIu4w6b
5+1HLgrtJxpZTZPABa0+BaVedIyp+pB9NHKUG69M0bvya6HNgrdrt23d7soUBzx3P6WMw6idXLRY
D2s3punO9sepAAYvTf/ATjA+aUtr/BNpAt+NGb4ZBwCFEI+bHo9cTB2Xm5I3V8Z1u1mjGWlvpYk3
Rnm5LxEueObPLZ+CERPnpTBWNkg1Lx8ncwyuJl2FJj0fKb941mSD1M9z4Jyvkx228aqm6KehizXb
lWjNXzHLJu6jxe1v7CjtQsxHovUzBsbuUzfX42OBfuIlfZiWPocS3W3l5+rjJqGIWZtD4X2oXe7G
eBBoG2z7q8X3D4iFX523kR/PIRJz9Ndx9Y41EBB5DAr+c+JFWavjakYydD/VM+4WemvwWk2NTqLu
ezwN/bE8+EJScuQ+400Nj8JkcVmqO8Ob8drJBll8cFBoAawNvfYTJnzqasxSG1UdWgF3uCzr75PW
3l1Z0nzdWTSFMzwyoC7FPp6GmA/niO5XUND7ZGym5mStpyk4A8bwBhxcO8uPxezVzcF0qvbBM0V3
buBlpPD7m7rv/Zp70A3yWX0hPaOP3ES5843oOnMPuwxowFMs+4UmTaqu86Br8oS+jJwTNgnuFlaU
Gl3CVppOe+a4tkpHlx8Wp7PJNsPO/ObLHFxoFBOS4MqLjCwGnDaxsJF+8xEyjdNczHVWBBDAQhKe
pml7PBl95euTKA8XA5hi9B9Nq6Q/jWuC33zIOZ24H0aqINKj7JfHdW/hbrriytrsBoq/eh9Y0uC7
uPQWB5qtXwrHQlx1qPOFiLf69E9MshdNw2KoMTtknqhPhmA1vqshFGZcuFvbHGqSX8VKMAe26U9C
ofQxEnvY1scSZU6ZSo6xxe1Npq2blO5ilzJwznUhBwQdM7pBBDhHWqdtNs31AScnH1kLuoY7vCgr
2ApL5WCp2tbG5RC0yjoxSAXFiR+tJOYdLBScivLBxCwxXfWu1XW4byuVhoe6NvDESl2dnSzIK5i0
sGmO+zqmu+hUSVMM3o+WRzLvp1kPuw6SQ/Op3XTPojh1XYHhWF1QRKCttpp3G6Mz+Ki0G4kdYkv6
Q9pWo5HUfd/dGr0V1TzepD5HyPdWzomIwkwfltVQhGMRtIYXxf7UiflSTnaH6P3UpGR/S8mRxwts
EKt3KEMZ3ao1Cq8zRXGMQsMw36X+ZtnSOp01xw1NBjM2ySFhltjQuQnrpgtOgIobqYJ063Hn1joa
DtnYLZ/CrBLdBf5HyETUOT6MsV/7GBoXcFmeUQRe2B5LhYSVCNPqxGaUyt+VuFoWtP1V9hdY+luV
9f+bOo9b0frv6++T56//8b9fgFvbn/+z+qaQBthCtHGTqQPfskEh/6y+wz8ooAEgGcxiGhhgHvjq
LzFqpBwtMGfT3LRYKNqpy/8CtgznD0aU3c2Eg6khRglgMf8GusV/6AWGjFAVqhlb/U2ZQpvlFZrr
VmEgMdMltMji1m1bvesEqcesbeedmbeXK4XQTCmlUElBOQOsFQ2rl1V+39HBxW00Dq2OGVfZQEtC
TxYTkVTt//bub/6E5v4uaf0SO/5rJSAKZgZ5UeAUL1cKBdn9TCS3c8kVXbh9rOZl3v3zIm88zqbr
CA0OMeZNturlIpkXKqlwKPdEIE+Zw8yu9aL6A9ajEJfeWeqoofSfECRPBG2WkZGN2cIQCRrlLxdL
HaxWMm9TxGL0CfgPW15M2gnM8ADwx96RoETAJ6v29xXGxsNF5IYpPBuxOpv5pV83yTrOvb3DVVDL
OMx6WSWwNSAPRVhOrffRIExnj88udukFJqM20hW6vAYBtNVJbzrZN9L4KNtzj5KaGW2AGa6X4lpG
OG8siqOJf2ln0v8pmhUSHub29Xhw2tH7KVZhgD5C4ixul1qysCUM67trzIL60rFJL4wJR+OEkZEo
PE+LACsbtCrVdIU7m/8wMMSS7R1iKDmhVeO1rqCvfAsQAqmS0U6pW+cyqoBdymB5nLU5fsm1GyAl
V2zu06oaCyr2ZrOr6wOnPh9zT06HNDD1DxDOOt1X5rx8JZubP89TXf+EbeBdyraccO/C+OxunsMV
K7HMzkYe3M2NJNLC+xLWrdsla9MaXzXmcQ+pW5cPae8pPBLdFH9ue+DagYqJRMeXsCgq29xZed1/
qUMa4lBWeNNNWHZPtHObOxvd8Cy2+6n4UBtWWCaTGzDb0lMafFF4Zn1ttBBfOTXDc75EOPEVawsX
JMVvZNy4PfoZ6cEVQ1WLL2MamOkBIFGrQdpZSlyKezk9blPRHraYy6ITVMnDRxIO58p2NBeSykbs
EWwHW3ZbjuXn2Q4XxFXK+XrtprxFgKMv75tBYXCK6Kb7yRpnw4itYZFfRRT1+PJU0ydZImkcC38R
38i59b1Gq6c62At+kqrEbRMHYL8y43LN5g9hNCNDbI1VreO8m80fWKQX30boQAVFNyNAsTmqjOLZ
lgOJTKMNUqYQr+C0KaxzjFMRio56YXyo7Co1QbObzkowHU2Rwau95rY3ESHFE1456W5QC2LeVps1
+FJjWbzezisEgKa2xqdyCvKvgDFZcBfiqfBl8CHiQFDbKgQlQ1wGF4NWVCwHc7L4//Fg3o+yBOkY
e5UqEHqr+6alduiCiWD4gq5Vu6kpTySObd9MCdTPaiU7nWXO/muDIjYLo7wyVnProPc+uVw1r/Ud
XhX5hxTMAel2eqpt7ISwgBDbKZensRDgRBXDfQ6aNl5ZkV5VnLKKFas9tPruu5VrE70HTBphIA7G
5OKXNLQPqhjXh5KwH+2U6effB7ea6HTpPHisHenf2sqx3KStAkZP+TElhYWK1K0JWda+gLdPf7gv
rbLbV7PJ/jc78OJdtzowRSO39h41A5bfQu3XN0sHn3a3YE0h40hnBozCwgw2GzyntsFs0lzFazuP
X0jJW7S2OX/fZjbQnVPYX6j6+VplP0xXIAvLj3DEpTQeJHhagiYBellRiVo2NUsz7EilSXMg0g3G
Tqaz+0kRMjH8ZcQ59gZnkjsCjqrPIj9tngVu2kasfSdlR2ULFqNUKWCvTuo0sITzrkDhCHMAl9LT
WS7bWvY8pmvgB5gZ9QPm2/wByyxmbJTNfK53WZY7P1eLrTJHs1PEUetruZtFauDyWEW53otqqW4x
YayqvU1/9i7jAcoD0OiahB2yf76q7HLnggAEtJDcKYV82hbzAV9gD5ebhX7zyYjF95yMhe1MsQ8W
cQEKPz1aoMFzYtWC3+SF4QQDDoEkglnVljdeahm4A5uwJSLRmSFwxJxB9/RUfQ4H0GwZqbFUtxOk
nMgfU8mgqUh8DqhjR0eeLUOonD1S+A0s4Gk2I5Jy6d2osUZROF3x43DZrQL0YSA7rvKwqnEFHJwx
Iacf6jgfovyx6pi+PZ8bL/vBzK8Hncsrxhu3qnFCyHCJt5MQfdz7wXdJjyHuyGW/zfi4p2UTRXPs
zG0kEuEsOBiV1qi/pUjm5ogkDk6N4XpH8NXk4adRk9lRLKZGyB38bfdz4zYZPN8gGHe5MMwfQ9pK
ZjMwnqAJhymhEy45QrKBjdmyu/bOqbHa8qx0mxCyleXnH0aVozrkpO7FMnjVR7Osoq+G9NSTFc70
1VxDZ3o3qT679OpQX/WO2TnoDlJE79tQSIf5/VyIXa0q8WAEnfl1asV851qTqhNud5wmWt2Lm5rC
sE3cxVbfunKyPmf43yHNNhlpkaSjLIpYwi0uUZUN5FeT2LavhhCH9sFO268N7NPbVuGo7dbKuuFa
CK50x8x2Ysz2wTYC1Lv47y8AI/mI8IQPLnNahhOw0+Rv+zxTXDKy8JqO89foj6mu87uo9ubloOgf
fS9B9PzE6irf2gXYN3LtBsSv2LU6dW4INDSTDC1zRsRB751E2X04J72Vq7OezfdV8jZ6yOXonsaj
E6yngS18vK4zBQIUbXaSVoPjdc6MAjxSLKVRdIjkPWzh4FlIqQPYyuN02bk+5Q7mdj3wWl/UZ9y9
+qRG3KCB1Visn9mb1nNLKWSA5VtcIMWwlBitWyPbyWxq6smQJuIj7uJYZS+LIAIINVIV0QKdr6fa
tesPSGit3Cn2AuO+k5F89Nh85SFY2+p2QXzgJyb33RUebdohD4gUtf6YiSd/DNb5zM2G5akZCnMA
4HLN55WRuEfomulVYGM5fZKmfXXRG60YdoZywI1ndAEreg4jlwNDs/5DNmm3T8wmGKAdAdXQulDz
0B0C5onqGOEtHmv6P+ydyXLjyJKuX+VarxvHgMC8JUhqnpWaNjBJqQzMCEyB4en7g+q2nRSrbsr6
rtusNmVVmQRBwMP993+gmQw3ANrt+dzaq4GggcSBQoSjFbcUPV6f73RPCqhFIq6pbyqIlPkNFJBC
n3VW08AXZxvt3Ai/IaQYUIqfDgCzg8DryoK8aiQRbxq5T2EsGGYT20627bQUGsxLJyk+1izf8zN8
PUfvpIXkD3/ery1714+pviZVRNRHBMbaxtk0A2JtptE3+iho5DJucPtt71VK28ksCteLrGKEFey9
qwRYIGjJYxNTjlQCb7cNdmLwn9thnXOhhk5vlTEKbzvDPjvFzZCM+JG4MZbW0zjne9YUIazPqhfz
41Ia4kZ0opd77LzmFp40oZzXvfBojDqS3uHULiJgK2L6ep/2rLa2mYR1dgmAQ7DYPHV0d8NkecUl
OMz02mZ1IzYuh2OxzQ3bT7ZZFuifrXCg0wAFTwGUPhs6ZOKwL+SkX698IB6RZXuovSSSCyRhZ6q7
n6sclk2EV6NByaVhlRjoOZw6smu7MWpDU6vI6Dyvi6aeQgzH2TwZiwJpbDn6RQAf3FXNzTJNXXfR
azvD6rqL7RDusKmPC10mq9bfUETSFxpeIEZfnv3mgzr5O7G0YPhxEYpuoXHCsfwq7QuxH0Lcg0/K
Wee8HYnHMUQOeHVqh6RJtrt8MPtyn6Jftag7QjvHsSf7WG07GVZD5MNnLLc1jYX3aiXMABue8ybm
cDZl5b11ygf+xQsm4EzQMg+diyZwDK4rLtSTFeOZvZtNQOiHeKwn9ZqCUTfXa7Sxf62EA9xqKslB
THPn5R+fI9T/AhP/Aa/+t2nyb0lZdx/ze/JRFB/d79yAzz/0FzxBIhYeFgFu5wQVOIQBM03/BU84
/BdGB3gBYBGBcNa0nv/OyrL/hUsUSmMswhEsIy5nmv9vgMIy+XOYjNClru5ZKyvn/xugwBg8gHUD
DQyCgPiMifo6+lYzQ0ccingzFI6xn+ughUkz2pD5pzD67c58jxv89VEo58D6+Ieh/uCjHMY/vEXY
+MRzshL21Eb5xf/MbmL9Qqg4AQ5wyVnB/0PfwaZG1pM2JNFlAU2NB9i4qwwZHP1PvwvOU/zlzAou
JI1DNecARj3HBc4P3KfluIxtK2Klne7//CkHAaCfX2aFWQKMStGn/i06kEgPd1wKgPDAn382wzmm
tRuUCZshG6AJQQBd/FNVyk09F+fuwChWmltX1lsUeBuWrUwEMD3MC39J7v58ZSsi8htiwl2GMBbS
32FQgZ/ToeMMeT70aaaQUVayY2n68q6WLuukIBkJ7iYBLGag/gan+XxADj90tRIB62N7JA7TRXSC
QwkaP8k2LQtOJoIhTnpO3Wie2Na7CEy3I1q2XZDDDNWhNqMWj9Aq8aYjz66Sk8TLGnQSZEr8+V6s
LJ7Dm4F63f/033F5Xw+wqnYUc9h3FSbqlTHP2zokfKK1hLH1swFHOdSOgB1hbhm3VRlfDwnnrWln
3mOAlCMCnxzPWbG0R4ufyE0MGfaD7ZX0t4UtU7EZVC1fhsU1znDLWW610FO1NWJ8h+GrcAZ1hiij
FprEd4mdBzDf+hMDqK4+hyvXGA3v19d19Px+7CaTCZ2WLLLRXx410hm/wflWWPLgNyUBQoA5YHFp
EyD39VOW3J49FxJEZLjmsitqbyI8qfS2CosoyEGZ/00R+qffigcT0iIOqPxiFN3fyVCsJBrlTy5v
VFL4EXpH1CblTC+0EnP+/Fz80w2E7Y7xFGWfYmF//ai2YDOh8JeOfIiNG6QqYIWZ+E6Z8EksP7iD
n3g1fiog2vDGvn6MNSgcBGFtRYsTVpfpaE5XftDTbaSBcwQsbMJaTokPHvw8KsCjr+LMEvvFG5PN
eKHjXaL98UTld33Sqk1Cxsl1gtgLda7hHjcie2Enn25raQzE2cTLDpuMDkXyZO6KDPRTy0YRT4yP
BCKt4pv6t6Ljh18NQy3KOW47IPUHJ4ap83oakom9Y2HnEUvnLhJLXmxZlItogF2Hw/dwgQwl/eYp
+YefzsNfBc/I1XvcObQfALbBSbTxGY1nO2ErhP7JWPGXPz8g/1BEOXYJvsQaDpbfoQZjnPyirUSc
RBp6IefVPB1hBkAEhA69KIBNtUeR2Xzzof90T32aDhMnOcti3/b1cVFub2qOxyRCJ4Tz75Tl50YY
5HeFFs1xm1rp42DPxT7wq/Tkz1/3H24q5zJcY/jGvA6H+a0578gyrlkTM6S2yKgM6Dd+M3xTjf/h
BcfgY3Uv5ZCgiTp4wYMemgguqhRjMuOiXAgyrxpzRhttyG8ez4PMIqoWzRePCLRqiJWsK9bi9hvB
HU4ZDUiv0DC31ovCy4Ft49bDBvNobGFLeHV3J/2+2xuBSq/ntrpPygJ6H6P2UZUGxZFqbMxPBeB6
HVTf5dcf3u6/Ls7HyXX196I6fL24MHYaBABc3DLAeRoBZi/ibja/eVPEdx9zsOGq0f14S286myoJ
5501D1aUaOVGyPaXN1TOyUnnxt25CcnpvimQZ9eDW25T9vg36QRnC5j3fcI1EhKaY5+0oTXsjbl8
Xm0Ldn4wyhsdQpZkDix3NurBfZmV5c4awo8/P5xrR/2l1tBT0weLtVbz6rMx/Hq7KMxIghsUZn0Q
7IIwbX6CpocPvLhYqAAEv/VxldLviByoD5zZjcbOmk1mU/osBffyWfWGtCKHlxe8wPLlLs+JdcEe
wbbuChB2lNu1azXREPbOBKQ+QsmwSCiAF6LTwtniEhCDsEoto2bJv9tyfR43vxdTvuCanMMqEjIy
7+H64vz2sEIRZOxFKAvWTuhQndbj8ye+PaUJ5DWfrpE5RoOOm+2OAWe8Td10k4aVt8O9AQqp+11c
6T/ccXaiJjbaHk8nQPXXC+pEI8PcmX16nnp6KFz7F4ggOvMGYAwA8ztjjU/XvoMbgNEQbjImIdIe
p/LXzyt7ZuGKl3kzQqdBHnmeo8fEYS83omEo26OchnKzdLEXtUGT72oWMRs7nL6pgmLtm75eBq8E
RZ/+lepL+s/XywB/BuygJ9rYokSJZubyvh88mDw8+ucD2Row5xb3QhRdfWYsfQGDjFDvvqyDnZo6
LFNVhqeEKCkfqsxP07bpAZicEHawbra963zgKf2NOdVhUWUMxTIJNQ8YB3Xl0HMLRbyNvLQ3Nl47
4yNcGe+FtEaCLurvjEn+8ZPYwzLYEuqJIe7Xu9M3jWp1Mxobw6h+5XOmjzLVLlGYmMY3B+F6n7/8
DtjwrKPiag/HGvuzq//tfZiVM1tuG8qIDBD3+OVkCj13X0NoYttgVd/0gn971sHj8KLl8Vs7aVzQ
v34tnA+GJhxrOpluEUfQTcE7C+cIpWBQ9N8NSn//ZlAp1+wE5nroLIdRZqFqpoD9qoxib4lhBOi6
3Vk1JC6zcFvipovlzEry79ICD3y2KchUGIAJ5mEflQHOMl+/I/70Zt8ja4mmqtsG5nCvy+miZg2X
teFZlo6nUKuPsmQ8p6/75qX621PD6yRsDjm+8ZodeDCrFLM74ECAxNpOtM0aX8VR1rHmRYn83S/5
t5vLR8EWcF08EqErfVaZ3x4bCK99A/BOfyFx0dNtmG+gU/q7SnXGNs9clO6q6fd/Pp0OfNvWe7s6
pq+UFUFzg0zr673VoiWVDjw6ShnKjuBHZ9vMquQpwLM8qnPBpjyM/MxWV0r2znnTxj0idbxMWpn/
+OZaVkXmlxdnvZZVS7vmbGGtfvAsBzBsl4nfEFh1MrbC7yYMCFngooYcVYReSx2pWJtXytuXFY2m
WbGCMYeLby5jPR6+XEaAjx3lCNno6rzoHVyGOTqO2RUlGC/d9TWlRF14QtX7lnFra4fyZ+628VHS
jikklcm68mIFp38kmxvkwH2fSvvo84r+FwT9Dxbfv/04fwNBL4cP/fp/Xj6K1+rnF43U55/7vxJE
EJt/MW/QKCOmxfd/LQ9/AaG00IgJyQ4klgTIjl7630CoCP8FDsFkC7XJJZ+bH/m/cVBX/Iu3ELVV
QKTJmjr7P5JJHZhrsgvFYsTkSF4ZX+u5sD71v73XadGwoFe6fzZdiP0MfmPK5mrxrLupScFvdFvA
F8BjrH/WjTN6bJgVEIUf+2678dnj/fSqFPe2CtXOQ9bN088qrr/17TooBOtl0iytySNrt0pI4Vqe
frtMw1POgsWV8wy1RxRbxx3CR2GE7lncZ/UDCT2suuwE+jJyBrd+tqAqXHauNp5rz9Jsn+ys+PXb
b3391xv3Ox3s02Hw3y8ilm5cCcOPoBogmEa19vWSsKEtJJ2jeFv9X5K9zGv/14w/WL2BMRt0+7wd
0Ee29hReB5BCTJYqi3ysyhDajRWqs7APBYu8sVrwah0sXGuwDnKnYxQA6SqAWvwLvGly/LsS6d97
i1seJ3jmni2llLdtbg+3PZSM16XR/XloNtkzy5ly2pEGMVbbOSzrJ5wJqksn0PbljIhPbcusMvmb
FxNhp5GTMHpcuJa+wqiJJWqssh+zNSeXLJeDE8M3RhJvEzqgrV94+TW2UP570rrtiRy089YPo/GB
M3xzgZVLHLLLnKs7qy2WG9i92fXSU6XxImJDfB4oHCs20pv6x9rJrXblVy9i06yWJCdO6OjnarTz
M0GQ4W2NbmiJis5ojN0CRo9gJ/GS7ywxD5DL9afDXpEzm58Qx9G/JWEliBxgJRjmm1nZ5k2QA5NG
zTxb14LKz6K7bTTb0lHP50tqW9eLC1c/sjHvwf+qZVEPAJ21l34mg5t5NqBrjNADnJ3ZtvF1krvN
RyJs2Ci2jbBlk0jli0hxlp3aYylufQ9z+XnW4wkg2Xc5TofjDgsGKJd8N0IALPrpQx19P01aiGEp
n40EwePGyVQSQOU26pc8xz93k1btdDcGc/6een7iRWOu8aoph2p6caUT33i1xJbUMeR3Av+DV5hq
tqo+gSdY+XOKcnx9fV8KEz+XaVH5y9SU6gc8Gyh2oZeaT+wcGwsaQeZDoCllfQOP2b41G0NMEaQu
RgYWfi0YdmKyvvzzW/wJtP77LV6vih4YIfY6/HJ9h5kJBAzDsLaD6mWEnnBZm3nYYQ9Zhw9izq1y
g+eEBxgN7RzNsGekL9pR/mVCb/naW30XbzOHMBP+nesLVOw8FO2CYVyxdPodwlhxRa4WKlMM8yC6
f3PpBw3JeunrYEdLhgcNZeigEyhJehDuFDYvWBIZrxU8n9uEtfBrhz48xw2pkVTLxX0bXA+2AYhN
OWx0njS0LXABvzNwP1xTrJeDW7BgXUO1hjh0UA8h7MlSNU6HD1mo7lRYDzx4kNF95IHN8gOdoZLb
GBEePkyWVxp4Za2PQFsH0886det6k/ujez7kAj2QahZtfnPDPg+Jr7/15z6S+8UBwqBw0KlDQ8Xv
aI7HFxBjdZNZVv6IMZ2Z7lMxwqMLGEzDvblq8smJn+pNj+jxlCrkPaD2idGrL/77sgwppDxwuIqI
Gb+7s1PpXw0iHJ+1PWNdOuPgd+YPmNNFrW5r5GWmnvbJ2Bk/pqFBJwOdaNyafTadyyGAPJC7+ZV0
vAQjSN0Yj7HZ82vNXdAaOz2p5BeKTePKiXX3kBNPfRvrRVZ/tXD/T//zf/jtcMVhPMOafM21dg/G
z9EySzIizeUlniSMC3Ksxocwc+uruhbJG3qZ+F7C2HsR04C2LLC74qQ0iyaHRgJDlBemi+8a1im4
Bk5v3zzmB0jb6qIPRszml2kcaueh/2jRDSKoHBm/oNdoi42wMMvbBA4v2sbvMeri8crK+0IM02WR
9cZDWFVEF49wEuWm6tz+KhRqecPszvsYnGz6zgn9oIOigqws+090Ba2ioNX7WtdQnKkk07J6RW8x
nwxlZw2Ely/ltUJddwtTYnij8rpAv2OTXtGJpy+xKcPH2urGy9yt5gtKOd6jQ9aaQ2Tf//n2ganz
+b8/9SD5FIm/cD7eysMh0R9DTHn8wnldnMqAbMzMFe99f0LXVNqyfQrnLqaDgPKC0L0DU91jS4p7
3jSpwT2BY+x0O0Nl5sJ4oxhrdeZ4mB/TKqiz1BztDtWoWSnwhDGuiYwe4Ib0bdffCYT5HypI46gI
6ExOm6xVTyV+uPdFotL41BXB9K7zlZUK3ccsTxYNb2TPDBOEezY4/YvKh8aNtGuqCcaTW/yEupjd
Bi7q5a1Ve+NZCBJTnKfs8U4VxyLc9NBEtb3AiDFp+tAo32STArnE03V5E8ibTtgA1T8p5XXwZBpz
Vu1oTCxWydBE3z0FVzUaZSrNY2cyKxDQKijPCCFQ1PCxTBETicU4oaq6qyowF6iVXY/V7JARhLed
mtl7KGKyLzd1Yth9hH/Y8MPz5s4EW8yC4IxDpU1JZVVZcxH4bTOfgdHE43lbclzj0OdNzpVH21Ue
OQb++lEnhuGnhHFzY6ZEV66y/vBYyrIwtnPqzxJnwHFl33n2fEMqjnXfTzV0pUY3yPMnMN+YHXqp
bkO8B29nXqD+PPG8+tbM+/ahoSF9or1ayuNudK1LC+2OQ7cjKYZLZ2XufqC3A7/FG+AEajj8UjkJ
+zULR1vuxjEpPjCRbsqIvrtIdq6tqlPDieM7KoNLy4P28mnGUrvcmglQ3x5daHqCIHp54Ekwmi0E
gMA60mYVXHfSLZ8s37CenRaxGk7RfvVWyXh6B6OcYYqXk/HSyia/M+PaQ9bc47+wGZcZfWqRTKEd
+Ula+xsDQ3XvuClrK9i6q98s5GpvgKiJ/vKi76VzVeGvl+zyRMPsnNIG882hKH+KCZryhhnamp+z
quGBUKOCCdua8Pq39UDto+WtHlGv6RTN5RD/dOjQzx1EAedoNNGNppkHCZr4KqrgArUPm+t5GH4h
XJMJsqiVwK39FO8R2QTV24gcA/66j6asQ8kLtYn/785oA+tKF8z0U5a6/iboV4M+kfXJadcPuDLg
wZwnz8OAR+YpkrZO7oXDxnXTOjJ47NsRX0wgEf8xHTrjJkHyU65BlNU1WeDdJQSvxborrUTyLnur
+TBduE6eRm+abxNbVtct4tvnGNn8eZs0AQxn+PVEs4LPkIwEI1OCDOOGjyTYtV9GZ84/UCrkE4sg
hAqRHs3quPWbXp7WHcSB04oA3RexNENwkoVGuly52hrSvTkFENZLKrR9RyyefFLVpJ3IH1H7b0J3
Qa9mLb6B4ag2mjM8Gx1q61I8jPiZ3eqwmH/1FVT6CPb29J5SPdHSuzrbhXKZ7wwik/klMWh/m4Hl
FEaPnn+vpqw9dWm4g41KvGHr5ERvbATEsWdCuc0b05XG6+DEzbM1j4hS5Rx3V5TBHv4gQ9cLfg/q
tvBW9URsyeQ6S5kqNjE6FrjVVmNxbwN+ZsSC7attZfKtpaSftSW+nxurqsR5WaZOy3nk85f7Ig7O
/DFbHnLeKUTg/cSqoZrYRHZOWv0ktg9ysZpzZ4zMUHGhMfr156YPzGab1LTx22JI1ZXoGQgjcEmy
0hrIg2HEY+DkKPF0cCcdp7hucEPGrQ/HWViGRgc9Bl6MPsO7UT61g4Z5aWax1SGpMayJZEpzqXdx
PdScBKoJLqEYqz6qUDy9lr5O30q0OQ3aythAVYti2Y8wrLTaqHMsaIS9tfSPcZNZ6W4EfoLgjiPl
TYsTx2Nlx8aljHFFgaa4LigZO7oTaitEapI8eo/mWgSPLuLUB9NrzPMALcGlW2t4qWPXFK9ZahrN
brGbxIE37+MW0Oeze5HZi6Wj1o+5CNkFyYWUo7zt+VkBmrPFRrE4h1OMmjz0EMvHXhJEJYTza4Qo
VI4Ux+qfPFD9qSlN92MUU/rDLi02C3Nc+a+B34UPMuX/2sSDX95zjIbPsk+HBzHibqmyuXhpExrf
nZReHCNCns3gZlBVa/Jrjvqp7HALiYSJTd0WAeUkeOLSGTgiyzlI21b52O5m0zNeKOFVwwHWRAFm
9M8awUW/TfGfOE+sxksj/OPJGkgH28Fnxev6BzsOu/koNdvqh5zkCt5ngqIVmJWE8ek493W7ij8b
KYb7XmQlx/nIcE1qlFmeNqFdVbvWcW6bHLpwUsp0D7WzPLWU6RBBb0rxHmaQNjcBvlkgiMb0a+zU
kzt1p/BFJ5PjLh93JeLlixBLAaZKv6jOc6AMJO5x+chB207HDD0ktdiiN14dLeUdMo1VbV65/olV
Jyn0d9l6+zrwQJzmxVpNvVO0SqxX4B7DXg/ND8dB8ACe0rZX8KSZXwhATIedHCuloa1ajGmJgIQ1
L92lrkrt7QQS7muaAP82HXP/KuPXzSK/j/1sx15K3LV2SXfYMo7fmrr27vnahOMg9OloZuulekAI
tFy40MBPWHGO5mWQlG6yZ6427j2dVmgUqC/ptiUH4jpxKXCR565lxs1i7p1mbDw2hyS98R092Dve
2/BusUan36R21mGIS/h21C7xwKnJpHg+l6ORYY5BTcO+3D+fkzG4H0joLDbhks8P+JY4Fezp1rz3
Ktd7WkS5vBljjWyNRM1g3qSJPWCfa1WBfPSH3Exv1knXuZ7GPrXx20qUQY4JcjOPdxqlAXsRDx6Q
KWLvvsxqmw32DHF5E5vjStcxkia9ceHaH4P3h+V56VT1aTErDH025uQ7J1raQw8nu1RqR9QbsFJr
enF576AK5KstTaM1cv4Zc9JHuy1qfZHSgDJdjfyFG8WeTUeJtXSvQa1R/bQmBvZo1XuVnqjSway1
H5rZfcizvHOi3lf9Y5iAk561Q+Jbe5liXRLZaYnoClSzyK7gF5QtZ5RU7i5oY3Fpj5123qcloBl3
bX3hFmMrTgc8H+ddSjveAhEOrbPzVI66kvIqTpy0EzhqaPGgpwWjaJxXpkhhycyWLEsWNCV45DxT
8XJvI3jis+NeTHO9lVViT8djmcjbLsjqq4F8AMjP0LeaDdsouMfc21rfBUY2x6cYufvYUacEB5wo
Hg4Hvvwq7Cs4p88zV3JbA0zhqjPEk6o4gZudiy1wg/HCM6EunKrwMAUIMfOJsnDgBog2q6YjXQlb
HdlKVXbUyb41j3D9H08yw2bTlnexe71ULUqtBgut4RgPYO403uFyPOs6Mg94OQCMohYfJHlmsFAy
MRbSxt3AQoZAgrKbi+Mczozct6Zfz3uRuVa2s40ybI6xZ+rkSUODCyOPs8Y9ykAcOhSIWYGTkZrj
p0CO82sRBFlYUvAyU+6qVQB7mWQN3vZ9Punq1G0bld7kCOrVPrYYxc9Anpurus9mcElM4MQsG8mA
FKTPc5qwOExFnJ+VVVg/+XVv7ShTWNPM0lcNlXvM5KaNVRlsfGcZjgGzBT53ZgzvAFfl4NHvLO8O
dMS4ymSJuqZxTPuXE/b5c5ystvZQeIfTPrMBPdOlYjALUbxGPRtL3EfK5Lg2JijyzDS5f0RkXf+A
MG186jooFjjStAO29YQZIAwbhxF/iJrzJVKGmo5G0EaO15HYc/BY77EDM883RWzgEmMUXvXspkgG
bjOv08VF6GJcs+X5ad4xkGjfmDEbta9Na7mN7XnKdv/ZZTneIUmsX4AbpzwKraYqI7sWw7j5zxz+
RYaNhn4x+lKeGqr8VdmC+9sZ7fV/KpVXiepcUEEv8W8KTBPiXQd/PtwuZLN//HkGPSCZEO7KhsNZ
M9GRkLgukT1fR+TQ1spv2j58MRfyLWyUXudWOM3HbU/gh6eEcepavrNRw+Kwx3KNre589cOJ2+7Y
Ako7LorE3I5NLPYtUrU9I6XcNbZTXXSUMU7xrjsTxrqMlNa869u22Zp4Ue+73I13RtEEj3Phfxew
eUBoWL/UyqUUuNwBy9tAE1+/1BJqsEJO4Nclsxkglgy7Kkv5yyNRAdgWSdkML3Uv5YPUXfpQDC0m
K/ZEXR+TuXu1dOYdU32GN0+F43VbL8Y7qjQAMSWKjFMnGN5bq0LAFzBQ//jzD/LJMfk3JvB57Tj0
rXnM+AEwaRysUzLdp+5M8sBr4/MhWxareohUYsfYwenyB38OMXBlmgJmXhgDw86thbFvHpa3uS7V
a2CW/g1BevjnYKWvb+vSXy6w+I/JuEXzkW5y7Q4nWoz6UTm9ZCxqFZYkMq5wC1smYezypURN3Ihw
Rn5l1OIUaHHEJlkM6QMUtwq7NluFKGT9Wv8I05GZoIdx9QJJCnc7zkrvLMlT9dAyizfYr7QpXrnt
WF8bQjHZOZAmH7pq7CoEcKOro7JKR1qbJEyyG2/0RxF5Heq7jau9+jLAgcTbBaMunuj4F5T9uKoR
S8S65BqTNevV1HGSg46UUD+t3BPnPg3EPa8yhvro6Zr3MQ2GCxcR+NUyklaB5GyZLjKUiKuyce4v
ijlpfxLfjO66TeOLaZjTIspyH9uRHgZ8ceQvgf5AtsPQBYTitftRBf3Oof6kFL7KPffdbhg2sTb6
H8nguuMG5nl3bC5Z+I4FOIkJKtePQV2ll56YBV+hEelru9g4CemcFwlf3fKqGMZlosC5y7er+q8w
HY8Ujrc2NAg2dPB7/gaD9aJSVT/o8jXgh/1ZTn3yjK1adWcPg3hnEE/QLOEtddUVATPoUELQBVXR
V5Ty5bZgSr8pY986H9Patrd/fty9rzvzFZVmebiu72FosB45ZNfQOxNjksfOa9BXst7VfP0fsagn
uR9nz7rq/K7yjhrey2fVFPYNkIU4RklNm1db7nAM/X44UwR4MGcvDlEGbCqDI7hHwRWBMqv/naO6
E/AA73lqcwyQisTuQSQbfW+ESXjkNh57t6wmdWdDZTPqiOAIVF5j0tSnbYV/0wpHofsULcZcTdoR
D1Gk03NZ4I20yZvEu5xN1XZRgp5+26IZhXzRT0u26RmBm2jW6B7RoNv6MiQ750E4Gv5U5uv23kfk
StaW7bAQaIfuknCl5qpNJCrbNqCjxmCLPmMTj2l+OdP2zFHPlzlZTAeLGeaP3o4cyIkYvVhuf6OY
z3KGUUrH8ci++6Ee0+Ebzod9+CCtwgo2CCwnA9/EG/tgI227jakwoLR+mmZtQqUcrSMl6nFn+YM6
KTCaILcoKS6djLy+pHYMDALC/mj2yvYUeo84yrRfJRuKJr4Fs2OsivVxvyBY2ZlZOZ0vZuvtMvT0
K/XYqvdEi9OyUcsYi6x6y8s3rF07mZGeyi76LkGGjY3F0aDY9rhdg8GUSevLhsDZjsoVx39+Vv92
VgpS7dhvhQEWqJiMHNqWLv7SV2Vjx2+k34aYZwxSXncd+4I95jvTB/re9snAkP3Jnn3SWGiXqmJb
WYV1ywRiOBECOX0Rl0zWW6JxMnMf56bZINixmhuzIZlnUxuduorxObzJeHzPjarMf+HfZr31hdlf
Vzj4nq5nQ7cH6hLfbBrg7HyBo3mGCT5k4QYoDYcGRuLBEqYT4bBkzkSiazhmL8D0ySnnbEsOCXjh
49jMwaW2oBBAOR1ydxt2XWrv6EyKc0v3HksXa/Lu4ezhgL5MemxwYcmna0STwbPLn763eqz0N5VL
P7ZH5uX8wHEs/+FhQng6gKPR1zvO8KO2gUo2/tzPtwiHhmPXzmBtGORUIKkd9mqQImJ/nMjjPiyG
fmdiMfHe0+hNCI1wuroH4SiJ/lFqvKaJDbJd1g7hPVSKybog5h0LlBx3l/J94Gt+OLBufhmjll6k
B9cf8XuaxmP8LdlwzvHcqU0eCo0nqFF6Z7W20msXM5Bit4gpuVaJb180XWI9DSH+owmSm1ukxfOl
C1YE5IRc6YOEMnoeT+YUsImTiLhL8yI1a+O6hfB3lvuiY8mL2OpxHPFVw46hVedpZWOlN/tSfaRT
rH8CIJGXMcP9xpSeDddmVh1tPJIieTYWdfZhL22w7Ae7nizs932lCOXxzHYPm3/2j6q5pOW2pyaY
75kO0A7Mk0IqBgzgxudu7g5XOkdjt2lIurnHZNEFFPHTXlzFUBL0TY/ESJxTw+HQ7CUDQCejvOv9
6mjI2BhLPBFg6B/HhRt+iLId5Wlm1bzLhIyYT2OXiWTDfqs4J1jJgGeuvJE1/QSPdyYW+cpa5uy+
88thjqYub298S+c/0mTKrtHFmNam9rgd22Wy+mJvdqFLyF0Rk64aTKPIMK/prfys6GN9uaB6XGcG
zaBIfZmao8qqIbVTiazgCHUGEzV3LHgeQ5dMsBhCQ7adjKA2katVTbFlW6WvKHHeGc6TtTwVaVU5
pwn2OMVj6WAChgFKUpR7+K7GRVckFs6N6NibGXe+rLtKXLna1iICB2AO6/StEwGoJOE0Mzz0Ykwu
gXfCd4HQ5XzCS/x4sTtp7+F4BBfka/XNUZ45SX6Emjtb9gWBMsdDL+NrL9AAlNrB6wQRctPFJ65S
oXmEaNHooiaIM72be6+Yd1PdQpIYIOSOkRP7nmRD4xEYNTISvgFM5ffmor1ln7aAZDjbAU+IOHXq
vQBm+cGjtUzHWS7hDylbImjXM8TkBLM70AevjPcjrnnY3eB0wRy35MvqulZP563rohpXIyOk1/vi
jk3HkGxsY2K72pGkgzVtfbloqycjxZbBfdBMsDiIERO3Xg5TBtubVIMO5D1OqE17F1iJf2p166Q2
1ApxGjJu/HQ7LAKRW08tLj8A1cklXH4WS04hEBLkiU1zbNmnpjn6/V5TIrZc53Aq+wXKpe1M4oYK
pqtIp45+EnlSu4D4XM2EcU6xvlHLeaKkmgBm8v9i70yWI0eyLPsrKblHCOZBpKsXNhtpxnlybiCk
kwQU86RQAH/Ui/6K+rE+oEdWOFlezo59RkZkiIcPgMEUOrx377nQ/QarzM8mOklk3Lk9GAnZqOws
6yfvOo478yiSIbWuvbysTqmEEb4dj5TwqLcPQq3A3FT3AdQZHGTsA+C1OyU0o7DIX4Que7XOXOIr
lp1ZA4qbg6vOjUHQQUG3dALfKQSYVWa62IVDqJ6iQnlnidm567SiQbzqTFkxxdqlUOsohFmN2Tyo
FNNB1r0iP+n2TRKg/rLq8ikeqvwuNDrW3R4OgE91KZvxh8MUwMMr3eQm0gI6eexsimMGyfS7HNx8
M0QpFF7O1eoo3SjLlgTC0f+Lk2Hb+rn26rKtEus8aGBID4afPOp5n995pQ0gusXdyvG4atLiUkD1
xkJA3OJlb2TyoYNgvY7xEV6NQjoMIreL7sZpKI9FTT1mNZClrBZ+TYFsrYOXLfaG9OpXj1ElV7FN
52tZOLER3DOnC+tM1Umub/OQnsMim/P5LmzYfBSnOlqnm9DHu3CUfexqy0wLITiT6Ud0aaoFY77B
u6lM6r1ale0sND8Oy61rDrO4qbzu02owvykjHjraYgilgeyI0Us2VtuGZ1paEJsaBY68qrsxLdjQ
deoSeg8DM81a6xp4raU2phXX4AkNI+tPLMncX0eh90QzQRzKliruQoRsMtY0QC2AQU7n5ssaQH59
oEzVnjQGh5ZFZXQJlRo7iC8sCWtoRjuEIRFbE/WDlnlQwiMUXrFn9ZgARhkt8FPkb8mtY+V2yuRe
9GpXgyE2YYUq+xHX3SDOIy/NbipTz8pVXjdZTKZlm7y5CSDEs0ZptodHlO7VhoMckgYli+rM6VPT
fqiSNL2r0SwmG7dLHLGMZR1nsxlA05dtpbmIyMIp2mWdjiSL7Zhyb6k81MlOH0JvPCogKOZZ7jVa
uo/YUI8wskb6rl2Z80hDvw3VCvOls1W15d/qejuw8ZDAVnkpqGomTh8tdNyockMQoMQFYjcInA27
rJxFSqjdDZTh+toQ43TV6qOkVBt5tbGmABamJ1qoI4zI/QH4N5z2dK4kCkxfeaey757X0VAjrsm8
CFLhfLOKABJ2j+W6OlWjSX+npKAzLrw+zLElIu+9gtdBc8xvp+oatH55ZTFHc0wovPHOVWN+LbyQ
3kBNcFy6qvyUIBm9FekJX5F+KPVMd07zUdGohiZc4Iect8xLECCTe0+WS0S1ouQQa2dTtos71Z0A
1xDmundiEd9XoR7Y275kgV4wmVfVfcXJ+TZ5TxOD8OcX6zCZVLpqEANcUEFuUB9zhFqoOYhuQWc1
fpC9L26Z/EC2mEacGEejMuMTa2yNS6eUEbb4zrbfolRASGpSLYPMkYvvOsFT9WKWZvEVsNEFyk5T
HHENko+FVBDNUNdVE5Vp4uAXMEAwSuqVEWwCYdZqUYHrGOlYRjW46CGhfC9yasQalgByKIreXEDk
1mZisoxuPTkk3yo9M25riBd3XWHW3SnkXPdoaRp4S4esaVCnXuWKtUOXplvaQVrrs6SvO8s63Gyr
qKumM9L+Mvw8NW2eNtG6lc5wqCBhG7GzEdSPtA0bjf6EJEaCIh2C0DpgrJPNeq+S5DbIHX8LginT
1oE/UI0L4uhgUai5Y2zQ2earLI8VRusU1VxOfGFvZfGNXyp5HenxeHQGT+gL5WnJsB7bxr6cCjXe
DWNxn0T0hwJ/NFgCC1/h7tFl5a2UCtSVNijnqikqQnBaykWAWZu+PHZ5B34ktBseM70A/jMdZ3Gj
Iw7aitZF3ltW4fiKGT5H7K4y27+Gdt4IMIHpzKIv07Mik9Zpr6cx1llpdXzXVLQ2k1VFLwXeZ/VD
2/VvEfo/8Xf8dIL8byL066eiK/9xU+b/+X/+Mf7jovnP/1t8FxUF2lcibbtx//IfP/6EH3J07w94
HAaWHFcH9UnNhsP1DzW6y8+g2gvmNA+MQZiD/kuNbvzxLozEFwx4AyHR/FP/UqPrf+AFwZDAX+jR
ER9xvPs7XI5PekyUq0jabZcjIo4W4CCfAZh9pUVNXcuFM9q8aCrKg11rJeVWNCM5DaojMo0moAz3
Xg7XcmFNsQV7UeuzFZGY+S1DtIZZ5uFI7KJxehxxuq+iwC9vTNKD9zBoCFEEWfNFhemddfBXQXUW
3FIPnm23/FunfvapGJzaoCga71tPQd+kSGcYFzFZzsmyS9vkMrKwNaIRLS5tK8QYnzdhdI53vH7D
AWMdrcyyT6zWHO4UIJ9wjT7EOB1Sxa7e03p0hXlVcPvcwzqngL7uQOsf4FPwPvsi0743oaNeddFX
VwohzgZYXf+cYLA8auwE1j2FCpfWS5EcxpIY515SAoCzrhVLb0rRavkAPt9QOPvLioSNg5VpzpJi
B1Wqn8blLwTzc035r0cEbZT+NWMOA5EbMNt9jsXidOln3vyIvG5FfPoZazropaa010ypiK6Nxvz3
pPDnK+1TVfkNNzh+Kp5+ngHmX/4nNvgPYnnQvkMI1gHsYEP91wQAARj7uA+Th24NbllG9F8zAIlY
Hm0Onb+QEKIm/K8ZwP7Ds+e4RnKs+NPsubfzN7A8tIU+jBIO6BgF+QeHKFAM3LqfykPgvHr6oU9x
hapzEaNHoJtWuuYyMSyh3VLU1g401GKK2m6kDEryaJoQqNVs80cwkfs8thy1cvA16JzBCH5Cpp3j
O9don56QN+o3+7puxKxWy0V/Hua0L05aDcmyWAw6J6wFoeeTOpAg6msn1tCzPStqcmxPw97MiLV2
JcqMuKRAJYOKnZNVJIm+JyKi7U9Y8PulQ3J6dwODv7ssw9GdB/vwSisgDE6FP2jVijqGTDaeL/Jv
ju60oAMDw+tOQfxW6W5KaMs9ZeM06mdTPZnVzg96rV24UQXoZTAsWVIZM/o3n3ZsvQ4S0ev7MoEn
t5Mh57CVV1peALuu97WdG6bOtgzirIcd0djbyut7ufYnr5tzgAu6AkkbF/B3MxiKnAIkLRmAtO6B
0yVnXjKondfCKLRT5I7I4DVYli6ot4QdlqdPzq3fQjaapYLVSenWCW2eqg/KnZPWcDKIP6gfJ1fk
T3pi9tnS92t3G4VawOQejflVwLmVYz5wS8zPsZ3eWomRvNoRDoCVVlbiCG0yv/S8SlbMV1SRSD93
4uYwTJFWb6JiDF9BedaculpXuyX1AIyMIM+gXQZKbxgxZuY5W+RSwkFFFTZbzTVSY1OgpaqpINjd
s53YQF6rMvGudWQ47PlpRmirMKJqtAxKs8/XIPi8cNePgUcmd+53KwczNdGIkd08d7lFn2Xie+mW
ZqCl38apzB/p1/+QYwGN5+Rhkdw9wDUtdM7zM7RwFgWAdNsUmqH24ZCocWUVji1XIi20c5NKqAbX
T8QAzhhZpyqFhgPjj+34Pq1sQXu6l9xqos1KBiPWNKw0suwhtJMtpC2nlI7RMvJlfDFNQfJs9UK0
+wiF8WsP3GhaEiDUPbvhWDxA+5BIewOcIiulxyHYvLhWp5QoyufcKxMOjYAVEZ764Gi00RGv0q1c
WghQhdeYIwYIKLmNoHrs/QZ8fBPlL1rnxeOyHyk48mXkdKUtS3m3XmijEsyyHl1WmPpdeepQUbvP
HC87K5EMINAl+wk2blQgmOO8kV7T73B61C1uibhBhqdu77TPFsIXijMQJR90trXuyu/ccQ60q7D9
qq6x3jjMsXX19diTIIFtYS8GFO/JInUTGW+VLpoXQeeWuwsaIIKoG8KGBlnXecs+bCMyA1wZvTWU
BbJl1KO8xC+V84UKva0PYehM+jaygine0zEJ02Vbl1iN3SjoR2CylOW3Jar/66ks5cz1oza3CXtb
F7MMFayinU5kFaeBeMmSAm1mY6cK62ZX+RlLoa3WTV1iK1V9qJ0YtirewkgwpVAKMOkeWkl6LWJP
vXmeUG9xjcppEadayXwX2FRzZOEbDzg7vAdHqr5cNqnh3zUwKh389l72aDsJQfdlQ9d2IgD8TZB4
JDbhZAZPzFMUbzwwinIRAD8/ulEYvVqtXZEjUJk8F1TJerbULCc/yWt9mtYyGuhVanwte/K00j0x
7xXRKooIisdJc7TLiub5eBfltv/QjJner6a+IcWlsJm92wnegEdbUFlzHSUW2ywYhnxX5JXbXHWW
6Y7fsj5M6xNQQ96eWSPkzFR6vbvEKQL3sZxK794DXJ6dWZ7UvY2Whf4b9WI+XCE7Z1xUJJAdjVRo
/dZPRfBsmMovNpEbj8gvGtWcG5RDxaIJkmITxig7FtyfRS+P/AhEtFxsISbI3KwrWnfhExmByNiZ
6L2B/Bq7ZSo5XK10FCXDrm36Sq2ARLo3Tjkgg++7OjoXfaj8pTWEzVWhZRAfpqZGU5PUWolQKsvs
ywoBT0B2B56MZdyx5CwSpy28lWA7hacYITnvizJz0hGLprtJfC8NluQJ4d7hAB2dUVlX7997eZCu
D4it6fL6hcXAK1Z07KKcp5WQjuNETQpEiIlm2lBmH+W6cpnUkMV7UUddmsP9Co9YyBttCQwdmdEm
3oPpazWzpGdrHTn0qYr37M1LRdp0OfG6lXliLbE2gLRsi9q+q0N672uZKDM9RRvc33vmYEmwKNi2
NqlhxEi19Sr57uLRLzF8mbxuh54sC+NuSPOEfjtMYIfdOYnXl1UTJvocyWHXq0z03f2UjIPa5kEJ
ZBuBjUNFBY9iWHGaJZ4sSmumZcuK4sckj+fKC2WGy6hT4xtQgJwQqhgOZ7jopzp/BBls7thvCnlW
GJqRPgzclnWTGdqUMiqoO60Khxb9uox867WuBmeBM8ndCndAPECHzkbN5kjc/ql9yO+LzrI5lBB/
QYOBuF4A5/4gDg1zLot9VsccpTsfk2RpTMNbmFGyxpc32/ZNC4fnQrLBCsj0nU0XRhHG96UeZc9t
DC6NbL9Hzx8RZneNV+2IFWyuw7iutINWAYteqtAvHuoI525JFzjCMExhjH7nW2JO47fAqp2XPMpL
imu17R4iYCT6AtmUgC0KFNX4scP/9yH8n9gWf7fhviibTkZP2c977vff8qcJHAs4oRr4loEa2rMH
jf34j2O3Zhl/mDQM5r24hVJb59T0Jw3TNv8wOCuhk0e/oL8DL/917LY4dnNEYjlxHc7Iru//nU33
x44sV+DoCtkG0QKNIbb3n4x7qiyyydZZ49EV4G1MJnHZE9lI+zcSJ+hmaMzQMw0XBFKJoy7dr6CK
n5RU3ADdfh86CEypmYn32RmqoHsjpDTYWhoGO7m2o1AlwTxWdkGSYJMjpixHMHI2HZwzJweEvYAr
G6yRzNB2KjHsnQ6OW90BtPsWiop2aj1Y6saMkn7aUnl3elqUqMMGt/2inf1uavzrUDvfOvYA8qR5
bh7gkXdU1k++9NodS8gg5bh03ZHla9SF4W5aUdGZH0cT+0ttymyDAHYuvrHSin1pEb54Og5mG35x
wJ6PRh/uBZwQCyPsLfozHgBNfv6ne9GQo2W1OQD5cRwNYE4hDXfnlpnLyb6kQoGwOqKXaRCrp1Zp
TFXxixt4h6h9uANOggHEHJf4a2AHzlwC+OkOsFC3OSB7tSxBKk/roMfXtWC1SfXNQO33OfE7Z4Od
PvFXYZrTQC0IMg93DX1tfUsPScQnJaJ/RKYaMSC0U/QEVLmK6mCLRFeg8tMVIP6fXtVf1CU+mR/5
DhEjIOLTITA489PjVf/5rvspSV0aIIQqOHGIX7ufiIPM4fCTcUlOExaiMkjiEx2XjnaR22PAUaSX
qIfmyGQ3vEpNHIlrAGwauYcGutCFltSiu/v7t8lwo3w3U94sam0fbxM2F/6McJJL3iQ20yRlymud
GDXECiT+0XKrO2PZmLI0d8mkmfFZNQ1xsh2iqgoXpj7Vw5ojg2Gt3KL2kaO3ljK/iI635qniwwDA
fe46nNpn2BTP8tPpnWFukuxG9yso2XKcZ7VVNcsk7soAoAH+WUQeY7nJEX6LtTfmfr10/azf2Bqp
27uChqMEOZ74JxNHAFZAVW/YgKbqtHay54SkWtIFh7S54oBd+0u4mhT3CkK0kZGzFdDXI1wjey2h
0vfnDYdxZ9sgDQsx3raKMwjpnQtdem27cmXuR1+NI4ogHz88cACKIBwFLW6X+srHL8ibMmBqco6P
iZIqWfKuRHKR63oI31yfTW2wiAA4KmUn67nXc09J0DqwskdEJZC7BlDWTEzvi9uCyPrpvjxmVqqD
DB6qt+CsPn0pddAp6ePVWtgNkRx4L1S9V+ihkhVoprp4TlBTEBgeikKeZnm3L4Qs0bMowkfGzr8I
Cp29t9EPag/bnPiIXtu0SdPcSV2qm9EKHrB0WPssnHEhTi4pcHY5YlxilIdDQFgJzIEBX5xZnAuU
1Zy8TNjgjZ/D1tebZO2Xvn5T9sVLUYTF0vIyukUTijeEknTgxzFZa+SlLR38l8sQzu2Ifag07O66
8mh/Yn5762syybHdPA56M6Yrc+6WK61pw3Ve2frOhDG/MsnuOG38hjvRdH1T1N2UAkuP4pe00bCe
9DX3y1D1/HWrD3E86/SdYzBmcxQbPkvTk/JkHIYrok8djoC6vZuqobo23Oia1hzoO0YE6a3JdLSH
rIYGEBbpJgcTuq0G13/S6sxYJpEVo80SxspsQveRqZQ2XWNTnHGD3ci2jwADszgZEOlDGPVA6ONN
9QyYjlGfr7LIdO5rNwKi52nXU1IH9Jm6Yp8ZY7Q1Oj3f5MKbkyQzoOqdUldVad5S7EjPTeTXC0M0
SHq0elxyUttqojiQReI9NO/Oyt4GUZjrSV3gCOsm/cRRrnJOAjeVr4OsEXR2nCWGdu1bJBi32ZBd
aH43rNGF5NdV3D0KMxg2uixercGs23VQD5G/GtLWchbYS6ZLzWiSZ70xqmk5TF3vLCuCL9/arvVe
attyLgJAC/fNEPqvcM8KMgxc1VPSiDWEfq7YVu2RfYdp53KPCa/YUYAjlkUvTimgBfvKMIt+6fE9
rG3bRMajU4peJUM8RzdH4lJ1ndpHUxPukVvk5VYlJQmQfeIvDM9tQEUG/ZbMzXJvtTNcdayKrQl0
/84aw20En+U0AQ6+DgJln0RprPlIXfBW0PMvcGlE2W4aK2x9mtOXt1Xd42mOGlKCnKJ58mGtPZvK
Mhmgyp42vjCLa6cLEvQVmUOLlJ1NuqRcED+RPjJuZYxVRnQCWUSL9YXwDXPJYk5njxIs645vajqn
S4K0L/xA6uDzDA7D6LerfOGmtkx4k1Kke+nges0+bgeBesqGnJ2Lh0hzrGsf8ORa68f6mYk13Snb
rLGXlFgFe0KpfZ3wIQP83IqHjnY5R3mRMsHe1MQyYOrx3JQMTTte6ZOZNHjJU/PWEb0i6C1iLneB
Ks7E53BPQmN6GNN6OkYNfBHp6OmSaOYj+ckUGGI72GFm0k8ttJpLMeg26lv5XOmTvDVMRiwuQXM4
UQIddM/BaAlBneptqC5y1X/rpN3TSqWSG4x+7HAodx2kciTZEK0uLgNCtygBpsYlvc74Kmp7bY+4
DiaOOxbbJvfoKCmySYfa0dtV7qXE2wT6BT8Sd4leJLvU66k8Fb3m7SNhRTd0LYbnXnOTh45qEfmd
bY571UNtNPbGtMOMzv8NMWyChk78C4nhc54NAQ7f8Cj2u1GjfsdDGnchyWi4zLIQu5VVNNktZrBL
csDz80Fzx+dgIiOzHrtnjHWvAXYaAmYtLT61Gj27zps6PZNm0r9hWtbZ+9IUO2h2FGxnD8iu9Sd3
RzYlX5+VKl+twkEhfWedu83b6aURQj5wjC+vciNXdPst/0QgYpn9mzyEgef4PedISlctJyNnbh2s
ONDm6yGh0hFBMp1XD3vcRpiH14YdWDtA34IEeHJH6zWq2OLOTH3rnOj5CRkeOlurbN2dQRv/xAyr
JwPp3GVBK/7EaSvkPVXqbfDNpWfN4OrrSjUj1aumvQuLKjzMhq09+au0r8O+u6gzMuOIuQExx6+O
1mS1L9Ic2QoFvHGN5yDbRq2BPIQUqnuqqN1ZShK9s3WjsnFIMWrRopEjXJ/7A0cZ0VAnXOROFNEz
qxAdVDrzPjEgZxgCplPldsEaP8KOfwcbUkteQe70x5yoN8xQbnMhMUhQ0/D9JT4wLA31eIfwvVhR
0AwXZTu4DzRJgg3lfrzYaU1enkRtVC6J/rW0BaZVg4NVfxk1ZjobBuIrgnebfVKGabkw8ozgWzvo
xd4bHP2u5mBGWKjmHsqaVS8myBwiF+zybSZyuW5ICdwZ5UAL0OtfBRXrfShM/4QdP/E/FHgokYTM
aFiWVbNCW5Xs2pFzAHarck2prNkMjW/eVAOFD4pm9ovWWsEBwyO6Ohst/7mQ5mYERoV8Sd6iPDK2
Tq+7N1XpmEgqKrmfMDA/YhPctL5X8Vi6yXh1KiJ8vdEsLjBEgncf4uEbGTTTWRUa8kxQ+ydEjpq0
i8N+WtRVilk2q4ZTS0zjedeM9Y7imb0qgDgRfuZap0g3oltQKPc9crITzYpo4SpvLA/wdnS5iAks
ohGangKTVYuJcbJtElWc2IXV7/Kh13BjZCWdBtN8rQjGuqanmm3seW7xSWklWGbwbxx649Gy6TN3
qwbT2OS+XV7zZmenU9107bJp0mjpz7lDNu6rBeQEew3WVruj0qifiTL1vg1W7u2iOsT+bIVhgLB3
sA2AOxyEaqP3bwAXgFyIdOtBUwOzPOVc9WpwML1wi4lmF7HTJBcOXRkteZufEP1c575ol7jotoPX
BddhOjSPss+iaxBP9puayvQVSV58SY49Ccid5u5QNoFIIvMc+XHlk9ZkTGLYu26HgL+KXzqXwnWa
Og13iB1HiKBalU2cHlGHIc+xIw2DAvIXRE6V2CWuRw53wisC2Ka+Bp1Lvwi9ilwClrC2oFSMpdUP
BiU4aL6XponsjhcrFS8o3M1T06QquKgKoIOVLqbrEDGLTcZPON4p2vyX+M9ITdAIbjMWVTA6D5OC
LpxTaLzuMQHc16WA2tvm/kts4q5fIaxlBgC4QM5YoY8XaB1bjtp5ZZ2MVuafayLls1PGHqIlLxb5
MfgUxIYqbXzIQapfSS3VDVJlxhdZOgTmDPnYmBtH1N43E72xt9DJZfIWbP/8W9sgyhELEmmPKwar
XFhOk3SbQMuH4SRGr+PfOWVRbJAbBqyYHg2yiJsLUAYtqia31YbjeFCzYR35iWYo6+CyF9U4WoxQ
t4oRy/Us52FtVi5xOFhAGB1pdAhmY+YmqWFV0ZMZe2djCnShRMH75U62XXALMwy3mdVVu57D3ltE
khbrq8o7TEVTdJFP5NP7vZQI4xNUhsw7gQyXsecSICqL4khjpCxw4AYvhd75iKKsni0P+rVvrLzx
ocLasyMPK4D5PKBh3WKcDceV3nasGybSjW2oCVyLnVXFhwTLobZsEontADwGhghfld+wVnoDdo0i
vHUbv5UbnXhEMAkmzukVBAqPsa+5tbmha5K9dAoJXla32tmgGv5gWdYulv6k1J5Clq1slh5jOqH0
Hd2kgx0+6ZPvDYsRrfy2CbOhXGZ+7d/SjiGYW7aZ961I52L3AH+l24KgC5qVYFvekPIVe09B0hGE
lN2wI3QfXZoDFUt5R9yDXrbkJ0owGGySncJBbW3G/sZVTXmF1Wbek4BXRm2oxXqBGXEWS1XCjA9Y
nLWzvnQQKM7LdbYclVBQX8PCv8UpMDjbKQ0c41STstLoGqRB8lhYMj7wKhcaSmJNdlu2B3LaJqNT
mmsKFrkkc7xpslMVTx1R8EoRGSmbUL8THfLcRZnraNiySGO8moVHgGOuwz1cgnrU8DcXlYsymn2L
OLVw6t05HvWNlTbwja6xNzhq49U+m+MC63JD3GeHp5rmt3dpU1U+G5XC/RIkfFsE/NHVrVLaKY5Z
F0dNDv63uBm0YRVK38LLW7hX5TSc0FZxL2o9NOHwJNqTGRs5sm174oElWdJqS1W5GlAcFW/JcBqu
nbBhachdmAVGYwf3lSR40qeJnK9LvOOnUkbW08DkfVZmVf8WUIsEmDBo5c6M7Y4pL25sEtrynDMn
UT6q2qYuwWXLMZ4S8tt8OTobbt1yN4PdV8VSawHvryo0hO3693WZd0LczzUPLG8g5ACKYVOhdvk5
iKIGJdP2QDQWXl0FNGDJagxE1HRMnUG1JaiVbK9s0gKCHGXiPqG6t/QlWtAGZUNvEimPKzDqzstw
AiGI6RRTlgUJu1srx4xZ0EQniVgH2UEbUOWn+hhVHqOjh4JVMvwx0GompKBer7MTcr5sbcvUApPe
tyQCej2eZhdlR6LWvF9IEWHnWfslZX2ubXx4CBD0YHR5rumbDpFPn0xbdUFQuc4ZmuidJPqOF5hs
YPqp5euovOiSW4FkQhD5JXHrbPhZ0FM6spPRLTus9cfMHZNzA84Lo1bYwxcR0f+tSEuygI+shWo6
8hYHndvHwoxewx4ATkyKW14ntxHZvv6i0emOMwLrvD+oyE+2GcAnse6IGS63Xlb3LYBdDP9flEjn
GuyH5+SjvPFotCO+mz1un2qNUWWaGLl72CjjWK3qvjnNAzmsI9fqNsDvnS8Gp/OLy1no4FwTYR3C
vk+f3CYfUQkBZCUc7adOG6o7wjanJcjX4On3r8EvrxQEsExQEDEQ5uLYT6VfRBtaUiLroG4SxLO/
UT+pSY5fdkFv798v9bfaTAge+ft/zb/ne0mQqoji7l139NePjuJ7U7blW/f5V334Te3/fv/p6LWc
pZUffrB+V1BeytdmvHptZfbjAn/+yv/fn/xTh3kzVq//8c/vpSzYwV69RiQJf2gWzU2X3wi6pChe
+UL+0nS+d2n+7C55f7ggFynyMcBdVHQztfjP7pLh/KG/B7GTt2tCyeBb+bO7ZIAR5mA8w6yDGd80
8/j/FHV6s0aM/8pfAXZ9mgp/p7v0ifuJXWv+k1zdB2OMr5GQ5Y8jI+mGSFp5fNTouT8NWU9xXfiY
nSkzVe5KF7l94RitSThko4dyTWx8X54KtC/Pjg/7a592LYf3nx7fxY8X7md476dWyfs9saO3eRf5
m7bcx3vK86LWmVKPE2/hNZJr51ulxixYuXaYPgKyVLeByoIHx5HGn03S/5G1+GkG+HFpRLY8CyR2
1Mo/XjpTJilWXnIsSGZhB4SzW+XUVzVT6BeYNOPn33/SX12O0pCHNJWJGf/zx8tZ+WD5XpYcASYm
qEXiJv9Oc6J4JHyiXvWom15+f71P88D7x/v5ep/mASvBnAGm/WiYE4mcJEHt3brVt37CD39/pU9L
zo8rmXOzQbdNB9ngx08Wi4ba2ZQetazojoRf5/skHvvz31/kVwMF7n2AG9mEsP/5IloLaYV44mPp
y3I79onx1tSC4NQEAqYZdvWzrF21ajLX/OLTfWrK/vh0Pu+uw1XRZX56jm066UURAbSi2WAtK8hn
Gwo70ZU/Of5VMcgeiFcA1iB1taswgQm2+P0H/+XTxYrMEIUiTJfk49MNPCrpjs7105L6TCPUNlLk
cfz+Ir8YnAZNN0CPNE9nTfDHi6SO3yVdGR+FL5zvUh+1rQHQ4JLCZHw0gRVd/P5y7yEFP62+80M1
SGkgco3LzQrzj9czkYKAzI2OydCUp81QaQ+lMMVFqVvhJZXV4RuWrRYrOURnnaZlu8GoTlyaropx
8/tb+cVrwus4/4/XEsfop6+3J+uKxlB07CRtAWg/NvvpFlVGUPZfPONfXMmaW3HkbdKZYM75+Jkl
Hiji97wDZpXowRpEsm+Cyd1gakt2v/9Mn/dZ8+OltIWmmF0wNUDz0+PNa2YywhgOgi74TcejfPSq
1H+ugnSSJ+wD3TsvjJNqKeM8fYIhR9zamFTq8fe3MV/l05dss97wSX2o+/CmP37gAQ4y5x/jwNsD
73rKKvuxmsiaRzs/HUcjyu+mMcv3VPDbL9qfvxjOhLaxA2JJcVhV56/i5z3QFMNcsKxDGaX+bg5H
3KRZ7BFnPjZwjYroxz7of1xJfvW80RBh2phF2zor7MfrycCOWXPxTBsuyrG8SZ18Kb2AIwGqLPmg
egvXLLabe6H5xk4LC+ueIob8Yqb41fP++S4+DTDm+BAyg3lwsspL2GjG9Vs7inornZZDdDL227Hk
INRZQfzFgPvFHMUeWqeDz1gjPezTCuAWaSzUZBzAJ04n0FKdndFHVEh/P55+8QLZrGjo2z0avEyI
H59yB/xYryrjgK+vW4dOb267OMeGaBTdye+v9Akl/L5VotdlghdhYzbr3z9eCqxhTxPJOCQZ8++6
ght77SEb3tg4VYMFq0x0BG2o9gLCy6qwW5yX5FjriyJ36htPlSVMgNo6GzKVxAukxPBGvrjD+cN+
frnm0wQCBDJ9CNP7eId+0cbkjgwHo2rGg2pImTWKILswhXK3YxQPV3GSB1TlpnBfyUBuEJvW+7D0
qq/G/vwWf7wRfAIzyJv4BVbIz6KNIO40aNnuqTaK9DzMREKZzpZrt0fjo4N8o+I12guB/GUVGkN2
6Wd2vCOEo9hVLJZfhmzNQ+3z7XDCREFlW/DtP0991iBV6fvOKcTvbBOOqTyCFguuqU6aQA7gwzWe
J3eBMaKCNZSxwZfc3/3t7wYh1ywiY0M7U/Y/fTdJDHi9LLxT4tzbI1pD72BGYXjmtI22ahyvuArE
IOZ4ieDEIgYAJa5VIAdW9Rcrzi+G8fuTQJfGw3DICP84SBI5WL0h7dMwb5OX0HWqVeQMex//gpX3
KMUBCyJJ75p6Z9W6eAv+H3XnsRw5km7pV5kXQBsAh9xChGQEZVLkBkYySUiH1k9/P9S9M9OV1dNl
vZxlZ3UakwiE+y/O+Y7Wjq9O3ZS4dMV6TFTLYvtmtFeyII2/+4ptD+G3D0rngto6Jexlfwna0giM
5fmJs6mnseK7Q2IGgBOMI/hwrNPyPVLXAoeEWQbGTEqoHCKdybM6nJmSJY1XiXGhUfs/rdzdf//s
f+5F/kWDpOl05yh6+GfZOG/+/Lhio5+VfGEZOqRD5Alb1ndr2rVB3VN7oN4pHha3a/1h6N4Tfa48
B0boMRqr5Z6tayL+pjL5a+G5/Ws2mx8fIuXnbxquoshUNTPF2SmmfA9ZlVS/dgbTNsxtH65VXz8t
UepmnlGX13W21795ef7ljzcZ1Jjudgr+LlZBuW3YHcIk4gCNHUSi1nO0QYVg6QIkWsppuG+HWN0T
R/9GrpbxNzfKH8fGX14PfvCWZUBE3+9XaloaA3NQ7ZyVcIZYmKaMKyt7Z5uFel8AQvqpzU775crE
ZsOiphHxacXRxt3j6TyfQEq3/487EGxVPAwSt8Wm9tyu338qKhgRox9fs3NaVes7AgpeVfQoCKHy
2Oh80VvI2W1KPMw+7RD8+1fzrxesCcxrO0x4FGR+/fYuKMlk5KxAzhoErVNEkNQJRXr+8e9/yO/6
O8pGfgpQF5yTeEhJNPrzb2imfa03a3Je2eldF6sbsRKwtOOkSPn9bGNX8E7sMwRGqAZngxVTLUhn
TsQMBlmsbxUGcmh1ThOH//5f9tfKhn+YpRL9SDICE5HfDtQiqgur5R/G09EPc6XJqzRcDBMzAeBO
uS0hKhRLfGn/5iT/TbDFA7FcBnZUHeT/cqX89tjzXjgJoQ8nxyK0jtgupwUgCaeqDFG21xBop4hp
uD7F8991fb/Rp7YKhF53K3Wo4blaf/+Ve+aoBhvbMxTG6kY0CnLxKe19M9Oeuyof/d7SmlAiWwCr
YJ2niQW7iTt+p9BOeLXS5ndtg/8IX0L/aBvNrQvJ735FBHORzTj6zRh/turwNEwZW7ssysiPa8BW
t50SWvzPv6kS/lqQo31DM7lJPFUqt99KU7tN4WQP9onVBd8PkCROsCaR2Ldm41ah0Nf4/t+/MX/9
wmw/kCQNTk66Luu3T47XReqrYZ1m243DeHCaHak75d8ckf/it+JbCX4Vd+DW4fz2Q1jO1auSmSep
aNHdaBtyk2bHmb/AAFlg4ifK47//rf5aASNpRM+ONpwADhLo//wFLXN8ybbdnvqlSQFyzWMIlcja
sSXT/+ZXszcl/J/uZ2ZU1L6MC/nc+AU38/s/H3fAzAYYmXCcV9DUuyZGXA3VVi1f1BL5Div40cSL
FMn1Ra85ubDfKa0e2pMYy6NFiOlFx9kECQopw0GFVqIjeUAASOJzkwzh8MeiYWJrHGSkbe0LGzr4
EcZtxU54lV/KjM3rcTF0YiCMARgIBq9C4Msu8ptR9O5n13RLEthagqRlxqHu9brVTyEwNXMKcWMU
n20NKtyrowQKK6uI7FrzcZG3CrfL3emDLpEdztIM8eIpsV91RfHZx/p6A3Z86oLSEeSasGlXI25c
VwcSWBf5HW5LZMVWLYZPvvztN8KQ+Uzg2IgxrZpAyA/FUHx3cPT7IMGk+UVSb/ZAm6p+d+wx70W6
pUQkdQt7LNY17aPstSIOlJzFrGfTWLxnmGyJNVdUclakhnIEV0AhgmhSs3OZG/n9UBRwCW3MQE8M
AfRkj+6mRhoCOXs+Q3SrJr8lJy31UG6xKo4jfJ6zEmU8vArse18P1TEb3JI0g0b5aumCfoAaTCJi
JC2XN7hG4R/aZdFrxIMumbUrkvaF9ItyDFytRwmcJXHThI0RoTDSwZCPqFMzG7aUtQlFKdTMb5Go
7UlFxPHalnk/BYKLEkkArrYVac7qGuyAF0QFWh9DmALiMp0rhcyRYGDa2/m9CnjJx3ZGNAWJcwMt
VMkGLikXNwE4xFUYdMKZDh0cUOn1TZIoQSVSWflmY0a3YKgxC7MoS5sgB2V+Z5AgnCBGGSdwwi0+
ZZY+TexbrPQd9Bkt/x48fEUcRlbM8tZ1Uy06j25eVOGAL3efKLnzaeLRM/yy7HmrOpHOo+cW5fjM
1wA19KyaCylaJnErIULSBQGjkG9UVTpIOcRHZD9tsJGujJHdyXTJj4Nut88citgE4gUOG6Ke5BV+
1tyiCJoFaX7cs56ZNMZDWwjUyFEPaiyQ6zIDVOnUdZtUlSZ7elKsHyfVUN6cRPDjB5KlMr+2iunM
Qr4w92NK4+y1/djkh3hs3fRE4nKV4ljMmBMo3YDqNuptBd2FnS+f0FU6gLCyKHVPwx+2h99eKB5A
XRl7RYtpIYirtVZ9TUnYzne8PMPZyNIq3ZMcRmnu6oiZ95AC4dstrUl4R0SUSMUF5mbSr23HAjAl
5TCgkCXUmg8AI7lXQiz5sLKRbb5q2MlPezVFzwclCnWHQzS+MSaSb0Y1LQtPMbLsmRd5sDBXxMVt
TTHIrquSEPNiJyEIpHCxJ0ylGTfIrE1xmMkNrrwIaaED8kkhDU6dy/aM0Xtt/IoPeQyx+kUfhoVk
PITY4xCx0naVicBAKv1Br+r+LYKe3d/afTw9mDPph34TYYgj7hBC5I7ssui5rInV9pu8asjxntTa
CQoj5aABed0A54EmSdGwOiyiQcYDhuxTKBBUWSoQzBFGnAy5Kt3PemF8GhZr5NihWwPYuMmXWiGM
CtMfSQqFVl4VMMcYcaLa+Ygbg4wZqOnZ52rn+gkFgvMkMiDBHlvYFtxdnqPRANSkt/haLTaqeR7r
tq9Bl3i0rE2rXLSMBrwetpdgVob5NCyaYTOiAj1EsZXqw490ICDL13ApIQPNMyqSQSuX6yqV9Ydw
Oo6deNTlIc6q1aGfm5RvQlbMxZ9IKdIAXs3KfRbNNFbWQontkwdhrF6udyPJhQpp9WjhqntLdOCh
7NmdXkD0TG+m3uoXnhSYHSIjsh98AOMDNA31UYe4IXwH/vziy7hUocnKCkG/Y2VuQyDI3Lne7GpJ
udPj1H506WbxfVZsEXw4JvoNpoX1DeUuHn3IkhHCotElZy43NdADTlurcVAhqQS7ODqrDBaDOwXL
QCR+mc6UXkRWIpJa+A3rg6msmyRa1C/MW/SPUa3mzxnCoRVaiSLBGkUcQVnrPiuWMV1jESETiYmm
tUKoCWToZEYMYoRYTRjoqhahIevTSb0n8QbAYM8ICpYcMkRywWuDPgzKsLZ6FOTKXeXoPVdfX0yH
1BXZC8BZ7YtRbHRXsEZD16DOyEIiM0K6sq42ezVq7JuCyD/a6haS2J6yvna8cVq5JUGFRDGabbX5
nlSqQ0TwyVh5k64NWYgzmriWFG+7BD1XE31SDzB2Tx0I5Fd36pD+juloF0eVGdArDAIARHyvhv6I
0tJqzyhbladFsc1QaQaR7ItJ4tspWP67KGdKNLgayAIvaSLrVkWkX/gDrElUK7OKncaStjP40pEZ
L/2waDcULZuOn01660/ohDj6YRJgWlUipL0GIRtfMyubEt8tNy6xFgZKcLs13fGI3ro84TW6GTUO
vNt0YqnyZVrjcNC4a0j/VNVyOM14n3M/SUXV+AZgydsWAh/+fxFzpBOhJ34aisybgGIIzyfULwwP
eWaNb3lrpccJzd2WBUO+xxb1rjyUBWosb9H1/JfDngz4JWFJw45pGLGKOFTbyC+FHB5ouTdMZQ/9
BVyZKT87C8PHzrDbsbtMi7mIY1y41gGAZad5bFYNwYFWmJ8Jvuhrv1o1COwWZNeIgf/ekLbyURHk
NTJKKQ0ZdEpN0AEJRkXtI2MndIQxccOB42aPwurnq+SUZ5tFvb5lrfQg7mDkdCh5mkI9qXQjK/2n
PSkvsjLnfA+T0R2O0VSjMCzLFpEtbh/FuGicP9SEeEe6O8PQYIAIpajwUQCAQGw480aNPoCAQkA5
7FXd0yteTW8uMgzJCdQ6N0zcdXi2qoiaAnJczQyNdRQkRbN97RptkwPadpztWttKXlJYwr8sLNil
D1NsBuc4p/ovY7Cne5M1oeOREYvCyTBb636Ebs0JKOO89tpFqg4ScJ6gHznU0Z65TlznDkYC1Ruh
F1EQOcJ8TZQ0waZhOY/rGi+PC7PXJ6ElhnkkcoQhDG2Xi8dBjWqEXf2MrSJOxvrcq1mbBrZg4I/v
Z/ky0TzXQY+s8mnukvnJdWI01EwxOf9WPbJHcB51dJuwt5l2rhz66KEx25goFtPstwrLhDI9iRVd
e9zB+PBLG+nfbiusLwq1Qu3PhGZx9wA/uLenJfkpcY4HyMqMC3qhLqy1ok/21PKcKdNEVoZnQKG6
Ku40rruocdEA5/zJT71iYBwkiPvnMOP4vZjDOD6hUZcEkKlGhwV6WuR9gTl/zyGTlkjmoBQCqLQY
AURow4gwqYzoK0pU+VAXdhJiIgUnBYIzJ3URphKUXY5PcGcpsF3fyBbCcDMspe5ulb2S7BCRa1qo
Eyy4UuIO7rfWNbXjz1En80Dirqg9wnV77eLmhh7vateA6lsCsUPLMKxl7i1rZD6WxVj8qBP+1i7n
yjd8GC4kKCfZJs/r7EaenQg+ld/26aL5w7iYv7Klyt5RL8uUiTGfSWBpDsSLjKPTR8YTlzuoA4x8
xlrwmRSLUw2B2wN7qCAVGp5irfJJbSRSPWggRRdCb1lywMUw/mr4+RcWx+vP2ZnzZ6MvxckpBrR/
tT4tD66EBe4TDzTssdfZQKXrtaH8WcZlbzEwjQ5i7J7GKnP3gvxbzU/BFVd70cLxLym9xGXm4dwP
dobCvE5N54b71gCaYUUdlYdZKaMuDujmYTNsJpmHem3HJzIdVQuWnQoD34HKiu2hGt+WolweJC8V
UGt3o9ApM3rVwG3K3jpwvEaUfouGm2TNiubMJiZSPJc587Z5qjE4ZbMx/2qLntcBkud8WWN+mbDu
uvFNMFNUvAwg7K95ARjgT7Ood3WzAIFxRR8RHWZiNAPznl/ZRRff9pqpkPPw+79WOpLiUEk1MAWx
VpXmCTLrjHy5hkpA5lnuaDRWUJq9qmnd1mecnZO1WMwNY0R3hkkr6rk1fIUwViymibrcGKox8EbB
2Ml3UQnOkqs4kgEUy/iLYZY94uNFuR0U6LZerU1ku7cnNfoutFE/mliTmHlxHr1t24hr0i9LeuRT
mELOd5A+iQ5PzG35andFJ2+dGNKhL6feAOAHMy2Ahw/jOCm21kZf9elBdLjzdiCU0k0cOieBcEfr
subAyn0qwm7yx2Yx/CQf4o+k7XCcGvjLwEYkCDy8ziCNgAQSxOHOVGaDZ+lSucPETZhCE9PlBDQ9
0/eK2W7YtaAIicVak2lmcuGi2OVPLsvUdA8kn2h3RcQD80o9l4YHtMF97QaOjl3d9TaC+hmIp4fA
lci0NR6UV/RLS8MFznJ6NyF3/YZdvhmWHGJg1sFOC4ooQjw8PKTpVpqSfeu7ZpzNoGmgXvqE2Mgq
lNM0jDtFmlscDWvbXWsO1NEQKWA/SmrVrRI0KL47QJTjpa3NbAqtCsKt3xP789PQ25KEDBkhYVZB
adzGbeyCYGmcdPIyta2vKye/4sGSp8fEs7G8gatphA8O14FCX2XOU7tpfndaosc//hjg/EeKuf+n
HO5PErrb+qt87Nuvr/7yXv9/IJzbcIP/d9vyFzoi2l+Y0u//a/feVf8sn/vjr/23fE7/B17lberJ
xJ95k6sybvsf9Zz5D2wfOi846e5MYdVtc/O/5XMI64D0byw1NqH8Jf7T/8jn3H8YjLMR2zHNNpHQ
2fZ/JJ/DmfinkRhylS2oHMM3EzhGi8L8bYpZ5Akxgo3us+AFEEI/vV6FdMVXr6CkH4uO0nSlZ7JK
19pjdNDfGAbumjE5KByuIJoYI3nNooVJ1IeuTQUzKRvlx2EkoNUugfJRsnhxkYetvhg72qT0UBer
BAvDtdJHrRr0XVb5pfGjbfsTX1PINHj5wsKxGzwJLsj6Lnsk3R7rTDfW8LOi27SaW7Sf1k5tt9A5
lC61ojeho9XTLaDxgRwrRfE0JS0QvbT9A31gHOB0IU99eYmY+XAl+31j72QSTTtL4xJzU4btuApu
EMlZ0B5XIoFWS3+VlDT7epWwaxojDdZOzBjfmpFEs+6HHDPzdup1/MkcDZ5tyW/J0I+0qqm7U61s
/TYJ9SYNEIfwqgGyqfLsqKeiC9GmR7eov4wzzNT8njWBtsHlSEaE9PYjtSUG1CGatRPNi7qGCCnN
B+Blis/M8p4LN1hqHL4cZ7+YZzIo7DLGYgQ11Or9MpdjHDSdEd04+lxr/FRjveBIFhfXVssqnGLm
X7EEaNQkmhkmiRjy0Oxtp/XcWsZvldMRaYXTtruLc91+KZoIF+iAgequagp5FXwrqKBlvZF/bHHs
6B2buw4a/iVt7W+3R2rtRTzCMdRB5NAqufYempG1MCv6g8ZkxX+gmbYhqT90Y5r5opwAdAyZNgYb
lfNVzwxn/ugILw2UrlFvaym2wLax0LWnhjjF69ja96WFph1LSoo5tChy0s8y5iF9DDlqwOZ5U6Vr
G0IaK8mrKWZ5mvXCuh1xXQdbuE9I1uJ6G3F2siqRCX1NScYzugTqXrmc1th+tieuiVOqG+UeT/hh
5Pqiio4W+HD6TwlyugJq6JOVkr6kkU6XWZXA8fB4QPnZw0vnItTto+NG6y2JdclpWfUw5v8i4vt6
Yw/KobxGkwEsW70hrgdUE46Zfnm1m+wSrzKMnfRcDroTMF4KY7yRg2RLksZAgErlkCxagODJqx0b
X0Brwtc3m4tN94fxdV/I0XfyKJhl92RnmJZUvdjPqs5mcZyvc5yybTn24mGsHqnG9zUTh1j/zMUa
zgvAkUJ9Vc2sexjy4TYaI9J+mz3HEdcrU0icGOcCZ7O6RJdYlCyRitlDR+3VmQ7WTZKeuDqHNM2i
AwR4HzAVn6rinp20Zo5eFLuxmM+48nykZfqekGaK1JlKdbLEMUuT7jQa5npnJvzcJINGocjYDhu7
qB/52txo2d2CX9hRf6a58wO/jE9K035xUr8Z3KOQK9mG5ZHx7S22Jh8vqL+069kwjCBJvw1OFRtc
yHGbdv6YWkGSnMRYljV7o7KJiY3aMErsHzaDSgIipMk51xGprWs3CWojf87T76oo7gpIit6a2Y4/
qM1r3Uy/FNB/IQwl+6gzOwQ3FgxzcS2b7r1I072mzOuhF9rHUuZzfGEMJoIJ69d+ycqouK/QOTHW
rYyNnlr5k9vsbXWBx8es9drPvV9lVRofOzjIYpfVcASzMU/OnUwWxZNF1sY/8DsJrE/ujhxjHBx5
oKgLrObiEVP5V6qoH6R2cMQlTn4v18lfxzysiXvHZWNQt9qD8mAQS/tLrO2DyqD+oUU4rMP1Vq4Z
AxOyYlCE0oGrLqGH1P6Bzm7kgMPctjx7KI5xXGvPBLTgG5Fd9apUeOZ1MFChQuDmA4Jr2rtcW9/z
tnMvhkh3caTjTun1NWxrun7sOSScmcaFBc5jErUMOVLntVAcBv1FNh8neC8A8tWbNs3SUyJq9+TE
jE8MPatvIn2hHS5condwztbyiaiKO2wWQdLXbETWvrhpojK7hbLP2Z/8sBe+GZXav5DlvDPy97QS
vpnEj3a66HDB1S/MmAdSV09lVx3GNAeAQAJYJawZ6UBTh0refGoaQ7x8+JQzNsqoM4DyV/l9q2mf
jdIyVTMIY4u1ke1JDsAyw/gbzbnmratRh03uqqEsiPdk3Eyix1Li4sGYxRGoIy5CS+fJtf6MaEV2
BTyLWXWzXxhLnT2+wF9uW51Yy6g7O859aRp+LQlYgwEZZpG8LjK9bRo1Aba9gB0siaMmeClq6oAM
L680nrX5eV3fOlMw02VgzlNuwWhsLxuJmy/uON0ULbcZTU7YDzODwLdUKfciJ+7a0tcX28n3mfJm
wfccmol4+Zn8hYn04RaNDW8HZTH7HdPG21fetxt/pZqPa2zxNdBpie3xLu7rWxEP57Rma5Fm5Ydt
Q29Lne6ir+px6NojWczIMYoLQak/oiZ5jQzlNI7DKeflrWBcxj17IwtIaklAr4jVn1GbXC1ZH4nJ
8qV9WW1kiYty0hVBSBZGWWD9V9stv9bxsensZKdB/2P5lZKpuhjfVmSGIjP3kf6+dU1OpmieGsd+
NJuPSOpel+5b2sVhlPHF6jleWpAjQs1wj2mHOmqJ7XTSO1ooTweM6eJj9J0EtyjmXb7esNTtrt85
5Acn4gz3JOOT/0SadIwJFdW7OsjIumH8R+owzk53/omBwRd87CyvTBEuOtOAaNwzsleOAEiPfzCA
6M8ybQGnUXhJ94Ir9SyWlwUDnEOW5jwvvqJrBa3BVJ/UTdaTxuPD2LiHke060ObSX90yHCL3F19W
QqwE0wjy6lRo/0ezwUKWTsovq66PCW5zHpjPq+EvRXKs5MIV6OxpqsIMQA6GbUyB722i7lHnByvH
Rayyokr69hqp5NqX/YPekgMqCr9UmiMDfd+Wrh9B3sO/mPpkTrK0yy9OZzMuKuRb3n0xlb3OZfeq
a8tuaJYDedo7s15Zr7N3KcoqUIs9sO5jbI8sI1ZVAuBr3T0rJT5ela4xH4D0JhxRxg3uuptFdSGP
aDFDBMKZJqEEcnpbJYsnq6gYP0j7PHdKxi/qLqde/uKjPOY6z6SSxHPJC18tb+6yYMyNE2tgkwge
2AKNCmx1su9x0La+jeggFIN5qW3MnAyhwy7RH+KaeENF7x5wK3ljP94pCdfhrAVmMh0RfxBYvDWv
U7fXZvKKpsGDjPs4C90Mqp7Il3STtWF0JlIcwdhh7YxX1x3Lp7E0yD42O/fsKrx+1qiyEJkVE2BO
+qpVT+46X/taPFYViVKjvhuU/j5xmjOytRu7n7ypAzSBnZh5ecfinU1G3Nwbrf7ABvxAuMfPSXXu
+kHuFPdGn0g5W9W9nrI05tmjbL6RxAgbAlDGqva/toN8Jw3JPVCNewKUiCDufzSlflTXnClCre7y
mo2Eym3tJhgF0TNNlgzssd/Zy4vBQh1hbLErU3PYdwAGKhCrTXoA8ZuEqp1q4WIyd9oWT2YmQcqS
+Nd+lMmS7inRQVhu42KpD8/Mmt+0xfmpkzh6Mm2Udq7OEaBxXujZy5ZKnbrWEakcn1vOXbEZ6Mmz
9zVT58bAvYg8LnrvyXPEPHsF5rKtIX27RCiEsTOCB9TlhA/LixTR1YivUfqTIEfPMW6LvCMpVzma
XfPW4Z1F/g1uqfaVWv1JChFTOtL0CGad4jXM2eqYLI7rtYThS8BVJZ2gj0hL54x5b6zN+46/MuUD
MRV0tyvIpJrVZ7qn7zzMYghi3eXlmWof/ee+LJVoz5reTzIjZDNKwk5lR/seaCTb7Ae7AVnpLMwQ
S3u3Gg/CkSI0m40yk0OPtQnMikHqpqbGCJQ5nW3f0NjtIojXKW5i3ynIShmBUi/2we2q5yTDGaoU
Hy7jZkN772zjDpb+hxZ/Fqo1762k0bwmOw3aC1Gx72a+8s6IJ4b3yU6uNre1HTEQXQidNljIVmUj
fiaRFr05ccMFSrRvo7CbWfYroxygClXlNW372M529JxUEaOfVI+XSzfXJvskZm+t1VdH8IlcmOzQ
8ZBTV4nYZNFeWmeCCT/A0rxOnM9EpkZwlIBweqU1hl2c3umL+JAEWwRATx612d6B/VlPrH1e9CZ5
mEyjfcnU/Fe23aVRfqOAvdO1ac+K6d5cejXU6/QaDeqvrlFObSqFj1+ZMGc0+VH7q2EKvPAKubNz
QfVyLQwj7AoYyjxFltJqtefmD5kZ3sRcpXeZS5una0p+KccGWYfbwmzqTJ2qFGVgGo7st1wGkJls
r3S4yo6IEXEciEJ5hDve7VynTF57y85/RizuvKJk9pQaeneD+5/YxVoh3JR4Ln8CsBVamFcuI67h
A0GBFcZuvSa9ndwaa0eQk3IjAN+ib1AGVfMUGwlCoMnV+B7rpGaYn5XTNc/EcBub2D98c0Uy6pUY
61fm90PcUPW0SRpoA2CSsEtR0txU1LcTWWa5MlTuIavmAUZfT0rXM0mCFgNNMnGgRtWLckGtkO7T
mUBn2Eijh6WEugM863iHSI01HSpNWCVDlF7dVEw03Up/7ElSYtWMho3sokQ7OXoLQrYviD3aMr7S
HsSjoQU8LDiPChuQKhwZe2yrZkN5wUoAn8LMdVrQDbNHppnDOnmByjT7BARnWyhlyXRZi41lCZLC
wOCSU2xM2ka3KbL+YGVAGa9YtIstjolV2dopieN18RIfltZuz+5QuFhOuQk6YSklJRmCIF9tYt5o
BpFMosu5sq9Rj5k9JWKOT5D/eBioer2xTcrLEG8hWYOT1/eMjpjPh1OnTNmtoymmtQNJsK5PRPal
ebDMpkLn6DJ6Jb0vBZZEmxYYCmSMpqxQ9GJDfE5auL2UneBSrEytu3O8qlxgNqsBNCQYOBXt0+Fa
Vo89rG5IKoAo25wxOyPbRnim1mj1RRkFmcjghHlQx6h0y+Imm2Z1Dt1WW0dfzVYNjk5jz3Z7LZa+
mY7FalvzYzaw5vyicUvsr7R0OX5I0iWkzoys+VWm8PF7zP0HVdtIBRGDcB+STAqAqLK0h8aAVOBz
EmjnCB8kJ1M6N8u+7JFw7s3eYdM+GVTWXsNpwnlWl84lw8KNrovQMTMYZ6joXsUfURK48ODZVLPc
8K01gwLGhJgowFwB6DCCMvlAZmHEftm7/XCK5tIsd2RkRMfWFEnkCzLgzL2MNyrK0qNi9CpW77f1
7CBKt1wWpFZXiC92acOHjgr2ftHm7qvqqVAKl/TJvq2T/Vwu3alWx+qt1rSNG4KJbD1C51B1f3Aj
G0xWsehhacIB2pf62jwkSPROYxbFSA+iKAmcZoUcY81xu7PSWT+WYOXQDCXpawoc4TzOxXI/dGob
GipgGy/hGGB5skb0D3msffXMwI8kY7mPdY/7r0md6qL3g3mP5NGkZysn7dR27MVDgoHcF8KRzPum
nPSt3c5y0iaxAPQeY/qFgcaSLSdLSpZ4arYlpbOvce/om0yIGVl2hCotvQbnlOERZoX4drZV52U2
k/5bJUV+9OAsLj7hWeVjaQtxW6atsmvyRT9LI6Zf0HB/Abrv2Iig1CVL7GitCyfd3Kq46kwYdo85
x+WrS9u8BTjGj1EP/9M3ps5lhIUY4mhSjF8lQDnm/kSWMH2PMjcApxO/s7AHICHpibOu0z5zuwCi
0o+afMZkZTJejJGrZHVCEKDQ2i8tLm95jwpUC3X2rZD3yos6rWO113sW3MyXGmtnOemVmCyGoyXn
C0V7XA8PWSO1ySM50XgDZAVVC6aS5dz0tWO9aHNNNRPbHXF+GB0Y+Wi0bwQDQ9mpBvxarBrmlVlf
n0w/mLWindEndTxobgsRqjIoko1bYeUcVyS/7Gvch7YnBjixw9x1B2Do4mjOsXnXak5Esybg0q0/
k/ZhalF5ouJQb5h4LlDJHrGbpaeGb+FJWKvYpQQ7kGaIFz9AHJp+aegf2c1q0XIikC++i2PHeJxE
SYNgEKuok/X6NBMexR0oRLeLB3O+sCcyaFvrBwSYy5VQNRQCCJLPJiKLA8+7vxecMJQdbRlO85PI
mQzojBYOhdvoYKMqhR20SWBFyyiSz0JFqCg05i5kBOwKkUG5xAXiWVNJQIcZMUntr8OUXNSC69TM
9nytikBt89cGfVmrUglXe2V2z7MkOcooYA+y66S0sXHgSnc54IKjqEBIg+co3PioNxMUJK9KM82v
DRJvOGVq8JMMmokLHS8IFaOT0S4mzU+O3o2lLwlZIpE7tZqs5xyt4iS0cNTvIgICX60uQ0PStB8z
MQAXiWTue6JwyLzFUMdzU+v5a1Ety1dhiOINKqVxihYlYH+G5qmMciCF0WK3hzFxavfYFxiKqQnz
ct7zfsrkOKIEfy3sMvslejO5ZeksPo2VLA0OZQVGam4UP1QIzm8WHrqr6NCB+FPWKe+Q2O0BmeJ8
TFjJPWkraRGgLd3xdtHj9X6ye1IuHLW3PjJCBk64y9ksrdoe+At8n9mwfrGTt28SKiQtnPR8fG97
g/HE1De3AtXIwWlMdZ+uik3PZa8EqKieIsp7FA68J9EZz8zqsdQHPJLMyevCWng/JVL3XSCQvmT/
xRUYoEuwfMuNY48gA/eoRmLXcZiSH4AqoqBaQ0bAV3JO+12yNpdxkh2ke8yMrGrPjLOgc4nYCo0C
G/4YM9tdB9d6ntY5nEtxqHUFppVNVL1RdeeebEvikof+UKEGCPLVNMhdtW8wRCJHNd1HqXQ0s303
IgnmDtIgXoKRC7Emg9KpgBXpRra3DCu7QeqvenNNFqaFxfzO7qq3OW2/snEOMrg2LHozmqyyPA2M
4H2dlWSQa/Fp7OUzQcrAtRrxbi+DHtYs/HfWQFnQDPvYKXHFOXATGaX/+C/2zqNJbmPb1v/ljh9O
wJvBmxRQvtqT7SYINtmEdwmTSPz696HFd69I6Yhx5jcUCoVCYqEMkLlz77W+Zbjc+AJVyM3IvPSM
GkGAQ262ahwo6SDvhzR2xY3bOg+TTNap4tI2rKvxm+nXZ4YQkXSGZU/G7wuE+uXQzFDlK27joJ0E
vJsJuY3lbf3pW+5IDhdYGFrIhaEaprs4cTsoQXwvRIh629GfnsjiFDzHzjVNm/yR8rPYN86EPFFo
+zgD/zdDB+dl1L1v5RHzoF1Sps1uQjy1RaekDjijnCP6ceMY0OQ9qFowzDfLitJa0KyA2nZbOs+O
3+z7UZwSWrpbtR5uLFfdGSR476Dmnkdlkbi8zERV+miTN7ogl2OuiiSC7bVOmc0bS7i0h5H2GURr
hXgjVtAmiomMwfNXf5EODQ+0C8vcHg10aSuGG1pcYdyX6UB0FlpHEm7mLQmYW6Ywr8goFF22lopp
HJ7sgpZ5F3Q7QheYodmOBHPK6LekDgsBrBEySLZYKI352M/DAZXlCDM2E3dScscU5XzNKGFgrXPz
XVmN5QVTbvsQxPpVEPTGcdSqT72hVk3Rt3n2Tl3bnX18euCCH4OPVp8cHqjgcV0w5L5rDW/+ltC4
M/NUXPck+rzmWeHduHpBtvksxgPr7rim95RnFIk5xQcfRqJkv3Ox6Qwj1NdVV5AyVYSGZiMw7MHY
jX1yXYn0s03zXmf4Td/epLIfj55uheRb3DEaPFS+d0jTHJixj8uEMh7ccnUoerElJfumBk/UzgAx
p8W7U90YWkLVd3nfOV+aefLvncAsEXKx0lEt6eU5GBLKitm0P82cBMI1CGYriVEQblPvLIs+ZsV0
ZT8N5XCRnnVCVL+Eky6ve9IMHoOgSG9ird855pDd4yih5TYQbDu2uIGMiQCYNPC/dB3jxLBrlHkl
pUFXByrTUW9sGmJGRLT5q1o641Cjx/KzAOXXKPfSSoxdM1qf8C9r0Uzo72msq+EN6qVHMYrUxxnr
e4ugBb1eLr7h3mu98WZaCcaBZe/TBOQXPVkQ8sw1f5hpTcK0f5DQK2PtnBR4tWrq86B5bZUMs3oC
SwxgOSbLI0I9UQDkpp2Iw4+WOgt7UJKX07f6V8wMUVvyafK8+2ZY1n0rijNK8xs08ZHKIWHS2nf3
nJbUwU31dDeZ5aOi+TilyOrHKjiNNPLwbRAuQZIPbUEehDk1+8cZcsXTXGnbomPa4qd9GwpY1IgO
Fufsie4lT9Kz3eQMCZhsL2E3zOPOm7FWsS9nIbHHz17vPfVV88BxtvzMx0GW7uAhbf0jVgVSz+kY
wxyPxjy5WM5Jpu05p4F0K0cdGJ9ybvLsG8D0PNvkPX2ZTk07b1UrciB8yRDRvQkxOzdgRYdvWSIR
s/Y5Rq95HtdOetYFcajxCNpg/2mSblZH011VxwNlsD8HjzgpGu3MZFy7sZRfvzSJ43zR155bybt0
+Z/W58lvdaEh9DREv8Xb1UVtpZVVBL57oISpS3h/kw7s0pR0neN+usEwCICwTfUrw3WLJRIegyi7
1JevXkqJQT+meqcYTZgfIjAcvFXG6CP9S84JWkzGY/E73K5NTx2UDY3c4y9ZA1/c/AUylpJXsW0p
mptgtTUGhzPE5wat5v+KQIaPgEvDRDLx35bbv4hAzu91hif3T/Ck9f//Q/1hG/9CvMFN4oHhAKaw
mqn+UH9YFv8FAygKD4Qf2C9xIv0Qf6D9MD7c78QZ4ofzXf7TD/GHtubhYUxnTs/h18bNGPxH6o+f
be740R1AEoDlsBgarCfr2/uzHSpGAKqwaLw5cx0b5vNMTBknSYTstfa0KCm6e/YbqUF6bmjS2AWS
ZlLnYJ9gk6iS9huQvkrop6lGFfHypy/xb3zLP7vC/nhrPpwLJsAwLzhq/vzWzMRr2rgYv82pa2Cm
02IbQjj2jSk0wL16+3++2s/OOh/vqYv1DAGMZaxppL8mCzAUEYLJD9DSxEgiu1/KRwTV7X/k3/vj
KpYOUoI4lMACLPDzZ0pTVZD+RCWdrEYdQomY5dTe9Bsg3c++0h9XMQCkmFjNER6tP/rXL/dZnfT/
97+M/+PrDXnR1JCb1qjy3dRK/TqY0/FQu05yhi8ebPW0fbfpTf3m4/38k/24sIWRGBufjj7pFyVR
1wVTL1ndN0om5V4ZihFHrxU7Q4nfQQB+Nin+uBRMHxvPMt35Ndfmz59xqen/dotY84PzOhwHdIBU
+F+ktnzXrcrY/PPd8ZcPRgoLq8Dq9aRtZli/mKQDhONGrgMaL1TyNNidvvXt/l25xu/s6evb/h9/
OB+LviuXsHnwPTZea30jf/rpaDYXwqZxA1LZ0CIzz6ptbUva+m4t14iC+hwAAf+NBfwv9z4CNB0Q
FKZ4kBfcmD9flNwRxKZIFDaFFNSvzBXG7yjZ0+I33+LfXsf9IE4BIjD0X0AEE3bDgD4ppyw7bZ6d
GCNVkrX52z//Vh+ZOL98hwHWzI+/dL7SXy7j5LkyB9OHMb3CaNIWPDpuPoSpSfGpFfZVSQBkmdv7
ni5i14kDt8uhcKfjojdXKuAwZYjmmn7H7T+/r7/79ESfmo5p4t3F//Dzt8yAhd7r2tfNoT8cDYcA
8WKKf3cD/c2dircbOzl3Es3PX7kl4K0q9G98x5UU0mfk2VDDOj2RaiHpmsXv4Dx/eQy5dUwbghkx
Umwkv9pp7SAuND9nrqXlibaTtv9qTP65950TjsPkN2v0319sNcyTQ+TzCX/+BhHlG57drUM0u6oP
FZPHOyNrbKouzTK3sdl1v7uV/vo4mjyFhmexRbIl/wpHiJ05F9LgcZwC2aGC8Z97wz9x4JdhQR8O
5542PGeBYjZsRkvMgLrSi0OFZpHehUY2UcK7VXX+mGoQwv/T+4mGMSAN1+Hnto3gl8V2BaZ6vGfg
zMkIsVdKtJgWPMN/vspf7yeugq8W3Au7Fhrnn79zA5/KmsRDMx1PlzrPbZrM0USnHWBbDMb5Nx/q
F4TaugByPRfrAUIh1sBfF0CL9m+HvzFDQCf6CsmHi63ScZW4JDalvtsOw1uOujoPCWBJ/G1n+dqT
zuTTjwTTpqt//vR/fWbJvcavTKWlW7iO1jvyT8vxgNLdrwSfviqCsT/gJkEOM9NE+BEl/W9ZW7+7
0C/bWUN4qCNTLlSjHzs0VAlbAgR/tzj8QvT649tlcybwDw+8SSDVz5+nnGXXoP9nFLrquwbsUIxy
sS59F7WlzwyoLbpfcz5mhwHkkjra+IrnTQCrLvnND/139xWOPeTPhrMuU79sdA3NQZXhh9mQNUPC
KysjYTYkd9Nd0g7//CNaK4b051113Q/4+WjIcE3+5eePrfeWVucWgYd1IuGu4HCgn2uLoK9YJutE
j8bMDz6Z9oyCIW56rBEmYkSGjjYQrW9GbPifsyquGZlbsp7on6UkVK4edm3ymzdq/K7+KtJk9K4D
7Pkf/mboIRsqr6QNi3zp4pehVaNxIgCVGdFcZ6YW9tKciztNGiVUNWKG9Pt0ztiCanwKgtnnsMT1
HmH/2j5MkAhrkaGcZYjiRl+u03ZO7HDMeU+hRq4o6Hhz7IbtNLsDAloxW/vKRwKN2Y7zcKIljMnq
XkuYiDfkgEQ+/TEkPXIoSNsJWizJuNgbZEyWspjcZE0sokGfBxjogS86hk2l80ppZFWXQpTC3Fd0
xDCX4gdioGRbKNPQReCHWvM4K44VdIUIFpbxFYMjLynvUjJhRHDWm8QW+Uve0ifxNrJMiynYMIkl
sevArJLcgjAFo6E4DWuE3By9Jh6+wBwbblvEcnee33pD2NMeQMEtUKOGXWa3iu6dsTwUQdEle52R
gEfrpi5e6ZdW34TQGFlbRWGgo1EeVu1JxsFtsXjxS1blBnXA2MQJHdS8zE5m2rr+0SiFX2z9WWQu
bHeLUbbNGDY9ubGVvUyaq4szAa4+SVRqUEi2JypC8axLG6dKnpTaS2+V9N0in68NO85EmihfcGp3
pxiflWYTm6HZtwk5mfToKrEaRkn3zCMaTrkb5X5c7rHuNdAPsFRiyzSs5EtXgJHYxHj+S5zPmpFu
g6TM2jN+PPVoO5U/YnSzK9ypc2yTE4E7fpOgYLFK5hKyMyJRVAZIeSjZM1NkF11Fno4A1USdVaGG
auYm90kRqFZPLqxolDuE7doJWCQhzbZsNh5qufkq9xrNCRAxEu9SU1j5Sc+FiZLljvOkeEpGg3Fb
PQztndYQbxcqyxWXvodsE1EZGd6n2lpm/V5WucD5Aqg+2Le2sZTBhi7eVD/Ocz9GrZEM+gMtF1ds
cRFqxj6AUO4lJ9tutNo/13DYtOyYs2llR842tXuoNEE7UaZjWe3n3NdvPeL93qB1DOlVMxPHHNVT
idWV5GX8TEZfEjLOcSHZJEDN8pBdoMN9kyxMcxwlsX3hzEnfHSJ5sE+TdBRsEZQwQ5xnp9ej3MxR
1zmOvZC7iu423rA+uCh4ocE7YWAO+rgDmOYt+CbqmeFs4q8vCUYZu06T89WNHaE1PHAYyqJWEmV9
cP3BtCOTdI4LDuAe4Qs0zDSCtu5A61qC/oZTXRNsEZghbiBjCjFp5xHqssEuVV7cql5iAioSG49E
W7YFujELAQPZMwbyTzATZkiCko9cOBuWL0awOE+lMkiFnsmkP2aJZZrRBDe4iAxda19SKWXwAklg
6Z/sOEfsPphx8bUrfYOnYBGuSQQOCPBzIxiSn3zhkcpGhB2DBuH2HKVFWVmvUzyUxq5rF3YdK5g7
8s9dPf+a+kE57SuVkp/G+aPetiiY16lU4cLPsE1ii3uRd3TK9c5zw5TmCuoyHmga0O2o0o2fQ8lY
RVHddW809nMZjPl3wOOxH0rYD2MIzYP2PyKP6hmtLX4TWZltGlZWzSphwZRItyNaGKK7Y2S5IeFF
JMY1aeHcJ2MNDb90LWj27tLmay5Ijj54gkBYnkGIdOoBUFFhGhj1h87eA12vUXBq+KsMFGKCSTv6
sRyPuZyzG23xjCRMeM6W4lEyrfKLA+U/5ey2y0YyKSCgedY4DO+YZxzxUqWtM5CnNpFshcFCCZ4w
8gSn8XYGP3kkmL15xcHBjHKOnTqPPKcrilPaOHbNilMiHSNTleyhULioOOZQWJV0nYgjiUzsfWAq
vej+qBL/1wD2X9xqf6o2/tL7u2Rv7+KX7t/6J/4bnW5RheNuAbHm08pbGwc/zF+G8S86NBiuuAJr
S7DCo370//x/OTgGacbpK7aPsEf+1I/+n/0v2it0wzg8OywuK8LzA0sPNf5HSw3g/L+tOv/IZvyf
szI0QEAQvB6pBTa8chIWfq6M8CXZo8EsRPSW1+yg0oCpYRTmasjFs5lNy9QJuzapejx0YDhckPaZ
xS0pla2zsdNucHdQbsSucuO42sXjojMXrBMLafUSs0wWCyblyGM7+eDlwhhqvPE+NSsXIzOwz2QX
oGvSyH3PxH6Kmyzd9cx0402pFU0QTf6EuDVOfO19xp8fUM4k1blJBaepsVzkSZfjrFOGeAPEGAK2
oQ1hEYM9aWI2kUCAnkqLATxPaWoc7DbJP7G5Vu9u3eDK0WoPao2GDl+2ObrK9dEJapvkz2EA2qPa
OEch0NafJKG/GqBAXxK5VponTNpIYd18ZCDRYKV+XdmgGFZnDthMMyFWbmMGlPWm7Zvge9xb0+fZ
0xzn3HTS3o2kkSGnQrLjAncxe7ERjmJ1HPTef2AWjCQ9rWe4kFpliXtV6NaXmhrtyKkyJzhRqeZL
MZsaMncANpdaKkhCKXP+pxkaWY3/tsT0ojIDN5fFJMPbjGTwnJNO+F00jOb4khNHdC46URP5gRtk
wbnvtbe0fdAwNDhDxhD1fL7PW494eZwZEcp4eR8vg49IzBteOsNquzCffHbA3oeison9wQeuky1u
vbFax7xy0BVdd0Hm4apQATWMrUqGzdYCDxM223C2CqN4JrNTlJFTojA7kTmoPwx2NZN+NcDz34xq
5WSQ6m74iDrbnmOn7OebkpdwN77T2+/uHHyplUVFnRAjVYdQkyViLhbvG9nSs4PMKhCg+MHybdLV
fEekjD3uITwE1TlL2qHdm9A60EKSLWjBIDcYcGeldR87xCXUK7Qr1ciTQkShu3ucMilkmxXwpblN
QjraB/erZ3cwD2VRWoe4Llch8woJs5Z2xID0wQ4jJQWOmJKOwmI4QRfz2wzSmG5U9ZPyE/hjZkfC
ys5cfbk9W4jYJRCgP1XDatxtnVmwza1+XmNpxiXUP2y+BQeDa8sE5cIv1vB767XR3Dgf9uCk7hAr
E5Tnvyq9p0bmPse3DWvBnQBUT6sO/8NwPBYG5uOpGzs/cj9Myd5CsFktV6uy/2Fb9roAcRVFMXbm
dYRQhJk5pcFG5UvMKPvD/twVTH03euXFn+bVH23ouQlN/sM2ra8O6mEI8C3KeTVWd/1qskZchuFa
aTLA+b7asFNVQz3SDWlwH3b9fbM6tsXq3UZaTuR9HQSk1+sf9m5AkfN38iCRXlZLSeMX8bZ22+On
GGmb4hAfPszibY3ziiNaY7gRuXFUTMagaV9ySomw7vAl8nIf5nOndK+IeMKSjlQLd3qMIX/XM49E
zJCWnoOKejxgPACXI2y3aXca0WifAgVqZ6vsHmqlJYz8u0s/kRKa03dYdXGs0FDOpX4fmEn6xY9N
liAoHA5VHeNyzgYuIwl85lOR9ffTUIzZbmjITrpF8mJfdxTN3h18xkyEgVCotzHZoPic7D7eDcva
Yi+YpuqbPi1pf3d+L56rKhF4EyQivK6p5Y0aO5LjRC2ooLUUBsgS+NlbPLbDyzQHPQ/tiPKAn44c
psJFgbcZXal/9SdoNiivVNDdZ3BdRJSn+vLISF1/rvKSFZbDc4Bl0CgIoeZpK9r8RsrBUjcQpUq1
K2VXZijUIQVFANSMZdfj9oVwAfLnRsSaB2DIapK239JcqbM7S2ugaAWqz1LMtR41PJbjXF2W1WNG
Y020V21fEzKe8KS99g3fVaQNlE8nCvz2sVVp3VHsOe20szSL6CEwVf6YhhYHddA0RFJXoeloFZo1
1C1qY/RIDo/YT0cbfHTZR72nhuIIRb55EfCU7uJSZfq5zuYad2VPDARZu8QYklrqVoecxeuKHPJk
uSVVT4o9RP1in8wJ/i1OtWx8elWIZEdw9nzvzhxmAO8wdl7XdPh9Z3pN5gxsa4j1o47OhIyFsa/b
G2dZhNylZW3TjfCL/lbjhyxDd2JdU22OqzrFKzju8TJMf/RH/rd4o3ij0/PvB7eXd+6Wn3z7H3/g
h28fnz0rIlJql2Y6xEGquj9KN9NjPmvAzLUAZPr8g/LsR+WmmdRuHm0m5ilgTn1v7W/+/9GtpROJ
gxSG6alODLzp/CelGyPiX9vh69SWuo1xm0X/nfidn2s3blu/07FFrEehInTd5FQ09bgtYqk9GzZi
XzWVl1I3kSU140m3ulfCqI6xOx06bNUbR0/HvVNMO1Ngb7DsauE1ygEV/fzQWbSU87a4CNNndVor
GXu4hlL3SXnZcIMhe+cNVh4G3je/s75OlQmJj9TLuBpuRVYepyF/TexgiWCEMVhx4vFIhmmwgTkk
wGKIR4wGEQg2sojjgNV9kogC0zMbPxZdu7nUZbZ3tf7WhRYTuikWv7rDBbO2oTnDnRmJAX03QLCM
/buDeFWhuCpyRj59JnedNn3vZlfuAEjCUFve8qK8cQvwSVpblicbcpDj5a+uG4yRa4mdl9bf4c41
YdOMz0JUtyMjcXSGPWC94KuTXWwnOWbp46x102uuOx2eVaqd0VmYsMrEDEvFu5wGxdKFYEr7VGPJ
q9m0ZgTvG2l4937hZhRSOSoW2gsos5dnvmlEQ7O91706Ki2riiywuFZv9Eh1e2TP8s6eUKNRjS64
ZDniXhXAFRBu1S8saSVG/fkUFAkUA72+clZQsEGi+ZYIu5ZcHFNnl4oJIPOqOxziWwqU/bSmk6Pd
tOPyyhIVdCTr1AtQDZ7WPogxv08UIFMt0Zod2qRQ2pr3FTj0reatwFkfPDaIU2QnFnUlqNa9VkLe
mui3srVUvXbmYYCd5+ubxW0OfVVeY9oNKRXH21pYD5qfaQ+FCJJNDdBgY8iAEOxxeSRj+GwX7Cdi
wTbHCCcrZ50ocMv4rsWtSRnoysOEsCLsYdI8Zmiwo9ri4NBk6JhNJU9jni/bckaOX5VdhtW7B8Pn
zEAyOe66bn8rRPydmvXKHdunuqhFJBqSXGcHSFrWmTDX0p05eR5Aol7tNIY+Yd4FkAzUQWUBxJzB
O6XVCmFT47XydE5F7aTvmsTQ7jCo3Nt0U3Zd6cGbIJxu1+BWLTifME1KGPGRN7dh+70gtnwWZfBZ
18orr0wV3SGCgXHEztd2XeGLcMZIjfmLHI0iikU3bXWrfcSAhVzebK5li+lFo/u3pesHtWm8MkBa
4Np2821m6Ycgv0KEhR4P9tRxYBgXVuMasG1LA8nR3Jy1vKvonLpqz/C1ijK6dAAJy4lypPwqjaza
ILVv1rEVtgQEo4bIPtOrmKJBVocKqbWQKWTahH6ml89fgxrQ3MD4II0dHXSOFuLxPKHk2mja3IVw
8N9Alu3NPitwCZR1VGUwTVPfOZASIKJiVGAaym1a3mRm2ZFFkaFXuqtjbRcEr7nRzdwK+ddEXqYR
LCqnw9vUHlD25VBkbVvUpFsq6sYRb9CDZU7tgQNFd3E1F+MDDIst7rh+Z+pJeuQEcRTxNL2Wbit3
im7+swzEgzMqyGcq5tQ2rmJVpKntEMA+nJ36azNyHhspSSNZWfnRxrofYtuHvChBzlVBHdVec0Mf
86pYklNn+POBmLzxwk3Q3spAO6t2Ovdl8G3xpk95Lh/LygnRYzdRNWvvJK4GhD3r6MlBmSRuG9qL
ebIndebwxxHZUSNLMeJTReK1heDs0A+FvlGOlPu+sZC8Kiv08MUDgsjQQssDg4hbgliu86ZgHaAZ
iG8IA0zCOW90/FNfaGbUBjRJFziJY6U9d1hhNmY36e+5D9oDAijpoqafvxW1WZ1ghEwbY54jfxHz
RS9rkk9XrCEGXRnlPf1hTtw7NRE175WQAe8bZR1qqTGoyGkXYJrYklsvN0tRqk9xeVyadYY2GtPw
qFyzv9ISk1PGsl3G+pQq2esbuiBMorA1bDDdyd2YmQ5bQ+UhhcUFrxcsnapwi6vCTW80Zh/hVA5I
CFd/aAvhaKd7yY2svphFrcMDG3EYFwrHkU0e5tgi9Bv6Pd00K7QH5yAC45A2TKsHPWriZuGUjqgy
dU94M0OPgFItyx4XJ3O3jDJOhVYcMyTglSPaCMoavw8zXV8N78rz56hLyjM9x/hourAC52TJQfUx
9Jnqba2zv3TjVTb4n4XLToCs3S3kN93oIEsFYeEMoYgxhbeJ/i768rPhxcu2sWGe00est41TVjs3
nY1NltYwKjGs7yDL7oIaoXrfWzR/525ERQsz3hIjusBR3tuTjpZ82TVenYZBI74UujaEtcHDL63C
3fVaWSAWZveZFvmSeTGMZa83jH3XZxzABjDQsx+LHcAMZ5drI83E3qVHW2vL87wsT747YneRA/VD
i1Td0sx5Ww9Oe5gdoqXoW+S4d9P8LcsTfP+LRjqx43Ho92ZmLB0h5GHqZuObnlrVEYFZcej1QR4X
g7Q4zIrqcW1vvKigru70Aoi1mrxIODdOssMBzAGKSCfW3gdLs5+quug/5foEyMJ7qmmZHhsGILt0
QIuayLJmO2eV1QpvQME80KmQ8WvQg6X02tbeJLqsIpQ2uz5ogCusRu7uHdyndWHaJ6NFc4ivU86X
HCjdVHvOsTI0/aFLhidTuWxm3j2pRPtBTtaTnTRZiBHyirFwvYr365M0KNutDpZN27NdlkU7HGkF
cuIVCJYxLDfJzVDnpzSAdjCvebtG2JgkKzt1d8hiBwFoH3ntEuISvFS41XKaQnbpPHpZd4njFV5W
csoMNjG2pp0iHXZXTpkVAk88qML4VAXEsI+VpF5iwIEFXd7A/dynMH7ZnSEhVSRvqw77obvNV8i1
ai76qG3nJA1rXJxtEN/46fgAavRVga4M1MzmKo4y03eZbX/uS+hmBk120nCjAES0C10QTzy9pqBc
6e3XBlKTOkazVAIqQTpY2ea72Zf7xrzUuh+tmgk1oq8tkoPt3CZ19rU02/PSu1GLnyGcZgomrNKN
h0tcS/ZVPB7iDIpGRza9T2i5THaj6560YfD3GJ/4yWuEZqRbQ5S2l3vE0ti3obwWFa7TZF4+0wZg
auNKDp+AOA/dKB8RXJuRrdjRBuVik+BzO/pb4rlnQ2dD69XyfZrkVdY1+c6R6M3rntlxcrQy84Y7
m5ova0IGYVjfAghr7rasQAT18RVd/TfR32u6fGjhNhZ9HLWrFb98mdrkqQY+3Q7+bgrEcdHQ8Cfa
0eOs3jmwBrRcRE1emtEsGYG0aJrnHrtlJdT3pvCfnZK9igWicLuXxhPvth6fHaABY9xc+gwmgskR
MbP3aWFunIzUYkd+w/WyBY4HUmd6WbpDoCf7pkuo5sUOztfFKq6DRb5Oyrz0yUW37xN3uWtwRI2l
E9p2v/MZnItUXFydFl88FZvUYDUDwHUWMAk2KhmvxiL74lLsFnOB9T/wKZra+s3szANjOqgjV2Rx
xrSuOicK/ILPVfMySne/1wU3NuW0fVGuR5smuOq65qaxxB1JVTsWkSvONRvMfrfOjDJN3Fu9NnPE
nhnRlzdlpkA+deYV2HW8lCZAHY0dBSxDiAAtPQbqZaZSI//8iaTvK5tK1emNs2d6j2QBf25rYDvM
pZKtIim4hBJQZuNtY+gvWeKUEcgbwJ7oJtVo3XjqK/R1wCD5Zpl7BUhf24g5OI51QOYt1UuHP1RB
ZJlNS+xHS7ubLONz1z57s3uBQP+VOymLqqG4N5k3biYXMj2nkWQrUwnJYAkIzi52Jh7xq1q11r5u
q8Mym9d5rt9Kd9ky/IW41dMZj7F8Awp4dzO8mWJUj5kWrEeKNPTZy5L1tpyCl5liKWc/02vtgsQU
O8dnEHD7VsMW6ATwalx7uq+zKaJFeNOhCE/M8VywEaYaGG97Yh8YZ+cYM1FEkv4yTTewda9VIq4s
zX8g8p04VevZjmGZs+yxcQgShMz287i8FdD+He19sTAdObc6JqeOBg/LHvA159Av41XTjdadaPJv
c0P0pY4H3ACd7dhqSyhDCBQJAI527chsW/jDifngVmXt98Bo7maQv00LHMx7Z4J3qPL6nGT6fJ0Y
ziaV8U3LAHHTT9aJnZvjGiT/gbZSkfP3HO8yYzwamYeVz/1Wdw0c5L45ao1lhrL0zFCT/VXZavsM
IlHSpQchxGuBvEi0bliofN45+oAsQGB8BeX5pazkUZPJtSOoSReNxcYaJwITegnBOS38MK7lVtMF
Ql85wYJJWyyiGNHNWPAz6fco5/ytZ7CaZx58Bagc1tGQdO3Juob+4n+K2/SlhQqb99N4oSd83Xbd
4wQhJZyhpZ1ahi5hrJxHju4KN9e0RJaVvw2t/dBoVoMhuiDQiYLS8ptuPxn152nCd2LG3VGraPyO
mngmi+ClKmDPU8EnIexeOC0y/1pxagWaNOunuCGeaBlhMGW++5bI5l7vawdrv38rcI/waiuwtulv
GBQBQ3WvC1tHFpAzrQX6xRPVL842RleEHSPoNyg0XjSXZUDr7erg+anc52RpRU0/4zVjHLXLpgba
cluB3AzwfTPzqE9lr6P3Uln8ZBjJp7SDE8MBeV5fbbwpWIkhYVMlgwve8eNMG6E5WI/MmM7dSGva
gsYF83NBMpbcYdYPZ2ne1/jBmZpsMZ+1m5J0jaDp3i0POqgAGVw2Rqg8Iig2Jf32nZBxfeVlJqeJ
LreAsTHGnieFqxDfZOg2kNizCXsjX+nM+nBUUBF5/KhW5ma+HWIoS4k7xZcMMhbx67AKz/ZY17u2
ajs0FJKUH681jibE/Y3TdSXxuTPOZi0j9X3+mqCK8fV8p2zujWIF8voXqXFS6s2T61TfffZaS1Vg
NHT/0KimYJ3OpYcfanqtMvkY5/VRsyGyg2U+LT1bG1EV4AWsizlxm8+1eaY+LTcua1UkiNcpUMy0
mn1xHVY4D5rMCMIl2MLj5h7HcXxka6kAKKKVZwzWORBQVOPjszGyL0Y5G9u5mMp9wOF6nww0YRBo
yHCN9AuOksl7tdWXqQyFT+9e5+lj9YjPeRJfqd6yNgIze4iIRlDXmY9jnL6NAYqE2ThPXn1tcyf6
ffol4VarPe0TzCgvMlqcmQR/lqLepTUuaLkYDECA/sUKcN3AtpxD0WfSX4iQZhSaasI3xuTgGvKM
zCjZiEDtWght0djQcm+cmkatdZ1TqlVmfRIye7eDYpvZ0wnmBBgoTEzdW+nGn+fev53kBNbE2Y2+
efIE3p4RIckIITibAMcFWdiX1Zso5HVXpudSvSQeJLFa3QEWuGFk+Axr+9IW3cGhaHMbJ6zIsiCV
+M5vwCJmakPAXhrVmrzQ97+1yF1o+/E2mZ50nONhU7rnvF82C4fQaOqpFU3E7HydMt4ueYuwyTBu
R77rEGYywhAk5pRJy2mZ1uoY0ajhqi3pMYjjOGVwiyzarmwJpjc88/+xdybJdSPZtp3L6yPM4XBU
3VuyrimS6sBESkJdFw5gTn8Uf2J/gZH5n3jJEE3ZTrNIs2ikAsKFw3H8nL3Xfm6xttUJkzyDlCzP
OR+YRXpdvm0t9b3TFRqWGrgR/Y44L3Ymlrym9DijU/PN1gK19lCvcMi7iDWfeZm69U4FvOyFu2Ec
iKvP4v2ji+b3/lmd1NdRlexL3fsr20q3IQtMT/GdX0+ns4TY03YWGA44RyoBukVknjf4R4Vi64yG
cD8zuokbK946KIlyE+ZxlZ4IFVw3U/xjnvJbc9TRphfzT0CfN14Uf/OL5jF1T1ILIiJetJ3gky4N
F1jVpK7ZLgTztBOa7qimCtP6nrozVvW8uPUZ3H7RkOoDckCW/YVZBAeRkyY8skcIXGdGl0+bui+Z
n1sao8CqF7m9V3kaXKPDltsWuMw2z1K1sx0dn0VujBJKTil1w1Chg8NAKQAhu9D+woL3c666/ax1
tH5tdv+370/fHwPWP/f9z799/xZ+a1++NW9cW8sf+rv3b4u/cGBIB+ORIEvEWsC8f/f+lfWX6eFN
QnAtTaK4lnj1f/f+UXTw/0W5gStLYJpfsgX/3fuX9l8YHzCOuIA6cTXJP8q8P1QLWy7ziOWvQCit
RA/PhX6VJXsVk2wTXz7e+AyynoeWT4XdZyH2h+L3RS6La5e/tCNRYr/ThihkKDDPCjAK9Wkk6vuh
Hx5AOGzJtSFjQLX/chD+oxzl8LYWCQrIY8XvTb2HI+vtbY2o14MkpHsI2FdcRugv9j4SvdUvz/oD
X9m7q0im59yTkDZPlzHN26skaZhrICXNGkIiPW3RQlhiP/vE7bE8gv8V1rDDSsx+FjRl2M+uLcwD
3Tx58V5mguxGfTcq+KekU4DlS1V8xhfrbkySF9ign1kCDidCKIl8JVm5IO1s6GvLrf8iV5/mMOyA
AsHlouSmRnPAq0FU2tqGnM5K4Vab3/+UhyJuhTqePEVFlJ/E0ba8DL9ez50mEXhO3SHfcR9dYnjp
WUycvcK0++RK7x+apVA84ZvB0oBo6eDOgqkpZZJAQS3saMQFq9K1rPrsP7iKtE2E8chlLLwIb+9n
SDXkJq/v1lEd1ekJ2Q2BwWKs0Z78/od792otxg3eYayhzAHl4UpPlD+Ec+Rz6Fyw+Rzo0r0/8OX3
gtjaEbwlf7Zdlx/9/qIfPC3clNJ3XhVkuEbe3h1kRwcFyaKPAGe8dVQx7jjAG7uirj6zcRw+Ll+g
c+B/pi3xs713Ifm20+vastYJQsV9WXoWYSroaH9/QwfLncXHDsVaR+ftCfE6a/11+VEni9AnyI9K
vUqP0pAgSUk75SHHPPf3t/Ift6YPLvXq3lUutjIE/Qc6OXsWRTWOFRKUfjq1It/mefnuSVbJ8rhO
o+yTR/XR5TD2YDjhgbn4Nd4+qrrFSVX3JiEGjkO8ifAKuFBDVGenA5JqWMkKpssnv+bBM+PXlI65
SAuJZVGWe+h1sQoHw3zKuMbVjnFMJNNtWtvtH98YJlsWPT5KC1nkMh7/9ZFFZli3aGC4yKjb41Dk
6rjPugR2fM2pQVvNJy/aRze1bEwOrCiWyeFzU96y3ecG8m7LBA/gVnQn/fAzh8n7x8WXeLmIwM3N
oqeQ+PWuCotGVEXIGGzoMluE4NmmbOS0Ljt4M/QMzO3vF/4Hd8UXjKXI81qkoger0VVGP/MyE1IS
5BwRPEWAkAlM+0+vwiOivOCfpQ7wDq7iT8j37QkmSY0iE40gkdFp35a731/lYFdi2bHWKDVwD6KC
dUkzePPbdShOY3KJMoBPEWcE/nWLuAZYpmUFn9zQR5eyXTZeijSTtX54KYnnZNYusLAZfXfUq/G2
NX1Nst+UfPvzu+KXW2QeGNrE4Qvcz5wBUewTv+SEd1iCxtMhlj2EdN3/8VpYohswlfM1Ye0dVmmB
WMDUYYTlAhR/SmOxN9ZjXLr/wQ2xq9t8P2xrua23jymySld3nGPXTmK057MhZvNC9jXhXKLwq09S
1N+vbyrc5TPPh14pXqy3F9MLoonMG/CIdH5WvF3DOcYh72/R+j/u6R9cBVyQgyOMjZbu/8Fbi/AX
TSav6Fo3VQPwbX5CpOp+srw/vAg+bupnVjp+sbe3Eg+kxQYmFzEwFWzjolGXUOH0Jz7FD1Y2lIj/
vcrB05FVSExJDmQ5DnR05FUZIWVdTdqh1O7tn65shWBcSk8sJkKqsrc3ZGtjnOrBgvpJpBuzAN8m
IE7ayUPm9cYnT+j9bSnHZIPDFuRw3HpNLvmlnvXTFCSnWmBwdqJOU5dwjk6HjBrYrj7ZG94/J+Xg
Y7YAF/gULa8Wwl8upQNp0DnjUiX76tZugOrj72g/ucr7DwW8Aot9G+UWZzjrYDUUiQvBHTXuOgqr
cDiXfVk+0mD0utOB3hxjY4k56ZMV+P6aHD8czoo2hZ/HTvH2gRFClUtdhsz3sTqvApTD5PLa9iZr
kR4rpKuf1BHm8t78cvRhRyfnBq+p45Jsw0nk4IJL4p0ZAedbh9ArAekB6g/3jl+hOev8yfti4IFJ
l+CvvllNQ9eSUYBn70m2VfvYmd7gLGxPZFVVIQnec/yov1Q9CmIGEemY7VUVt8auV4ZzOisr/Pqn
yxtRH2XycuglcuWQUdAkbRiaFp8j5L5VQZDjAMIII1fwbGQBA7E/vxrcER+pINsdP9nbZ9M2RGA0
gPJg7rndtMtTW97Df+gamqNYvz652gcrwRSkEYGjoX34yqL5tUyR+LVjeE0ZTz1twS9HaIfwxIHs
GmGQgpmtyub69ze4fFIP1oKJSFLYbBYgcFzr7Q0KZomkDGPhbn0mx73zY1pY7amINnENvEspffv7
C350j7y9rpQULIJT3NsL9kLR3675HDIfIAQmtB78MT5HkRzga2Fg9vurvd+gFgAUPSLXW5A81rKr
/LJrWNlguUaj8nXIKSVeGV1b3RlTnR4nKrY+oXR8dK3lc2gvABKH0/3ba3mVDUlr0TXYXjtuGTwY
pzlMu5Msb+ft72/rg6fmejCJsOJ7yFmXxtivt0UjOHS8oF0iAqpqU9epey+9VqBN8YguVEWyBSkd
fvINe//kyGTHkLSoagG6+Ad7I5mvPT1cwbvgtO15O+fBFuAJuD9ImyvsU2r3pze5cFYo2pcjsYJq
+vYmDWkw48OFyPF71HtvgOhJxFGDiCvS4gTc93hFpJS9+f1V3z/FxdcFp13auO/EIQGoVZPCAcVV
Gz3j8q35kNUp4hwUKp8tzqVb8fbdY/8icExR4mAxO/xBSXZ0M+yc+TqRBVKLeVL5Ve03jOdIBi2+
ZKizbtOWwTFO174vP9ls3q8hGg2sV8HNLv2hg2I7i6mGYkikpNM23Xm5COAIdI5Sonl0cmHYWXIX
2Ln9WY3/7juuaEWR6Mv7j3SbneftU02HepoKBBRrDED+8Ugu4ZlvAeL+/VP86CrsodAEEF4L93Bb
m4cZF2Udcz7PAT27KcNvbJ39Jyv03Vqh5cWLsPyCPvgR8+An7LqxGUyb2tFspmi7FGQEh3c8Lrwo
/8mlFjwCQCWfKKPl5fxlI8tmQtJyG+GNxCt6JJ1u3CgxMajDiLz/49+OAsvmK6QU28th3Fxuxh6T
VAbNY2Us2bLsNuhdgdx+sgA/eEasAtpDLH/INIdliJZtn+CI5mDUasZgRPpmXx1C6aZP3uh3C315
SrROOOexK1Nlvf3pQmNEcBza+Ro+cVytWpjKBvmchHSmo2kcjyXpH7tOTtV/cn/se469ZGShVn97
3RRTXuIUE3ob269PMNYk32xmWfF/dBlwdBz6FLi5ZZH+sjLCZk4a14HPyQEEeLpbMaBfG7TDPlkW
r62fN9sVvyMoPF4m12NM8u5+3BT9/czzYsodehMh4+EdPMoS5WV2XApwvDHNG7DjRIN4/Z4sH/nJ
S/DRivnlb+Ae7B3gMVu3d0wOhL3hkJ3WO8VDr2b75s9fgF8vc/Chc9p4nLCXIXKzxvE89717C57F
J422j+9l2T5cuHZU/28fmxwId4ClQ61FFG2z8wQkEjxQvvjksX20+mk+OOipWP70Vd5ep2jiIe1r
CZovqZ2VVqN5A0VX05Wi4oOi6dbEtUXFZ4eMD2/PZOhgwhGT9JrfXnbq7dIXJZdVc1zAHJmT+SEL
URX9/lF9tAPjruFgRJPehI329jIOXjg6ltR3gYB5UZXkV05uR5tFkeI0/fFHhZcZMZW/9M45WFtv
LybjXg1YlmkVVLpbzWVUETuDJv/P32iuQxHJIX5BO707wUMA6VXJhmXNHpSGdlDhHpdp/Ek99/63
4+ROqKhgT5SCWdvb23EBj1VSkbputVMP9AzR3BARAuSZZf7JHrUs5rdbByWVZPUxO6SLqA5+uWwa
gbJwlFxHOg92SWnU+4oM9MsIcuRRWuTtJ/2pQ46StFxO7wpMFRXc0uI72HsTu7InafRofHDDJ5cI
+ezyW8bJGEam5TfddWRX4qFwQfMSBO9m8oubTL17TM2A1+YP1+jiKaMdY0JSoto63LWaAnpzVQ5w
PtzaANEv8r2gmXEdWe5nFSXL5OCXxtFGXCzTYKjlTLgPi+agLmDhBrELQBYoCwbZwhh8xJFKtY+F
VRFGtknJAsXLOyvcKqh+XG+eLxv49N1e8elIyHZFw1WjFI2/JVPbFJs4D5F8QbWwLzJOWjc2M0X7
JCVGhGjXSpvjlgAVtIZJ2jmnY537SyKQ5WBIbgAH36OYJaCJ6QhIX/qfM+WetZWowNGoY3wBwbDK
nULwaPwRKPNFXNLuu8F2proEyTxcASJoCAcgSVGNKQ6GNA6elZ/1Tr7lK+Uhc8GvG2Mug35tof+M
TbeyngkczIllmByKjOspSg23XpehYWbtCud9TgfOR8QNrCANWQR9ZzqA2XUGr/e8JRbTKBFit1EP
wAy/7Rm5ugF2GN9vCBNEUGIX+JW9ZO7RSNpGMJ64tpcFsOutaXyxvBA3zWqOam1jwB0HnOthC2pk
U8A5SR4skEUKM0I8Bc6NO5S+jwGmKeyrste+u6txLrfHHQ9Yrrup9M2tUymgICtgLkhcdekvUZhT
7/gX6UyANzyVYSRhMa3r6VLPTWbcGyFBNqcBzsDhDumXhSAwNsHAhlFhk6g+z8WPWgbTj6TsDXk2
wzhp1znBHuqEDS4T545Kk+aYSGvdExsJbGrb4gdzHhO8foiOB43d1w2D8LuiqPIWkS6ywlVSY9M5
tTTRpeGGZmAUPxgqCnCdsCmXqwFf0PQCEIBp/opIiCj5yttGzGNQ20VwGxDS4pyYduUROZDKUT7l
oxkT2VYUjfNtbCJ8LrRA4hy5M5xmkNRp0XoL+6cBVxRGXR+sFNA557JIZa23ORn24Jt04f9sgDz/
aMoM+axwnTw8snoRZRSElRttdeoGamdWlXHpW/T+FrtJTLAFITZwmFuF6ltOg938qONAPFlW1Lor
qFHYPgjX6PgQ1HFRk+9T6DOBVh3tL2kf80NjDHW3cpu4T6htNVgsM6d4WZlk8z7KBjL+ymxhwqxa
BG/1pqfJ2CPEC8twS7SAYG3PqWttIjFaL+aQ50ijfUTtuNaRG+K3B6G0CJuSy7ZLzBch2zTelLDQ
LbDgxnjnB4XXHNui1y1Z8K4Y15EiZnidog4lPTmrantXVEL+CDFMJxs4B+6wnzmI26vWnEcNAT/t
nsBxWeo8nEBxrKfZIcoNCYjjwWkzpnLbpKV5V2kVDZtSlb4+cSubM1cTpUi7vGAS006Bb3vRJceU
rcylVeB0cbqv7pzY3X1MMdyvm9AgRg/rC1UQDeD6ti1KMZ0TfIOtstaES9B7nTvfXjUD4uGLqhRB
uyts2OerLPcigekHotl5VJGMsg6DzmtPkpoQk3UYJ9bdTFJQ9DDHDhHDbgJ6FLgSwKdd0pnqno0/
eqj8Mbhh75bpYqVxknvkfgXbDebd+UizZ/5shOqebDIEx1OaBskTFN04P51gm5A71dbOuKEGJ/BV
YAb8gazVvI8GBtUrJlgk+dmhHIw9TXSIwnoMSufrUA6xuAa3YLYPeQVYTjRGd0k6B80jTRjmfMo+
VFwOWA4zpMCVXx7ZQZPOa3pB9W3VDeD/y9zwfg5T4JfHE4z2eu8nvYzPqgh1vBEJO9xX+F2NPZqg
8IelTRMxoNf6msyUGicj5hbC6CMqRm9HOnOSnCFM980TpYX9AFK+dVZGr+Qj/p2a4NbQi4yal330
4pMpFNjkpymfz6o+KopNa8M723o6tMo13ivEln4wRVgQdNlaV3lgROYmrVtCX0Q6K2+bewAsngP0
OfU5pDgXFV4fDdaWvcTVq8AlZGVN1uN8jeey0V8bGBlfPScI03vETql5mrWGgwpPRWz5hG1b7dqH
kSPXZo8XbM9eQpxi7rUVMJwpmB1zEwLRttetRYTMY2aO6XM11PKBYEkv2Ck42cggrMxkb4j5BjTb
sddDTT/GCuubwMja/C5LrcZ/QGgch3tih/EjjlAIYdMgjr2xiERVBGQGKjk1A9+qV5yKyJsUAoPv
xq3tJtqAq0ORXyCpLy5D/GfZgwOQTe5THw7dmUsIZX9PEG4ZoKyu+EqmAL/yTcqY0GMhJk239iP8
natuSAyxJ0+9856MrI+cddIRuqqMcNTHaubhbYFICKIQpyYNVr5fTulRkY9z+bNh2j9xZhryb4As
3R+173jNy5hqE+nTgJRgGxslqKtqNmqKBMTruJnEuLiJ+yAT/jW7VdseAawLx5OKd9Ra4+5ISDnt
R0iEZIdkTfAga6eOsV/1ZIbq0XOmDep/r9kvc/7hJjVVFd3mVdCpY7NEFQwjx+tVTkqJW+R3cDdK
H484TklWyZzE5XkD5Cw9aavGzwi7QOO7HmaPFOQVlr+6eSgATWCF9rs5J5qK8Bxz+EoSWN5+s7uw
DW/iARPcizV6I69QHET2RZ2H3g9VBgMfe+F39kmMbCNegX2c5uPJGQjdQVJvq32AxzpFMQD0bYnu
hVBXf6EywqKP9Brc0tHoZKa6U+kkzMsGKp94cPq0DW9HfmlCo4daZ5eNmmtzx3gxGvZJOFnoxK0+
e9BEzUw3E+FsxobbT+pnpq0dARDppHrE27IGPmEQZoIMuXdHukpkYtgtwLvHiqCGABgeKYNwVbz5
NBGz9o4g5NE8H00f1gZ2BBOoYZqROdVMA64b04vN6pLUG4T4utI883WrOl7MVST6wvia56mh92ZU
h3pnCK5wpmSsXRS33ON5asYFQvluoW/WA/CYHTIU8vCw7svxKgQgLr8MjmVc1E1fumcD49zupfJx
/hHBOZV0W9xUme1tJNGPEAKpgemQ0FCZV+QeJd5edMr/ZnRCtF/cQKO1V05Ffshq7I3e3vJ5oiNq
GEmpjHUaOBNWwE7DaPlWhRMkhboM8UabUz7dv9bt/5Xf/s/rkfKf5bf35Kh9//ar9Pb1D/wtvbUI
P6Dh6QqaqwwCwGv8W3orfdAaHDnoNdBVfqU//0t5q/5Cscc8y3s9lgl3Gfr8W3gLZY3GHPwOmzmU
y9TE/BPqhrVQ2X49aqIX5eC3nLSICIAMLA/6HToj4ITJyU1du0TMN3h7jZWY+gjjVDga5xikbmuy
x2i2lBk+n+oVhlVavrEC6Bk9GdrFIZI7mjjYxnSIhe/k4rOLJpPcH4P0Yb3KEhOMVcvy5yNpl0s6
czLrR5GV9nSsvQQPD+WU8JimxsHd0MFH2srao14zRZR/o0YM4TyEbA1ntRJ1FEA7xGSLO8+ch+Da
n2cEWhkyr6I1d9bf6MLUkQ2uQdzAEifqK+FQv9IOQ7slJRzyDU4/W+MA4QWPc2cNICy+bVToNHvR
oF1fY4KApagZKkfYP+Yx3KPHq6O1GAj4XMULhpG2mmsRvYUxGruZCbo2kkHyU/RSYUgH5Aijo6DG
4uRAVnIcFsSWtr2ESjtTuq9FWTb1TryyIacGYdwK6S3MSEluZYFBroKCALljYGtN0pfEHRtj07xy
J/Urg3LQwvpqJbK+r1DYryMvLGmMzUHtbsuQAQrdK/wHmVCgHCEqVf5pwlFPEiq9AC/7hX1pv2Iw
s1ckZvyKx5QLKRN6fopN6xWgOS0szXx6xWrSUn8oFtYmoB/WCUnvIDizVxynUHokGPoV06ntZEMg
FGUyfGAMd2luQV55BXsCkniFfC7AT+8V/lkvHFBNnxaMxSselGocqFRO7vmZ+woQrV9hotYrWHSo
F8hoEZkARxmrWTBPX0Gk6OU4Z/pm4RFuREpnv0vzFAGq8QoxrV6BpkjPgJtaNYF5K6gI0PzyVwBq
Opba35qFhaCTE3z0A5KZgRvyFZ2KqpbJvw7AuRGYteBV/dBONe5r7V00UgJghY8AjJWoEcCshZWk
zyY04Cs8QoBbs9GIv3stEUerweeAtx1aZ7iLc1fe6I7dm2jfNG9ktU1j3oCWeiOwsDtFWQpjeeKo
nf0MgVXYODlwTXK4jDF6w4nxUOat597mXFnyhqfn2OC9F0Y22KR64urafcRy69aeOUyXmTVbzjac
p8Y+Nzq2g3VU9sNjwwz/fMa9nt3EhMJ6N75LvBoOOLtdspTT4sXwChP4qQrG/Cx0mVvufbdCHFqQ
LmFjd2+nvVUl3XPQRe5dNNOwWM+AUq7Rmw56ZcCE8belB2PgtHONPiarzRiPJIUmdJ2eOehqtkkA
G2MnRSoAslBlaaMBPYfzndatcgmMlP5PgRrowg/qmVOO4dXwe1F+3i5A7ycxRCQAidrH19/IKPqi
BafTDQe4XIEYq7d9W5fN2oySjgkaKSFnZQGE9YbE9BIfnZM4fDC9onqyOXXgyEEI9BQhHH2oc7Tw
WMRH8tzT1HFLmFnCuaIQgXpr1427yQjsCDctcqH70AdjfEEoWV1gvGqyE3qcXrWfJ9YsNiO3UWvC
qdIJy1iUp3uz66afVWkVY3tm924/ODvXIueyQmmp8xuBfwYaT5Xqb0GflZcuCdjFJnQjwqa7mYzw
DSff/JxE95AM96hln7MKOhlhl5ItRXqzrne2X0CF4xCEoSqwvUTwn17AX4WKkvZaicgxtk1MT2Q1
MxefVgnTunaDXzRPjmiY8d9RoUzui1n6+VPrqqGHeBjE+tn3EtXtnC4aX2r29sdFFPssity8cYrI
21ltJuj6jM3cXpV2pYqGYwQ+Iqh1AH2cLIY/ROgHWfCc1vWJ1+myx3Dd0qlYwG96ZQUD9Mestucj
0x8Cf2sTicjxgdwCskCbwcHfn/bz187NeQ1cP5L4wEKadxvpzLQrFp9Jv4Vob4Q72aoo3AQZpi4o
HD7RFIVpdKczmEDquVLoL5UPk3AlWO8n1vILwD9u8BwjAG//1eD/b3X0P+YyLf7n6uji//6f8Efz
a3X0+gf+ro5M+y/fdxgR0HiUSy/2/1dH4i+T3Bja+qQ44QKxXEFl8q/6SFp/4abhvKtIVUAkuABq
/1Uf4VlyFqUlUg8X+TKM2j8pj2gCvymPXAqtRffv2EytFQ4DcTAtjJt6islx39LMlMNpnsxgkxtQ
4nwS6sb+TjOW5Ia2D4R7ZFScYdZlW3fihAFYYOyRzRGoAxJ+Sq8Cokazk8CxbPU98qa4vtIeRwCR
RHO6x+tZzDDZ6+AhqzwPlpMzFi/22EXPLX2rc78rgIaSMQ3v2QGfcNKLpgyftTSr8MyQ5kw+eEdI
r3CCXVYEg0uzpRDgy8jlHPXGJ/IB17IPdsY/nhpVNecTnc6WI17b3UNUdIYVh1Eg/RKlKhibNkKr
auPVm39OczW5Z84wkVrL+a468hLHTbYVqpBwOyKe1fMGlLYSe/AxTrOqbRsID2ZCMgR26EIGhvxF
X3rsoLA4oeLn9DatLQfhMfjK5x3MRmazUV445Aqa62DosaxQUEYpLfehQeEHaDb4jp6jfyA2WQOD
nALINITViV0/DMSa01wdbiYAiKRN1pMK6Svp6AppNzmXVm+w55cq5gMt65oCto+DgCgA0VdQS2DB
Nkklb5bpyo7MRXUKzDuIaSNnj5OJCwjepp9cdJPhibVFJfpSDoqE6G4solu/rQBZjMC4V7qRwyZX
dvKV435F2Qi9m7z4kpSFlaia5jioDUQxqS8jGouAIpZw3UBdkO3eVsBDcIZsVNI/mRpRMhGS82Ur
IxCntKr2IHWtXRNJ54ZE9upFSR9mT1NrmuSpWTxOnRkdEUIOwykf3fkLdnr7O+0+31wXkXbKbeyB
6NrhzTX7tYkMaIvVTt4Cqh8ICzbKcg6ONEGmZIJSVqYbRodheZcNnVWBlWM3/RrWzZhC9Si1d1Yo
giRpjdnOZAV7/PGt9Y1qNffNFaqydr6o5iiddg24/HBN3AAP1pA06pb3Ii13olXl3UxsMXbjxt/Y
qXM2lOP57Hc/+xJ5ol+BW5rA7/M5iI/DIZvWhUH+RBPTg+Mz321HD0FTqykgYEs+J3ZzNzULETRc
Ui8wdYcr0G4vKKDrjTXS0fJrsOXmMNhHqZ69XWOP+1BWzSqKsuEIc968riLjC3GXX1IVWPtSde1u
pvhZZVOV7UXdn42VvzF1nO467vloyqDstu6XQFjbsojpNsFJk5JpajoB8AOPALlvFt/bsXicJ+e5
drLTGJTKPDoh3V3l/Zgz9d3AWkwswpUxzfK2aAh4UJqA6bikshxhogGKkxtrIs93SqJsk2n3eygw
zzugcVb0BcKNMwKjtqt67/Xm5VyPyYKYaNfliCp17nT8PPC8T8fA33N8OvPbmkXDrAJYS/jQleEJ
bfGvqnZvdaIiCBXZV9/ugg2jYY/+cH9RuUn4RLVyjXD6mIxG6ygxE/BuRNHOLg74ju5/GAVHSZA9
RKEBTopqecPwVK9bKYL71Mydm7aq7u1KPxF6yZwlpZfenQryJI4gWp3T2c3v2dVrat6u/OkkprEr
0fWuZWyzWYzuOJ3oyrlJ9ExBMAzllgOpQ1Vec6LMoEM1mZJbOecjE6zChvsrZlJ2nGFeB+Mg102V
xTtiITA7y746SrLuK8PnYZfYznc6hOl5PYvsovAbYD2D3piDhSA3cPyzluHeWrs0VCYKA+wA0H6q
3r5pWvMh04JxrCVWfqTSazpn8FMl/djSPgZMvE3G4Ike8XPhc2aoEl+Qejw+dCNUkXxsgl0403Bk
WMU5AV9SnXZIAgkPOAqHoeJobG36pm5O7KqlPxpb5xYhD3CuZXLSu0a6ciPOCU46nIJTvXX79qoy
EraQCiBI784vmA1v4I7UJ86QNXvt6kdwLPltU1rjOtPgA7XIgFJ1Uh6ZQXckzYHau8ksSkvM7JUQ
m9iqz7pRbTuZl1sYa8lTrK09h+LnXPfqbtDqEnHmpuyQeXNMyLdJbfpHeRR7m6gDWWfr5r4d+++5
A9wxjU8LWups1/0X+r5Prcf5mM3GuBg7TvwsuYyE4Oo6i+1xhX7qnqYo3DNlwkCfz8tlo9fZ3gW4
uTZx5s4U4STiTQRRucEeZtM+7RmGOxFapHKAVwAgpLT9TTYZrM7auKKR/70UOe33+sIy6+N2FuS9
Fuqa/S2/cGfuufOIQU1iDuS2XX2fivHeFsVP2U4nDuyLqa7CzViWZ0M8+dDWYHnMhXFNlxCAj09S
nzEax3mtTqqh7Z6jQW+rAEoG+DrIzBgIyDvNXJQc9UtZTlf5AjEPq+4lWtg+McSyU9XEQNhJMFp1
rdwRSXRDWjcwDphR5Md8Z+x42XWZui4T+8TR7jlEhGQmjDXwSAvj055SGAcyY7srBAELP0Un0ruu
ZDHS5s9K1CoJmHBoBNpSO6ucoXiWrjDKl9EcO8UnxV1GAREs6S8qyqddELqdSeygKVlTO1Cz9fji
WpTyMRRFifl3O5t5Na+skHSHauPPHlMiwJceR5w7wCSpPuvyOjlGHp4bNpEpPcy5a+nlJQHRgrFB
X/6UZu+W+XHNlgGUps/8yBHroE0Gcx1HoU42CX/ZlspJ0vY8jWkczV/p+XSju2XiO3rmfhQMASRH
HoM2w57MPTkWe9ylo8GRty2O/AbO6D0PT5YDfB9DnIgp8q8weYzXbRuLZ2zSstpUfCvIYufDEI23
jWvTLDhyjciRqzwfrF0NtSO0H1K9JGdYIco3ZoikaIrrTPIeGluINFp0xyopw7bm7XZtY+sQVpdU
G4OOS5g/BhNGqg1e9nvQ6DozLmPRxEuotZeCtCsyvYAekg4eKh8+WxZzVwLMVKoezyAseshZgriO
1A3ixmATx3YOHyZF45vsqyy1OftZoW730k9mqB6ERGX9JgusZjoHXtvXkrF9Zuf1Jssr1+PntUj4
wS4RVa659Th85rDKcosxj5e57AvpzIfmIgqapr1qA9GwySLZ967pE08ukpeaEJouXIiwvtfGT/QF
OINlVXxvhm3p3i7dj/AYI2ZVPseKhbqlhLpqjD7hezLLwG12QdOF51ELyWeTAzgD/6njWXMgJren
imhztUNXz2wFWdgBhGsY8/6gxTXFV5rcnO6RPBMYMsEgRg74NWUZKn9+dEU4YLqhOznOd16ICGA3
tIZOLmfPyiCMx6QvubuOuCMQO0MQ7VOCegD6uEMyPhRM/W+CHKMZegPHbCA7VZkEc+LX6iIaxqhc
xcCz9b6AfF7Rn0w64OiZ4RwFfla79BdFIni9FWBtSuZ8a+Q+H9AZFimj94DpC3HOfbnhTc/zTUXX
lFmVgX8ibFd10XZ1Tt5nSSrKZTOFhUs2DBEIx7SPpPoS6WVAX2jA2+Dt5tbfjmQnl/xoC8sqtGYO
tSXdp3qaO7iLhtM8YjWPV3Jk3o/xNTvJO4SavT11+2as5gcZWNVTnyU9tZpVZo0PXLe1JePvJChW
gRG2m2qEcW5FY3fsJ0BnOR0YZ6PvlseEOKuzdOj10ayYnBmtSw8lY7ezJ2YOwBv1puPnPnHm2T2b
R08e0bWIToTHtsVdGls/ar2N2zhAPMugJRoI8BpR7mF66mWodCETtTsrdsq7NgPv2AoP/2RZqXOD
2d83qOv9SRIZyZcE1PmZ0YfNz2LCLr1yqfF/ZHRmftIYRexCL9149voeML9pDO5DBXVkCxS93GC3
WyZLpddT8sRyF7lEydZool+8OMUv7iw8xyRorh2LEisz82e+KM8V8ItV26NUMYCwX9U4dp45rUbb
igk0WPqUmI2xjNSaLkxI91zA1IqmZ6O0SYpN8+nIbvwkXsf0Df8fe+exIztybutXETSnQBN0wNUd
MJk+y2fZSaAsvQl68unPl7sburuFg2Pmd6aGdpnMYkb8Zq31YZibiLaNOBK1KHP2kSfIT1QDTHSz
fOHCwcYyT/ULKdfR2me/tGLvFz/VZMOFXt4d/b7tQitnzg5nncbkouzc+P2FKVEO1vDstyDOyIZx
w5jmaeXN7Hwn1X2zl482rR1Xd+OobhknM8pLeOCX0XJXmcctjigmRWyBXhWBgG+G5qjE45T0jxKp
wj7VBcvqwtmIiGTnKhqYJNa6cTAiIg9TlSSfRXNpYd2iuoK8nAVGb6QklLU56ZKYsTC8gRsSQ/3M
K6E4hUg6bKtimOkhU2fvSmO5Hhl273vZuLzwYdpa5jyFvJIu+0MQ+/+HMH+HdPtfDWGu3vP3PvnL
EObyBf9aUbF9wjhy8TdgUb0INf9Ih7FMEt5/WcHhjhmufWG8/jmD0fx/EBxA5oPwhIkF2byYtv+1
pHL/gQEa1xmCQkIuLrb4f6P4/FdUHy60v2ovbXYfpBWgIGXfRRD9r9/jd9F2IVGiLOYCunHyYJuh
4lDLiUaDLMRMVk9xqbMO4jWM69gTzWbKPXsfo5O8TXwyj0vPLI6t2eRnp0u8zZRpDRnH+hKWUW2c
Wt8giNWJxlW0tEj0SJ3uDtGUV3ukBXOIgGUFwvBIohhqloLUT1IYi4G4lQXi5MKi5pLUVVUDzJGR
pkGf6ifR6TO/CeHRJvVhzk+ve2PFyurGaiYbEE9JZJ1PSl2Ud32gcf5sxnk46hwZgWNoP5rpP/dV
Rr/Qr1vkIPsZvFtAwgBjYT6Nk+bUhxpRCKuOpFovPrPRgfOVxCV5Vup9ni2SKxN715uE/EXC4ecr
4yEqso1vVdcdSsYNtrUzG/ltVJdhPC27Wqod2oAQOseOaNFs1VNnrSHUcFPF8Q3VFuFj7cJoHUxj
4lwJLXuU2hp0YSAKQBhGnjzH2E0V3caYJ+sqE2Hk1G8soGl+OgdMsGV+620bv2KiK0O9s4kjt4FC
FzVDsl7lFsQ20mxpWVeTT5DgGBW7ucgsurs4uy8bIsqq5LPRreKY+Z621vqWcFfF2Lzp9U+rE/Dc
7C/QLodY1+7q4myTkmgXG/TcDNAoOvJxfG8IF90SehTde0ZzDenlUHdkqB/kTCYb2IFohZ+LFdxY
7cfOeOGJQsjlDUfT7+5LszzVIzJpazBJbe2d26WcvxvXT0OrLff+MA10thOhgvMu6zIVujI7jH0M
jWopvpKk/4yEfbM4PEvoW3CKEO6eJhox7/P4Y/NsrVJR7rEQEWNK+9Pqi7WpRM8Vk+eh5trpukmh
CWUD+2YSR5v0JtUjuHuMSUgUXE5m6YotsJtkg5j7vnHyTYtOPU9R2EiZZDu9bq+R6kEKzdWn7I3P
shJhP897K+N6danlqWqYtQBqDWSHzwq81C1l/Xeb2HfAW3/AXxKuH3UkJhkEyDXWxjcJL12QVNo1
t0HZJo+e6B45/K+5Ix6Exr8okBziBTVC00Qn403W2pXxvlrUIXbKj7ZPFpR7EbnWovkQw/BCAH+W
raYUkQgBo/TnZ79iS4Zo0tByUHqxuUpl9xVR9JiMXizdeUggN94q5GuBZeGVCvTeYLRjfmaxZR5i
rfHCcvJT5O41MEotP6jMfkdbsW4KAt56dInz3qecGpLbJTrC6l25bRuWiRfMxk6S7tr4xpcz2wdT
ohLrD8CEFgMa6sT+BzkoXS0hGU7SBE5R7Mtmi4VyVSzE3tLxz1PzZlyk9aNHSnbBZ2HMhxCsEEiI
Z6t9qCbyoMG7p4Lha8Lvzkd+lcF9B+NJg+zWz4PnfMWQH7KgGlydf8RctFZkEukoctGP1G9jN15S
H5qy0hgJSlSWAeLANEJYVdl9TDCtFc/3nj5r82FoFrKuLGtO7E87hcSYbASnTpoFpZZ4Yu/LSY/f
9LT85ZCZ3ay8051WlDeuQYTla8WunLDxhF3QwW+UUbAzc2kwdjQ7M5mdnSWzIxpbhrf0b5EZ6qy3
Sfgd4phfqousj6YuvBvdjxnIGpo23JFHi06F9Kd6P6UVSA1rKQZ71aVIOwOvg4GxjZWwngE+kCs9
zkxTt0zAnc9IZyK2asp0sdb0jwOnM2BaIvUcRkQwoppUEGBc5opo2MhKh7DF/FCsu17L083CfWOH
rdlPQU2bL/2g7Cy9CYSVV7cLvt+1bBtvG+ciei3of+Wc84H37JVuxFEUOGIor1iu7VnThhTY2QvS
u/y9JUMCVsYNKS3aVQWs8lxJK1ohU0thFjjzg2XUwMsFyLGq8crwItW2fBJPkrH/8oWodx0V+I3R
DXx06BQau155/rQrzeagFbF/UMuGdHmmzyxU7fEK/XngJ9GqIHHfAaXVM9If0nQdZQNvfHU7WkzF
fH+bER/bkLKjMaBYc9LOu2g5GGPZrWS0IXSyuBqQx6Jh684JzRTacwnxNVn7snZPI0SnACzJIvKd
6xXMup14VyTubiQZUpm2F05pgsHbzTZIKAJlCcjs2titwVrKg8b0UrLTZdpsv7lkAtCf0KRMSJ42
C5+ivRP1T05crRoMPiuRHNqlDkeW38E08JEkWPDeSeSVV0cbIjYfsK2AfMV8fo7muDhN82StUCxA
I53u8kor9sxcjkWTdQGYCrlybIkLfJRb/ppbNgg1gSXtNymoPxhF6IIaI9nFw1wzuMzynRXN+Lpd
d93kjKSmmgp14rO3jPnak3FxOzIjQVn80/TaiXg6ZBktocH6tRe/WmJuN8SmHylkbzuAqcieIaqz
20zSbR/dMEUY1oPnw02fTnW93COmJC+5hm3cNAWXDvasrs62ZKzsXL350efu1rWK/KbkB4eTWLat
0XhreMKnwe6v3Qapf5P5sw3jqiJSUkzvcryR2SUMOdX87VgYmxgMrr+cGqcI+3IIB8olrlKPqZjd
PYmUtqQm8GzfMdqgb0VjFk/WhR0DunRWj507HZZ4WK6lVuwcQn9PjjVvkNrddpfZQ+mj69Om4raw
yfoaRHpe4ndQ0usi6TfDMlLXjwZhdBDM6vogp/QVvD3oXOjOVcn1onp/b3Tp0asISXZ5B2o3uaeZ
4zzeOi7n8qQXu9ZjHJzUjn8k5fnHtaCiCO0jb6odA4zArA2wXnmIi2lFphm+QcUD0M99ts2S+ak2
1WauojDSjV3kFq+RbK7qKt4pyQdER1qgld/pgL6Pth1bcU4Zw/Chyp4tu9s5AAA6Wd5k+WXXokfe
xrOncm+xPbBUtZvbaTPG/keXuaFImJecYpySNXtmDcTXyAKv8c8tHgMSh6lvHgch1zSp2258VqQ8
I3vPn1hWcAve+Ivub4uO1C1J4K+pBRPp1xYxS7brPOvqfSi0Tz+LufpPiDD176SojmZmrgCnBSwI
Gfn42z7RHtEjyXWUIu8pM694qkf/2WDg+8BnEjmyyy1H63ZV2fo2yh2m7dZa7yhplD9y+tKVc1VO
LIya+yRu1YxGmdmHXT9rBNegI2BkNI/l1q6EpIZGjdBwFHozckhUs612XaTk3PpvTrQ2s2Ob3BUJ
uorBRvWVkONdJUt0O9bVs+0l1z2BrSBoxJZHjbFLbOqEvPTHgZlPq1fvk6iPhMlf+xleU5WwqWH1
v8vYLS6rCKN9TMy+wjfZtJuCiJsXxiF0pc1bnftVGCmD3hmkSe9ukbMmq0G/Fh1afCR23k6aSj6m
o4TYsqvL6WUpnLvcIAtPq8Srrz4GxmC9Ge+Gau7Ws3Tv8IaOoQ6MxopaxNgCTgawtnaTOpIuexxX
iT2vRMrzM5sE3TrXuFu3kb+0YWLripqoaB6rsszdQHfE8ll7FYHtfOiGkzUN0LHVtGxYgbJ8MLXs
qi3HPFS1ODcNV4xRY29B2f26mO3ykyR8zx7FtWHFVynP0Lrpb/1ufFxgGBG4fHAXtc9tSfiySdaG
QYScSsJ0jk4WCUBD7WywpoQ2QHVb5MQbFq52xyy9C3yUtk95vJyLiy1Fm4+KwMV1KQmzrZhIyMR4
1qRzbFy5s4BtNV0T5p6Wk9funyAMntLEJzIH/3vpPffF9AkU6jou7/ze/pAE2HK5vKiJ6VjhrWXf
o7Xhehpl45xto9R2i4MItxWI9qNm53TV0UiXKzONDE7/kdfB7D/py/Vg6w+4/25AH2wmWYYLVnkW
RBchna6aXY0DjxEULzy6IIpt97b2GAYLAcmhg+VVOTu6B+jwHTo4J9q1bbqqRUWufM2b19pE8UZD
Nu8Mj0z5y164KjxYkF129rlkL4qdxpR7a+wfKQQPPXzKjWxJQ8Y+dEhGIvSMZwy8/kqPbfOmbAWI
Le0wcn7JsvjwgXwx52ZXOifrzr7jWjnbfFEjeva7FsujphGC5c8QjIAID/XUP2eWtkKWdb3URgqI
w/gZm+Q7mth3R+lT7/enPkbiSzj1i2inKwZGfLb93cyfxZE7kIVUHG/SJT2YnkBQ3lapw/2qrzus
aiuSzElXy8tnVfX+Ey6+DmCUtxOFO61U3iPw12+WhBs5cdUcQOrrwsgan53aeitzBp2un1wDVXpX
S7JuyuIxVtO8SgsfRJLx1Xf+Koelc2iHG0VgHHPfHaN0faVr7J9qceu5MYJSUW7SBl75YlKd1i5L
IOVtxsVVgZWMP9FCaAV7n4ojgkQmrEsq0H1OLCZHazWZ77okILyYrS8Zozio7BgW0VTstGwqWfCy
wpZIlC7IHzSvpJO7Q3Ek+JUqUbwLt+Qc8Unhj+z5wVusj6ipzrT3hgDp6eI6lP6m6/sN6C1445m7
EVV0P/b1xpZI9tJoPZju2h7TNXKFr7Jtdt44PTiyfqkp3HMjp1SiRypzFJdHP2fL0uWPsCzKtriD
XIxBwnYh3yA0F92lxAlq4sAJzkjG576X7lWjFFyuxUnfsswDeWfIqUJnqYBYDD2dwm2P5ukzihMd
YESSx9+R1S9XqUiZXupVaex5orQKeUXPH5iCJIiRuu3ji5JqTjzz3Bpmfasbi34iiooJJoSZVQ5o
FPoMQZqk3uj73MWF0LB3DuWyXKmCElfUIMuxrbDA14GLkSuarxIzMkLHZQWxLD3KqVrfjL7+IUWM
2FXXI2OfFYa/UraadsoF5dEM8o1s7fLR0BCy4vkzP/IpV88tSp8tDpBh47OJ3JayhtcgvHYvsr66
pYU17qSljTswMfZOqiHmvS+UtYljz3q0MOiNKww8sNa0aDbv7UWmNj+/os3RGDSdJVcZ/guMurjB
BHEdkckxnw+oCiSeKC4NJ6tOXC2Z2rrpkofjZczRZl2PRSo2bkpHjoei9JJio4/Z/OUQwrJq2Cbt
OYGqfdTG837AKHlYOiSpTSeQOjQRAwOGzLPu92v0fNNz5i/F3sal99LWLvDMBedo2PNr3sPUHH8k
9RRLQdvdltYgdzphPzfoAOavzPZpevWCTKmqZO/ewhj1V25KF8Qc3a5OWRrFa6Oql23Hfpxwksjb
shZO36O+dba+PWcfHOQQnvN4rZZB33m6RxgGN9X0LWyvfulYgfkrM3Os8+h082rqS3FCuMi+A4WK
3A1elex0JcywoFVvU1RCrX3JS4P8R/+rsKFwH4JCwwS66XnzmQKTtKNH7GF7o2crPrgDifqX+WLN
UeJYDwxhJGqAxb52zM79mMwiPbP54P1yLDPd+nqtbWpUBGyc4+pYpbV1KrDlh4WhHzOElAqrqV6u
gSbxbUa96u5cUetvkR33r7FrArRDf7LcIaOkIfHGIv+I8LDBD2grLTSpbneu6gB2p+g5lJhoYgs7
QTSj58McJMoimVwihdkrO4EJAw34YGtVekopj166bJz3aW/ZR6haURO40nc0WEemPFj8VPSUHdCm
vGpsyvVKWc/0TxUOGC4ZRGL7JCnXnVz2tu/cGbgR8Tj591NfvQPR2KpGHkZgq1tWsEPgkBUAmi/D
s7nvZIcmc257JgCVW3mE0hf2fKwT+CIBei9aJTyyKWKz0t96yTiENPLD2dFGEy+VRZSTS1+PxKdz
bXqPEuhWp+ksHPR6i+4N3ySqLokstoy3+kXlYs+gnvgMbDMJ1g63ZU+zE42a3Gr8nE3j1UZYAOtt
A88didCvnofBN241pMfUAeUxt8arWiPT1cxAc2W+n94Z7IauNOHeV6LAb4bJeGqHbWctXb+rlCLy
vhl792pyWRiFcGyhNZX1W1Yal0/qGHf7IkkRRrAcqGG3101yVLppQ2bLOFKxhTXbehIftuywHBgM
X6/QNMHinPPCOVEhG+ty1pi2FpYJ+C5h13gw6gqhbdXJrdP4UwYzu6y/chOiRICgKuIvimd71ZfN
3ahTapsmvRTFSD+8xnUxQ4kE2c7pR3h5ADZMsaVFO7taVNk8QhSt58Dl+x5k1LD30dz8tCCk3QEr
33fkhrKj1/ur0ay9NS4s82yJ5VJ6LN6wH4WRM1ME7nvA1YwLLc3qFsEM7KIejuvJrKXZcIQY/sYa
6RD5bC0GQ5WOvV2jIPHRBpa9vh6iHvObO/QfhkKOBjBsCFLHYZGJotF3ho0WW9tejaeqN8d7syvo
7ntLZ+uPeiCwcfFpNMyZjSIWQ+Mq5RLf016pb3SD8WbxWhQFyxBdqI92fDUV8XTEA864xDRjpJBs
PqODM1e3tmfXFD/wnO9y3zIRlMnUD1SP+Z4eEv0RKelHy+DETpH43phu9CR69ZhVLYPFLrozBoOg
bM10QrVAkqlo6Bl3CN5e6BCV0fB0W+jBt0sjx1cfK/opt5i0sdc+/AIVW2byZhlavBvz5tUp0lv0
D+dBGj8cI6uRt5KylD5cux4at6awqJjWiDFUevvizS7/ZJYvnTRyUAzeiHMx5VmqvFCv4M0LdveU
bHYewdMiEvqk3FezEg9Mkowt2EsR+Ll1O07uHOhjtS1suJ8ZbJdktJ9a+BlhtIjujjnTLaaxTcJs
NdXP1mK4p8rOPthAH428Yd6r2UKd8J6pO01jmN7aGO+WmT8k7PGalfew9fAsGC7zOgiEG4wo5puc
qzjgMnAI/xvcx6Rx1l6LKazXz0BVRDB53s3UUjkAkP9ETXWtiwq4iQTO16NWQc4IRMTWq0+bZ6Xm
VEZOmd/o2YBFWkmWgvCp3PEhdwQ8BxJ07ode99ammE4qQ2m2WJ9t57C9fWylu9IlUsRlsLa5+1zl
bCBIKmDm1BVICrJ6Dg37HTs1b2LiPuI0vJqn4iJPREU4DyumiEugdINhStoGdTeGqMtRqFa3A1M+
Ig13U12veakbmxNBsn0pOn1D3/w0zS73eiGGlVTpATIN3p10wughxL2rSsnYtDmPfX8j/R7AZMrA
C0t4otMvJLmpr5M5/45b3I9e594Pukp3OFPdE/OGXeVFCWY/ijysVRtLK+Ut/qs0AN/2TZwDvKuq
Kslc8+5J2p4Dh0gEHhH7wbHtw1wz3FaJ66873bhQfnfsdMRLXyEjyuqn3AHkx5g+7Lzie0zScZvH
NevfMU71G7yE2iMJGuV+9KVTbC1He2VycOxLZtXA/p48E5CdO007fWjv1Fx91X2fkK2MeG2sip82
Shlv6T9TaTyTyp2GlcVeVogU1lNkJ9vGixE7+upxTJiaAzm7i3QM6oyflystkWpTjFG7EQhLVmiw
+1C11qmapzcnz/d+BMeBewXkUVGdmcZrGL+gLjnJRYUgWJTPLcsjlhl7m8SgSrTql+Okuqp6xwr9
zIGZjsXRknqoG4p3DiLMYMZIXXObWc70MoPYC8vBP2EDMK80SEpBpnnj3dQbZNvrdLEx7Jt5qQTA
yXjGFYmotSIahjsXB7bK73AUeJABzbOLyywwUPC99XY87vRRB7JXRqBSfRiAN4ib02BAbA4NCM7O
1H15TYvtRUN+Ny9D9spFPh2hMn4saFRfxRJ517KVO8LpSHzSHNoTdVmPpBHCL3WgK5Iqk+tEegne
6xz/SWZd5LntfCJAVNtYFvS+vDrJHjzpUq8Nz3+fFAM7xh4aIykWY741X3U2zq5p/DY5l1WevcTs
YSrWQzAGs93CFIcTTZJKUunrOO7tK9Phc1oDMWpF9kW2yqbEoG5Q5gXuiFzcyh5V0zl7ArdXwmBQ
bWTWGhoTfySTmpo+TlqPCRDcAKgOBiWkummrXpbMj08AnMM5cg1wflwqVBiBRdT11kyMoBPpocSW
2xo2U22O6JgON8Gw92YrrVkPErMGkQuPyBA+BzcB55sejNRFpwk6IKOuItHTqdodCTgIlaQ6JUif
rkfdIPfSxyRXmxzVvi6XkJXGDIw+qlZ64nOopbxIZldVfVL9sjfRN1G19jZ+EtTLdrETyKcOmdQ0
RI/CXjl1dp5l8axZ0w9bLF7ucuOYJZlg4lIhxC8+A6a+z6fQKhpK/VF/IHb0cWo0i0TXeC8Aec+T
PMrSuLIbB/zXQCvfx8dEjAcuxpYZsIEBh73mprMRVQNLoLxgu5FmFhNH3T/mBkJlc7Gf26XjycFZ
FniTbRxYh5w1n1ytvm5XCMhfJdvtcCB+4yrjlWwqp9ZWGM/TwLOp26ynKn1txx/VsuzQePRjY0Hq
tCT2dxc5b003BY0rLo50gwVWycCXbJ/HyraKi+Q0YF9zbQ3LGQ71e6U3r/rEWqGQNR6qeQUWTg05
f1blzMGC3n+TRp4X+nSYvoEAGp19ICnPKBsiY41tP7Bb425QaXFBNh9SMOYyQseLF1vp+rGLoKXV
HafD4jFqyBBqAuoTYIv1tW1sRket2nTZ+cUlz4kEi1Wsyy6k7b9GA2aEuW2w6Uqmw0Qo4zYuhPfo
IrrmmjPiEEJqe0PYz2fPtgMt2Pay4hw0NDGYt+JQxQYRDPXyZqfVHTkOYzatUe3pIbpsGpi8Oive
hdOSGRzghnM2MNplmGTX8ULScIZAcuaN5rnD5/Dj6J/p0IwfHfvDje2iQ8tudYcYwLaS/jXsnLvG
BpfnWjfpr+iUunjK0GEFApR86gwPpIKYuwWHtu/374QgzGmQ++OTxUA2VR5D6s65081ot3QIdvRq
y0yVpQZ6o8nnap84x3XjXofWiEAjC5YmfUS2iGhttH6cZUM8h0nGCzKlsIwjQlTSDXHNbBbN6G4p
WDZOk3FQ0XIvKUEwhbF3ZkUSFT8RAbdMtJPAwSy/tcnx2nHV3CgOebcut6ChQ9VDefUBF5epPEZj
cbQUcjB3cXriI4sdwT57v+auzvQ2/+RCgXDsi3pTau22Spiut5hfQzI+mM+wxtNlQX4H5j14Zcs9
vdDKcVjKATMWYdcI5Fs5ZG/THc9MgBl3IegmnCAwjC8KfxTI2lVZ09unbv4VteOVkzfPgqxm/lQ+
TKFbNkKrgSc5MziQCdkIo1mdSorCAkU3CEWgg8yKmKk5fQK7EbfEMkdIpQ3AWln9OVr5fYvdzNMd
fS+cjuFjcvRrBANG9JK5bPBro/4pKuQIM2zXjisEaHVyWZXNDP3taA7MIbkqYuOjz9BGm0TlEGYj
jnrUI9q00DIM8dovx/nN0YvmOVm6YTtqDP9chkIhNeMOB8rrBBahjBUjOnsM0YGMqyZd2L9mB1F8
5am87kqiRGbQasN0jvHBePr4UBnkzpjdD7NO9pm65IMl50dc18lbP5S3M83q2DCgrod1Nmi0Q546
el13NGsw98trpGOQ8Aq0AyTx5O4dYzvc12LbS8BkKGNMnkVEp9vJYHhXueDH6Vc3Vj7u844zyZpb
tMzJdTcQWoVXJyy87rqtuZpRkCNXuGE9sK9TYzNV1qemOPcjwlXLQT81nPG+IvG4vRvMljoTSUcZ
9TdWCcfYeipg3EUs/nzxALn80M36IY4vpYAY5Yo7mw4Q7W3JjehpL1hv2CsbEMzdEfXPvDUsWLRG
e0orueGWDb2hb/eGCTFz2OleQRHJs5d4226OPzG5Bl1FZlZVsWwBMcwZl0fuuWWWn1Uy3/bC3pDh
vWKHeG+26jmGQ9xl0TrGwI66WKGvN+IfK+KUvSS+TE62p8cPmgJTyIKkKUI42zjzVWskfLLMMVBZ
9KxrwwHusZcWd5Sb4wZhMZqIXAsKUjEbqMxCO3cFJBXEgjW5S9pC34Cgr20M1gbmsW/EvnaWDvCz
xRS3gHXOr1mYTQGaUo9X9pDsygUlwCTADy5bQ7aHAisb+S+BzIt3OxfPgzvfMHPLw4nZvlMeh0bt
Sp/Ly1bxndbCtmf/M09rV8cFnqT1/G1KWic5i58pLlf5whtl1/e6nz0s9sEvu3DOzYekHK5HliYc
7A0dVd2uJz/pcHVmyCKqLatGAmEHjT7a48meuR/XpcqurVwtjy3lKQdkzMCVcYqIxMGey7XXg7Vc
jOWzpXBKmuzBz5cHrx13Se+xJy/8q3TxyA7Q+/QaSdJyQ7jccTIXSh359Zuq7vaPiL6/lX1xWyVl
1/7z7/8WpPdLqGZiSWROSkbxL/vh334XqmE0X2RW8mgAj7JvZvI3iB4r++yrdJv8WU0jg9SkxFE3
DTU+AoQZnbkec1a96//mN7kEN/zxC+6//vl31HwX5Z3vMcODE4Px5t+di4SfOEVnlAHyvfbdhxcq
kGa2DgRQSOP3iHK1L8b23jnvq/bB66xxw+ISjam2ONn3r1/mf6W7vKm/y4eu+f7urt7r/3P50s+q
npuEoLH/+9f/RBv453cO37v3v/zHuuySbr7rv5v5/hvdLV/6Bx7j8i//p//n375/fZfzXH//8++f
VV92l+8WJVX5u0ASFeJv7/jl+//5ddfvBV/3UBXvefLX1I/LV/whqbSJ6eAxAJZGurkDVw/h5J/A
Pf0fPq5VuDA616QrTLyrf0oq8a76HqgB/+KD5X9dgFb/UlT+wyG//1fKJbHzBmnD/xtF5b+7Wi3c
s0J3DFwB2GvJxePZ+S0DF8br2HoEAGMpmpsPqoU2SGE6xsFv78h/8mng5f/2CEIouvwYyyKv1We3
QZD1X3+MybxOykWwG83T9qR5LQfd2BnhQHjrOnZn979Jjvwj6vP/PfSegSfYdy+ZmUSB2qa4vO2/
vzCZdQvbRXJ6lF+lOhUjzPNJDzCoIzrB46J1WuDqqo8Qzxfstjj76lgdEoafXrYSHbpSLvHC6e4a
URbeQRiT8DdCDHPlbTMvJpccrUGZLc1q6DSpDauE5ryzw8Tzoy4Jie+zdBky7ZEEf2REPI1+MNYa
HeG2ow0QmMqWXhi416zeJc/ykgDnjseG/eP4SejYMKB84REhSaG4BFcOrLBZFpsh6+3ZXVaj5xeO
9criDVsCAwQdVfZq0nUNr4Dd5r6jAjS+bmNQESZe4QPDzSMccnFGvMWLPY/d8uQqRkrWamoNVttd
k/DvVk3XglHXhXIsBObD4vrIymlPmb0OYzkjY7BdQNo1lVrKZDSoKjebFnxTE+sJ6gw32+eL44hQ
byynNNfxlJPHglqtsCc74HfBbONpwiL+SsRNL8Is+xWEKDzAuHceyvn4UPSD5gd5xguXpM5VTXEs
bCN/Rl+q0Munfpas03ph2XEpiYzoDaxo0dLWe7NJFkBTmNXPnHbN2Si60txrGInRI02L2YSzsmIj
KG1jhG6c2pF2zqkgZrDVUclW2nWS9KuKUpx+jq65Or3UhJZuMoTXbGpZs3IbM9OzvksKUloeHjOD
uE6K3OLYKUaL4GEvlCaC6CGNf5DeZGabmrivmIi+guFBkJWVQmmB7GfyT3SGLvF8biblcRLTUNwT
IqZVB8ctteYiDB0IEGE+rLQcpUDZ9w911OgOLO++VPewHvmBGYEf+jV+xNE6Vga1B/u5RJuSVZ6Z
GU3fotUWyXGtxUhtNsdBYFW29aTaJC1DoyNaPOXcTBH2FLIQirKu6MCrS4pUYtvMkY0ZrgojhRzM
8HoaeweikIiSoaCHS80ai0mucrfaRM0EZ4h4FVNDh5uJXr8vshb5cNdA8WJ7yJ/t1qqU6V83UVeT
GVN5WfGgJRb7bYLALeMsiKCEAcw8S9trckH0iyMfQXbtr2LjUkiVg0hoarAn55B3B69IrrDkRUyK
rNmu92pCP6SuhkiQLwgyWfcVarQR8sLW85Z63qsChM0hdbplvoa0GOOkd2ti7sa2p7OmYV0WVGqL
UiMBJ6Br0bZRzzsNmpC2He+iQZe4JFFZl8NDk00iZ7+pqSpFft3n2Vtlp0V31AYWto80xY7L6bPg
sJQhs3T8RAGRqmZGpjPJZWq5H9GNtgt1ez9FFUK/ggzO+mH2O9ye15xZqEZXzX+wdx7LdStbtv2X
18cJIGEy0d3ecNNTotRBkDLwQMKbf6qveD/2BnTurZKoU1Koei+iWmpIIgibudaac0xq8ay7gxlQ
jN0Z6uZUq9e5rVp3PhYCk9Zjp8F7TQ/VAiVGuMq8buPBgQUimPQwhLaVN0M72ZTMA5qtTJZGeSOT
HvbrgD3EW/eWHux8BenU8m9ceEC9QBGFpAxbI2y2hia1CXUpN+xFeVdXTKdk00rzhpaPkZwYpRrG
1m5aFTBfcpEuYQ6jXVknoAO5Oqgojh4fDuvJSI3K3RdZLBmNK1oXp5R20LkITarS1OF2YPDHlr7O
oOtPaNiDuSUefMYUByygtJOwZ+9eN+NiWSlDp04+hEY/1f65nwidzO58uJ1DcAlhWka0dIZMRt36
1+vYj8slqwogLsEiLolSsgj6e0N+9sButpSHdLc6N6y3ed6VsDS9OX7/PzgOcXvCY61E8vpmy8a6
b+L3xGlYprqiO5Xp/iEpa/+PluV/LZLSYZkknJZ9yJtFUqIIq7DdMBrARecdcVAzScMgW7v1lRM5
0CB/fVrLz/thUWYHaomF0W0DDFiQHD8uyqXEZu/Rw7XnEeAMfPOcGoJyqpBAZ8I8ZKbJJPIlDfTw
mzu3XLE3h2ZPwFeE3im37i1WvTSn3gtSnrHWDbJtMqTZjpGJiYyhHja/PsufHxJOklBh4ahvm39M
NN9vPVisXYTLHMpq6+BmikRKI1eFvzmhn6/lciKClFppkfTivnlEaGVlDULICGD7jO+0GpFd0Dxx
nx2nLbDMYbgqkG4cejvL/76Nf7SJv2CwAND2tf1xx/5tF/5f2/n/37b63wIu/3uCzeWlrrsvn8rm
+/Lg2//5e7NvWAviz+NtgrfLXtddYtD+3u0bFk4oExYNu2yXV0A5PDb/2u5DBkRlAcKGRI/l4/Jf
u31h/sVriZSZBBRFur1w/2iz7/24D+edA1vvmCxyaCyoCt8GA6rZD41iCl/Ydxnzmf2IyK+1kwC5
y4uuqoCKFeQ70YjIHb1pR5vKZIX02W8MQX82cbN4n8WiYFja2eyXJsaZba2Dq5SKBak9Wz4Irw6d
q6/5OM0pkwJUKu1jMtiGH2G7sJGNHsl0GIktye1Cds7Kqxq/eh8K8kVtZxNYbjTWG/JGRhqF8O5B
pauNIA6qU4/AWkunZ6oD9K+4IHUWbb/r0Nt3D3WUdNntRBfNfbYdNxNbXdJEuPVkjCIF+5rpv8RY
cpOT41JvrLOiG72tn48l1kcZ8jWI+fqYp1A0xqI4b80KdpRTf2UpWRTjjujrBxeWrb73O+zeN9rL
sw+s/YY8ykGg/jLz3uRDprzwJQGSUK3h3rHkA2hPsGiGiuIDRRLtxwBEzAYtKvgyt4F/jYgSCoLb
qaLfFUA24Hz1pVnh7tGJ3PnOlBrszXM7w/5vg9FSfYWTLapbV+9jt3IPDZxIf906VatBNXYeONcs
NSKaNW76jP93umBkNdE3t/X4VXtB031ywi4trjUWD+tsxU34aLA9pLut7OCTZdpNsgeip4cnZr6x
jzw9hIaXbmNTzfFLbka2c2IEkqkvlZ6i5Bng/FzfSB36zZlBI4S5rilBw0fofexTTmfxrh/AGe3Y
RI+vucjzcNsWlGg4wRzzHo8sykhKIepDA74Ag7F5SRLUYYSRt3Y9SDlxZdEpnSmkP7pFXDzMeRPa
m3oM+8eWVw1qXNIrmn51KG+l+NbhcLwlf0+lo73hr4CGhyXp072gp0lMW98/xDYDDgYwhWuu08is
b2o5qBS4GKkz9rBtOjZ6NK7KwR1egQ5HYIKgGTNMqaqy2BfxBADajDP/1IpqYmNvxgJpIaP8+dIW
itHWTL6HBWDQsNxtFBd+ep10oHt3vZVNkBpNfcF7HCSn3NVUUCzGcXgjG+R0m1AVMF5a9qYfCZ8k
fmRGqfeVakDZe7NxeG3MyoDZlxHs4Wym1szuc/IE1HEYDNfd98yrsRKEzkQ8IcSjXZzFCaVpVGb3
VGNyxtdh+GIVxrVR7ijW2IWOVL4UCG0a4Fz0R8iIbtPWiMtcWmZEsGpp7LPAQ7HmS3tiEBZo60Nc
0y7mppW+M68FqmObzYOU+QYmeM8tFIiPGmZmXRJszaE3amqGLKKlOjpVfBwYy4Iur+fhCVVZlCNX
E+ldFJXoC9Q8VhWaQT32K6dDqrGK8KWFmzwYBzp/eWZckUpB4aZUNQKbSmPcoD6gBTaX7NIohXG6
jxizJXWFo8IHem/wgAPV4Z4QAYbmxxRty7CPO0S41zEbVRQYQYr0n8ZBJ9YCjRkCbyNyo+e6mVGW
lmMy8cox9cXYz/DphWs9DLdj6Tl3SdtCch4GYRgPfoWqkxM3tl1RqBcLroc+OkPueFz2HDFpQkEk
13ENLX0bAjyxd31BtDSzQmAwq0Rb6Yw7DG5QfYjHsm92GKAZRYiWQguwDWZXsZlzJfRH8CzFmYxe
x74VeiDBuAHn666cscU/VUGcfJlr173Le8lXXYweavhyZr+/cjCFfZXk2Rx6vvj6fd4NmD/Y/TMb
iCvHtZCLJyQt5GE0IbXohP88BUH56DBUya6TwdDjFRuTed56su8lOkTTwEWfOn29tcLa99dxn4D2
AGTaTdH10GtHXOhaS9JHG+2Jd52W8kU5Tdq9bxhZtzuYm5XeBGOUpg9uMPrYCAzTjg+DF0OYdOCg
9TvCqIzyuhhL84FJWoXWtKCgOUW4bMlgVFK89hFQl5WfDrLckheQ2jc0swZrC8sU2mwNYjPaOJM0
BJ+oecaV1rW41Wr6zpT0qgSrsMqjzIefFI2TryHDIhFGsmFGaTXdRgkmTLkOMIJRYLLtDzre0nmS
GNJEHCCeAkbV0bCHpBHiUk2J/QOEmSK2u6I2NOpX6FRBaIN5r2tmqBNdIRsobWpH7yOPlvC6QzQ1
f0KHaj41iiEgDCy3h5C29o084PPSo1SQN3XYTZREQ4YPSaZVa26AN/XRIZmKJmQOz8d9nfRJ3t32
9A+nPX1m1krgE32XhCANBNJ5dilJP5Eenor73FNdu9YCNNN2ZBS4gN9Hd75OmghjlgMsdlpN0unC
fdmxtq1p+Ik7R9GvgkSS21V4ROQ5W3sXT+bCywIZgXBURR1csFClz2kJ+SNZJWFCdbmmgcV0g5I5
oue29pM8ar/ESyzCmVLTxXVVBnrMil3gGqp9UXMO7QU9TovbxOpjRxXQOSdRvEuyZEQokc/Ki2i4
cHP1EcKwDXdSB9MQjFt0cNF0KcZAgleKorw/O00H4rExpsHb05CJuXFzRErBtJb52I1bhxUPUiYf
COVsEXwsOa2laekuRZQL8RvQhG2NboeYpLD6PVE548SK0WXmfOTRDfk2icmX0SXLbcP7SJ0+NZfe
MnV3MxQ10+yVjXCmfq+Frd2rls6rWIaAhncGatGmt6pNIVj61SCpkj0QlP2t9gpjeqTuNvsPbZmC
HFwZdTVjeiVtKz5OIqwki1uc1/W9G0jmKCvpWuXHKgc2cs6awSi2jltnwYfAd8tqm0dKPlKl+Rcu
nJw3s3SKVw1eCQH4gg/rPw5L/xC0bhBOy3DTc04xOwPEEVEd9S9p3+avVdEG+pCVfdZfjR6v8REA
yhBvC3Iwhts014yncblJD5FUWUTnKbSd/BQgzykOWEnn9jk3G86UbNGwfj/miftQ513xwYN4LZ68
3IIvUygIhXs9mzo+hAi0e7j4RV/xSSFoZSN6bIdHRE4xLbyMVfp+8Il+MmjnVjFifPqv2apvI4tf
iljqeyaewbD9Vun9byH0fywXiMOvCqHs//7Hj0UQ//7vIsj5S3geDRJlohcmNm0Bif+7BhJ/0akX
yrRciwWNkcN/1kDCXUon8i3ZbVCYEMn3nyMPCwKoQxQUkxCIKvzcPyqClFzq7+9aAaby+M183/Rs
/pS2sxRJ3808FOhXvpDo1prRdA9lkjTFJhvNuH22B36zehVjFC8Qz8K1Wsf+aA2IOcKqOvu+0fl7
FzRQf2+P6I4uedLKhI9f0PZfo0qUzRklVU9dIXV3bDKRNkeBRLzY0WPN+JKqUNMWoCEXIKekBnkn
U/TB69GeB+tQzXVpbdBjRf4zPokSOW8wxcXwAK/GTT9jL/HoBdnAf7wNc4y8+ZxEaXyT202tN2zt
hvjz2MDaXtdeXfvHZAIyeIO9GnloBB8SjkPiyLs4mkcEIwWol8XbZwWPphz8b6bYcRNPDJMH/xNj
oQvqonxj1+ld4BhXtR3bwdrGMa2RGIF+3OcEPwkg6G2LIhk/m3pHK+Vj52srPI4AFM218FAfz6Z8
cuLoPdWJf5orv8FU6o4zl5RRbI56oFMg3bTdW9silA0OF89W75wShs0Ks8eIgh5zbHge/LQ6SYUn
8Z1jJMa8J2KqWc8x9rB3c4qXPUS/3dXFEYa3fUNZFlzRZJTNjoSV8YgjmL5xgXP92AgvY3Wvauux
achlWUdRX0DJ6QIVHOfS8Ev0oY51b+cE82BlGksFE6eMxtcEPvW4KwOqpj21oR3eEvgR2OuMuudV
NFZwzVBjlnfk30Yhwck1w+g8ncQHUXXTC2oI1OOxB4stiy5DQJZQk9qGWtGD8+59o3+ai1YckYjZ
X7LGiuY9QNihQd82ehFSvZGW0ydnpO+4dqImTfYukKDuopMRZRUs7/459pRCnTA1+T6Nsjr7mMRj
Ne2Dihb0hmkIYouphSx7H+UJct/WMhMCLvowlV/YBGfWlxSt+/gAarQagMM2fn2djaSYAizXRK5Q
UFiIdNu9PbP3slcgU+fUPjQSW8a8kiJJzaM2x1h8opKQRPYYE4DyLTusnKggGtbyA/oAM77N6wXo
hZAwab2VsqOacqTuy4X7pXwiRLxVWymUPiKzwwvSzgUZZta8lNupAHK2RQ3elK9+MHTh0e1H0JWa
LkT8hDezAWSKJi/DzafmEmEhpVkLxsz04+y6/ZtvFplmBs0BF7W1lRSU9sqNOxDTgNFAXSoDmZAN
lf3owaA8p4nHuM9laCeGprhWFSI8VK4XNIwzqo8umR7aOZQfdVqF5yCxxC6Ubo9XwQOo58v0FX4H
UMMqVUAG6YWv2TKTTdIM/g5YW4FTLc33CZFTmAdN6aFTWtbLdWJoQaNgnM+iV9m4klORPrK/LSVW
lY7HN+26d0Qb12e+ccmBgYZ3KhL66IE/fE0SJ7wedfCY1Za6L9M5PJkUDrd5GbJlTjvWT0Z5vA+1
53s3uR7tRwXLDjl0wXpr8iU8DbQO4IkEybCb6LHvQmv0nky3nu98fPMnyFztVT3V/Xpqam/DFtnY
txm4MEShAKiYZCAi6isb1BpnQ5NGZVlwrAS7o7ax1dltbIEaXtg7r2tBs6d1+9q76ScQGxa94BKH
CDtUUWjEWiJ2tqpHMCaRPFILxjijtR2ojYW9A6s8ekEivIyjyGLj0vXNrdUiOUm6xtyFxQAav5rZ
igSp563GGki+QJX+KF3dbWC4wUWtR3+bEeyCbiQ3114/oTc3xle3x2jmulV93zZjfDDMWK0dHJEI
g8S4E04KCMwxrLMT4yCcoiF6DieKOqMc5AaDd72TYxcc47yiUoH+4RHcgB3cC/czgZTQflCgMBEt
rxKDbVts6PjYxx44oRp548qzDeOxivQrNFmKd6Zuz6GS3V1FBwfKC5Z3qwJCKaNhL+hpn80iEYjw
TX+NR78/ekn2Es59DO6Wf7y8A9YlnHP+iUI87xLTuhnHjqgnjZ7TASu3NXzbPwAWHo4dXrbLiALz
WSTCOzuq18e+jvWpDbJzL+pmM3uYm1jDXHBqXXFwGr/ZVG4/XDroGqexdxnBlEs0h+GKw6jL+mUi
M2hrNXZ19HQSANvIu4M/t6+SW7gFJCDuq6Hf5XkWXaVhUhws8LpnZw7Uh8xElIvpjWw/B78XoahB
W64XkcutLsjZHogD+iDieETLAt2MybpbHMnFsm9B6SHcDQNsjLAmOmqtcCjeOZl7VyIwhpJninuD
7PSN0UTVzjPxHRiCwIJemg99jc7OzhOUsiaA+BxZxC42G6zUqa1OA1mC7/1Juhsc1gyO3fETgVJ8
a2K7JjHIaANmWJ5Pe4ZKCLeBDhL7wUwRjws10idie9Tdt7zK22ioa+zKpQJeYpGXGIQVD5A2Lm2o
IGpAFydTpC7ba1xgLOs0dotobQDarXdYKuRdFXrVlUjH5Oswh3Zz1ZlQoFw6jIbdxVa/kmWH9qeG
FKKtCAcXnoHMhjvisWn2wmdmErWF26Qeul6vmHAGZAEsCF/aDCvfjUlgSJj71kFG1oUi+SroQH6q
BGHDcsPryHwwhSUaczwyFg66dZ+aUXetPKPJv0Dx8oIXQfWfopoP3fZj21iwDYgW5OEtfMhcJX24
vP2YVTnVlz8kB8rG+BZfCmhzL8oeU7fI1N6IZ5vJhrQxK/t9DaakGJJ83QETvScLyd0UaWBdEt9r
t3Xtag+J2wieom3mQ4otazPYC9pBagItZQrboW+6aN0quz5acdcfDWOKr+ju5O/oCEOgzLQsPw0i
YKfllhgYxpjxVIBncGdX2RMJgD5AEUOe7JisVyzGycVgyvqiiYl4Mjo9GNu2dTtCDYf2lFFP+2sg
H4RoKH963zTk0eVlmu/GYXa/JNPkrBkpGvtwli9DAJPIRCF4p3p6inD22nvZlXw2+IE8Ngn5EMAY
48hYOUriCygFCYip96Ab5NdukjAdhcGoPomR1iFEAPlUubBHg6l9wIoODjuOEnnXiIVpuny0TEMA
UNZElO2ydnDbs8au6m/GsBYPg0M3hlUoK5L9bBf2pavm6OM4+g8W5eOtZju886IO6ST939sK9rtL
07wJ0GMEOqPILTCTeJjkPo69k1/ixEPcjFHnYtOcWEu3Yo4QyexQRr1Ae1Sr7hGE7HgF94uoWwPu
zsrCCH9UCczM3K08POHzKzMELNG9hYW0cIrnVk4xvMjeR7yYlohLZlGOA3BPC6BY2yy5psDn7Ttv
VuZzZ1d4rBsqedaksPfeD6pyPs1UoU8slX2xbseZliemNqgFEd/w0baONJesx2hS4uIaQ/gOlH/y
mgLoHDdhV45PPdCBgxxJKVm1+RAttkJBTlLWXGjmmJcFxHFK+RH+2jG0eTXns/dYWG11diYbXqff
pJAJrJmNjXan6En6VnhxyNCed7NttA+9NYh969Y0tEgdGtWazUfQfMT/HUNpxVo2fBmxI9/zm5KZ
iQ4SEeuQkkqgY0u8qormAy7ypp5upsAcQ6D5hiVuaEH3Ct2yR4cV2wQwA1QyZawv6E4C7G62spsN
YwQgFOxbOApCHOiW/cnPKxb4rh4N92KB2G62IdEoTI4yLCUnJxxksZO9n6J1FbTRD8rtUXViocZ9
DcBqbOLgUFv5UdkVCzKFAnFr1XvOS2/DAXh/rXmjYHSZRNRllT7m9lBdGQMkiqFzX9MgHS/T7Pp3
TUVcINKSCD4vAFNYegClOldConDgW4OfW7WWEW5cnZwjdE5I2zIYLkBwjoQqeUfXzT9ggr7rRA8T
12HRh8PxIRBs2TVv9WZMCX+ks+sdSPVLvvKC2g8hn25EYYP40A5j9GRVfoqDzAI/LSvvwsfUYw+O
93JnoGF/abwqA7je2y+mBvGEV6UcP40NzZaDUxtTRO00Dtaxn6gPN1bm1ck123rvI14Gcz4NvQWA
wAFTXgGA6pLsfR5P45fQclj64hEg6iG3vL46RkB+F2esFIeqH+THjh4QXmgn8AlnhL5DEp6djdFm
8h33OGjSCHAqYytdz7mFiMcENEhmcZoYeD0Dr6wO6BSRChHQEHcUYxGPsMxN1R072vLOSYzu0NxM
CsP7C4LbAGkXmvRPsVfbAAyqhdPd2Cw9K6VlrnAoTjJ6kUwSjQtuFZnfGbLn0tEBJZMx7Ww+58to
5zSTtQi3yTJH+DA6BqjijBpSnWt3obzLAuyW62RoNO5PF+L3hRazhtgFwZcMRJKG3K3BSX3pPbco
rxW1oLdWqTG7u66f8WClCUYHxM8Gd9uQkXMVkR6KKlwgzyFFp8rKw4x6FrEVwKCDkXTv8LSSz+E4
/taeumAXQ2+/0VEZ7+A8OgdyvepP5txGqOZtJCtz5r0nS3Heokcr9oER6H1SFCyYUiiYvEIiAY7y
MXud+gAle2Hb2cExM3FWY+FvK9N7zmq358k3ZX6K6sY4hYMYt+4yiUhxsGySgv8WFlX52jM5A+XG
tuATLnh6iUJk/jaf8qxEgJ7VB8Ot289TNpeQ093gFbA1U1dmKLa/oW9IwjtAYb2i1VKRpkCC0LwN
HarCxLT13oDet4PBlZKiFJbWHmZbe5cHVnCerLDfS+ZFt2SJzNuhnK2dDNt3spxoP2ce3fUgrc99
id8XDKa4wiQnLmGaSJTdulbPfow+fcaN/2qXRnfOEHbvRsF4KE+V+Gzotj5HNG3uoTZYy2RLYRGa
JM4hi9Vm1bmgisn3JUkRnScFPS/8zl28TkD0FVc4uLOnmlJ7tIPz4EzOhno7PcoIUdIWyYd/RcoS
MWRu4D6UE1mopHukxwKoorPJ2dMcGVtNGEmEdZymKtlk2FHP0VAOGyGs9NBaCbZqFGtb3cftxcyU
CiBQVPoDsLMl59Loi86/wdxStKfWYPzGRtIl6ROKv5Y3gGV8d59aNUafFW5qv7353x5kOy3KdQRW
v+xBlvNL/hpX3ZcfGpHLf/pXI9L8a5Fr2TQV0V1QCNOi/BfN1vyLjalFeYtKB/XMQqz9N82WbqOD
EopXA5UEPZVFOfxv7bXw/gLzbAkCTCDhINn4o07kotD5rg+JdgdtB8pwG8w3EizxVidE8KgRLgly
TOENbKKle5V3KrmrvIYZx3eX5vbvn/q9HeFH4Qe/Msey4CC5ZLphSbA44e97nmmPgLjJ9LBSZGnh
gK4Bwa9CSBGf8Kf1Z5sFW//mkG9lUIvWBdEguUmObXIHuI7fH9IFPoahli2m4Q0tTp3J2AJfio9/
fGIo5X3h2kJIW3yzYXzXzM3o71bBsspHIal6RyYfHspdxRY8EoVygUAVRfEb6dU/3Djl46VwHeEw
5BRvVIALg5OJpcS22k0+BpwpR7QYkY2yaiUzsj8/Qd+USniWz0VcHuLvL2MS2BUaYkByfVNoTMm+
+9kph+pQAUQ/dTGj1t/ct+W+fP9YIs0jiAupkMtjwvtDENf3B+SBNPuS/TQ9IjoLzQR6INBnhDXv
msT1r0hKPEdISX99lm8fluWgCqWThSYdAdQCnv7+oFEL3chbXIzgXpm25h5B1lmZ/eZh+fkoCBBN
6bieI3jx1ZtT6yudG2S9IAtAX38dQ3W7VI18/fWpvH06bMTKQOgA1ChT0k1689yPE8mTumZmrF2r
fvIhBd2mwivxP3f54Y8PhQeEF9oXElHZ2/NpnDCJkoE49yRkfYcEg1aFNsSSxjdE3fybe7Q8aT8+
GEpBJFCmwK3CR+TN1RvissphmbKfJ7DokPhT8D7Sffe+rpKQYmdawK7JaP7mZXv75eJyqkUvyvBn
mQ29ndaErVdVWkUzY2uvvYsXo32i/OLK1rpeTxOBJ795/v/hISEnU7jLmArpxLcguO++KKSsVcrM
Cf8DcKC2PnOPAzP08Tev9T8fBbjP4swSP73Wsesg0f+WoSK0WLX4RzdoHoI/v3g+JEC8N/SxWevE
j68VnRvAaSYlGJqzal+mrnEdwJo4CeqWrxEegttfP5A/fztwNDGjI8ePE7PUctbfXTuGBl5earI7
XHs+cJV72vB+tSIn6Fnn1k2i6nbT1tbp10f9hzfOZ+uH2c5CK8l79+NRFw11TiTMvFLkCW3rzi13
pfT8Q2DM3dOvD/XTbVu+UWJx9yHkFOYi1fz+BCt89h1IGYgzlMkX2m7Jviiq5E8fQeUwnrRsBlQW
P8h/cxkZKzGqs3LY7VM8UVnmxrjRbWs9/OHJLF8p016eclZoInV/PBl85TH8u9TGl6AXVwWs9aIm
LuYPj4LHjSqHDRcLNIPhN+NW0h5bUsx5yH36RIztA/iLZSE3vz7KT88Ab6yJwc5dvoQ2V+/Hc5mQ
StPWyLkxjjJOdTrPEAbpByRek+x+faifnoFvhyLugBLOowZgUv39M0ArJZ6GpHCQJkZwG6a8M53j
pGMptr8+0PJB/eGDC+aNDcviIUVTx1b0xwPVvQJJJWZyfFFtWnzTp1YeYieH3CPkNMxrQhPJkvUq
mbUrwxlhIaqBKeUfny9aZt4shvYmt1C+ubS8r3gvYjhVydiP4WnCBWXuhZ3r8jfn+/M99IS0lq8H
G1WO8+Y9NoIEMBQxsqtsLItd5AOEmbu5O4S2Fo+/vrQ/30OPAzguimxsAbZ4s6vyZovRTo6uqOln
fSOBNx1KXH2/+fz+w1Ec36HIQBSETNxbTvj7z2ERehADgKyQLBwShIC7suhoFP76XHzr7YVT1DAm
NYRkZ8vOZtFOfH8cNyYToycmYQ0CEG5UxvqFIXyIqs9StUH9wWjiBCiCrNifbtpYB4gNQcw5JJk3
TCEfvLqR+Q5wGYHhtUEjcFULVKsbkt1S8yqmFfGZqSZQNKaPaf0lCLKScQQUMkh0cWPWD0wfekKL
WI1RvSbVCFvJCq20PhHRRNNk1UR0z0F6+70ktHuy+ol+3VBGVOfXfKTDSTEdTPz4LolGp9/hSQ1h
ALGeVf2dOwZwTRP+2tnORdFZd9glYaJbOqGXKzVIuXWVuJPcT3ZCNgRcKP0OaLG5t8ue9NKKs9M3
geMb8kNUE/R+MZscCSzIkwWVgy0EKOlUtv4hjYkNv51RSU3HEb9oemcETlztrMYYxyv221OOF1J2
tJqZQWh/35PSTPw4Jr+ANTV1mem0o4jd+7IZg2gX4YpyiNtyDecuzd06pmsbVHcJjDafQebMNxHc
ykCfp2FztepSpelauQ0pQAKZoHkqWze1n4RnRqQG6bGOsxeAK1601Yo+0oqhT4ScxHS7fIPiuGoP
tdMzx60sTJlMd4fwY5oMOE+IRRBAE0crfjIjIoiOytcGIvRpiXysBSHVt3KKvCcVCZDwdNOgNkBA
s7/OTY/hk6ERxgEoaiV8iAHLVb1p4hw99Bh00R0tI1mucxmBY/HKNMPvn/PT7yKjR15t5N5AGkPu
ZiAJMzSO9GrzrL1GcO35p0KL7LarOtt7nAB9TkckGYUb8DHLBz/f1n3ILBt4OEFg3WYYm4hMpwTz
gr1mKDQ216D98/qMBMy1t2Qg9vXnOJ/mY21PCrWKzshKKdAOMzbmW03uLJkJDJ3p2Lf1g25B4b2S
hK5te10Upqr9LS2bFix3yvgOFXYTlKYAr5tXoey3IcMEhrsCWl//mfQUs71yVJU1X7oqqXVBTxP2
C8mek21dm1ANoxM9y2jc9rVnVQd+ieZTaqrC3Qc+w3imtdVXo/GIlwad0xqQU3xGxqgqiry8rSzD
ah1KPtvuP81JkHBXUQn6xtHHQNW/mkMuin1Iqi4wQh/GGtExtMRWZF5ARPOTGvIp48NwmSx66F/q
PiaBcI7iKrwbMxsVsYVixL+MbaSXgPi8/Kx4qfp91PIOf8obyB64dKvijLrBnK6yMSA5dlC6V0cb
MZG5ReQIeyRDB3HdDnYYnsdOtdm9b8cp1smSCfImMqpKbOFUMy9BZImWlc60mmAtYG3Yoqygw1qh
yIVGkgQgxPiSsoKNHeBj+NP+zJakDLCmpoP1bkKrTROSH+lsHSaEcO9kFJFgi2m2PJAAT7pCa5sd
rLpGV8FaJehaVgFIlC9zK2M2wFGG70xjYrUObjcUwwc3darmGFHx+AfEJbl91k0eOredHw7e+7Yl
Zoxr5bvd0VOwZfZtE8Jp4Lmv3R0IC/995bbxxdS+Aes8S8ovptU15NrpitCduXWKeIuPrdTbIXRU
9lDViqhXwyyRk/lJN7w4vQ/LJ0/L6LEcksxfFzUBMlBTRHENvxjqdWepeDpI5v0okNBquzAbKfgP
QxqRWVE0UZ+vfN7G51IasIYNAJd3DRoo7AxjZlynU1pBqKIsgMSswNHYzP7sVUHcHKm3ObQrVCsa
fzjmlHofjoFL4K1SiWZeJMxoGxmt1+yauHbzdYxSSTGmSsCbtMVY4+WwNO5aNPF18Byyq6F0xzKP
bhyeaH2NvTo+AvZZKFMWw0mGryIuPiC8A9pb4Kz44GUsnGuh1OB9raopYkpsgaI6yyaqe4RvEcDS
iimvceVVJhkhqsgy74ROrnEBY5lQtlnEJxz9bVF1W0cg5N7h6rAIJgpaydi9sTFuW/6EpBuLaTuf
It4Wa1cbiQm8rCvG9gRqFB4ZdCs3B2vf2MmxMvHQIc/A2vzUYn/ARSOd0D+ZLOUQ5Iac8nekKcQe
xZsIs7RJlPK2qdDylc9aZV48PI7QuWE0rnlZ8OQx0WAkH8nSkR/7JOvJNDJyE55JF5KewJ3EQcrY
nKaEnmbOZGC0WG60Q17E2u1xX2zJsQxR31u00qZxSEnJtHqUNLOWdrY2hqFETzIKDxmdpdkUat+r
v5QGKd5bB2bhEsNbeOzxfXs4MKOF2tvjSaxW5ZC64Y7WuPMxnurhIbFiB9aA4fEqZllt3GgjAOgm
dNIP5OzKUG9QjPvJCV+5gZHeN2IGiCU+XIQofSU2fTUS9USrMfkqFr4MfAQLSXvT5dOr0rDISDWy
B7VN66rj2w5JFLGuaeHvQjTYdFvBVCTDR6Wxt8QM5/Zlr+EHQyTNBMT/3kc6EjC5VW0RFUhrCoNM
rMjKAX8Xw/9j70y660TSrf1fanzJBUE/hdOo7yVLmrCsjiboISDg138PduZXlb5VWSvnd5LLaVs+
0jlAROx372cnXszcarlF9Vvq2BtaAiw9UfQANlpRno8lZnJsBYPz5K8TlrZqsDiYDik1ejt7UovJ
MCKhwdxvgQhn60pbIPcAgD1G/KBmOp9kelTAVcSrUK4VsHpwYWtkwox/JrpiccvjyaDrset92mnc
zv7I/L5mAZxtZK1hqumPoCWtE5Gsps6gCYrFgMh0gfUrX2X9HbNzQ9TXbqwHnNMg0ppSdGe92RdZ
bBkF3SNblGzvp9PgX9mY76ArhYEO2CCVJGV+ltcoV5hk3zpfFgfwuEl3kyZml5JCLUnR4yup6MXp
f5TkdD8Kc+gjhLrlm3WT0dS7NeuUpN/1vfhRvtMQZiyunMJZp6N0qOI5WU2Ha6fKFs86h4wcyvOW
vcT4UBchYRRs6FshkMfobkPzZgO+3qghzmGuh+pHrRB1bc2YXogfvUM9CYaW9VV0fkrfGAspERkf
FYjwl2E77SvbFkFsAw4vfQbdTF+7Y2AeylkQh+PE2NU92ZIDmCTLKhnjlMMhleS1YhLlYShkZstJ
8LkzcB2ckVfLRl6st1CFAVTdBirvwl1OCyazeCOj17tP8KvsVmiezQ7hB1stmy6bxGFXCN5+4i3j
nk/GPcPFNgykAsfylhpdjAVe767fmgwOKXtweLb0YvTOXV/N05mLzRMsG0+oizSxnSJOl94bqZL1
aHKmeJ7O8nlM8G+qVNjPC2dbLjcRKos47wirOgSIPR7gHIyk5pJwFbEP6pnQhfeB1o+trdGbJXAx
7e4mc0wf/AffecsDkKUxMiDFXpk93kIu+Trh22sWJPIJTSHdA5oqnhMz4wliGEDGI2WzSYzsIccQ
hAcfEh2L+hyrziC+wfhxlJRtJ/O3jgjTymNYQPbYCAkPMPrKcg+hXRGAKCXGzrKpcmh9a9pP+0UE
/USFGzDjqISK/OAaAqLwMhkEf9j2+TceVXBmZJclHDmYd8WzEHlfxHgINAPloKxPvJpQB6/OcCbq
lA7urLkwqp1TFdAGVjPdEmJZN30SIPQggoGGFlwyxdDvFNYZfsf2x6eBMNJ7I3sk0zXARbbjzDZ/
ETRovwH+8E6cJGEvZUprw8NbdTPEKYzPiwWHSr1ze2MjyIwjBr6qQASNJuW3pEs5DpEFG/3ztXZ0
tReU43p7cCjZjeZJ1z6Ged95TDD9gUsJQ5S/60LHOoAuMY1Dn3nSO5iSmEtMFJEqP8qvxIjxkRjD
Dt7geqvqIqWgg8X0wjemND3LNu4rBRa++dgGIqFkppcT3e+OfaMHZdpxkDnGHYPrjCpic/IOIaN6
sFeToyLMRLBOXUk9rwMq82YC5knHpilLDsPC6+heUlmy8PHXpb0tB0lyFMSeNG4YDhq3aB7zZwqw
+QsoAcPOyhhYPbGdAVcJLV3T2xJgcnbGvh5beptdGpNikxgaJrIEa24C3YWx+lnOmZROc/zRyYvY
sKq3SxIuFt+gU1Ke2lhSyUfyZDO486HGrFvHmgbi8TqrjZJ7EkfNQEIQdyk9aMPEQx72qF4fZ7pl
x63WwiUb3NolxLjRdZ/ToZg2wAiiccAhFOPzCrmZK6lYxrgZASDjdAUMp1f27NALV04h3Kw515yp
vAy4mXDG7JNmocEhyBysAFkH9VF0YzbFtLkAAQ8CiOhRa3SEwuwq3bClnaypikzwb8PXCmjZgiiU
bJU1bIAxZIKPzG3zaSp4eMdNUJrVMfRLBTOxxh7REUq4qsFHV3wMLahnUKHVR6qSJjz6QSafiRDY
VB2OdXmQrZPbmMnW8BkItdHegPGfQewA2XfbN5VzjgN0w4zsVUIOsPa0ynYUU9IQnFAQqbzHrO3p
PWwm2NrQIHwIRgk1L9MhJRvqnFe+ch8cTyh91OwEiUFNiAnhrYGaUZzT7RL4NEBIw9mLaQCaI6ru
3Vpch0cbwBHgRqNKiCVaUk97tCb2483opC1FTa0Q+2nQ7ok746SIOrabhAAsvT4ArlGYncIBq7k0
LQDcrndZL/wjcZePrBT57E1PMxFU7G692bl7CDRsHVBPXZZaRe03UVUktAh1GGRyRxFeeeyG1pdg
qKb6vQLRxoOPIa2OPLeYrViNPq3OdUMQjKZwn9qCoKpg7JIs+G7MWZ9fzJQ0E1teAr8/Mv1M6Dxq
sXP2A5QiVulAX9XWUIV70UDUYI3v9N0K7kke13qirYAIrJEfUf0wh7K59ekbWzEa+f7swnea0J0j
14B2fEUyGad5HpSefzFVwCW5Axqw8l7bjhF8CfFgNB7V0svEXjcaiGCxdSu5oXK8RXrnr1Qks+Nb
2H9mLKFxn7jc+8TKSNX3AK2wuo34nSMZhGRlJ+X0736TUitqYdreSrEtWR41SzXkmKDkaQitCJyr
kVZhuitTmpuAh+flaweSOoyGxWGXvZpr+UhN1HoNxV1/9jBuwBPqvB/PZnBWH1yXqU2ojpPm17rI
ujuabI2Ns8SCrxkp/CiMp6feKk+CXo31MfA5TcadFSj7wKHXNF+ryiH9VtuF7Pa9Oa5vust57Ch4
mjdlklPVifGnfyHy07NnmvI+6EGNyMVILo0loF3iPqNXnfuLQEZxhMaVB+rKbKFG7WS3CmvXAADq
39ENiorqQ49MABbZYTwOKaUuadQVHNUfJLu4jnVvFp7xXJJgy+6ZKfrwvpOWrCcNWq5ZDnelXVKn
4XqaeUsnZxx2QeLNX7OWBl5UgJQ8pkVCL4wvOa7kkKcu5Bokn25Hsxx7W/XSTmEmvoErVeVXodl8
HzyfHXRkec1mVhnaornPsrTtjqIMxuzBI5FjIgJ0xbcxHe9quWyVXdMI4MXl0rDrlr1uYeCrCV06
XVr82bzPr0NlXdBUcE0J6FeI536Xtf5HXQr9UtDwDjoqDY+eP58N247TaK1jUGmsu7gTnXe6q5fs
/H/+STvMegOq7jTkxo3h1dRTETOF8gLSHMmwMIbxBVXC5STjo8AexTC71/8TNJo8LKc/zuc1rKEU
YtvEnKhQ16GyrXsOZhb1HSpjd7rMwXDThtCOIvZZ8vGvpdT/JaQC4mUgAiMDq51N2OvPQmodTi5X
pmdw/ihwSaBQxrhDw91gGvpvasOcCxm7MELCSuBtIMA/v5SrbT0SxQb/So/JZcqeGyjEov/mxJtX
YSJCzm3zsmCo+UW7HzwX12BWQE91/P6MM1B9ga/F/i+v8mPk8a+TCl6GYN4G2EG4d4T1y2h4SEHz
inGAwjobZYL7mVWHNhKn7vb+IJerfHSCq9qwITMvuOvphO1NLHIse1+mZ7P/+fsfo2V6qO7b1NPx
f/l2iCA4lmHwMbJbVvE8+rSAmoPJnUEj0o+X+r8I6D9+eGn+cwT0/rP+TL+X/+q9+vEVP71XBghL
HrOYZKBXOa7LyvWH+cqAhOMKpt4cTvBYcZsxlf4DfOn95oWMIwMmGXSG29so93fzlSV+Y45Nuzjx
JDaNAovIH8jP3/1Pf9Uk/mcvA6lPz/G4vYmHYPZis/3LYLxJasLTVXLrUQfzjIO1fFSBXaJnOQDS
cfoG+o1C3uRvDf1/vqoHgornq+Cut395vPhBuuRkH24nbA5UCVT5fbek+flfX/x/Hjr9/iIhNzvm
soAZ8i8/Gn7ILkjH4FamjvPMyWV4wK2vl/8y1d0eHP+843++CrNwAJSM3DG6/PKjqCDp0OGD20oh
rEaBSJ1bgACo5OFsnpi1//rXP9SfH8y/vxyPZC6Zzeb1qymJjlaoJcq/tQB3n5sa3/NsuReDwhf1
1y/07949qKt/vJD9i7fLq0OhgFjeUhBDWSE+n8jsDflfnv3/7urDmIY8g5EGy9MvH5GXDlOVZR72
2iC84y+hK5MIWc/Klb6rJSywyztemu3++kfbILT/+zPD9xRyR5Ki/ZXCWhZrjg4U3A6V3e9mp8/c
qBuJIABQZ4fVhPJe9WGyr32KWdxg8A4UAqRveUqeM7ITGpIZ4jjnhVCEoLLSSnZlXaFw/fV3+W/f
m8AFlIt5ENfmrxdWjwwUElRpVDccKABfGUSgYQNBDfIvYa/hTQs06OSvX/TffOo4wzaDwg8fxK/v
zLJmQ9ZocWv3M6WjAtk3B2V68dcv8m/efjYX3PweCWkWpV9W/N7oJ7af5i2FuTL2OTH/ePffiz7v
H20kif/mirG2efmf71HWPl6Mh7BPDP7Xh1ybpUVPGORCMxzmdOS683NYBGVz1gdV0GykWllhqyoY
Ck/CUsXeqmmji5zOttTJYjKgoq8pSWHN1EjAg+/QxzfXfDhHFDkgP0xbE9T5FW763GiD9uo19O4k
I1Yw95iZbiidALPbITAgX4R5+4iK2j72DjPBaNJd/5VNw6hwVwfmxMHHZhiWrloiOsMs/aZJBdcR
4JLigZgnl0HlWKd4QOyR2l7FMdDM80HsMBPQRjd2gFK5d/VFiuJ62+ogEbu6yeV31yIHHTv+Wlgx
tiC2r51tPwIAqql1J/h415Nm1gfclTa0KauvbokzretR8hvbfpMhAGKvO796Vru1MnS1CcoLK2FP
EhgiftwsOX+lo5nt08nYYrA1Ho33VAn91ZPFPQ1qIAE7d3Y54wUgie95H8NTwZA8PLXWKnRibrb0
3Ouapjptlmx8MIGyFMRXx+S0Jp1PtQcaPs2mMORTLO3NnB3rxpq2xsJBfpFvRLpLCfek+7wb1+aC
oC1Wg5yHGcR6REmIbkNvfPZ6WuSu5+lwEnrY888S5czBAU6YeK0p5oHyyXix2TkbWyrayn9IYUAS
urfhjN2ksFWvEPW6kRYyv0Tx5WweNYERPLK8pJT6TIAxg9abXwJjVheodsQrGfD1N+s0uJAlw/Q7
p2qEuqLIauvo9Vo+w7mqi0NOxJpeSeLtF7TgTBIZoe1pntg2yEcqJCXBMiKCHE3Cmd6UzHSmqPU8
wzj4Qd9ZO9dL6+9EHjE4w1dhH8qxun2raJvicLy4zZXFAbmIbakpfFIhEla0Fj5jAIb86TsiI5Nq
hySNjNO6X97NuSPbVg1+vrc1BVbQHOjOXjOy9pHvBMkaw/C1gZw2hP4bqUR52c3knwDrbrmBALvu
/ZjL8aKzG5sdLsOZGwly+Fykcr4C49YBZ1SCqIKsq5VIx0LUnwCKBaWsXhkkg0l1wT+Ec2IZh8Jd
S+RIaA70mjCTAsRMM5mO11GZd53FHCTqoFgqTrwEF3dT2EzUjac6QKGlcvJrDmrat7sp8A6UJHHf
DB1YN1aYnOAgMyuKeBNb6fccyvEjLX3D6zx2+b0/+8B4p4LmilgYyv6OYlQ+On7l3lJXk7+FjNGn
Xe6ESKxF2MjTRnM1n9IjrK9wgDQ52CGnOVVVw9mJn7V9y8XMB7QGbvXGmC194TsYvtWocVi269U/
Q2CGjkWHb/hKVRqCEWcFmmfacKz6HaV4y0uypVb2gveWyF0a0hTgG6Z5CQC5f80dhoNxravic+Fj
4DRu1dODRQUQPCUjeQlwSNBkCVD3tR0s50kzYADgHBb1NRGbCWU3RBWLwZHKTa5nTYwHPvGbgBwz
tOLaz18SBs+XYqC6FBQGBIfIB/XgHSgn6WHmU0Wa7poam8zOgALwCKtwejDL7RrUpnrSQ2GkBObN
kARs3iKHjuAZzJjat/mJfH1y2y0UEh27fBiZ7llK5seKlMIQ1/OUXcLCAg+A0uYuFDdMThnLBLhi
PHWpVRykm2/lwIpW7IzHMoJuP6ThTvRzPkaZEPPN2Kbl7Uxkhzoz17AumHtzRkMdsM09UyMiMNoI
U7ScsiaS0MxTeSu57kkKBm1Z7/vRcW+GGQxwTE3F+milTu2cTYBUT6cVs+Sl5knevlYKZlEWO9Cw
DKbkBvNXGGx0RfixB50nvwjotB4iweO4HpFQ3IpMsfLBYN27FXJN3JiDuOI0OaY8nG0q7w2GYeLM
QLEYLnNnJtbvGqp4c1vBQMsf6zphfNKTi8dgjnbh07+zrXVpz1NTzMsumNe83E+GL84tO/e/UPcw
EpW6oLDRJhUX4/Bphqh0ujaeyUaUJ24+mecGkXo6dZjSvPRuuVw4rRnQ/I0OxUSSnrWPCXLLE+Wx
oXsYYF2OVB2ZNKlUlbwx63L6BBxnfbIRZ06iayqr4pbmafL1SZoVO6MZSr1HK3NuW5FlpPZI85rW
U4Cb6qEjhUSZ/UJt+UkX6HTcr4SxTdKJDUAVI+uZtWfUTpa7kSFDSgSrsD/czThPwA0s9QmHfpfE
lF/QDg/MztQndtlKRgFB71+VG0D5ZAwgZe0Xu2uo1KNdJd9PrUTvnyqn+0bTs693Ygyrbwnd7iNi
b6HG8yTk6tkZISioqHa2C8vxOiSurmrxkzl2lni7RoOPtuva+677Wdb7RBC9jh050AKJr4LpEOp8
UsYMIaj51c5WnqnHwYJr48nW2ON7zdK9oxQ568HUniZ4XibvNjP3aJxLinlgXnPrUPXYjbgVaLNg
upRAIWczA8qeTup6JDzpZknkVzjhgXvM1RDLafWqOKRVz8IgLyg8nvN07mKsQ2G6h7+uYMHZWEIw
RpTE8OH+scp7fTJ0l6bQ83gYrDmYjsnQsFDR/rgUTCHx1lyYQLCyM81KEFIzJ5mTVENjf/PZmJ16
2VAhZBle/4zKSIvhaC5pEruU2Ge7Kc0hjdVG0ocPle2w/FyvFi45Yq29e0tG038VcBHayBmc+VpO
nBCo/mKgwRpESwgbpllSmtR1eK6xQ3F2iAZrMa7h21AUGiCagWIFwd9E9jxVvJ3oMTAxFLpvzGKk
iriDN9hFjJUwNQz2DNoRAAr2lB5e6JdWtlKkHQfIOtoSwVEsiaFvckx2+sDZHUe+0ejWOJmtorr3
QA4EJ/0y+wbqfODzRYTdxXTWw7bNHpMFtEfkuGtYHalOT9dYsYbUBM9RevmIs9nZtRDPSX30YDDf
pwDbRr7L5kTgn7FCZgp4NToHRb+z/ZCKtLHV8qAs05fXSyEvGi3rsyltjOlUrw6d9WEIZZSyMmHX
XA5p+znwRku+Bew7hP1qlyytoZkGCWixoF/UYl1gs8Uqht0kVDFbYHj4Y9WmIKqNjhMZRcLedWGx
vEZVgtIt1xDpO9OrwWOZ4GJ21OAI9jrIjAdNDKk/r7xpGik1CuVEpxijVpVP/u+Zlv8ToP5hbe76
/yxAXeXpZ//n3pUfX/FTgLKc3yi+wXRrb50rQNs5R/4M/wn+AHJ7iC2dDG+IMfyf8pP9WxBwNN4A
IqiHJE7+v/wE1cw3N2Q5BSYWSSW+6m/IT9jE/3Q245zJQ4ZsCUgmXNWozr8cc/1yEE5BVUc5FXmr
j4tJp1Nki8YMT9fSXIKr1k85W+spl9klc6mRzs+RweEpoxUKSgD814yUhdc/+NzFw66VczpfhxBV
U5LoBPfZ86vODM5amn+4Th1BWJjOKSFNZp+03nFiqUwjP0jh98WJv/DMjFuzaOjkrIcZnZabCR9w
bio3qkZjsaIGWE8WT3rL9eIObihJQ7HD2wIfYIwUNodLbi/jdTVyD2VBzRtD1vUXmAbh5kTNsbHZ
lYDjhyez5d+rHEbXzixhIcBH8tsTxxizKnLkXK1xkYgij+25CPEaeXrs2Nj4MzXYeUbluz15jcds
O2+hvHTSW07YjpTPEJfEFeT6xtrTQpBe9+sYfs+swH1ukMQ+aEsO+5gDAesQUetJRjCULO85Ebzk
t9SCmEAd7Kyry4VkdUUUX/KcrRvsvTu15bBOnbJemnt7pUNit7brLPbSX8Mh9ls/WPfmlLFrL2A5
PzWUy1n3IETUesnwRV2EXhLQHDkaJTbqHLjwWdkl3XANdsUsN0pcwH7IE/JceEwG8IHO+rmGX6MO
XRhkTOYmXSdPaPkTPW3YVaqTIcl6ADFeV9h7No3dW79wKozWLvDfM4826DhZ2GzRyjZmVyVmqCmu
Cu3vgZcubizJML7jcKV8jwntPBy3aIuI4T3CCCI5yXAwABBzXlA5uo2c+JoDeOhOx1ZFIjsyF2/y
OcVUdI1p+GgAyQYPWG/P+PuEPkfjI5uMnHDrnOfnlIpld8aYD1+Eah/HPIXqkw3EDeJyDNoWKnCQ
36u5qXPeIdkdytLSNlVmfQ8ZYBX2N8EDnqJH0OJ0aS+ue6ecqQBjVShAx3m2LX5TiWs3YsMxkKfS
lX7W2N7MGAtG/S5GI2fwb7P2RavnrrddifGDdc3K8b3bDXnbsp5Wir9Ds//MRJW8J3j9rhHxrLec
4taSJU+yca3QPPFJaG4d0ty+Px2BX/iAybok3xVFt+2YEtVGOcNXHN1g9r47htteT7a7zQ87HAqR
nJpg3JmMZEOWvo6kWUZBUnMmxn47tZuiyePUZUGOzGTG4ShyKs2eS5km79UMKfGIi1XgKwgwWXEB
Q3ECOcymcW8jfXxNo5A37BN8bCK9ND+6bhLrIc09Tr7DVATPlN54t6M3hthG/RLHWmv5eDVLe2xO
MwxZ1yARTHAIJcNJ7ja/wJk7BumnGBZmNm5POo4/nPEhDR0aNm6jhuRBonX5OGcpcGdbZOSuiqZM
X6BX8MmEZZE7EWQPWGF09U4Fs/jUffHnZS2i2eqS58wOOp5RVtpdhkFRPZqCV9wnfrE8rctsZ9dT
NfRAGzxPybteO32ys03Dg3cWrOmJI7JuPnLKdlGGek+Xe6b5/YJtqcE93rVFQO6iWOm/8SuDHtEw
qfgopSK0FBlMGFv8OGxFkYvGdj3koC8UM0i5/YRhbjR0OTVgR9ly5ZeA8Cn3aYiWE0BYgzbZBeyW
vANI4enFMP3mhQ20UBEc7g2M3Yl0ZpeeExMqAR2iHqmU8lXPH7zrEsLK24AT/bzVKeyZNHQ5Esml
1e1u8Bz7DjvMau09LShB2s6Z1h5MOKLPRGSj37XcbnVk2+s4x4kDYzJevKCY977fttl1kpnZaY+F
Bpy18NO7nO02lI5kVYeas96l0zksPsFSGtSygoWrLun7q5tzSrjBCXZLkeKpZQlSoGcgFx+CpBpD
aC5V/QqvkAtD5akGmtOF/t0A9ILEHw4Vb0fXo2VyPev8Jc/NXMX9gLMeY5CVPzD0GIdoTezmLKmE
Newlk2DscE4L8oyHKRtulgzVR0sn3CAajYpDoLZKA0xL2gA1agpRPVE4DxvOH028mR3/wZ+jzfZJ
5E2IqVJJLsApNwFlIU67L9mY4XgYnUmqXar98WyVCYcIy/edDx3mYPZZ6osXZE7PrE85XkL0fkq8
yhR95GW99YH9qL5S6wqYW1irf4qbr+IYkAu5jeTLK1d77qMAUvVSKtG/ZwZPwpjNq/eBpZUqgaUx
zSfdkJbFVtc3X05KGaZe/Yau33V9hdSjLkO8vQ0Hm8YOo5YwQbPrOAdIoPeNdbfQMPUNewpm4cpv
2EVDBfSfEwj1KLWhWO8kgY4vaYzTmcXpJ497bLzHGbGfoiFi/9cb5piE8JbviiZioHQWdVlDVj2b
rFNX+VwzapYAbFZumpxM+zxhEocvwtzI2Hwe/aZglDTDdodtJ63gs/QzLmJXmpcZqMX3QYNEBwGD
MB+7JXmn25Te+jIecs+2rwYIocAg02BeJPFuVE+LJZ6mou8yNMeML1xHS52jy1T6Zl2pCWsjSHQq
uEhDa5IXHi0/bMt5cib1g1cS/dlRWupwDUhfJycAS3pzjsK0MvFEGG5p3vY43Cxckn1Z7ZgBhvVO
ejb2i6YLyvN6zDxKpVGD35nHzfOHtSxpd9GUSUk6sckr6h/KUOW7ZZaJvX3lQrJ6yey3tMSFG9vm
gq7IowgUHQb1HE/qqkczOcVbqLJvHqVFzn6gFBPVepnqrSq0MIsT3CmphyuVxztEOXfhjQmJ7/Gx
k7FJXpXjDDaRrR9VR6qBwRNNYTk5uGeJnXT1AfV+Mj87SZopMgJ8BUfKpNCpkfsY8XPMRR0PLuCY
J8vXCL5fXg08IPrDaFdBf4le1vSXiSmL8DQLpbW6e2ZPUIhwTtZmecjmVvmY8QpiFLSXNxh0UZjS
t4ahRbhDvwe0ogu3GmP8vXyjIlMJbnL0YxvRWKe286H0qMqzVCIx3/huSBy9ZzdtHOsBPvlZ0i4o
AHSErv5JSYG1d+gAWZcxl2ljE5EC8v4EkUXkR2jW7IS5kF39GEwFIn3N4IJzKiyJzn+BumQ9k0bR
4ljBbP0ymdt6x5o0ycJTAjchhzOT+lexcjHvxglM7SHo0BhP6rKXy+kWmVTxYk75EANe6sbrggdP
eZ4x1vo02EVfBuDCX/16Mf2DhS8xP1j9MIijHUzhsp8pn0BU8a1NA0Z1dnfr6m9oSB7MVy3sOnu/
cCpt48Zz0/SCBs28jH3DBmoQsNOmd7v1uzeeCbk6uNMAr5Wheu7EKWf04HoEH0GgKyhpg3fYdHRH
xSJPEC4RJAM8LzC/OpBbbOCROdh+y7Wz954SmMqBbMtk51k+KMQcV1h5ZGfgUIzgau43VCrS+S3r
5qNDAx+/BJvxwLA7zw5q8Uc37ufZGSj5Rojct35e3LX9kn3VAm5lXE5ktiKWyOV8bAHDoTME7ojU
STQiavoBi93QeXMY9VQSBmdWlvIW976ZfTOsdnPReeAJiOf0cPtqF10TlzyowBtbAbI/5SjO5GHC
xNycO3NJmHrBfwq4czZgQYZz01LRwvJNHEoBtr/sdI/HqoH3KM4lklTJm8dUZY8Zd8qxN1uzsTNM
PgX8kp509w55tiyW/GPlzlRdlrAc9JgzqamtVYznbfHB52fgq8whnN8nY4XMvzIP/Exb2j3AMmKo
eqOCy1kopgHTgm42oN8CwrSGBk2m8Qnq4ucePQSGZhqV7mi18ltrOnDqCKnN9d2UcoyoxjuJXLXY
o4gr8hDho8cimhyoKcjNO3S9xL11ewyfsN3pWDR9/JH4KB6g2hXAzNOe9t715yj6/+SDf1ibS+k/
ywen9UdTfw6/CAjb1/whIFDmBOcHD8qPdtbN0/RTQAjd3wQpBxO4EGQBxvioBL/7V9zfuAdtrFBb
KxdMHxcF4w94EGAhuncdfC0QEoQvIFn8DQXB9rdx8T+nux6SAhD1n5NdqlthcvDn/xIurmzLrF0S
E5dOYS/DgMWJBIWxo4qGmWuDfYBSv4GzBw5VJwd6mCt7jAkRCYeuA8cb0E0bwzsTyUSMLB83bVfq
IO3QdpeJ8oHBs9fYCFKFbOk4BDjSzEneWK6GjBzrkL4ViWrYjgwsNODHNNl7dMa+8yH8zRS+r/tx
lYYBErwx2zd/soN+T9od3uOcZ6RmgwX2QKTbcM7uy1UR3wC0iLAJnpTuELzMwl1PcmS48mH7OUw4
QnIcBHs8ow7u0yApnkDsFdZby+StWS+nUVrVeaqbcn3iHDMY9whvpnfkzFTfqrCAw7p3gAfwd6hL
Tt0oYZNnYwqbJ7M6F3ZhesQlAKV77k60lScviRYpg9YnJfwo1zrrdyaDNr5E5t5SnfdlWOM9Jt1m
eYDfMke8zOymmlu+TX4HCGDhnBMyXNydI3shL9l8mf3zzIk3OO/JiTn3yZiFLwppkm2WB1+sZ27u
u06U+KpA6wd6OKtPu2qW5nLMa4tNPgFVUMo+GytOXiPyDNUmhYlkLjFX39qV53RvWTc2zTWUCtle
JnOJ+3jK18T6phiLfOscyqFuMnNwxpMxmwGqgRAn+ZeYrknbsqhpSFn5n/PO5eF/DjJxmU9zxkHr
U8XMYb421rUoPsNmNp3L1Rrq4Tj3dqOPcuCte2GUMBv3c8Jo4K0G2CGv3aKsw+Pc8EmeY+Lh5DWr
liNFZcs5uafcpHvKAAZXp+VkWz0p+daQB1pgBGO4vAHo+4wWKzUbL7d1r1zYdeqzzFs+a6ojPflh
m/1gX9Cp6RTfeZ+z9XbIPKZafLCDidxD8ZTvPKlgkITR/K4qhxcCdcpL4qLeCIhSOnjBIgC9bXNd
wTIX1wIpITupRRIyRSTpGh7TfGThYKqwcoFa3OXVeRlI3vE2yQZ714iszG7SAYv9jj1fne3cknsB
HYINOIOcqT6XaZhM0WahvGAPWJXfzMmBLCfCugxPVOmRHVsMOXJDBYUxnjJZYW3MFoOflvoqXm/i
0x7v2oBBWFQP/WSxysnwW4UfQB1pmw0PVkvnyqUJt1wcfZ1l7UnmQpO8IC9aOUdrXPmYxY//5nlb
rU8FB07ng1N9e6V7x5WXP7/peli5fJVnU9vqZ5pfl7pbzadAiYz8dwnQyEEsam9pFeNTML1VGzud
aAKLkzdq3jjooOoTqxbvTyoI256vNLB0L03PeOR2oQI02VPSRK9ZjQbgnXnFMhuvkAjyjwZgJcBR
qquKuzoFcLnx//Do2ZFHxMI9384C+paXEu7p0k1tjg/cyNAGW3tN9jg4dGRbudSkItjo8V0tNuWv
lkxNeuVnNmURqSE/PW2I+6xPP39Sydlf3ypH2t1ba6fb9e9Z7FkberX21NYO5usU5Ku4sKCCzlTg
FLxVjl3xsyfS5JMpGuSl3VLTenAMU4c3LFioJHrW4zQ89mlYLLFresN5nTjoe35e1mQ5CPlU5wEJ
cXWap9AwLysEGH02lHRPPzRpX2d7X0zmeNql9nRrJjm5k6ECh70fXZc31uI0yrszLKkzH5QMAwp9
NemN46p4IB84klvcgXnLVaQM2Sbc+JM8JkloAYpVQBdu8ll9rKQkMtSBpljP1GQK6qgJHg0noVuA
iChVZx9nYTFGI9TFE8wKmYXcLfT/Zt/VamfWcVh0mvCawvqe5m3JJjCTsHhukXy2vZ1uuJYNXfEc
deYQUiWoI+XqM2cGun/m0R8MZlbMtNOSS4YYgWJckU+DXL50RvbEmUN7B8mEVF/RR1GkacQktwa4
u9JGlN4U/aSmCzdgmjvTxSzy/0fYmS03jlxd94kQgTEB/JcEZ4rUrJLqBlFjYp4T09N/C6Qj3CX/
0XVhu13dLYEgkHnynL3X5heTgNufigS3G+yHUBh4xJJUc+44HHBSiBUcqV2vibFZWivOuMk1F49Z
E0+iZmlKLVaB2O34b857Mev7ZE2wk9pWGgDsJCvDhvyF9jW34UCv7K4qlngu/vF6ooLe3t6yqZl4
OgxyirPnmPOtON3eO6jMM45uHA8ywFOU+Y9FVWNOcy2nm1+T2mydNZVmpy7TSPPuUWXkzq1T2q7W
HXhNfh4rSDcWGAfDjvC7deXHvKWS7lmtrZU+9t6jj4FdfRB17+b3c4F346wPwLLvAc0ymGOKbAPi
jezeQ9U3ujXfz+3l79OqZ+srrz+xnisezNtft13Va88TuzpbagqtiOTWEtxwXDKyvTMILI7Ot+Uq
u258Ga3S+e32msg+ZAseBX2VaTvVxfJCj2niSW1FfGmN+KuU/ZCrv0kd/yyOYDMJEjWpiqAombpD
z+nP4qhzK+DKoeXsyEqX4h2d10jGO1IhIujI7+WgMC4IT4jRKDwxuebdeYI20GxixEXacZaTUf5N
WvpJJc9FwUFaoHA2Uw8IT59xMAneGcdlcg11ZdkoaCpw85Pc47GJEmbHZ88peHVJKenkj7CYaLKQ
8zTXvylS2/nOpNLgefxH0ftwqxf/CYY0rD/KyOWiqHJd4nhMwkHh73wqI5nsxIlhoDVpUj/qfiiY
383POsKGflC5n4GIaXiCA7xOpv4QWkgB9qGN0xkQYKbbu7Yyi+Hg24oLb8iuKm940x/j/5O/yv/f
9S3f1H/L3OtNc/AtkCVEXpBpXq//H2Wu0RukiIwy3eko5dqXzi3mllKhLCCvutKp6KGjGG9faKmg
gVnJtPPcxxqV+XRyndFV6V9umPnpgny4lpYNg8cg/XSZ3C2TvX9cEBvWbDjEtBxv32JKSh2Ltz7k
zdk2R0oxq5zr+DiNPt3OqlFIaHCIks0I5xYrXBENLA2zqeXphRWTZnphNM4JaIXpgDRomoSzrZSc
0ftSaeVvFtC02QBgNlg8//27R1L7x82FZYpYw8PyYgjoWcL9fIZo+RWMleIQVEPLzjIbRlLc1WWW
JHdqTPP2w8+QLfgrTWJIPN9Kggaw9vw21s6y2FsD2O57iWeuPI+TicypLpx0ETcwtYD1kpC/+Vi4
Hj3mlT2Lcbqo3F22ATycLTVaRZ8mCebrcum4bSUO2SAN+2Jdi+r2+kApA4PXegHJkK143V6hp7HL
rWJeMwYLVp/J/lcV2Ub8RMltqY8So2t/zPu8Jn9mLimY+j7jAUXMwqbLaI2dHsAOk8dA5DkvocOa
ygppzXBHGJ/2fnsQ2rC8o+hsuFoawJP9YBA1UP9o7EhXZ72gvbsqQ0wDKCUrVtklXposOB6Nrv2a
eq5W3tuCfuKpEsgVn3A42d5X0okcIi/pybs7G54KEOyy4P2fZA5royoGsRxCCsUfqZga4wSJggtn
hkOd4V6XB0TpZfuBzp5/2eNYQtvKK7XqBf5Up61zHgJOMwAFtQO1bAQpB2ccJyKN13stBhIAN7dl
Zgrx8a3Ttp0S5Nwav0XrYenubg+o3i69GZuFiiWn872wO9CJWv7oetXJdcsrU065JSc5BtE7Jyps
82JWroZJPuu4q7cvy3KipZSvwOCIHWCMtqJV6jpZME+9Oe5H21UuLaVraQMtv2o/KBpINgQTlWvJ
AncY+bxprKM7TobBByE0ELgHmSMhYuwhzrBdbpnF8G39pwLxI8nT2oK6mN/cHhPduNLmWIt/WVXI
GaeYJyPMmQaaAxJ2AN4FQi/sp6iEiyZh6+LvGykPlBraU+tILvu2vuWAp+a31A2Xrw0mGhHfClZq
ed/ZbuTfW9HgF8/59VggGjbko86hs9xUOFHEjpNe2n6oGA81TuUiG/gfDkwVL4Ga5PL/oF/zq+zr
wWFqkpkCIvX4N6vrl1+bZI5mq7GFoX8qCmD3mOEBZR2kJBOVnFp4ZgZhk07UFduO9hjd9jRqfbRi
LR52dIEyI7vyVsfNDp1DTtQ6HbLz1Iky//DKLjEfCejjw0W3So441uWfykoEch8KQy3f9aK7md9M
OUX6ceTA5py9JrLzk50humC0QDcxPY9A0qkAImxjBFiSGotQ1EhMMmIbtNZkMENIMIJIq0IZ5MLU
6m1eJaa7M5TZ5XsUb5BBOs2ts/Pt8SdzhN1REKu2nOfiSpM/TSax8xMvDJ1O0cJ9XNmEGPgMt7Wp
fRxENRHVCNh8OmDYzdolWEwO5fdS5k2y08qmzxismqrkkGbFM1c7pdVytqN4tZtnmAvDU2oB1D/j
pOdkdn09O6uqy/u0VcZbinTC/R5GeLQfB8QM5lM0FG4XQQPWRrWrhmKEbxBXhXUidsErg8nSrmku
ZA1s4EF3sNow+M975RNweeq6qfTWVWGq+CCdZS8dwsYsT3WUTupRcRpaNeWoTwEFHmp3hG0J1BWU
Aub29i60DA93NdJNSglLjCJguOkgMrZqW6DkS5ZF1h+rD6EG3hxbY5K0YRPn6hmfEFbtN4aFcuL6
57dmhQumjNcW2YYhn1tP9WofJXSSKhqnNFGCwvK1+YGmDsWoTzwFpXsqRfUuHC8xXvzrN3b7eeUi
SnykribQp7GmPjpVGtX0Y1Z6xry7tV9KVFjRuiAsBLYCcw/fWB6VbjxEs2DpsQjOKw8JwkS0a2Fm
MlOGJz99YBjjpOl3ag5f/caUBBPBRzjXAL7WIo4T+iWGn07r24m9ElbPIYrspWwH4Epo61t9vHzQ
+Y3gQeJZCgct11GPmdcEIm7M7o5mGN8HeP1UrjlkgrEiAqT/whKBiv8/7+z1vt3+GlQsi2FEN8Tc
ep055q98N3W4NUmljjeyQrtxvC20WZfOv0c40hV6UNsbNlEeg8dvaagrhOEog4IyNUgKKMn6BTZx
3QbRBqX4yCHe48dBcMyq5+n20rrCz7BU18mgc9jKepOGDaIaEocDxLysxi6LP09BaS4dBVmaAico
etcTCDqyvxdjLYeE3i25oW4C4+YN6gubIv6+ZYOkF9IdJEoI8IxGQRDokdwIVlmyhPjXJm5+fiL7
otGeUZuzqNTX5Z7DPD/i9hJ35aB59MDcTuynambf9BFh6Me+wn6BsM8sGyINIA/14RdNGmzR6Hq4
YpwPMx9CwTSsN+RLhPHZKRE/PNzOwSGorewscsKnuo1DOsb4mJMlw51AtsudqCoO6buk0phPMjm7
7poOcDmyGby2Y9sKY1a8280Z8pQXJXF1Lg4lEc8iM0sc331YYk4mDodv9t9LsE/l91KBkb4B6IPq
20KWqy8HmX9Uk4tQhgF0mR2npfjgMArscGPn5BQjVmTyBG8tZFm4p9cxqt+UISRSoK5f/AJOlfPt
I2Po0XVNXtui6a65bf9+he6f3igOUjw+Ji41+smCWeJn651OPpgAI9Ecb+2FsUupAupMWmrHWl+J
Y2I4zWMprQhmBI1L6zBPrtXs6L0ae08lM1yQazmQtQgy7lMO8c1aE2aOcjn1Z8TQtHSijXZtpYxj
TKhZp+kZoXOz2Zn7smmwBVl6ZxU7+k3h1kqEnu5oy0wRtiOJxK3UEZjzLpt8PX1isJCUQicLB9eL
Kuut3uKEDwqmUD9NdN/NhsZj1b4mOc7upclhJ/4685b4wQos2BMZgKR8ocgVBNEY7QxPs099niey
OFk1G70ksWYJmPSPCq3J/BZ7Fk+QjdeaTNFbh/BW0E6OzwN4Wz+qLlyWUya/S+UCMlb8p5FUGJ5m
rwkgjIcNrbi5XdOmqLHGEzg2v5EyyM++HdNrwjiowgi2oDsXw4wDbblUFh41H39uF1QPGSMsfFi2
XxGFQwbM9JeD9dWa+N/jGE8DN9F0faYYNrp7rN5/Pq/jbA6N7M34ONiSV60yHC095aQfoVODJeU9
OrFtPpq5mzkXYs4hadRCF+O7Du0mOWNa9ek6LCenbs0+3gDnqE2ak/SS0GLMhB/Oj7ef7Bm1yPHF
1zS2lPJZg6TDcJ9+u6l3LWDDUfTZ29wby6KWlnW6mezY9NfaRJSb7B3z43a2sKi01JZgQdhFQGEa
92DrvXXWVSaNs+lr9UxSo7Rq7blGEDzwWWKYjxI7ldi117rXQg9lAFIanb+9/H8eJZebaTNgWgSl
vo7/UHzyqeNMxuxC+/qo+wQf4QcAlwPPKTU68/7WjkiUNPR12uGDCkA+zQ2MhOuiz9DYE39xDDJB
+eM8SE4GklQLtjXMw0WX+hnxXswyzBZz1ylqw9jaRTrL5Wsm7TF5wkfdzEf2aSHRDuZ+umWQwJMY
RZlukb2lpfZbrDeNtYYJkcabLG/x1CATBdyTWgyksctd13NyDHIEJUhgOoKvEmirq4bw+fM8hYos
Sawf6nuFb9t/JyAUzfygOhTXfgU/lp7b/GyX9H6T3v1ZwZ7bcgy9xBas0Mkv0QjY6dMYz+9OT7Ou
oz9NPliC7okIyKJzLnBRv2QzIrsJNkDoGFszjbZY2h7oPwYjK/6qxbQGl6C7IFJ4hET5aKXTEUVh
RQoboslc+o8odb2zhRx0k+M3RLNJxt8cTumRjlrTPiW60Y4b3dKfWAyLHSds+0g8cBs45JAHBcSs
DClA/9h39gHG2gGvxFdRDW9tmY8rVHTTxpPGk2H3Z83xXJ72GbYz8ZGrVriEhNpgQSNDtL8wzypj
N0gnFuvBnCUAlKLvfiBBg9gWCbLVg9t4x5CQh57zqr5Qqm1xczn7YszOo+s+uIW9l5aG4je6ZyHV
Fsxjvauq6btq0pMYUS3EvvcrGf1vbSGaxxrXyo4JNSrNZLBXjvJruFqcxKMJSB2/rqL+6l71ehjX
gLoI/Ugfor555vT1kEXlT2tC8IDAgxNlZr0QJh7UWCVXgqAJ35JHb6gftNBvjyJTR9MYW8rd5Edk
1Tu8okGXJcXW8pEBmm19ofdziTXbXYHTepDj9FVo4nmc4/ZUsR/uSknOFYM76y1V7S9vSI+zsL3N
JAsARJnz5vntbyJ7iCWK1E82pFcTtwPGHq1ajePw2wznR0EltwqxS1tzfiQ1dRNlZfhcATaJtOkd
55G7qpY0uTols8uZzXWC1LLbkJMUZ7sW4GoRDPQbwUu2FyP0dpxfOU3qP+nE9XfMa2Dj4w5FADuc
pQKPZyewQyEAJm0IhrCzRoLvHG/Xuu43YPC/5qx6rFPr2UnDd8LtsV7SjSj1TYz8dDALzDS5E+ga
bc7gdiQY7DomNg0lOI92A59HtdbcAkAqZ6YggOPCIERNFd6BKhp9HCzO5N6T9hjSXJ66+A5gMom3
YN0dcqFDw9hbFJ3Thr5V8rPqTK1bIeLsUPgaDrDSbWV13Vc3yZNzLmdJoHLYsYH+ey3yWTXveYtH
2xekk3uQ8f8n8IIHnAC/rhu3KU4Ke58YGFGOJV794VzY1RTta11ieUEwvvRyfV0z6+8zJwi504bY
NPfDoPpwi7TTsQPUypH7BPlbvbdT2OGz6Sku9wLaYbe7Nbz6eWySV4ORAYRBH2frRZYzrOq/fKo/
fdq0OHV3sQM4NhY102L9/XNPJdu46RYt2rYuZnb7OXG8YZ036MbWButx/XFrz8RTPEZPMEQ5xjuy
MsJvqGuxA6xQqWtGFJgC6/k+pzUpEDmPNIw4W9CYiq7dZrKwrV+Tn+mqWCFY6es7bMtMEG5n66ii
hnrqB/AKe3SJM2IxTRnyS9W2ZXvPZKgfdhwE2IX//bNfG/H/rSf47AYNepOMA882EFPbn7bAbvZK
w+i1cTvbBWPTNAWFf5yRPQ972+lqWm+Sscc2dD3H3htualgoDjCK4t0useL+5QH7n28CP4Zt6TxY
tu64ZMT/+U24qvVr2DQmAzyll2+WZRUWrUq0sludYJxwG2VwgQ8p+L9+kTfCU/z3+7F02/97O5bj
gEHwiE+pTRkDuuZTeZVL9sBC9A5mWm38QHmeDlQnBot+FVpYFg2pISRiztW13/79Nzt/fvbrr/YJ
z1j4PUAQ6LT/+dmJBk7SCenKgV2WN9doBbKyegp/jJwwxlXHYJ4TWYZTOtVc77WCJvcUWigaVpii
ZkhZBOO1jGArbYceBStu2WMAW5fLH6AzK+0HQJmu2mAo9xFC5plYe/EQFauGhTW5s8YI8WE55Rac
eJvyMQ5U3OHByod+KM8y6qPhKdHopILYJXHQ7fWqWUMR755l33vsxg4sv8BlDnBmiKoe+7D2v3Vp
q8cHE978dmz0wgrGguxmirl2zNYp4Ms8SPQh7DaJ2+QvoiAMPmD1gQvXTCof1mPk1IS1x15x9Bii
BjzBSw8UWV8TEEUTqjWLoF0eEVn03z10owe3qZq/wE9otfzPYwH3xqBPvKiKOIl9GtKwaElNdhmH
7hjZ7VknG6ENapfA34cJ8z8DxBGFWUADqdc3tnC7+sINp5fG4Cgbgwmkw32VSbLjy4jo5gAiQt1t
BPsPtYuRh87e9IkrWvshsuI9Afb3qD8j+5jIhoQTnLmoNop61Evgu6l/6Z0yXNi9k9FeSADjiawH
H2SXbIzmi9Nji4TdzXeb7jI7y16nVhf50Sx8Vd3BoH6VYy0/HBYkEgwTTlBfWKZ5Xmh3u8NdB2zx
ZPdwEunxIFEOoAoQ5AcWzu33BZ0mLENplTx3ROrCgI7rxlsz3ODjRLiBJG1oLpC0ewz7vu11auul
PhfIZNws2CiZlAe1zVkjrKAQZlKLhq20QteiqbIc4d7QO83hpcekyuqb1JN2iPCRsxF68HoDpZCG
b2XJ0xPSNOrANaNOODX1qNR2qPWa2Pqc9+NQxn4HXaAsCRTU6OEHKNF5VZRWd8lzZOo8RQO2bgba
k0btlNX9hIwE8+APz8yTSzGFU/bQ+NlsbkiLJDtwpig6iDjMHg0/qvj2LXjBeBByjwlYZrg/U9Es
LbSJE+Be40/nta5D7H28NZEFWlXUH2QRx+yLkEH3FBJuQ8rqmMkzixrHxqIWc30nrGVCce1CS5HR
vplE5tTfbR9NUoA5CBd06Fe/LRN5+CZTRt8eQLVpeybNoruHC4Jh3VVi2JYtCRMr2qfldOCsNjzQ
zYeqhrIcAy/Y956Yx448jH0IH9Y/l2OsrS1vxM2qa/X02hWaZG0x4VX+ZZH9302HFBNQwJjn4QnB
SPn0OsWprZlA6NNdaXnCvLg6SeqHblAZU/yBERG3nMPWt1t3sOYfETuCcJc+5G0e8u8r76ce0DLi
ZCgDeQY9obWEkixTun/0gOjsRjR7jWR36yRMsomqLS1k68wxrcGgjYynrShnYQm4HPpNqhoxO3Tf
/tMSuA5mbqP22YOif/73C/x0LFwu0FswWczSTW9xVS5bxz8uMAHTNw7ojNBZY8Q53sZBuZkwsorK
cqQzW2g5ruDrKEtce3BlWvO8kRfTN+uyJqx6Rc+FDlHu841uDD2kR12aw7xvx1rAO3cnOhl+DoTo
ACO1kFtNK4TBSanhjClrCCpYvxmCzQec7Hb+s5SF1f/l/Gt9anVxEMcw6mLOhJC0THY/FSNtHGGI
Vpp5ugmhklKJ5CgNyvx72+ulgDaBEx+MOMSVk2yduDwiX8y+wufIYZb4ueEFepKqImAWwRuOWCvJ
LlAunOoRn1jzfHtHUXLw3bmpnjJBTfx2Sc4dxuo7euimOmYhGN5d3nOKPkNixn/szMU4ItNz9G+3
8d5NsUe+RzHfzznc/W1Dw9p87jIRilNu6f30lzH89aP/ozDh1vDK+JQlDtsfj+inZ7Qena7T0sg9
1Zam5TtDjNZunlqP2RpzFcvYG3GfGvfmaFDB5nBL3AsJDb0EEjTpxvY2ybUSPEVrrKgVo3HL05Di
aWryBFhj3yMrxsIcEsiEUe6HZtp4riYoQdx7EvWMdZMZ/EnRlzwu6NSZrLBq9RI4c20edUPvzJMt
80HjZmLAdP+2ZvxZmfEOLMC6pTxfQqZ4GZZn5x/vgB1LSYgAVtlOMJx/smF5qzsg7jjgCvxScNAr
AaE+qlur+xpiHMOWZQH0uEzWILKXsTGn5BvMtNzbJAgC3WbF5BOzSdTU5ZsmeR92KldZ/ZdnmqbN
n1dOYWdb1uKDFuYSyUb25Z9X3nbj1CnYqweQHV42wWswwCCc3FHHUxgAg3WpqTojFDQ9SThpAKfI
MdwO2G3DLQRdCm++E1rNrYVr+X4wrWh8xX0ZDq9NoZR5r8GZSn5Xc+PzIygWvmPMiasLITPes20Z
dX1gx7c+CPuBwW8XKQ9/Olt9egACzjja9hW/Al+WET6PSd90IHWWDliJYcze+z0c+FgwGt2wLC42
ruu1RJg9mw26UXSm/Id/cHY0joQEsmjOu8CscMFPIt2n22XBuhL9U8p4EaZ7TYW78SJEfevZ8SO6
/INudYT9lLLdtNczk62Dnn4KR4djpD5HXA1JXejJ3VBY2u+EPjzGAv4b12qJ/ji4XU6KETl8FZ3k
xrEkcNQMfbHc0ZmEl2bT+3mBI0xF3AAGGTM9ctsFqS/t2idMdNKd8k2AbU+fUP8jYtMLVNnuxhHI
qX+jLVkOs9dTEk+8O2yamQ+8bfUOhCE2GLv4nUYWX9PtK5sbm3KgcQAYn13RCBNpzNj5Rz/R+Jr6
XguHl7wew9e6qrm2W2O6YNUy76Pa8JsNAUjjxAgxHoXL0Fv35nPW6zB/9Y7smu8NBhXGmjL+VcnC
LR4MwIn21tG1d0os3z/czku1XfGw3Nqby3m+O8EuzoetZbWL3slk+riZ5oH3AIMKD10b2zp54Qo1
TIT5NOFqbvKPQZv5Koa8U9EJqLzxs0v1Hlw2vhkLNjy63ZXn4M7EEunWOKytjKgaWoJt/b0zeTye
aPr70z63Ihe9HPowPpo3kRuxzYtoyvdz2un9G7hzjno9L8a0BWlWtGglXUn+dlKM0tm6scKnLJvO
m7aRjvztXNs1YgU0xlEi3s1k0OIV2BZ+qpX4/YScnAC/QxZ2i1h36Lk2YX5h7ikOmPKrDdZm85l4
8pq9HX/L6FYEXYS2u01KpCddZ1NvhZd0oI/Z5L71S5oa4XmVFW2GSluKJawxc2U5myLVohM2v+oO
lcCSC0cOwUTo3jmskDYTfgHwXHYp+I7Q9EBdOa08IMaRm8xvwosTu79mzjFbrGLdpjfGp7Qf7O9l
opH8U7fe8yxHxanAH4+1IwjHlqN+hp0sA9oJNiKfBtHTnM8XgD3Rtm5d9Vi10xDo+jQh8NPKUgXe
ZLlnwwFpD798j0FAbZAQiWOG03Dd+UpHdDkrEG4yi762ST4f3ZicKYv55wbod3M2IiywEGcq+93s
Y/27nYwDUEDQrjoG+G2hadG5Gmp739addZogxuyARnLW63HVvSl7mg5OXb+ktHohzzZRAQC5Tk5K
IBQryY/a9mEbXoCj4awrwnzNtNXejJo0t82YSBNftvo6dCoOWugMj2GtJe8255ODTdsFek1VK+z2
3nBSltLXJHBN9yDX0nRFOR7uCBA7pkYybqI5izYiLoZ13eA131LdgMtsGGvN/pRZa8u0ANEUlv2D
RZgBfkMr7kj4gtqyl7SPWmdGB99ir4A4ra/L3vxCJqu896LK3PoWwAiW27tSix/yWVUnKOfjJoRw
X65c8FiMomCu6NPcs0+VArUCqla1aVRIFzG2XnXkJsEUufHWMjT5fR4w6GmDARu1HH/pYQa+ILH3
MWF234xY6dN6cMPOe66mJjIDzEtfAFnLvWNEWN/9gtWG+9wCdhmJsm/aARygQb8YxTtu0sJc+zLx
OLWN1rxTU9mJjcr7BNjDmNcsO4SQBQ2GtRcjN2k1m+BWsFNV1kHxt9Axx34QORSdqsvQzMesb3Mr
aIVbyGN6KN57ukruVwfi2doxcn/vlwDwLF0eSTEWQehigi60ugc1aGtfy9ROXinwkZD3dXeHFCb5
kmjKxV+fYbW3QxMH66i+5R0tBAkvYFckibumd+7VTAYUdYnLyluUFka5ymSMz6A91NfQ6SBZCt8e
1hEnxKdEkW/BWZk7n5n+RhLlJ4Oi8otfhhrkzyG2H5PUCH/miTs+OJWFFlAZ47vqZaEFFha7TWk4
Q/VF6VDpwpnATn/wFfkH9H1fXNg0d6U1UAd12lOYhHz3DOpBgyCzVZF7DwOrKPemsok4ymJND7Sm
SoK80WoHzr+d7CaNnGIv09ILTZt617na/I7byQkwPOmbpnfnV5os2UlkfsjbLZr95I42Z3MtuyOi
EsOKVvl7VwCdWuMWJZWEohVaCNFN/E0YJvXvXLryvvNRpRhG3RxzKd4AcFkPFhVJVhInAgip3Ug6
uoGHez3I3HACIjg90wcMPyjbR75seKlTarTPULTahxAFCUaJST5Ek/5g1ynBWbjID8lQdbCYOgNv
SLHcIknLDrpeH2RmSnqMB2AIV+rzlGbRo9WJX14/jaxHvX9wQmfaWyg49yFuRUgplK0oYbLxa+oW
2xbt4R1UC9KrQN59E7UxQ5zANh0UqcwC2nfyBV8+q71TYqjuhtx8q53ZuEgSOF7hZzavPjv1U27J
zFoBdC8vUS8Y95tF+6PJimKHXytGCI9GakjddFcZPv1tQZvAc3DLwiebvowp/AoeSZEF1eR4L2Yk
5DYMEVTNLCdUWTL56stu/jJXHKYsLMLZxq+J4lqVtN/eC7ug6rRzlsIuclflrJWI/QZ96xXV8KyE
d/ZitFMW7t0Hf0y7ewfM066bdTIIYAHe4yolqq2Pqh2z4AlcXeP2d0ns+G+EKC55DK35pgDRbfXE
sX4oxusHhHLlT9Uq7+TWTVkEmjk2wO9JZydBIb6g3rQDAaZ/S23SBZlGsU8SDNSCecAQKe38W97o
+R2ZLpO28kJfu9OITIKmkUHRafNkZ0ZDvtP9kVHIWPUXxZwR11vknwE6yC921/jbUeeOKHRhH6mc
CU3yo3nH2zBBp+nTPogKYp/SWh/0FW+yRpMic3+QPnWJVVh8YAm2Dnk1GM1aNKWP1k4iwsuVQoJj
Oz56s7RPttCwjG94f6nrQk1sssHU5pUptQaPgadanW5pBtrDcbVlehep+xS/5zv4jvKRkC0sxgbw
RbmrJkJ/0lF6z64beZuyUnvSe+xdSDXzRY/h6mML2WRT7gaDN853DEZIkDOcGr0MCzvbZPXI7tju
sZNMa5F35V1KLbpSlgwRlqT5lk0n25YWZJNcQOyDrhOMzkwd3Rn2HrtKsuM+XTTO9C8GDbeO9Baz
vWhVjGJ5Vj0HdL0mE7bOxx0m6w8H1dJOuXZ7MOEQbAogm0eRM9FNo+pjZInZ6fA+1rEjGMSLzmmP
Rj5+RaEtztQUF8hhpFTJQdvS3zhUkQEPs3YpnSk/A/qFMGXwCXzjJEO7a0ouIcVZYGdDiUtGn7Z+
q6fbYfT0NSWAu7ZALH/UZZhdmPLqeAlFdi77VrvwXDZUPh0Rg52YL81Ib509jmw6YneG9jft7CV4
YoLSUkoIlHBJRzKZjB8OmRdfRK69gej5qkpl7dXIsIsQkqZ6VVkCfhOpabTBYlR8S2kB7KldvUc7
LeEo+CSIGU7abAt0MyvpjpwIonK4hxUCKGkEeBZW0tnBgVDrMEadtCSMZFsyb1Bmd4I8QJh/e7qw
jMqtnP0pUhdmuPpqwqd4ohHUXjLHjk4eit4nv+sNgiIUWO50bPxnxMzNtE966CW6Le0HflZ6tJKW
uJhYcP4eiqDATUIxIZyj1g1NEdQ6EX0rxx8pL2HkHBq7N3YTaIRNouz4yYhFfakQ8m6muv6IbZcV
uqZx3hFBGVS1rz+YYtIf23JhFSBLvW9Soz+SGwltgyoI7V1hvbLYzOeEISFUGvlh0MFH2+rEa9sr
vwovxLaK0AhLaJXxRGPrbzlGtnUIrqfvsW07KPk4eBEE6WE53HZVYmcrjGv9IU4qas/Em58TgLo/
ALFpH0Wu8wHoLpzQ0MQvll/beRBRIwWJwQmh6KEZKPxq73AK4p2ihf3VH+v0PDh1fzfHprbuh7DY
uq09LSpLLPAT1rkxIKZU34C5FPCQgCXtkPGynMXhuSJeEWKIFb3CY8/O+ZjxrKQLI1nzcprmqTPt
RJg47MPDsUcX9lOrS55TN74fnIngswKDaiZF/l6YkUOxTd2Q1gPj9BhUE7q/+8n1kIP6qHwbvzdP
Yoqq4zx37GBddnY4S71hJERZolnFmird/V5rXoS8LnQufZTg/YST+w1Udfah2ZEZ8jrAWioi3Wck
LonHcrjgGsN6uqrQEQEA0d2nSZgeXAne+CLUwBsOnnfXqCXNxzKxsefNfDK9tlnhm3dXOiKwE4Ir
zAuZzdw4McRp8gt/PbXFDz20rCdR2Hq79UwVrh3ZTmu8/hIJE3b9VyP3smOik0EM7hHw1LwEsIJn
wGkJv2yY0/cmdiM6jm11kixiKHaqgmx5s+M7tHr/NTd7DF4xw06E7053NEDIb1xXx8o2w4t5mJWX
vEBkwFKAGylArQ3cOlORvR0TNd0z4ejv9Kixd16YVupjTu15HZo1myh4ik3eUe0h3e6OdkTq5VOq
cmc7y57ct7x9m2Ld2wnywNdDF/2satm9ZmBpvwnVEyWCbDzA9EOMWyrigwtSdaNx7I5XBGsTsuYi
/rRdwIQjeUjTZsaHcIxs1NwbSbbuC8Fd/vh6m29joGDvM2NB+yTveWqf/NY16u+qp59832ggzFiv
tcJZ0Vqz8GjKol76TkPC1dPIjMMdoU9+cRmunSid8U3+MACVIDWIkVq+RcGtD2sFdbrfRKFblpth
TiyCkhnV4v2oMgPEhh2DqFUckrIXRSuHSelViz8PUDpOsDZbiv80SbwtPuzliW+jydBfUHiWr4bZ
wvoQWqMVMKQdYp7H2K7FpoA3Ur3lw6Tdtb3Nmbr2U69/avySlkozh3J8pXtCPwAwdUmMkJqh5mHZ
lbsY1pm41+rIt47/x9h57VbOXNv6VQ7OPXFIFiOwty9WDsqhW+oboiNzLOanPx/J9vavJUDagG34
t7ulFYpVs+Yc4xteTNPlaEdR8kvnQ9pWpG4R8VOZoXr2Rc+H5hId6u18lopOhE4L6adOHds6hU5s
yU1cEJFIkHVc0zqC6UqPCVuFV59ykVn5vgtCP3usexk6t4psJr3B3C7KUtJstrbfW9wwAAgrt42s
E/SavfAzxpR5K9jQCVATOx9eZ7Xl+K5f3dGpvHM4pNN3OXdhEke2zrpHB1fwISPVfqly6nXAnFP/
aJzH0X2CKfdvh6Q3Ayo5pcIxedVyrBoHKx1YB7gCB3FynbK1bkWb01V2IZnpt0mpY/Zao9SbZC0E
ailnq8M0+AiJya4QBxf9tveQTZgEERIj+GyWjMyOESrjaAMaO+yfwZvzadXzV7R86zWWDGhOBcaC
dPKg0mrCnzG9J7Dx091RHb63PTykm8iPs/4cUtiMkp2/4U/qrUWzSAkHWf5OAxpHBSV0L68Is22V
gwCQRZKc0o8c91HAT8tDdVJz4G03X7Sh6XD4JZnC//Tx+GNOr/lH75sGqm1yD7enrBLCE9yL3nel
FbnS0DU8Lnpr1ecUuyYjtmr3Lshxfy3RLBdrkq9S56o1aDhcc6bLn6FdluMBBX0KdI9fUZw8zFFI
GKmZVQTILn1Hur5Jh4WqCgnqPFTsQsG+wz4vP3sT0/j+P29imuEYNO5RFhgukAX3UmSiY19lTJol
+7ghMXfNHI+PLuAUvs2ikCD33CFZ6eTM/oBytrK6raXfpabbeg9abuBS+Phj1d/2peepEkwBNA6c
GpPq8OJjtQkPHzo2l/1Q2TaOGlYWHgJDjvdgsZtg5ZUjU+4EWuAVbhYDL+c8VBHMJpO9kas5meSe
mSa7JHWGYIX+SPH2aBDY3NBxi3Uto1DZ9k6t2ceeMELY+lCw9lmhlQD2nF6oh8LorXJ6wm2KfTXN
q72sCW6vuH9m20/e7rsZPkwxhD5ksjhomMiceduGryJNZUvOsyP3IvQTqkIJwVBnHNjO5w4olxi3
fchgY7GQl65siErQOIDB1/RfYeiLL3J+4hLegfOC5L0zinXUaTjbz1zQmCOVbjiq+7jDRIAKAh32
etnbl5Vb0jocjE8mI29jLRgvoMVyVQHVxODZMN9pRvGFQ6ycjOrMIWAIhHVrU/l3lXWC2ad0zx5B
1/on86hZ8fCf5cxvdTTArhqDGDRDGvert5+mL6IAyLXX0w5iXX/vkMUUDI2wx5xMoQUZN5hcOaYN
0yKy/Mja3UFVJ8ysk515bIM0r+nMDRHR47Hg1tigVClp33TnXIjEuFa8TPtMvTZND9++ZIT+6DjY
ShAOvZsukn2hM06PfWzvJJ8+uiQAwA6wXNBOjh2owQ6gS7opYSLr+3SMg7sQJoj85NtCRfTuZTD7
Bm3IK2Dc+e6Ti21OWNFr6tGMmDicNcZZIL6GupY8IDQvHir8p9aLzDL0HSutZHJyWkZVxVhzqixT
oIg+c46JXcb08Yuwdfmea2fejqdNWQm9ESlzhvLwfxrteZaVeDcyJ3BRxE5/NprPP1oJTDbIKLDK
3SR/cbcqydPWaWn8MxLl+KhgLXfP9Fcs9ciYPls1jkvMOki3urgTLnaCR5aMrewjzIb5T5Dz3R0f
QqPfMVapvO3yOv2i57f6Tk0BoTGaZt4goJc9Qjsw5VqIQv3aGxbGmgZzeH5O9dBonoeeJuJ2mRVw
bnLsMb3Ooj9MiGgTwjM3UvMkyLQiJxc4l7e1OF7Nu8roleR70tEpXUdNIINrRTLDXqYDvokU+gFi
ot+hcQUld4d6QtsXIf1SrAppauc7FWb55GJMegWqHqM7FTUqbPF9bZlscUsJqBNmq98WDb72bdR6
jJTc2Aw0gCJ4Au9YVnoF/GUao1QWxMZn3w9HiAtdlUNzWOSBWg9c/8XnThZfK245hXgYrJsrtv+o
3+ccqFDqaA8PvNnQBHyIKmEa2KHxYjUoma+Y2450bOuFZ57OrdAtHvdlbFJjIjBfljJrmYFRTlPP
KfOWANuMSgmSYzjs6ESrCcnm0+Qx65gJnzgL+TnL39WdnOp2qV5Q9VK96KrJ1wdukoWyfJXCgi17
6D1uarve7lkuWOu86sXNXV3d4Y0sLXUrPB/MaZx4WnGgtToNvuaRj+aElFZd3/jKPnbGQN+if0uj
P7UPE5m1ybvfLNVtWTIIlgDX4z4p6GkY5YMaJEm4tSHXh9e4LEkkcHw9cvfQzqG1golv4zNVYtac
4BY08lFLuYc8oXTJ+teOyEgTYwLMdhoeBv5wNfLEowemXzlOGqwjLTj3nhGECQx/+aL9HrLEjouk
Yh+AjxrkbrsZOpyrqkJTdS3Qsokv5K6Amd/yhTXBdUCKanOM69bFBDwWBAz8sUqC6V8yrde7Yzy2
VnaNlg7AM1d0m8HhCDSaQrhsWvvWD0Iv3lKwpkiibOI4tnpmJvq0Avrq4KFDK/fQapQoXIVEzuy5
aGYYZfDyVAeawH77uFSult3ygVuKnEaieRAzuiVRikWkzs/iUrvhWSVUfRVAdWgfRl5TWtOJKAt6
5su4MMBpyeYN8Kb+mjkVj4IwnKiOPpGCzsrTt9s1B7apU51YlEsIIy9OGNcs0Cca2JmSyP3hNAZe
ZAff8yEXNXFUs0hSWC06NVmapXrMUEm+RCKrEtT/WdvsPF/ttD0gp/COsRUNtNxneT1nVEP9pi97
4FkT/ibF+sVz85AptRc/KFKLS4Z66BP3pBUO7a2YVAEbfKl0K+xWc38aJYFCe1HVMnjlrl5Az4PA
Q4s772qiyJMyNaMNKlJjgHfnat5aIdfdW08GYkusWjOV6k0QhFawJR/eiR+STO/Ltc9yzo5FkfYM
/Xq9t07F4PXFGt0yo+PKD8s1Snb0eJBmLHDSUfGpF+6yQsIEYzP00izEt5MueKo0/iGxmAzGqrC8
kkTYaRuYlNjpVV0AD0GHavXOLldKjySGNCIgJe+ZuRFH1dfBju8pq/e5Q1N2s8y9P67dLhRaGHUM
aheOylmjjAbqQhiUpHzYGDhdfACix4zo9rJ17xLhF/e5g1YQqpDf2SdMqt8DHaHoGssj4Qeoyjvz
R9cWmALWsQvgaw/2CzLZxy9Pnyrlfy5VLIR8boh22ckEH970///jg+tqLelix3FPIg3FFvOrmp2d
Tifo2FakrHYDnAK2e93mqsVG0N1UoKvsVWJZNdXRBKK+8g3f1a9Idyr6I+oLLzjKzNYAPtP6FtaW
QVyXXZMOm/JDF4WS3YXjeAWcuzN2PnJJ+2kgRsP7pGy+0OoB/kCg55hwBHSqSw3V/9v3xq+lbZJy
51tUHsjidQFU1KvChwZJvYYfHHQTEoegxUwRVZo8t1BijwVYzk/D6S5LOF6M0A2bZEqcapM28O2L
sTyzKXzEJTsWHFsZnddWlxshHX2nS6HdKGmCpwRZgRgOIYPh7AE8U9Pon+xN+mUNZ6qqQJWIFE9H
18OF4u3raAqHOBOfsR2QcuWP6tm9si3NIr3VOz831+WArGpvNSAZbqfRD+k4epBnJGlXLnrbcz1D
DTxVImlcnNf2TLuw+4ILaYTlG7SVHMVNg4++ufa0NJI3Fdh88Aa2joUfZWxgDjfuUJTFD1hXZJd8
vKStd0uaO6rrIqoVFnor95JM0jAeT9M+FSd680xPB7fDnrSAHdyKDtbaJ/vROTTCboI1MskasaSn
F99RYXEioI9vlMdF+Qptk8ziiZxefjHotzg7VSUya7HZ9/OTkdJzdXl64ZggOmceekf+ts9sri04
ChnKqP3ZDRpt+Iryh8lkDKQPQ2gBdbZ91B0lfPIQ14hVEgR8orDykD5Gdssh2NK9Cfcg+/z0KlbR
rEAtIdgAaICk2XYOmWCgu50N8mimsMnL2J46o2lY/QokXCtmtAB6b6GOjo9IYd3X0mq0egMzuDsN
wClvNDfLcrD6TBBWki3+Z+vgw9wSvs3nEMzcPgum14BukuyTPey16sqMm4HDbCjV9JB3pjt8A9Ay
vnz8FdJZYBW+2ZbIUYaBSUyobXLduLyj1aIs5FgV2KPI85Ov9oxa4UbIC1ucLvF8WYdvM2Y/qdYL
f6c13MJuo1xiKvcHtBV7JkpZejSxC/5R4tY38dq53rilzMuHuzDyaAyu1IIMgb7QE/kVfHlvwh2z
RLQzQtQeV4gaM3sbFTa6AyU1ZbuSjYEzb9HL5kpkdtuo432sGIgZ3i3WWeE/0pBS/SvPB6S5JlXC
0tfcT2R+aPscJHHgTJZfBs+YbGge0a3h9K6KH1A10uGEzn48qPi2BQ6rPG5XRjLW7bYyx8i4UUkM
t+hHRBPPZ1FdLUiVsC21EEsgzYCnOmNz/dJkgYCtBNzrlt7rgCslrl1a4A5V/WoRdHdICAKwvWH6
i+XFbMycuXQwknqGRaZCFpcXGIjbFTYAQ65I17S2i36Xhvj4ndUUwYOg0wKk0rGqdNPqqDR+2Gi/
mt8hYEcaM96kKvNlx39f+HuLuFdWXvknEh1OX6vtraPtKSASEmS+93ZlNNl+OSc0k4kBbnzhj3CC
46AjR3Qsp28W6JwHElKV3Vppe+ZQalphymQP32h6or60tl96jGlcXe4s6ABHAiH0aO8EZoDLQYNB
cuUNzB/vP164E7/1Yt2aqLAti9YUOT2cO293V6JNITgVBopUvcHjnM1SZuLhcQSnszjXmzECHWj4
in3Ew4FsxL1rfMvrLE9/NJn5o3KoGVbLpWrw+GTXjTc5FiEbX0WoGIAQs82KTT9AOCfGMn6MmnT0
1ngmtH7TWfnk8c4stHhsFtrWSRvXWWtuUSHZwaC8jkqPb0PacuJlMPay9sz21WM55MVwU3i2+U0z
E5fGWetrwQmLAQHqBl5nd/PxZ/X+o0IuDRWAkFoNBftlvnjKm/JAvyonrDDoLhcJJUr+oUeb3kU3
lVWj7RuKqOH2iFSFi/7HL+Cii0gpRlaPgdYEvJEDI+xdX7MqBsidMjmXvp72x8F2yxfpO0G+FgP1
823kJ/QCNUcY2JDg/gASxUbWHkQEhHr7100PAjPeJnaoBnuZ2j0iGcYT8dZKDM0752Wha5taq/A/
LAAJPyGe71ofuAmuajIH/AML2gA9npjdF2o9LdknYPzi7eLV/vgdv/vITZpt+gTrYseFMXxREAkr
VcPIplO1NNaXsqjHIO6AD2sc5dZi0zIOCaJxc5tD1mw+ybF1L6sgF64xjgXT4HpkYiqcXuE/ys2y
qoN6FEF57oYq/eVr9AkeQ2Zj0QbrYPmyXGYdp7TKvTV7xKH0jNaVjku5ve5nwmKnKgYCTA/c91Ht
nRbh1vwdLM8X7WbOUYF4CUank7NocJvAGeiLKQc2yChZj3UIc+QIgLRMnhX+7h6duT7ceG279tNI
fRkLs8OGRKgNP8rr6gh2ve9l/ZpSYRLGlj6sEs4loyCOUAMbRyImx1h6lkWTuWdH9HjPdDH4Yqfh
TIlXpBgQocL0xsxOBmipY+j5pbM34yGxGjpdXdBtFpiIjPrJHzBEPJyB57F5IuXEQhN6Q+auvQjW
1rUzDuJ36qWhuxWiyYB3JmOZbyMXOOhmORBUL4bB6M1cjI43CtZihqrkc4kjCtb7uYLzmr2SkSQx
aC3tcTVib9XZNEGB4hwYo5VWOV1zLnUQW6vGbYPxkKth8NVujcolXsenQyUGFWob5uF2+IG3rSqA
iYJZ/9pAqnppgf3nZPLQJNtVjhIoa98u1PJs+bWroCDqIhX+RT02wcPyOj1Z8PSMwkoiQtEUO0FW
N8j+EPbRBJSSAyPZDIVlnze3VjXo8rNLw9vqkeYmOn3QFzwprFF6xBfPiF+VBoI8vTktYnEcjNK6
d31fJW9hFjcvPbFlgORqaVwcS4wPDzBcxSvTmXBiLqBRXocwjD+z01xwIB34Ctxm5vsMwxgY3hev
Lk0hYikg7PbIUEFnZVbCThSWgEuOjm2W4be/JYU1AI6CQmjYD7WRK+NODYzS39h+HX//eE+xLks1
3HZ4j03uSwZASDIo3j7SVUkJFcjI3g/zcHi53qh5bft3nlJY8XOOgIHonLYrDHXbMkcw4R8SuOiF
SbRtQPCIAx64lpYwicBMpZcGLwPXqSHflkxvl+4xSMkJYlEy8O6fF414j7aa8ejS3fF7RaBBmgci
i15+LvdZxE3CSWLPku1l0GoMExVs+UXLSYs8l52P0Ebk6+AUpjFsX/I8WX5KM2uZ7XaYilnp+lC7
5BgHCNqW5mLV9gN9J2ZxtEnN+S8snbBWNlZ8Z6IOFlfMVpvoIdcjB+NlxLONeFOWxTXpfnQ1lxGo
4tHgOJh9S/dy6UYGCpm4z0PjT+5uM2B+fa6aPPKuCsz/9DkEfv5d4pKf+Zn5Y1pJ/6zAHdNhQMIx
oVqYJd5ZPxoYumloDS0qIrJDD2pTOQ+EahbyzPxZ76FUN3G+YotJj1qQ9r+V3mAGV9W4Q9cODVlw
sMiFJsaQOa68lCkxCvqma3akXiT5hoRWJVc+u9xevmiXsp52BpGJBPTx74u1KLrAIGDLMxApTUe0
B/OMy1bINQ4eZRR5AUMTQtPvl5trLND9I7ePqIEW4Hsxok3aqT0Nr6vCyOu7SO1r/yFQBCnbeU2U
y5PP/TlHCZGnzbbxrKHZARSVxavRa6X9nKfR2FJ9xiLHYNwp/hWwYTaxzu58wFDT/Hr/8fM39RL/
+T3xll0ewOmm5E7G84sdASc+rivqnBMjKWaAdo1J+XpkE++eF9/Hx79ufpz/8/um/dFyNEPTIL/q
bJPiomFkjqKg5dXqJ2eGgrVanqYnPMUkZIW5zOn+jm59QqXCB0lLmTtqAEWBIzmNHPuYJWX+TNYn
OiDXQRx1TgEDmEca3JxII6FS9qY3RV0dumRs43tAd0X8mCQIuwi0C/1PFrnxjqJDQcVETVUZqanA
BC7WS1RoBHdVfEsKmvHqJgvszL/CE5DHO/g1KntRajrtN9NADX/fRsGEUSQ6PlJ+lVkJ3G9SF3Au
WFVs3isgEPr7hVW5MOySpKDDutaDKBzWeo/i6kAAPAcJkxGEsnluvno1H5yqmwq6S4p4+i+todvb
MDGoOdO2CPQTBnkEs7mt2DEKCseNdtLIhxcV0xlWR50Z5ob05rtWw350rE1FJUO6ZxR8Td+bToY5
RGxjy/7y8VLQplbRf5YC9fPUZGFpAfxhdutcihsKx5KjVY/u2SpdmoRGmDTplXCcKj5qvRUCMW/c
B6mxnjY6t46nsiYuY4rZtvOrNjUyJOCMGa1PNgHt3RNBMxOxBZ027mETB+ntgRQPJq02YXtnodhM
ZiRPTr6GMkuGxQDYChxbEjX1Dx31tn+fcUTBTI8K8USQOYWS4dsNR5HtxXZ9zTeTGjts3YyunNKs
GT58/Bm+b1bxUlWNuTKWYlXDxvT2xbZh306qyvKq8/om+oJAnJxXUDgZtxD6wrF1tbSlFlvpsmPN
OEZqKipFa2b9L+NO6K0YR//S/+aCbmmDaH8vJBNyiTihaNjj5rMrUAtBnNwQIFFV6xbJFYFYSAS7
DQkX5TgJZL2SWYVb1aBXXV1Z51I7kZnIQUTyYNMeTV5dcSWFyNFqTxgvis+8HX53ahl3q2mM/DvD
G9xsRt0Zv/A0Vd6VQBxcboIZhwcWsO7AB/totrn4hvVxiEdr2I+9qyILp/0TrH3V6DosVB3ZRLpi
BzFVQyqTnaUwBl0LN2NH140knMLmp4xeP1DUa72KwHysdLWUzZVJOpiyHkOHoxtULxfuEF35pwOI
aVH981kwwcvQ4odpw2bMjnuxLTYFgrG2j9CYAZEJH4oSMh2xKpovn4tWNcvd4npcCoblbI8TCSAw
kkVV3la1NfTfPl5bF8gbikVSMHXOcShp7AYss4u1pThtA6E1YiOJGIoUiPY9IqKl0m3dNK7u7TzJ
7LUKgfO3xeLQ9XVPiRbvclD9+guFuvD/uDKu0+tl+/Dnif1g02gEMYzdfZ2LmB5Vg3Py36BnzdCp
nTrDmSZxreJGlGcfv613z7dJcY6gih9A1Qn/5eLEI7FdCoVtdL/IICxbKV4X1m7pTDTlui0Kecrt
ONRftIYgMHipKmElC/+WiZhzG2EwHU5DQL29H3pOGUQB0eeEmsvbLq9UhzqEah2HPvbwi0VRYVBS
PUgv+zQf03RbQ1IOKXKB2L8SHsnyDvHBI5/WxtzeM+ZtExhJrSrvPcLJ/VXRGtpZ4qy1eXlgr/Yy
watkx4me7+qIsJBbwkNgCGMNotjRY/PTFsl7fAgpQVyH6KcbYOdh21zsT7zB3kVQ250aGkRXHYHJ
xl0xljagJKUj0Hult4nDlC8gEesAHL9u0NNVPnRZl3gN/ZGrVKEflmgX0oYKVNdp5L66ptK1X0jf
NKxntLBGv2Maqt4iaMtChOPdKA84kmPtzHyUZAZcmwAWVHQj8hVsH5m4qBRduelIvUPtjBJsYk0P
mNqgIHelJ9Zl5SXuuQE591JDOFG3UtFxZmIajdQ19+uy/cnqt8qT5ShthoQtg2EEJLikiynEiqLf
8XdIB/zs2cuLsOGHDynpu4GaDb/qQu11HKXeoDiwNGNapX6VKOLIUJkpCDE3SN7s0mTRLUIJ2QvK
oXK+g8vUox+NKCX67oT2QLNu3lPjboKvWmZRjjQozSpEORPmBN8xZ083FlXzsA8IkeB9Jk1OktyQ
ces/KIYZZsRhljBjW16XimE6wjbChh2fnL4YlB2nMEubYVjrnkPbHrFALchshXrG3udKOuX9LvJC
xpKkQQqJ0OeLLsbOv9HR34Vrmp1KuHZIdAEur2JqPHvMVifnAwrtLe5xz6DqB1C5VnKL8XArtdK4
Ck3A0uRxhENFXomSHNrIkNWhdgv6lamd1YSoolwiGhOvHZk66N13sY0E90jdQXrq0gPDUZwRmUb4
yb2bRmm9D0eLINDCr4m+NKxwuB/KKosO3BIzhhKDDOi+R0oUn2JZu2K/oNt1pMUYy9Hw0+CiDfY8
dNpIvtpcxXZmMxJKU3U9vilPMq/M9T5LvoUjec+PUWGmYpWlee7c9nbffjKwmqLB35wdlFF0xAS9
uYmOwNP2dp+GVJSAdHIZ+voZ/NAkl+W9iVT0SUEEOUULGl14wEmVKK+1k8GJ8dDr9XwnlJdbqyPl
dh0VRI5sQoAyzc6ykcFfD7XP4kQPJIsNXOo4vUPMm98hpHDa49KjLHRoD2uSaM2NF2XWvYEUbsdA
Mk/3ZCbXz3ip2VcqhzCBx4/38ItbBEeTg6ppvqLRgLWty+av5xvAGhmXYVbCafqUE08rHo1YhYlq
qcMkJ5q78+ncCl1Y0FYpQldDMcGAYVuXHX9o5A7K3AtpCGBoBCrJepmNpRWH0K6PfaPdxC3WHiwE
cVw9BXjRaXx5oG8+UaTO15435z8MXgq4aatnnySs7e13WPB0pRyqYOQ0HyhCp0GPWcN79cU2FCyc
leWrKSw44nqLeqX6SqbvF2VZVDiifUCOxh0+ot3kc0SElU1U2Kx+NqU2Cc1xHWO+miG9Pp0+2hmm
NfhXTcAq2Hi1L4mDnNsclUXPbWfUfP8rB3gfhvlOJN520ZZXWaIoRzuWfnzz76pRjeS2mZRXjz7t
VPOTNj935ovlbQGWoJumm/D+KHIJr3vT8x2lrRg4eLz9UBd0ZfUiEd4eGJ/ydUkKKOeBR9kRvn7Q
izDybxaAMkGM1JpWbHGmNx0WIqCTaMPvspIqcgMMs77GcVmQ78mH56drow8gcIYTBm2t9M6Y/BVd
m57ozEPj9UDspO7LH+3YGGKbm55zv+QL5fO1fwEXhUx7WVlzvdgbgzk8gImWw5b/CuLBLNT8dWqB
/jvNIG48luDCLskVl9iAZbtdKnWkwwLeQQvy8MiYNe1/6FLt8B9NEvbJkhXGjbErl4iGud+0jJ8R
N09s2oh23auG8LQEf9vzM4qOmFCiA7wWjEKJJobp4RwKskz9PIfJ9jlVPencwHWaap65+bscjKTC
cMle2lp1iJGfIiLgfh7hisTbsvTPg9wGrbKctAu0fgHYL4Ce5YqxzA+zogkCovB8VNp7F6xYvF1G
s7BOpmQJ6tH03ORmKV89vZ6gVQV9ovtoTlFaxt14i1xgDfjG0+y8/OaxAOevbAJjIBV8Vc75ckvU
1bJcG8XlbdmwDeUpxetVxutBMciLhmtY69q+rW2K+85mPn1eKL5Q63lpmmgDUjLicKh3ST+ldrkJ
82KU91kX3IPTxCtJHEwnecxgecdMRIyarT7hlCnuWz3j2pLVqH22RTfYyHaYb06LWS8AGWwYemg4
5Znkj/qfVCuS4TnBx2BvAttvrKPlhaxke0T0cV2aDl+nGmN4k5ueEtz+WpgeTLQ8mMJMA0VpiQQs
YLhP2IXGuhKKsDCoQR5y5JYo2URvV7afMmldZqnxPM8jn4+vwQEpQt6C1nCRbWeqsxfEIwT0tJ2S
4kg/fA0VIeofAd3iF6ORUYPpi/EcKRcjTZpSH+i+Z1ijmBDOBGNLCyc0/ELIhlKUscA7GQBudXoK
hIfSsitp4UVLuy1DR1qA9I1cNNQpceVHampJdB1aNADsGM2Zakhr4IGxi7R49fuuOAibtNe7ZbUw
Y7GdmwY830+Vm3p1W5d0OfeRPnjt45R7IV8NxZmaMGSNT1klWMHq80hmBDC+5ZRoFVVTfmVRZwLA
qOLwC7MalTCkApTDylWoxg+dZ0WkzneMj48aGJnsZLd0MjY+OTzmtnBQJ+0z2k/R+u8OSUU4Yd5N
mSSrIA9g4xW6b+tPPbEtrKk51K3PqpinQZYBJag67x62V00PyLKGSWKcprrd1CMKIvR9kmsT2fZf
Uobca0wg2h1pSVMXDarm8NRlrKV7H1Q6eGHTEYO1wdOYPFskn/j3Wte1FoQLYgS6H7YKjmPNKjGN
P8t1h3wvsHVONsA3tRIHNwP0FOzH01hxmS4T95mYfK5TO2YuWZcPz4Cg7q/DwNd69oaSdDYG/+BB
XaBDLAKqxQCh1BgoB68twwEOlUlpUA2F8G7Qj/T2fdeThXcOLIP+fu9xWmJYE27efwObaufNShLz
VH1N5z3LrkyrotUByrhbQTqitidwWxlvBD9XXEcFyLkvSwkYz6GNYdNozjUpbfnPobT0/FqFaWzy
xx28r8QPtwdQaNNq7fQK4VRhYD9v1jHsp+Bg8TiYU1iNMMxVocUSRYMm5RACIqnZWanfzXSPzKVR
r+y4gjbUt03Z79kpLLm3qDKzM02lND+4xKonbBx2UJrQEPOAbDC9xTkOoq3aLHtOAiSSLdAULKIl
EwNVuqdemzAHiy2moSHfmxwF3+izDrhLksYdf4WoXLR+JQkD7A9gqGp15bDHkoxdjWl5qOirYXSt
MY7u45ZMlD0cEwj5uaPmxporpFtt4O0Mgvp6CgYJgQIo7SousrS9MmhehHsG2WyLg+lxwtlz2ISm
R1Fz1I0SKccQllGCXjuCjonUth/UvUr4WWCQD6GwiXiiEtnXVnI2bgc1r15TrMDBRjMx3R+ijsUz
Rdi1RNwrwAPXRNOYrPioLVoCZMgzWXEZmx7aaMD+25aUww4S+Gk3gGrCMck6no9J/oNuhpZvmXmm
+g/U+tNjNO3x/T1sb5F/pc41m/2ooComd89uTB3xCOIl+56gAMPLbvDsEDeqpsGY3xHCVNoP7vJd
eCPgOVLMHQ48lP7Qn3fgZRDEr+DOx84fW+26MVmLOimHx0UpEWho2NaB3aRgMsFWjibnEitB7Pr5
vvl33j+XKUsJsYxylxDLTuXKixkcWMyNNw51e++DBoh2aWnGxkPLsWnsS6eqPuHuvWuSEBjn0h7R
7MkmBeLqokmCpNsulC7LTq41iH2hiTg5qcRvPUlV65Jn2yDiknZdF2xHNwvDA3mZvnYDQIPUM72I
wuxhaVIVQPL1ByaR3e0C2/r4InB59UG1ixyAtid9Enolly1ky3RTnZk6Y3EtY4S8WvwBWlS54TbU
RZiuRZBkw21dlbge/jcj1fczAIEU0sUcQmNdQ5h50SWr9E40duxpp04h/fA41nGR70uwciMBD3n8
tXe4muODxRfNLXpIK+gc6BGuq6JrsN7mIyNymjJTlcrdurlKW+IwVoHI4mYnB8U/Uaw447YwHQcI
LH7+b4sqinEhR0U7n9UwtujdSLpmZB2aLE5nP3KF/tu+ymagn4selMJUpXS7tejoPU39yBxU/VDk
wNNrwjG2GB8lwAuYbd+UJBi8X9yA7fFl6Lpa3so4zZX1x9/fu4G0K+xpUEgXYNIQ8xvfFvdY0RCu
Kdi24sqh8Ye40yh/pJBkgEdbOaNTU/Soe3ogV/wvLQKTZx+1v/bDxmIc/VluJR+/JnE51UFcy1DB
pNWosYAYVr19TZVLTBzWL+tv7NiogqD+aliVvsOmVzS0JX0zu0ZQlfvnCIm+cwpKu++uW9Vt7LWD
u2EKA0xGc0v5+lQA7M/8lVtiP9nZPk2XW6OslfFLgoMTD7o5BS+qSpE8N1Sd2bd4QCikByMQko5S
OD+HIQal3wyfqmBqLKHS/EmBKIrfvqMqUKBmXurHH8Fl45FH31CR2KhIfA2giBcdhQ6ZG8S7Iefo
IFLwJtb7MTp2tPJJACi1X64PyA2tC1bHA6MSE0pfgavq4eMX8U5q7FoADycN7mRdAzh/8SoiWFSD
kZvJ2Q96xHBJoDN0X9JMLT9z4ymPWwupqQpaBHABCpYOFzqt+d3NCSH56JLyYYDF+NmVqaXtlw7u
EvUU1xrRW2S2IK9fL102VZ/4gAZzL+BGRaV65yXrJA0CzkN95sZ9/BYvty8E5uxa2AldRogOI9G3
Ky1QW0LsqMnPdaYFCoQBI7kPWkyx+1AFavfiE3ekHey0EZhxZibhx79/frz+2XZALYzngzY4GwfC
rsuPmOkZ0+7B6FGaGSgB7MBDTGDiM/CQL03tfhmlDUVtw8iFpJ8SObcMTPe2GJUgvsewjsYCHDxP
azPrLT55ee/WIVIzpoSWhrqO+eqlu8DzKq6rEMFObTiFzrQeyUjnBcyq0r7IH2v4BUd811G34WIA
ZDo11ehmSZ+gtUEt4Y1GekrBKPdXAh+Tth2GcCQdSM0iICxUsOppiKcMl+W7/vgNvNtKXHtKgdUc
jZxUbiKXEsF+6J1OwQZ1Fr6ZJBupKz4iJH1KOk8TTtJdVSS2uCk6aqAjOxIH/MowOsCQTp7IX0vN
7SdxS1acmXinNM4r8+6vFHBGJCsY55gGz8cA3fNkfPLSmpiLUHHqao9PkM8tZt9Nz0ouzLMkcs5Y
1+kYRrdpVSrTJGb6aEfCvNGpyN7+8fFHMC3hNysMkTOjXRYak0ruYhebqZ6G+JecymTOBnPmh5oV
SbbVdAoXvPezY65pldS4xyCpyf3Hv/vd8nFxBkNN5ZOf2syXy6cxHbscK1shJjs3uj80DJP6Fm2q
SqUgWNhyLeMexUzoh0a2CRL+UxInM4bmJ7pFMb3LN58CoiuL2z0zHJemxGWLVvgql0DFk6cl99ul
PuDOEBslUOUokBP3piu8DR0+OZyUYsBcDYG0sM5my6O3BXDbJ3xrKObhAhnAjEWfauK8uASWtmTe
hNoEVm/rcLcI/TXgbfSZwrrcN2UzoKauYOBm6ajluzEnLXBvNjqwn+WxWnoewxTV58+Ki0UuP38j
/+9NqK7813/xzz/R+4IOCOqLf/zXU57yr/+a/s7//Jm3f+Nf1+HPCrHHn/rDP7X/nd98T3/Lyz/0
5ifz2/++us33+vubf9hmdVgP983vanj4LZuknl8F4cDTn/zf/p//5/f8U56G4vd//9+feUO69f9n
70ySJEey7bqVLzkmkgoFoAAGNQFgnfdteDOBRIS7o+8BRbMbroFL+BvjscosMjNJYUoNKUKpUYln
uLmZKVSfvnfvufy2JGvqX37/0enjH7/8U6n6X//4+3//4fkN/OOXq+//8fA51dl//vf//V99fh/G
f/ziOL+ivPVAvfIsUSedi5L58/efcA82WV1IkRHkKfqjXILH9B+/GFL8ijqabd2npGQwcMaNDw1W
yvPPzF+puX4TKpKopWhJ/+vvu/tt6f72xf2fw5L/qlynWETlxU0BsLlg5vfPw/wPylxG9EyK8UZF
tVukxo07QwZg4FMPAIwWodw9mmholXZV5ZSx2oeuFktmgJdmb8NqX2oA8HhkGfgeDN3A34i3mixc
c5HGHEJGzMuL6Ux/Cgp38Pdg8bIK/hIe58D3PWQ/EGmYLTnwIO9qHvk6mggALAPbXMngxfbafxBl
6Vth1U3WAw6jvMC8uTh9OJT+oKJsngCWJdTyobba1wF5zc/kHLRp133z8e8/BLftJ4SW/vNzvP7e
/j+wgJkf/WHvPT8gf1rAj9PHf/63rz77+f2Pq/6f/+i39Wt5v9LEJ3EMNYHJlfIsNvht/ZrqV5YN
yxctFV3DPyxe+StqCMnxieQbAeHZDPGvxWurX9Gs4c1iNHBebPy6f2Px4kf48wbt4PUDs22i4+Ip
wdj21w3aBpTuOVoCW1VmJSP8sx3kT4LiCedxx+lNLrZaqfzrwb1KLcJRAOd2Cz3fmHCD9sYyMRNf
AZ3rqogUjgXxrI3jKw+5nG43AC4n737uLD/BJrONSfxQ2HZPFlMuSla9aP3+uFUoLdjck+RCzi3J
sYRdsoYjdKWzflSbkLAzV6zQQ+gacoNGPXbr8L3k7j7LoKzoI3gR4CM0SRPRgZHj96t6J8pvBM/H
iSSTQ5EvSLGCrYvX5dYC5to2dGbtWO/mvmJgN7ut4kCiWFyg/6xbeUvXsYQVXXde/igkopkHwrXb
6sdgDO49w20l7p2JeKsLBe8YSOvSMNknP6vSe9RnzJdL3WvviWjexhmiDPJlEfma2cuPKgGcdhzp
QG52JMe4qU65AuZwrVHUycgisMVdr4kQd/ItGivX4g6NgZCJsul1sJBD3l6zvjnowHF5oRptPy3w
DsT2jBrK/XdCv4ou8rdqPk950cDBdXPWepDHgitMQXxgmvfvqeNmw02mDGJ/LdXOcDtAn3pf3jSM
09EkE3D4XAvXJBxrsQoI0cGgZwvJXCk8s6RrpMCydmHaEx65RHD9mu2YJ3wlXyDOlRNl9WYaezI8
G7424N+2RZwNvMTktsbfjTcHCYRSvEEdGwsDBP7YjA8iK2OKk67qy+G2RNps3WjwZdurMfljRmd0
yaYlPulSmcM7wtEhft1kunTfaHc3zZ3bETdS+t1hG7Kns4Xmkota8Q3lFTXHDO97LNxXe1XtB06T
GJmR1sgBE+aACYCw88K9T4uioQJZEmi9dLTgA4CRDCrYknwQTFbu8qRxrRcrsePprZNFOV86sscu
L6xsFtGQCSMPvKm1Jy9yJ107y3mfrZ5KPGwgre282ed62+5p9bV7vlQajUYqyJJ2DYdlbPkpSD06
XGm4mBkwPh+lyxu6DDM/0QHp/TpEoJqJm2IpenFH5yVOYsA68LwiQfouSFNupHFHmddlXP8UZhoI
uw7oUnlT5H6z3ZLkW8gXl5HXW1GuctcB+5pCNLqVdWj8Uu95uGLsDY085O1kkcJnS4ZFXcL/rv0y
hTEjzKyBAS16PT4YwBQUSddjKss8EE3BMzsWFFmvIFMH/WOtfH/+8GymIifAAoZz5MY/Z9cd3Rf5
1QtRNHvTmLL4Qs1dnu9SppdTsC0WZcttj6lhPG7GUD3Ylp0X4bgSv8GqI5UtJAqBJvE09GInSCaD
DOjqqqB9ajRvhk67NIIzA94NMafcMGjxuJiuyuxgo49kBphbvSXymVgd3Xpz3D31q7Gzm6pTuA/H
BlQwMpZQ+gifzhfu/KpYBUnEtMDp1DPbrLbjiGuG/Om4qYnhbhNP7uTcVK+6mmZUNYDeLg2r13co
YIwSkHOOacVp7RIlCo6WV6S72yeAUXVpqmwL9ZTNH430oO4xfnioUu8VYStj1AENxCnjTZtBwT11
P8uhOJB4o3ax2DTiM/AYF/whyBY2VzQnl0zLw9boeZfRIEY3hCH9bfEX5QRZZWQ/k3g2XkjDAwrM
74zgrhEdSTP3AU5MecCObB26eFqvallWT0lezfekuVryInaHL/oWI2kFWc301djat3bzm+fcnQEj
itGUXxojVhswoCDDa/XcoN8ysPnY482nxNo2VD+1Tr7EaLmvLtG+3K0nG5fQusCKG6tzraN6F62i
53yz1bxshy0GYJ1WhMgGEoDK1YjYiBmdjLvb1DdcZByxx5QS4EwZ4LZePqdeP48M86FqzLp+tWvR
PfHwY980bYNOG47Y4jQRPfHhldq/yQY7iehFETRdy/W67If4fabvYV6VzTjv9ARyDJ/EnN+6XQ5Y
2k6Xk6IZ9Y5nyUwDs/EQspNkmwR1Iuw+SupEk/4nLEm2jwnypJWqf5k55xOo3BJ/lqtt+6E0PMWG
6KavtXD1dUIT/iBi035S6dC/9QK9PzYOtZ8XF1GkbQ07Ys/FUbvGxeqlGW3S9kkUSwdHENj57Ure
/LHPVzO0WsK7wrl31suRJgX/f8QWP8qZCKG+O05rLS4s+rLPvZn9sMH2X4ByuSpSLrFBOTvjN8Qx
UJaRI1y7NqTc1SufWnRZ0Yp8DObghpGjacZQZ/HVSCM2dKaxv5+QVl2SC04VYLWyesviwb1AEW88
zDiPIjyaqNDwVkV4ypI3P9P9oSMDY9cJx/gqNykWcJBMuGm+NPY9oVddcaINtwQrBbwKh0Uj2RZ5
dlVu01fCFd53s1PddfFbbMo7au7h0e46Y5dnvf2CaI4QctIwXJQOvdlNpzwlQzIwmkp8kUFUYclN
L+0e6ZTZ2ek3qLrApBOmynVln5jZUSkMw0XnGyKohGZjofRncLX0zNx9QNtPi984ew69D2nFmQ6V
26wgOydAQHlz2c71vq575t56KJ321DJOZfLRCgSf2XhbD3SdqG+8Ixuqf1VtOYL1KnG+UQEZ6r1r
ep18ADI0/UCUdfdQkPWK773stsjPjLqGCRyPL2VZY6MBMITwzvHwbkfaiKe2xanUk4LlORRqx4p5
ZPVA+NjsvpW+qZle40eLhjUFlZBPdTSPSkRGa36dYZjrnl2u+qQVmN14kyIzwcjfqj5lf27QNWdI
gHDUDkl3aUHVOMajb0aEU2xFsDgpG8yUS5DsoruGnlSEjsravYtSOaAXVFxV7eq98miQt50zcT2A
/GLS2KRlsm8oM78tpc6A77TnbZsQRBfzLhSnce/26/pzSQ0Y7z69sPHWtuPukPRt99MhV26H4mcN
NyYz73ajAYL2hvT3OSbdXU4vYRe37S2TOi/Z4cHi+pU2SWR05boGvQnoJB4z/ogEn2Izb1dOPHfJ
vmrr+gqy/gLgZ60PjdRNCyTbNfeGOesdzWxDcq+SZRdgk7d1oGZiJNEvTLtBW/OVFXs9PFoUwYR1
FvOHnxf1Y11k9ZsHt+t1NbT9usTp+LD4TkO/3N3QOJNv8AK4fzxqXdT7ZWo+NoBFxy7vS8JXhHeN
4aK6btSMhAOBzkc1Q+SYClsc02JWIOimnu3RAvsLSypyVD4BPR2yBz3bdTikhrmP56p6lo63XTgI
jl5St30uM1FSE3vigCtcf0pgk+FSup8NS+Cg/ZKQZsc3ghYtBnmXkE5LPXCEZnB8uw5CvRo6707W
cEvyzU2uGR+wUL0l4YQV8XXRDJ9Z6eTGOVPQj3C2dg89X6F1MQwExQ3Eur0QP0fzF9gCmb1l+mOm
dDymq8djNkizeEYoCXVwgBHazJP9Pjd1+URf1sbNPrSoXIzFcA/jQspe5NZremvj5wgIDj37q9zR
KQggBvRUcFurKcYWPYdOLr/qzJlO5UZVEQyLIMkVqW0fFpnLLd0pRo78Yi6nnWxnBcBho1So+5pK
gXikE4SMPkcS5pkDfro+NsBLbXkbxos3HeAYyucqJwyPFdkiT/aSieTtWNqvhuydL4Rn5Q/ZTfM1
QXWUh5vdv6+SVIatGki1RGBL5PA41O13S3rVhVZzU0brhvmPtLw26oy+0/fg0VNC2LGQUsMNd6Wc
7RtdLf3BFIW/qwj5fmBs59yMRNyPwPdXJ0jKBqWuHWegyOXUgSuiIwMRD2o9iOGeRWjBhMdANOYT
OptcksrbEilnLvgowh6rTuClVQGtQNLKjd10u8IB6orrhmVdEn8nyQN0ybG0AtFZ3PpYrPMNI6Hi
adlmtiljTeP2cnFy95h2nvXQGWI9ducAiAsNUziORnAOz/iGuGbMeO/DFSSbE06umQKhPtvzX6Zh
ve6JUogDE7QSiSzIhI4rALUdNYtzZ8XaOHSJrX46chZQQYpmumPuX56Y1+ZXpGEkPzDue8MpEQk+
oaJpzmJ7B4ZlsSo2qSJrZJj5+VIETV4CVXYaNAcBYWCaPKapeDNyj6qvVP1Tsgw8hXCuqUuYIn+R
eFjtVBznJxrN1ksyOdkPxivZjkgLDUB2qG8n2wdqq3rCFy1Vcf6MKYjabUpuPbZ0O4xl47/QyzqX
rPNKIAh3AfgjI5khuevscidFCDkiNyJ3u3BvfJq630HaO8DAlf0Tyn+GUYesMqj8edzflkLpE6QI
+8qzVf1Ue379Rtgt9XNr00sF2zG2D21LFkpHTMTlKkbxfibo7eo8VieBsasFabXFH3Y7dhFZlfOj
Z/XzvdhA5gW2j5IDN6eT8Fg62W4ahX1ocCKzU3T+c6Ebbv+Yuo726E4vduERbdia7bsjJnFa7bj4
udZufgVO06Pv3syH1ljtYBbITDqFRztyhP2CeCA+9aNeH9fYyD8VbbBw9S0s1Q3LcRJjDB5eEWrt
DOmNqshvQu4nOWyyaQ58bkf3qfRLFtkyfG/81r/PYhHv0eQPO9g+J0eJ6aqE53NR+06BK56PIKwx
2T16DH/eSc2ormVL+Po8T9kVhk4ObwY/643DSgZ+ydi/jtk/MgvBRlY51jtSNFxFxtBe5QgCdp3V
PA7YvPMAmHtDTkyeqT3b9+qha4J3PpdxdmEmUxmaE2pvyti+/GZvA5JkmtCkmNR4Pd2KOyDbd2Vi
pJbDCyjpQYUKwABV+0QXPTTjZONfzMq/TxLVtByu7eYGVp1ymaZbQiVNxzZAyauOZLMT1TQyAfUj
t180yWiN/Totw/zcIux10IEyL9uhiPe+IVcjprTOF/80Tk7rXzKtzvIf2C18/5h3FPYzol3rZNtF
t+zpz1bDgfr4oxy0GwE5mu90bZOWgQv5S3i5fhsyBPiXy+ZN+W1jOmfNINW9ICdpJcRhjX+ACjTW
p8oYkzBfztkAoNeTF0g87UVBHXtHoyM+YGlQRogxSTgny+kKlMJ9sh5B4jl2IConM8JKkEwfyWRV
Oy9f+/oCEjLsypm4r6t6gvS32+i4FYd+s6y9j+AzwizgfKAy7g7ELeaAaaTmIPTHag4J2zGiwijF
J/oxmh6NkLvFd/nJYOqi2HMn3QgFIxrPPrUI4nksPLmSZdOPbWAkHfMATkvySZD6kJ8iTBsTQNs9
L+S5n9HnxKtui0Pm+Uic6LdpNJ2LiYSDEBOaF/XTbPwUoHW56QJJqjZrecQRaV9RkloQBYmhWCpJ
XESe5fcm7IkDigz4nH3tXk+GvTySl17c8Da5epEg/qbY64eoTdY+7IeqgimGv5fh2JYcyCGABz+0
OdJnz092m7Ou1x02ATfw6SnGYZNn2d5p+pwkYEwP2VCXhLOvxBqHXLLKO0wOBdHxceOIa9ONaQMW
ZgUsdIOC7l5MGzTYh565P022blzLS1obvEOMRilvdpmcCfUjSrzHvh2ahED69sz2ZlnNVRbIIrXV
p01yQP1jgjPh7Aun78YyGr2+zVBCdVvzLQN94ZEnUKT5BOOiWOLX0ZmQ6LEEVWwcZKXTyY9aburJ
gTTvwrkbuH7bp9jNizHM9czVZfRnn6gtqddt54mMV01Hx8WB3npfM7hD/33xhhgZkxjZmXbNYKn+
SseVe8ddwc6fC39WY2CvzLFPduPBX0+nJvauY26y8T1y6hikA/eE+bTN7JJ7JDO8KnGTzkfN7biL
NvS0QWNyNAeZRcAawcgud1kglDmsuGh1ZGzuYoZ+WwATQ1j3KSFsJZns2pgAgo7j2cPgm7tk0uMl
01QmYnPFOfPQza7e9hlT5PiAS3t0rvXgjdslULoV43yB+O9IR6hyCQSyzelgLRvtx2CbNjN+MDyH
Fx8MYXiRxxtNDrQFMbgn/lCNd6sxVmtgeUW6HnAqC2OPwx8/CfICw7jLs9avDhsFjBWodZDIAO1F
xVelwGob9FycxLMCT8ieW+cTZpE+t2dGHdwL7wge5nU3jLJL+F8Gd/U6sbiQbbbBRh9XuMkpTiVx
MAV6kltn7dyVODBVGAHJAR5RDIzY904tliu6WPl7IzzNdNhcdTRQrO8NBqCRQf7Lgz81LkYQnhgK
P9CW2nUfIOysAcT6LMwIMQknKW+SfLiXjfuNHiUpuuRiwY2OMzjqnhWV07n8W9uDy0ONmmfDhwVp
1YxwMowPiHwJssiLV2+Dq2Y6iQxTkeijt1n9W+2M04k2sPpWDcMU+tySF7hBRMPEdFT2GJrNcBnr
jy5enhevIiyu915ZhAiJ85KnY0RTTZQRXXtfQxaE4hTotPaDjrwqPgmJBI+9NUzL9KXfqEA0WC4i
ZIwhnLFe7kd7q3ZdmqQHJFDG0dU9d2Gbkqwe/aAo5sOARGE3el0Vts7GG6/EGpj+OO1oipt3Dvkg
obbPUQ1QfVOq5n4lzGnQHRhDKQpaK4XFLd72d15tZt8HK/X2Dp8ZsfODufohgaWWuN76LT+mpXtp
6CE54iMnD9hI130ny4fBc75nqnTroGLPv0+8GLW6SAqyMEi+SddWPo0Yar8A2KY3A5c0kl7aqrwj
1ILDDJ8vatBmujanqXuzBdkzYpDliZpf5EHLy73PWG2OqVNbUcVzdgl2c/nC1tYECJR42FVWIKdo
TfUjzfWV3pbyW6nH5EW3BuLipXV/WnHu/hBEdiCRyttXd6AQ0STvPpKQRQrNYuob0yxXNMSKADDS
oXaVRUyrpbUfeiQu71kl9h7B4wvKLwDZo9lh5O3PDIBV+smDARPwOKjs0y5qdcq69dairRgU2n02
67SNzMJod/j9BO1QrQN/ib9sPednvoT3o3E8AsfojgOj+UBxrGgy2220bc7LBLEtMKFBAK2jhDfG
Lr7Ubt/eudXynTrfCFHT0/jgYQwap0juMm/1IgWbf4xcd7qnKPtR8SAHbexzIi35Xcn8JqBqmffm
ltavGyiLegfRady1Wds9QvxBTZ4RQP6wNeu9OW2khC+T2G3G3EIOT4zILuslIMfNjNYyM0MIyY95
WhmQ6X2yCWMDvCu42va7LsTDNloP67g+r0VBHqXJuGNsXg28O5d5pY4ZKM1jV7Cucmt+ww24XWfT
egHbYtsxT8YVlLaEO5n1eKmXvrmuam+5MOEABDPFLpJ+g8sQwkBAzI558Lcaltg87pPOMz87f6S+
I8743Aj2IMMBdTu5Vv8z65lfdbS6LtzO7ZgDN8emZFAiR7/ci44CLLf9g2aqFiWkPkYI++ZQDuqV
fVW/Te18gawtPmUFGdTWBOtwN3V4wQM3H5AnNxdk4xkRuZ04t5cK8C3Bsc4cjlJbt8zQCztKLSKB
uFbZ9QXXOQgGJs/LDBdOZZdWHKsbS7Fs2y1bjj7gvGjT5Qu8Zc5Z7F3PojQrhn1rFTFfQt+fklaG
chMxvlM/92dhVs/KLLJxiUqrZkt3zZdKIqzhyzpf4/KFLbZc6YllA6nn3GhfzNL82agUnO4582qw
VXWgPqh2GlHqlV1PxocfL0ZgyiYL2xniADFNzyT5FMcF8QYENrp5CEoHeaF07tFz6ZKXDZr0AfbN
sM9cgg+3Iu9Q36vqDVaOueuNdeHTrTyi8Ji2cZvMnXtrGObDmBn9FuDVJLCzWpMPbqfUH7I0g6Vg
g2QzbFnHbO0I3jcziL36airi7pvZt2aIhNELwN/zUHpdfXRN4olJFzWWnUgcxXY/gf0mfM5LQU9F
TAhXnB1zdjVVarqgRXgLNncKcUcO93C9nUu+w/qTRNeYhgOR7PAx0mfApeTc5WXxlGKWopHicDEg
jGn+ee4Qfxkj5XUzTM2zXEUGHbvw6KEwOkJUlc7E0FkTb9c0ZhuVLSv2hAzvfaGRfDL8FrG7MZcD
9O+FLFHtE2GtmBuivVl+pBLZbjQZfZyfMY9Q8qbCEFjjanR6uIKkdbHk/fgS00m9bFYFpYn8y3sG
23UIXNylWqepFoqMHC0rzYzvtDKop43iwO3HvJbowp83UjH3Fij0kLS1Dw/RWkR76t6s/Xtirj02
onNAub0VW5R3WxJBuqSRXdh+YOcp8rB+Lmoqko6wztb7meWjEVSMI+LdgDoioXbqizbobAwuoWzx
CvZrQkNYEWDiMETb2XbGe7PNJtLMXukHYUHR2USTaLF0MOK+ZcqMNnm/bpItKMcutG/X9Zw6W4pj
bXsLEw6j/hJrltF6J8I0G0zjlq1aHdaVc5na1TgzoGH/pbURda127v8gLfhde/If9VSBOq3HAe3L
n8RUjnKoZpCZAElEpGraf7XFdxVZbVa9qqCQ+shtbV+sk8lwd3X/BhVwNl3+QbUFme9MdsFDgbDF
R979F+dhPDuEIMZcRDAu2N1FpTK5YH/YTPE3Jse/6EB5G2eJo4l910TtqtT5538Qz8QotvO2qrMd
MvvZ3TXaBSrOeCV+0w2lZOTzoW7wHv30yUyUo/9GJ/dXGej59c/pENKSrqMwuJ0/iD+8/tx5PpXX
WTNfG3jFYjqyBJ8SOXxvp65V7z0DROor2olcXwsMeHdig40dkCEXEzhLAvAVweTCvzbHaXB+k4j/
f8nY30jGpPn3ips/qcX++Q/+p9rG8RCvu7bwlXIRUv9LbYPqC7wIWSnIO5QLypGl9rtaTMpfYZDA
8UZ04+FlsPnR73ob/1cbeQxqMZ6Cs8fB/bfkNo748xOMYMdiO0Zbb6PPRJ7pnxX4f1hvttcVI3qx
16HfJvWUdrpzvTBh7i1If6oJav1MxNzjKRrBybb9uz3Ohlx3QBSr9bhalDRhT8rtXonFL2gJV3Si
07C0CdX0D4MNEy2MW7x98sZaurWWeyapNOYgR5PVF1aQQYZjgRJswyo95wCPCAMc8uupsRMVDTh9
5U2+oCJoOQuyei6gNwiAIPtOVWZ6oPPpqR9JnOZrAeMBUcm4n7HoF+4R65dFnMtQuvQ1lJWqHe0P
32Zz3WijZnTg4I5AsW+IqM7lkiX7yVnLpCfQc5mJ7TOKHCuEMuiInZ0Zso96avchi8rzd3lhdK3j
fOQ1lorrxumdac/OnJmI5VK7zvauHCpYwhwBIugIiWzDpu5NRjt5jYlqs6eqCd2mB+LcskIwenjt
eN01eBIAyDV2/9lgX3qshrxovzCdV01kbQB0m0BYidv9yGlgdDcK9CgYPUCddU1LBnRV0DG2YvJC
BqhVIBXxWmyI9uJ5p3HIveJrbeyaii+TiT9d0smZip0xM4IKVomyOcDf07zE5njWv9BlP6VxvdHB
TAQiwL4su7up00yJodxOj3xlzvRMBBhB251hc20H7jNZ10vlTVnUFVtNb5lo+ct8SugRdkT0kGUK
4+88GMKTSd7sIIgqIepWfsBjwvLf4p4qdwWAnpb7a1oQ/q7Xsb7AG5Y0u9TkP0xiC9ANPlnLC13a
GlyJCiuZLqhKxIsntKAey+nPEFLCwMPaZ0yt7puU6RantY/dtCawfdEcnMBhA2BEK17SceMNm93K
u4TXvflUiBX5ocYwulj8CovxawlHx1miGpDu1DBc6VIP5yrsT7xn1Mc03ls5ebcKW7KTh9DArYXy
ssk+ZhoZ88FVNeyykzadxfqezEVnvQoYg3SzNJmDSR76dDflCbvuZuUHXczxzPCDfJYAGTnqzSVp
iQQn/di6rcmkjHf95oG2MgkEWaKN/LQyBITHHVtmcdmHSFza9VB4hiMD/Drp3YQ19cOeeoJHt9xb
xyDBEkz/mrCbKSB+IhsDM9HJHU/t8o2Vy8c4iwGvTLbmjnMG3iJ9gTFF5ZdKfkjKTE8MNXoaf+/T
zHjzrbkbds0k48Ns6Iq7BMXZe0059Oii+38/T3y/tcSA9gG9wvqqJMYU6b9bJjPkg3Ryg4HEbA+l
kaAUSie1UGraOYsNhi79F6enJgj8arS2CLe8n11gqiTE3sNserKdksH8KBb94FV+/8qMG6Vpu+JN
DVt35a+uY8YpgZsq/Ya7ggQeV6zlfGS+AwqnR2e+d2en9N6XVIwNeifbipfbUUhvpHKDiDMHcq46
kjNpt3GNITN1gv6fr1YENsUZHxvo/CURwyNj92LemsoPiaJ00FJJhcRqIki2yuchpOpwt5ex8I30
wRj9kW6O0cELy3kAV7z2Qb/YnX2dWDymADIkI5PIiiVRZXprneQg/SF1TVYpPFiN60+Y/Wnh46gi
2ncWRQNmcnVpJIY9noqzYf96nVLPuOS5Td2Lmb6z10Wzj3AgNNxGqBDdcu9tIZahmlFpqWB3/kSU
mer3BY068PCZGX44+I2JQAcAk1xT4N59phUQr2VFVJTabmv+wDnibcWpzo0Ewix9KnoZR3/OVfK8
icG5paXYMxtJXPt5RhtVXiVDYlsHqXTfH9pyQpdcvcpOs5H5SDutlWRWc1tT8agSzgrPvpQosraw
mIrxJR+KwrjSk2ynhxqVaHtK0yFeAwKZZfpY0b+hobyR0BotVrYwM2t87H1uOk7+Hh+2pCk0+sJ6
SAhBwSXmx+M941MnC/spRvEhK4PMI2INYkqqfK7ACXfSA70i5HdPoDfbV/FEj0GKtLpBCoXltFTc
+HiozksyQ289hXFvcZPjZabqxqFvYnDNVvRijc4qqpC7XXGDu3DjQB2cESiRwhV0Ow5lTLasUWIM
RhMR38VNlsYB0rd5PXEqoPlA7dR9Dkq1r6reziGIfu5ea7Rr18SzoMdytRAEqle0iVDl+flxKwiE
CtJ52MQpUwMnaMPZKyHPsKnsXSA/CU3hUpWMOVq9pvuztfU7ypT2I/FxTF4bvezUnpt726H08Llp
ETdmmrT45pklk4BEDWRsi4t5bfKe4QUHQENq9hB3AXivugi6rvGZFvpU7fjmPfJ9PTcxiQXtCA3H
rjK/YwGkp7z0iA33cd1CJOYIH9lVdZmIMPVapk6rpIdhuwnD9nXbuipwWK5Hj5CvlpFsDjegydpm
2aMyT/NjYqzi8iyHQJFBGwRZV8NN+yiGctweVDekaOoQSR/QuKnmgrW1TFGHIm0L+35Wj54gsmGX
LyL9UPCpvdCYxvVCMmTzoraXXrO32lb3N1Md9xf0kh+YTjb8ymoub3xfe2vgEe33HWNL+zQbg/J2
CxONrggUkyTrmh4gy43oUJNekUqNNGqHLMaMP0h5i92EpsXQ5WZ+WwJ9aE75uHIIUIuk92wq1pvV
kEh/hHqcfTp84Xy2VW7JVz1KosoYrvrTwVA58eq94cOd9LStiTx0ddcdSQ3a2I78ih3S5dZg7kZV
da1xvzitNX5kNb3+OVSjS5t2Fv52TcaK/JF2BKR1lt1sDB1N8TNeUgJwMprMHDxNB0B1LQv3gaZP
WwQxAaLnMzDtn9Rsig9iAIgO7tPE5SsW1vazXFj5e9fBgBB6Q0lvElqn+53wDPhjlHWo2HzPsi4F
igm+7GGtmXVS0Mw76Qp5cio+iIDcYHwHTJ80cVvmkPK9teK5r0dCw92GwQ6GdQzAEd1NnAnoaNZk
V+shY2cmiaMi83nD3tonLu4HkY7ffbMZL1RvpS9QxJoHM1VIUd0VSQAbXqOvswYJPHOAkYrL9hNV
7zKGsiNig8o/DbmovrTjpFcDRJEv1GHidaISbA8rYxEA6IJrfZ9tSNnRYIAsHw0tPudJKxo9Thd/
o08xfKWO38QvXZ9bBYdcWy07XxepfFtKhkVP9AMKtw6TdKrdgwQWi1Cq5Opg/Y0R+HyV/l9X7fON
wCXHEcOnB4IX6zn2gD/eCHzdMbXkTeEvhR/FN9GW5a4xxXCfuRAEWZi6N//d1wRmzSWEWy/GLIH2
+s+veXb/am+ga+MSSn9pWy2u6YI+FuFT265A5bP7v/ct/mxHO9sUsDPaDpC88wuqv76eA8CE88Ek
LWtN7hVHLzIj5FL4UBHZGuNMF938H+ydx5LcSBZl/2X2aHMIh1gOEAidmRGpyOQGloKE1hpfPwes
sTaKHnJ6OWazKWvrKhIRAcDd33v3njtsNBjw9AH+ign7uZnx/eoYz0wwU/Zqmf+edvRDzYUQbu4i
NeUgXZJG5zAl8yat+PjzV/ytsFsdbrg2GBWYWAns1Wbxw0WSriqiiXWdmD2DQPbZrA2WY8bFIXoI
vCP/tkj9tQ20fqH1WiZiZWFAiPutO4NXDuRJaQI3zJ0NuLL8Uz064tw3CXiZP19L/e355GIGF7Ip
gXXM0esX/+GLKWoN12GqTMobVh9ztgqOsLlY9g2TXC8HF+FXHMA3NZz5I3AH+03BHetHes3ZswpZ
F0bb+DQxc3zFADkfF4UJ0V8+5O93mM9o0T6CiEsN/yvYcghDwMMjP35CHpnfD3G2Z4D2vzOJ/6t+
zP+dP+//NY+TyQLw7wfwN4vTpszj4heD0/on/um4KKb6L42nHsQlywbdFcET9I/Baf1XeD6RNtvC
YpmDSvXvnosq/wVmWBLtrGuY4GyLF6b9x6DHv0KRB4BYpdFprx3I/8bipP+8+Eg4BitcFry5RvsH
edUvC6wqRrrHsVpvtC4XW+oxwepjaEyUlIyCAIt5R9VeRTNtvYywCJgrWbuRamBSVufYoEZKn69p
kRyNYVZqL3OqC8wNbUdmiW0wHSntgwYBdKOVCuUdbRkK2xTfcUCFPai7IunEXRKjunSjJDTODcEQ
58Qe5k8YIErNj4whfzZ7VXsq2Nl3fZkuYMHj6UQSYInrjzBV5ncmtXFZ5Bfma3W//X47//+D/T9W
59z/+cH+n9nX/LWIWX3/sbKuftX1T/zzYPMYCgLfMFFyDpKmrf/7ucaRatIpc2gYC87eyNH+/Vjj
ViUbjgaj0ImZWAEH/36sDetfNJl50kmPINcCBu9/81jz5vx4bBCq+I6T5yJrK5M8ip+X5YXuPAfI
hXbfHIToc1uzGMN1cC+STbzaO28ocaZ3FR/q4Yff6D/sPj+37PGx0ybFNAeqUZLXBJ7w5ytbY5tS
dkaxRyrSmg4RCfFWm11goVKt5n6DBgZoFtzd9CsdL9SGf778L+GE6/VJs2VgoEPYxfr7nTzww4bU
GW3VVhy3MelQU9NgyQzdg6he7sp2cp66Wc2+Ghq9z42SLqoXd5VKfm+LRvHPH+SXHX/9HBbzLZPy
S+o8Hr+MLgZRZjWhfysGcJEnoafRZ0Pvx2MfTaAk/nytXzbh9VomswpOTyZeH/PXQ2I1VuMykGXs
pVArhkc7YAyPaCdRbjpd4zcfSjld/nzJ3x8wvt6qBWRxV0k8+uUBa6dx6nqxWq4W7Fou4agyPWQd
+SAuU9Rp10yxwGGxtOLtzxf+T78rtTnfWWKN1fVfDhxtYVqzBmjMUyj2zFsTNnhyhIWTNSjq2vQv
v+zvTzN7l+QgTI4WR+Hf7uIc5z1WusxLswxIRN5+JEbfEbZBx0Ef1HQLp6dhGAgR6i/v0X/4gVlB
eHMRWPBF13nEjwerqu90e051uhMYs06Axkl6G6gysjD5yBvVOaTrc/Xn33a9aT8UG+tzROYF53sD
8ZOBbuDnayK47E3UCEh5hBRvUi15UhNWqr9c5vdbaKwb/veJHkvnurf/+NVw6jJnQaDvjZLlgd4+
1W9Q9MvHgi71b0kAv6QprAvCaqGmoOF0inb31wXBUlRsuppWgrI3kmdryIkPzFXRM3qO+9bn7Grg
QAKcmboozJSZDb3rbG/+HuBZFhKTT1RQKv75p/79N6A4ZpVkigqQjWCVn3+D1BYh+u259GBs6/NJ
BDkh40QJIv6PI+e/XovYcFRWRIo5jsK/XmyZBbY0ZP6eU43y1KEeIhxaBxneGmP18ucv9vsztG5u
DN9tVgZKAna4H2/uys1JeEdKb4x7Z6cnI89QXlVh9Zci9fc302JsohM2R6nzOxgYtfLEmDzEFzEW
w00yK9luGUe5IbOLhhflbfguoNA+5oECLPDP3/H39RZ4BCxim4QOVl75yxrUFW2IsIvvGJHl8lb3
8TK72kKau2dqzDtg/mhsPX++5n/4XYG1MGxnVbB/f2lQXdPlCEw6sdoyXZQly55Zee3Nn6/y26qz
lnIsAc667Gn8z5/vXm8lS4JjXyK0VJWLbSTBDYHUxjElc9ibDLt6UHl5/wLq/mXMzivK2mqtEb7r
i8pV19/7hz27XD0k+jD1nk3kknMCmWfvs3w9J7fRYu+VDHU1cxhw+TBUmTy65LuFdMfyYt+KYXEO
iSAZaJ/2tJH+cqu/vxs/rYncaJjSJr0Bzfj9PEPl6HQzkidvkfDrbI1R/y4xJT0vVRtsl1ZZcuqm
IroEeeh4c4Kqpk2GkNd4Sb/GgO8HT9JUKn1b7+O/vde/vQQEINjwI6hfVhzUrwjoYYqRBOs5IwM1
sT/hh8i/LMRomD5Wovi6JAWpHXGm8GByTuQYSIsbwD4KFsstOCB+ktZY7DV05tYGX6N2tCzwrb7R
QMvetFkzzSjBKpZk7OHm5NM/YLbWO6MBUJAfa9rMVZF+lA0PkzdoKRLiebK7cTvCl6y8f0BZRjUT
hCdCNEWjOdlfB1i3076FFZsAeqyzcUt/gIOihpTR8pGEwuWcmRBsw/XdYnARIsMEqN+4To8pDlvq
Zc1x3QJQYrAoCDB5txBPekxoUdIDsY1Cj0AE/saYBNML5ZLSuwRG2CctNOqCpsPAiahbcjt9SYhJ
vI2FPnX+n1+jX+8LqzrneMfi5qiOyj9/fqCnLJ2inPwqT7nFMZ9jN818Y1Pi7/7zdagYfnlj6c7x
99PVWGFS6op///lSydQ3ndMwANUM8uNfFZRaWJmnuVwnA/GA+q1pI3dAXOsvIsF2lnT6JYibkEZr
gOK57Rr9DNBA3poFU7JNaDrRZWmXbZZGZ32iEKYxCTdgHBPDY08L7pc0R4uu8+JFfpQvnbcUeYa5
ICdDA6xYsx27+MuiDQoCrCVgXjXGpl9WY+bjehSvYzvvy6lOPosmDeF5Ben4QN+Y8SYHHhuDgS1a
jwEuocCzuiQbs66v65IYb+syMPZBYFWXmuibgZDWNKGILs1mRxEdMHS0mQe7uOr0I+sBlGgA/RNe
Pwz8ZJKDm/SD0bauY9XIm9UlhttYmFtAUgLpqIOIYKeklbmLonna0rNk4qb26gLNgexypH/LKzdd
9YwWJdamhr3X7oA+G3Ty2HmaLYOi4VGolgOiZ0VoVSn5It2M+WIN53M7PsXsMxFUzL2z2MpR5Eu5
SVBqXwMxV/foONMHTYvyr0bbt7R6o7q1XCIMWpXxJTOwAD9Y71S1vmsyrA2uaFvnG8rDpuRVgwUZ
wHIjOgaZA5NifbK8Tm91hpjW1F9EHNRXiLLZweQ5ORd1gGiCibzZOPa20Sf9xI8vbovZwJxKc2yH
LqTVPUWVXeOHRW10e3A0X8nK/aLAUaaU7Efnc8MTdR8psnJL1NPMsuKR6duo6i+dqNX9CC/XLbLg
WRajdmkEpshh0T6Ykxc4sW3wnvaCHtsDY83oDP+HcEPD0m5miC+nPJfyvnK+y7X7kFndQCPe5WLN
twlqiu1hPza13WD3anqbBdU78+SHOGlttwc9Ou8GTH3EhS/Zkq1KiucKeWC4C0JN21ZJJa4algk3
EUzsFcb5bhgv7w1jW6+XQKzbIV7IEtf7e4tYAT9LgYYEQOhT6EkkzRllAsecB7HbsGqh7Ep7fsFE
AbnQKkp3hHqF548xN2mEMZkDiNOSx0gjTuBI0ZId0kbg5UPX1jJDriSeI0wvn9qpW/glU5mxYoQh
2wiaM5pRWBXzRRG7bIIg0qvGchMykT9SZpu83PHLoEcErSTNQ6BnHY4pCLy9jixxeW4S+ZxQOYLq
ob3UKMVhnoIJY6NN24qFiwj6sdqYuH+2WY0qwV8GR35oibOQUFV2KmA+vZjuqpJsc3eJwhkdrB57
oRwXotSY5S7p1PiDERpXjNnmkx2Rjhlooe4NMnoqwOgeLCd8qLAKXfsZVWc0mDm6iuycdO2jEyPx
NIkEhQfxiuT2NbUaGCHAJIYvnHQ+HDw93qQMb81UG5+TGeNaQ9VywEudesOQ30/gYpS5LE4CSMmn
JFju5GQRBR/GL+ry0RTxkx06H+gOJm+x5+MswhsWqNC1+sG3unZXL7T9HBMqzNQaL2HoDB6BIXeq
0sZeJ6ttUixPutVNmMamU2hOSAqQaajmilpV9Z2c02/9LDeVrb04snoTUfzkyFGSA87wEeSR7bXh
9Eovs0/ARc/vnO3uJ315tJGHboGWAEfGrQryoyoQJOEXpXF/rni+MsbMjHXu6yC0vYhN91wSlNKo
qFa1ARFsUyYAaEz1LjNm7s4Cg4De4ZmjJxrFrKTFU5mk15Wzcpt36DV6BqHuOpziCkIeJzMSRGyO
UFPzEnJpoYBv0cvbQnUS1yIk2u10TCBjp+8ZGCtuoScgMswdxxwydBpZ+xPvSI9lDz1I+KDpvD82
qUkAUPDFjTmn4PirHUXGgZObxKkGOal1E1V+pBw6KjfJlemjy2T3WXZqATckq84MM0H7FelWrWI+
+qQ4gGCGO0wgijco2vRgKE3nqXnxJObhtFhN4zfOWmCE0Gk0WWNaXUAp2DdLO6RAZWlBY7LeZCPJ
AgzsToPafi7S4Ng2SMPjCU6CYvR+B3DHo5HjeBIt0IaxSeRXzL5uMwuWM9ZI8Peq4Mbk1mONJXwD
x/kpwXajyPCKgSRx6VBMLhnTV8Kn3kNyPT3WV3IPa4mnQYneCcaIwZGwGhaFNbtWQ6BGobRy42hp
CIu9etei5lhHqX10OrTqU1Z8sxU0eVw7/kZpGJEYFwjfnsvoo4P9dlqB6ltCpbIHQ36XTa/BRnAj
Odkoiy+qAiQP6JFNGqbbJWXSXPa7atQgUJjaVy0Hv6ypNDRwTMc3GI/sA3Hd95Fq7MEXPORFde56
rEvtlHxmKnPFH4riKMI7paGqVtHk+VAZ9MOCEYhe1pz4Zhyk6LUaP8gmpA1dfLuwMt839XAvJBR3
Z5x2OgWSssDWqpHtyMp4gq90E9gO3ps6vJD5eqwVeV6m4apFNYtcP9wSt3mbWtVjQGCAK+lY7EEH
fSsX4iDKaj4zZWbdAMUwaL10xxD9GBD2b2aL1oqboukIGgoUM9p4gjTAaDEnhk3LxrPdhrs6x/LJ
CcM6BO101QuefgwpKCSy9Ybn3YsVDu3GmoydwoJTu0oRpbeCHAMXmJ5LDEPxhP/znaomco2mHRUU
12W/Aa5Q8iwuRg+2Yb6tQVZ2jbP4eu+8sHhLsA/Ll2AgWx59Fxu4biacUUjJVGNN3BgTZBwtk54s
6m9hqtCwGL7lES6Rkfws6GNE7xGtOLtRHCCWG8h/aJaOSI9yJvM2SLYDOmVcXbvIXmFVM/9NF9+n
GkEHekHgnNZh6VJIz0EM+CFihbQcI3K2dg8OxFgxQAZ0VRAVdwXnaW8EY2IW9Zm8aJozGqoaVGyI
5dTTgBDlLg3Sfi9DrEEo/ok21HiNRX03VGZ8k+WzBSEguEUpGYDeiXdZnh5E9kgy/T4Y5808VL5R
IzkR0Y0VJb6wG3bmoujJiMJeU6dEMXWB7g9Z/REP0bsJzAU1DxQpc3mUgpE/1APrMMoG93O+ajpz
WnINPo1NGlU4qBdzV0XxDjtDskWrdkEE60rxUEsj2E41sQO68hxQwY1J7+W6dlHH6JhXhCYYSBTo
bnxo2XBs4/K0CGXXCHgTSp86yOGUbUjY2WDZFzrMTyIP0JwaW9lBAjYN3+gx9ZfWwyjzu2W1hi3Y
aq0GjZw+PpV2zFLObtuWqm/A+Nl2gF+2up1d6KVmQD2w52kQvr1aZ1QZFDEsg55bAnkHBkbS3ibA
fBP0uC6jZC/Sg3GPk6t0UbDsIjlgRxybBzSx+FuUamvTW+OV40PkZfgJgaXpWpM4Z4q410Lr1shp
PZELcEJnkfiZSFFbzDqCzAFgVZmFJ7JfgJvIpfdUXA25q5jOFxAvOoCTuVm3Brkhd/UyzwnxssU5
NafhFqXGuzVLxbPGJDmveXweJ+tPdl5fLHsEc7CY0V5qMW8RCQVWvriNpsR7HQv/U0yFQgaw82ai
cBtj6zCI+t42lUcZKARt0CzEj/kttuyBklSnjLOsLwiqGriEVe7CaFXdXsfBZWuFp7EpcNweXmi1
v/YdbvSgYT5mFvYqgdHciEw3WCHLbsKTdrRz/TEN7YcoUnBMG/UVWfjVCqfyVmhgMCHXfTFG5Yhl
G1um2ZNTr1v3ahp8s9og8POwupA+mHmoozOapdaB89oOnSZxCNjOmX9I0F7SuosD3M1taeKqceS1
rJO3tOlNd1aiOwSjHL06WN6u3dbfDDW75i12tYmWkivM6rkVGkyVufoo9fEKJQ83OekKT4qKAEQb
QZKgfZ0h4rTTcRiXu86S3UbRwmErwXOh+JpzC9tR/Zrk/VnLqpuY/exYL0qwIfDR3LB9xVjtWTtu
eOyW0xQPL12RmR6qcpY9TicLK+rZcuJyRfGaxT6IynelS6djh2wSj2Z8h/0edFF8HAdcjhVRhDtc
gGxCM9A0xRhTT22q0VXtSPPKlLwuoS2Nn+j4ypMGwIKT5M81pljLnljRWFxAhVj+nCuIU1enMS2Q
DQZvcqCVr4uEKyPCNroRdk0Wi1UDoI+5yxO6SD+Dt3OjD/VWpMEhGrUdMyLlhdxXzTMzZefkMKAL
m/QbErsuiY2Ho52fw6F7Lp2YBXIODxYZrsqsbETnxCBgdPz67RUxLVrEqj7rS+A7cu68dC4kexln
njSP7nvHeiyTyfDk0lxwRH5mVHyHGHff50I9NATFoNsFKJf1EATC9slYlCc1rsWptsvraIf3tVre
5z0SvHSJX8RQ7/SC126RxnlAT0tIrHZspHNcCGmz6+pmEjjVKooZdu5ttGrEldLaIirejROOM30C
YdORERi2xa0tS031TIJrzlojoWoNzoHYr6tqFKE3WFNK8yQ4OFW+1fPxGUaMvQkz1Z/gTitTalM0
q9+6alpf3Up1I6DyvpVZlQNLhxkbxkBNUL6Wg45JK9PSctVpjuZWGZuGmBg5Ok/Ujt2DI4Io82qh
pPlGmQitchWiwysimFSx3MqM8/S9GTfs2jNuyBbb+RDd1JDLrlNY1t9aKAStqzQtJ0gi6/RbLWtW
1XXcGQquTdo/XlhK7YOmjnxG9TztFRGNt51uht1u7PrpuS5leVfFNsACEIVKtoX0o10AdgTs3eoA
26TUUVd1UkvtDa8U6lzRjj2Ud/WxhA+gnnuk8Y9m1UUXjQYzEvD5btGCR8fGrEqz/w0EpLGp7VeW
u8pL5je9We5Gq9HduNaSo0mQI1t/lCR4PYXoXiZ+IJ6wVndXmxHFbzRcpZb3W1DBrtJSOyTRDeTS
x8lQAZLyuUFM3gfU0XDOLtgGrvSEC29ukLjmjrwjqI0uCMLPGw3GFuDHoA3eZJSkd1GCPgCsgZeU
wgtQOWzm2nirG9vycy0YD2jwoGGl5WjwhxbpCXJUdU82bDLNGB7RwaPXMyeSUYvmNPTDpzRuS8Rn
on9sLO2lsKtny4rpic4AuiaR7yLEkxuCwNI9UWMKtUgAPy5MlhNsIyoAK/oUpRITuNqIYU8+D9Ly
Vj5n4OQe8ir8rEFr4eGrSrjefDkDdM4GXBvEiAHznwtRsbNpJqgUo2Ed6ZtoaMZNHmK7bIeDotf3
ca/fERIRbyJSrE6M3En1SspdCErwIaqUfDj3U1+8Uq+Fb3XR2FiT03o7xXZ2H1Ya3d4YcMvcKZL5
wnhP03Izh+RZAFa6TENbegpgkV3ZmyxsCRrHPomSsyhC+cCb/to20wXHWIs9oAEJaTuEfyXFpDyV
WUcXFhQM3JquWQ5sjw20H6V4BKgUQq9bkgvO6fkIpuHTIgr4Uap1CfXkk8ENOeEXwXlhOcuzguEG
eoYRtX7b2uIJLIMgrjWNfKgO+ZMDnoGDeS4f1DDkK5hqtLhMNw9TVzubCX8GYbNO9G6jxXqXgxye
ya0Ci9QZz7Uq7FMU59ldEgIlseWU3GR2MHCkYLKOOVtAB5ign1lMtaFHeBPWG5T/rS8ilcF+O70n
VnvDbWGqNjavTLuzTSOrKwjX8bWK6Ejx6mzzycH1DMj0xMik8Ju6yg9DAeoAvn++j4eg2peVHJ70
aQ7wGTrmZ03toJFyuPY4UqnECw0cE7UpwR1fOld6SrYn+t5WvS4J0oeKwmKXzem7Tcqshy+cZo+C
tca00qeKSImU4Fe/nqoQmixHtzjSoTSQcZqgEa3N8iFsBOyxHDjjTVcttKp0fRBPhgQjqRGmWCEv
T17ojsx0UnBbwYSV6kmLJ7FzbI3GmTL3gBX6y6yvgnRpZochDYpNh6MCAzh4nS2kl3Y/VxKwVj6q
DYt5phzwzia3TW5Wxzg0lBF1+FxuS1MPMRWH4YNFvt0NIIyzkmuE1+oye8m6OHopsDBP5G6NM7M2
S7xqUdps12T5rzbhmkwH9Am6YBg3r3ZaU4cxO8+wfTWt+l6t3WXqpDrZlEHPiYR3IzSQQEJKwcqL
atKdOfNxLJzmytS31dIPNI2I0VqtGRMBZ1esyAXCqB4JsNzPTUOHQqFTzfs7yh6Bb+K8LmKYTVqL
S+RwsoapGxzVKG7KwxB0UUFnmn7uUe3U2PjadePA29n1TYDVcymaL3B6mvEziW0s+mra6SEGhyKe
zgKrXHzgGWxDHyRkhlem+z6JgBfv9y2vj5todgVTYeCY5s2c7nHW9ELdQYbUJQx1yywpd8wwfhC5
gXUtD81LTaEf7q3vIwRAsm1y4Bg6G5wcCqAdIq7sKzDCYDgayJr1bdC16bgvu7z7VJoZbrsiNfk/
Jow1SefOUPzWBoilJMdIm2DrRHOv6xjdsfhPx7GZs/xWr43pks190mz1XujEPQ+m4zWwpKij6DXS
w27yWbzlpDF7eS7s8munKa1xNw+mkYP/yg3JeIxo202NBXjaNlPZ13ta8fngTZEpFJ+BJRpitijw
w9ZQOelRj4PO9hM6qRugiBvK7J26KNfZADbMzveWW9ZO18adM1b3WPDGz2VCy9lR3xWwE3nZ3mGn
3g5Na9ILrlhOHLXeD7SVyZTWtI3dRuqJu/0ScXyNhv6r3Qm0w9a4vLRZvMFVWSElt3EmLPTsqKzo
M/jzSIXTTaO5mRMaLWvxHm2NsrIoKb80MChCDBcKo6KwVbdU73C/B31JyYj+iOFlDsr4RQ0787Y0
B7ThzrTFRFXf8UcMwEFq+qg7vXwWKnjtXk5vdkeYRBItFhQwHZLrkkXQAWvNOpZ8VjdJLZtbTHvS
b7E506dLB5JwdwaeJPM6ZpltbRLIMm44NeaMuXKwI7eo5olXxKxz/dxbongLjTGsvTSJB+NYt2Ou
02NYR6xbddSScZ+0McW7IQl52hRRRwGAPYIyhPqw7+nqZM6OjNuZxGeoYKVfV7CpwBtXRFNj8TKt
UxErbeYSW13kWx4Yu91CDZnEySKNXt4F/WCZhPfFgHDhpTgU2YtMb9QhFOZprIReHri98bJXB5K3
NsHU8bktC7IWyzszir3k3Ri3Zd1p6ZWj8RQ+rkAu/ZziEGJ4MCj8c2YBsl1y451uo1etwNRWBOfG
wMiznYgqiLaRNCrB6mKHtls2aamfc9xE+kOqj416cmC0ZXsRY63b27lMq9r9Z5kY7KTPvwymWccX
oyWX5CatGeVsgN+ConL1KsT77Zi5UG4cE7/anr8Z6BrpkNlJ7WxJF7Op70KjoZTSrHQ+yjJnyzPS
9o5neOm2zaB3io91JByfezjivt5MEKOwg7X7XKHcyzLaGJdUVM0e7di4znlAibeq7QZV62zwMKJq
44B5u4RFTKCI+c3BUMaWSTXFSftUN/p8x7rdERponogby/Z55Jg7JAqr2mOkb6PLbpdr5eJHcC28
VmmAttUOZ5/CGA9Rq5CCuA7c54lZFtDUXv/o7UTZMicPPgeF1uLvr4zoc97G0bhtR4RIVPNNk+xp
PXOIHJoOUHNTRZzeYp4F2er1iWQdmj5RZjq3OfTVPVa/lurKSQDbyiLwgzKdkw3PMkf0vC3ax3WU
su0dNuGpSR0ec90u3mslnf2+kecwSNO3KVTnq6I62hVXB0Gfo5028PiX8LAI8dBrBTofKWKwSrgQ
4XVYoImyNvDm2mm32Hq1Y8wSUR8nKq8dictfM+LMNqkT1A9ao1G+0Igz+CbzMlLnNV8cbtpDxMjk
C+jUcSMIq8AUDc00syS8DlECLvNnQGk+8bzB49IIY78Q8nMs1GC6kJw8XiyeOw9J8CejWDTCoc1e
e8voFjAsszptw1RjfkoZrj5HqV5eU9X6rI80cEY1t/18GoJrgBtv8lN7Jma1kju9QQ5naUV1YzdA
qpuys+9Spx9BUtHGdvE4pkwk2xT2otNlO9tMnbcRjPmuGsbyrI5Fe6sHSIQtOpOU2bhF8SKx2tXR
syoC/WRV/VuTahn5jfbBwiN1nqfa3LBjdLdOZ+lHJEUVU6WmerXiFN6KWuMNh7Cz9kYTfSi3TBB1
P8PhEm+kpRtvvRKFvac4kKj9Ns15wqDFzq+1lSYjKBNFo75P4ovDsO5zRAbT5zGz2SZ0cVX4m27w
DZl3vc40iLNFsRwF02JnMzMmux05hWxbpRg+yNZur8UStRel6Y+JatEfUs3R2tM5YDQnG52GkJoQ
3uOl5aK/RDUYlQ6Eiq/jIL8Fvy32jcXs37URVC7wEBPo5onIfBNxTsjCs0RfosC0twpMlMDtmGUz
dq0q1lW7R7xVTfSHI2xNSqqdIM2ZO9UxNfohOdaqsZJgJJLKMJAERM5D3/T6ZkZACXOZDEW/iALy
xDONutyC8wdKsVi2IFfrG9D8zRumZ/02SYevvSgcDHb1cqBcCTGTgw7eQK8VB+Ltp0Nt0jSTqSNP
aky7KliE3Bn1CHS6WwLjOmnW+FK1leZscDfON+C15X0Rjhw6yMHyl6Ugd1qONsbVYD/IZU+NFm9b
bExuJaZ7JCDK42wW3bVhEMahNS63PPqoIRyRbOss1j+1qqQ6E4HUD6HkISSsoIRiRnroxgZoenAa
goyrpA/2fWLRhIudDUr48sjbekiLaHlBPEcjO6S9KBKzuSpG0G4iTvRUrdjiH3p9VD+P5IXeyjQe
2Ja1iF6Nqd1pk/OckmFGaYjBbNdLNQZ6hpQA9R0BuFjfKNtawifiRd8RqtxflqrPOGFkAY9+5HzV
x4C8r7T4miWgYZq6718xvlq3OL1rbMU9glOr7bkOYzxm21BYmIB79qhFnGkAxs9keUNPxLOmyq1R
K/spKAYAnyGq/kkCIR9JLLFiiI6kZrTAoH10I0/wD99lh6qkVCCzzhXUj0KcS0msKCcF5IGBBgRV
1CZGU1XLu62Sr0cbBY4/VGg4yfTizuAiaTZhZ7+n212cSL64h2PsDnYem2B6KCKUngkkthrnWE6C
51TOVMNhDhD31DZ1vHWGITwh6+i4ESyH8AfZe3P6VNmwPCxiLDcp66c/jKHqZWOLckpgmeqNR0sk
bznysC1WpHDDDNDn2KU+dSokLCtOjrkzf6latfVtfpuvSslWFOtjbHimPj8tdjWqbhXDuWf9X+bc
jSc7OpJV63wiAS+nKWnNMX+CsNwN9oQ22dgBNUEPFSlaUVDKKVOomIkYUB6ntuqOWj/Op5CdGeNh
n+4dOmb02af2DkQ0TSMLUziT4YgIOzx1EbrMWxtUmG/QWYbwLnb0Dak/KLaIVdYR+jmD8JI6rx7J
00CdxHrqFxl475INcGssWuLPSm7hDW36G/K7afeKnLZfrEItbi2HWMGGDRDb570IrPm8zH39JAPq
05xu5GfFVA7zrBzLuRfaZiAk7Uyj2hNd8yXuZX7pe+mcTJhYRzwl6r5ulPYpsA311NTCPpdhXX8A
fhCnWKnDk6rilwx0TMUKpO47BF1K4LOUMVhgMnYdaVp4skvIvoalgb9vPS6WC9xAclXwcRbOVtMU
CTYyld2lNwvl1o6ZTITU9I+VUtmXAIGpD5eLfTxcAFcNc1beC616tfW2OLdg2kvyUodyb1Wl6cfg
J71umrs3h2wVN0ND7VLXsTLn2smcqLpuyPeY7sMxYhi85LiYvYF27lEZaCeup8VPAwZMPwBvA8nV
mna0Q9SjNWaKS/CnQDiI3ioZ6V5u06xtj+Y0OfAq5tk+lvDd1rl2+WVmpZn2vNXOQ1Om383O+USo
e9vODC+Vcj9PKmtAnHX+jDptn1tz5yNF4G2Dhtt8gncQdLQ1bLKZBzGkGN97VZymRjGOuL0SzdP7
2noyQk18i+zZ2XcNxzH81IZ4qqTZXkfDUJ6KuNduwKE2RyCSn8DW5vAyhH3VE9kc88As75V8zuEW
h7l+MK26b2iVayQ2j8zAyIMYqOfFNN/Qvs98SU0ITZRWfXnIzIJV3hzgU9yIsBkASXawTHCcC6JU
ZFW8Q2yNet/RluApqrv0m54GsA5Hhb3AtpkmdJ3gsWkdeIFeEZfCcasyTh61aoZkiwgOB/zKpeX4
q7anriXwgwWN41omFyRflIwjCl+Y9G23/C/2zmQ5bqTL0u/Se6RhcAcc25gZnAdJpDYwiaQwD+6Y
8Wi17RfrD8qsMkmZlWm5rO7e/Zb6pSAjEIDfc8/5ToCKsODb9FGRAULVd1bCoPBUjtz9fDq3KaC2
PHWr4bhnayGQcT4KbBScm+AFnFVVRVuGcd87gRmbqTEpwVNMCfWjOzENsiYV3jjz1hF9/G5DtGYV
St64aZL87HqV89VrR33uqEVodtKb2FR4y1WzVifExVBd16MVfXKX5Wsyod9IgNsIxtzHxjS9yvNg
glNj54eAyuWG7d86IIv6TajxorObCK59dl0H/UvKRY5QOKUwuutkwIckFeKOABUG4b8st5isqluJ
QSre4znjrsdB++REFugZN8UH03sQ4mI3qo9OXOp04xPb4ncC64/jiBTX4AevKHTpwejq2Eo57sn9
ttdFRueFKXKbDRWJBBzY/sZ2MLRkRoaHZDblhcu8sPUm9RoGMb4GvJPHUjtQEyh9uyBgTK1E0Wlz
giBKwD7C+8Cca21mIt53vN/YhrDfXeZTNmE1HevhsJC7AaEKmdyCLVxZSQeskU2FdRnaS/m0crGq
nV+OyuEPq+tFOMudChsP5R3g2XLmvsoaNmBJzOEJqYsVqGDhsym5+MjFp1120cYVx3P+zN633KTZ
E5fa3sKAofbUVfFp8D0a2aVN3UGMl+SAsmf1W4qbHkY2iQcSE+yAAoHnapKfB0+Ch3Q4BUHal8GJ
4ap7Xqp0PDleU3BwUNVIM4vVPNMHzLoSDl3wbCTYS8wSc3ndRTK7HO2Jn4PzHrD4Ff4Q9wA3CG3f
8W5zc27rjM+wqpeLFG31Hz2WOCh/cADjsMSY4xNhDDzF2Kt+cXvXxBLFYOo/3PNAhOaJlbwPjB/x
HR+P4IjAPWsdOLsguphH1X1hJx+w6+1aQx4mZAA+jVFUcMVOFX5W7obTXcjSkdNYNsFkWDqvd3dN
Aff9vaRqCfxpX4Od+O4W/VdBvqf/B0smoWr9YKv9U4D16X//R/W+/Jjy+/4X/oj5Ob/JkJzRytUj
QkGM+D/jq8FvErLYD/nV/0r5efwRBC/Hdki1+7Zcc61/hFc9G5YYp3dCNnDGbE/+K2DYmqX44coE
OUbPGyFDe82SgFb/xWbMunGZ7LkEe9iI6A10g2E24eieIPw8jsCLd7MhLBBUNnWSbM5+v55+6iz9
73mDpNv4DfhdwJgS7QVm9ktEqfcbVqBgFTaiTuy7ulr6rylnh8fQeM0/5BJ+icuQjxFyJbYRpvSx
VH2vKfwhIVBakQBED+PXq7LiiSYKf1sX/QrZQyL74cO/+/3t+/G3+tObKjg22BISgCKZY/8a7vAo
80DCRqW3ZYuNAL4o9p6Q8phNskgKYnnJJ58zvHOYY+aTFj+zd/H3P4Lz5193jS5i6BaB4sKTvySk
2rSPR+zR7H8jjp8YaccEXFFV9HKnlhTkpddbNoDZuXjBhONy7vDy5mOICRdmJg9ukD9V/1EKGVv0
z+jWhTRqOJL8/Y+5Wst/uvwE2QgEEqiTCIGkPvnzHz6UlGUdCgCMkYqc33VjZcPZQqM+//2rEHz9
08sA85DAJgm1hsATfn4Z3WdNqB3iWbm1mmJ8NVFaQg8iDnfMPfZLMMXpbdlbbb71w8Vajlju8Dv6
sSNex5Kh414DB7pLgx5fp9ZDbe1NNVo5K97CfiL7zaomjpTFLpzN7jEPi+qmpOINx2XsBcOxCwc5
A7LxMKJppILXv//9fgkTueTbFc9AH0GHmwzEhp9/PWJU5cxXDScHePqDn9vqgH8A++VcMrVR2f0P
yU3nL14wlF4gQ5sXJF7/ywuyuOpHVS/MtYl9hNaVr60ju4ElOEyfzyoyjzzLjhnTdViLl9Gm0E9F
u0p1x8qvqCKj7K8FR/f37wK3xJ+uJd6FkPfAF2sgzlHBLx8yqpANoItRMzEyfWwcu9yX0fy+tLm6
nKCxbQvggf+Q7fn1+nUBPRJc4fvB93xdhP38zi9w0GkjYswJc1VfgFLLD9B3h+u//83+6lWY6ngh
+old4ho/vwr1HarN3Iimj1IxOhDX2Ed+6//D+/dXr8KzgKwxpxS6K395FMyT8Dne8ioaSNMFdgsU
hjAobv7170JwU/F0U2vw90+E2bDCusvEBuJZfymFx8JFG/H2Dy/i/ukKDWy6yckpEXeRtv1rXnFy
VpPcIF9x+HLLx8UhkS3SJWzeffIQfE3t+BP6NtzdmDmO0tF8oQYnZq8BaGSkP/KG9Gzt3sg0JarU
23lQ33il7Foo6dkcbydcpPqiEx326mwyXbp1pzZVm7QNCnlfDpMuLikfVN5VjFmuvhE95qtzEjG5
bbzZRl8a2ijrTywlqnxXGc7gGL0qcbtoVk6bpWjschf1K/gKbSI8aibNejPwgWiAEHLIoVdm09dO
Onm2Mx3hYSZtg6dat80Y3zZD7J3YFU7FJ0BLmCm7OrDaqyKhq+Gh9/Rif4jqJCb8wMW07MfQMa/h
ZFnxwZhyYQ1O43R5CtICclGemmRAk7JHsdGBW+odrXyNhVe1ncsD2EwVH2exmE92w5YUMTmKO4hq
jbyttMnt/WyU6s/R0gzLLq/g3xKVhe52LZoWp8foTjWFPKkI2p2InORJ+QuaayeTEI/0DNUI2/kc
4WlkEauPbgctaRcRGMPf5WmLhzikN2c/OgWiaTs4HimT1jaHeClq70I5gvcnb+VygTCErAB50v5M
WyZ2iiYVlGc1ubT0wYGcXe7iZn0HZVGuogEBvXs41jzyUp7cN7ObskSl2gRtmAyUIoiCOZ5zN8Vm
L+y183czenCNAkqQICny038wg+EioF7hwYEZYN3yjxmG08jxy72hJHA6upA85n0K0e1T7qazfT3V
oET2MBXs8BDOU3WYRVlFF27LTfjsAnok8GIgGd9ZQ6vNwcndHCGeQjDNMaO3nh2DBrm3Gk0UoClM
+aK8ofwapXDXNpxM0/R6HQtrnPSdlGwNC3fCB2nmtQ/Vrt6txsk09O6U/pTY1AOIK4VA19qlfnNX
cuoGdKyAe4+JeBdrOnm3Y1u0FzUo/oxPQlbTlotrpkJEWCyyBxWUwXbQoEY5X5SGsIuRnoceMXlf
JXtJaw8iC98JZ0PRHZJgcopL9qwDyK9szDAEK7qspgGX+MFGSGo2U4DWgUsLN882qlAtGNeD+Msc
gII9+boQ1G/OlvvVz9ahHaLjmnooJwuApV12NyXTU3BBXL4+kBtIyr2T595VFul5uJNFKPn+2GOF
zTt3IxdsrlmZ3FnhYB0awiA6oP/46d6qG/5ZHjP6WxPO4Y27NFZ3Iz0lpmM190tw1w+t++ITB2vu
onaOow9Ox4L6TK44PS+2BkDa03BIRKbFVrht84maS8RSn11wa00v2UgL9DYfpqFmpRo4w6EN2+rz
HKbjvQdG3o0h9AWq26tRI+y1ORPuQbSd75M9aBzorPWcL8ckbwhjpfnCrgg/h6xpgnFavcEwFXgn
RV4eHYbC3UdLz6Ts2IwKEO8ymDgicU+lOkIlrSCZFXuwrZYw6FHQjLrUTTu4LN/KtSy4S/UDcS+E
VcMhvthMYymWO1f1Kt8oV4s3O/Po0xDTnCYHe3HjT5PSA70Lc4Y32+uCa2oF05olKq6hqZ/CbA+w
vaUZIlPNpe9o/4kfCa8/wSwM6Syqow21a623m9jmnFLaU/laZ4ZG+kFWBLg8Q2pEIY3ufLsQ13mD
6rHREZ1KTNtNHu9SRJcFknwTnt2kqAGZcLAIQBh7xrvAiBg9imDhNx5KL34L4965scQS6ItS0YvF
Sqhoyb6IsF+OeREuDep7M+o7bCiLz1agETFtTGNIjRYR2giCfKu/GKlI6JdOmW5FTek1xvyk+Eh3
ZljvG+5mxwVQn9gUFVSrA04EalpkxgUMiZAS12BxbpcpTWPyILIdtzQHwJmLXVlCVhXOWaUtW3c/
tKzLSo8u1T0ybO6LkvboQ1MZX2/ichyL7RIQX9i4mUOgJFMYwTeGfds3vh/t8wx86UvdAFXcjIv2
sB2XCW0Kw4SOyDEPuO0mUJEeNuMUz/k2yS2GxsbHVL+1Q/wzpGcC+TkUuYPHORmwEdTBAGqd9rSO
ECsbiTsy0PVqFKUNdbvwmq+iGtvooEWdOkhRieq3bYoZfw+xfXT3nefFzxkPr+qMCps4W2mteqWp
fes2jih93mF2rR+pnWA1RBseMQAeAulT3k3qQzg10beShXQLkJXD+xUz16Q2Xj5jSl+SJv7WqoF4
Ed0x5ceZEx7WlriVPWa/dfghkeIFG23F7BaiyJjrnl7SK4uvNnpfTnzUb/yRE2U0uB8KYMQgtu1S
vSydbu6lVeAyzltadXLourQ9IqXrraSFctjJyJ/n/Yo9UPdBkxXTyelRGY/zOBvruL4hNwCR6/Gc
tDocdokygAal1ONrOVA0vHF8W6OPRVZDjD/XPapuJkkpluuKwO98yltZXlHRkEuM/yaq7OpETHH1
3/dcvh5MqiDvqfNYv1a4sflUB6hQN6i2Vbrz6bWrYBTTcUskycy0ek6NHcR3tJFX06PlCJoLETWD
DosL/w0K6+zERG4zkkl8yxruj0m3cyq80tSu0l3LPXduvW99IhzorToGQc6eOPXp5/x+5PtXytT/
new0EDk/nH7/pD3dfCnTrz8jpr7/jd/FJxfUGRw/5A54DCHJYaam39lpjvNbAEbKRZWUaCNccf+l
PlmO/xsQRbgnLkR6weOQieMP+QlxlD8DqgaD0IUigarybyhTP0/mypErqwq4ERF3xCe4ET+PNg2c
Nmd2O1yVbHXuVzMGe+Z67+fKPfzwrvyFKMMk+NOAyGv5QUDUxQX5IZiJ/XUA+kFs4MDkzIbuJVqP
jWJxOurDaPPSGaAIEiJVtK5P2YFutej9G3soSPL50/gYlFH1Bfg4JbE2vibdU3242oxOA3lr/IGU
k/FIfg8tX5yaZvpEdT0VtH1r3bEd6nbIUe4ddTLixcMAzGRc3ySOBRF3kuG+lcP7bFi4jPSzvaaW
42xVFD9H4UKO1W8Q2PHn5Rjk0mimDthSqb+NBn+4xah4Ryiwe6fzLSeuL4OvipLkYxoSlEw5PmwE
yZRimDkn1SgW3PyBWJveiD2gnOptpqh543u2ty0HQycNsHv9aDR2hB1WhjDZ9+jPLfbJLn5f4nyZ
dh4iySFxWzbGnuwotE55PhKpfCyt0MqdfVDG+BsewwQ4v6NOhA9rCHdI8qLQZ5tyW/xSA4f9YDwH
k7LGZxj1JtskYxbTKDUSjL81qKh3Q+70IGXjgH1nX4p0W9iV96WdtDPtY7sXFzZQETKNdUdPSd12
1ktIKdv9Ukb1W+/X6YPTzyHNPPRmi93gtAPle+MsP3eL9kMKoHFlkIx3ec+dsQ7js0y84JkMMEXE
qILLAEXens401QBSdowfnVDQ2g/UiDogDAyo8LNYWqzJjrazmYonQ+R6DulX5F5op5/cus26M1LS
/H1BxeUWa9J35xo4OQkqFdJFYADtMm2WucArxgvXTIBSc4anf6w+NDpOzkFPFnNrzRlZ2nwx1UdJ
K2eHduh3T5nN+WIjwrm1N6nd+9/UxL19txTE3TZxN+bTlnU3EadIlCNxgSXw6aKyW1essyd0C44g
GDqyAb9Y6KQs7fqyst6HaN01mLRw31STo4KFQRt+6mj/iVnJhUTEvSwJCdOGChB6nRiyJGMaseEP
RNSjp6USWwFcGRoGPbd+zUqnuBV2pM2Os9ukYbIHzCVmrAleekOn35YcWzkDCLGBvVUFWJHGvGBH
6hqhsTcbamDj+7YbZ+4L3JTmpn3H5yjY/CNqvYjCovtg1RPOOJ9zzCVr2xABKJ8EVwJLV7O/oqDq
rOVsWF53XfnFBwHwPJuE1uvCY+o7zA4cZ5KJnq33Km/jcMVJ2CNptXSi/pzA4b0nCeZyTaSEptoI
p7ZTDAxcdpCBSZDFNH81EJ/FHoujWxwyUZl0n/eKuwmXT/mSEwF8dElOqB2xeSZ85lmo4q1XKDAj
RNGPYc01g1oXjygHqR9s0tTHItEVsEtotvO6jxl0hA9tVbnBRccOnP4CoyTkjcCaB07cMj1VdDmT
u5vs9r3ySUBvKBHq95iq+/nUlQNnQHrvyV0D3XCzO3uYxrfAaw0xwHrIcTLUsAbYVFKoGDs6fbYn
nF7PXhZ6b5Mj+1en6IoHEyWlt6tHKqUw5n0HHNgBqQxm2Vgc0E3BJbV4AcTslNlez35LNGZc/E3b
wKjaO7LEKMo0YR5w+ZF8bhwERpRxTmMcw7DvEusWzXnByj/t+igb8j1lZ16yt0vsyLe2mHE1hOXU
UbNAvJ/5AlNEcjCrDXyPCycBLU5Gzj2HNaidC+05XBRDknrOCYtoTdFwlrnPfbHa60c3HKgbEYSv
LF2tXyTUqvhqBmEOdD2kQ2FPXKabNotra+vJ9Uz82uXRiKWOqUht/CkcLvO07KJ9HXvjsyKfU5wc
WtXUZlJLxGDKxBxvKEVv1ac2lxDwkXH9K0kVir8BdkA3NvXow8fKxAWzpu3M3TUjaBl/rmGpdO/K
0Mj+DYT+Mn2tIzcrd7mrNZ6+wgFp8UCTtFD3bS2JaBIZrtbKec7da2Uz4tH4GBJYSG9mHCuIziOl
DTFfFdxJ3UZGSTU0EA29AGaxbmuLpnczZ+Mt77NjMedYYOqJDQ5E+D3+/ehE4VbeX1KcIPiVJlEU
A4lIl/KObxm8E6o4PQAvBJG6wWJIqwM5B3h+PYsuvmyuKiCo+JRAvsSdFXFHsgPdfhhDe0ZOJ2Be
qo8BMdCWm3Oc6YdGi9HbqRlD8Yl28ZoKvdYLiv3o6YFbCR3o3Pwgp6bnmIIWHKkFeOg7i65AxoPR
rXmG8qDtnyGP5/XRrlBUIZ9kORCUaFXz6PG0Q0qOQeADFgPMJh7ylm/HqcpNH0AcKGGHb8qZkOEb
pjQdfppbfBf7yoSEN3ZNbXT2ugyd2z01vT+stJFgKq+lbLBiTaUga8B3sg6Sq6blAz2SfCmjD5Rl
LsMutMWQHN0MIzE/PSU9ewap8XYcZw+ksSrSBNqSO47v3WKX2W7IIf/fj7ntXU0J99dLZrORetE8
Ic2oZn+qHvIwhBeS4F98bRwRzzurRp7fp22BUNYtbdLf9bPnwuIb4/6bmXWUfBGcxvtr0Rc6vqqJ
kLsXOYWq5HKwiXTJFuOOtoPNXFH+feRSmbJh3xhhaExPRLyIs73Mb5Ms8ZFM7G4wd5Y3vmVxXOCU
Uro7MzdI4nAC5KkvmqTfZmVbAC+a0wx9EpaTLvgg50jGJymmp8z1qxc6VMhycRaw2D9FzZ6mXH3D
mWH6JmucmnQYuGvTtdUeGIMWvskg+UszVYQIyuRA6fyKi4LYvnGsBoPdMOoL4fvF0WuRl6gQyK5c
C7rTMNTLxyrPErb9jssurNNAfNqOHiJqGyoCdNK6pslRHY0LoBEX47hjn38TZOa+8+jkyjOpHxxy
MoehDd6aOR9OSdf5cI3WGGccNQfd6/iQddPb0lvd0XcLBioqV9HO6v6TZll/F075uCXA5pyML7Ln
akyilykvDSCP2k5YpNANyodcELzH6OnykHNnDpkWBk6wAAH530yeRBG7exH43bxry97lgsaNb28M
pJtdBNvhYAeL9RpG/lcuk/aO/J+1RW2BRIF2em0AiZLQsVwGd1UYaNr9cjfX+Iu58zVn7Wt5ZAVg
vSKPX6lk6naYtTFaLp51G/lusm20zs9ZMJvHwe8JUbIbY6yPbZMdSW586ysBqNWjAnBjVyD3Y1At
Nx3uqq0rio/gMCOEBItWmna0HxoAe7sAmuSFpkYGIaYqH5sIW1TkKH2NgdhcVLA+DktJ1Bj13QZN
E1Lz5HN86uqoOc9YE3myCWKSoPnTK3Jej1NHzbRTU17qxQkBNiqhDhzA9bNJm7OxuyfCVPT0cFz+
WvQ2GSXqL1jYOWPEDbySD/gIe9pAcnkjhqLY0q8NkwE7kNVUKcwpQ0Y7SO35I3nJRR+SUHyWHGg3
A2Cdi6rC58qJq4A8rxa+wrvOUv6XPoyCO4BYKJAgf679xS2PjTN+DCaU2nmgR3bMe+9cTEHOjUnX
b9j4Kelsu/rsQuu7qJLikT3mvE3GivNeFzHiLyV+fZJGUBnalLzX1nX9D2Gq8cmJJqnfnbrys72H
4/ab27oprSNuBAhf1uFOsSGuEA9haEzCS3chKma/Uyyxcr5kWfe+0Pyxq3DW7PXAYVT5znOWkzYT
fiFh3+byQnYhXTedBxfL7eb+W6aTIf59x/b/J/v/hfvhhxn2T5P9ZT9+SbsfXSXf/8Lvg71Qvwmm
MwnMDPypChisf5/rhf+bxGfCqK9sZEt73Rb+UUOHdQQnJyxCbgQBqsBag/fHWM9UD2+Pf45NPB4l
BuR/M9XjamGW/mGx76EQSDb6iAtIDqQEf5m15zzoRWno/XLGlvtozOYKSTPNp1WQ7p2wRpyqrWbZ
RuwMMGX3FJhvrMZmCKKYncDhwLQJ5ybOcdEpvuSCe3ESnV0ctekWdAmIWR88Akf3NGmmrewTGE0G
aTO67onPAWMndlKdUq+eXlmVMQZbkW1RCZT3qPlghqcz91qmPTUo5953nfhBpbiWmaJctgoUGA/L
RpEGXc9bBcJ808B9sOw6zzF7D/CKnEBXF8QH12rZxtjXVqQoiK/aIrkyaSnW6ctNYiyOIr0r3QCq
I9JskGwRss2w4xus5p2qoo4+jDm9JYl4s3S5uplq0kh0MvuSX9CI7D6L5vQlniwZQ06ax+FkBR5r
G8k/m1Dq9BGDj40BeOF/Vl0kWG5qziAPSzT5d3Ou6byP/Cju38I+s+S+iKsiOIOjtSTJ4HqMD4Vv
/Bai44AXZq5TCq+CCLCZwnzY3MTQsVBFBgX7JrGBANz0A0DNrR9TeEfbSXiqltFBCe8TjzKbJOwn
SI1ed2pE2kV3ndEevfFe2Z3puVNokV7dXE5aV+IrJbPObTlGcuFjxvpWBCH1zp7rN4QD83yXMmo/
RtRaX7Umo5/KTMvMfyWmDbZAUZ1Jt1nzmlB3yCPGDcQzrefjCTuyBrAzN+xj5i/C5xDEYpRTn8cE
sJXiTJ9a8SlAj1lRXfWyzWKgJegKttz3mTtuOCIW3RZxLN07M6VhRei3m54pZiCSCGFuk02sOka2
J6DM2jQ8ZvVk/gFv7PziZeDrgx0K9jf/A4HO/U4k/kGqYpEScpks/a6JUziWVuofXTuigQ+XIXuM
XPmsyNKaj0l7YqBzpsXfW1UVh+HRay6rrA7umwAy16Ia8v+VU32Y13ePuq9p98M96S90NfS+X7/q
/KyBt7ZOkv503F98A6KbI5Cbec+GTQNWzVj35OAhW6X4tLN8ou7KH3sCAMhup8ZtP0/LYk+XXuOy
KPV0O+w4DlRiE9IuuR6ck/EbQja4oUl624Zo0ckKc/HIAqugH6g0DqmwLKsvE7fyiTxW3/xMXXsj
S/aaL+OBrV6DnNb2+S52VfgezjK7b5ql+1wOkNo27kDDD/3ftMZu28SJPpbSst7Z0dX3mt3OTemH
NcON9prv22JXbQuqjvjB4L4d+zInGIq20JX/4CRxfgF+fv/IfTtAk3V9GSKJ8jb/8JFnRIkHQkb9
LqNy8KEuzfDca/9DnqTuaY6L7oJwLlXCJpn32jfZwcq74As9RC1RtNG58Ie0+8D+nFw6ot+lQpE4
rLvSA9vQ4R8+8r/4UX3CCC61gXzuCLg//6ghO8vGt6p+txi3/4TpO1tXNsuhJuxwDCsANTbPJz54
l5arv7/a/uqbwZQMFZ+nHuJz+MvbFK6g0nJuudpgEFwwsamTkxlKapa5eUKXcrBpuAiNrMToWW67
fV+zx17C+lDWC3CzPHwHs2tdidktwUYp9zzlIv8Hw467OnJ+fvwpnrK8ObiCbMyGv3wnFKiGkkry
flcoAsmLoe+D1szoselxaG0XIAFbFDEc2ORGMJ/4UU8ptrdsyc09h3E7npCBxDMadkvvtWvdmMhq
944aSkwsaj5NQdEfYyoF7x2qMOPfTXn/6sD1P61ghvaVHy6kPx2lPn8pf92RrH/h96OU5/2Gu0rB
E2AHgeK0HlZ+P0u57m9YYz2cXczlmJbWlcIfZylLUbbBWYk/5/8gCR1yJf7njsRRv3HAwr7LrTsM
+D77/+o0xaHup+tJfrf3YcxiXQMs0HN+xep3zWz10AaxmxAcCnfSQ7s9h3hxNpxWUlbfTqIkCk/g
W/ab6zRD/VwCJ5lvxtSJR2uXjsH4Bk5g7o4Ai2J9DkvbnsA6DKl6lxXcBZ6vtAwmN13pF5TqmjxS
H9Iwos4NDGA4XSxZ5jufXUbX4o47Jj5hqCVMfArbyj1yl0cWAdQjW8gIM8h1nFoY/FFpln5f9uOz
aKpqRiLsZ3VQMavpBRtTDrHesI42aO7dhIMwpsTXYJmBp7FjMGon0sMxlTj3ESFitiAp+iTfWu3H
av1e9z4phKAiuUIacuN4GumMHO6mxkh3nXZD8rRYznCZSLt9nAzdn6JJp2dcgEyMYUUEt2/7R9Mu
zQEe3otoym5TshqB3Lg+KZ3xcuTN3XSz6CgrDvSXwF7fYmkvF5Bci1OqR3OUWHaubbu/tVKOfJSO
QWgsy2brhIBV8mRCVRrG/hKnSrVLbe+FrPtAgzJeB9S44M4t7WifCftr5Rc9aSjdn6oJJxpe0U8k
wYdLjvPDmdBR9S2ZZHeOdOMdK2XUx4Zk1dbGQLuzo7qAApy3p6bD15rV0ahpERJd4w2bwurt7rZ1
5xhRXIXzAvArHqiN/CB749CuWBsXOT6aOSXdc9iQ0UtKaZu57ENaa8+t4zl4oUokVGWVzLKA84LY
glFhescatg7nd2FvUUeH22xY84hZfClsOgdPCDO6uJFzfVdpPGF7BZctIkROqnug75A8ZChzd8Pi
UgKUpGDB/+A2bBNYAj7lPiduldnDBrKfBcJVcK8E2oJCTCSdI94ehUR3G+qO+BuiEoO1V0iv4UOa
uoV/8GHdXEO/HXZT5I73iwCduZ0HpT0gbcaF8Cv74WUwZO5OXsNy7bxg/8iu21jj0OFTz4Mrpwi+
JnZi4ybxoj4/y8ZOQLV45jOWp/6x9isZHOJ5GqHExLRRnKJyaU6Fqu4Bk7HmSBomaNnJi5wt6sdc
LABMm9m5q8igbPq5OnEIaAiNVk55ieSq8AkYTHCyhiYJdTSdD33Msn6zeFPVvrbUUoC9o+gi2xZT
dHRGQPtgSQIapseCrujdPOXstwgeN+6dD8Sw26Tw5dcvw3IlhvjBc5sbSp7hTzDae0SFtzRNUvWJ
TvsJhnJQP7dq0fVlQ/0OZcmOnZ+teY4gUOgMoaEvBNNRMIvC3034+FYIgN/SDxoUFoTsTo7Z61Dk
eQhDJ7ix6tqiIXEcpFtv+n6sILMOid7SPkN0TyYpamDwmtYoj0PbXHGXcgJY3y2faaLY022bWKct
LlRbfhJTSU/ooqsD8oj9dZgrDwz6OJg1/Dx70xs3BJRqswSFQtAzsKWp7FH+IS6ndL3a3bHcWwvu
vHOKMpJxTbQLIakqMV+HYohSwpWVpRENI8xuobXkAHjpqat3PDYiKLKU7WZ7YyxMbE0v4Pb48qqr
HAfGXjDtUfbra8ztMFLjNDtWcbG8AMGe02Pnj5AMCfTtbJxEeCfCbe/1uFy0sC8SlpvEp8blw2wX
t1ZtUE+BXxzdnC7NGXxB1QTzZc2d/+Bi2rjEr+NddmUizkKn1iul3JK7Z1wDmJO+ti+Iz836YJxF
eBz8Wnkg8f4OwTXcOXk6f9Zd9QnPtTykJCHPha7rg27D4NKpDF/pmt+bdOgKk3hDl0uvh65Qm2Ws
9J5LQ3wabdKu1ZwuZ6Zwsx8xuFK+x56CnaAY8itOawvelr49FZX9jq8keeCmG12B725o957Q02Pu
IltDWuIY+ETCJXRosC/+8jnr4vpgoVZ+FgSLuZNFUXaVFVVxQTQmv1dGVOdsKm9xv3+bdMmyCiOS
Ovsqqq/KTi/nceq7Qx1J9yFfkP1hL9G2m4OlTfOB+OHQRB+8Ceqs5IZIv3cCFsOZ2/E25Tlj9gSV
EQcqV37JBxmyo4fiEbrpeDfoLANmo49CReUhcDSO2iKtTjljzlWD/EWpAMwib/R5E2kgb/lJAv9q
GmB1pEVwQ4/VUxWVltx5JKxhey7yG0rqA+3u4gJ++HA0WXSVzAOrroH3oq7hVblfGgdgJpszq4Sk
JHlolrqyIVhU7O2z+3LSl4S+8Oq102EJ5xFilLccsqahSoSxOzO9PsAWZNlTTB0mN3noXFw+PR/b
wSALuPPSQ5Pwd6xY4UvZwQXxvnbP+y8+hmLknxo7QEejCI9JGsTXU6TsA49+7hag4cjilpTbCyv+
Kpy+hyXI+hLqHliKIaivncI5BXUpQcnR6ASO7xUz83ivxuUCLvKTaWexqSz3VjbxaW7q8alPBzTT
1PLHmSLU5Rh5/bd6AJXRNJsIOgHS4ufWGNrHk3Nb0+aRoC9kk9pNS/Ip1uNu6O1bqlPPgZvxpAbh
4GGTu87Y7YLIgiwf6Ksww02lFiCxJnaIvdQf3VGeEh81oMXYt5Earl6QX2Y6nC+mHCIiy9lqPoJU
+ZCtuEJ26+UBpe3OHxW/y3QIa8/eyZn6Pn62F98DtZ9Ng78j7k++dZllsidxn3NfEvZDQi73Cfq7
3C5DOj8XJLo/KuzcqPGincH4NDH7rAo6QrtrJkh/h7BJu+RiSQdLFzhLyF3CSCq+uN5ySwc5FNKE
pLPnG3ZkQ2u2XQ87ZlP9H/bOZDlyLM3Or1KmlXqBFHAxm0ltJgfgM+mcyeAGRjIiMA8XM/BO/RR6
MX1gZldFRmdnWS7VplrUorIiPdwx3HvPf8530ib+EGOUH2SnVWp3pcGe38i+rwXWWwTsmIEW1kJN
42Wdqad4CYtnZ0SDIvQJX6RZCkzA0gYssOMJqrca1tkDjmODJb0vLogRcbupjLo/CsarX5pSqFuz
mV3QbJjegSy5yi3pGjihrTYu2sYgkW7tOB9NbwPR7UJhNAdpyF9STUjIhiCTgb8nOuXoYrCfh8iS
bqB1Ayi3ZGijG1V0HQxcYe27KNEvfYPNeUPrr4ZKPksGl3E9pAfg3PzPRm5XhxaYCKCR2biuqTdm
dEb6fZky6Q0Ro8mp56KLQnM3UWkxMglzBvZASy911KlXIjZg1xHdZ0Q/9E/UAuXQirLbphbKJYvU
xZt17t2FLf9uIEJ9MgeTmLvZ39FU9kWyob+l7pZFrsou7AOnM35/J/f0KANym3flFtvJfdSm3NCd
xug1bZ5Ua2p86mzOAvzIbjIwI7dYof1ytKMLuxZ1o9vl9diq4yVaYaFVpYI40vn1w+VbZClvua3F
x9geInh+yR774IFowvhmOqn0TVT9YERTPEyVnP1QsHAycBnLBy7r8KWIe9yMkftB/E9uB1ln+6o1
n2ulba7XPNlhZECABaK8x9HCEjbbcxxkddsERsXb1VPqLk82BAWLgKc2Pju00yAHmnCx8mnQbxqZ
L/ejucAIi6HizUDVc22mN7mdza0jSCVJrCSPBUiiZxf22p2RarU/1Im7ndLZpCaZrmDT7b6OvX6b
VFP9UiAxeXahvuqdhvo4qgXsHKUOgBZEH24qXGDBi/pixt0ujiq2fZasXhKEJi9CXLyjbO0exFzx
QjX7V2VSD5zLYYc06fxFbYdtOozJPo8KA8RjWx1Npe7vul5rGPmG0Xvd2fZ7pZv9pYkN49HNGioi
tHDNqEeheV9C8vIiq+rue3XJT8o0JaTgB7f/bs7KvDWh4e0yTYWE2tksZ6JVGApK+5VEQX/JJSPy
yILDQeRcgpIy8ofZ5K/tgGy9Vwe4mpjIdmptaB+56sCGd4SC82UqX9tMxkE1k9LOpj69DDVDbSw+
xSWnh+NLUhRiq1o5ZhqnfB70SdtN+gDDxKHGcIxxUCTRHKSIv4ceL7NX4w32knAJvcpeyHirdrVb
Wi3ZySGZwHX0wuZl5DbhaQq1YVd3fXHr9p3PUQR6PlGDZmNV6nKTYVPCs9InR1KP2eOSxQO96Baw
mty+i+usPc4qzpW5Dm/jWcVNEneaPwHIwKMQm6eJPTzUD2wboC8OdDIFKeG9l4SRwG3XVA86UYTT
pEdXUWGhgwJT3jicNfd652QXjAwmg2rGAYoeuW9Yj3nUnP4Lvvz4ptAiC56cJuif0uOzwarhZQS3
fUq3mqAKZxIx7pGSX5hqVazfpeyOUF7RVVNtyn0LKBJofVBIm8h0E38uw/lhGFJ8P0wUWtiINJ9s
NdT+/cwaA9WbiAm72uSmKmR8xzGd02XI3O+a4cQHsqjw+nTVGE0njk7E391zCbr8mDAg33B6ob1l
MThuzJC48xpHfTLQWqDAWT5DfLkbdFV43Qit2IlMZACFiEom8+jKSel0jzhfsTSSwAgNCQxXT9y9
nFt+DQh4fiK6dptmNYCgdeuTjBN0J1F/4OU5DLrU/CRzdRzztDbS/Q6PehxZTkUt1a3etE/pJGe4
UpG+y7qx5uxdA9vIgX1DR5moQZiMbzIqX1I1Fo9LDJ6W7hca6hHT37lea2nM50E5eWk59L9wOx/C
Kko8G3reNoWhuFOGAYKbu1D0YWCRDiDpFPg+XOhxnARD+tsbV008XYUfa9KhE7jhpB8J+pjsoCNA
clZ6jgbH2YVmeEV0704IYj0p05/rPnYeq2TwNVhzh9pFN54H+KPSmb0xy/ilSvfWDSHkaf0QBotM
3tBJChZ8GFsW3fEnbYj3fQlOGobsQY3y16EwRiJzADQug+o+KTkEiUWL7QvglfwUumENBWKhdyz/
QLCO9rHZ9VdOu0L1EAteQ3sZPfq1Kowjy46806num/pesdLkfVgX5k6fgl6ps/s2ms+5ZdfnkMaP
bWTYxQNq4QO50PappVHr0rME+HM/wHdLzDenVq4rrfwo27h8G6e2OYMyBR1EnZ66r6La8jQV+rSi
ZK2vi8U52nUdKGQInjEmJTsS29ZbqlnmyzQa6k4R8pwPQON5yRjwSxdwogAwm/3YDdqe8/ervpr6
eqN7sYzpK7dIyGOhw0puhbKbwlE9J2V1tg2d8ge9gqnf5cZ3IzTGBwtRBwvJ4Hg9NMwNBe4MtXHb
byKmhftO0T+GIpdwzYFn+IJcq19qQ/E44VrjvR03Nyl4oAOnNThm0lH8Gggmwzp894YWOcccFSVQ
XFj1rpl3W6swNZBMELtMA7fQAstmU7uafJQD+ogyLWsIY1xu6dHLj3UmOPyq35fJjreupmJpV3ke
/DpV2vt6Xr6mocAKMIP3aEu1uSqVgmXSkUSWKgGRVjFBbuh6u6tUPJDgZqeTWFx1F8nlWrOc8zjb
z+yM2I8bRXtdkyo64PkzzsQGK+pc8nnc2NTevpYJZ1+3jr9P4IQ2YCOl3w5Wee4YRQV26Nrnii/n
OWTJ1BgEckwPRd8AUqqLhWgqYPGNmejFLmvL6S3vtOm6lVW+J4pX+LJYXvpFLngjevucLClzvUoY
35QIaj4AW+M27+XE0wM4AzRmcVXFLa5eTr5HyiHEfVKqwIGE2qEmrEc6fRknr3c4DspaaXYycQyO
1LzjbY4Y4JjsW1mPsV81OP9satv2c7jIg8R/etA6VyNxJr4rLQA3oO33rciWTT4CrFElsR8CktPt
kDWaDyv+uxhSFyKibu2ZrnZ7oeFfko2MgsJtbkAC24gsQvVGKzFZA9viiOUvvKZXiSEfArxYkzkZ
O0iERh/XD4elsZMez4/pMbLubxUrq7afGaewblzkUUR8MiRsjMLRDf2FZIo/tNPggQt8ZIGG6EyV
K51N2BMN6I6ea5Wq18TKKyueEoh6VE+OHVUHxpT6tkjNy1wWhzp20pMWTfWugdSLemqzbeT9wLG+
c1J/NrB3OJmTAMFGVKIzU9sxM5vwAkK36kJoaoXZPlbR9DRHKIvIi+I1ypv3vLIugug6lh1zfAKy
3673VnsQoLF2iOCXaWlUP7OMb7Ah6OCt4izA3UxgSLE7xB4IJY0Fd4fKqeQc6hYLa5na+NhTlNdo
2BGeHQ9LRF3Y0M3zFgzzG0BDatM4rnfhiUFjRLRQtnG1yyymZmcBVu9exlQ6bbM+w21EkZZubIo0
hDZjD1Q+cVqZ2MJuLBhkM8RTSTvChpdC/CRtnf6jcB11zG6ali9Tm9Hn1akT1Tm1VTgv49JW0quR
bp9zbYTqNXCXbbijMnHA9WQQ4KOliZ5dF8wks21Nxana6u3AEpkrEQdJZ5yHrV3A5yfflet0y8zd
EzebsG4ixdSA73eodLdWxlz5LNgD4OgqdZoTN/wlOnHbUd2C8MS8G3eaC9eRmSTYyaPEQMhp0e20
+AR7SR8CU4Ng6g/IQfq9ruCdG6G6N0dj5DGiI8sqpjOEyx5SuRKKS4fJ6jsIUxUD2aDK0p9ajD+E
Usf+BtHf3dsQYPc07z0US0+Fy2yxQyuuwt5+zLVw8fAjACYa8wYcoHmUhvYeipIhf651wVDAvVIn
+ytkruWJe2B8RLVNd+CoZ4yuTLyetXbON1mKwIHNf9q2+JWNQGSwLGqQ7VcErFTwY1VCgx87ckdS
G5EP6dOE67u7FW1fcis0k72HfQxTi77A8i5BNkqpIoa3dl82Y31SkYG8rF37+ig3esY7HY3QhOr+
aqyXa3p1tb1QNMm4NmNoLxYlYNWsnqZheKZu56GQdvjWOJlx1yeKeQdLigKPeD5Pgt2hJTEXUtLE
tqIz76cIlnPE+zHmfYT7SvZ1eVN0cX3IXMVG5EQyf1ra0D7otWNuZZo0L2KJ5+/0RcqdLRIc/3pt
Ybeowpc87WbgrRQn6HC6Dhz7zcOohel3t+lp+4x5WdDuaVatduVMDeRzcxq1r0Q9cWAtS23ObwWU
KLEvkiEXAbtwae713ohpF2pDN32i5cclfdxVU3tI4kLD3RbVstFPE/7RJLBMLZSekUhKBiuBls/B
GFOr7ZcGwSv6TUhSugnvgk05wZvfZpVd4Mzvq758yAyzmVDSCOGr5hzMGcQlDGVyXha5j2I41eyI
Inuk7EiOb0yBYCIJrs22g/nuJUu4BEu/PAPxukGQpm5Tpb6WHMXGZp6wB+nRbwo1dXCsUR4Sr4VS
yzirx8LBXUH7EB5hg0a/nVVa5laPEK9NXnQbMWaL10fOFXC+9JpRx2bkpPIlapoLTFbDkzTy7cRo
RCsXztqr1aRcGrOvfOZdE+XMDgU/vNg1nDPaIA+Auxz4ji1YOiyj9etCFdJLNIQ2YUADd8cCfCCW
YAknhNEKYRAt1mQace6oVdxGPUBoh7T0EWsLhQpj3TU11ycBGdwLFvo6pmKJNo5a97LG0IvAjlWR
enBqIeqG2R22qNclCrV7xgHgirXDOMd1vzUnDA5L00w7rWFHroZ55rH7LoNBWKGXt11rg62bhcfS
WV8wBQIioevR2NToU1sylToqPAkClHuEnuelpThuwxuq82gzHr5Ysv3WVijLedNZ51qvV9YGe2Y2
KLhSaRW+6mAXvA+1c+lGzlppn3RbNudrA+40ESWNqdOICnEbV/o1BiQgg928c4bkGpD5vqkt96Qx
rqboSE3lxXXoqTWYCZADx5HZZG6zljTUmlfBNwjKjqSDwur8oNjhNTMO1kPO0bfS5q5Ukf7udCO9
gs68HRbzmDDJayCgrViR8osk7YnkbL9Rmgsj0mC2BE8wutOIYO8RAOLb3E6rwB0MsbOopHXJWt7G
LoHaWbjZe71AIXOHt7LGsT676JK6pY8bhAA6FG+LWp0+eN8Wz0NjM6BfZLi11PliKPSqRXYHZkNB
HKCoJ0M7Il037nsqP+9xcRjahqrt9CBGWAN6Oo3+vGSCMOX8bbSix8JUGXrx3J3NAjCyHY0LNFiC
1m7hXlP4GN1ENdcQpzTbhJwZ3GGIC+cgJyZMTct6nUsMTeGA37fqdOW618zG17S6OE2KBBpn8H7m
gXaU+9yp5P0wZHdJwf41rIxhC6ew3MRapuFSFcshyk2SYXZRHcrefi5T7MEMDGtPoenkqlAE57+w
2eGeb9+jpuO42kfX9vqjNlpjB5zdUl8t9NlP2MjVhfLSWELfQ3lh55ZWMI0LMuoOTTzUV7yNa3Ey
BJyEQVSc4qblFXIq9bK4ilD5QSFbHyWxAOanuvpQQhXw9Gy4siDUB4tWLAc9Crd8QURoovurQHZd
qhmKcTkHZPCUV9uAxV/z0jqCDCx8rV+K0pdZHD8MBOTaE9VuQ0PWlB0SoRzKgU+4RMbwtWmG0Awa
wvvaKetkuhkGzTgqqd56FBVHExUDOi0UNacOt2ajS/bAOlohBNxHxh1x6gGQHq19No9V53MYjOV7
CHvkJMAedg+fnoS/ZLz4L5phtfBU/I9//Z+/gsH+oz0jKd7f3vtvP3pdxfpH/m7QWAlHho3dgpDo
J2/oN4OG+csKj8Lo6mqWDccVK9K/GzQ08xdLJRUGZoZiaxvI2D8MGhg7jNVK4TA/5B/j+fgrBg1H
/71fbw2W4vMgqso7HRKx82nu+sG8JZ2SR28YyWdXltnv56oPu/Ke3iveglf43VJlFzdJql2lYWtt
paZXJ2rpm4eprCiFC7ktsddpW4aTlVeEdOAe3AknRFKD6yq7euq9RNXuZtt5Zmh+slsx7VroujuJ
b5JbG7XIcSS4U6VZTmUcDXs2TrQYuyYZe4M5Zt0+ECp3tj0dRqo6ghYP1Vi5ddKowtxoS7o9amMu
P3S1zw8z5keSCbSoGTGu1ZS//p5HY7ivDSda3ZyVcxKVgiUx5GVYhpXAwMmxyIrIzeUqxZGMCV4M
rXvvzfikWwWipwpgrHcaDq9ZyB6EyJBjhMOJD72hch3WSXlrN841snDq6Uncn+w5Yiszzxn7roXi
2+Q7HM+5xA/Csrtp8e/RoYuQi+bYdsdGzawzvmLzTQ7ki5gQVd6kGvdgyRXW3WzcdbhD2QY7bkDn
e76NIf8QfNSIxZu9zdh0LrfNyPgdiAsiqcB1OS3DR+F0422Nm/QC+hI/IBjba4s3hO+sxhbVQQ3M
2vCxZ6HzGObTb9FVJgUoVcxSHrc3i9vVBzSM6aCpcXshWUfeoh2qk6KYltev0wlN76JDujrvZRlp
D4MTUl9VU2Tz0WCs3Y5Jq70shP9PsxXrr0hfCuzyptjH/H4HBxmWC5iQTrISQUV03ZW13xlQI1zs
xz5wJHpQVvIpjdvTZgwb1vp4jUCP47zHbVPTKg2QrOE1xxHexPT8MMJgWC3XKLWpDcsIK+HerpvE
n8jysuups5OzJk/VzjR2Ud7zG1pigqTW5vZH5UzViwO6Yg/UvvCWehIHA+PRQzrY05Z9lUS0JZBG
9rU6AiBqTiRUtAOLPhswvjVoYjbNCcgCAiJ1Bz990jJli7vbOI/INkCTXa1dgd9ww/PZ1HZhk1dv
8zgOO3oDVXb0C/thsfDO1qWjEp9IWWhHnNRe7obRWYd3dBCxHLmvnexUMZFw2ZGy5BLM2ujKoH/E
g/LOhmhnlzMH0LQdlSc310q/IuxAkKxy36qylY+KERv33DgLd4qd+URFpltDq8zt1AIxjqkH/iAr
RUk3+ea7JlsUWHPJc1kY9s4szZ6sldN6KvolwI0hPo/km6kALCj/UBYtACjZbM2I4pUJnYamTbUF
zpvpsf1dYu/ZuW5pnOx0vo0KNjiCjN1taU67Yd0S9/R0NEW1p8CjuJ4a61h3RXMGELDvRlne24uo
mUjE17Zp3adu+cbpAfMBCNnR6qBJYTzgBxsYULjK1VIxnRmM9wXUNR1VRrOLJXhoz9Wze1LslLfp
iXZNVvHFBiD25LpautVLtd+T4d0PdvGWMcrairLSrqc8171UWT70RhnexyGnA9R9qKpqhy2m8CER
AAGPLvGyPBZuS+gvu4Xw8TaK6GUe7McQEbhFYts6HcKlXTVBi28dqODOJNwCpyA6Var5Qjj3wxYh
A3A5hgFzf8678uKsjP+ExAIk49xmkDfF30KrvnNj+5rtMmaWSXmGQ7JdWhpYyzz2Wys54R85WLHy
ogwjVi1DgdWUSEaVTKA4x9R6G3tVHd8wZT7qta1sy1I9kjiut4bQzpQL7IZ2aJFw662SRGsiVud1
YdvsyGvj3upEu8vTmVejrS3JwyRN83ttyHyr2NG9blDMOVo4eXN+v3jkQFeX7nXUGaB9y6lEL8c2
RZjeDAxtspAi3IkzmRM4xVcDlONWl0nj8c64ciA2g/1wAdlblTgWhrh2IwZAteLQEV27y77JzbON
9rmhTuEDheRbsig7UxHI/EbMEV8eE0QXQkIKkDIz/qCP6Qin7MEZyr2lciyNjSlInPBKr9A545E1
pWvsbyFAEtRU6zYex4cid08QeCt4I4IMrsLz1CfppRjsdj9Rp0kFpLgdhR6Q7LrJNcv9nkWE9Mys
s7YxMg61L8p1mrB6plZGPQL/AsLwxeRZekUQay1+XzoUMYM0vmFCIyY4C6ZnsU+M5gFZxQtlqzYY
8RSBGAZowaLVtfexpGBw1pfXvtVAkqdO/g2+T37nKlw06jiQ90RVThwru24Hpl9+OI07bWCBGfRk
Z83XpQVrBuig27lCkTswa7T6RDi5QQ7bsnNvexqidvWydISTDVKNWzCsFNvOC7oBTb7I0ZLhwHuP
FfO+lvy336hgOj0npiVrD+GG/gXbugWdTEa+B4QedcTZesQCaKJqeRRrB4rbyiEohtRLDJHhikmQ
IJcQL7gLP8EykY+52OZ1uhLUsGbRDbP2YAhQMtRK2IEG6OxNqoUFF6jTVZwSxIFBUUlodRZ+sunY
dq5NMjNph+mhsFaaO+yYTAaisDqQgdbEjOJmShPMBmSuUdGoYKXmhAJ08h9JmOyBPm5A2L0R1AlI
+fmYCHxWFs+usy+qxGYZDyoVZZnxPKV9d+CHuVFb07MlMcIK5nlMdn1MsoBY+nVoZL6bI/PHCSuA
V0+w/I1EO6n5/F4P8xl/fQc3S72tqTzy8KrfUBUxepXKytqFEYyrQfIdoXRXYVZ8d9SZcpgqyTaW
Vk4+l1CF9LC4ZNDncfKhl72lFtP/nooQJvwApuUUIMcmzPzEAyBQnk36gHmrVPnWHJX3uZrSi1W1
zQ6uwEuFIWbTt27kkdKOGE1SAj1X1mNCTQeWmm7vSlq7KzuKgCcgNIfqWqSYc5caOG83YzbDIDfn
4YAKrCMWAe/yVDOc/cyIxqtMieKT5ozZnuFstsNqwT9tyy+EvBD/7BFDMEigJMHn1IXnCi/TtdGA
9XVMJX0aUf9Pw+B29wPwJjuWcitLRznPQ/cdp9VWSv4qKrckGeXhwDbMek1bzQ7c1OiopWhGRhsU
QGtNtWsZs2idQzZwes7mUG7zMYuChmpFjxLEE3CUF5MpR6BGEMlpaxS026ght0DlbPBHsgiaMnnv
KZY5zoWEMGXZqCOSPP2bxJbR4bJmc8MhlYWtXg+FTNOwqA2JqEGpcMxGn10KfoBqtQVnEdcjSD/t
wmKcMrzD5aeRWJPspinh/rQYG0a9NKeqW63H+qxN+JCTWeZoz+gWOJT1rJqc7ThhndmKqH+J5mTu
AyVWsDYXMX7YK+fT8jxg2Y7o08EJrX6aoplits22UJckv1GiWddeW12dDpLcBw6YhmI053GixdQg
kYuh9VqrVRUHNjQC+1tNawvObIwTBFvd3B67HcrL+LXqInugmmVZ8vkaOHtbvVir23vSIh1b7pQ0
5Jt5itJ1dLp08VERJvqO/nlOVdYja/l5eoVd2I8+cTIsvcvnCZfh85I81uvBt7Z6IOsKbzJUbRkn
+3A9KC9qaxxhzKcbZuKco9vPM3X5eb621qN2gsuHY3f+eQYfP8/jzXo0p6AEqiNzoqBljtGf5hkz
wbFPqFeaG91p9iJWTAYihVvwXXGhs+BXAOk3Cx/x5tjE19CdqdYAg0NRynjWlpoy8XooQtCc1jxw
JhFKMxx0JJkHHIzmOzXAkcq6pzm1Xy+w6QMdt1BM3encEtnqjQVvnGXgW7tJhzSKD8zwV9vPtGqF
FAm2r+WsWKZfWQ7OFwZs1NoTOazFyxi1CkOvhjaxYCwxb/g63mUE9LFNUQajqZmUuwwczOjh0nPa
uzLB0vSs2S2vat2eE3VLxxSRcJ4ulXiu1VPdhMpXdbQ+s6h1mxrssOKXQ0O1R1lVZcni30XWlQ03
Tj9OGrQ6EKVJl/tCwSFNYi6Kmq+QVEbWnVgZiS3lk3nOdKr4OOG50ZOBTfWtc3jx0vAWNo8UQ8yF
z6JQjPuwCe/UTiNSvcx2Ml3h12n3yVQt2ldHB+C2YwigkubtNI3DykbO/XyiO7W6VjqWvx0PlzUe
K+aTTBAcJd1BwnGGJ6Xt1NpP04mcuwpJlWW2mDkY6ymlD3lXo24isq0TOI3A3RC+VIVj3SVqVhzw
Y5pet642DRw4zrEDcc1hyvBepG6Qpshprb4e7ISg5HPR1RtbqtkNtmmmAqPLdW3qEP8ZbCL5xR1D
jaC9YXwJY5xGacP9qfUqTom4DIn889h55FCLl3Gw0ouWwJj01E4B4kOxC1E/RE6syPOkvrm5Zcz+
mvPZtLXd4aRgF/7MWa+DgSonuz3WjGRVPybLc4IvSZ+RaOUWU0JHYbTUwgrmJyVgR7g5JfgIa8ge
rCl66zJhXcGKarYyhLXYO8b1IoY+yLkA1BNcMcEcycKnty1lmkwJazp37J4a8wjY6YVM6/dZpq3P
RDFztzNqtDfqlhZICbttgJZAa6zu9G+KQd/p/9epuvnw9X/9NyI2f6ZTsa/728PbmOQ/ClWff+Y3
ocog9+M6FmqVLcCMmwSsfxWqyBhpFv9BwoIuIwwh/i5U/RoyAtCmAl8GuiL+oVMJGG2k7EgYORqY
MFvYf0Wm0n5KpQlK4lG7TNtVCe052lpE8GPE0HDIWzjUJuLjGlrmgPx/EEsWRPvvYa3H4LrhOzU2
jdhp1mFTBAw/cbjkoYeQSbMgNBIcOo1p3v31++n/tcCZLZD5kCNxLNCQg+/T4Vr/5wrn/36fvyU/
3jV/+Od/vYvE3+8aYf/i6IKGCKHSzqCSt/z7XaOR5V9vKNcxuNE01UT5/C1+5v6ig+ezVVqpXAuA
n/2XGiJ+bhLQIcoDVBcmdcyEGo2fs2ewiMIRw+crp87aCoBhWLLxGNSqOqPvDGWUPTFg1cNYKs4D
9jEjT+izrxvnDupRBOhDb4a8bl6rtmoqVJ0ka2y/yQGmUDarxob98V//bhIm74P//O45tPlb+7en
//NvTfSt/Nb+7b8Hwd8eH//lx/vp89/w6/0DZxAEBHFBWzUcXecO+XugkZ3LL4jeKOnruIs7eK1K
+E0wJ7RoMF1jz0J3rilMndvwtztKs39BXRerzG58xhn/0h3Fp/8Qjl1fi7whXYxphkVoyTF/eg0p
jsCnDsbXd7NhK5J5Nzth8MPP8wehdL7Fn37Emqf8QY+3hEl5yshHTLFxJeppl9RKYA3u/Z9/zO+J
kv/+TRgxqEQ8XfEZA/7hY7r1jdipHGNCSuMqozhXYFkyExtg1R/+/KO0P/osZA/WAY0shmtwdX78
Sq4JdgruEkemgUij1p0qp8RVqfqSqklZwhvTB9q2I/Zh2TEp5utuZuca6fv113XHeacq1j/5+uuv
+I+U869fXwPyoTF3IRvr6r//K2mpoeXVAiavipU7+qH28Ug7lgYobL2wjfMY5dM/qQ/4Zx+53ls/
/OKGIEbEACNkFBc9s1O/I7zn4dbyyj71yB7isXDPf/7L/9Ht+uO3XO+1Hz4SY7Flss8LKVdK8cHh
uTey/Z9/xE8r86+/JK9ywYOBvZ7k8O8/A4vPUDlRx8UNqxtUndfSMfYKn2UK/coqjKvBIkPawSvq
qhvVMP7Z5/O2+Q9Xci1IMR1VWOwOfnokG8PsRZY1oW8Nr0wDLqREfaBKe+r1zng2jnjLjqnp3o1u
vpeF80gD1+XPfwImbn/wV6AhiYIsGBI2i9bvfmYYnk4ErD6k/TXaWkv6RTTFubbZtavOY1kjsiVU
tfZjoEeYfTVBmZdIjk6c+72G04AwU2RyfXjwuBXOudufMobhgwqmtR43uET+SQnK+rz9fPPzHDqC
dDbTR+OnSyabukQdrbhks3XVralMBUCL6D19dO+Vtj3hJLkq1fb9z3+nP3qzQdnAcLd2vWD7+v3P
VGAYxk5bcjeW47vbFDdrlWJjxXd//jE/AXx+vSMJ5wh9jZyzLPx0R+CjxhvQpQDP1Icqq29Kg/Mx
+K+g7qqtmprHdO0jj6KtmqEX8YrBNB+4s3IWs3seic/U5bJbFhzGyeJPUDQ5vgcF5MpOwZWlz7yP
5mnHAHKrYEVl9E4QZ/GtZfZH7j2MfUcVQZYPx1a1+/PvJj5LRn6+dmyQVMew6b1Sf37clthxMtIY
LlZi9yG2ixsxDScsfVeoGXT6WD5yydppQ1deQoTGqgHwZm8EVQK3SI8ptkUIiV+miXGnEQY13ptx
ukhuv0kxvBofoRGC4aGDdROmY2AzrSvtYZs3Om9Ia8889Y7A7p5GODbfmNkAcrcagTM7309iCCZ9
8aM22pXohqYDeo9fUgWdFwrerC0PRDu+2+0YMDDYN/yiEf977I7XppSXsHiVdB7GensgM3meBbMz
2mPJ82E/cxESK+zGGUIxYMGzayN5I7K6Mv2CfsNk1NwYRXXDU37uKTmxW+OajhS/s/IvEhGvsJ2v
o65s23bC2Gt5GD2OyySOCgJouCykXAXARixOavMmjISpQXlDzAQvTdxcTE1cOdG8G6x4Z44Fk7d8
Z0fh/eLKN6WmFAJzx7UgKp8ZzlOhJXd21l0SCWmsXrKHgbjgBsb/Teoae9eIAmTPoI+6i+Mohz5L
vnK03rAY7YgSBHk9BIktnpOUK2o5T+m6LpgQZmY36GzP6tPA3Jn6FfCQzcDLY32RVNb3mN92fe+u
v3U9I/+XgSFfIZHUXgIqriYbS9nPvpSY4Vj29jbzIy0tzg1QyGKx77HVnPJE2Talcl7/XcRYdtHS
XtwMnC8+l7bLSYdGx2LsGIOY865XjIeE7zHA+20lcZZwBWUuj6EOHM7kxlPwxSTDVbdWbBs5pZf0
SxB1SuH8SMW9Xd86SoKfXNOvnByspBUFEjRghNxp9PHdWGJr02taGppxep8LZZs6hJ0chv0k9byp
7Q+YUO9plnrEJRpMHQ0nuLjJVmvFOZXqDvsBcF+eW609tNLCrMYUlSim0o1bIIpHCybVaAMpALGC
UdSvw+6QU24BosnHpRo4tnVIov4uNFLPkc3F4cJViCn6nFMfUpB1489E3ISonJ7tah9tiV8Qkz00
VnJJqI7rpY4pLUjI7GWO8qQM3WGki1iT2V6N0H1ktANgujWiaTvEtoNCyX089IdujO7YHB9X9dxd
ws97oLNYyYzo+9qNgZ88yOPFt0V0/3+pO7PeOJbszn+Vht+zkfsCjAeY2lksiiIlantJUBKV+77n
p59f8F63qpLZlb534IcBbM+0ZelURMZy4pz/Yvr+FjnFlbhYTfWjrWCxqoRHFDO3HtNaik+D9o5S
Bl8rK2WLgE5lnbR0ucFgPiWgMa6fUHOHPA7iyKvLiLCi4nZ5yCMfgHVQjZc3NdJ7fD4gsfX7xlAX
rv1XaabpOegIYA3FB5OS1iS1CV09zgvETzadE/3y2cVoXuOqmr2HurupwEkFQwLdxURNOGu2hZS+
j1Lvi7hTaUB89ltWEhodj6Zdf7b6+OTKBhXTYXN9MpS5zICiCvUR2ybR1iZpZg1VME1catkSHEJE
g0FCD874A1rAIVSpi/L/So5yVMzm+6ipdzptcAtXJVhQ4Xrhp8zlSQ51mNdESViNXX4YFXn4WItN
LOo7/zGo7Y96On5vomFfJ8kGW4StqtW3KMo+B1aNmA+HhS5tr/+G2bVx9hMms9G3iQT5gp9gaP07
q/BQUM/y57CyPl6PM7c4qCHoGqZqFgJ/02oRWuKBpNaasxm7+Cvi5XemJW151h3AAL/uEVT4tpY1
bBqOoULzkdW+1x1pp3EKOW55I8ntDuuqU1YGx4SWXgeq5/pPnEubub8V4cImpKJfV85Zam5ixxRb
peJsoCSskMLeUn3fYKG+DaMOJdCWzpQLe8p5kjywMQnX2/UfMPMms+jtUFYz0IPQXsWqzuJLoUXV
rJdxIlG+9ZW/tV0VTQt/G6dLz7+Zdw9iE8g64tVAWvYKQDuPlOsWLteFs1HDm6TRtiZKFaFrb8Am
7bUcQGP97frQVPHcnya4hHQcEiVOIBTeLtc6zNBemPs4+AGQiHFxYK67tksEA0l0S5oRKwvCqvhD
8eoMRm/XaHYOOSY6iBUx8CiDYnUctG47gE1NRvVgDPEBUd7T6BjHaixvqtr7MqLZlmcy0mrttsAP
OMQapOfvJH27tciCSg9So5mckkD6BAj1Qx/5W6gh9wou5JBFT0HE5ecbx5ouQADDAU2+Y5VIW71E
LSGEQdUaBzyKIeFgoNRbn+S4OJX8aPH3677dDaG/rXPtUHPb2BmdGhuIm84d1/tfRDbWEC+tmlsD
tm2ODBsO0Hc9KDWlqe8xJtuipI6Ahn5U5HEPh2Qvdgm+M9yH5b3MienE+kEkS13XrJvI+4J4AhLN
AhsNbt6PfrV2dNB4K+tN/1g44/sm7WUIF+0OW8wDDfcbhTxYZFoWl23dttxu8cH1pa0vS4925O0N
xdtz2x31of+hq/UtpJx34vweSsQO1W9B4T6OeQyJSLqtnIg7OgfOQCritvZJC72buL8z/fQb4N+9
i0Bmkbmf5IoUHIIaZQhUc4y1yEZdXGWqnFXgBA+gr7YYT9E098hqnNNgQZsr/WOn1Wsxh2j7oyXu
PWJhBsrA2Yu/F4wkhtyocm8c2l67kxz+u5M+dEXwC9rdETluZHA+lu3ASw/yntPsalieARe+GmFu
4EYP8Bc3AD4fR8tBGJ78iT52Jw97kcjoofPJ1hNYK652V0n9xvGADPEecZ36HiTXuzZob4Wdt4WY
tVhrnoO4UJScDLN/ZyT3oxU+hiVJd/UNn8110SXvRc3IdkmrjG6v5NoR1ZObfPCPGrcQOJONH0QP
4xDgRtbdpjxOMyN6SHmwhk5pb6SSaeMv05AlSc79D6IWItaI2Q97j2Oq7TieWIPiigXudDNY0Wmo
xr0uJ6zXbuvo9Y3J6QrZZ1vDMFTLcV+C/BDfppSaLSIqYGakD1bGBGGerQUw+vrooJRkct1HtvTT
9RPhVXTyIlvAiBhfbgdfRYfK8rQQDAEybBi7w9RKH8R7QNWb25GsUiyDVPjCRd4Hyxr3gT7sK5c0
UHMWnqVvDlx+AkVLk6ohTRRbnpR/4FHKpaz1DuLY3haMJGwgcDhGfBiQJbk+XF660wNQFGNMS1MR
h0PUfzpeXMikNMUCCnZgeJQA+NMPrBHtr/xHlMA2GhaQq0qPHiT0PgrO4bBQPhV+/62A750PRQMo
RD26uXRq/W7HQ2Yl9d13NKvXdu+ZFM15cnI2KCFXE51sobcgnRB/PLZjjE6ELdIcMbk80vIc6cnA
OGARcNMHNPbUbt+ZCOpS7BpNsrB+7PdmPuy7Tgdem0QH121usW49ZpZ2l0Xa0dCoH1nBI++Px4qt
k5TdO8dkRQ2du/JriBFQXVbtoN9lKMRuAh/ThsSCjeN7n0MbKqlpju+gi7/ravECjTmjNBV3hD7l
FByTk16ad13tf0m14EGKsvd1iT2Y3bvbEqIRHlXhukkszljWasrDUXUfS8X9AGp3hRLtlnP4dfTo
pwAYkz7g5KrRovUfG9VTV+gjHXS9/i6V/svQm2DobA3CW/4eRbGblu0rUYqoPJrvIbo2UuuizWWA
q+ULeEj1YJ/zuYZ2hzMOWmwp2BqwUpwE6O8n+y7AZdBO39cGjzqD68rnsQZa8X2XtTsPwtG68rzH
okYDp93BWNhmtX2SVOdDRExKZg+KW++QfTgVspDmkKF2G1SCnK3YF5WGoEOqH3pl2LDMjgOPfc1k
i/LOaIx2V+f+MQ+7XVR6j+KYtXLrSUEPwqqbdVviIqBjs/n6jzshnXlsdvE3W1s0uo0iPtQql+JY
HsyKP2jQLC7s+oOaG+IKDteU939aZu1tGtu4UfwKqSy/0A46oBBM9LBQtH81MXi4KufjIqJ2jKXo
EFX9Ow1JGFTL1pWcPkeR/SEom3foxzyYnC1WnSEbwv3LoTzykMrl+jtWKpgpgTzHXHkcjvkQP9S1
9clQ/cdKtR8LDuctcgYcWHbyHg3MJ/HE9kNYT70VwLJpdgonmtqDjDIx5UQozgT91mRg3Lpua+e8
rbFbBpN6AxjBh838DVH+rci3Y8UBRcGZuYIof5sp2pGS/xFVso9VRXZSjP27yOoNoFVWuoaYCfnd
Dr866JDtNNw0Glokt+KmL+FOXj87Zk4OW3Rz6fai1fimVl9T3oJ9Ilsb2+nIjphMLl5TbEE9PUVU
J/5qOJRAKVGzoSl88lK6zNSADvm9Vqc8kOLmVuQnPq9mO02fxUrP+24h3MxFoFN9tG2FVxkVUOEO
dl4RH2z+d6DgrU3GoR/zwC4Dq8WlSN5Ts1njDvpNHvwPnR2dAj85BJgZ4ur48Drm/wGuzEcooFny
v8S//AO5tJKKSv3KRPn9n/4t6ebiL1X/+/Uf8V4yQWC5+A9ka0E9PDQv5fD4UjXxHwH+/L/87/7h
P15e/5WPQ/7yn//xAxpmLf41L8jS80afxZ347zuF++Z5eE6f/7Ern9MfL9Xz9G/+2SE0lH+aCq1c
y0FTDc3hsw6hoUObUQEwYBUjVpTAMPzZITT+aYl3gEPX2eJdIOus+z87hOo/KdrThuY1ZEPRoU/1
V5AK1NAv715Ws4WeG4wagtCvdCZLuqgVNSrSzkDxyW2jm0YaVUwNdTunBVJx9q4GtZQrhGcMADEd
SpxfNcR5mn1XQ6223RbsY9YPXYAucJHJax4YCe69mke6bA+KvkPOGjUsQL3JtjbG7pDVaqFvq5K1
jcGjiY9CjpHGsz8I1/gaAej7EosYHCQoYeGxBfanoR6b+1yDyjgqIEVH6SbryuoX5p3JpzbH/WwV
unltHEbk1GGnglsskDJpXBzTh0qC7x82YwTi33f7D02vmMcOsDh4ZkiXX1ltfg0MwzYfiqzXHkw6
aqSJgIF/RtJQPEayE311FHDGyBv6xRdPrS3sd/o2lN5hd9ofOlkrYLuD1X9J1ExWMV/PrB9Npvpf
0AuzHw0QkAMnK1yAE7bLEjIwYyrEfypDfyrAh0BKjSR4fE4nJT8V1TWTT7KHwNqnCnxSsXEl3eS9
q7TaxzZNenJdy5JgKYxGQy04aWO0Zc0+AHAHmg6NDEM1g/c8CeDuRE5EAQ11sYav6PMUQOizkYq7
CIJDwlxHY7lv8NASLm0o1erYPv9UwUYEqJ1qIRKH1gCRCLcfDM4AVqnDFgx79g6VWerpSlhVzRHj
hB4Rgzwek2OguB2Iv7GhilcnpoQfD7qj92neVnxO1UxyNDBS1KCQra1/+k6vlifeaRKuy4lWfhlk
yX5OIR3/5JGE0BuliOGTHkre51juQkZjpwkw6FyH8tzXBZVXLXEaMDR5VwFgBdhJRcoq9BcvLdLk
PioqXdn5GP2BWG+TPnyqUSHQNzWWI/FaSjRYOmrD3K6oukV3im8CvA8cBAx2yNY25qMFFSdf0cuV
bwBseMoGudg+3Jh4B3MjUg9CZi/D3BUoqwJ6GVIN+wxprib/UqZygnpl6fXf1cwH/I8gSVBt3GAo
v2CMjAwTnP0eoQvTfsj8gKqqRiqaPCi1YEc2TtZJN3qsd7/K2nWCY1yFvv/MGVbjq6q4mnWbVEjs
YZyk0MjULANPsxH4v7tLkwRAaVm1kJGhIYGQQ/4FLTQlBtm/ai0ouVAiijhH9MHzwv2IquUXOTX9
lyK1EKdIkb1BgIi3AT0ADfw030rLDr3hpQ/1WOr9TouLnNUUsd4RJAXjiUsTMAcuv9TWNkHYtT6J
oaP/kiIvz1kltWRunBAxrpPZIpBjYYvsrzpdKz9EnQbFwtdKDIV0KbZxJ2gcvbhrfIDC4N1zF3at
J0PGaTO1OXZljy5hkgizQDWXg0OP1+q+D40cJkQstw9QntwvoPOQsS3j2n6XoItZbjj56o+oZuE6
7qha9NHzhC9gq/bWZy+RHdrasfpeHqTyLtRGbR17mOxs+DlIitOUxMqsTJIOn2cfOj+btjC/cUIG
n5266p8Bi9v2je00HpowpoMcjQY6eFi7ON7cd2ik+1uzA7+KEl7YvcctDJ2nRGmo7SMRGKUruQS/
th4lw4EfAtJYwRMmAhdMO8c6eKMZiYeQVPXH2G16oJJdA9sGxGgdb8ugtYY/imz/Azf9/28YMpFY
/fur/P80VV0+x5fWruKv/HGHK4aDmwu0V4wK8KfWxJ/8gTVUFPWfjioMYGhTyqBsft/gEn8H7hEw
HgqmKFU7oqr75xUu6eig67IucF7IQCoCiPhfjN33f9QByID+YPD++Z//kTbJe8QQ6+o//+OyYim6
qxYuMgB8dFCNGk2GyyQRfxCwsn6nnqz7FGkwFEv6dfclyzdptJCPilzgd13ibSTjMhIaC3pkGa16
goyOpd4WrIKJZgI9nHdlcSvpf63q+zaeyF3OarG9MnoIxBCvtu5XhX3TxpBNwj9W/b+dvssE6I8g
hq5BBqLWYhnOpM+f63poYMuunCjRb8L4m5r8KJVwjyrDQiAxO9PZMwSMAQiPQgtoMprEKoN+aD31
BGH/pgiEYp6/jvLN2dKdWQ0zUXhOYeFlcUHSdBcvprM5i6FIYHmX6Sevb7uPWIbk2LoGFmYVlbbQ
1RILazIgQtEtBCNBtWiKXLD6MkSDGRmtosO8w7Ji8Ae67y5YPMx8H4vHFtUojRyV587lgDj7c4r1
mn6i2xNstNb42Hidvx1zO78b2kpf+EoCl/dmVLzZwcZoMNd1kMAXE9janlSAH9JPKFM3KpmClTxl
OKliioeejjDJ1XCgDYyyDVY2QkFHOC/lc4O3O9TUDLuxrdcB5FyheFtig0ep4bkJkT3YCZc3CBd+
GH7M+noERiaHv6DFkTsHqdp+9eikN+/boXMOYY7nF2qT/OHC8CadnNflLoBkBivRUnROtcvhNVUn
4yzY6CctkKl3KsU7PQq8jS+JfvxorXtXuk/05hsdZsQphb1xUdraAtJLEZtqsnQcMIn8EsCzoHon
J4mZu4VZt0yyqkkKNQl5pTv1HVaDqHENWK7gEWvkCGE7yHeXSKtd3yNzk+AIWDa4Xbq//I/LSdAz
S3ZrbTROeoScs+blw0OqPFY4FGz1moo9tGjBQygogoc3kVRq94bVm8e//CtskDFAjpFNAGIk0Mjn
W7W21ZC+T2OcVCUqvphN6h6ok36FJxMdAqCb+IvK0R0PnmYvwabaKm6gHKo+lm6u/5A3+5g7DYMN
Gmwseh6e6uXvyDWn0jo7g/IdDeZ+cKz+A1Jm7sLB9PabE8YAUYlVIg9YXgaXYaiokICrjXQLKRGX
1GNv5T8dSlkrzYSxGfqIECl41RZlcOd9+OsjNICv8dKmlsLD+jJ0nylRV3qjdGsrx1KBAmcuNPHe
HFJibL8D6JNLZBg9hBHUTrpV1YdkOLYlvFGkEheOQnH0XOwaAzqB8IO3dQgmHLyXw8gQIm6cynFu
61ZT1kpgfNClchfg7AEPyI0OHtiU7fWZmxnYRcjJ2qjsskyqyHJuLRR0vyrqkx09VdrT9SBvjtzJ
uCYro4sQ0mgzBI88+VuXPhsoOMV/VLH++7c8IG0BHJbBXjJ50xaDrCFBKOmBf5LwVwzhlTsACHvv
oQV6dn0wM7vpItLkI8FRSxWUzPwTaMldZtj0E/rP10PMrAORiZrc8/gmUUO6XAeFzfMlwSvihHKb
v2+RdaQ9WW1TdHcjZFDvKj+QF47MuVFx2dOeUcCng2O5DNnGQ1MXeU1ID63Joftamtb766NaCjFZ
am3pDUVWEKLENnylWbxwc2MppRQ7fbKFLIufzxkkeu32JIgyoqiVu41/YqO6Xnu0JUDxMcoB7S51
bu3iQ80z9vq4ZraQqObhOC4r1tuicSMPGFZrhPTUOxltFFad1D0EdHeux5mdv99xpktcyZ2QFnzn
n8yo3Oud0vJ4pBZ3Pcibxwb7SOSVsBe0V5DQ5TqQcf0LDEj3J+XeTIGYUXaK79sQ4bJkJRVLydjs
1zqLNlnoSRRZY5AN/gnHpL3aJEellH8mqHdmjrZxQ4VSB+Spzlo49F5v3jer5CzuJAdUBrOVIpe4
pf8oF/W+crBBK2ghrXw0FVpqHxEiHYpCjxKXkSS69eMXzz8kCAQE0reuvEuCHx2109Gr77yuxZAY
tEW0S5xoX2nGvkfhKhU0SenglcPfOOnOv5D4gmcPgFq2CjuJZTyxO3+nkFMwhbCQtZWRPF9fC3PH
0Hmkya3aGbXZGOCzTn7zUMp43oz+T6/87AU+/p1NtdQmFlvzzUex8Fql6YH00xuYlNNAvB1RFG8N
JPHtQ5X9cqpvClaG8EG/UhahthMc++KLFG4AILnxQ4iqgl8CcxitTYO3SftghgOmou7KRnHciBf2
xsw1Ron/9w+czLwbNr5c2g4nfxY7O5kE813Ty/5aHxH1vz71c3tdcEHAdVJbQCL68iMHcm8qObLj
pzhDeL6hNAHhWk9urkeZO7nOo0y2wQCCGLuhnm0QPFdNeYc6HFyXY6ImCzM3OxyId4iHqTwIpvl4
GKPpw+PYPwFD93MkW9VxIcLct4Hu9GcEaibTCQvHDoqzf6phHsPDxFf64e/kMUKuG9k08DqyKiiu
51uvyephLGH6oxz+gBjBARQFKhT5wrN7diiGSNV5FJOcTYaSBXmKk5bLEczSl1r8yb51+cLbZDaG
iSkGrxNIMo7487NDRDUz2QxC0wcBfedSFo2qfWgUCxfj22cYlwk83H9FmcyXpo2MEPEDBGRTeZXU
6GhVJkoBo+vl2yBU70wt/4L6GtAA46tR0ULytLJf+BVzp9j5j5gscmrbGgJeDHXs6d0XsQ7mtA/Q
jRzoaKOzuJWzbqlIMxsTzJ8lKheO/DoxZ9NLI0AuooZPeJMMrbB3Wtmjjjjp/fD4N3bwWSD18jsa
vdmUrSWOpLZZSdqzQV2IS2ocuoVZnD0qzgJNUvhQvFra3vYRSP9Qtxg4YFZhaEcbrfvrI5pdmXRh
5Ne3Kk/DyxFxt8E3pJBySqUnhOu25fAkBUsJwOxobGHtjW4bTM3JmmjUAklpKQxOofrL8kZQgsiZ
xxu99hcuNWX25LMpEhuiCgDC9nI4WEeihlwFwanVhPIDNh9oJXd36ffIp/yRHvq1THPH2cjprgKE
IS18tpnZpJesG4qFuCP86kl4TDjCgK4WA3Weau3J5/21dJTMvfsvYkyWBu3jOu0NYpg64ownzzqa
Ayo5uxqM6lDg1hL/hKm6sExm5tWm3/ZqDWpTdZgcLY2ldiSqXgCprnsICwMjClp9f3kpUk1gZeNy
qcMgmCxF12pqCR4Fqu2NQU/qScIHqUQp+nqU2ZGcRZm8vBpTCtHNSYOT78ZCQRLRGetvhKAKpUCC
4L+5uy4XYYbtHthq5OdH+46G8M5rzYUIMxuKhyrVdZM6MdKdkzWAtHzs1WkVnEr5U6DeYYTy6Kt3
mhwvFBbn1jNHAxhrAeFmB1+OJNDcyo8Lg/VsvujJo9Q91fFSmjfzKKHZ8jvGZM9klZDijfXghGhn
c/QiDS8DdDghauXHJLc+h+AmHmS7eKBrvfT8WhrfZB7rUS6kpiV2Zb932k+h8bV2fl1fbxMWCBVi
JCvOxzdZDaMdKOjHmcEJGLNi7o2DidUadrMQILSXZCgQ0dvrTQegDZ+opcmdWyjnwcUEnN2Mtap1
jd9pwSlqhEIM4OfPQSKvnOjH9VHOxiF9BpcjFByEZO15HNzV7AgLD5KoL2b/DBpeLz7K8uPfCEKj
x1AQhyDMZCYzdBpDXVyKmnXQo32wVizkDxdOodmRnAWZzJiZKpKvjRYX4gAGzqiCRxOoBgL/EVCT
Xrf/xk5GfJvchbuX3ucknBXpUlIgn3SysGWovHxj1phcAmTFXvD67M0kSXQIHGgxyCcIUYTLT4Si
UNGUFvdGqUDvVB7UsEMNstnofYl78BLDZe6YPY82OTkUFEiLJiTaWG6szwJlWcYPygjueOVXtzhI
rfL+qUNV1bG2gvY3DPrCzM6eK3TRZHDQmop6zeV4Ef2IXDSsyIY96gWgqNGtHTp7VcqtvoF7467i
AsJqKUR2M2xPFhbr7NFyFn5ytDiFqtSKmG48fBC6ReJKelosw77mM5NHPHUwQN5ik4OBnXxUnAFs
SW5KcUDXeCLdF0hPIYkVJl8Crjen/AwwN7shK9rQT1t41Ig9/Sa2AnAOj3E6P0LI5XzPN7JJUcxv
gtOnAeFMcDcrnJbWWXRr9dpOs/7GO81G+fpf4cTGPTvKMsiwSVwSTkZ51rAe4vJlDD9d3yNzH+08
xiRRheLSW2pPjLw9Ztlz0DwMxsKszW3D8xCTk9KWfNQKWxFio6t3qQo78WAPL5WysPxn80RdEQxJ
JHfREp/Ml4vbHZBo1n/lQ9MO0Iz0HnERwThB+tn4+UkWsLm0vamjaEHrYj60KtyycRUgA5qEzuEa
Kpm40pPc027MMQmA4zX9JlBye2/JcbvysFnZU99T0DWu8NNIEm9hnmfvXd41dAJtmoJQMC/XS4ij
WSFjA3mq1IfMHPARaYrNiMtYEpR32GGcNFjKomyo5fI2lvZYFuIJtdBiml1QZz9iUtOT67L0Ar0P
cO64cwDGy9XDYrNsdh/q4GGBvgo49eQMsPHMbOM6I4EqFTBnroNJseml2yYe8fDOQSuWw3ArG7n+
4/pumV3KOlmhTuWfjH1yH5sIJmZtTOA6j+Wj0ur7UBFmCqnZou5m2Jug6IeFGtr8Z0Xwg0cIpzry
UpeftUGlIMTZi2PdkO6a4ilqD4jvZnW9UySQccO6sT+5kb4NFPz1dHnbfr0+6LmLTQfYC8FGpPdC
9Oz8GOpq223MVrxSQvfOqnWkGNSFrTu7aM5CTBaNHQamWXY8UeTs05gXyFjeaWaxkA7MrprfQaZl
r9L3ZRVfMu6nJP9CdhpGH3qguJjVPbTBjzheWCtiy7+5LBCvREJJSLhNs4/RdfVywCD4JCfHcRhW
cXyk2uwnC7fu7JIEA64BIKMJPwUFtTgWFq7JkuztYQWMC4+zb7GRbpRged/NDglKtWnS+aJuOFmJ
CkK+Q4x3zQnV/nWAfWKd/YLWujW6paNsdkFYPIlVPhhH+mSjOV2cI0DJUZ7FyPC7P31kXZudbdyO
sbu+cXBGodkW1DD8zbVLhmWm7a4bfl5f+Es/Qvz52f2b1haXCUYApzB8xhNiXQfHMfh+PcbsohQy
fxQBAOC9SrqdxUhsgOlAOIKTQ3pm2Ic+VNZ+8d7zd1a+c8eFaPMj+h1tck15bjQaIIeDkwHpBrPu
pFJWuf9wfUiz58XZkKYpRarHURDz7QDqr033G05Yq+sRliZtciJZGvCmrGLSIC7X5qOXuFvfH3cx
HDDnUzl6C6fTRFfvjwctxa1/faTJ8dT0Vlj2KICf2tBdq/19FBWYDdxnwY1oBWGgm/dZtDLkx9BI
UCtpNgCQQfvvumgJ8rMwt9NDJTKVLgwSRu4LhSsLH7doYW5nl4hNg17XAVhRl7pc9OMoIbQfD5yS
QfOraqzxZjSNL2mvZQs50+xhchZosruwRoAQYjKpffSsJNE6TkmpoRW46PBfXy5LkSarHnUkHYwc
kdIRgrmaHWndAHPYpNnz9UCzX+dsSJOVD4+ryTWsyk/hiC1eYL5EQbm09pe+z2Tt4z/aZWVDjNF6
SnwNwvt3JUq21weyFGSy4CnvIJcgs8xsPkrk/gJxsJjEzX8V9LjgDYn33OT7y6FeJXrPQkuUeN+l
I8zEX4Pcn+pgYaHND+Z3oMnn17zUR5uGGbMKrKa0F1xgtxJ6QtenbPYetsm9gc7CuZsKXOR1Z2WD
SvKNCqcFikuzViC/YRYhnlzGSN7bnrIkcjI/st8xJ3s1w5K8FXQbmjPPsoLlhfmS9/nC6Td72IJy
BOKMhhmak5cHQi57Pi/7kVdF9iuKtZXZHvTgBR3/0tz1qXxzfRrnhmSoXPhA34Vk6mRVILXQYGvh
UOv3UyxiMklHBiHs9hWKAguhXpsw0wyNBqKObC9dVwD6lyOrmqhsdDCRQJLGQ+VgNsqlFcVb4YSa
5Xun3olHZBdV2wipA2t8MKzmQ93AYMaAJxLWAyP87Ovjn9sVhg6aHFQWUHJjsr1Vux2dDHWpUxD0
G1I5Jf2V1tKqb7bX48wdVYiLAiuieSqIgpdj78Ihr3s7Rn4PQrP3iybY9X9/btWc//uTozD0XSpP
UhKeshRkjwntCAKW9zkfGnwFG5gFm+vxZl/gYLuBZwoJXFQJLwfkR7hEj3CV0BPsYJ4Vkb4bIxjo
YZ9BhclVnKhijB3QpndWudcnX7Cn1Rd+xNziFfg2oGGUHU2hM3yeMEJUFJ5SDFrxPqlo29MKk8xP
1wc69+GQMVRQz0BYAbWfyxhROjb1qGbhCU/Wp4rXPkaBRf43DjOOZFQPqCPIYIsvgxQYXgzZkIan
okr1dSP77VoGDbRp8/wHCiFc1o7Z/41zhpasidIfFXVn2nCjLlwOcjaEp0G+86qnFpJdlH1V3GSd
JHeDky0MUXyL6eZH2Rl8Aq8ZHbO6yyEGsUOPwkd/0g6tTzkWnc3XUD30Kex9972Sv+f9ubA6ZiMi
RKXqGhBSnmqXETNNDmIpNsNTW23JeRCF5d0y1OtM9yiZWigg9F8Kw95dXy+vhnaXA9VlDeYDjANV
FBOnp5yRJ7nfezQqflg7PYZCeavE6+a7+0KFBvsKpz8Vw17v1jAR2ug4mtUaaXGkCpfK8W9XLj+E
Nx2+e0CcwFJfjr8DTBjnuIycnOHUyBslXVhAM6VhAryqfDJYAXG+DDD4coFGJjjJqOPJUQeb8SCV
7ntzKEBSP3X9y5DidVMWa01y3w2NubCi3h55hKczqSjwAB1tSkkocvim/lj5J+6alReVq46OfKuU
6xqvo6/0FRfivc04oICRR3B+IzWMCvTlcJGESEtYX/6psCrEd75VOdzl7keMCxPG0NdX0VwsdIMB
DUE44Gqe7JY4lxI/84CBaG0Os/LDiE3sCBR6heDt9Uhvz1CdtivIUGBpAKCmECin8S0/ykgAJP1X
hDM8ZlhKFCwslbdbUafvDixJRRtenNWXU5coNVqnCaWgOqA9kjwVPWT158F8ltIX9bPTLbyIZ1YG
4QxKZ9zqoq98Ga5EdtCokDs4ZTgEu5K00dzPurtToxsbU0mz/Xl9Cuc2wkU89TIehjFOkFY88xUz
3sGCXbe5cRP71h4W+CcN3LDX/xrrb9JNjNPHUkVjpl4pJvf3aCeTW/p239kDZRPsdw6W3aPA6e5c
Kz8i9xVG7p2DN2GV2we3q3eqLCyhjTVvgIXdMZMQ8DNEgwiuEurqb8hlsou+laismE5/o2Lwocvf
hvDTEAf7Kq7WmvZ1aLxVqy3dnTMLmO2P2wD1aZFXThIRN5EVz8lijjmEaW2kq2jh0OdeWsIzRQlg
9IAdBSGB+uJ0DVOuDRBpA+0+Dj/lvS9vch87JN3HuwzPnmT1ZNyY+7E9YMabVQvNzpnjACEIiu8W
GG4W9OQoFwcELpsBVSvrh9JXqzj8WJYvTvg+DH8srGVxskyur4tQk5zKthrdljpC4W4eDi+Z8S7A
gNL0HlGv0k0UgXZZ9nkhptgfV2JOqyz6aCk5zRT2a1Stqne+cQiy29Dd99/r8tFHnpb/0h0qaPuF
wHODFVYQ6NAoqHpMQQWeWzLdPVvHj096+yIXz9FLJWtrD91hu/6IqesOTcnt9ahvnxygE6H+8ilh
SPIYuDwt3Ewpm6HnfdyXeKXZa/Q7IeSO2KMvHIMzWLXLSJPc1Y6qUUUkhCf/2KxhMUrV57RUtzy5
NAfO7DqT4vUg3/oYNapqsvedR3fo/zLAh98gcEowUdinr8fGWcG1r9wR+3RG20qSsi6lDhEmC4CI
qWHoe31iZ7cobxJB7OY4hG5zObODW41+ogwBVNpsrWv1Ic7vPcSrrEOh69EK9WRFh11ruRtLT7ai
S6jG0ckPx22puk/Xf8zMlce4f/+WydybahtqTUZfLqVkiD/lynWeI6tELQw3PFyJQz9YL1a3587C
86Diz88mG1WQVjznOYOV6MnJ7U2XWju7e/kbQ8M7Qyig8gCcTnOVY+Q8xA7bdcQN2d5rjbOpa5x/
9fIltDejjpdpIx+uB53JZnka0d6B+UWqOe34ZigXm7KvUHuJoUm0uS6tE01rFm6xub15HmVymagZ
onZFR/FFleJ97auHpnjQOgoPSziA2UAKBzfMZLrnsvjzsy+FLkzbuI3E8qCQtgXOl+8zw/qlswFR
/fLshSxvdvZIlnXxFjCp91yGq0fD7opMh0U1gJAZHxAt3lz/PrMDEsxD0mMDxsdk6UVNBZJS4gxP
CmeNSrciY8rpHReri3N5hiq6Yf8VaDJzqOakYy8CKT7erAkCg76KtjImkFGxUarWXAVjv5Od8Adl
h6//b4OcLI9eM7yyFvewOR7CEeXC93kWrhTvT2GPf0t+nP1cuCdQkqIPjC/V5eeyc7iCrgFzhnxq
DVlHS8bt9ZHMpMhwK2AiiseTUNK+jKDFZYfBJnA6V003NEldMmVT+RLXwS4XlrN/TbdbtHQg5gu1
ZFB1yHJMH+Oo0ET8r2EOhPV2wIJ7PNR/vZNyGWKyMAZJa0NonMFpqB/Dtt9UXrxSMWu9PnGz6/xs
IJNPoxmpjE8sTIDuV8YQLOsBOseYP1+PIv6VaUZ0Pl2ThC8n2UVxgLGgubRC3Xhb9LdR/w4D2HUe
LiyFpRFNlkLipDSEgZWfmry6s8PhmPkvffFZDcvH64OaDYSOihAqdXgmiDTw7MxrIqlVEK4ltZSH
jV58Ugb0aOVN75ULiYA4a97M3lmgSR4AjKs0PPHcrBTUkQZFvAAd45ubYgtxfUiz3wl+KjAoRzBF
xUY+G1KZ5IqTRnwndAHWA5r6dAk/1pi8r/TM/3U91uyWPYs1OWEVgKP9GIILsfRqvMfoRN4ng31f
W8pLiYApphjDd1Mes/31sLNfDdUbJPdJWKEcXA5RqdRER0uJsHKdbS0PrgiGmR9SpF9XhR/2C/tr
9uhDQc+wTLj/OLhdhqtGedALg3DYoAUrI4u47KHwLaz5uRVC5Rq7GCEPxP/nMspYurmV5/EfUD/2
cK09LJ/iS0EmGyuI7KS1BcomUo61UcKBvTOzJX2QufkSxAkqfZRwSIwuR+LmBdh8h1pHZWnFB6Ut
ihX+xdnCA3Smd4Oa3FmYyWcJvUavsbnj1nWc7JCGBdphSvwtLsNkF8cOMms1Uq6oNzfb3mnMratG
8qZ1JX+TYtW3bccoWXWxqR0UH/m60B9R5TbN/0vamS1JjSxb9Itkpnl4lZSZNWQBRQMNvMjobtA8
z/r6u1THTpMZpZsyOAZvZZauiPDwiHDfvvdu68p6jxF3/uVnCs46har5HxBQo3qliUho2x2mEKIK
yPlt/aEPHjUn9Xjtdbs5ru3VXlmR4WWkRUyYIaUOMseJqWi1Bxqt7flYfLy9EbdiDZm6fw0IY9MM
iGzihSwTF55HIIb2odGLA/ROOemdCK7heGfnb1611vspEpvQV3IbufatcaZkF87cho2qcg5VL5V+
PsrQMRdjekjVJnXrPiy8wuZRh/hR9aUxyr0s8+a0Egm48cFqTVS4/oYsGU0E3lVOJ+UrvZPOqm2e
/nV7ZrciK9l62jMBGa+kmtc2ihAmEDVIKQJavqw+1FoLj90xR2us/Ba2O+Xxl+zjKx+9sCbMquKU
plxoxJ5YlY9WAHfjzE15fqYIdBi66ig1X3Nt5lLWI7/T3t8e6ma4MOByIRsLt4EtDNVR4ioqdGJS
MZwa25t+J3yzVv/+vjC4YIAmFG5/Li5B7isqMk7x3uV4DZuv5u/ChOAR0rRIszVyQug1BNFqfFTR
3Z77uwQ5Lu2TMbm7l9fNnXdhcf37xSnfGWMiaQuDSvS/s0mC+jNCLSCFPmqOvifK8fYSbXr8hTXh
bMplSbXHBW9MAC8vaAOth0YfNr+RmOFMhwNPISvD1roeVKDYg5y8dC+k6Mj/BRf/73SEcGqQFIYL
mQ4J+giubXAwpD0smIBnIp8S3IfC9uv2w7THOrG5pXgpAQhf08BcHK7t9MAoskgm0QV35mNXll6S
f1hMALvdKgWuu7Y2QqcQkaKI+9Oc23vJ4a0lI5FH9VYj8OurGO2lgyhmrcdwgBIo1R8ZSCeKKD2m
b/vFRpTi11mqVeSOUqowSE3LY7koMdIMlNQ0xN77U5ZoPkkLZCZLdyx2YsXGRsMgbzXQKJwA4iUJ
2MiMpj1VaSBwXhIkb3XkpxIVGsHZ+WQY8UMvP3TWXtl23b7C9gbpSlc+gHoVqjohQjWQ4ta9WSfn
xiF3Z5rShxa6106qA7+QrezXnwoEKyDtAELhDzGExEipp1OmT+kLLiOjRFkpT6P9fHvhNsLHlQ3h
3WMkBU0AQZKcOwqUsx48pDCBRsjK95+a2PZvG9v0krVOAVsaxRCxShmMXBW1cEjOaA+sdfy8c2tD
j45qIGdH9MO+SXVY8r43v9+2u7EFwNP+tCssW6fb2WJLVXKWOk8Pn2T7W7tHKLJlgmGhwrlSKL16
iZS8sWQnG5OzM9pPYYDKRvE8TDtQ6PU7RfdToBHEFdZUo6ij0ZpDLzshRiwVlM730trrIN/yb5oL
aHhFGtPh0n4dKyalNWiQtJLzekuEoiE+miAwi+D97fXYcrpLM8Ip2WpFwMMN9EOcQV+THVX7Xr2L
m9zXk8+3LW153KUl4XQk7VZrzcyArPkoDU3hZrL8eTJqin0KqoGHTPv1lkYd9rafU7h+0cV5jHLY
CHu0npw155thPZnxYYCjmEab/21ga3y8MONYc9dyW0zOoXKvjzAnSeV5Tfakn1IYxBHu3om3m/79
c1hiqSQZNKOzAg3/XqjSWkHrtSvHY5//uD2ureOS+aOQSOMS6TgRiLegw5wWUgAypgChZeVfVE29
l8fmTVJ2f9fDcZC/N9+NiJTgUsp7xC6b7gKyAQwqdGiADq5ntQmGJkD+A6QachpWWxW+qRS04SeZ
W1k0qy1wOP19e8B7JoV8EERbwTLmmBwV5W3WcxdB60RJYPJoW3i7q0MUlr8R81f8xn9HKYRD+Dqh
UUcF5Zya6GNGcGA3uVa65ahIbhNld/k4pDsmN91nlcHmoQ6XjVhXrBYIY5sVRKxmh54ye0J6sjV3
CgmbRujBXpuj6PEVBTUmqUWQVKYMo/ffwGxG/cfdsuXmavHsXPufIEwyhd2dVUigDDIvvnhUvXSm
uUz+K0DjVALWqN6pwc4NYHs3XNgTtnkqlVFR1Nir4uQ5rBH8qR7s5UmJj4PaHuRAdXPtPkXob+99
vTmXPw2LbXWOVMsQOWgkrJX7QqdH0bQPFP/f3Xb+bStAC9cjk/0mTKfd5UEbTybYG/LhVvnQZDDW
66fbRrZOTaga5bVTiaNTbJyHvs+KkRDgzWIo57TJHgc9+HbbxNY4VkAdyVZoT2DQvo4bphqNZF0w
kYKRn4tvOtqFe8ChTRsQKNFTwBe/KlYXRl72Rhxz4+0eJDr98hmlCLLvt0eydQMAb/yvFeV6JHY4
wFVjhsT55rnQFtRlYZbLHwzJ2DlQXloFxcvMpSUh1ppTFsA23nFQwrJ/L2VG7k4Aye66PppgpIeI
P9Q66xkhh8yt9dx8l6jZczuOX6zRilwpRDurVMLYrXS79KM5rpGx6Bd3ipCcyBr7T9sMabMv6axv
tdC5rxOo8/MYYVhr6vpzB3Qf6k4eQkPY7rGsbC/VKi8JmTVwPOFpGVQaVDTkn88LClpW1h24ucfW
3mH1gh56NYO01/J+pcUZ7N/1WmnBwnssBOZsZEfgzg+ONnuI6a19IOZhVpOPavaHqq+oZ1BezTOi
FJ+UpPYG851W/NUnERKh5X2Loph8n9urTN9RVj+GkuoZxaHL3qBRTP3QjI+3PWwrXYsKHHAhAIuA
IcRXQJ7AMCFH3MbN6jEZ8+d4AN27lPdGlPjyvJyRdnzqcjDiRR2hMxFBo1z2p7ptkYSKfWTDH+ZY
RQ5slnei7eayXXyYsItTzUyq1gCybSKbMCWViySlHtzdHv6ekfXvlxe3KXG0TAOz3WboaH2qp++F
vZM92Qx4dCavIulgEsSGybqea/yl4W44vU/QtJTlnXC3GSQuDAhjiNq6naUYA2PmQ32Ke6nqH2n4
6fZMbb0SUAv8dxjrV1zMVJkMZdEmPLYn+74YHkaUK0CAvkm6HYfcOtMv7QhvhAZpJJyJQKQabyzJ
n0BfQwjaSA51A5Rldi7uW4lr8MAQAwA7YgOIq4OMD7IHNV7GVUhTF2+06J+dcgBP79vWTxrlkUf+
IO09GNZg8CpYXJgV1qwMJKVcRhImCE3a0FjqXGjdakHpM7LcVnM8c1LcXqn3sPWbq3hhV1jFeIzt
LF2TGFrwVgb5xMAUGuIMtEC5Uf+Gx9BhvTbxrOSMwuE1t3SazAYrOVgPWZcGbqrQlZ8Nd20Qk/Dd
o/9dp+zVlF6YE06wxDLiQW9wUCf8Rl0JooGPZf58e0ibN8AXXS80QWAFV4Qg7zS5bpQTvQlqMJme
gvbgYnvK8i2g4zqHxSXsTujrfoI0t2iSj7eNb67dqin2H9viOVYsdY5OLrbH7F0wt3ed3noggdzK
/u7Ev5PtuhioKixeNEhNWVn0fCCHF/EsycpTD2z2uUiX/DdwuWh0wKW0djxRaRUeXboSlU05koh6
rIzaU5HgtOVpp5ayOXkXNoTTZOlhF8xHhUAvowva2d6cfzObxB+hpafcd3ulNl3xwtj694tYyXaY
S4i0k3NuVX8qUnwIDOsf2TH922a2gxfdz3CqwDKAYty1HbOvwy5qaEmrtMadjextFRiPVf4wlOW9
lC5vquKhcrz8rx2z69q/2mn2Svi2UogCZ7g2O/VyYeULZuugRb7Q8vLqIxxb3fBhqtCHRIVVowR4
WtAOvW158yilSkCCmXcl7WTXhiUuMMmCygaqCrnlWfE03Y+B3J7+NyvC8AKFPudGXa3AV+tJVjX7
QUr4um1l00dAgqw0qWgXiJVEUJ99NjUcPBactau6J2TTy04tfl3/Vwt1YUPwQ72muyGfeKRoSaSu
uXnDWzKZQ26OvImepP9xSII7duTZTLNlSFrwYI/fFD9N91pet0cEkRaVZrK75rrNL3YWClpGpM2Y
kJEz0X4YEJV1HxLEwm4vzpajrYl48HTUtC1bcLTZ1K14HDlLsm4BqnA/R/rhtoWt5b+0IDiZGiZa
qqotrwXr7xJJvDF4W9e7t5vtcUDMSC4cZjfxTSLFk5RJI8d90z7QiTyFvp2kPqVdX+c1NntT9qTk
d5LcHIvwfV68KYJmxye24i4tbhSHoCGFKGf9wosFm9NlQOWFBdNxcBjs4R/r9UNvGn4Rm/5ipB9/
Y14v7Ikunzmdg64t51Zu39O77ml99SSV8867YauVhtY9TadLGc4hal7X46rDLM7yiYdDP1R+Yz05
4+xW9QNJNZgAB4gUI9vNeb9phS9N0JN/6Pe0BzY96OILBB+NE7kaCsQsYQL41DfGcckdz072OHk3
PejCiuCnZRqnE4rFvMKMY2y5trxzLu+NQjj7tWppgBms89i8ofufM3KUih0f3B4DmDRoMwySHIIP
DuogGWnHE9cOtL+i0LS9qFIW/3cc76cRwfEQIJeLYG3MJSEU1+qDbfzdBcWO223P1k8jQoRNjbbQ
xmW948bVXYCqejUpd7uI800rLygx6BnhQ1ifaBd71h7qpLRl7n6lie4h+oToZg6QWy6SlB9vz9pm
eKCpfhXuAL5uC9uoUhAbDhNMRYp5sD5Lc+pO5Z0xhgf9t+YOwBXOvMrziZS+WVQapLWWtUYte0X4
dYWdt/lO0nvrfFpRXf81ImxKTe8MDi9ufo4am66yjKjNjbN11PS8gBtM20Pkbs6fQRUS6ATQJ5EB
LLbsBjkwGdc2JYUEZJd4dNBER0lJG79wdEomMVKftxdtq3EZTeOfVoVXkB7l1dI1lJ+WtnlQ28Uz
Ffk0K1BblcVhGZx7ax589Zs+OMcpdv6hO+QNMqtnM3m3pMmDJj2vaKWVUeb2d236LT2w1BvAnyKs
fe23QAFqdXFsrt1k31Lr1OihZ1Mx/d+sCIM3sradjdrhRJN561EpdT6a816WfNOPwBm8aFOuQtHX
QxlDZGa56abnUrV92B8DGeo1Z/aWYcdht+fsv4YQLbs2FJQ0Cc2SlLzkytNBf5CtzkVk8Hei47/j
AZZybYZHpJy0A+OpnMlXQ+fO1FM/26UYXldYvPCu8Iz/TJst0qDpbSKtwBfYEQL1SEH2HW3zThJ7
ffe0NgzS8/Ebxxe0kvA9wFZAK6twfOVBmshSyn6P5DfTewX14N9x6ksLwuFVjWNULzJhKxr/iJbv
8/DUx3u56y0noHtkFcyjHYdy7/XqqGWV2pBdcxktkruo1O/os06MaMcHthYHbCb9x1zcV3KHayuS
ZLVhnyYI2rezCw/1IQUBQDVDkQpPqhc3SXYWZys4GquK5dqLaxn6OuyLc0yj21dbgi6l/6eP3aKf
g3/CJbY8ux5sr3KQFlAD5XciMrgu9EjWdhy4yq+NBlPm2MOYp2dd/1wVRw7Tk/TJiLy4qU63A9Hm
fF5YEjzDGItmKsImPQfDeFx7UKPg2NgD9BXEPKcewztZ2/PGbZs8v+hEo0FfJMEZ6lEttWVMz30N
ZprCbHmqOi27X5wUTap0kg883g9xmpg7WfTNXAe0Nf9aFiLiXAZTVUAvep6bmRZfJQRRPD/1vYK0
oAc6LHJVlJya5C+Q3Tvn3db24HKy5jAhhqJx/XpJi4zWWLU0UlQO0j+nYp7v9Tn9HM9muBOMNwdJ
350D0QqSxGAhry3NdWSXWcxNVRurQxlw5Y68IS2Pxl+tZj4O1ad8dPzW/ue2I23tkwurIoWEOgf2
kOtcXUvlKeoei0oCafzHFD4A1NyZyq1z7dKUcA7kowoZ5lpFyIGMtEDa6uapjUOKgh9vj+lF7FQ8
Ci4tCQ8XiTHJ6YrOQtC+iLNDHQMwmvLvANzSgAyVNRxTOXP1mTpkMH7u81MyPZTjt6Uc3ox7W3Xd
iq8+BhwNtAfwqwB7uF5XpOxzKypJ3ZpN5aNvNeXV8fZ4t3wUpZF/LQgTG1Mag0wGC3CO+n1qHZjY
3YfBtn/SB0iZkLvmqyYmObC4U8YTd+jIOGV0pJcyzUTcOYPAH5fBLbVJdbu+f5SyvZbtTSe9MC1s
QrtR4jJYeCk02VEhfoeT6+QN5PGdN5q71DzrgrxesJ8DFc4q28oNrvLcqyPnI/hVzwzjY9emaBeq
8qnVT+MEoaUjv+0Saed6uekqNFtSOdWQa3gFEA4SSw2NFdoVfrODH2G4szE2d+DF7wshpopRpUkb
EHHo31RN89YqTkZUHmCH3hnItqFVyhK0J5V34SBM5tSZspmMu66WhylbEKxTTktxlMDj3/b9Tdfg
BgZj1MoWJ+I9DD3hZrmi77pc9tZCLurbh7i1D7Vm+M1eC8jmTruwJjhipLUpBUomUHKeAhvkB1z6
5tfbIxKPWdTnwagjqGusOBnaTa7jRZaZGVIAjKiyfuTq4NnZ4C2f4LJ38xz6h8X5xbD8H3srvY8M
UxJWr+3N7WR3oWrhdCnubh+B+CPe5fV7+GZx7l7s8P5eUzG0CerrSl7cyMK4JWkBvdtKIYQstd9b
idup0uH27G1aATlAugfgIv3EghU9HbuhK3g8tdmT0X9HS+oYLt9vGxGd7mUoF0bWj7gYylzndd0v
Ffc8OJ7m+gfV1FZ/t+R+MTb+bVNiSBBNCcGIrEs9tRPjAVTt2zB07b3O1j1/Ge1EA8KyFG0a8z4r
ueCM2p9KhF6bSXNeo99bWeVFsn5vBxOibXBS3B6YGCJEu+s2uJjDgHbEKSwYGMJl/3QWRL3x9M9i
So+LjPLObVuvLgQvxugO0ym/2TRwCT7e8EKwQhtjQ3fQo2cZ+S3zXZFzQ39bEGoRgQfKZwFmqsyn
UP4c5hxn0kiKfI+xa9M9Lz5EOKqNylFHfeRDQBF6aEupsBFVy+n2cDd9hpb99dKqQg4mLKmD+PkY
DrinEiLJnUdulO2VHzdX78KEsHrzMsymNOA1YRu9acjoo3Z2jCz9n7zd05janLILU8KhFUBIMQ7r
aOL2h1zRQhh9r/aE4bZtGPoqvmjqiJhfOyOSBMooj7wWG7nwbOl7Y5du/Ks9ii9OCArtv0aEtac6
kVc9++1sL88SdC/y8DTMe5pfm6Hpwohweow5AjYxSlVnlZIA0NtK+qDQ6bQMpVeGX2772fas0R0I
cQOPXlGtVJWHOewanKBBMbduPlb0UDV7FKKbRlaKC/5z/LxK4MdgoKOqT89WG4xuYYzDnT2VwbGr
Umcn1u6ZWv9+EZLGMlOUAB2wc1B8gsLPH+vnOd2DqmxuzhelWzgXqd0LRuCbK/oAsphz21gfx8X+
LiHceHtdXjEcvXiao8KegAIgCAHh+sV7w9Tzdk7BIIS9m0bDG0XPH4s888OuP8Z5965jm8I99CRV
qVcPtCKH8aGNIz/VwvNoBjtv282JvfiedU4uJlZV0iGIzGkdMxrP43NrfK/ST7cHvRGRyOtzBYf2
xybnLAS9phgYZ4+fFH1/N8l2cjJVJGejjC6qUc53quuvaoBM8ZU5IQBWqlMO4cQy5tV4LHhnxuNf
yiJ/tOUR9iwEpbP71LqXWs3V8vxQ0L8Q7ynrbFwUgRQC/aArjeSdiOSXpkA3i3ngqkO3s0wd2ZCg
8ZWXQ6Sm75LpOdpjZ9lw3SuDwjKmZiTPTrOkSAholjvV1nzQg8LeOb02ItiVFWGDtFqe6YXOsOby
h5341VExTqOJaHx6uO0xrwgZX9bwYgJXl7pwS+4ZfdKVrOHcv4/MZxRp/V57Wu5S413KXtFLN2ie
usKf+mHn8vP/mKaOQmleBtAg7FBdzmw5bTUONfOPlNM5rI4WnMHpKVVi+r1mzyiDJ3t+P5nqG26A
O+Y39iNTDFUxVSc4UcXKWzEl8lykanpehtxPuwegFa6Uvb89vRsXS1rjQEKtAAS8Uzi37SpbKQrJ
SsQ/aMlongP9MUPgIlvOKre9fK+zUN30zp/2XlXl2zJs5AEkWZQfaXKFb/Yueu4zvx/fynAQZBEd
319b9cNcZK5SHkIdPpR/FONtkHmF4QOErKaD8lY6KcpOrNj9MuHgh01A6VKDmTBplVJd7Utw4iiL
7yCj/KP6AHC+P9nPSnSQHFeuvayiB/kgy+8KSJbvCjf84tzfXpnNmUL7axU2kWncFb4H3YzOGVZ8
X6X/mMyvpf399u9v7mD49kn3qmDuxdy7BK2bQqzg9T8pj9H4KYZBL/JD4wf6WG9vm3pVjnzZwxRd
V3ZvmrrFIkylhkqnxryWFcVNpT9H6AT0T2q3uHPTEno/qJriZ7p1tssQuP2xmN5GxrFuel/i+m+a
X6d3v/NBvG6hoSCPC0bkOqjEfGg0OXwQbc/OcDIrP31TVoivql/74n2WPdYWUHrbL6pTrH9U/ar/
uuh3UZaQ0tpjW91caPKCtNRDuAJpxfW3WHKULnNM/WgyS88wvjjxzqG7uccvDAin4NJoSuFMeFLQ
furt+TTW071mPxj1341uf5m0Txmc1bcneDN2XZgUwoqS4AfVgMki+6jHD2EyuHG2h695lex8cSt6
HqnkwP0DAd/1zBEzSyXJKScXVVIeQIKZhxRKO5hxI85aB5WvIEYcI5Sn1I91KTgNSjzsHISbk0tr
NhKjNAGbprBNc3OsxyiioBlX37Q/8aID79YCfYNWQ9zMer49r5u3CfYRpHwmrXmiZPQgazQBBYx4
1o23RCt/Qh2rHe+MoXhI301y96uAzv9M8U+DwkYJ5DJqtIl80NA9hQsPiF2y4c0JXEEsBj2kq+bo
9SKmcaUYqR2nKOyl4CO+5b2ntF7xl5keAjjHJWPvbr9tEIaANZlmstOvDSZVwkNJY+9bFP2ySkeR
i5aZJDuEueQlho8MXAQu4fbCvcKlv0wkzyOQNAwU9Yhrq3WXkPsPqa9HHV0gda7ENO5Xpt+rWXDK
+8lxuwWBUSkDFWE4yZ1qzc372Ql/tVFx/Q4FrlrAwXS6kE28/g6tQGo67fmOHCZTN/TUP28P9OU9
KaSqrgwImzLUpFFB54xU1Unz82/hYTwpn/M76xj93cnu6QOEHsthPhun6L0B9YVbH9I3CcqDbvs2
20F5bwaIy8EKd0fEI9sMctZ01ewyT0opHxTtx2CMx7x5bvqvSgBZ8E6w3bw0XtoUFnpaBqkIFCb4
aaYL+vMTkrbzcihif+Q9R1iI1v+353zrBFHAOPD0JpcEQuB6TcfA6fRJhv6WVhk3qn+o5pfbBl6x
D//Ha35aEDZp2UiaCTUeVWUvOk73vd+lHmqc8TF+iO+cg0bHiBvP8c64dswCoL8eWDfLfWO3dF5X
g5voxTd1PEyPcj98KcrhfureorMQTp/C4mOI1N0iy4fW3Am428uJxjxJd4eQITb26nXLEUMa42x2
1fd0KCrXmpVjBuGx1E1vMys7IcNsQAAshXdtqD6ohXq3M/nrEfJqR3FPszWKNMAyBI+ak2yqwpbc
v6REn4oEIpWE2LhAmmvSQ93InqxOrlE0Xp9Ix0n/nXiJ5sa/5gXvon+bCbA5AuCW8fSg8mqjdtV/
lEj3oNeWG1+zEv/2kLeuD5cmBXdTksSop2o9VPtvBUReJYm4UP5V8qkXpyYgO4qKPLgiXh/ioivl
WQno+1sAqcvDgdt9M37Wwq9yec6NGkxgs5Nj2YxIVA3pqgY9wLVWCL9p6qRG1MpEJAt6dO1zNzl+
mnyO88BfwELzlA3G5Tkfxp3zZytEwI6I8CvrSG+1YNeKBrWeLYtUcGq69sStdu+5usZS0UtBf5Bv
gdSIGpWwV4dRmdtUIghVzhOUEPQOf+qn2p3CH7d9Y/X2W3bEC1ekdpEUkpwv9MnPuiD21v5Qz1B7
jhVOWN4T6R4x49a163JsqhCHlqqR7Yoc6pIe7frT9I9dfu19tRkRsd5jxtlaKa4HsEJRwCdtJMxj
CLcE8FRAQ335Qwpq1zR2Spdbm4t3D/9A+TkogV8PBu2ehr5x0ujLH0n7JNFyEHd7EMyXVrdXqwQs
cmV+gOZKhL0mchGGTkbyoos7EJiUYf05LjsQr4PktZKm3M1jKB2mIoZhesh63xo7KOWN2nBVu6m+
ZlBqpA7IyjAIvMga19vS3BymEqK7oJVyz8lCbWePbE0MlyLuhHy1Qt7lemLSXotAHktcjbrJS9t7
20ZfZI/5a9PIegVbtebJ/AqhTXIMfYjTOjsvtOLnPHW/6t272ztky4M4sNiDqsydQBN2SNwH4CCj
ODtnZPyV4UdR7tEzb+0HXvFEEijFcFHhRJrattJRDMICV2iJt0feghAynwjXPWph1bgTNjcn7cKe
cATpBe9Xm5TQOVSfafA8DuXo7eamtwbFzZ9uEWo/Osn/6+WPjMEoVKvNwF1A7ZUSUpTlYMjTwaH7
pi+TO70t7359pS5NCitlDFJL23aTnavwG3lqX7b3QDmb95dLE4JTO3JmdA2M4OABB+uEUrTqxXI0
Pjp1HZ4KXnZeU3bLqZKhE5HiiuSLhrvkUaY81x249Z09tuWbl5+jXU9ytmRSbxmMOOK1l9qpu8vQ
tm4gMfJYJM104s56sK++dJEvhhxfr62ygxa2fOb4CXwleTLP5VkyvGAHvrrlllwJYcEEmAv7ovC8
6Ew7yPKhys7GgGrls9IDcZQ+3naRrWPVQlKW2gFdGK8kJNPIaJpAWdevdLyhgLRPu+8Vx9/dY5vz
xqGz0r5QrBCjX99oiKWjP3xmi3jLhEKM/DUxvkaF8RBEpQ8r2CFK93Jfm+7JMYFgI/cG1N2EewnS
Q5JUKVZ2VtvMlUfjuSxGL870h1L7MA7LQZv/zK3UsxLqpNHoBw7kYLcneOs+AaYavAvPJxpchIDM
MTQEyhKs444W2E2m0TWXIvG6yX6YreIgtYV/2+JGoIHWUob+EUYDhK2EaLboY1mqEwDkRlq8Onu0
Kn/Q385L6pnZ13jvuN8YH6QhnDarvIcJ2871fgiKvob9i3WlwVRN/yymv5tvVfkG5rPbo9qyY62A
KATVFNhghFGlRWoNcW5m57F41AO4soy3c9t+NOCYMVXl221jW+kULhZofQIfWiU3hF2eOrFtDau1
1spVdxmUyq/auQKxnjiUt50PmZPDgZFZaAQ6CJ3LEaRMadZIp9sfsrE9TbYnynWA6LjmCKOuK6WR
lT7PzxLaeEP199L7NrdRRGFu29nYnZBFrzSGIOgoSAle2illWkxTlZ8bnSTn2LmtfV/fQ0OhLK6u
fy/Svev85nL+NCi+e8eyhU5GWQ1Ca1geqLAvf8rdg5Idbg9sqzZg4jWEONqCKJEKZyB7fWWRYwbb
5K6IXTCP7wLd7yLPVt3sfUiq4c/lNP0wIZD37rLE36sFbK7ghX3hgKxoup5iA/uJydtB/kOq4L5w
BrdL9po4tva9TR2PTD8jfqX8pYXKaBVoc57L4CDJyTFN1MI1zOg4ls5Kw56Ts1b3Nsp6oArHIYwU
pOJXWQPEQYQAqxZSFNpBl58t5M/fTK2MLKgJeMIJoGoZs7Ly7CrNj0FmG2/6cKlOqj0VH6e0iHwn
GZdDpSk8vm+v+ca5icArcNCV4/e1pp8+BoVqB2l+LsIhpy026704IiBZg7oH59lyYy6pL8EPKIeI
smrSqkmixMnO1vLdbOYHhDpHn8fcaYCv5vaotvBrnCGwFisGADZHFzy5UrRYGeIiPytNM74ZIis4
BPRdgz2MwoOhKvFdWZT2IQYR4M3KCOaDU+IAYUh1yMamPShjMQCFkMfHaSmQvWl/mVyGmy0SokRo
CJaBtYhnQacVOQzlTU71tSxPaVlpJwOF72NamtlhMfT4nR4Ee9TDWxts7etd0aTEazH1gJaihtZz
naO63r8JLe3dPH9uTKjnZVD+t5dgdWbR2TnLLbDMq8CfI5wKCrpz4Vjg7FXzYJjPWbm3hTfGAksU
DVIKoFWO7vXvF5fLQgvtbglZ4sp4P8TvpYDeFsWr9bvb49jw2lXOF0pN1svCC67NdHFIIkWZWSfk
DUb7TWYvrjFJ7qx29/X0921jG5OGjA+3OorAGiyXgtsqRe6EZqSwG4u3SfeUF/KvrwrkZXAMcPug
1ioi0Ka2SDMYOonwZWUfUg3azK7trF8/ibECqE5d37xUWa7nDG7OwhgCrHwFSefkbpi42Z5I9da6
XNoQlt8sqhil4XUkoIVIcaWHvPBacADZrz94rwazfsiFn8248Zz1GOopGWjT4inTRxKYOwuzNxzh
8iK3w5wHJVak/jRVD03o6vb9UnpxuVOI2TMk3F4C1aylUcfQOJ8W2dN+VF/H2Tf3dueWJ7M34XDj
hkRaYv37xawN8Lih6WTnZ0enUt/wSDxQRVN3Zm0rBhhEgBe6DpQshMG0+YSCzpKUZ7kNvjnBuyCy
jmNq34XZXlPSxjkJLIdsKs8EWGhEKvxOa2KtXnTWp6qtx0ZvW1gr9Pwu1kPtcDsIbAxqVQ5eI9sq
+SACIurGnqJCcvKzLWX+XH+s8h9am7hDs5N83HrwUexFtY5Khga9v7CFjLyorLRS8/Oad3wv6Z96
869mQTpPdkfp0fYWzRu7d1Ln3x7fVuId+jjY6DWaPhmjEOWiKVhvF1p+lsvubo7Sgz68d4rxcaRP
0ZzCp6BSPFt+skxpx/LWzILvBrxO+INVXb12yrB3AkpYOOX6wu10zQ3LL0h1QB15e4SbdiyiH61f
CkLpwmaupMacaoUVDOvEHVEOhlCmeSr28HhbPon6A01DRPLXR1PYAs2u+rg4Z+qPenxypq9KtBMt
tk2sVGOoTRg0AlzPGIx/QSdbeXGepK+F9TUCFzZmz7dnayNUrIoEHHjI4VAGF9wwyic7SszyZRgG
ZcQ2/53luDAgRPCykqfGTOoC6YMnEN7LgsBO87RbDdla9bWCxZ4ChIK01/VcVaFSFYlWFWcE6cHs
apbPCy3YC0RbVsghII2mgRt4pfhXyPPQmEpSnJXhsbJjV0//GsLPcfn59qJsmiHNSw6erDJYsevB
SLMqN3XfF2fQwyeUkELmTO08p96J4K8oVbkHw472r6GXYHFxUMxWmjZSOeBhveNqdnfA4DFL42cu
je0Ay+pyiMfazYwPSQap/xKaZ7t1Hpapc1EWdj788rCB87xcj8ExcRG7HraxKNXcRVTOiuKrPnwJ
zPeS+S42TretbOyqKytCfAirfiyVgkJ25owPzsFIZ8ix5Z1gtxVmoeOifQI8O14p6snSWabGlk71
CsRFOVvueGIua1n2guzBME4LnCuqVuy0F24OjaLNGvlARamC3yQo99WJChg5Rsy7qt1Eeqd0OwfX
hm+u/AtkKRToEUj5CItktZYFQcHKGjD7wxh6c1keVxHgIN2jYVg/V3jFXJkS4p/TAE+vbUzN8pOZ
DI9x1nGZuSfn5UnF96gt7kLlcNs5Ni5oVybX0V9siEAr5HbqwP7b08faL8pH+ELd1lh8Zd7jktwb
neDtcI0humlhqjIOwae5Lt8l5mPRf23Md3X6JXCqPZdcQ6A4nSSYqXTiGQgkCQcwmyJoZgVA/NI+
J7LqNlLkzlV9QNvYn6PI1WN3LD3V4sGQ1/avlwjoMv5pXKh38EbNFbViLdXixwifn6I9m/0/txdv
6051ZUTwTauLjMi21xGSP0O+7xvq3FZIMsu1I9eR3Vlyi+xUG9ZOHF1/99bMCo7KIzmcx4LBKUPp
D1Xvh2a9M39rVLplQnDMuVuCUA7AS7SRN54AIJpe67f3ewX+vZEITmkpJjixUEnP48PxV1VoOGxY
He5LvIBRchALDHRQtmXgMEvkaNXz3uGxdZZd/rwj5ArK1hyUYK20Z/fzR/2Uf88fHC/7AwTL2+bw
UErefHDuO28vsbY9Y/+OStQdSfK+rUadTKLUNe2bNgzaQ6BI1v2Oa69f/3r9f5oRNm/utFmT5YwO
nLjb+ZObuZAiu9lhj053Kyyt+F0DvQ1ycWLjs1TInRKmUIgETxR8pMdIAgLgU/4n++L9H2lf2tu2
rq39iwhIokRJXzXYjmOnaZp0+kJ0pOZ5/vX3YfZ739qMYKG9wDlnb5wCXSbFYXGtZ7g9qK1Qyk2M
Ng0tmh6hINXiUXf0ReQEeiMllz+33V3aP0E1cGOrbsWUf35xwBNtbpq2RswSvexm3AHU5jXJTnrt
Fe59r/1yyd3tUa4ukD8TqtawhBERnIsmRqnv024Pou7tv3+t3AoYNBINPEQgJqY+eCD92vKCg51j
U989PVX36ZGE9vdy33o/aO11T9rB3MXB7ahrqcZlUGUenWIk/WAjKOwWwqduY0xr1zA0ElC6lMYY
4EFffyUjxsuZmC7AhsYXvTzDpOPA8hc8frLk8fY41tKZy0jKGuR2pOtRAqwLPN/KePK+1zhbzS3x
wNVVdzEeZbbwwBpwNXB5MU3+OFb+ZN0v7b1I4TSjg7clcRZbRa236w61TJnf432Ht6gqgFQYInaI
BfRLC8DDTtfH92OjbS2Dlf6jjCJFnWFUCJyN8u5ic1ZPNMsytMcm+BKSXTL4ELPYG/DJasWPuQcL
dorvh498ywjk7ZdDZJTRX4upgLArc4r8mvVOAezNoLvezkDHhCZBtFF/3AiiKpmztoqRTwPZYBrn
MYOhCESA6As3N8KscGCvBqM2/7Ip1rLFALAnq7VDKT4nfYXHJQxpASttuk9G/aKjauJOp/k5yfdD
YQP/oFeHmVQb9K/VVYOKHnryGrhWb3hwpKEMDuDZieUPFM1Ha3m5veE2AqjEN5q7TVVnJXAcdu3x
4muyxftceXphLqU4iIR4yrb49eGROrTPGxtzaUTmIW2tXdU+Ftp5KB4TSCg1xTGbNE/MycbN8jZD
Q1iJO0fZHTenegzPliszkAlhsxBPsOanQR7zOA87zQk2sYurs8hQ8ABkRG4/ZdtNiV6kwySDwYXB
Jo94TG8M5+0Bj+HI5guIatK1UknYE24Z0RIhQhoxZNBQQwYPsiy3ShBbYeRAL+5jFNAA85RhckCs
pGBCW5xnq/+nwUjkqhTdRAnyOgrMMQyr5wt6SDncYMb3oFMSsVGtWyFZQyYbS86S1U1AP9QZy9D2
NLUUQ3kwcw+kB7fFs/Eh6fem8dVqqQ97Rz+aU+iTCEDVN/bV6hFyGV6ZyRTA45jn2FhQ+sEb/SFn
H4wYCkPamWS6lw8BqSCX0n91EivsjPpgl5GXE/BN2Kakx9vrWwqGo2KPCpbUmlSub6ctHQ6ZNpya
+7r5IeIGdPJfCZjl25P+Ni++DqXc35PI4AxfY9RJU+x5vYvEwxynu3KE3FEclE7u6aNf/Pj7M+xy
fMoJU3HWDfOcZ7Iwa5sv5bB1d8u/4Drbl6NywHJA9oM7XBlV3Wilpi1AB2owpXIgkRY/QV5LmAe2
n17IlpDX2skFjUSc9y5oZ6A/X++ObNGqwpwRLRZDtNMrqG/wmcwI3KZ3rLczb+hB0LftLLg9jxuB
VWyN3dDCcgQC57LfcRBjkOk/JmtvpR8ioEBvB5Pr/82c/hmlemQ6jVElDDZupzH+6eRnPm/8/Wup
wsUsqnByWKrVos1lPlI6nmW+CEvA0g26ocXu9kDWDxp4UEt8NvoPKnrBhnqNrU1DdppRRRy737no
Hqro3P4oydGgPwjdG5SHWlz5Az2yLazu6keDERd0HFAJR9XoerVI1F7e9zixKbis4g7FFP2pDTq/
Hn/dHufqKXIRSDlFhoSYVWoB8dlMvwbTZ6ekCNsezjVb9KqtQMpuS/J56pcOI0q+RDvo/s9BDBLK
xpNm7aIDGANlUzQyXVs1qTdqO6lohdFM+VfQ2OP2XES/b0/Y6gpE01JC6nEBqTINThlNlZsbyPhD
4uW+7m+lOKsTdRFAbrGLy3oAWCadDASo7vRgAGky9rWN/POVHvNmm17EUK5qAjvsqaSIUR6Z92J6
6RFA7eOjG1aHXzCo9bnXe23Y+D8LvG593/E/010d/jYPZOOXrH6wix+irHMIGcOIfMYPodZd0j1o
406rP9z+YK9vlFuDVZY4pK+apC0RozkZ4C/f1/fpt+gH/d1OHrwMw2o3+FbjVU/kg3Oog35DjuBV
WedWeGXh96kT5fqC8H1o77Du/cXLjxAlyCt/uTc94tl+uQNiTnjJxypsvBgbown0d/FO3xfflo/G
9/y7Hup3Bv7k9sysHjKA4EgZAEAYVC2APofGc08oDutvNLAAeTzpB3Znx4f/WxhlAliiCUPUCJNm
xzw60/F3A6mY4kDrn0DV/ssJcDEm5ZpdpsZZuASWW5PwOu4NkMwd6UZ7ZnXV2mDhw6fHgp6SsmpN
7mbE6RHEjl5A2/MY+dg2w+72tK0U2pGfXERR1q2eg7adGECrw8rMi/ug5wdqnkbry2B/Reu1hmsV
ZPFSwFajrabQ6iHnao6O3poJ9KTy8qElL2LC8clivZ/2YqGmN0NyNdDzpi682qFbAOAV8i0GixY8
XsOv961y6pmO6EZI8uJtbi5BX4NJ5GVB2gcWPY9V7yH79Bsk+9b7VKB5kwJFYW6snNXdcPELlDNR
h0iaID1+geaP1qcmxX4s9tkR4A17U9V1fX7/jFZZQC6LRrwkOI6kBRol0a8p/UA4NECSj7fX0FqK
C6EPXYr6SDyIuhtgs0BgApGfrM9RfVfaQWt/KuL50RLvjK4LjZrsbgdcIeRD3hW3oixTQRVYVaiY
DAs6SVkEAIrbmMd2hOR4R7skjIdhhJxYmkMfii07PPHju34uoxDkPXJwu7Z/N6YV9fVyqI5jx8lz
6fJvMBbr0S5HxdqqZ+g0gFfqFRB2CIe8B7+o6J1jGjUmMEqTe3b02L0HjFXc3R7T2seC+xXkigBq
Nt4oRWaiJC0gpNmJOO0O1Viv6mK/09Kwcf5eyQSzB5epV44PXrmGcvdb8ZgyqL2eLFxORhOKovaI
tvGNVms3EhkpWT4UipDKqpCkQN5GOFimH/1XcOsh2l6HEzJMaMq2G0fl6uT9iaXqSsFC2IxTA7sK
hfmiPlrl0dLvNGurtLf2QgVEFjkZ3nPSr/p64jRzYbaQuPpFwOd7GWcRVM7wxSyW2Hch452kPXSi
m8w3zRyClMMc3l4jqyXaix/wZpzV0IEXApR5BZtcD/yXZ8N3Pw3fxeCRMYAD1O14azcQpI0cadmO
r6jWWgynNkuhYbx5dgACdd7BsvN2hPVVAgw1BGBAq0VP8XpKY5NVbT0SnFGwjnH2y32X7zLzHNH3
zqe08IYvt+Otpb0Ssv2/4ZTbLpmyGHhuHIlo0v9sshfY7u2FUYUsT4Ku20jK5HJQczKw3MDpgSIL
eyNyMHVd1bg2vhYlvtSg/pG100Pi3FlO8g4o1U9TaW1sutXhgSaLfhuwTch4r2dz5nY9tNGQn9K8
C0R9z3rQy0ABQfcvSjdustXFAcARqEaQ59Bei1gXL4imT41ZT4GBL+tmV5Mq1Er3WFZbd/b6kP6E
URaIvaAqlSe9DAOGUBntB+icAFkUGHw5xovTbaz51T0mEUuSNGjLltX1HGoRh9anDZaQUX6cukMC
AcumaA6mAF5d85ui3KN5FdWfu9bcCL2WG1xGljN+MaNGFqGFysr8NIigtbJAywNLTPuuJUcsOx/+
KLc3w9oXhDmege4wEiLjtThxEU/PSGLUJqgTevu+YLFfxOe43JJAXvt+l0GU6WSTNFTkWCaZDZcX
2EUlZTD2vpvu+3wL07c6IFyfJrh6YBqobBWdNaXZRxYQvyw3/UGfC38hkL+EMdfWsFZDMZjivspg
vpF/s5dWt3tYrpxKOrD7RF/moNScOwOA/Y09LRe4eoqAxiAZiHgJoFF7vSpKOrNlrjhQvk7lkX4K
+uijBgmydMt1b21IWPQYC9YCTi16HagqsqgHsyk/zemxhKCudrfl+746lIsIylro+qJzZgqgdNTC
GikcGj/nd8VW9X5tG12OQ47zYlknqTZAGhLjiK0dWdJgHJ4006tfHF6ETj88395EW2OSf34RLYIi
fG9LQDueglO4xBREyR4+oZUd7WDo2Qe3w60MDutAR3cW5F4YDyjhWDLCLsnEndJGkzcvx5F9h8il
0R2L+iFPNw6IlbGh6A/8JoB0KF2rIkxu2ZfV2MsDqT7M7Ql88Ihxf3DC22NaWXjo5OD2B77y9TS6
nsIU9AdRAFV20sCGthy/7o8W2dqwK+fQVRBl4tBcmCwq2QBpEfaND0srSG0XNSRXNk7xtUDoszEI
v0G+D5ok16Ohs7XMbor9is5hJMyQTF8ZybyefQXaeGM1rH0ggGwB+EZzD4BpZakbxpyThBOQUPQ9
T8OkPELgcdOubSuKMnV2ZaV6uyBKrh+tArJCnlG/T7aSzRXwi+yTgNRp4PgBqVQu/Yud1JMaWilN
WpxyA01d+uw4qFj1Jm59uzy5rXmi7W8CwJmGXrYwnd+pZu6jPUdLI9LvabHVBFirjEBLBngLiAtJ
0QXj+vd0xdwVJgiM6EeF0RTBeAowUtKc9VJ4kXg0M5+6QT98Fm7h8Uz/dXtTvMrJKOc+wgOXC/Ax
+NiWcliapJsn0QLQXaTxvuLHcbyryX0TEbT8hve4dXainVGfaf0G5ti+VbyMWg33gDM84ofi3iK/
uL3r0/3YPxTA9I76caC/ChQ1iHEfG/u8u3O2dH5WJHIg5yDBBmBGasAUK1PW5Brpo6UFdN8Oshi9
EyYOmWv6IPhEvv0zt7xKzCHRF98mg4dfNWheGT+k41mfEq9d7D2eq+/GduvFK+fqzVwaFP180LIh
FaUsLW1iA968AGkToxThhCR5X5l1t9E2Xtn5joZ6PajsVBI95J9fLGAxmU3kVjEAadlRg7Ax/Yb3
kms/brXAV/jlwPmjcCbfMVJ/WwnU67w1rQZqC+6HaDwO0Q+7+FJAGKekiZ9pQTMu91Mr3rnfkuZX
l/+K4uFDbzQe7j5bSw+gpm88BVYOCNkIASUZ4CHQupTfM2Ip2ICSSz3+1O+y/ne/GPslsZ/GausY
XwsFhUfwYdEyo5iE6zkeeLzwWnoZ5HEaONGdYSVeOSW+W2yhJtYj4WEDwg4+6RvRKnOJHbMC7P9z
5+7H+qFin+ct4NNa1wCKnX+CKMkdWrikGPsaMH9Ybmbc9Un2nTiFbwnrwZ5+tvvEQjVhHnYO7T5E
cL6P+KGjw06gHozPCSQYOXV/D6SD0ZZktaK1JWkryudMiAPHsAWAwKX5rPNdPB5Z9WXaoq+t7Mmr
KMqeLLTK6sARBCVgXx02FqT8hcp+d0AHRw7LJH1dpchb+tAuHQfEtmuPIILmR8u9b5z737eP6JW8
Bccc2N94JIKdq9avZ8grobcPATr0AZ2l8oDl8vjTP8TAdehS1DmBtFaSctYA6Q+/GtTIjWdrOeUC
LOAtOsHaSpfs0v+Nodw0s5blvG4QA8VdACZNP0l32OtQv3SD26NZ++bSWQpifbgcYN9xvXtxUAwV
iwAGjcsHM4b+uNhS31nJj2G3/SeCsqq4C/x+niPCvBy0CYAqdwcVKNAGQIywrI3hrE4caNmQawGp
FTya6+HQqcHEDYAJxU9WHM4miqnHKLw9ZWtLGSoD+PtltRsCv9cxgOpp4JWIGPpn2/leP9n9Sy3A
+NzIWlfn7SKMUtq0Czw97V4i7b4SoD09xqEGrz1r9lO7lSWslMWQI8D4SOJugPlUlltpFMJZCuC2
i6x9Z5vtB1doDxlD/8VJ2LNOtD24+yCw5NPGfl35XFeBlWwZ9oAVfC5x4hhiClrTQH0f9rzM8kyt
2TiA1saINNaQHgSAcquVYmEutiAD9E0X5IyLfueOP6t3MJXQX6jW+hkzdrdXyQplAtoXfwKqr44m
SdFApCDcGR09Nf20HPpUB1GCw+4ptdDyaN0afIMlyo+icWYvrkq4u8EX7RAPmuU7nT2mAXHhq7jD
H/1YREwPECif7jZ+p9wSysl89TvVLQPVVeoIKK86OZU+h1EdPyYccrv8Pna9Fk2bJBdBP82eY72/
HXvt88szBysZaKw3vhApKImpESFrsvAE7PTZG/Tvjoa+KiMbh7YhT+U3o0SiKRXUcS6oTtq8KGq7
MpCl0BbawnXoJJ03WU4AldQDbe9pfi9gQodmoN86xT6JPN3eFfWPIj503A20au8yv5xQN4Y6+dx5
iVt9pv3Wll974Ehzo//3K9/IcnZzKzJe9iCi5OHQfkGpzJvndwPtdwTquECAf4rG5XPR3MHBmvbp
4+3PsXLiAMwOy0HgjiDerSLGjKUidZQiv8qkZNh7xmHIXPn6MHuC0wB41v9jPGXlZdWYkmXEN+ni
E8hFHh3NO+HeVV3uDej6kX8KBxgepNHRvH997V48BmISOVNqY3KhTeoR54XQ1mP26BG4fRDjuRft
xmX0Cix/s+heFU8kLx8X+vVNUeEUK6wZrjLWiHbvkIKLmMReRLtjQ1hQQWePFoe5eGmS5pCN2i7m
0pV6eclnfsf1p3w5VZRCDTl515W70t0J6ny8/cnXdiBFPQn3M7oTMNW6/oUOq4XdxODPGMMAYAYB
o9+wu11lzCFb6LzBs1s7gzH1cvqRYwN8ch0tquzeKOGTcErLMjQzCg8vbHaQyah4rFvLa1vj11Kw
w+0xriSF8psDmYyKmWwiXEftugIyTIAGQzHpmdiFt0wHe/l8O8bqPIKvK4ldAMWrlZJSq0HEr5F4
2sm3rmOSyiA1SuMta4a1OHgBQAtOAkSAErweC89F8596rJEcK3f2NCr8ot8xsVXHkn+RunQvA8lP
ebFZiNHSQjBkoG3U7/JaPE/Oe1iXDGa3nxoe0lbsb8/gSlYFMSsg+EBSl8h7ZW0A1VIO3Svsl79M
wjwX5lkb/Mqxj7mxpXO3Ggvyq2iFQ2EJqmXXgyu1cRCdDh6GE5sQdx/7sIROaeU+dGl8gGXXllDx
WgdLVh/+f0BlCTa8y+acAUgd5z8Xsssi80XXvsOqISh7fxLvl8QMOLY5ZIj/YVYZeo9ShwLuJcpj
pcjcoZ16cKPMIoDLNfXnKMi33hBrmFkXzy5UcUC2g1Cp8u2gwWy1iQmMZ2O74jAQiYdv6yWwl95E
X8kh+4Lx7L5Ia3HPWD2FiTO8j3ThfohrwzrrEEXYOHrX9jxMc2UdFlgqMEauv3BrD5FbZyNA8i3I
Fe5vp3k/ia2UcvWzok8nq1j4B5hu11HqzmZDT3VAh8zxYYQTYTnZgTXkR10w/LPbGzF82ol5tPr3
abfsbn/b9WmHjI4kXuA0VdmkxUILexptvBBEBss3bgxBPcPjXKsivBrHevBx9HW+mRY8SPrJAdlp
KvyO4cU69BU5aQs8hW//ptV5B3gNxSWG4rf6nNTyCcb1lgSQ9ZmXJra3zF/Tfkveem3/4ss6OpQG
pcufsn8dt2j7cpRqo20dLEB9hFpSuR6P+2Rf9/lDm7+/Pay1gKhuYR1J/Vbc5Ncf2mVQKR4GEPHa
hJ3z8YuugfN8NpfmyOJ0IyGXP149eS9jKYtqcRmfFsmwaiPpCGtwEorZtDcuxdW1C0NIvEHw8Mdz
Wd40Fwd8aTrZKGDNfUrcutpBqSYJo8jhO4jBwcJ1HqeDpfVzSCe9CFm2uLpXFLw5zU7O9rcnd+2q
kVwoGAeg3YTvef1LaNnMbAAB+2QuFQR4ByANBRSxd4NIJz+jUQfvAvd5jLth45BYu0yRBkL5CiRY
G6+Q68CFqCMz4Zjpgf5uUKl3zXPbJ4HzD2BnFL5chEFRgr2xgKiMtJ1MjgECK4QkxzHTAxoEddDN
YuslvzoklNgYMIYa5CGV834ecAm0FW42iwLX23TnlMLzN/2Nd//G6bO201ElBQZJ+lLh1L+ePLMy
+dhKpkLePIGd78Ww9zLy+R/OEzg2UUj+YmWgyHwdBVxyKMQOaK6WyNLPeC68dDSyD4sruHd7Fa7N
HHJEFLGNVyyessWNMnKF5aCzmsjjvPbs8mHKfljR3wPfUb79E0bZ3fNSDHHmQNsRrVsj/i1Gy3O3
2u2rQ5Hlf3R94DCgUo6A8E+7V+Ci27yPeBVAb8+GoVyUf7s9ZatL4E8c9b2ILl3ROAWuv7htpIN1
BNePKt04HdaOQzzZ0b+V+ueWKk+Hg6lKcZHgONQpNJLygGOx3R7H+nz9CSH//OIoHGdSkK4A+rLi
+4I7gWk8gkGo/QN6HA+DP2GUtewg/2uMBiPJALHQX3r3ruG/bo9ka7KUo3Rqmr4UoJKd9MjxSF37
QrM3Ds31j/5nFMq+54CkELOWmti6DRHHJgocsMwgGP8vB4yL5AZXLgPXUTX3AOzcFTZHoN5Md9T4
RlMQY5zftyds7dMjM4ewGaQcUfaQE3rx6UsWFSIdgYXCdnTtr61FPPB8ginpNpaxnBb1VpdyY3j8
uoBIq8dlzKqZLy6UARkyw+x9PHwDsb6ExUhEPjWTCPXpr1MWAMABhQJiDv95A0SoU8A77BGbM53A
7ZgfF6f1NAEQv5Hejc2Xv51GMNYg5w81PSrB38q6S6caSiMFgAJtAYfL33N5qsavAiJZt8O8zRSg
5YxShRQW1vG1lMOTZMayGA0KVMY+DrG4wyrU/WxjD739UgiCdB78B5jXmKqkiFbaues2gIqMEPZg
WuBo+a4ZKlxwM/SOmI8bBPbK8+H20FbyMalTDQlHiMvaKBsr+8qi4zzmEWrw0KxN4r1Ff9ORJx5Q
bT6B9k1qpt4Ul366zCeN//WeRmwUHrGrMbWga1/vgjjTUAXK0KLB5XpXUehDjxM4o1t74O1muw6j
nLNmGXemU8nHKArfSb7rUOxn+hNzdrfnUh6k13vtOo5y0DKr1osF7OuTM+ZhWgN3O55H2vnT/Dxq
W/6gb89DGUzaHGLBIHdQMi69XpKEjBEyruJdlr3T2w7yBxvSc8rE4WSCoh2WIvRMsUIsdW2MFsqW
Y9Ob58T5RvujqKHk7ua7nG956Cpr/zUQ1FltA7ZB4L6qCJeZU0g39K157qu5gHgpZDEym8CyucrK
vaVVSVjVU7YDtwSo34luVStUNtB/8SVoAQ8SqT2iYAkEqaAmMEzmuYyte6wXL9GSx7lr4eIeQ9Al
DwZ6Z8bfYj32arPzhaUHVf44wA/h9gpSPurr74BX2yvT08ZsKCvI5tbUQxHIPNtutqt7PUfXMr7X
Xf35dpy1D2tCMw5qENIrUy1TuBoStcSorLObwGyqXfbo/IYoTnlavBFpdUQXkZRlasQNbI+d0jqn
gPVn3ac4j4+ttpEQKhvvddqkLSfQ7rA6wW13fY40VcUt0U3W2TLbOLDGaYQWz/wCzw70LnomBen7
5h8+FfB2UJ+QHSRTlUMwC97icHCs8zRCIX2c7SkA7cTcVV2dbZwrK18LxD+gsvHuQVlJBTNnEWUt
/sc8i6p6ZG7uL5F2spqfNTict9eFctHJiQRWi0JlHnKruMOViZyrOHLLurbOmcWOxD5WNA4iDZe3
/p02v4qtXqUhL86LE/O/eMh+ICcBYyqEvv5wuNOHqu9m65xbi9YHg7BmA0ten/d6D2qlP9WRey9K
N/3s5AUSFygMG3sAZZLKn826bA/w5bMeIAwca97AhnTxM4s2AOhx6Nh7udVFP00jj4D8tbOx9IhY
tBOMAiuInyR2/P325KldtP9GAwI/UKpUcoKU2aNcZz2NUVjUZt+oY8/mYOaQdF+JL5Oj+YneBJX2
Dt1YD2UODyPf+HrqXf76A6TRiI3oOLQ1ZbOZtNbBEWPWGXKPvlnypxFK4VX7CdZvD90nWzvmUG6C
cXQWGVtoLJW+819sSd00DIzeUpFoU50iIVxs62xM3+LF8o2Gf03bRyD0/QoSXDYAacyYYDDa7m9P
+8rdYUl0EtJKrBcUc67XUJ629gRHTXbmQ5d6fBJDGOUdORSDuxwAny5Dp3F0gB2rSXiZO22Ji6+c
cChDoHsAIUTwbFSr+ZouyK+NwTj3cJkKBAqRgYU2rV/HdKvK8joWZb/gbkASijsfasWqWSqPFovO
kW2ckyUJKTGDxP1Sx/xdWlUel0X2NkzL3oPr0441zwKIWTKg0XeorIdK/MrmPZzzPJ1PXgun6wxv
NarvYCLkwnbr9kdZWw5IKWXvAWq56BkpNxlHMo3/N6NnU//C6zioW/dnUwCoZ+ABlwd9NeyaCc66
abtxWKrgYSxEnF0yhUYdAhhUtcnCl5I4STKxcwXIqUHFnvMDvtpnp5qg0+sx5wRvv4OZWnubdgHv
D1HcHTgsSRorOmQRe7o9E2/vJvlzUJbGrY4fpZKjYpfp8Jub2TmJw9EJyMODMX8qtxgbq1Gwl0C7
RTIPSuf1JmjsdLGiRmNnzRKlX6GBf0yTxgzzstcAETQAL+idv77aUQsH1hPdTSjdv+HYzDRBUs1j
+1y2y7jnLSo+iYGeWT7MycYr5e0eB3QPVXBNvlKg/qUcbI1WMdZ0JkMW4fpVRt83ceuPOYy+Jrpz
RA+uNkN20W107t9evAgLqo0ms1/scGVWKyjP4p3G2JkUz3PzGE0/MnFucYzcXiKro7sIo9wbBimy
WRMOO9ME7fa2+qWDpU2L/l0ymg8cmWiEts5INjDKW4NTdig2bpH3SAHOuFfTw2Sf7aMTbTwgVpYl
JhDEQOSsEoOpnM1D1De1zTL7XDejvTciJu5R5qjvsqzIUe+uoE1eQfv29nS+PZDlV/sTVPlqXQRu
bpQK+zygAxEAVg8TsaH8LGrehbcjrZxyCGXCdUGz4JuDFPR62xUdn60xxbos3G8x50+2e8DJ5BuZ
diiM+7QBIvsQVVvrZXWAF1GN66h1NVj5JHcDDnPgopHrQrZl2SgYy09zfdXIocFai+HL4QxXZrHS
Gby1coudWR7oywH+Xbfnbn0Qf/5+ZdGzymTtPODvxxPPy7pnoX9kqDv834Ioa9zImraAxgJ21qQH
DVS/eWKdKjP4hyjwFgE1Dy4jb0QrgWFjhJUuDl9XiLCtZx3Mr+IniC1bDMDVj4JsAwkmlh3I9Ndf
XgzVVBskss8Ag6cHmBbUcIol+u72eNaiAEGI5pQLGQJHFT10ag0eg2iNnMdCL++cEfaDYCBsmaW+
fWsAAgGjSGT+aL+hiHc9lpQtcIfjnXMutBzaP3mt+ZmbOd5E3PYIIN0C4fL6exbZf1nNkwmCRIRL
hwSZJahVjdxm80y0yZFm5LNnspztdF7mgS3iJZxQ8j/ondFCr6wow9sTqwKzZGjQRNE+RkqA1EiF
0VA6FlpERudsVc+L9jHqol0ejweYxHlF/BV+tWGqH0yLhIN1HHjvI6fwAMH3EnOG8GB5iJz2iFL/
Ptbio93qKEZsyTev/kTQVmTKBsS6oWqFijxLKjsm2PddlvwaRVk99wSVP8fg9TuTmCWQYjQNUEYx
9xVbTjVo2UHi1JEPp1ECIgZAg7U+Wu9QXwdJOjGdl8QdmS8AwAh6nXyf8iV9ghP1uLFqV25RoOsA
H8TjB+9yVaqt6iu0lmecivYCkazZCrQiKIdPkQbTpx9d/ahbX25/zZVtgowEKdArLwwb4noBzwDF
o7he2JC2JH2oZ/ZXOBFuActV8tfrkoFeGm4XXDFYNso5CRp/WbY1Z+dsrs+lG+Y2OFvnLo9yL108
4Ua7Zf7O+K8C2NE8eieGh5l394I9UF496MW4i53xvsVzqPHSERIizz1Up4xT2cKtPEwjQO8H1mzk
TfbK3sakAFaFZjDATir0DRpvbctxKp61RS+xtrOGfwAn232OO9bl/pRSbW/0UGMKktzEBjcNdEH9
ri7m370ZD71XU6YvO12b4tyLorr8Au5DLDzb4OiXMzsr7pg5Et2L7NToAiMn9QPY3t2PabEW+AGM
aUwDPV3MH0nvWlFg0LjQ4GWWzVA9j2HJGaRl12chgXrMGFQRVAV8CuS0FkTF7H616tYGZY3k9Zk7
bpV6jeBQgjEyK+vDrjKWLIjcuT0iZ+RPTpXpn80o5ShBtAbqFyVIkj3OMk5sr8/0NPGLNHf3Gbyb
P0HaqBkh+Ws1L10EdVSvGdriE4xc8VQTbSnwaLFcyOHpokrhgtzQl5IbRPjEjXE5tvnc9sE8jpk4
Mgh1g/DXoEgbWn3J4j0weqy6ayFt81UbiG6EpItLc8+suf5aAofwhYkhL3aYIi58IPyX8SBKME08
iBRbcGmE0c4HracQy7q9T9QkEKrDMJA2UGbEGwjUCGUFx63tdktLUCmLgWcu9c6906spCdxyANR7
NLqQR9rfZp7/BXUdcDIAmwHD4Hpzao0ea+UQs/OcHvqPTmkGSxnq7Q5+jRuHuprIyEiQacdtibMd
rQxleI0WoatCKzwSXOrxiH106/4OhZa/TNcBvsRZg4cIoA+QJFaRnnlcmZWWQ8nGINgBFkQvmO+M
e0q30MNvqkgykvRSZrgkwaxT0WVZUfFlGDrrPCc/p7Z9R5N6Pw4niPp63WC9mxy614r3Xep+S8ct
1Ub1EEdsiFCAwSzXCkaqpLZW7S5k4Uil+NztIyPZNbQBAMg62knj6TH+C+Buv/FgkF/oMtVVgypr
hVqCpRmUOc80+hZlLwQC2VBxu70J3q4SZFQ2tCgAc5f/osTIXNamCa6Scw8Ds6hLgoa04C5vaaS8
ub4xFtvAcwRbDpQ3CLJcr/u+j7huNLoDbjJEdLLW0R5GCGr7RBj6zug7IxAZE74x1e1dEjnL55a1
1c4Z3M+pbfT3cz7q55kj9cgaq9rNVkfPhLHEI12a3JlD3txzq2A7rm9qwKmUYSCzJYlVonBNiexR
mx/x0pfUbBN+jjPYu6RL4UUkfxmEttP4iTv72rx3G9vX7Ba8AAK3xSYsqtkrtN6voI9CPtijCBuh
exCF8RNnS6PuTXkX9VTU3aCoi58G9KNK6u0g0aahQM3Puv4rwkdM6h3kUuC1V4ug0JawGVFdglxX
o7cwotj6smq2IaNL0wR0qVAJAfLy+sMaAIrotM34OR8sdPBjonkRZxspzeoYpe+EjhRQNv2UZUr0
yK4aYeHiHuvf1K5CNzEO/BfhPiXnmLfPlhh3ltDhCJD7ItGe/3aXQCkBlGmGUwB1ThUZF8E5fqyR
G54dE2A8NMC1KAna5i8Fi7DSrsMoRzZlHLbRw0zORjx7nbUn1U89tjd2/JvigIxiAOAIqDeYDuio
XH+xNmOmSLlLzo2T7o1x8IbcYyP3ufUFff3Cy1oOe+rOz+Zso+yikolfBwhchIuXFTBsIPNdh86T
jsAPMhEPXN83lR0Q4DgR3WKPXO9ABWu8hVrfMzp8IH332OfmjxHqlZ2JnGc6GgVDRfgxznxnfrr9
fd9ks3JOMPdos+IfeC8rcxKh5pyyOhcPQxvS8QFa1D5l8UNd7jLrzrZh5jQEonjKDXAOs93/cHae
u3EjW9e+IgLM4S/ZSYmSLMvpD+EZ28w58+rfh5rvO6NmE01ocAZnDAzg3azaVbXD2ms1VmTL+Sc1
qp0OOgspPUlVarfRa5TvLetTWx1k6IOL4RRFHYXdygmLW7NWPzY98raYPLm0Cua1ZIzvfDEZD4gU
Ty74zcJhFK0QS/SSWnTj84i5GZGlK0A9eZVpX1+ty3dpJkrmGZ4REhKXzrnhIIhUbZIb37VC2e2Z
GBqN0mVEYx+nwc1HTb01ThlJQHyD+22+fd7hkRLJ8KUk6GK39Exz1xiI56jSBB/gj7HaxI9fBoSz
sRkpOsPHCZ7OjQnVpAgCiaZbDdHU2HoMW7jt1aZWOLIcSYMdt3TWlUbIoU4QiHXUwEqeDEE2YzuY
rPEuLxkREydTPihdHxWQd0r9L6tK/C9pmtcbh+lyFxBz1eBhhHZprgQv0ryEyoWUqlPilgWwBPp7
Jz/zbun1OaqWbpyPy/Dn3NainmjISVEiBpS405h4+JnX7/Jx3FlqbR6ywPwGe/Z0CMQ4vPHFqN4o
sq9+KMoTDEmRPSMXdb4tpYf3U7lIXCG6F/2Dnt8nyDZZ7VYXayXAZBhuLpYBSmY+bdllpppdpVYa
pS65mdP6qp1Xr4X6h8LDfqLTm3R2HxzLTNhpubERRV++ooxMzBEmMTk59ZKWRDEHqBUaP3X5Zc1L
UqrSXarFygYGbpn+MmNmEaHzjoLPAQ69cPBy8jwTEcDURbM7vB3o0DlBZxQ7zRxkxpkDUXlNqSP6
NsBJ73D9JK/ZnhkGuS5gcqMXdr6LjHGK2SDUqeulgd1HezDFMWC/yOl6Kgay8gxh+bf/YBJ8uQIY
AvTMsuNWSq0sWK2Sun4DMnPCZ5WjEX1jnQ9x3Thx9+W6vZX7Y4ZmEkpziSjqcnlNecwzZdBSN+si
dEbstA98YVfkQ589VUMeyUdmf6bqBNooNn9dt73mQDqQcGRo8N6VSdk8Ket6St0pHQOmTBq6pwpD
Th+3Mo8mzFODGFuq3chCnINJElM3brKUq1iUHq1C2iQRnWPG88QH7IpKhAK6kZGWJaGcn/ZiGjde
6tJZtA0tcJr+OCbdCaZdJwiGg6D5e4YKg9SELrh9SMytQGwl5ofH7g1XiUIFTJULbxUNWgyWNqZu
6CMXJ+pRcyiN1EUg+ecs7nJgfD2w49zgOhoaz8nU6adRQsVYiePBq2v9mDXJ54Gjxmh7CaGxIfmO
38hQnyspMEparx9/KEHHUIKnrsCE13LkDCGxLIxjfnBjCQc9Dh8HApK6eqq8YOMgr70F8/AoSYcG
zGiJ3C1FK7ZKZOXdsDro0m199JHtvYUjOtvn4kaksXZpgPchp4HuDyHYOXt99/xHtUf+G/do3ORt
dNDgab41kfbe5XClPflQRz8WBrQvfpxsHKe1ozzjoE2KwboMyc25YaMFy6+nHCcx+W1ZsQ0IKCUI
6W8zX3Kun6m3yaKlt1swJ5JmkoPDjXpuSw+MrFQhL3PDUCie4y7o72RfEk+aDxdcEAFO6Bq4bcVU
qPZWKnBdJ222A7IbHSP4JA8KMlf3ZCiR0yNh5hh92O0SvxKeU99vbYjRzNNoNXBe14F252tlfKSP
++iXhbBXo6w49pHi34pKP5P0ld1v1USVQmjyxMnFqrSh2aluRrkmQc8N80B5zzv5Ydycrq/C6k4D
l5HQ+ZhD8MVOd0nYZ9QWM7cVpt8kLZ8D0bMlKT5wmBy1RvlXZHLnus05cLhY+BlKSiUOgfploTwV
TE+uhipzQ0u6q6BbmIR7NcgejOb7dUOX3sRVxsVMjjxPmC2PTNw0ISRKPAw50ZPYHFIp2TXcIvFk
PKbd9Pm6tcsDyuvOQDncfpSq9KX4hzeRC1t6kbmK/ndnnJh6iNPKrvo/qp/cKYr2SVVfr1u8wMuB
cqJ7NGsIMYhNiDb/pHfn1B+asBelqnC1AOVBW2rHJrdjIbR+NUFOOyCXcBvHU6wqd6iVNL3d14nw
qARD/lWMc+1VNtBeto2umFomjXSltQsxVm6mJpO/561XvFiBVv70gZN0uwjtq8ZOMz34I0eTtzWc
vLZZECYBvXkDrSzfuA6uccBxfeYKDZzIyFhRFAesNn6Ozd7R2s1h6LXtIvOk4TdTInOlnq/dEPh1
TLqYg6jQb8aHSn/ws/GQQNkXeOLJUuJDy5+vb9jlaYPcCHDojNFG93LJrz52utybo5+5OmOphXXI
9B+lmd+CTaiDYG9RALhubyW0ntmUZqm6GcYJOfn5R5opAuXAtFM3EAXYGbuy9r6lYTPe+n3hvcJN
bXZOqsTmSwCJv06gllDCHbo8KHeBNgB8vv57Vr+fIXAOB+zh8jKDnSbA/T4SDq7cxrGjRrQKg6xT
dkMXZ/QRrRzRthQ1L0+wNixf1ltZCNj3oLeX5yHLRWDR0ioRxZjDaQ4qQrfo3cZHJRA/XBpgmYn2
6UaxdLwp58vtSUM71N6Yub106mFiSqJPHf2ePofWUOyPwLL2lGI+iMyYLwFiewtqK6DOePK5UdmK
u0RkoM9Veo3KziMZ/Ub4ubZ4CpxMVJHRgqIee26hzHzL8608c6v40OcEgPFDstn/Xzv/KDkyq81D
BF51sXaB4UkKgVvm+uXkxGFgl8KnwXvxgCP506frfnj5AjFty6PHus0Dv/oir278oVTGQWHJlGQ/
dSpRbuso2bSXuy0BgpWyHxW/mUmHTIie7RLTXIZj1QRlmbuxkN95/otYvMKgpiJwRfiW/RzNH7VV
7a9/37wh5y8sNhm7xDPgVAIMe75haSfXQCJzbKa9d6gNtO0jOEA3ItL1TzPAF84NIsbW5HMzYzfU
MOrXuSsFhRODcO6egqxEV+5zdjLEAgkEDXWR/3CS9bkmRStvfmoXV1qnNLExySY0ccZdkX5OtNsK
4qzr67d2T723sXgbKOZkXdBZuVtHcJsEN1NxzGAf6pCYh8V5qwq65vnvrc2/5t0rXk96ZSiVX7iW
luwhz3cyo7CV4ktUNydNyT9c8mCriFMU2HZ4hJazNWLfMijUkeRpGoiRqCHGM31zq2u4csIY6Z8F
4AlQwNQtvikZpLKZsrhwfT1D0W0yFEaZvVY+jkMKt0miKhtHesXl+SZSZCR8GGBZMoxMVpTAU94W
rpAXwcGn+W2HoaxsON+KFR4uoFDkDExZLQ/zYJphNJpd5aqD7D12rT4jFoWt2dYlZxslZp3GOGSI
ROU0B5ecbQLI9jiHysfNYirJ/ediCO5j8bOKljljJk8J3fJGGW/mfwfRtFf0uTnaHGfuzzztDrQf
dl6gbjjOG5rs7Fah1EhJh6IfP0oibjr3U5LPTqv5Zrcz2uF7MsYwyBVRRw+xH9X81JRKKDotrYxo
p4SxsOsiTT+qSq6OO6lNS80ePM/4GQOQ+NmMnnzb+WUj23hhVTtjNKrP0RRWDCpUVrD3xD439moz
TwCWVQ1mc9TKhikJRHl/Ca2s+gfBixodPlS9/x215jAcEt3r2095pjf9qYKfVbHLMq5r2+gtOdz7
RjeXLzPYsH3DH9Gxlgp5c+RivvIu1og6GyV6nB5Q2fkaybFV9FYR6ESxpXKjp8WNJ6ZU6utevMmA
NjrG1BiQ7AVBLdt15SuHzhInZ7L68N7My2RLmGZ+yRa/BxQCVG6QQjHFc5HJlwF5KNAbl21q7DxR
bnIEQBTrKCXKzpD922SSDhMTX34cPU+9txEQXUQOBA0UPxXmcDiSTGOdL0eYJZKJtqju9rUPj50u
kaOETuDl4Udv7NkQFQNcc+4WLrkGyjJqo24qdDc3MxAxszRvRQaR2lVzkMbmvt+aVZ1/+cXC/mtw
STpglZYC1ivXXcY97FaiAVU8GHWxQ9LMNuLfgvXl+pN0GcrP8Rf8E6QOlJpQTlospWkETS9y+kCH
d3uukPxOCdU/U8twBxMFqm+H+aR+rkvGFrpMyQ9F3+tHQRPL/7CnQLfZVPAE2FnEm2kaqF2cjyDK
UGRrraMq7anYbeznmuNQHKCiRod9po06/1oCtFRvBpaXMeSwpitLH38m5Ly+qFtWFmuaWpRrfC/D
Sn3bUNk0sqOq/bhu49JRcH2q4TQ3qXXwx/MvUY0kALOnKq7H3CgDgbJ08uKbAi0oJfkihebuurm3
tsy5Y3LSmDGhlTKfhmXRIxCbMKu0SHUJoVIHMPBUMB2nifs0fJbjp1H9LspfROrUogoJEzWrqhsP
+iQ++CozRJDhXf89a5//7ucsUyJYngbFh5WLUPte9cpdrt831pdGPgzRXZ9tNFouI1KgVQQdQB/w
UPodC7fB9+Ho0ASEsRtRvx9ieJf9AkykRzR3AHJauXLq8xbwpDx3WjE6peFFh+tffBEj8BvQUrfo
1fLhoMHON1xWgngmmzXchPeRdtcuTr993AJtAN5g8HMqraVzC2akGpE11aZbiILqxBz2nZgU4sYR
XNk5ShRgTKnHQOSzvFLrHHKribV287Y/CMpvUMD3Qvig3shhsiNN//C1QkWENgpgE+B5UFqff1QX
CrHcCTHLZoq3mkwdPdMGphb1LRmOy0NPq4/8iP8HPguQ9txQJseFJAe14Ypjd5fVTQimIHyWoFe9
vksXIfDcUnxnZ3nwZWiJJhE7cT/ZZhKQ1H4Bkbwv+o8/8rMlYDIzx5yKBsz5F4W4uImmkeFmXAoH
s60VKDYg0G4BJO+8xBNuYHzyTpIUarveG4RD22Ya10+2pdey1Kdn7+jjzkqF8DvNQfgi8RQjlBMN
39PdehTsPm6cNP0SyPssVT97zJyWR2PalcXwGGnZSzEMn2kSzqjXJC731xf/oro3j4fxWM6hB5fg
cjJC90tgsbVsueQoNJWlrL4pE6M/jUoW7wm80ZhgPvdQNr5x442ydPNx80yDz7zpM4+TsigwBHpZ
RBbKNa7QW9qOUuOuMAgDs8i4R7rgZhIFW89sWdA2PvsilXzDgnEFUticUXMLT6irXNQi+FHc9mcZ
26BmvLtBtdONitPa4kJe+z8ri2cz5PCH/mxFfBad7ql97SKHHsnvcqtHs3JUgbb9a2i+at9lxtIg
N2o6YUjJbUqFX7Y4Vi6Xi8YAaTAFDGDBoADO//6Ih5mZD6111fHRC79pFCXD6beZ3XjaRvJ0uWSw
qcxUWMD1IGpcggW9UYi1dqoGd7JyRxJau4VUTvC+UmIte5Xap+Do4lZJ/fIGwuiMNkN8BLKf5WTL
2CtBr/ny4EraJzBuRB8PRvKU6VvsaCvLSC4820LcxICv4nwZ61asRzEwBrdkBLMpJbtFqGIowedL
L1JYbgRUb5fIeYSD4OSMoKPgSZN6qb9hDYEX06YY3W7HbfrdLO3B5A53StVu0RLXHcHp7OP315f2
a3UUbpMfQPGbY3hAF6v4PfwunovbzNnK/C5dlR+FI8GNQp3voqxS+GJbe300wr9Z3vfAOgphPPrZ
lsL82lLPTIGQh9MpucjnoEesBNqSo1vXjLD3TwEs4iBjm8opPs4fMOf7740tXrDWZApDH7LRNaYA
93TEvNoho/CgJOmfTP1Z1fedUNznxSkUNmKPtdUk6JiJNGbI4pLiQhRENGLjZnQD/SY0hJsMxWVg
SNcv6dW1fGdkcfqnLGeQWCxHl+rt0VBDO+nHu/beD/aTsLVvK0cRxDj/UA+bh78XIdvAcCOCn9Xk
KhFA3fC7UsuOKP5lbNEArUTAkGcQBUAGBGQLrMj5WawMzl2mt5MrVGDijKP5TWwYatvlxPi7Jtln
yUbcdokRls4tLt66uJdjiEKwaLTTwVTzT+3TVNqmQz0ql3ZDfg913ilDT7jbsPyWBC4uAsAJCrBB
k2T0IklkIKcNRbmf3G/fHkL78PB8l9s/HkP70bJTu7RD+2HYEeLbgTOTdN3E+3j+gx0c/vqrtBF4
sBmY2j99+nr/Of/mmHa3/+7Zr4E92rJdHUmgj8Geuja697L9fOK47Yzdy97+dLy/v/3zfBfYf379
ue6Rb0OO175o8bJWljkYdc8XaXZuPx7u7rqDvB/3gJ4d61A/IIJ7ih6tvXev76wf9X1z1DQnfGye
nVNv3wLXt0+KvfHYr+/vu1VePMJRXA267s+/6dHL0n1VHFNKWQdq+3r8s3oGm1dPn7ZCjMskilYw
A6HA/yETuIjfYrisxlJKRDeKqImHwj4u4o0neSmWRbA66/PQHoGug3zsomHfmGLsabnoSnbu/JXa
Fv+LdqGT2F9ffwa2aLvqp439XbkGzkzO9967gCYN1W7qLUyqynfdiU/JTnDoqTufv80O+wMyDrs+
pN8Ulth1/piucgNoz9b3rS3vxAMkHXpu87bIh+/9lrztWyFi4Xtnv21x20tjFIeGxG8TE2WvCYUr
pubzOE9j91+qyd/JQut4Ro/K6E+rPprWqS5BzGh3VQQ9XH9oDQHQc0hwDYTXciEosoG02LS8HZm7
NQz1fdF19vUFvXSTGbnJY0jaCHzvrWj2bj0rT4TurywnVxem9GCGcDGYgxKerlu53LVzK4uHIk8t
nTYGJwDu5eHeCP1oP4Ye+yabwo3lqf1G9nCZeeOYgMsVEmGGd5agMoo7agdgUXTz6Nbo2qcuP2Xp
TY3IT/2gjt5G0eQyNGUGmcF7+MV4NuTlGoJJrcYq8iVX7HZ1c28VnZ0WriLsRmi5M0nZG/Wv6+u5
UqNi0BthLCREwWxe8Hekk5o0Uqxj8jhYtjqldgS/YJx/rX8HjW9DWJShUH1rTgfF622J+p9GdOOl
+cbGrhRV54lzBrAo11PlWOLcFa01KTBokosAoHmaVInOxbgfxr8722JeuMleSj3bS8b++gJcRh6z
WQJF4HV0MZc9zChpedRaU3KjmhQtvouFH03X2OFjKHy7bunSlc4tLULzrpAbKRoMVrqJ7Pan6H+W
xS9ZGe+CW6/dgnesBB+zNTA8xgztYjzx/HoTO6MJtYjvqsf99Ghx7GHY8bTeriLJLjIP4rBfPvfD
x7+R9aKTT49dpf5wbjW0YKrT1Ex2TYMJWOsQNE+G5MAK2IY/BXFjQde+EZ8FpIA4NrxWSwKfSgzj
KTJz2U2ZT+j7XVjbKiMHpblPCTnKB6GL7WQsNr7x8gqa2RFmjicqyAqxzvk3Fk2gj1OUyG4pPoDK
beN6n42f/bbfCLxX/AU78+cROtJeXzwCpQfIq9Qr2R2K2jHzn4Fk2FFYAFHkZbS020TbMLjy7Mxf
9q/Fxe4l2dBNmlGze3lsx9BD56jvdt9AIAmKUw7lsRN2am05cmDYlERtIbAYBNrl/LEZ/q618s6z
jkj19GXtxLhZHRpHJEOOiWw4msIE0xYQd9UDwMRyXfDmUDVY7EUepXKrt6XsFsIh8iizRNUuOwDf
l8qDP5a2ByGxucULvnZVEdJbM2aFuxMM2bkHBKNUAP/p8LtA++X5iTNY4R4a0YJigviLLN+2mIdt
DUR9Uut0/YRdPrMzTwXeTh+RcZDlsLGkIRzaVq1M9mJqEC7V+WHykvhw3crKQ4R6B5E8jHGwAy2l
V/qqnMw08PCEKHtBfMAtJ8XJEcoW9AwiCZRsFYW2Qb1xGa+tLMxVzDjOE9Vs52I/9aDq0UGSFDfv
/h4Ep8fCKOwSzVZIH0w7zGzldy3Iu+tfu2p2Zud6O2ZAqxZRRdCVclFXAo0aJpjG6lAL427QUwKY
G136VsTFqy4c5PAecs6NkH5tO99bXmQZOQMnsREjJJoPZQVbQo/IVSNOG1fW2nbyDMwKiIQygLrP
HVZJQiWLvEBzIw+oQgzNQfNnLG+EXHX8rtv3z2VkHDfWdM5uz2NYQiZwJ+TZxLLAn85tipNGO50j
6/qwTO+b8UX2G6eMjn3+KibGoZ9iW3q6bvNyMcmyUW6Y+xYAat7UUd6FoCOcEcJkxpObyJGyb9tQ
v6kFo9oICdesANohVpqpMS9O4Biok5IHxeSijhbfjqEkk2rr+sYJvHxl6IcAzpQBnjCZucTgDtYk
J14cS64XKfqPXLPGg9SZPKSaF1SoMOvRxiG4rPMQAr4xpv4TDC5qBzD+WBWZHuEJkBiGN7wmYO4U
fkghL5utZGF2uHPnQAMNamnAmTIOuewwBdkA+BTtRRc1atsYKQQgJihHnzT/92TeKdGGM14u5rm5
hf8PpdAjNzphDgiolowOrunU2mv18fbPuaH5IL7zQJlmltr4ogEiLv87QXQjCKPJbmVbNgJbMO4E
QUMGuW0fVe97r2wxBM3v88Wqzi0WGD3IVZYEQYZZ6BaC67RcoRH4Nfo3+vci+R1DRvnRc8b00zxU
xhQ6M15L30zqMCgFLzbdqfL/Spm74Unw0o234NIfMcLEK/AKCgIUtc+XUsqNYUB8w3StJA0dsMJ8
E+1rRo6a/r98zztTi7hHTzNTLyC4oiNtZrahFtk+HOC4/g+r9s7Kwgl7f4q6fOSDTA+i82ayJzTq
r5tYc4D3a7ZwP7Q36gyNHNNNjV0mFJmTAi5ojc+mnsD3FL1et7Z2qt5ZW3YYZ5qhHBEvk55GUh+s
1mt3/tS8jJZ/H1fjtOEPK70GHII2ODwkVBovaGzVqa7CTilNdxyznQzvotfUD7UlofRk7qbu1mra
Y9xVN6rcOuJtPCZ22EpHKW9/WJH3rfgUd8ZvK/bQVz0qEmkC3ccglh5TRbdHb2dApYYXHEdme3LV
7uKO4O3T9QVbCVdnR5YpcfEG83jI5z49oas4jiD03CHXdnmo3IR1eogDXkN51ww71btp65e4EbYE
l98gl+c3AyojszgWTRG6bEsCjyqJ9BHqJcVtxgouqq+RdWIuP81f0uKnCK2Qrz2rwS+5+JM1DcT4
nzrrpYu/GmZy1wnaof41xbdyTE/n5JuMqkbi39cX5vJJBZ8HPTGBAs833aTzdamFGe8uFIrbwXe7
o0FPwSoSt4BpK8vPuIfJDDXvMTH0cjrVLwWBKcFQd0ulsLN6pwp78ijji3yoq8/9YxZsycFdnhCa
cPDZIVYC/ISyxvl3WTmjZr5Xgc/qJJGyRvm1QAgPgdnvQml1G6HkJVSVmQDCdWg6aPuziosLRm1j
KL1CHcBjLO/LbAJWIGdHUGfkjJb8F8jNyDZCk5pgl9ykHieoaeKjRiPOC28UGf1hJLeqW1Xqxtux
0v66vscrlSZGFhQQ6rDXsc9vQfi7t9FsUfdLvcBwfVO66wX9vmq8Fygn7Nz6IpNa6Oa00+v25NXJ
AabkVEWx6raWzL3UPcpb0PW3WPD8RMy/Zh5VBn4/Q5TOt6YXht7yPDAu8peBEMSEO+K7BX27w7Cr
1v4V/i31jvVktKfrq3BxQ0PeCCaM9eYdhlNncUO3eizXsJlZ7tRl+zH4lqcQAOVPxvQZAu7rpi7d
/dzW8n4uwZDSC8KWAr3fF+9P9Tjku3oXyMfStLfmm2bnOlvP2RiNArAGwF4uRJmY4FDTLGowpuj7
On9pBmrQGbTeNHbyb1vV+4uDtbC2OFiK1PkF97zlZvofJJJtRkvhZPg+Ud+6vogXUQiGUIplqHhm
DsBvz91EqvRRSKzAQ/t8tEsebDn4YbVbPGxrnzNXkrDAymHm3Ire+xHqF6HnGvIuRh/Sd9Lgziw2
wpxVhwCaC6TrjYV7OW9Q8Xl9YmBmAurwPJ2QzfJTJ6Kf1iWO//LxlaNKBuoKeDqQjoWni1GrRoUQ
eSQwFXxEOyn7S0k37pSLd4Oy2Dx+AuMpYSgZ2fm6yQyf6GLhC66mp/Wu13LBVno5vbn+JRcaJPMc
6cyKwqgBlhiJOjfTRIkat0EiuN5r9SR9ViU6bk77e/KR4j7c6p+0bs8kMsz61+0uvOIN34+8GRgG
fsAc9JybnWRELbsBfXo1emnEnaL8iMLbrSBu/kvenduFER6pcyPAVfSggJb93vJ/CtWDMpKH6fto
+C35/UlQAIRtX0yLbfvHJiA5Yrk3lMYi3kZgkTqP4kX37fC5154EBSxDVXEJmweFNwp2msEOKiiu
tFwxnADoWlbuCzOrb4t0q/6/usgMCPAaUCy/gFB7QiTFDYyY6PCGdjOFD3kaOYMHN4a5hUtZ/ex3
phZuVIx9G7exFd1HIo1akSxeko7XXWbxvPyzsjytAIwkCWirfL6b0J4GvT4Es6b9gxyYO50RzlJH
eyOEJ07/8h+MMYEDwI1SIRfluTHLbDuhKTBW1cGXQb9t1Oog+O1RiG/Mov3gTfzPp82KmaS2wJuW
ADFaWIhIWFgT0mfPiJ0qY2BC2Thyq1vE9BwUwKCZCNHPP6nqizrWjDC+R6bihxYhkgbfRfB4fd3W
XI7PAZoEH+DMXn9uJAhCRCyVIkZtN0P06gGkWmN3fkCxvd0wtXi+3hZtnl6C6ZUOH5n0uanamrwi
ipBHU28lODp+5F+vf8qav73/+xchJwP9XPF9ici5tBMn5ZgliP8l422BtgcKJ4fr1ta/ZmbvgWBm
nsk6/xrkmzsta7mrBlEneZmQirGcDvLL62aW7+T/W7V/7SxOUSaOvhBLanSPvG+c1zZAfseov5YM
ikrk7pLJPEvxu463IrZVx5hDQ0gEeDGXdRXUhFO6S9xFWXdbUwkOyq9B+iuZtkp9a14OR8H/t/P2
/e8i8aoT8gZqDeykj1X4WAcbqfrqPikIYDMhAwjvLRN49/ebMPx7dRjF96X0UMTAUZPbwBJ213dp
1fXeGVm4dgerQoiUT3wfZzsv/gUP2Qt97Npuhdu+ETcKe2/kG8tnkqzqf5+0cHQvzfq+Hee7bjxk
AsQEGpUo35G+F/VRz+X7cTIfE/EFWWTH75+DBlWPurwprP0UyLvQ/5FWz2l7Y5iOJTl18omB9FY0
GnsotU/Xl2XtPUddBaFtIMeQoi2WJcwkT69V1j5LHEv4IevCXmt+Cb0BX9tNrbz68QZmYXWz3xlc
rIzZ12qowyFwL1berrFQGkHrJxs3EEKru/3OyiIWMgJYu0IRK037O/OzvRCfROuzFu2S4oPVwH9O
Py1F8hgAT4xdnN8ySjCGwjByPUPY8bcVn7p6+Pv6Hq0v2b8WFg9n5A1SY5Y1epJFvi+qlCFNr3Ci
Rgs3DuLqhTL3EeZiO3QX8w95dxCDtDbDWm7ieyv64UWhE/e3PQSy0cbpWFYe/lmyd3YWL5qYhz3M
pDwzaXI7dL2TdXdDeGf25bGouv2YoO7zVyC/MuvgjMOd1TOfF/nPTVGfsnGwh7zeWOBVb3n3exaH
oCoZV2+g9b0fdkYQnXrNeMmF2i7L9ug34VbVdXU7Z05+OHtWWJmpOXq60OUcOQsqkfK26hBIKDYO
wCK//meJaTnTHoWrmLfpfCszpbD6aZjie83ov6FS/qyE9SGP7vV815b6Ac20ZiMWWqIN30yalCko
YPFx0EGcm5xitFD1DpO+qTi9AE3prVd+E4zWodOv5/lOVVsHDdmsdXTj+/Ujsua5hGG0iKDthhJq
8bl5b42pkGTYFp6Eqbux8mY/wAwBpfBG2ey6pYsESFeFWqhEdk+aytsgEw4mQEpLeyJz2Ygrtiwt
whdzjBoq3FiykuZOscbHxG8eAM464FiGjc1b88l/14+a+fneWXGchoGQxPfhlNi98KMyn4bs53/Y
IwYoYD6HVuDShmQEeZpyykDBqGpw59cPjMo7ybTFYCCvnWe6Wv+zpJx/jVZBSirKCPAOo+moIUA1
JtIhQRMqFHBq/Zffjw/JUB2tNH0aI9lJjezZSPKneSJfmsRT/bNuk9c46g6+D8mVZBzj/nvQT6dR
rC07UYebQKAhI5kyKaC4FdatHyRmn5C+oD19geSB1isBHs3PB7j4GoGEacNjNf4tmYFDIaEW4rtW
U10tNe8Cv7GBnGzcz6uOx3AV/AUEZFRMzpevzduil1WDw5R6UJ9Fpn7TUXj8okxS6VZCsSV5tup8
sAbSHWSa54KzDiLKIWIYBudLaqrsTEofIEtsuBRL+XTdB1djdRO9HhAx0PxcaIt0+qgocK/G97n3
xAjEcTLM3MmT4gVowq1ojq9Ike91rzsoaf0xuME/9+M70wuvbIJmKEBGx/eJxCSRoXWGM3Rycbz+
hauLObeNqFHPQqOLzZOnICLWQwVaK8r5JLfNg6hspTxrHkLFgDo41OJ0p+b//i5QmDyReCT3CG+z
5mYyspsgrk5x29Y2YNWNWY+17IMmNbgGgAS0eBfRTx4rdWlkaDELcvxiDGhy5fUH1aXetua9jXlR
332P3Ahwo/Xz9/i1Ew4PEKDsNmPS1UWbQ6t5AoiS6sKIWaZyqs0a2UMD44X/oygEJwjbQxRtvRyr
S/bO0mJ7Rout0DwTS8ofM8tssfvzcScD5/y/T1k4WVGqXhz4rFcoHinH2TH0IZshzNZ6LeKJNjAi
j54I74XA3BJFouphZKhCzA7/4WOYiJw50+b4ZWFH6/OmEWdRcat6ztFvqsbXKfpy3cbqjryzsYhP
PN+kwRzgxJnw2tWhw2XwH6IFC/Au28KMErnnuQt3dZNUZhon92Wc76u6OTbKcxk3e1/fyhKWo8Lz
aSHXYbqcKiiqdMt8HRSgX2ZWyxVThz0dDgI6Af4/CDQ6iwlC2Y/vOt8TnSCpAIB6zTcFqYU2iao7
rYvDXS4K6d6YocWmoH/cMc9+2sIxDWEYorEmyxe7yumH2ybR7d7cSGHXFwCNQIgpmWHk/jtfawH1
nXZoZ3JtyYfkUz1F/msv2KXi27n3pRptfUBzuYMqrHBCnfrCHRxediBv4fRW7noVsTp4k0CvAf5a
RIjMfHSikVNlMCrh0NCdhoFKyV+vu+6WkUVoOGa+qUYdRkZKW6Ey7kMzthtD3HiZV047g2AzPgil
KcYZFjuXBEOIhGXKNR8ZuzYTgHjtIE/eK+nWqq1ZosdEo4QZBvKwxe55qVZXuoAlfse+FIJd0BYH
ybjT+q1Ibv7NiyoQTWOJfIjOMZ+1uFl8EI+NQNP8noo4o2iNemtkXQ5pav2dylHudGHh7z++W+9N
Lq4Bq9DTRpOoRow5gtHe+ClRo50fbfEKrq4hHDrMnIBUACdyfgLiSvKzSRrZrV7u7Q550FPZnYL2
UdMS9eO5CWkd7RbaFDNByvxb3j3O3tibpQ9a+14dX5tTon3e6mmtXM4MPxCAzlOr5GkLA1LWJa3W
+Mk9msEZ3BWyBkK72sqPV87RmZWFg4sIAohSFibETAfIJu2YaxOenI30dNUKu6IAm5gleBbfopVV
KUlTlNx7EmXF6VNZPZhNuRHJzn678OsZ+/w/I4tPkZMgTE1kH+7L3Oj3Ux+/iH0FWULUgLlW82Tf
INW5Q9l6I4Nc/zhq3QwXQgC7JFKKgradOosquygN4U4s6z3gvn5ntB9PgPi+f+0sbohEsPxQ71jE
rIhOVvYlQLHDygfH6DYuvZULAkNgL7n66HsviVrAzasQp1XJPbi5k5c2XBKqKyfyCdW3/yPtS3sb
x5luf5EA7ctXarWV2HESJ+n+IvSS1r7v+vXvYR7cGZsWLPTcAQaYRmNcIlksklV1zoG2fLrFeb46
gaAhR381VLuRLbneSpLRN5HWFNlDl4sOHsYW1/9pM23DPdbye2hCRpsuuCUpBpyJe1kVoRu5xbDG
KUQQB76iyzJbS/nHCPLtcx9AyernmGgfIZjgu2UfqYOTJhlJX9Gex7XVWS+2Rr4SsK4+iRm5Ajbk
APmT7GFq7AFPorTw6Dk29PHGc2V1Sf8du8IUyIVy0Od5aLOHIThPgewJ7Yh0V2lCljzvN1FwNM7e
7EQFKqggb6H3cWa7R2LbYWrROFzOXPfWQ/JzV48CFDzRfWNyeV6c9ErvnwspHOwlSRMLYMwf8ign
p3oojI+/PnsokxvEygBzRL2I2TYqSLrLZIF3AX71yvGQR6s03irS0Lpvh20NoxdQSqhG+9zRH4ZW
h2s31iGlsxgc5jhYspEgGdYj8CjQxZSrUyMGDhRV3EDu3UGWzIB35fRPjiJw+pJmpynacPa1LXXx
LWzXlLQMaQayk+whafGqQ1sCGLrtMt+4cq551aUV5qZH4QvlDBZCQEreOTCqoONUdiXl21bVnO1d
YaeW5bkupzxCbr5GIZP0jdk17ifQZJDClDIyv4DctA+sP8FGWF/bm5eDYxIjstTmraQjXPCVZOeo
AuSQiaohGJdtNbaupdZwb0e41WnYBb/Kted0iWqEHI/VGuqT1gKbTwPSouyFZCei1Y174TQI95rJ
8LLhsnTbsxv10jBzYarQZwQSpxHzOgUON+zH3l4kUk4OCEBpQRCNXuD4zjZ2yqpzXgyXmdmqh5JS
pPcID4lKuKElaGHcfg+tWkE3GiQnoPUIuunrSQ2pmOmwwGeypbTCVifGeObG0/0ZXN0BKHRTYi48
OzVmzw/AWzVqij3fC98jqXEhN4b3yFJxZMo4ct8WC/D62gXgbwXlD9rsBFT1rkcExpycG+Qif9Bl
yMSCYwpdMl64OJ36YvC7YBzAQ2cr9fek+w8LBiY1CuQB/RW6MK4Nx7i/hxq6vB8g+TuGKL2NOiTV
N4ysTSW1QAVVaUMJY0RphFxtNUhlQEf9dz/yr201OFMuvlbo35rirSvpjTkK0KYnAvpjeKA/mDOq
SJMIupMhCnnVkeMFZ2x7YqSPoSS73dxvjO0mlsAYxoUTBkghyrRzPYE61C31OBhHPxC14XfNN7EJ
gcvQaqsIxOQQJCi3fOVmZ1OL6AnmKeclulmZ4cVhU4ylDouzatQ4kUoOmPh4bHcdp7+p8/S7Gjlj
v/DNcOiHoPhWSNr7fXddm2AEM/Dh0f2BR/T1mMeinfuOiyY/7yUkYL9DZZVkRu0alc+jsn/f2MoE
UySbQvH/OONZMGszKGkVptrkgzRKGiBzLivQfZ+9uFA3njK3xzz2IfD9cBk0VEo3ibmsCKN01mCq
+5D34yNnamZ8Ds/po/yUHLh9cy5/tj+3KL1XxgejSNEiqUKxUcz9TeKWKW80fYKAakzmEeobOmjn
uBQwiK2WlDVTcBgQ81NpiZuH7QweyB6cvrM/pSAtqPcZIHSV8Fikb/eXjPr81dmDeaRqI1QGGEkr
lshTy0sVFCH97IvJe1h/JFvNFrdFFRhAoyJyHEiignKJCZcGamlUigJg2CZ2siAichGbxqQe9ayA
TIRgq8s7Z/D2qOru/aHdHD2MZcb1o6hUtFmF5eAkvsQP0u/7P782c0Bu09ss0kXIEFzvLE1MRqkX
4AxBGwhAadeLNXLy1q1kxQ/A1YVsIjKnSHCw9+Zughxy2qHTgTMyJKKqb9HcuHUEgrkGebD7I7p5
uoOWF5QhwFXI0BRFsvh6RKK4FEvdhrM/NhxvaTV0PGKFi50+6oY3TuoTH38MHsRG2tJmXlkqmmHH
KwW9eGDZZh6F0aLF85wrk19BFjASOurqtbrxcl81ArkgxGSkchAzrofHS1wpZGI0++AHIm0NxLvw
KIob99VVI8Ci4umOkw2UbtdGiqVUWlDVzH6FpgYBzxxjNKuuMu+v1EpUR4KNyix9dTSwWalSBCd8
X/Ozn6m/NM5RUGHLsr1sANw4bLWkUD9mIgR2LX2ygf8DmCA64osUW1ThPO2SePElkXOiWXkflnw/
S38SHhRAoik0597Y6j1e83rQ5FAKR8CvgYy+ttmgPr80ojH5UbtXAkjrPg9gjDHSjS28ZgahHEKo
qLhBbInZwgYamLCTNCwWum0ENUeH+lwd+krzx6yw7y/ZSrigFUrIrwEohIDInB0lLzcNmOIWX5Wz
YocCe/dSAir/fN/K2ohARAeyVhwbWDPmut1OmVpCT3b2Y6CHLWB4+VMD/ONxSHGMlEInbrA2rjki
ZUXGv6g1oNhwvVBhMjUSmMMXHwUMa+KOSTX8HiCPpUFnKa7f7g9u7Syhwti4zkD/C0Oko79wxTbp
wbYnR7wPDloraewI4rVFimYs6U1t3Szy5sREnWtjs63MKawCVAhOZuDaWfRwB5EqLk9gVexzuzUy
m5tIUX9KWwyYK3OpQYFBRdkIYoCgPb8e3bxoSIepPY8DBZjSYE7k72WpRU6lRrrLZXJ25Jegdu/P
6UrMpwUVNECDyBxJbsYtZ1WJ20ITFz+eTnrbO0Hmp4JCjABUdRNENwvvvr21yby0xzhMhde8rBTS
4isxye0lsDs32TrH1iby0gZz5ZjnTG+CEk45QG06O43daBuiq2aPVZdtTN9KuEc/Ba0Ugb2B4vWv
16yAAFkBIPbsoyPL5Vr0J+eD3WwKLqzMGh5jiIW0gY42Ql+b6aa6K2a5mv15EhISB81p4u2kH/yu
2qqSrpmCQDS4w6gMMjqMrk3ladrERV6AMhMkiV165mTQKigQLNSVcOO5sDZ5l6bop1xs51KbRdyg
YCpTnoUUvI1oCtzShFrxBXT+oaAHYnDa6sjYoGyz4MiaZhCPlUSQj/KvfkBnhUaqrczjSoCnEFCo
niN/isOS8bocI4iUFKE3qCTCoVdVXD7v7521+Id3B3KoeIJ8dVJeTxjXRaIwyQIGE1anMn4KQk/v
Xit+14yxPdQRibU9BGXuW11bJcCr/seMhJjLHJLwyQXiECKOFIWDlGW8eJCxiQnUME//wZCMggfW
C7K77F5KJChnjhpGB3cIoSmQQExBMRL7vpX1SQQ51derGHaYLaurYzOrHNapKhNr5v6kwY/RiY/g
Dt4N3GHe6rdZCbAo3lDdOKQxcSoz5qBwIYDqNlt89EpYIY+215yAD99NxH0zz/tI4jYGuLKBYZBq
f1LyGrThXDtJwJdLlLXV4suTgrbesjzHEVovAnRrONUi/tqYTvqKYq6HkPxDZy2g4nBMlhzOEMMI
ukHt4te1PO4lbUzJhPqjqaXj6OHuCEYEOQGFWhPpfhpPkifxcXFUoR4DKScoqfppvmzR8q5sRRTx
cQkCLlBG4pHZiqKwcLMIWgy/6MEvJTQGdLHrqiH3h76yMWAFHmTgTYESNHN0IhFdhGHdL/6450/z
7y1qsLV1xBUOFFYgoMZbgka2i+jY8Xoo8yAy94XEeMi0dDcGGQ+gSJfupKnc2OQrYRJ4elw8wCaB
VyBb/ON6RBBVmzFj6kSCtrCG+TkvcAK0i9UvP+9P3G0KVeMvrbF1sLGB0lNeDHDRvfZRv00xKRzd
mj/03ix34pa1lQcMrOFaAepCCFGwQLxgquG6LSYSUql+JfIeIIheHaivc/8ry45KcAYs6lFqrS8V
A7/mbXFMHmoQqxgATyvPOR/xXiylG+6zur4qCJKooAnSZtSJL9Y3WtQFkFy4jyQ9y+JjMiagzDwk
W7jmlckGsxwQGziWwIoPvoBrO6HeSOigRQBSx7NsvGgo+kOQqmz+4AnylsRgqTeOgbrngr9/OMIw
ZW7B+CCUyDMOHOZLn2pKjVVuf4KigoS41UKYVFU+m++RQqJ2q/P0dqEpBRSuXEhfUB1WumEvZnTm
1QmSEw3ulnxxQGhEBbfHClYPIE2q63GXVMIIArgtnvzbOEDN0hYUev6jrH1tdjSWsdA6REA1e+ck
tzNelngjyt4eIrS/BSEWRH20zMFMZdNnAKhFMFGC6WGOIYUFVhPjzZgX9G+WTvDXjcKgKKC1WqAj
kdgC+f/1kKDt1XKKjHDAZ6LolTJKx3i4RN+FKt5Iytz2A3yZAgsPktNQOr15Xc2LPOEEWfzqV1EX
bs71Vi+3IPSYSFdH1jhAtDosgNCK/Kk9jF19ypcHvKHNEhJZ6BcYTTnbEqhYcyQ4rI79gi4+/HM9
/BQJJCHKcYQK+TeAVsjsQIFgEL02fOjMpPzrazBetNiiaGOnfTNsCnYJa11NVH7xg/Iwcn+AcOy3
uhJvD8RrE8yAUL9pglQWMMkj0jc/pb9/BgFNBFgPiqeACkIo6XrCulxVi5o+kdHC7oDPEVsv6t84
Lf5b5BKcBTVaBE2kKYGxZ2JZ1wPTnYYx70doj1bdHo0q0Nw6TG6oblxGbw/Ea0v02nMRSxaQDClS
DUtiJJJE6B3DiC2Al/w5jKzAMO+fiGv7+3JczFkASohYmAdYS7j9p9iZoWQqEMHg3Ptm1iIVOtQo
IyaoYFFDvB5UMyu50unUDSDmGGSQckX9cJq3+FtuK+l0mYCwQbqEVmhYLo2pUhpcXZBU4BAy1Jgg
UU6SaC7IBP7XMfpdGM2LMFXHMQ1diQO365YuNEvJg/za9RcwDo+9WwS4zuAo6BKHi9oHGjWN0NjP
qYPHS8Z3b1lcOXFgiZkNQaOJ3+pZXZ1rStFG9a+ofOH1XAd9K49Dhzngq4OOZoVSeeC6v4Xk01HK
6BSlCVqcsczTTOGGrOoGJDrU8UexPAM0tZk0X4scWEe0Q8BfUMVh9sHIg8UL5wRuKdbgNef7/nh7
BcL3X/w44/a5LLbhouPHO26fls9V9LioAHza962sbmX0tCGzhjsQ8gDXKyGGKH9WcYC7beMFpalw
Pgq9IJKB/tl9Q2vHBp6tWHMK+EVP77UhfobYdVfBEGo5j1y0HMG6+akJ+pskekEwvILzSCNauZGC
XXM0ZDewrRFBaI3o2mrCZUM68invV2lrJs0jJx4LNNj/h6FdGGHmUOETNOIoCe9Pg/FWhb1dToMD
bgOz0kVTB0dYo2lOXqYbAWstLuL5hv5HXCJBDsHE+3hukaAfa8T75lXVntS6J5J8xMwm4Ombm/f7
g1ybSeC+UFNBOQ9lbCZoiFk1w1lhzeimj5YLfW5qH3Iu2d03s+b1l2aYQRVG1NV1VPF+XNjKYOaJ
nxRIY7/dt7LmjGg6+IJh4KxkY3BopBIq2A3vh14mHMSaqLMz2AFnFW64xYC2OnH0lYpqKBrn2Rrv
XMtqDXEk3ldArpZHISiM3g0cL/dHtDpvkIGlol6ouLKtKUZf1C2wFbyvx94MmNcgHTUU2IZ0Q4Bm
bTTguwGLD7JEoIRi7vNNIIVJ0w64zCBIyFFBBEyYkPz8+9FcWmGcrSmkvO6jEbWMU99+CtoHhKWg
5fsfjNBnL5KGENJhQ1+M/s8hK3nen8X9PLsdbwa9G/cbE7YWYOFgqMgA9IfCJ53Qi7sSh9Wv5lni
AT09FBiD3LfmFJrGMNvb5Ugaaa7zTZC0AO0kqoPoxbgtsE4i8loTN/jLgitzN6UJSYpmerk/cbck
HSjFQPiMHhvwhBtednw73yRzMPh17tfax1g4QekX1YMufuOEt6a2gmQ/f8pPY+LmhQ+1gD6bH/SX
mNtHXglkUwpWPPmn1FtgILz/aSsJzOtPY6abn9sW/RP4tPLHsMus58WdnW/8g/Jtww49OG5n+t8p
oPvxYlnBLFgEIONFkQFUB8sjiOUIJEk1wy6gX9MS49uYnmTJi86b8eTr4nLPNHOSplh6aRxguil3
Mb+TAlcpkHEmorBXWi9P3mW0bn1w0A6YAyfIzfi15J4qB1w3DQhPjecFhOscqGOh/WGLxmcnug04
IpfHEP8zpHac6Jw8VyEputpruX2hA/29kKDYCFis7hO9hV45EfMs0rVxaKQB7JwtgPPxvknOOlpF
xPHcCSpJUWDRIMOAfFMfOctoRvNn+djmpRNyz3HipmhBT8qdPn0oVbSTfSX8EOqnorAgikG6Sgak
zsqW1FR6UujnhPvTjhCLBi1FsnH2fxUe760GPWouHEGNJs2op3D05eIJNcGpshYQ3aqhR9lrFjKY
5Tn6BU3unRZYC+JlX5D0qJSmilWo/Qyca5EXawfOTMP3WbcGY9cNkZUmbyVv1qrfHePTtAv3oi2j
AG/0NiaNYFmavZC/lE75xE2mOB/lk26c8uSccoeJdysyvkxvtUDi9Dgc1JSUIoTBgTh84IOjkVug
yzGijYlYS6UBPI1cBeWpokjx64moZp1rJ6QcfFBuhVY0562tQt5gl4PNEbTShegnZZaTUFKP2ZyP
r3nbgwBumreQ6l+8MdcrAmZWqJTgnomruaow+0PIhrofxnj0F7gLmjhNQRleQXhrIrNqLk3n65+1
JpNGTUhZC3ZmqLbE74z5e6pADGuU7EkhM3IsHeEyKGONqQ2SMo8me7MoJTVP6h4KVm6vNp5OE/oA
2uq537Wqx6sb19fNsTCTKvalWEPMeaSPgDkytQ/F47AtyqPkh6k9hTqaeO1p8ozeinNwdUXIFqMi
We5AuJwcJY3InBfb8eCWqRmI1lD+Lp1ojwSjJp3A/Yrjgih/fYPD9KObDZcd1FhwGF37QVSVwyip
+eh/l3dP0tNfx93rX2cmJJYiPCoz/HrQLViLxslFt9PR+A4tTBQxOOFgDIvdzfm3XnpoqxCPpmgr
d/uFnL/xMMBzwIiJBw3u39dDhCBlwud9MqKRZEZnLvcEQjFSjtFTmSr7Il5IJTbofkYYK1EwmKFj
VptBkLmlaDz3+vISDfMv5O8eowY06NnQPg514KFY8xyEORbVjAXJCgF+5BxjErxiGe1OciTd1/rn
sUA/taaa4Zb85O0FkvIZA3xkoK6CVhzmQKt4acgzvRihbQZZuDqxynxAscMOUPO4v4ZfD5Ob6bsw
xXhI1Qhy3YTNiLuD+tyEBVC/aFUp1RNoRc6SEltZwaFxXLN4aX4cxuxjSCureO6iz6yFAhmXeYPO
k176MTZ7KZdNUZlcMfc2vvL2LoUJoY0FuORQXmlmkYNw0Ms2WkY/zGLNmbnBKQqhtfJQVcH53iUP
JRcc0HSOmJ/Kds8ptdXJQ2Jx7WyQOisEc2k5GRuv750afSSODB6LhygswF4xFWC+BzkwomSOPMui
4snYqU4ryt3z/WGwin84ZjEM3KXRjo/wDNKJa18FcgKUHkY7+iVYIzURrJE9iEa5UtnJy+C2yk7X
3Wn+IXOmET3WRuLoBimE0dGFeVfhJjOmP0R0b97/KmqU8QA01aB2hyIIQIksTTogdgKd2tEf9eC5
gJZReRJC2enb3EOnaz340dJt3AxXlhMmASSlFUlcWcXreZhqAJYh2gCTaWMuyR78k/9lUBINT2hj
Q/KJXhkvbgJVp41cl02jX+ACEEVuJ4JmODPbwQVrf9nvy3mjz5vuk5tZvDDIeCgwloVSljA4TrYU
Ex0YBMWdFXvY2rErZzu0sZBTpjwPqMqxvd2NARbvbMLkCZqXlImHO9ajcgj5Q/ureRuywAmFjSBB
4/jt2P61yLwAoXYQ5EsIi3HitWb5C/3ru03xtlUjuLKgqRZFV0DBrlesD+VUV0thBAV0QPL5uxFw
Tpw/S9Gw6/Pvw1YhYNXrL8wxDgLi7qWCENHoZ7vxkVdN/djuuIQU+3bDMVZiOTgn/x0X4xizKM91
OsPQkJzFMsdt9LfGPYDla2NPrby24BcXhpjXVt9maq7piJHSR+72n8G33JT+yACIknajuLHughem
mPMpE5cOIHSYSp6aJ4knnN07uaU6zR4HiLaxlbcmkDmhFuRdK22CsdnMn8EDMB5BQ3E/BK5k4a/n
jrnJJBJqC1pD5+4YPQ0d6X4O7z00Cnmn36GPrX/fsEd3zM2OuphA5iBII6VpS9wl/M4B2KA+567k
8g9Qy9kpCQm2uCJu80RXo2PrdkU9GaWszSNqDN7QH9oJvrjVJLB2tl26H9u8EA99Z8Q89m+fkTo2
c6+ISLFYiy8WJvwiIpHPubrDE0sb7Oj7xi5bHSJ8DrUcdH8DRXwdPbgpLgouQPgFAmGftYj0k0CK
LSTiup9cmGF80UjyPOY4bObQXySr/OxKCExjQM4wOkYUmlDf05PIBkGWuXEF2hog46EaJwpJQo9M
ObX1xI0UV1/mrW2wutWQUaaSozg3v8pll6dm3odJN4h4LhQ72U0eJL+E5K+ZHBvoZ/Sk3GU2PxDu
JG9phqxHFIo/g244Ltcs/qwDPUsKAhK4KLIhg7h4/YehlDZ0WPV0BG0sUEzVN5CumaMcbMSXr1Zz
djNSBhxAJCmihH2jZkvXVh1UQv24jk5y5rbqu5YNrlw8LPxRkcBaG/5sZIizgE5LfBTi2JJDv2/d
sXmd6ccZ33jDCWXv71lmNdpvgyZatBrSllAmSgRxOYBjNgPYJH6uxj/c8n0e3zYi0Zpf/Wvjpjcs
EeOoQ9/N5CcPiuqBnM/J/OigkskDX9VJfSHjTnLv21w1SS+bVJEB6VHmROS5QgsrAcOapx/Q3ZxK
V9ZO902sXSbQfv+PCfoJF46sSYNY90B0+cFZNqH5QIzDtI+2rmJrd4hLK0zQUcBKhcdHOiHkvWhG
StSEc5cMDS+q2/C7tvM22cSEdZNUnAM5fxX0JdcDE6sxL0BLMflg27BLL7RRXtAO9aOyN8zGG/bT
XnuKfy6O6oZHaXd/UteiA2om/9hmbmgaFMOUZSkmX3UHVE+A9tur5/smbpH71OVR9acdRCKYeRgb
ORJAgtzCRmOhzdrTd7HbeamrmZUrP3MONLY3SgLU2djNf2mQuQfmfCpPXQWDozmRLeqk1Rm7GA3j
6a2Uj1rS5ZixfARGvj4K08+IGw5YwY099dV9dG8cjMdPTTAH04BxcC9O/Vy9tnb4AyRNu4Hou8WL
97WV7tVdvZvczBM/koP2LTjMfvu0cTVc3dtoqwEvC/hRgdBj/DMJ5E5MMWIF9OCHjFOIUBVbxxRd
k5uxQpQEr0eY4tnytY5+xEqia2Y48bl7kfe6DcZqL35oDu2uH5wNn6SH+j1zzNErJWpalkU1+e2f
1jNeOuw8yYltwa+88Wn8iA7ZjxfkfzcO/FXfuRgkE/zTYsli1aCOCb7/0Ua7pJnXr2m/kcTbMPP1
qriIlDk/FX2pwsyge1zzMizHRT4AnXR/DtfSTGjL+GfJvs7/CzNgigesRythpvby3NLdaqfWhEBE
0VItYd++yGQBA+OTYtemdBr2wl7//5tP9m4zhyW42foa86l+8JMbRQJJmwk8uBvXidUd8MUBCwgM
Gk7ohF+MFAhR3ijbbvLrxUUTKerYM2/fn83VmHVhgrmF5hoYfAMk+P3JSNCdehAwlfctrDRGIQ5f
mGB8voyrIZl1jCI/jTUpvikiyYrHYnhG19ynygMsikb5DaMirVffbjRKn/u/qWNcXtVCVcg6jAvZ
85BIP5eH+YfuNh5o9Bztkf+FC6/6K/H20jc8J7iKbHE8bIwaXebXayd3/ZQabYMPmI8tUfetqf6G
uHo7IplDgKT/0W8xnN/3FmTEri3ObTPwcYV5Bg2+zrlxbLfdxgm3Hr7gioKmYZMZzFLmIafKjYLw
pQPIob7l4Uv9BLJislnDX73EYxf/Y4lZPz6oxzZoscXSt3EPOl1H3FVe4FUmiE7+U1DG5UsDJpay
IDMHTdAuEa/2PQKKaB2lAbqiRPoYD8u7ERL1QduPv9XeDH6VFl66RbgRzlbfgeDd+cc6s8nDICpk
ToOnJrkJFZjyj4GU3y78TEWCLKP+Uv9ui81izupD5dIqs+/jphLrAS0/6FNHZROKo5Bfl9pdcpwk
3tSzhujzqTB2YfYeqT+NKAIO2QnGXdz9SsPiPSzOyTRADFPy5i3sEF3Zm517MR+Mj9Vg7yrliq5G
8y6LECTL7EUj4q8iPkEpPv1vL9XLqWBcrYxB6r0IA1wtsKH0J+BUrs0dyvA4LlHpIYX3UOVW/Grs
/ktg/HekbC5FCORkWQKMNKl32VMDFWeueVcbJxxeG+F3nX0fBFy59FO32Wuwfje+MM3Eip4zgI9K
sPz8KXhUT60JOnizskdLJ7U17RsibkSO1XPmwiBzGe8MhQcLDT/5oV4KVs1NACMGnLSRulm9gVxY
YW7gsShkMygqMKzEa0Qi4G1hpHt586VLp+eOj7KFQmUu0zTsaaitrWEnDt9y/tgLMkmgjluptCxf
ckdp/kvVb1rzAcbyn1DBshLgziPzc4bhgXgpNY1D4Oje3JH6/b5jrh0kgGJDXwVFFRXAkuuDJA+a
KMm6ZfLLOTbVyR0q3Bq3aGVWjQCuAsweKLJg6drIxAllkbQSXu7i3qgEs+5OorIFjtkywkS5qAQ9
ixKIeOJKb2GvE17ddcXz/dla82zlYiBMvEoqeQhbETb04CVIfnJQirtvYC0gXhpglmNsRuAkBBhA
f5U+mz3EeypbrXcAikwlwGobB9LqeJC7Aq4RRXBgFa8XJqlaoRdKmKt2nLlFCLG6IBc/zizIFClJ
Wvb48dRDSfCD23iBfAG12Y1JwUL/7+OZxaDZyGmq8fviY05O03GCvhGkOpMfwil87cw/+INzf3VW
Q+mlSXZ5dF0fO03ACzI+g1cIjXnBvtNqs88VS2/BONV+gi+tmF+qukGLIA961qYnc/ht4zvo1DFD
BwyFDhxJPmhUMxfOJgjlLtFkbKgszjVzUKTqh67H0T4R5yy05UyBAms88mgqEzI+fwmiSgZpRSII
0y5tNMMbAE/OLE6u+RS8brm+V5RieugUow/RJlZt9fGvfS+FkmK1EGtuMFB6omdcN1K3boEOLvqc
+1XWdeaKoTGbRaBEvrZIW2CQVaM02kCWCiAntuA5iRMfgzIeL6rhLI4/jHZXVzLePb8r+eX+eqx4
OoWP490D2jW0XdC/v3i7DRB3ycYMltJJki25jlQvEZvSxMPA2PD6lUGBCwy061QpFpAqZuVDqeJ6
mUdXLcRj+Dq16mp5gKpXwD3Oav56f1h0AzFehmZXNJMgVUJhDIy3z0YjB60coPF+4N+ReUWrlXGg
kDypPPDJYoE/43Tf4sqZDogVNAsp2YRksMzaAypFQLULPJAMRujk0GO2dKjj7frF8FoIpLj/wRyd
SCrxeysxHxV6UY4FuocNcG5KKJJwneymvP4Zas3W8bSycMAlUSyLBOT6DW1rrOcQZRszwZfLAOzD
jRlNi5kCwK7Ky2vTbZWc1tZOACkfGkbQpAl4/rVL1lWkqR0a2kGgtDjx7HVtY1hxwtl6qO1brfio
VeHz72eT8rpgJtFXDobRa5ODFvJ8kOu8n/6RculP3tXQq/gliMqf/2AHS4amEwEQeDbX28WNBknc
XvBz6Buk8w/g0zuBtG29cTiu7GqEDrx8wSws0G7I6/EIYq0UaTcIflhGH5pROeOiWOBP3XDCtQI8
0MOA14KqQcKrlFmqsk1bFQ1Jgi9y1XJSlLyzcrzCHGESJls3Bs2ep6791I2EA8/uEO4GRZ+s+3O6
4p1UY5gyYEGg6oZToRfTKYxRK/R1tKd26eBkeuXoYfjYGaIdbdFSrb34r8wxkUWQo1KG/oXgawlv
VihKVlptydNPhFAjS10VB5Aqh+ZUqE4EJdO/v2TBOoQC0OKI3kaZeRBNsxDUBQhd/VIoiRbgyFsC
dzR0tEs/VpWb8fLvjKs2QLArGxLnNShuKO4Gij6MUR1Evy1mH15bRK+Q5C3ei0HacfxrqWSOpFYb
XadrC6qgrxG8FTAIZupr59WFIgqMAQ27HXqFiwTN5UH1ENepk7chFFmVYCOBvzY8XFyB8qUqRTxL
gyumi8iXai76YWQuPCqhaAcM68chBPV085CggeXvHRY4W+x+wHJQfmQ8qJvnXi1Rc/bLpSeUOdl4
ULLYy9GVnYvxRiSgk8UchEDk/GOMTXaryzjptdaKfj8A+zMINQBNeNTmcRw9dcOWIOPXxeTCHNYL
XJLQLsQBCFAiPON67bI6ztFKGCxn5YjBBYGt75Gmyl5A3OwtH1zttm/6DulvP9dN9bF9TGR3gnij
QoLQ1ds9JEX1yn6LnFwhyan37k88s9D/+zgVfCjAZAI7zjIZIh3Oa1k88OegVqEyA9oRs4SWLKmq
iCPiFFQkXXqexBNX2/cts60iX6aRXQbRLIjWUe4Tr+fFWOq0GIWRP0fQPT8t+vPUiuTH/FPbN6lr
CA6oHqY/kztWphSZ3SF+jeKNzAZzJPzvC5A6BMU9SuvgLLn+AlmsmzSNNf6cKdloLUMOAfhaQJUx
GLY4+9m3xpctsOmh3RNwMKr+fm2LV4CemtqSP1sl+V6T7x+9/b39qMh+iwvhi6GH9bdLS3TUF9fX
tsfbUOJz/pyTwVIIoAaE/ldvT1boqa5BZBM4BiJZTjyQfUGeFBdtfP3rbP35Dyt8+SXM/MaZVqid
gi/5KL8+4lEgO/eJLGZrPewTszA3ckhsXfxmkmkYvRh61YUgHpP+Z7CzNGINA7Fqk44PNNemaY7W
uBG52HfrjU26wy5sJm0oSmGPhfUfnZ8/jYO7Dy2TJy/e1uBonLi3rkyMjEcNie6aGhocNFRV4BIw
c2t4tDZu7auuCtppKpItGkAvMgFLSfJKH2Rsi5KEsfk9auzmfXlGOlUNiDmTqLd+J5/3XWUtDKng
lKfgcxHkRMzCZUlQik078WdH4UzhmVvM/WlTYmrLCLNSqjhgF6Jn9pztDDI9GNgVJl8QY+PyxVKE
fHnE5WCYhco0FOVEyFmda9kp37Nv8k5/S4xTdKxJrdmZX+KaAhRLYne6DUiY/F8cRUXtDEUYvGN5
tigylgZILudROFs56QKSyqSWyZw5+sfhbKZb/SA0cLFuiVsJ8pu4LkDykglsal0jixJAzwh0tbuy
BQcJ79x3Dhbc+DWhlyaYiAZMQq4snAQtuxdw/r+lP747AnF2jY+Cz3NHgKB7lIEqIwfb8058SH5v
2Kcn0b0hMnGsTDm8bxMMUT8rjZ0T6/trbJeubsUQU92rsIzg4nGILYGt/O43IszWBDN7A/pAI2Ag
ynyusumA5mivh1zIhg06gnsjZLZGW2Fbjo02n8XQidrO5vmdXtVOG9Sv9+dy1ZAObkPKv0ahLfiQ
i2ipNJEiL1KynAVgGiVidH/KxZHl3X0rXwhudjyAwQLfS2G3EB+4NhNn8ZSXejCf3yR0mhLhYzY/
mg/r4yiQ14nkJmR8nsdvsWnb/0fady23jiTBfhEi4M1rNwytRIqC3AtCOgbee3z9TWjv7pItXCJ2
7pyXiTkxLLSrrq7KyiwIDci4v7j1ia657KX44vormJUrYy1FXxI3ulpxDpQjp6Is9b/Fst9H49oE
s3BJKKRlmmHhQGBCYm2kUj+Sqj1MorRiiX3l/csU4GaQ50MLH0oMt3PahJKYD2ilcqOt8pZuhH3V
kOgr3aYF4BMk/FpZwjm/8GMJ/2uObWtXyl4P4hiT17WkpfvjgJy5aWfmNqcAgh1Q8LLcd+/x9RcC
Nsv6vJyhxLCyWdm3PDtklleqT0M/ladgcsXxWEIEMSjOvA6VRIictwJYRj/D1uLitffJUkgBkSy8
Z2ducSBhmd0LcqUQHObc5La72nobbDMfnYSzaEToxex6klv355rF5czjvDHIbNRpzKYBfKm8O5QK
nl/QuOppDnU/PTaHrzaeiJ7QKoMGUvfL952ieOCER04yVUSUqtPLThVaRkvkwaB4L97/ttk0sw0A
yDXA1TRTDWsslEzNga3k0gafJpAPHTjkT6hu/wMT4DKZJwFoMoW5XqrGi4yqa+eAmTMANzTc4SVx
79tYisrxkv6vEWZN4yRoG1WEEYVUpkhzGu5SB1tZpaY92cUh2yoHu0cXoWhC4hiSp7i1L2g92GdH
MNpv7n8NC3H514LPdA7QnYKLZDe2JBSd6GsF7/qa/CtqQ0usQcoaW1zyV/ae1d6OuD9taGtCDw1B
c8X4HD+ySwoCMbBwI4EKeCcz31qeDZE0lbzbD1C8ad9Cwrc85ZH9A5XYMBE8xgiUFuw8mIDveUmi
laT7UoA2E44ijYryBaDHzHZvkymFKhvWwosurfpWFGdwc73oPkWaTn6WL+gDIXLN07F26oBAP7lp
HyVurWd19pfsNCA9Ds4TQHhnHgr8/dVViDNZqGGi8i66UiX+VL7MKd1tHZhyZVbjSkJnntOfxvDC
RwYU7REsraum15PcJ77gCmjTD3GOJJm0/2OT0/euwjn9jxHmhhhLlO+iDkaM2hnUl6hCuQoI4beV
/bNwM4B77z9m2EpQ3JXoykT/hduPGtWM96Z7ASlNEJx15ZgMVge6JGEloFicPtRODAnaOOD2YUaW
D5oATtxAcCXRMh6QtL0/JHkhLJoZn//9++yQmrgEtSYoyFzJ91Hrq3k5PKOMU4i2z6tJRkJ/ykaC
xN/0KfRVekGyVZGJ3/kZeIcRnA9ENjqeg0pvGBp2PxaJFSneABoH5FsHK4ZQ6B4XKoejlhhSTcZI
qNFL3KBdjEwzKQSBCnomAdjRTAF0y7j495Am7UcAIDZgb9WEewFP+cknep90Es0mZJJp5o+gMwnr
XsgcdPT3DS0Q3c2isHiB0KxIlUe+q9PGSqVEfsmFTJfNEV2aNUmVsMmdYpwCO1InJSGeUnJvVV8N
g31/apfu8JupZTK1dZenRtpi6cymxrtP26QOMHzdREd0Jjn3jS29VG6MMWea76Wx5LpIcKuDYNo1
7cxki4LNRv9ji7R5nJ5E0jyAeMXmzWDfPoM/YoWfkkVP/usMXu2k2fleeZWWl0dVKeedyp90zuJ4
0tVoXzmUiVVMJ5+3hmKjg0EkqWy+fIPGhNmpGZStz2NgozxiZfoJOfuV58Uchf7wPlcfNT9xrj4K
yjZimatwDEltwf/wE028V5CcrlxrS7HC9SliLpaxbqZiLGDGH0kkHbTA6gxHwhM/rVcO7DcT0c8R
Qe/DAJk02FSZaTYmtcsSAQutEHBihUin7cMX9Kg6KfxqRMoDf5A3ARE3yS46918FTco51beafZp3
773vYGY2LoIsR5lOcNPObE5NYQLMcsgmYlG9er2/uRfDUpB4IIeJNxU6tBhbfJAM7ZhngsuPFjpL
ko0AKhXBNM7+2877VT8WE00vK0u6GKlcG2XW1JvKdBzREewGWwRnNcnUeYorn9Sm/ti5VWEnsXV/
oIvOWELFWpvZBhCG3+5WMIR7it4UAtIN4i7PzLa2xOCfnIgrG0wI4vtFnRYCbHAS5c9qZvGZm5u5
TsZxJbpdvLpQB8SlNXP9s+TVWLNMqaEH4eqJ4yVfirrn85XgYr79fmxCHXUiVMR0SBoyE9bkUy8N
miK4eW6hvId8fuQfAKbjT8qwDdfYTNasMVM3Bn6bSDmsVZ6Dso346M3vT5BiXv5H2aJ/+dKrcc1u
7cpt8VMT+2IHS3piNoiEg1MZWV33Fa0B7Zf8o4owHFExlIzR63drSASAdCbZE93wb+wT9AiFIHB7
z/kBKj//5D68tsUMKkdKos/aSnSnRx4xBSDLnPBL6jVq5DR/rHbF2nN2aQNeG5zX82oW1TaErpkB
g7HcAWK1kZS35M/9E7u0Ja5MsLkCHRjgXPJgoqUyVFoOH90+e9EFM1gpwy56o2tDTDBR9EM3Kj4M
gSd8y/k6DaYXD6rx1eeENSv9h0G+tJcyaKE9qW7vD3Ixkrk2zgQX+pD7YMfLRDeABqNnYvEALxeQ
fjxnNFxrSVgdKnPDecZQ152IodaVDU6sPNn6xYmrd6g7508TP9CkscN2Uxcr3nfxmkH6WhUg0QS2
qO8Y62q/yLVcpmJSi26K2jNnD5KpayYaa6vicXhObCXbDo1v6YWZIPcKIrK15+l8jbHeDCxCM6E4
XjI82ykh1mCRwRnl3a6hVXOBqsBoDlSxpBzSug6vHmp5O8imcTLClcz9UtpSvTbNHBVOHMFxhXer
q/yy441iT1scz+rAERBd2TZHvYyWNC6ot9XO8iYPSLIT9yJPRPzhHM6RDxNtA2QP7u+8pQvxv5+F
JunbExwpdQrJX3wWErYEea/zGrnD0vmdKUzRsw9IFeqxtwZ8riwGr68Et6/I6BSgUS/AvUz9Z48E
KwEy27Tx7dQhhQmiUSRjNECbbm2NudIkvjwgFjWFL898aOgOqfuzR9dopZcGhcsDZREDFK1Qv7s1
NIxVEvu9ILgo+fdxt/EM0ASItQWKeLOqIDHSnJJCofeXaql4Bz1cNMOgJAGRJzZ3WHga342Fjjf4
JiVTAICfVZ+UF5CpnKz4ss/3a7H9Ul4YXAFQApsxfki1M7d/J0ndNMaG4MZkXx2OvZNogOpS35Sf
Vsa2dJOgDqTMHDQzhHH++yvPUA5VHASlJ7jh+NFzfzht2/u/1XqbWYVTRVQMTJ63qoqG7xGYrNb4
bxbX88o6M05OBouUl8/W1X2LbvXP0n+N9W3lPyqG5a2RkSy9MDR0rkMdb0aP/CDEHcIafzWGojs6
8QRCwYKCw2p6kzJL8FpSx0gXWRUEVjfpr7q0LnJi5cib5cVG2QqcOfh/0e+U0en9/hosOEdgJdD8
Df+oSSDPvV2CehIkIQcRlTtnEaYytI1krd61dEJvbDD3XDumnSpmsMHVst1zqS1z8kGt3b7dDNUx
8o8DZ4KnjRZ5b+fopgYm+/4gV7+AObpZNYrtFKPgmI9WCLaoasJLvZatAdGZwO0bz0cHKyTPvQZd
gYMtG+m2rFfAKYszLSAxg2o4cJGsZibAkvUA9uDRHaXuY/A0ykXRymJ+c20zV52OROx/bDBxp67l
QOpNmOnRGUH0EWyDbW19PProu/SdhgxPyDFt5UeVvO8uLVlLBC+VHWB+ZkiePSTO9e1milpFGJIB
lc2348eXT3LK0XRu9KcOKqou7l3Sk3oTOGd9xUsuXGjXhlkJlBFcFym4Kke3ncDz8aC1n332lqgr
L681K8xZ0fMpnwlVR7dJw5QaZXuqU30zRci58S1n39+z/4/JNJDYNlCKB2Xg7WQCdvl/J7OljXk8
PmZ27YTWRJ4IZvNdJ+22tC/n32ss10vbFA8/wEHAOwx4IruGA6+MnTKioKvuYv9JVNf6/L+Zv9lN
emWBDe4FaYgqZLUmlGf6kepH8E4AQ/X4jM2ZkOjFOBrHgTbkVwrqBjDKoptctIZtQJ9RXfnzSrhd
4yhUoEiyU04iIJ1dmfh5hPe+j1lmLmkUPwvxfUA5Ib+IrF9iR3bu5Efv5G1T6lgPLrTF7cpJ7cRC
Fpf2hLMziqDj/pcs3cR4Pf5nLVi8far3BurN0+QC6CVT8M99ZGZ+nNDI/08227UlxkGqWiXUpTHM
azInZTDpGLK+DcwO3fzk3Uep8oIoEcR7TrJydlmqzzmAuxklEyzG8CapAX5K2P54nmC7BL4t2KYE
YQfBog/k9Ku1C6sjzebP4bUgFbkg1UuTo2/W+1V4xuJlgTqOgPYNgEqh8nJ78GS5liQvmEZ8T/Wc
x5v8rJt99SBLl1QQzNDO0L0Wj1Tbrqz2QhlEv7bLREOZqrR6k8Cu6KRAONR/PIPQ1N6Y/592Zjd3
FXV1YS/1Ppp3Ed81Nr8zlYlQtye/V8wseUsApkE3hXIk3l3McDpPCsVS7XmYUX49Pj6XztYnfGRO
L3mGe2DjPay8thaPy7VFZmCTP4PKe1gsi1OmoBlTpn2CdOJWMbtDcDSUB28NrrH0hgclCpLUqH2C
FYLN9HDgvCnlARi0Y2ci9fcRxo6/NVTSxlS3VmZ0aYNc22JeOuHcviGCdNCVWnJ863Uzp9p0NCHi
sGLpGw7OukANI0IPE0JCRCu3W0QPRs8oewHgVl6nrVNqBwOnUNilW4c8AY9P7Nqmf7Oj7pPEOe+l
5xf54cUw8xqucG1V5+P281uQh5wZ/iEIxj5Wa5ATCTJGfYze/DOopndghg6wg/7i8K9s2m8hs3vG
GN/fa4nX+9W8nGjs/fqwP1qnd/Sdja379GTQjiT70/Mf69X6LOlr5QxuQjeJZZj+Zf29uYR+RU8e
AhtQbUPMiIVKANUeJwaHWgA0drL9GKdmZSQ61hxktjUgzTtFbAPTmIb8ked8XFbeqO3jTM1fQjXj
twpKc07ET9pDl4cJ/reid6RJ1h5r/EPC1l/rol8MWaDEDWSHhDZMfPbttuGmMCgmzpvzCqbnaDyR
e+rxZrQxcTca23P+9ZczN3tl2xKdroFe5tiWXTodQrFQlppBHyzKtcwKPehzZODryZqEL0l4HqEX
T4pVvb01Q/OGvfKfepRKgYdkv9tp7ocMFv2wOxeYUHRO3z/wi+H89ZCY+YxUKceQkEbRMmK+7RGP
gIWxt6r3QCeKhZyKAjj4Sd8XlOPI783LffNLqQf0PYl4m6Nu8nM506oz/CSF+aLyaaIdFemPDN6N
NgypzP31uIryHJU79N2rpC52gm/FaJa7/xGLewr5AUGce+WAWmScepMVIKqNG8HNfCfeT8T4fK1t
p/HJybEs//1htztr7/A6whrLl7BwgaHrC+1A4C9E8oWNhPWUk7Sp0mfUVkyOSLv0Fhgv4lOFBNNZ
OrVkJdxbWm4DSRekXeZJ12VmuYdYT+Rwnu+9FED9nLxWf6FvQAvyQFAKyahhlvuMStuXzeb+JC9E
vGBhnB8aOmCA6Ga43dHlAP8jVSLvZuC7zD5K/1fTHyD2CslqTYpMsO6txNjzSJizemOQOUKKmKFH
Dok2N/ol5EdNqExV51ZsLBxTPLQFiMniaa3CId0OKhV5Ts1L2Ei749hZEw0nM1vrnF6CHt1YYban
rOZ1EYSwMtXU30FJIt7wlkSEX6LhE9lUN7gTN2n/whfWynZZOp5zJgEpOrQEop+TuatCNZBDo4O3
1TPIYesXQzjkqZXGFvAl5dCaFVeS4Y8GAWSOJrWbf93fNAtDh3OA+sDcWIBomWVvDwtZSLupEV35
KJ61XzMUI7YcQXvg37yQbIBCALW9NZ3um10ARNyaZdZ1kgMu03OYzaqzOvqmmAFbdzRsvd9U4GgJ
E1JotmHiE9LgU3nikedQTPnQvRhox65WopOfPmImNIS0NsaPQjrbhNr5fR3jLSsi/NuG4MJdKcQu
vEVuf585KEihS33SThgsB65WbSuHAUVqkSqzmtxFVjnK10cjMstxm0/HplvbYz8P6q19ZrKRhBi6
dB6fOJL8dTjVyrMXm176BNXy6TNWH7Wear9zMhLAWO8v9EJofWubOVqFNnZSqWDsCXh/K7urZ079
0/Ba1psKfNSWXK+VEn66DFiE7BZIWdHZp7BdK63YjLFSItcuxQ3kJhq+SyGY1yboXNN6Vb5wsZRC
UqabJjDWZoEikaSKVZWApwHowjhIusABDCA6TmlcFGQM+uErnvrxM+fT6Xeu+WVq3Z+ktS9mngTT
GCaQmgA6qJIDwkMfRZqe8jjYKwO0+PRkxdrCbgBSfIbuznBP6XvFriIfAeqCeo4OFTdUXuVyq0fP
aWvfH9DPqwiSMiCiAFx6bnVmMSltovdSNnYz/iUFoDEB9zIY3IPY1IoXKTH7JKV5vpb+mE/R7XU0
awwDT4FcBLDwbIVQM1qjbcGN4U5xBRLmNPkcOii83h/ZQjwBK9BnRv82fAXPiihnvZz6XhiIrlqH
mzLZ1RCgl48t9F1j0Pt3HbTk6moy9RYE+W9V4rTpOc1KokS/1nBVCyVZfIokQZF87s1C68bt3ejX
cavGXSq63rF4LmlpKtY23BX72rR0AqEQmUgrcdxC+RkmZ9A3WkVwYbDpAC7Qx5ZXUKYbzzmpkRdO
KSSkHgb6EJvKP4jdkIFGFyyqj+h5xsLeDhAPJk0DnQMABAluIUAYi9/8J6g2aUh1gXgBad9U/Men
/jVyVpZ5aQfjwQYcMLgTIM/DzG04qpzHIfBwA6h8os5Dwo23bfbaQ4PE7b6xdn/KLZD3Lp6N2/um
50Gx2/jKMks+gl64NPHFQnKFLqZc4fA9SXvANq0pMb1gxRcsvE5nhcL/jFNkwg9OnPqc4zBO/m9h
lg+SCQmtlKIFz3usLBk9OR6Sh40TB6Rcq6UtHqVr2yKzvPokgykOtovT0JDWyUx/L6HRifKBRTmQ
d+8xvzR9/QfpnttBM5Fyg+gdovIwrBVm/CnT5FEZDgrlnxFcJNFKcLF0AyKnNJNOzCJbwFDcDjMD
lxFc1gB0CkhBO9oZ5Lev2IVhAh7dB59TvQaHWXLwVwZZjhBxEowp6DpcuQAWj2QQiYgY9oC+YmXX
Hz69112C98fay33NKrOTkOQemnKA1SE98BmtWwh//aORoVcf7MVw8sgj3U4l14ttE0cSsDbiS8PJ
W0mYzAYaEIrolhLRuW3K6x9C9rf27ES0xWjDeZt+jc9rwTWACxTK1PMtCq41Zj2hbZYXfJhJLlip
t8lXu/VtzOda3DRvfsYNXFthF7HIhwRNX7Aig3hL/hjM1hE+yrd8ixL+WvJ+oekf9z0erXNvMdjL
2ee5F3BBGqgwppDBfmtCW+13w4j2E3rmNgIq3FZMCjMHVfuzuuKBFtzdjek5NrqKRoZ6UuJcgekY
jTcGDcOTtPNy0n8F+drVvTyl/x0ls3uiSuATToKpPeAe57N2yRH/UfkXKpqr8IuF04DeETyswMQF
9OA3juBqWK2o+rkh5ZJb2dmzSO108xQ6tcnbVv6O9TPv3xlLr7gbc/PnXJkbJUikjB6GZpqVedTe
wD2fUe8AEsXLRjGV5810WbG4OJnyDLMGrIUHjvXWYtsWYZkWLQYIWZlOskT9GH2FZxBaEPnUVU/8
dKiz3KxXb43FDWMgiwwnAMiDzGyYNkKSq4970TXfxN2EJ0REHyAt5vYXJHTOawu5AP6ac0fw0NC/
hQKuzLzdGj1ux6ApAPhIrYI3YwPitxBe4xNLlGLLT3Qz8xLXSw9FAYn6IieBdBY0BEdBb3WjK0Cx
YdoluUjrHPxQZCoOsWhqwaUXKJQ61A8pwLPP5LvfCeoba8zziwcbfJCInVB+RvaZmaygAJq5V1rR
fTEnkXSbbUy7DT/T6WtWWUErTtybtYY8LhhG7m+QhdY6TNyVafa09aUSpz7ug/EsnlGEMxvTO3em
QZSQSK98ZVnvyIlROSTv785Dd9xkq52+S+HqHKSLqFyhrQ1h++0mHXz0XBkirl6JRMiu5BTCqQ1F
u+a5/wdv7BtTzEyrXgj87gRTL6b5Ju9Kn8QcEY48gqfNRl5BoXxrhLK3A1q1Qbwngk9UZd+4yIpp
fhXj2lPe6k/+RdsPZvcsPcTWs0adgwBODWj6nCv3cpFctyLEegXpLkGe9XL27RXns5A9AQnSf7+F
WWhtGOFTOR0wafSBgqPGVmQst7yWSVg695BNRe8xMG0QV2MqSJ1SavGoT5LbKE+RQVIokEPQ86BA
IDB27+/dpahYubbFxDIjN4jemPNwbiaaVowLdEq+QpezRvuQfepktwNv9l+6YnUpJ3ZjlXGpHaoQ
ddSLkjun5kciHLyduuueiWqerMOhguLw5zTRYKPQ+vf9AS/dViD4wIsdnF1IEzNzG3pNNrWxileA
TrvOhypu1L/fN7G0S6TvzlIRkBTl+zF7dUNVUyiEYo3BJSPAskZFpPYQpbtgJdpe6PWanxRgF5iJ
G5H9YXajCLUiLeUwlB5tXuOL/4rO3lONDvVuQ0h6+IUNiufqr4784awvqYaypCOszKa6NJ3X38BE
iLUiB74Q6pKbKzmHdqO4ThQnkybj1SiD0m3ifHz2BUX7o3qG2pp5C75sCNAG2nHwJ/ToGWXXpFbT
j5mAzo1ylIgSI8ogahHzX2IqAzCTdyj2EGg11gqVfA584kHkQdVrEqIEOSRfyX4lqpwmtuqlmlVx
7deEVpCHMWiLjvTV1L4DJ99uJ2FoSzDhcYqribX6nBdZchLzqkM6oRGLkmYjyG2olKkSQgogjXz8
ezC+R7lWIYcpFMWGk8F2Rhpw9z0OQaQfY0VKNkWiTZuggJ6eqKAWS1sZnGFJ1mQQjkm7ZqdnIrdN
ikwLSSIUWkcLMWmhRZYlfG9lFbokSdcJgDRnQfXJJ33FE7XvW6ihS3L8lWKqaoKcAb9GCL14Y/x3
6aDOe3tj9GGHjksN2yd6LnWAj5WLMYJ/Kof6W7D3LBBm+sFKsmyhBHC9ZREv3tocdbUeM5RC3eCg
0uDyGJn+WXAEClkHK3GUlYO4UIuDuW+CXXhRpEjn3Xt1EtEqmhng1MXutIKD2dnHY7wpARjKyZvy
CEqoz7ygcmmqCaVc7pgrt8XyaMH5CCeO7CBa9W7NK3LojeqQyq7cmR13nvJz/CKjgaci/BZ7SpPA
4FIf2+FhXMOszb/MXppg9P23ZfYG8XMxLSYllF3jTSxoTKTKEfNDDnHX7rQSDix6AMQWIMWFTwUf
6e0g0auZVv6QyXgMvxnjse1QzF+pKix7uisb8q2NtBjFUOFho7KPe9CXgUQlMJ/+QGP00FFi7TaX
vxtt+6Kvvk0XBwco4yxaAZjot/u72kCcNHGj4E+yuw9h5v41MYdJP9bo6reZiK1FWleT5t8eXWvn
Qq2P3P/95QN+ZYCJ0zRliFSjgAE92nhOAMDfW96h1CajzKYVZJrlvlVi5Ie+WQnavqPNe2NjrqZS
S7EBS5jOrePx49EGiopAwGWa6dcOh3L78LATiXnRIuKba9fiUvQ0w0//vWbMqRv8qIj8gJfndoDj
+PcD7xEiW2jc2T4le6f4+/qePj/sXCA7zhupIP/o0P/XPIsW5YSCl/oIQ+/ehMPj/ADwzCeNjo+X
BqhEJ1rZRYtOBg82xP14nwL8zkz1MOW1IIRwqTFQiEeIkypmY43Pu4tv/vbWCO6W5vbaGDO3xtBH
/jQqknuUrXin0eRpI7yvbNv5DmD3DtYOHkWZqaIV5lxkXew3XpvI7hGpwz1v083596Zde7PNbumH
FQBvkN4CybDIsxEozoWuaPCQoE72/tpfUBfycC98GfvH7TuUQZ/0ynygUkzczo3Ny/0xLkWIAOCh
04iHVDy+4NafJVqbSmUnym6kfpXj55g/p9znKFr3rSwAVfGGuDLDjJGTpCxRawne6232mgHtThGQ
TCX5evahZbQFgJkcuLNO+gNtqBqDzS+0R8KZhgkyoxbVgPsftLh7gNkAalQA0oG9D4tALHlx1GSX
/+Aek95R220umuhsUFdq7suGVAl98Xg2Ynlv51cTS8HI9UBxG1NXbemL9zZQV+/iTWH8vT8kaXEf
oSYFOnNwgoAB+NYU5/tckaYwlVu1pRHuMtmTRJPtx9EOSXFBM+0ff66jJEQ4J3+tjMTP4BZMT+gW
Dk1wnbn3v2ep0oA6MGiKwGQ9Y6Dm7726sbyUMwQ/wNYyjz09VoecoNxOq9dknx6UXaDSlq6dWHHp
Jru2yVzPuoKsapPAJgINZD/AZDszjA4XG9uMOL/IwWpKam1mTsqz+bIy4KUFmAU8Z2YUsLjqjLuo
G3lmIIC/5S5FYthS8qYHTxJYfIbMKj0zGgqqlw7CLw67ey1BvnjHXltn7lg57CZQT4/z0I9mdTJe
NR4tuVDfpX9BB7ZZGeu8mVinhahAnfG7yF2zGbpJ9waBC1XZTdGm0mxLx69oFmhmHHXo19bNITKb
4Nd9o4t3+bXROUa62lFtOGZ1gfAWMfvLm3cExIocIUu2/dOfTqfX/HCQ6APdbOjLmrtY2Fbo5Uft
HpocEEFTmVMcl5EXqXWquOJfkIf0vdOaoJIZ1nQdFmK8GzPMicllP4mboYCzUKbCmSIdcwolFjpC
Q3ItOFiIywG5RiSrwDGBDWF2XFdz6atxoUxdqbjIRZKZQvLJOTm0IgG5AGe6cjTmY3ezW3C5wRrO
BT/jnr7h51fG4okv+0TxezfTE98MWgys7YN25Zb5mXidzUBfCNoX83XK9on1ip4pla937vAYPwim
tEmPyIz/AZuWE1Ll+NpYslmbRndeGd63xtWP8V0ZZs6eEipRBqaZ3vXVB6+C4mizldJtGNhAm3bN
pyb+TkcaUPWAZpjcjgP7y/hMZCvF89x4F+uagBj/qTTDY+mO7TYOX8EbkYg0OQRO5ZG6Q9dEbaK4
wFn+c/6YJ7Q7GK4QveopDczUJ1XyOBSOUtI6BFvXprio5akSGlKhcYwj0Sb7LMFNUkOUWcQ7V94U
aL/dhQBnRodUMHvRTGmM+iHJgLxTdKuXABWBGl78MMxd9cdSSQkadlAIb7hXsIwgLyBbwVH+iurV
lvP5KN2bSmZfGl6IQrGuda6CRvsXSB9IDfhhDwK49vAx2lnhrDqw9Kf7ruXHNf29cyA6IqBIbUg6
e2/Ewdhp8wIKdvCoIVfl+WSNaW7NBuO9uhyF96qAjb3soCut2ItrZ/qHU2ZGwVxAw1CMeunjmIG9
28weG8AIXmJsEVLuvc/7E/YTB8PYYrZ8P0JooBNmWwRNfEq+gcKdcn7wIBkMGSy73wv0YqQrbYSL
Uwh4Ct7ACN4UNpmQjmpZN3wMo03d2q2XJGQU4sHK+22VAg00NMNLFvBrTFI/K33zYFHMQA8y3Bhw
TrfOMs2jVMs6LF0UffAT+shEdKk8ZKEw43xRbZNACDk46u9QPBR/+MdKN8GzTuR2JZj84bOZz2Dm
HHjGMeOzqJ8r8ZnNoUQNwYPGs0LUc8rHVJPs+4v8XTD9cRivxs0cxkjJJ4hBY77l0m4Cohio2YbR
tpLN5leuEG0Co3oORjaqnvTQSrextsl/CX+63gzwxLb43wIQfvnr/a9aXQ3m6VcHYZtrYTJvvTzZ
xO2TItDgyy+eDZrmRN62b314iDElGalVM+b24bjiLn7W2bASkJSbQz0oGaC+ershMjGt27RQerdW
96GKHPEpOxkSbXK43HfFy6AWD4WqZFsqIJtHK0dEjCchfB0ke9Th2a0BTSkKcrk9kSJH6o+qvFVW
MTBLrnS+B2d+SQThbPZ/RHVMFjMVH1lBujUasIDqOZO3auP4UL0Od7HyURsnRbqsLNDSdY8W5pnB
QtKgYMEskIRXZc2pzQA5g4MQPtXTQKcBfLxleIqkj0GFWm64q0Rb8CKLg2quanxU7QoilX0KoPkQ
hO0QfxMFPL7wvGX2bsx5Wq20aH56k5037BA9Ivo7HpZO7qRO2FKgyMZNbKM94+g9AfVkqscMMA8U
7vHn/oTM7uHqGP34FGY+OMC9gLKfeJcH3FyKexLzDwBZe+nKmNk3AGtIYJ6AEqgRupiDoQrMg6Hw
e/BOeglZYEW0lEqxm5Sme6ltQGLzMbbZirdgvNMP40wqwQ+nTs5rnneb/Dn/9NLLxO9CiJALptDY
KreSXGOugh/W5s1/FVIKPKc33IjljVHMUZ/DvoeOSGum1WMar/VcrM4rc9y9xOCHXEF7ZLblLb+2
S36TtXQAEU5EG3j/jWINq7QX36vFbhvgLUB4IEBGSf9+8F8PMaxGbRKxmiiHdroDvQo70kHSfw6A
jBS+1phnFkc5Uw3BVUCJBBDM2yltIx6cpYDIu5FsKQlVmk20NaRNOZ4QRAbJ39pwKty4gvfr/vFg
K7/fa4nrFcKgMlhigK29NTzFpRZ5I9rCpDbwXtR27J1BREUtz3yRSGkwfoxhl75wuhRtoSs6bnLI
o9KiK3NTr6Dy24/TMRbS3qk1OT8nQKs9TrmYW3AQn8UY/Y9C9N+fi3I4+owkKBUaLBp5SPkgTzx8
bljbLe7EQHByU9Izen9a2KTZv+wg3gCOBMqCaGa/nZau8+oeRQ3QdVYmqkU0OoFD85SeVSv63TsN
2L85S7EOmh1uFac30y1vlyiYgXr0HJvGFlzuiNpDm1vxZt+vNXZfznHQv7+L3Se5IHqShO/SxD9q
mmw6u6lDC9Lr1Pc/tB6PGSmjaz6UuVNm1Vgg/3DT8tDIQb89c94DNRFjTS7FfVZosQ091BxFwWZa
GduyFY1X0fqEfgY248vHtddqcSXu674ZHDFU/6pZmDr3F5aNnf81FuC3ZgsyBsbEcUMcTW0jt5B4
qvQOTflNNJ0yvhpPcl3UFvReoVKdKpZf6BVoaEHyzc18NtEQTVYwQNAv8EtpV/ATaAW9dFjZdmze
7v9+HeoWoPTEGuvMxamHw1SVYi+CRngilSYSMTCcWDW24Lb9P6R92XLcOLbtFzGCI0i8ksmcmJrL
ku0Xhm3JnAlwHr7+LKjvPZ2JZCRDdfqhuiJUkZsANjb2uNamyIPQKn51SRc0NRDgd2Vlu9H8Whc7
B3zBzF550sRWnOna58cQVOXhTiCvCZfr8g4A2jgtFAvkYgz17OYXLVK3ZrsQ5WGSrYhaOntMTQDo
DIVaDMNK646j2WqYrmhBo1jdPoOueXk28ofbhy/f6s8VYVARTXSC5RTDT5crysuaF30XQcWKXN+z
WTf3Qxj3ezT4l5vEKdXnGRSowL+M3liIc7biQd0NRncww+wfhCbdoXMAtIO3QfM1ICVuR32OvHoA
FLGJX3bTOmxcWtbKBpAI+nYaQjQEhlruOw5DPt2Yyb63uOWWZaVt2kF5tYysOMS9FmJb1e9NN5rb
rCvWmt6l9/pz2QJZHw4p8sEoqlwuu7JZ1g+zqQdVmMb7zlHDwOQ8+2PGzY+h6J090RA2jXlt/L29
4YuCMQ6jUYrpmCtknThDR2gbUT2YFbKtQ35fxuWWN/WDrU57I5qOLNdebotc0iTMQcHxBe0hwkXp
PVOSrh5jMzeCGBOAIA46js20RgYgW+HPDUVKEo3Zn8Sbnx0HZ95BZZkcvr8B6rZyN8El2cWvzQ8K
EJDQHd7J71VGZXmg7kqgtKq2VbUOhl8PUgPoMoWv/VYyN/9FXhBqGb+ix8jYdChcrXiVy2IBpICu
XngIjjwsYfIMQ669rQdD+NjHm/whuyOn3tyqnavdWzv62j3Wq9nRpRNEhgGtTJikQh+jtNamFMAU
qOYETdd50XyXJhs2+Jb65qT+eExdRkEV+5qqipunf8kaBeCiCUa/lugUQQh1hTI4shC0g0OoB4ri
zLsiNeu3MK/s2TOdCCwjjA/bXiUY1ne05k8NzMBtFdnsyCLT2Vi0eikVsLoQrc38ISnrU1OPKxou
jJRslsEOIUahCDD25DcioQqS5EpqYHbcwdgcomF05rbWjiFHsfJaLt3f/4pCZ/el4cimqaRGHhnB
bPgEM5wIlakeYpyfHeAUnHS2uX15ZTf4P3r+v2sDO8+lwCGbSK1j4CHoTH6cKoxAg8ZpUKp7eMzb
FOTHXA80I98qBDndoUL/1EpubXHFmAlAyQytz+CluPwAB/jxgLRIDHBKO8xtK3DjqepGt+efnGQg
mpmjXZms9Vwv6dwnkCAQA9DjDe27lErUcFSiFCS3iXHMRmcXWhEaIvV7Or+3b9FT1RobY7wDU0ag
285mxodU9rCb0Li4fv0W1Av3HY8wfBAU3x3JQQojira6GZTCdgEPFoOzjRJUCfESP+/vMQzn6lw9
qvwhIvu6eCZl+Bg5P9UwWnk6FpwPeJ0i0aMaqJTI7ByxHTW5YQ5aELJ7nDTMT+hPc+gq0UdGkzW9
I9hg6U5BmoPmHvSEoiwj/n5m0MtxqAYeCqZa8JgCwWxblNPO4dnbQCxXHw5GyDdJi+40HZC6VmDb
0aYsoqexbh6TsvWVabUvT2j61RdhMMXGiLyOYEc6hn4iccEU0MnWavWKaeLYDN0wL15oX/jWlLv1
CBQbGo2H1ngDSqF7+yIu7T6KxwKPREX6Ss7JozWWdHSEP9YryraYjlqT+eWAjO/wqtHn27Kk3IW4
86JQ/f9kXbXnGTWLnbaGLK05Tq8tUJZMl76RE2mPyRo3t9wn8x9hqLoBk4cik/1pgM4OOsXROznP
9MA0UCztJ4/qaIJ4f0qBmYWk7kCiO9JO3tTGXt2jcvw0mWvDRwvvGyJ8+AeCaBDMvZKJoaRLM7Oj
uGCR026UkoQetfNo5e3+RL+QFQjd1eAjBoSwKP9dqrRujonqRAmCtj7cadFvzbb+MerGIzXzbSM+
shHEdahStNlBRbY2BKN9BwYgzv/Gk7ajsED5kHhJ9M7K3hvn4qDxeNdX6iGNzJXrd210MTeNaQUR
a6O3X0bzzE2OFEzWgFa47gZEXX4VfUtavzEOarhJIvvjtsItiIMviuEQjIegJ1PuCzFIqmj1iCCL
Rz31holWbm3tazTsohnW8lrAoKP5dpW4TJzr5YHAmmJoGZ0+GJxAruXyQDQalzB1mh7kEfVL8rsI
uVfQDbXSu647Evs1nf/k1bsZ+VoB7iVUo1e2ecGdE19gIbQEdQKSPtLr6oC8WRmUSQ/AGZ96zcwO
KQ9PnRr+nZzfhfY3VtKXaLAOYI78CBPUWfLS68d+d3v7r++7+AoHAQnKfcgSi/txdgXHOC8jTK3r
AflWWLYfm5g2LrZdqnsdtfZVBgoQ/7bEBX/9UqT0vpY1izCYjwDIUrpuk2RGtQUclfGst+ngO5Nd
bMzULN8bsyu2dW7kHqAyHVfpuLq//SXXj+vlh0jvDEsdksCo6wFVUmCK53H1ONE535p1rz7dFrVg
ACAL4EMCEBNhtZxSJApo3Rn6kYM6NrepiRkVYiZgAN2UveUpzUNCnwAFwcbR5yHzCLvPAfD92hKP
hA/FuHXGP3aHEp+Xsg4Bv8ucNYKLBbfn8gul3YiiOGvrVge9NwvfzRgDS+3WoD2Y6cFPPR55/qJr
5jZR30LnUBQnuH+Rdp8gzuq0NQ0R1vDqcp5tlvTczjX6Gmb8PejA5fTST1tN9cCkPvT7vPIKvqlX
K0SL1wBTy0j2wsUB89blNYjRpoQZAkcPQEQ0uMPwQAZ3Hk41d9zU0g66816lfK+x3WgxcMhvayCD
JdWujW24pdspCgRWX7SS2ZeLa3gf0W8JNjZdELIBRlX6qgojEEzhCJ+brs//0aek8cuoHzcq0rx1
aCgPs4XBstbS7Oe0b1D0oyWy8q32pIV2jrFr8sPu2mFDQ4IROxbnm4Q6/T6mzS/8RwFF2PwICu7v
Wmtnx9bOyyeW6cV91+bdZqTE9sy5mA5912j/wuggW2wJVxJ8hnJ1Rjz5pO+VzxTI0LvIDwLQQaO1
55hM8ZhDHg0aAa+MoUvBtXvLWbG9S28O2jAhG4EtUqiSfplO0epoI4fR603g+XixQcCnDuyd0lUm
4tYUnSS377/ckSOOEqlrFLtxlqIQJ703xFbssIpLIyhIB1raXq1fxt5hmy7J4z8WyDpPhtlPgjgr
QxGFqZnHZ+MUZVq91/NkAjh8RH8NvNW8KKnyDwoKRLfMq/ikVKGxcv/ETZeuH55+ZG0c4KdoGGS5
vAzZGOVppfVGoEbzrjJ1cFxWnb7pxqzz9CQcvpxuNMCALroKVNRbrsa/y7HX0g5oG4HSftdRwGfV
19UNBgP4UgJBHF160nH3SVSjoWwwg7Bs3JRVG7ATuwZ5IknoRXm3B7VV83b7vMVPyltoAzdMlFvR
SCPj37OC9TZvUzOYUZHeF4aa3uVdbbhG7Gie2qWpzzvCV7xMuU72qWTATgRGyn+I8CQTrsSlgkxA
YgXmZH0PKeYUuwFXOXyxm+zNaFALUSO/M4k7p/WKgi9cKQSqIPtBkCgowiX9HmlJK6t3zACkLvTQ
giDVT5k1+rQfyTbJFFK5vZJ81GVUr5yuMILSVounAo2+mLqDH6lfamtok84JEbIGObAtMgbYX7Am
Tivvt3CDroQgTMG8iUhnygP1DteQiUIhI8hqJfWjKbFdCtySf7GJIMxGzQVg+iZmIS+XMhYKS9PJ
sgK17YPBNDw7/jWGhziKfT6FyNXOL7fVdCHFg2hExYi5oHQH15Dk/vWKRrqWO1YwRpsI/fUuh+FR
XXD6tZNbFV7982+x1qC7cDfgAulwNlHgFEHG5SrxLDQdZwUJaPKtLLYqehLnfjdFhVdm40qRYUkW
cpcAn8QoFCZAhNqeubf6WEUdqkgksDt9lxDF1yrNo46yM0qgVMffV7ZzwXH5dPAI+mPRISXHTp3W
VEqLQYqgVe7M+Wi1fpnsGAMUo5499Z1zouamYJl3W+z13cP8B3YUKC8ORX5f2tC6cpLYAgRDUISD
H5VgYOstBAyUYKhtHDbEKFKP1mOy8kxc3wmIxbguaHkgG8TEl3vb0HhmCFidQK+zacu1dF9n6RoL
5kKJ8FKKZFgmBb2KzCydoKvi70aUYcY0ecYl3IQO2xpNuKmU6nF4w4BoTuOgCRW3j9/7NPH5uGJo
rnUJXwKjjpQU0EqQFL9cr61UqaJ2EaBSK9UvkjvkvPnUuTqNUYdcOdLrJ/hSllTtC2lT9QSPRVDG
6ePsjIjDiW/kDzyf14zOwqshZCG/Co/IEom3y3Xl42BWVl07gSa2VOmTX0nWjJ6a8WzTYc7fK1mt
H6MCzM6ws/YdqbLh7bYGL6mSAT8M6S0gfWPE6PITRowkh/3QOIESo8VXbUGsZnDTXDnAxZUChxVw
1FBXgkTXpZhmiEx1BvR6EKUvI+duXFhubjwUVemNarFLQ/TqRc4mTf7cXt7SacLOIpuGhANmm4Rm
nVshG0SuPMIOs6qoDvMwjk8g1r6z41G9MwBvfvi6ONOCfcW0FBpmrvw3paGY2JqdzxdRUR6G+idA
lfcYV1vR0qVjOxckWQA6Ggz8vpMT9AX3EDOnmGO6vZQ1CdKJWUkydUMBCaoZ6PR1ildUQuz85btu
woThRCiKouhCEPLPTmbshtpUWtUJRmV2w/cQfuG8awWIxOb2Qq4DTAiCm2sIzFq8epJPXRaZVYyd
4gSU/UBXJDzpDkhKk++VoztYKwOIS7sGDRekgYI9UEYdTpwae5YTJyiysPVMFtYe16o1WqlrxwvI
uCje20AYwmMnT1X2LenGum7soFS+sRHM2A66+L/IUQ2X9lKItG88o2GuJq0dpKDbbHrV5drd/1mI
rMdGVzoh77CSPPJ0fo+R6k2y1sCxsF3wtBABQtkQ0cvtDlRD6K5PsRpMSbQf8jBIqsyrwOt9W9EW
nAFEUbA0SOCi81P2VGt9GKxEKdSAJMmGRuyBR6fM3NS5+TbnhkuacaUVfcG4GXBZBcC3GCN0JKd1
KudihsFWA27viAUEGGbULl3L0CztHrgEgBACp1FH+9PlRS3VaAQH1KwGcJ37PRB60c5c2tt4XKv1
LAlC24tg0QChFQo+l4LsSFHVVsf+oef7Z02AQRFTIEoNK4ZnUQxKquh+gd29yrui4El0FkKMkQG0
yb6L05fO+vZ1VRDuvchnQRdk4xYDr4ObtFGDomrdCVBgfe/3/KMv35wWnAu3hS1YUhg2B7on0uoI
hS73DbTfiYM6qBpE921416IjsSIEybpjt5IVWzBuhomZQrTOIG9/RWaX6tGspnarBgr5bYZ/B/bl
dARQPM5+Xyz07EloND0z4wG/P0/3Dvv1734fbpZICMFr/3RSzn7fGIGRQqpeDTqnamA0gYYPQJr9
7dNYUi/ktzDOZsGAgtrwchGYU4prnmpqkLGP3Ki8Ed0bWrni1iwe+ZkQyTaHlqagnUfHSvrEp2H/
AD2OrPiXof5kq5RKS2bmfEWSjdabKMr6VlWDtm92hv6rHDs3I8B9XZs9XDKgMNEWHBu0Pqry8Kox
ETPtcXSBiTS7Gzav4/xsQiTZFmupi0VVhpXBq4DkrmrIXn4bIW5tKGx1g4rg7BLMtt/Wg6VdA2Au
9AwdBPg/6YhMa9BmRPhqUBbFL701n9WpOhqYqYuy7b+QBAv9OWSAepIkKVas2Y5R+AyIsQUZt1Uh
GgVOULOyoKXTEdYZWAQAoERh6lKxHfTOxQU8n8DqkN26bzVfQY5Y621PVUHoYq640kv3CNVw9H4i
tAYHkWTVeJLFzEAGIbBD5SFFpRr/jc+yH7f3biEN89nQi9cGriH6C4SinNmEIkUbEZAPRIW/uiuj
MUgyC3T1pbNtrSOhndsmIBmsu+eWRadRBRTv/C/2lUDtVRhUMdIjGYxQj2hSa5kWTG2Lea1X5jzS
DKKmXU02LH+6veClUzyXJinLTDjhYVagw7SI3drkfhOpg4ukmhNtAe/iV62xhr+5ZKyQkfls6Udz
6Gc59myL1TLLMQhqwU0Jd2aCEZih3+n0I60xQ2qOv7++PoEcjdKugIuT537UKs16M0ML0cBxjCMN
OqRgnGjagCUcPZgAIcxXzm9xeZQiCQrQQzRMSaaEpJGhjQyKqqMxWC8ytwfst1HskXWGk7nWNbF0
LdCyK2CckLhHQeNSXx2SzigVNlrAk2dOjnp4Z6UreDULZWK4E2cypJtezAlg4kHaEozw/NHvhetn
eq3zD9hzN5Opu2a5Rz2sT/60a1SfS3spfD/4MxbG0OUXGi9qpzegTRBZvDmuNiz6M4AlYZx2cDdX
zObSTgo8DPRzIjGA23+5k1rcG90UQRapQj/MrNcSWJhtU6xE6stigGuCeh6wgz8BBc60H0+QNWVa
h6IfezLAFAsFGfI10M2lxwbKgEqlgIpBfuVyLUhDVgocUS0YosobQGKmTG7tPM7j18NbE+eCORnk
4g1k5C/llIQ3gH1DLDDmQK4bUa7b66xZg2pZWI0wEyJXJPjL5KTNbGrTyMpRDZyuGP3IMBvfmDW3
j8ZN5HBlxSIuHBBiG+QWAUWAt1puYmYDs4x4gC9lpi+pfTc3z3ze3TZKyyKA1wnNxiik/EKHCJi6
sMMLnaOdDCB9GPObmt6Lq2blfNYESTd3dJqMV1hsQPjfLgl4/DRZK076oggUYkTOEKNScg2hRc1b
T8RaJmDwOtMR75dbrm3YgnuGzaLwAQWQGnp0LvWsUBIliYdYCwwtbO+KiZoHVE3fbp/KopoJ3BDQ
VehIxEqbNWC+xco0rgW5ObQbHlqA3TetcN/OcfOeULTW3pa3ZFeFt+mITkYRREkC54YOFutKLVDn
qjsMijJvTKtKPaR6VOSKlNi3k8LaaVkFRe9TjFVoOgdW3rDWAbW0cpFuVpEZw1yqrPItTeDzKClc
DgbMMf2uoeFrX26I0j2vLPm6LIPrC0ECgQd9pZbk3OiDSqZyqjTw8dWnuTm2xj7O3V32D1zGdkUz
Fx4P8EKIjjKR7YNNv1SaEZWD3h4gC51frsX34QQHI9Ncm/OtaX67vbIFP0p0FAikMdC6o/56KYxH
wzSqDc6SFUFRBoqDllzyc+74xjFeO2fFRi1LQ20L1h1TeHKhQEPJuoprLK3GC1z4IwqSnvkOIGeN
uLfXtaQaeKT+V5J089o2hfEvIKnXXMX+zYufgzV4pFw5qyUrciZGdnrzgSapMsBpapy3noCKLv5V
0JVNE58qZZhFkuL/L8WWXKVoHIas6YU+uM6O8V1n+/ft7HXvwxo4w5LmweUErCaoE3GpxPGdvfEz
dao+YyNcCYPrANxWNN8iBdqmhLdZFjx6mNt47ZW8Wp6YK4ffCQIrgVEuE3g1SaraKXogAn2eXT2M
DkPUf2+77UjpoTe5m8zvQxa/3laPq3NDmkmYZfgYaJlDk/7lStU6Mfu615VAKdiDAioUtXimVrPm
gV6ZDSEGvbCic0QEnFLxQc05kLvMUAnyotpoIB94Nyu3wpwURu+ibZdUh7FcSaYurAxPAeq4GFjC
WI0cr5fZjKEGU41PAC9302bX9mArHFZUck2I9AJg4F3rq0yPT4l6iBM/yjCz+/3LJ3SxDmnrwrDX
jcKCiJg0LkGWDjeYr7gZV8+zCJTP9kqytEpFEdQNE2Brj+W2/vKbgV9HTwluE1LOYlrvUsf6BKPu
pY2TGMp75PRd643aP/JxG43Hlv2NAGPk9F9Xa5G3RyMuRgM1JKAuRVbE5Kwt5vg0Deh+Bkg1Jny9
sV8xele2VSwMeSUxV4IPVyXbOkQxSkEtiU/wsT1FBbVGBtyr4jj1f2/rwJU9uhQkh1Fq6RAFkNvx
qU9DBL9vRXIKCWCcuKeudXhdazQyQRgwFI3MWNPVoxsqBiO1VZwSXJsKFbwcpO9ffi3ww+dCpOPp
GxMJkhlClDg8qhQSlGZbFF++nJCCaVjh1joIBiStDicr7fvULE6z88sEA1uZH8t45WSumyrEUs6E
SEtp+zhDutAoTnaEfqkCXBGFval59n1yemATFpo7hLWrdwC3mtCFaNQYMeQV0O6hjzXHMNJa+mLp
AImIf00go6EZXVLKOG7Z2JdJcqLxiVvAGm921dpI+4oMU3o1zHky01iLk9MIlBWVeuIOV91ap+ea
FOm9N7OYsqbGSmryzWq4W2gvnb7WbbcmRLLgQ9lMPBFCaPScqNzTpnZjJdGKgZUpAdC7iCQ4OiXQ
4oPLhdzgpUFq9CRhdaEWp6bP3cyJ9xPQwDIAv5ceKKzu1I77DLhPQAY4aewtIR9GLjgWC/RrZ16W
f0B59mpjHvQE0Mb1GkLatSFDfI6yM74Q+XNDPk+qxgNHGxc7cbNB67CtZNtOI6Bna4vGn4wu2d22
Z9fvzaU86WTtjEdaZsfsVKH7yJybTdj9HyVIx5rlXTy3Q8ZOYwYkKfKRrMUL197a5RKkZ7lXwym2
LCwB9cy+q906hRzlQyNPNSMbpEV9Mq48pGu7JtmzJssQUvKcnQxmbTTrrrfVlV1buAwXeiD+fub3
UrBbg8MgZadO240zDWbraGXJSiPhohBguBIbiQCVylHzZCVxlI+cnSbUVDwUbr/3HDYkLOuPr2uZ
eP8RouPCoap+uZosURkGXCt2KuIZyFlRkpj3mA5b64VauDwoB8G5QSYI8HHy3LLWoI9bwejwqXg2
Qttzvg8NZi2HFQuyJAVOBmAOALaPBm9JoZs2p10Cr+aUKX7B1aeKqX9NcHFW4VozyoKa4WQwNgf4
ZtQw5EHZcsAgck9KdqJzyYKQxPqWJs3r7bNZUAJR7tSQQ4BzhMaXy7MB4K3DzcJkp1SNmsOo1dFv
BfDbbov03ZqJX9q6c1nS1g1OpiM1DFnJ/E2t6oNl/RjxJpvlGkP8dVccgkZkbEUaBl4hMMIuV9X2
EzInPcENtZVtDo/Am7Nux+vaM8CW2quAwKyihzwmh6Z9vL2hC/boQrS0oUgqAaxQB9z9hKq4C93X
Nzlc0Zj5bf5O0aRuK/kJaLdr1a7FzdUFf5EFZ1GTSfS0LGy0rGbs1Lij8wQYzzje2/3h9uIWteW/
QuQoFQARwBIBNNNJHZxNyL91KUBQS7tfq2wtqT7yC0jrYzQY+X1pE9EmqpooIkAr29g8GoyNmymv
Rvf2aq69eZFC+0Q6ghBURy61RHdqKzPDiMN7Ql1QKYLR7u6RCfuTYKzVpaa+En0v7h6GQaCPGqpA
cl7UYJ1ZGjZUw0lY6WfTzHwlr50tU2N9ZWlLG2ijbo0iDAEMjWwLQWRrkdrI+IlW4a7RG4y9hlaH
HpnbO7i0IrQVwXgIMnlMAl7uIKovBb6A8VPjPAK/cxMjEmqK3r8tZWExSB6I1i/0ScG+S+fUJjlY
qqqWn0x1B85xSPgXfhcSI3AJKeZWEX9LliluUyWPwdEDZEn+6LA8YPH8YerxB3gUv/y0A1kDQzSI
DAB6gurt5ZZ1eZGVGk2KU5r+UtgbogLTfrq9X9encilC8nHbAiMyPWBNTyj2jX3iYsZCK7/dlnFt
5iBD4NbhYNAArApzdOahzHES9jWBjLyvDiEJqvhbNdw50bOR71Tg06yxFIptucg5YtbhXJ60bSQM
UTbTIY8iX6GCgCIrvw3OQaWb2+ta2jt4Q2BlQE4dqRjx97N16Rn+hww+2Acb6pYRCfLkzgQ4w1el
wB2ygAaBWb1PQZdSnJRFRCnB6zqOpj9Oz71ZblaTSddHBCGOgWK2Aa8IXsSlkKqC8awIgvuhmj02
2q45YNSg/5vEgOy8A9JWw/KVdV0/QpciJbvdTnprdz0i/dRSPG14tdGlB4UY1tL216cEOUD4Q6oU
6R60I1wuDY1FCRlVHXIGgbSNuRcgDaz20C6sBp0HQs4nTIUl3aOJ4xHKiF2cdJ57dqghKiuQNFBf
Vo/q2sLBSp9JkuzoNBcqby1Iot1bMt7RYQ116FoAOrKAZwvnAPU4tGJebpjuKBoSSlMYVMW+zJrt
lKy1511vlphGEs2f8L3Q/CmZ0KyMDY03jAZKV/uZ8hoVM4a7y2Opf5XFHDG8KMc7AjEO80gI/y4X
M80arw2jCtFG8V62mAB8RcFjO9uhC1pxZdb3vXLEsLPiTL85Mgm8PUX1wWgT31qbn7nWQ+SzCJKb
6OJFa7o8qMdT2s1GPwPubHKGE7f73J8HlAlqqhb72ybj+jYDV07AZKE+jE5LKk74zDDFdYrW16wN
UQppd9xBIiJLPBKXv/QSExfFtMOg81Otv92WurBAbLSoS1A0pl6hGQ6AV2sQ2SgBN/qNbpyS6FsZ
reWXrm07gkIMhcMlwjuPyt/l0kbw+hpDi6xqZYZbSkYXFjGa6HaKf3bGry8vCMqJ4ofoGSBXKOOO
VVcG7yNgSKfz79z+WWpPWWm93haycNtgNPBc4V3E9KYMbAhWvh4V5gy0YU4bb2YAnHlKDK6H21IW
to3Ca0V/HTCQgcEgGUHw+1UzqO4UdNjdAYnl3mjuU/NJK/qjOf2+LUpYusvXF5Euqtq2GIaFHZEs
oQ6Y1jYOFSTnnH5TxM0BCenQaLYa6us5/1uRlYT+tdpBHgbpxSnhVslwjV0MN3mOaXIyw2lvxvPJ
4kpAAZ5xe1nyDoqMNFISmNQWgFz410vFS8xxtpOsQ2IzKfqgapQKZaOi3KpMgb8MrFAvxW58Me2C
aTskWzBVgF4f/FNG/i3SKDcReaZgcz4q2jdRRmr/3l6XrH8QgfFXwRYsUBmviolNmNilniXZKbYx
ksPG6CWyirXR7OvNAyeowBeCousoWoozPDNIyeCkNJva7BSibc1BP0Vo6/7UD38YUArTYa0TS1YJ
sSY0EQEyDA1S4IuUjETSG6VqAbvtZDdIy6YuEpaJ/eP2vsk29lMGOLAp8khQdbmOZHdOktZ0zE5l
CXINjjYc9ouMj8AvcMfun6J2+/rn1yVimBfvB1xNBGxS9nIu9KTgTpafeK39qbtkfkyZOTw4pFQ3
VVOnhzgk026shmaXVc0aCpd8rcV68ZQAxQkpC6CESPqvjgCmrdU0P5kUmBVp6+x5Z31vnWHTDePO
mI+rjs7SDqMvkIg9xmyvLb1iY92aiQ54sZMz680GQ76GFw7t1lQr282VLPWs3GB+UauhWwD/Y+W+
XwHCYMGCBgQ1Nc1G/k7umFU6pXNGKy9Pc+fAQU2qemdpee+ZMTK5djPwndryys903u01TlNgYQI1
+1COY2e4JSknX7es/pm1YR4kRc2e80JNVhJIC5cXI/kgwYBbK/rAJFvbR1aYFoaWn8bczvxcMeuf
uaXUK7mIK6ymz61A5xxOAdA9oDm4vL6ADisdrXLyU/iN8b/pA3oc2Y78A/DF8C7TPT56/MNQ9rfV
fcFm4K0S3cPwYXDFpEtMjdDRZw3Hz7W/df8R3+vKsXhJv92WsqDWF1IkV9TsbFagxpOfsjKIGrfP
QFti/wMMrMrKXXUN2kds1Pnb+J+N/O+apCtsGa0d8dTIT21hjd6g1xHwaizVD3NjBp58G21ur27B
EKI/BJAfuLoAepGdiz7KMvRo6flpYkBoxHt/LMyV53fpmLAsoDsJrBT82qVuWHnWNbhB+Yl1PPYs
NaV3CITiY6nl9iPT89nldbryLC4dGhpTYAzhSiPjLclE1ihpswL62IWPk09B4qnNf+Lqb/pxe/sW
LJAOGyAcJqQW0S14ubbJiSvVrhF6N72CQdIoMp8JIc0dD8vKnwbFOiDFGt9PTPmNTtm1ctiidIH+
KuJkgIpIyqJkGEgHFE5xqsZsG+fD5PLqh12hJ7v2e6V+mZv4Z5mtaMyShsK5Rs6RIj2GsY/LJQ/m
UKF3lSDbEGauqHeO8VNYvzj+7Z1dUky80Ki/wJkHtKb4+5lDUCZWaw81xOTtsQEAjRHd8bUy/5Jm
Ylzys3iLKUO5lWAwrG6YVCEjce09GhZGzbNBErBGA/A5niLfahOJWjhr2Dp0TF8uJukjc6AFL08T
f0ySBKkg1QPsdto8GaqrgmgxYtuiQx/BzzpsXYU/MLoJFerXBGTvaerGoYHG6tbGMHTy0AzftXgf
9vGRz2vR8NKun3+o2LGzXe84Pr9Pm/JkADgXRWoQ7m7nrFg522sVQjADrCcQ4sBJAQ/spRS1q6Zh
ytAbpoOn9BlcJMCsyPeAI197lq6Xg4S8AK5EXysATmQz0FYdOhi5Wp5G0P1owGlStN9Vl7pgZvIE
DIg1oIeojb9p2YujKojtM3Skzm7fWdtYeb+t0AvugkPRUYTxIQNZ4atgsRwwADaB7/2U1Nuu9MP7
nO7a+T0pjnAQtnE77ItZB062ETjjO7eSp8qovYn8HZLt7S+5alvAtb34Emn/Z1JxRVfwJcTemJOP
LqeHzu+3/TY/xI/OsT8Yz6x3sx58XVvO7sHdhJmL299wVVSTv0F6VrmBHhDgUSOtvPk++LGX+W73
vb1fu3qfjTGXV+9yrZKNTOpWUYoW/GKV3/natj+1B9PX/qFbdsRbd8yekuMc9EG7t/1HIMZulR2Q
gne4W7vo4e++eKldjELte/B2lL7gyLBXzOn1S4XvQ7yDuyDiN5mtuxrrtAL4aXmqsqzeZsaM++/Y
taflXbdTrdQAiR0J/bJs145g4RZCssiR6IgZbDnkMuY8JXqalqdsVtyW76rOq3O3aQ+3T3pJDACb
0EgvZr2Q5Ly87IUCt0Adq/KkWqCEGTswRZjsrs5jL1lLxyztJdhGkIgB9SaAWcV7eWa9KGy5Qzms
11gD1ctCg2jXn4wwAHoaenCqH1a2ZmDEx8vaJbwngY+L+QR5AmJ28gltU3F5yquDpVZbZfiwsbD0
Z4jB9VDDEHkOZNjoZGn7YWXM+2pOQdygM9lyxgYDkGGLTtjyVM9/aLxrNCStox951W7AGFWxp278
w/pttEYttypXsh7hzNMsZZBLwVNsD3RTNI8sPmhHCj1ihjd3wHycfjJ7rQy5ZM0dzEGI1LaJpUue
R6qzueynGldFqVMvzsoUxXfkjLSGrdXVljQJJVmBfALXijqSJsXmNGBW0ixPiQVoXxrHyq4DMI5r
h8O8ZbRN/ZTYHSAIy2rluny6jLJKnYn+ZBA9U+KhqOYcvevlKSKWZ2TmN0p+tsNWo+m2N9uD1hIX
bYczsDVf6LRBfDmAoFN/G2uwk5F6N7WPSM7v9UdSIcq8fZWvxnCFyp1/m3T0tpkYNrBGcPT0qNub
RttH4B+NBHzXNpoeqT8iZsHzRVdei89C2fWmiGk2QE+AxEUSPJC2olWJTSmekUg5PAD3HPRPzPuo
Xc1DZsUF9aevu9x9+wGGEy/bYLTE416yjbbi3wHst8H04IobI5Tg6qOQO0IKXTRCy2RUbd0SqmQD
DGi56xLm/Q9n17UjOa4sv0iAKK9XSirXXaq20+aFGCvvKfv1J9T3nrNVLKGEWWDnYWeAStElk5mR
EcV4mrJNkeZb6GiCW7Ce1pjhrk8AugPnRQA6FSk/sUIO/ZZBaUHYdh+nE0QV6+COgbGQSmG1u73S
10773BBS9peeNK7VRtESDihfZ92xxHwLwOBVa5ZTyyuTqF1N4mxphibPZK5oeru0BFmiHlkUgDPs
NvyB7FLrdGkWrlyyCxv30oqwf5rWaENudEBzmTaCQO4o5W+7qhy86JyxmGio1x5pIWggeZBSaGip
ayu5ucWlQ9YbgSgK3FdU7rrWT9Iwz6hpvyJRW5OjrLzeXrRrp4VBot8Y/kpFBkG8aaPKanIm98V9
/2jyQ+WUOp1Ch70n4YofuH43XRqa1/TMRVlKlccmMPj33EYrvCuV287Y6C9yvXLsF+18nfc5w40R
XdoZE1Wr4lbGnHEdp+mNxM920zpRfbBAfnt78hZ3/Jmtef3OxhQyXlllAFscjECqN5LQCSpvNRly
7TMwdWdm5s84MxO3taQxawCgy3QCg6JdGpinwOvdgHuDsrk9prX5E15zVmDVWTaS4t6I/lhhjMTk
U4r8n2SsktusDUu4msc2yfIyVQDlagt0cOXH2BxqqigDVYBw7vING8lpVIOVbqC1Ac6fdTabTQ+N
rNTAAOtJO6ZM25lx5+r9DjkKaqorWM3lMcLpmuacYxcpaxsyBMBM6zA2/GHRLx2y11C7xmYkWeSY
DwPpV7bk8uj+MSgsXz4BUzJWmFSi/4gh7m1BtXvPtJPxdHubLHtHMKr+d2TC6hkdQqsQXHX3cXTf
ftMl62XkXh9/jnW3nfqdjbjdTto93uloi1rZo1+tJ5e36Hwi/jEurKGR2inBG7y8B1w9p1HZJFTS
E2Tya0AtaWCM7yYZUawA7tL04sQGfyXkYd+YYcSukcX5AeqeYPWUwN69Mi3z1XP1ZQbIFvFKQhbh
Sss5sDuJ9UDYZX50VzmSSaXX5KF9VjI6raTpF57DmIW5T3uWkQIIQXB1upo1djTiegitbaS9qwVV
2eAYz03vcPlDgZinVW7/zfgw8eiLBVEM3kyXp8dOcYs0OnwR34yy7jH7vaueFciHqk8SBOqn30O1
ckPNoxBnFMxuAFQjdYiWMeEaLglpWJfByU5l/hDa9pGT0bs9qqVTivoX8BxzzvmKL6KXU3AW5hb2
srnjcAN9dhe2vdPLDxlLacg/K20l13yV2AEhLxaPAGCKqhfw78IObjUp6IKqsXzMIFpzggw6JXXm
Wnl91McMnO3JTPeWcScEbXvulGw3Tm4N3nkSrbxHxfn9+hK8tMHUiK5TlGsvV7QL4IrKnlh+j2ZT
Mz+kq4ra8wqdr+D/WcAvY9MALSDyZISBWpRGo1s+t+DnXXsn8Uc0LUBqMqkeSwOtL81dVK88dee7
95ZRwRH2bQTYSK5Zvp2/6PaP3mCUrymYX5WwvkYGlsY5H4xAVCSDqxW9K6F7aPmBHFeuZSBR0UW6
gmysHG5zjh6ADpKamwkkylRNuLQx7My8k2N0kYO83gCUy67+Mv75+iQkaEAgifwMGtIul7NBnJUR
juUE9JJUW/YggcTbdtRs5QIQA8fZDkr80JoEoB7lEmF+G17FWpVgfpOsoXJYukpy1za7HIqEILoO
+5fbR3RpOc/NCcNCQDKyplYt34qOXPleRkd9VaRsbUjCmcS7rGzRz2b5cQt5lALec0NAL69UnnmP
GOH2gMTY8Wv+gPhFCRgoMhRaL9fJUjhqXFph+1kn0YS8qK1BS+m9VdY2xNVNLVqap/Ys4NH6Ui+S
PLf9RinfUv0pgrZWjt6XhiET09xBbNCsvjctnUyXSyvhyKKfQ+w6wyVQTgbxy6VxUoCKDU3dtq9s
tWmbJA+p+ZSz1lGVUwKOsRIpsPaJ24dSfZECN45f1SSh7e7v53r2cFBvRuHSFhshtVFTo0ZvbL/r
E4e3gTM3AVl14DTWSrw373rR66Cm9oXXRMZefGznhRJBbleyfabkrh7cjxloxiArHT1a/bfbg1o6
Ef+YQvLycmbzmIMDqwuYn8kH4G2opjlmY62t3/WZgGObxemAqMRrW0S+FyyKRynG5onS50p3cwh3
t++kqWkRHYN+n1qURHsgiEyppKwCYeEODXwgY+fSzlwJ3K9PDFIYAH/NWVrcJGK4k/ZmytFRY/tp
KX8UpHqHQmQLJot+k6rNGtr7KrjClQwXOsP9CXjY0aN8Ob1yRSIOcT6sJIFgFtJE9XYydzrekFYE
aE66kSko1v52SWETDQDApoDMWBHJ3/sEAPOBx8znvJqVgloldPq1yEOMUL8GdmZEuO8broxyBKEs
v0n/xPGTvclzOm4nY4+UsKTKbj6tsb8u7KFZ+QwATvSCAHsjTCVAR6PMoEHvh+pTrLCPIjL8OtC2
4JQHEKaRVm7A64MxYzsIOLmQZIPLETxrp5UhQISx7cvpgY/TodqDOm4luljcHudGBKfaqOZk1Wpo
+5qOEpF6X6S7BmkihSvbPH4coO7Hfo1SuXLmr/Lo8+JBUQKCBODcAYhAWLwc93GTTDgDIFCATP2B
2QAMosGi3rfoGa7NTR922zqI3N5auYCv2ttF08K02lnBofFQ234Nct0heX0cFEp2gxu2lMXb3LV+
2TylVrcx0VSkr1m/jiHngQNqD1pPjFv0Q8giW20azvNNkFLP+99xu2mOqrLLJ9xmk4OmHDUIXptJ
W9lNqnLl0gHznlHlaNDScVPP/352fRp6yesox+XBI/r0EjqEFs5P0zFcywV9HVAi3U7yAvo5Ufyv
Eznb+skd72y3p7kz7pzE2tx2Ekun6fx7hC0QV5naBfP3GK86eg9wmymG1wGvT5QPba0U+tVMenmh
YfSgnwNzMmpVCHQvRx9ETVsYFsdhsnqPRSC1iPRtJb/3zN7UdehY9YaBwCUgSPMCdDmMdFCP5oDy
b6aDiDdy5faXXG9MKK91wc+i2Zp/i1ab9yUK5HiPKqil4TF1+YUQXE8CI5xsPzeMh1AKoRhbB0+3
5/z6WocNoA7w5MVD+4pYuiApb/oRl4GNtkbIkWCgTw3K3dW+i5SVDXelavU1IPTmoQw1U6RdNcQa
MtTZAx0HrVGdhOzxJAx6TiGwThslR32ypFApmxVepIFKyuBYBjiQpsdwSLzGQpON9RJAwf72DCxc
voDqgUoCDWpo5xHzGloKiT0zYrgO1Y2h37GOOUTZRw1fGf2aHeGuAKtDM1UyAiip1Y5NlO/sUDlA
GJavUWGuGZqP2dmxjupQJ3ENQ+Pg6Tbl2TYMnWzlmph94tXpOZs14UURkSIr7QZ3rdEl360QUuYD
b15vr8ziVXS2NGJKBrVkLZlKjGRigLI6trYNsG9ef5qxi0LuaG5u27tSXfzan2iXQOoPDdugPbyc
OR3UVCkZM+Yj6fYsOzYNXwZXcRr6sh8oeG4pKOtpSu/Ng9/5z79uW186iVCKwWmcG29AkHVpPNUG
LQARN/NNPUTfbw/GKKrmb3Kj0LBbASEuBRLntgRPy5uRSF2WIxzrt6b2WWWP1Rrl4pIzR7gHvNrs
wK4aiaKGpczmGE44PJuKa8eEtsMdU/dEhV7qysqJaa554dDgAktz8gmtppdzZ1Q5CcupYT4kx+8R
nDhmarpSKP02otyrLeVe6X/Wa2wFK0bFRjke8ag0xpL57ZhTUoU7w74DUQwt7ZzyKc3oaNpOiK7u
FYe1aBc0YzpBlyNoH4RwheFIFEkNeFjpagde4oDTaXQYcZuDvva+XNwoZ7aESxJN1WUWy5jYIP9T
Ji8W+PukFU+yeMoBqv3feGZ/duavMtYEkjbD3XSQfwH+ta89TUWf0mecHOPJKwJ9ZQIX8gbYLmcW
BVesAlZsFwosGmw4dfyoxSZFlw9Fe2BQPJXjUwEmfIPcDz0kZZVwd/ugL+TWZvMgCAf6FzhVsTUA
WmblNGYwb8VAMxLDG7MfJfmuBo92+Uyync1VKqs0TQ7JqLr5023zi37mH+tfy3E23dMUp2Nfcub3
EqGVXKBzz9yZvZsd8U5eufOWbglknfEfEH5zI8bl0sa1lickwLMvDd3YdNfkeBZPAsBGYPIA7ZAm
3g8jHIHe6nBjIBVoHJM37hDpUBSBaDa0K4Z3XjiavqZGupD4wfLNPz1Th8zUHpeDavoKvB4Zwe6J
uFNkW6R5E2k3TG5awl6FHo8NkN1R8BkBZ7WJC6eq3lqyVg2+qhR9+byzzxA2sSwXZmL0+IwEyBa0
6bbG81R6gTdu9O3gVoXDZpCnhBS0O0gre2jJuc8gBSQrZt4xXbDdWFEwFBGc+xjvePKBKg5VARNI
a9oQp0Ad8PaWXTwxwHSD4HWOhaHceDnlcWjmcS9jodEU6AxG9tpp+8p2NGY4RX7PeeTIKp6KcuKV
pk5lbZ+3Kzfm4ohn8nJA6FEjEoEZeTnGsjTB2aO13SHxxi63pXHHKldR7q01qsIlrzsL+P7XmBCH
WErX9jqZjU2vfU+D+siDNdTCohM8N6JczqmVTtBQlODaEW6wunYT5TNVW78mbxHL0GAe7LIQ2o4t
IF5l7ubDmgLM4qLOHCRgCkOzEroOLz8A3NJNGmYm82PkLlPNmYLK1fG8Knok3DIId2za9IdVHvPI
3imAmkrfbu+qJe9xZl+8v2PkIdCHYTBfqr20wWNzSJ8qZ5Q3pd49y3j8R2uoisUzC6TezI4GFB2e
nZdDHuU4ljrFxrnpjW2W+Lryc6rfanYnF+mWaT1cl+kmqUP4jyqIPZ4kR4Cq1k7TUsYBMS5CB7ST
IwMgODCFoxFLhnoo3CYUV8fnsN1bFTrKrQ6puRJ0Bh01m5RWauxDIuD59qx/wU6FlwNqAgSnGF3z
6NMQ7gTF6qsGPl3y4/vo+7QZNgWVkG7BAlSO7Sdbax95UuYp/SZ3qt3au2Up2kAXIkECG2R1ePcK
S4DqZ1MniibN295IEzeMoD/y1HnJyYYKgseUv61lw0/DIHorAXYHNbyY3xkY6A+TVJH8xpQdXkFT
tKPteOxQXLLY1iz/yHbvgMhhZZoXFvnC7OzQzq55khEQaRWY5iJ9HsiD0iabxLQcCRDB1NhIg4O4
tXFrCLevGF7Iwlqg1NIUFEXRhCsms8GYGKpT2eLOVyLkVGjW02zyuEXHhPK7VlMoSPdu25w37NWW
AiYKggXIHuKKuBxrhKM2WDVMjlJFbdWJQdetBvpdCyDubUsL14CFmA1KHWBDQ5e7YIkXbW/E4Hvw
u8LaW8hSWNFdllk7y4gcor6Z/WqZYsFLwaKNxg1A05G0F9axjIemGjUFblpCGQSFpRH9AYwOxj6y
QL3FHhV0boxS6pEioC2g8iaYSDRkcBBVu7HyngfPSvCqrkUAS9cHeInAdQ8XgneeJZ6jAJqxah5L
fpeGH9jVeo4/97EKx4U3H8lpM7bboNkqoAutijWhx4Ug9sK6sA46CYK2aUPJN9mU0abJoYroGyWt
Or1Ax5L7L1YdHd9IxtkGHl2Cw4xSyORZ6BLxzWEThzG2ddbuRjVCmJFkNC1Diqz82rNoIXYGkRVa
IVBZmBNmwtMr52ioxXpKvhKNEcBjrZufbL4p2ClnJS2gyWA1yJuFbt4Ud0p1yrO7Yli5Ihe3O+A3
CKvQMWuKZRs16dNWinLJH4ytVfGNWUWuiZIxTnOt/lJWYYcLgQ9E5EEACKoo9ICI/ZeNMUnpgIyP
XyaG7NolCjiRRHK3Mwvt3/gpMJ0AYzuTbyDNdOk0+CCzIAka2EKuwsFe3kmhPOzBdQuwSlocA1sC
e2la6Ie+CEcnJMbaRbw4u6h14OmCAi4KZJdfII1hOrahLPkMO9dOkTUIUbK6a22IAPGPMH27vYsX
rz5YQ2sfeIlBkyC4kskG/T/LsJpNdsfixG3+aIajc/0E7R9TT8CiS+W1auPSQT23KQR5iSwbrUpg
Ex3+Bhr0Sq/t6JD+YCtXwNJcfulJEgTgWFFhbH3ddRxqMpJfG+wjr4pNmWqxW080/WwA9eRrWMsl
eyiGo/KOtycuO6FGXSREabMEa9eaTsyjrXRqtqRVHLl6GdboaZY8wbktYZ8kUSSzYt4n/TDRqK2Q
bFo5DEsX6LkFwZ1WOboYeDlK/reQK57hNJHkSVAavL0Bl64ygCVwWyDBiUydcOKM2uAksxF6GSA1
GaxdMLxYbF9WCSWkwgXihY+3DS4OCzA0wPlQ2UDN4fKA6VoRNzNowc8n240l2+Gs81NV3srh5ral
Jcc18+fNlK94HIpaF1VLSiXPEOSV+rfeuM/N95D9uW1i8cY9tyEcpSrFbqyRuPUZWL+Y13ybrJ2Z
OJjCnEKAVv1t/7bWSnIr4xK7qgaLp2zqYNNW/qTtH8s+ld3HyriWAsazcYlu0FAlJFIMbG8VPkhO
72ZpQ9WX2Q754vp38DbVa4pdSwdKQ8EHfF2QtdHV2WmdxcZ21fOoteTgZKa97E4qxPOmPG9XXNJS
XRnxL9rvdCQMQF4h3OBZBJmhuiwBznErGjqoMFJ0Vnul9/FaOslG3q1ZXNrv5wbnfz8bV9WwkhEV
kJYqt7cZ8Tr7R1cTh5M1lZLFoRmYOWhFAjwDFNSlJasMuWVFBkq1dutCV3MTTd+rQ2H6eR8hIDok
9TG0NxMuGfCUeTW7N+KPbHpa2TlLl8v5VwhOXy9CNNmFJiBY2e82OLIDf6/tVzw/nLgYaJd58kYy
3KHwh8hhyj2+RGrvp8T0bn/H0rQb6MZS5tgQAEXhYKZATBu9MjBfVi3IIwAHGh+ryQY5xhon6FLO
BHmh/5kSrx0jmKwMjJ2AuIyBB5kJSLVYh9yId3Gln3obPGLKU5LLoKklR117qtsVjM3SyTHm6hjW
HnLE4mO2ictGz3O8fxrwREohDYcVb7CwpDPdFrraZowZLtjLjdUZZmFaUx6cGjt2lCiAQ8Cdl3yG
FZ50zWoQuLB0YKwxZfhsQC/A1XNpLi1JE7RqGp6yP9phcqVTurcOmZcch6ciouw52FtuTMu1VpR5
R1w8WCEIi2kEcgiYL4T3wo4JxjRWq84MT6BaGFR3Rh1oDdXQQhGB6W5T9SsAsxV7X5HhuWOA7FnP
C9gjkLmo7c9QSak0nuzmG2Si3Do/1PFK2uNqHTFCE8k9jG9uqxa7U1vCg6JnWnDqmtSrcm0HCvk0
eaxs7ZVJ7l+ev9kWcENARQHqDR6ry0XMqvL/bQGFBajMtioATTSl7Spm5Gq3CIYEh24NWRvEiRWc
wKNS9SrUfgtU3xRaJS//YkR4bmFDzjhkUSTdQoaqxoshOA2d6sYJ9FC0h3iy94Xy47aha4cyDwlH
AN29qGfgvXk5dymoycO8D8OTkfl1H3skHl0kOVwtKw6DGt2lKbBtCu0gaIk9Ihefq2Nd2pvnXyBM
6kw9W7RDEp6AvwCJyl7qDo0R7S0tc5MmmfsfXRL8vj3spYUESzmIggF7QlFBiN5NtWxS1c5CMDPl
Ls/f0SHlGGy/WttctgPpnJlYEmdh/vezc9c1rGj1oQxPWrqTg99QmqBF8hLaKxfh0mHD8/x/ZgQv
FldBFxocZrpg9MqopXqiU+iIOU0lQ354ZXNevyOxZ/BsnRPY4NJCWe9yVGVV6hleYTDHR4fAh33E
ETj9Qj+wOk9/HaX3JCbu7RW7xgfORkH4iLcDnrBXCNJ8HCuejvDUhadtpV3/GN+H+7Dx1S2U2G7b
unrbzabQN4q8LTpIkSG/HF9V8m4ISR+eJA1dKvcBDsKRRa+Ssg3XNuKXKJh4E8zpB1VFURFRsLB0
gaRb3QiBndPd+6dJG+90IvRk01+bzWm/2WT0tDnRJ+9pH1D69BS7m98vAVB6CCfdl9/ew8vng//2
m9OO3vsjPfjOh+89TI4fer/+PH6z9493o7MzaUsP98T52D0//tqZ+0fn+dHxDisLtLgHzwYixGJp
UeJxNA8k8LUHTuudRkGAcHth5om/NVnCtQk6kEjtigE2ghixj9EaCPSCtaDgihAGtwiYnOZON8jT
ogtQeDY2EKutk6DFbanH1Ci+d1pEwwTou/GnJB8mLXKUbNh2pYe8XNVDerN2jGB05OSlNp7ytnR6
qaBdr7rAfG1vz8DsDK9n4J9PE7YmWmCAt5JqOK4DcfPvKznHxfmFTB6eyxAYRVfn5cY3pCGNYjKF
J5C7GQn6w8oVR7VkALroUBGbAzzc2JcG2j7Rur6wcbJSCJd2FVxVONaVe3uSFrwuGnfmAgToTxCj
Ct7dKBLA25mFoO6JPujOGvHG0v64+H0xH8Mi5PP4/Ptm7ExhRq2ceCY/oWAA4qzfpfliEdeIvklZ
6oNDadBcyHon5V4mf0I0j7J/AxVFxex8yMLKdbzVK2vExHZdpp2sUid7lfUrTftLjh81CFQi5pbM
uT59uXxhl3cRily4qtFEr1QZhTBq7MTqo5pQkGM58Zr67DVEeR7XmUXhKPamaqaEweL0E3Bk+mK5
Lz9OD1CLchrnXaLgKMPf8sPb/Yc3ON4vyznQ7zt1jYr6K8EvHLuLzxCOXW9NPAlVFp7U5F62BjxM
FDohkTnXm6rUADb8qI2xm5rgRGmtO6KG24ED4QqJ1V+cFI4OtmzlIwxe+uGkAJwSuy3oEuMwcuAl
4IFWgu+FC+zic4VjFmd934EEHxu0urNK2Y0BJWzlGjnmtyKtKLML7/aJW3D+FwaFOAfqk42caZgf
lPjQycrcRr6zWehKxcoWXAgWYQjM/qg4WcCfCDeA2kNkLGwh1zTKH1UHSGbuqmTEkXIz1XBM/UOf
3m8P7bpmP29B7HdwjMzajobgTTSjzuO6SKOTWr8TC56d8A4VRmWrSIUjMXsvAT9uS8PeiF41SXJa
/jApAAb1/e72lyw4T7R5QYEZygZzz5KwCZuolpsiwNgHk4QQvhkZOu7Lht62sriUZ1aEvcNzecx5
E0SnLv7UtrG+bcNvPPea+vm2naWVBA0wJhd9LFDyE+KFqMWbhLdjfOITurz8IjiwLk9o0/3Is5Da
mT05ePfctrl0Ls5tCruHGSySMgk2bcSP6Hr1NC9oj0WoO6mx0nu8ZAoIW/TmEQtkYmJnkFGNEV6I
RXwCu0o3bsB7BaRmpT1AGVxaTQstukkI+qBOiLIOMAbCwLquIzZrOaxlsidpIQVrIWqD/QvISFhA
jlFXOVVHa+NRCjcVMBY1OqPs6GWIMeV971fd715Sf2Y/tPumcerhu2JRsAq0KDQOCH7iZh8aO5Pc
R3wfK5+x9rfcDoi4kCdF27iCqBtPB8F/RMbUTlJcxado4lsUwgBkAw9lRiqHr1Xwl04RSEdn8Ugw
lAF5dHmHMR4lqWSn8UmJfiHBHK+l6Zf2NYjVZ3TeV5pM+P2mikbdTrAUNgJTqZv28XSs0vsKxCbA
JPa8RyfVmvjXfCbF6wnpJHTboz6NgEe4l2OzaVkxdfEpN9AypIJuOj4gMbpyehZn7syKcBdreBGh
JtRj5gzQOWXc+oVMfbJykyxO35kRwclh0nKD2C04k4s/Q3bUbZfk32RrFxoJGMM/4rXu66VY0QSw
cIZzAPYvijaTHsIdkIfGyQncMLlP5ZiaGpgx8zUNsSW/em5IGBgf9AYE2jCkmM+y3njExP1/isxm
k2vubTe3aAplKMRNcwpVxCqiS3iIpKnBaeK1q3RPdotCr+TY9bdY+n3b1NKzXEFhDRMHwnpkUAU3
Lie2WRgJ3kpKoD9kI9jqa5kiifTIktFL2OSqOtUnx5Jeo2gNx72wdrBt4o2GmGCm/b88ylqq9amk
wHanPpXlLtepBpdubG8PcWE2L6wIvskIBslGJj88tRYpaAnkKfQF1AHkjZPxlGj729bIkrl5OFBP
QJkeuObLQUkdFDbaMo9Oet9P24FUJQ2kju2JOWSOQkYNWjwJ34SGyTbopcpR1yyKbyO4sbeDPCKF
kLeAEiZp5cqpOTpFmbdeIKfp359TqDSiDABvPb+0BJfTGAFhCIoRiNkByBb1IxLsvzg0fIYMTeEq
c0nDP7WGfL89PfOSCp4Oiktz0wPSd8g8CbNjSLFZagOu1X4oX5Ike4bmNlVBa3/bzNJLR8U7de5e
QXYGOg+Xq6ArTcBjM0lPECEZt2NmV7SdIDCoB74EOIHCA4R+BYWcbIsYtJRW7C8MUwWRtTKjU7AX
xPuwAxN0VmVdeqrjnCZgvvmY+jUN5et6siFfGJl34llyMplMU+J2m57AlF2NNKOaRHM/q2j8vXCb
N2UTroxqYWvDILpd0XWpgUlSuEBiOY8YQ2fMqa6txMNmkY+gQrcBnstD0Bo11UOgZeZfxrNIVAKH
iN5aEE4jyhAr86EBTr0IBBinXumA6N2aga8DjlYZ5jZWV/InV9n02RgaWQx4XgUtHiJ+SZVCY+Iq
jAXyR9kOG8BcKQSuEGtBAvlkm25HPtra7TMZEijESYyV8py4b2b7OpRTZ0blmU1a8MaDwewhr1l6
UsHug7z2AMBIov8bIzMPC5YRTNIijCNDGQTiJEF2qvWGGjq4NkHSG8Ur67Y4lDMrwn0ZTBmihCTK
TiMqOT3mr5hZPMY1Dsmr5908ZfgDEPr8DMHyXZ6CQeubuOckPSUJ2TTWINEwf0Wrk8Z25GASkA7n
e5JZG03iNLQbHzqP2ppI01Vj7NdHQC8ECEO0lKgiLpyQWupaC1MKLKPlcuYOnupwBzh4Kh2ef/36
k516YDxuOznxOM5GbRwIBKoz+YRYS0aBNYAmADZLwcMneTog5Yn9yTYk9Qpwnd82tng0IKYEgSMD
aXxcbJfzbCZKKKv1PMTp1LSl2yHQQvpvLpenSE80ybCP7IFWeJ1MVboDu30G8ufbH7E4YgUPaDBr
okwoZg8gTsKqmoXZScYd4li9It8FCJS80UQXMisbRtNiiHa3jV71C2GeoQOCJyDy++gxFssl4ISY
WG/Bqg5eFol9FtNOGYqPVHHsHiwfxiHt3Zo8qfYPWc9cOvIY7Yu41PSV3MnV6OeCOmBQqHghuEC9
4XIFwEXIUkisR4+6HMibOrBNR9HcaZwCZKr0Dv1CWbO9Pfb5kJ5f1yBkRmw267EClg3UguDxJT0E
y6dqR48FH0O3CRUCgL0yrdwr13trNjNLsWJZwf8h4nm0eqbm0mAGDC68/83LylFHssl5tDFK8BX0
bxW/C6POt2M/qnye8hWXeJUS/hro2ReIjhfQNr3nVvRopKCsSV1pvOuSe10rP1AWaztCUWdMEcA1
ys8B3Q1o8D20JWjPDMqVo8R26LNZ08K66maGQhryD7hoEZ6ZgGkLJ66cpM7MWqx3n5FiHxVxv01S
Qg4qQ6d2FdQqneKGAN1KOE163TgmZcFd3kTKRq7j7EELrblpl/P+MHEygfSQpY5UNigD4+52y4x/
C3Xth9SWGa1siMGHIbJitzeQGOLPTDX4fhQa4TMgkiDs2TDPq3Q0Un5sCWu9HDqBbocLaBsPceBm
UDtZC78XDc5abBbIq4AaFK4DfQK5tcQrfgxRx8qzJ4s/KQiOuvqpqwdqdp91T/ZS3m/ZW7Pvw7tW
/wHvNYXmymP7K0F0fnTmkYMQBKwcEG5B96TwIWBbzK2+aPgRgk/7gBx4/6bmTu22FahYg8jTqobq
7M7uTFpBbGXqHoLQYw9p+yPQu00ZHHPN2BX1B5oQQ/xFgIaerjmN3wyJbPtx5Sq52mtfX6sj84AQ
CxQuX7HmWSw5QLE25+nAj8jtHIaC2q22TxWTjmnrWPwlSFrwkv820H2CPPFBzSev4bqrKW5m7CGE
lUE9XM/8sNGdfPLR5/GsjwPacddQu19PX3FW0bTwhdRCXC9KYMh1zWXFTNtjamaQtqh7vXzMSdPI
jjKFLcBUgRzhhVWDh5O2gRneKWMKybVqsFoqRyh5W+idBYGhVivRS1UCT02NVrMOccWG3Guzmvhx
0qLZs2JxDniUZGU/pzgAjr0M2vhnVel9QIlVl0dQ/8efYTKrcelKHQ+ulnNr2uRqAopYRD9rrGxi
PAUPCWUu7OxZ0xW9T8JJ6hOWdAx6AH6S2KDUSjODGt9Yqhub2yd29nRXM4wEG4IKNAGhafPyltG0
CDxXOtKcjabRkkWu3v3JyScPR7CX3FtrrRnzZ1+ZA3mLhqZQ5BC/roazjUemsTUCE+aAD2MVToS7
odhTfzkmCGjivkU/4KxviSzr5ZgMMkxcDgvpGETsmKUMu7w+mPp0l0hH8ILjicbI222TV34IJlHC
JAhywUOBN++lyXAK1BolZOloxAcUl/c9Pw54iUba62074g2NkEDFgswjMwGt0OfvOJ+/Nui6BDvU
Txxqrfiw6zEgAYUmNIR9cN5IFFz+djvYlWmMeHBJU01Tq97V1UHPLK8rx5UYa2FzX1gSKrJZ2ed1
kxqBP1mTo0iTTKWe/5K49XB7tq52G8KM8xEJTjltKmgXyUgCTFp7j3jWLfPgTg8y9B7HP9N6rV4x
39AXmxuOFLHqzC6IIPJKIXYstQT6Z5jA8h5B03FgLshc9Fc8QTryt8dWMCUEMJ1aqG3YwlSYskP/
pFYea49J9olAElHKyua+8hGCMSEykUhhaqiTYhrz6GBNeAyAWLPMdHRxA3zWTBS0qX+9cOczKaZE
jQB6FVMHi1r2HCUoyVjMncC3gG7fMPhz29bCtr+wJWzGzmglLSntwIc+ch/1jtbd53jQjMbKpbuw
6S/sCJtxiBqz01LYmYoPwBGcpFA2ZE2J9CpLhHvjworgiBCzDyBxgJVegjao9dax7FvOlDvlJX2s
NFcKoiclR9OdPrVub6yQTl57p0vjguOditJWa8KwK81Xu/89Zn/5JPoa3Iw0RicjIuSvd/mZ9zMK
xvpskgI/tcEVMRA9em4NpXcCUpebroLaU9UOa2nrpXUDiwFgFMB3kqvcYpdJ09hHPPT7VO5pDCj9
ITPHHFe/vGZqyYEgSzMHkUjU4Dlw6YENo47w+GhCn0M6AGIO6Jt0s6LJADTGo+0hbbKgBqFlVQzb
aqpaj8lBt0ZauHAc5leZCRwVUizo9b/8hgyio2owRokf9H30rkaIPtKW9R4ZuAQh2LpZqbxe5W6x
qGDvtgHiQpsRih3CoAsztafB5ok/dLmjKAxkk8ig1oMT1L2XTMk2ZsxpjchXwPJ2++gv2waKD20l
iBQAc7ocbNWMmj7pJPHBqJx++w9p17UkN65kf2gZQW9e6cqxvbrVrReGpGnRgA705NfvQd/YURWa
WwjpzoweJhRRSQCJRNpzcqeWd4tGqxO+k3gz2s0BTqFIAXWk116ZJp/SOhG8hRvGFeECkp5IzjMm
Rm75vdXkqjRr5LZ2RlqG87oaT93YovHIdtKaonKgy4WnVbTKQI1EUtHI0JZ8PJOmzDBfMMrJnXdv
xZVkVmt+Ky+avptyWuyMoRufZTXB1AvyACc5lfqdZZaqaK5nQ9UwbYMiMvPsgeDFORx0lReFDEN5
23dKclcDMm7n9G3sV7Udji3Vd9dPe0scomtcLoApAPKc2+klH9TOaml1m6wgMe4RNtfl4FGYYgw0
KSLV2rCFGNoEWx7Oh81vsn0/s1XVKNvtlK71rdrbvpUM7lSYhzjL9kS9KZPVA47RJNnuoJheqUh3
OorbXamdBkv0JGwcMHjRMc5kMMZLVCcuP4R0aZ/qJm1uKRJZjQUUg7TeOcQ+Nu08eHk+PKpSFlzf
6k91Rha+oNcYdR90USMTwAnNWQaiUwd629bgn0u+S/SBll+t+M5RvA4tCkbe77PlKVGJYN83rDUa
8MFphG58FOT4Aqe91JhzVyp6q+jVL9DRBrkBmkQzL0LBCpm2nDt7sBZAYfwN1c/dG22lupqXMfgH
hle5nz2ljdFNpjQnNNwd6xIRatb5uoOiU/Zod4/pErcCh4I/WP4LOA1zEgpIM12qo0EPQZlDCCAy
CIaCiVWe4Pf6qyS4QPze/kcg8t2YI4O14DGldRlcvmaMJaM9fgDuYlruQWIsOED+ljIhTGdASIvq
k81XnWZM9tnzmNfRbPyjAYGuBki26SaGYC2fNPRDDlsIgKiQdeP5huQxSVdwtteRkxS+rb46XoHO
P8VwFc9Bs9iPsX7qxWgbW6uDPAxMwfIhUuRcaXnRm1Za9TpKXiTpCOL70s2/yGZYVuiM2y0KMur/
xFlI6Y4uHjpRu0Gkt0wveb1FQx58KDy6iJE5KyivehNrkgWepeMd0Ddc9kcLHfe1dkM1R3Nm8z17
pV+v35YtVYW/hvZeIC+j0sa25cwYasOsTYoFmpQCbGt9cZcNOsYOa6/Mdqp20yQikNAteY4OLwb4
jCgW8UpUTp0xSonWRPbcP9ftsw6Q8Kp4rQD9YEnOfu76h+sL3LoaDqq/iMgZl7fO7arSGE3t1CmN
1NYebyd1GQ6ACT8WGADeX5f0qbmVKS44soBjj6I6LgkvigBbrbUyGrFzS/b9Idkn+/YADw1ZQzfe
VYcGQ3HJqT+Qve7F+za9SYpIRo1qilJR8/0nD4r/Gu3yZJV2JZVd5DTS6rcatfbYfs3jmzy2dp0p
hQ01jnmF+FfExfKpSsPL5UKNTsdU5WJA7jzPIdLbSDN7kuPG8zPOWMGYNZV8J3lNilB5HBfPrO/a
pPcG0XXauE0gg0A+Bm2R6OXiHcjRzOOqgdMUEWcCZN5NjqyzMg+uZiSeXgvCq496MHd3EYXYKl5X
BEBwmy8320msXpfMhkYni93clz4CYZTbhvXewP9/+6EABDr1kyAN//Mv8d5Hb/UWH3UcN/EQsPuK
NwcLSAXRhiFItnwKPXEkGsIyhAyYMWbTOJdfR5axXLoZe6GDfQRUZyAuz95WY77vrPUg55LbrDeS
PRwmtBotRrHvqSXYoI3TQH8RKqTIl6Jbgi+hEL2oSnsqu2iYHtlVZzMgh1S5yysRxN2GgcE9h30B
JBfq9vzoRaan8jqVYxdNjN9k9rXippN7ZMOP7bwXNkFuvBqQBuwKvFOAS+Lrcrk1qc04rl2EqoC6
W31g6JQi8uzPNxk6bKOcjQwWoPHhul4en9HVKenKJo2K5JtajD7Z27bnFIPPCgMZ9cemAQXB83Vr
xke8CKs1Gwj5QDWDewoq30uhmUQqx+inNJIJ0ADXUa0i4KzUgTW25AYIDTVKcAjFgD13B7j57A/T
TJCOUiTStiZaQDDcy0757FlC7sxc63lNo6Uo82jCxJ5H9DIOkAhtj8mUmC5ZhlLgtvGBAat8MqZD
VLSBrYHm8Euh+dzodlFpaVSrMuoOytuMcM+9vq2f1JPJQBKBNUlASfn3Nta7YUaRMY3SNKiMAO0B
lhPGoV58SxrBe/TpznGi2N+f7aFGbHu1GzONoCpPmUZdc7k3xkeJ6vdK9Xh9WSJZ3HnVwHAZUFtI
owrQd82T+pr8E4+gUBPs3tZVADwxgCCQzwe7J8+NOg7yYhvAKI6W/GuLqTU9vbXorjglxC9AhbXu
5+b9+so+1cQ/tOJMJPeeJeooaaXBtKKZH1E7ORV4rrLZ8M2l9+wEvJEZaDji+UGeE9e0vFV/LwnZ
Xf+Kzf09+whONceuby1Dwrpry6+7kOzLG0u6lwRWmv3KxSvGNAb9OyzqdxBBcUsdu3xtFhUa06HI
VJSrl1kPKxE18H5+jjgx3GLQdVlV6MCGYgLVrG532Yo6pybtQIGT+TcK8LnqRwAOobh/fRM/GWtO
LmdHayCoSU4Muan6ntprsM468spu2fYC6/X/rNACqDQa2Nm07eXVc1Y56as1yyJi60mQNYirEUFk
nrPWT0quZF5JqjelWX7WfVZ6Wu2ALiatQPBUm4K3f2vNjFxJxpuI4pfOP/1tOlcLxZqJ2hyNLLAx
WexMIKIQyNmynf9JlGlozsbU7+WKB4dmZlfbaWSQptsNtQoIP100j7hlPM+FcBYtL2sl1xYDi2nJ
uwmQz58o7CDHnHty1vhmM+R/GvJCY/AEsZkK9DCg1YlbVUe0bFaxKke+J8ubYwEQ3fR69em6Yn4O
eSEH6WV4K0iQMOD1Szm2kZh27kxZVI9+au1Axo30z3GUB3d5Wqm7qJ50r4LD5brYre1EygWtEcCO
hWfGaWmiZ1VltDO0VN6ncwiqaesHSm8yA/4TAWNt6ce5LE4/piGN0YMIWUqNYk6JPyKsX5EETjmS
eFaXeYEER8ldCS3GaE64vl/bEnR0k6CIaOL15k4Jzp5adGsWAdDElw7Xf3zL9qI/598f51StGJcc
c6dQAZm2QGb+ZhiNV3WCMs3m+3kuhQsKUatIMfjMltC669csGPc/7bAITFfge4hWw7byzPeQ1daQ
ZAmHkSbP+oCciUxdW1OC63smOhBOgcGLUFSLvmSAIjKA5/ZQ6v/liXNaG+tmbec1tgsAVF6VPnSK
qHlctAROa7W277EGLGGwcM8dpHkyQRln6wVQ4crjCcCb/qmVWlKUlKg2joIqlkfVJahyO3C6b1RE
TbZpTlj2DDiMGjpwuaWMxtjptKxwxW39YOTZi6Pdddoj3iZE98rNSETNCpvPLOBW/pXIvuhMy1ZV
p0aTQGJ6LyGrohdu81ScFh8o6opnVu5YC96DTbU+E8jZ6QlzIbmJlFWkWM8JKQPa3kymSMgHcjLv
hiGHwGBrWKuRyak1aauupZ2cReqDCQLQk1y4+nMSmLshIKfym/Ggh4U7fcm/W8c8cQ80D0VDl59g
yZjTizAIqGQfBV2+1Rb8ReWsAj0mKpZwelh/lr5JMYh8XJsHo9CjRXvpkMW6k34maQNKbP/6vWaa
8mkDzqRzG9ClRTItmgVb2H3XRtvLehl4kDf29F4uf/MwIW2OWJNBVWDK61KHUMlLQXygsytuOgCV
mUofQxCiFoOtaw7vCzlWTEDjteXcMCNm7MWNlkWmnu0dJz8uf0y/9HFkEMAODIkCniICs8YDmods
mHZgj+p1mLyay8s8C9KpTMP5ozEw8gmAEhOT4/zMwmRrGWZ2YkixfRTr4F6GvQ4uVMMtJgCVLKOn
pYXg1m2+WudC2e6e3XOi4ZrrmDmOyuUb6jZTLLvtzvhqKu/o6ArNIT3E48t1FdxaJyZAMX2Czn5k
5bnnuI+JYsa5k0XwuiQkc5Ngjex7lIH/anEsPwl2Q1Zf+biK54szYruuuzSPrHlGKISpXc8CHoqJ
fLyUgrFLc3Ogt02i/OinUQmmL5j7t5EpA5DtJ/bKuuuoWfe4ZBpenUwHP/pQqpj8RwcKEOST2+Wr
pNzRmB7V+GHRPfVHeRhp2L7n5he0EQpc0U993x9f81G/wvgheJu4x0OynaLDfGAWLcH8pL9UD/aP
NRwek4fp0TygirbHxvgkGh/azEt+oEBx/bg/plN4vUbTO8pO/5HPPSWZba2OhAb7qKhdtCX6xs/5
fvYzd3pAV2L2TdmtJyeQAmCwj+Dw8ZZTdSj25vP1r9hUurOP4J4Xteu6TKbQc3V6piYA7gGD2K5e
W+5VC+1VnVskonGSrUcbrzWjjcAsIIKAy6vVAIYtU8GeExUr6KRUb7CGm7HyKUAnk/vyx/X1bdn1
c2GcO+Vkk5MmBMKWY7bPnwawYIeiAtNmLIXKPiYOLbaVvBuSKcMg1UORR6OWANcBwMxm/yuJgTGi
a8eG0HvmlmoOuUnit6z74wmkD0VGAdFA3wzyiLylr5ukBQs1wRo92EfyUOd+9ZS/YgRn2k33bRJm
dyBEe6ufpDfpbXIEL+f26jGNj7YCtDggKX15npY6KGtiIGdqPmAOiPjxC8iS6Wt8j97r6vWf6+e5
6YChdKiw4gKYNw0uIkq7hkhz0uVR2897eXqYbuyfmEVSaxt9o889etH950GQXNm8JFBUDeoKNke+
gcFC2rmpnDGPhu/WfngmXg3gNK87iaa6Nm/GmRxubcBOqZoxn/LIMF6cFdU626+cSNe/SwdMMAjs
z+YTx2Lw/1sV996YKpQ2qyCt938hLfUl9gGwCnK8SZhCZRrwydIx2HLULFDs5qsJGAZzYiJh/+qy
8GagWOiu4YF0LbMD8zC+zBrgJd36pbNuVJRJY1ECfCscQU/7v+I5Q19J6xQ3AD+IwvmHtuthzK/r
5LZ6/P59zpATy4lXI8Pvq0ASch2zdJ3qxrK+IOJpTMOlAnH/z8H9lsfZ7Hy2J4WgLSKqOu09z60d
iN4O6JeOa9OLjUM83ybghy9EwZbgFPmS3qjMsmqWEKuFJDqawfVN3H4Of58ST0pRV1kedxS7OIZL
EH/vQx10J4fuRXp1fHuXHMELAprT5Wf8Zn3TFRcYtmFhAMlqd/07RKvkboU6js06dvgMoPW4svRt
HO9aKsqJbPnmmEgAk44O1pNPgxZSnsJksqu3+snxzdovnnHqvwLo+NQ+ZE80yAWL2jQsZ/I4wyLr
NSjysiWPSL0r9YcVNSCne9SmG2O5q1Whf8l+7tN9PxPH7aEhtSPqaxDnr6qbj275oO/QKU4jQJ4b
zX07CXImmwWT8/3ULp+gZnByWU+wn5NXBssDHIljF/2zesAYC7rDn7b2f7y3Z8vjYoNaM0e8ER/S
0Nzv6eBbHn8Z3q/rirhptc6kMEU9c9I1NPQvdjvnUbm37xdfP4lYlD+3TTB3/EwC5xsB67+qUg0S
hu/zCb74zXwqgXCeo/mIhP1u8OfdAkRq9/q6Pgair2kHZ47XskJYnEI79B3ob8g33a38zkerGvoS
yNEJOoAtfVn81P8q7eS99pZ6dFfv5RNSEXvDB+GZt4S9QINEF5Iz4etEzaqwcaSxXkKOYbUITQZR
o8CWFPgs6Ir48JP4AnfXpOh8AhBPlBWpl8YNMgyCi765ueiqcgCfyPh9+JZHpHhQn8gchHbhKMH/
04/Tke7Gf4pdEc1PyamKHGRygBO176Jm1/+qX7td+UUL+mA4DH5zm/xsdsLUDrvv/ImffxT3YGkx
wMCLGR8l3bWhGjR+5/VuFqTfDa/x9PC6fm0agzNp/LzIomZACEYkjYdEB/M5cD7dn5VbepVb7BZX
BGD9Mc11ZXH8/P+qonxpllgcZlz9aT+//qOEmJf207vpu3YnB/2P9WsblEdjp+zjuwbPVn4Dd0d1
p32y659td95LuxJtO9e3QdtWtn81gS8kZUU2aLGM7/LlG+lOOuiedtAGryzctnbXL+g9Pi4v2r76
jqDvaJ7QH2M9pIHlNe9gtOkQhn5JfmqefC9HuQtWKIGifsJuYEb0/JQ4k92tpSHVBKekoVvphbL/
LO9tRRb1+E7863uxGTScC2N7dWZL7aQpqJ5DmHx0wOOg7cJXxdXdPPguigW33IdzSZzVNowEbRjs
/hX6+1Dca82vUpSq3LTb5zI4uz1Icq4Tmyk4rCbwWAGjmbtpuISJP3vER/Zm9/JLsINbHsS5TM5o
11oLhp4OMhN7CRvg5GYVWs3AZtIny76J16M0dPts6h9mMtxhWOF2nGLw+Mw+BmZ2GihiEsV+XgeA
xwqeE+FucKZ7Xobc6RZ8mfNE0AC3BNp+CMpdAahlyRsDyV9eq2Mj0iiWPb126zmTNkwTTacV5yzv
sscVbCDZg+6XIfV7ga+4FVycbTxfTcfIRGzKA5Y3gaJtPemus8uDyRXR7WzqLYZvMHiCmQgATVze
kI508iKVCYlI1gLRYldatZcLsVg3tei3lI/I5uwe6mPcGbUErDalPWT5L2VO95a9dxA1zct4P2eN
m5qOp46Nl4PSZdSmfap4Zbx4PVrcirX8MkmWWw39TovrcG16FPn0PQGDXZK3QW9pd47c3sS0eALe
AUbmaXD9FrCLxR06Ou90NksMtAKwP19uUqOATYyWfRrpzeo1gALUtdQDQ181PVwXtBXiMUZ0pJNk
JMk+lQjKftbnmVhohevpvraLu64NMxI48k4lz4PmdyM4T8GTfl3shhLAdbAwIQJkGQb3dLm+bgFZ
nll2WZSg+a0d01Az4T3Xq6BxQyCGz1ctiU66oeyR+OyPKfB0FyX1ern4i8WghRFFQRC0MUSIy8Xg
IAcl15F466A/wSC/C0u1G+qADsnfEtg6z7SZSk7d6x0KqcVanSaQzQHdImzb5WUd5PD6yWxcHOBZ
YPgf3VLI3PPIcnG70nVRURVWi4CMmW8vihaAbs8f8mA2u2I3prYg6cUsOqfsEImSHAA10JnII3Fn
05gjeMX+TXNQqbPbkinIB9MtnGqPfgdBNmpLJ86lcRGqYnVAxq3Ri6BPfm9+J/GPWOQRiRbERaXo
5bS7QVKzqLfWGdCqluNLpTMCvGJ+H4wUmI66Lkryb8oEOCqbdcBEHU/RoaRtJ0kFSn2AkpXTm3Cw
MKwZgrPvunpsPBKoi/0Ww2li1+iNmtSondJWfQQlSKgksSf1jNlcCUB+mbHeHmkWEQRuXgCMP8LJ
hMVAWefyAhRq2cZGB96bNZ9+zsa6c9TUn8C76BGMsVxf4uYNQIYb3UqwvpjPvJRl1p060R5LzJQD
IILQLat5QAGhYdzs/jtJ3Kok3Vy0rkJdBiNUSvLcJq6qRXmw9KdKIGlTO87WxGkkxhJASqugfsqG
tYDTjIH6yovJ8xT/jS08E8Q52zJ6rnSbMEG5vMvrYw/s15IKWjm3vGwbM4X/HhFncSc6AqtvxRGl
+rDLVCOsv6fjzrQjRftWlLvKQjnNTN2kW7xORK7AfvuTtQIKrAMYETZEzKuHnkumQVGE0NZ3gAPM
ohkT0e9zSmFpcdePE34/yX4Z8jfhW7L1+xiTxDAPZq0/k1mNdmc5S1/itWro9xI0aMdZdUbBHdq6
r+dCOFe5N0pQojb5xx1CvxfBBFCu39vDr+sXaMuWYySQNRciAfGpHKYv/ZSZCsmi1rkh5L1VRVwi
W/cGCURQAKFeDnAybh2LYXdVMWCzkLsy22UnJ4BqnMCtWR6lXBhgbB7NmTTOK0qJNcQ2QQdOnk7g
Z1ZiIG0taYIxmqJ3XDKoY1DKpP8CwsqH1WpHNm403Q5DZfiTUnb+VE3PNllFQ6eCz+IRWuy1BSnY
xHqfskTyJl3WQ9LKrUBlNs8SCSuw+qKhC0mlS7PbgsC6H02Khk1t9mAKxYe59XZhPO9fCdzNGodq
7vsBEtCz/FQXJJQAzJSpE8CZDiPDIVL1I0har6vohgYB3E5D1R+kABg554QqPSiBUcrFywVw5X4k
p65r7odB9hRQMblWKhrs39jGC3mcpbfscqaUQh70yE0x4mElNwv9i/f4Qgpn5tO0QICiQErj3Ojz
DUg/i+xmMAUR6eZaYGUxUsl2jqfrBTmnRmQKn6ay431h5AcMkImACDaUG9glIDYD4CMIbTisr+tn
vZUQvPgxbvPBYayZRMe71OVDHlZJduikNLnv+jpY8gzEnqSqw9qqf5GRkCg3KfrOtOTr0mrroZuB
+Sr4nk3lUxnrHeZJEEZyymeCfl0HEyTCLKc4VSY9ysn3hsRfs4yETgpsrwYJeA2jm6ub13gv7cW1
i7Am6s4i5ATk7Dc5N39c/6jNb0JHGFBFwUKq82gqWuL0QPvAHkmSn62BcaLjF2SuUlEqTiSHM6Z5
TJteBn1BlDb1cSzUvbyOLk2Ng1Irpzavd9eXtfHiwRn4d1l8xC4XZmlMAzqO7NlFm90Y+3F8pCIg
WpEU7kA7y2rKJcWBlq4c378S6yXW9n+zEOBKAyLjo/v00g4rudHHc4t9U0FhP83HyS+0V218+O+k
sNM7j2hTKyVjASmZ5c6dh8Z2Egit1ObdxnQhqFngqQG4nxMCcLl8WNF9Rm0g8+WzYXkLESL1bMQL
OPnfUjgfAX0ydqUDzAJOyNGygeTUabt4ve9AEmDEhtdnAu93W7F/y+MUW7M6kFTXGYryRn/KzeaZ
FN+a4l42O3Rx/ynLHZLnvxenYvjlcgtLpdWRi0VXU66prmIRcMkWrvw61HeA6vWE6ahNi29gfJ4N
SGI0k9tLBkOM1BDWNjUe3snubcqfryuezq4I57/D8hjMAzYxz85Te4y6PdctxYqcHgCZeWlRP7HT
2lsokdxlrPIvQwWIJX0goCTNKQkTm77OWje5jpTprgIAYA/eSw4iVvprmdFklaSp5q3ZWHq4O463
ztN3o+jALgpSijRdiG+VeXxCc6vtdimoRzHeGaN7Y82WF2doYm9UElBXTYni1zWmThta2G5FxzZA
UqT29NmcIyUFZIQuV1agJBMA2PXWBFSDpv25D3axN9z2pzYla5MnedSkk9+kI4C7BMq7acAwOIbm
JkziAWj4Up9gdewBaVlks40HJYm0ZV/IIwhtBdZ4K62JlfyWwxTtzL6YQ2HlwKeG134snaAAQrbh
xTp85WP2UzpotWDjNi3NmTi27DNx9ZqjEmFBqdJ7dxDQ8oq2jLNiILrq1VjBb9foGNXv2uP6dv1K
iARwp26OfWvWC/YqyeOg1Z7byfIS9X7OX/47OZzhqgpNa3oKOXFx7NsdAHqz7kZWBRdcsBoeeGio
B1kpNWxX/Dzc2vegLxJU8Nl2fDYg/6oW5zH+jyWNoEdDpyfKsAogyWXMye7TH1MfOKIN27T0v7WK
xyhD74KmriUkKUWIMdLBDhAXYdxSFk1Tb5vd30vi3Hk10RaUziHIQl12ztwxvRGDu2+uBqUMg+HJ
y+CBubwjejcNOH12/O2jgwYryQSuuWG71rspgqzYXA8L1/EP8hw8M0YnJVVdzRUaP+Qd3F9XmwE+
Leoj21wP4IFZ+wP6DXmmtQJoBlJm0DyyJ1/D4F/VWW5ppS6G/6gpcJc2dQ7JT+TIbYNFK5d759A4
LusaSaGuDPIsmMcQHXh1icHaoBH1OG3asjNZ7IKd2TKk46dcGiDLbl10pqWCF0D085w5U9exjEHJ
g+szICvUEd3yhyQWGIFNBThbA2fSJKqVrSVjDdV82xvvRn1sMhGM3+b5A3AEHJcIT9FefrlPCQoa
iFqRGELGPQV27Vooblukbi1HUyE4/833DKQh0DI0BqvwzjlhzSANK9yWCORQerCM6601UXmXdJXi
J8uQeRhOu9FtEP8swww+NltpBNZ7a0tZyRYDw2j3QRL+8gtyo2OgBTW2dP0nT77MfzEjClT+37/P
vQ6mnTYVadFuTZPer4jpWtUPqgn0Ymv2C4y1OC0NiX3MJXOHplFgtaQaKoLNdCpkSj1kq6O+v58B
612q1K2szLNqdLDgQEn5kA92OBm9Oxv31h+TlzDfGp4iRq8ARcLMyOWODnVuxnOKbwFWoe4jJ0S9
uijuxk4UCm8dnclAVtCyD94DHpeqq51YtYsF8z6r+r7GlRNomTT4Ge5dcP2JZ4fEv42gZARNCIPU
/AysUvdz2lgDBs5q8jw2Q9Qsd5V8SFfV67rXGqOMaymo522ZRuygghwRI5vl0VSMeSBz282IJEkS
lvvWqVzQzS6J6sVL4sYi+IMt9+JcHKemadnXaqsoyK9l1kFxyi9FU6LJQKFuK2eHv9jN30vjOzJG
tQYiwIil2fXLgBmmdGrdylnd+VFTH7R09WXR/MHWiAXARxAcofoFaBpeJ6ueZvmaYTyzmkMglJ5q
oCUVj7YyB7ZTukXupyczu6Ngcr++1K1XAfCJQItEXwhDCbi8CxW43EdTR2IjpVnyC/n43pPAOfEX
NuxcCueCyLmz4nXD6owx3zcA5k7zcO1F0JdbKnIuhcsClgUAo4cCUix1+aZ2Lpy4I2DJvEwXtbls
XWxM4wD4Cv4H0nzcW9pBOVJdRrgcI12w78ryBwaVZS9L57+oAQDfCmEb5jvh2PDcoTO1yzFmMYK5
2n1QrgTcsh3V/kYLfkvhOwHUJbEkTUfCRtLedcTkgIURSPjEnMeMLjpPAFyCfheQn3CH01cYftR6
VKYMGjjo9u/D+lmWbmni1trJ6d+H+bD8g2l4Y3kFI4NXrF5ZH9Tu/rq6b/kONmYiMWuKkdlP1G3a
Kg29RRsMAZNDNiVhWh9odjuaS6ilovHcLXXE2CF7bAAjDRt5ebUkC3QWTYuODoBy78bOeyuLxMtG
U7CzW3b4TAx/dqlil40ls76K54G45uTa/8hvcX5HREM+W2/MuSDuEs+jZtBxwGtGfrVvEEVm93GV
AjP2ReMFW9cLZWZYJROcuXikL3fOzjrmCsHW37VPAJD787YXkCz9/nUu6GrRY1DEBn69RI/LKkeW
8Upa1GuMtzbeX1e3rYUAvM9AfhrOKsKvy4WUUgmUNTahXc3to0mNx7Tu94aI5nNTCioNGJkzDB14
m5dSlhS/2gMAKCr7HNCprj49WcsoULPNGgtqvui2AjEZoEx5r2kicjcXaK6Z24CiaKHRwTecL8S0
vbJy3GLZO+XOTHdAOQHL7VGSrfD6Zm7dJ5Dngb4X456gbebuEwHtkTqCISuy2nzAkLgTNujN8klZ
tSDhTNI/Tv8g7Ypp9I8Zfky1cbu6DlJcNg5CmX6mgG8G0COd9ixxYjQCd+PzwiAJDxeUEhjGACC7
PL91cKyEthi7QgDI4NcBMyNnbTBjIDAWoWJ/1pVLWZxGrp0ydE0OWeUL2IhXHOOfkkKhFIPVwL1m
4+fASOUub2lLTdUZCM/IhG7PXNHyfQXuMnc0M8e1LWLv/lQtLuVx13kFLr/RjQP6QiRMuDi/tOoX
bpgQ8WR74xg1D7wzPPqc+vctTepRXxCdS8139K7eV11xKyWFCD9po8dGBT4G+lswDOqgTsf5FnFl
l3YFOiIknypXTVLPAh+lidiEJjnc+N41nXxfdBgt6b4PzaFvrODPN/T8A7iVSqU6mSsIiqPceQZ1
LFh0tGASteptOLxYJqIi1H8xU+zY3G2Wq06XOgTVUZEFfdu4KIGmU+4ntIRlwQiQnnqjUbk6DQxR
7+3WUZ6J5n3eOtHsuGOzZBVm8YodmjcUUbJlI95FWVuF18ZAe8HFyd0Cw8KpNXOPTRykwGj39luD
OXhUOgAM4qfLz3nxKVj9gNut4UQHArCx+JiX6tfrZ7kByHD5HdztMItmom2H7yAv751nHlvfiH7E
b2nYvDhHGkpH8758sr4kvkAus46XAemlXC7ep3RRFqOCEiUvSQVqOI/1eTSufGjUo9wHmDmrRKgD
G7kayEQ+CKAXDBSWJ4KSnbKe4go3J6l6TOHrXje76LEOWC+cGR+HkboaiIFWQSC8MZ9wKZfp21ni
zmz7cS0V7HHtSrV7N5q71Nfv6TO6MeHt9Y/Uds3ETYk7fV1+CPaZ6dGnfQZ6JfJhJhBaPmaEzmQ3
GQEMhwRrq0uGK7c/nSEF09+8U505HNL6Ju+r+yILVWXEwotvRrWI3MLPLjVWjywHnHvWScxDjbTN
GNM8lZE/WqZbULiFqtP9gI/1lXbSTTfqb4IVb2oWkrFoQwSbncbThA5rSVcHpFhRK9c+Ot2PmTQl
7tLYj+Beyr1O/trOBwOYri6RBbu99VBDt0yGg8DYOzilbi2KovagooR5B12u7rQqKARFjs3dPBPB
6ZIFPyYG+TCsf+rbJXGrFvhTJhh8QV0hahb8HPvj5M5kcb5Aaa6gfrF0JLcH+2fv6G6mSI/XT4tZ
8U/q6YDrGB0nOC8+V79U7YhkF5RjhVeo9VKA4lM9AldNec+kG1sa3Fr0smxZd0aAwXgoAI7EZ2w1
c13kdDXhTRm4/uY3YDwp6iCwb5vHdCaE/f3ZtcvbugGyvoWAuXTqIHfMJBgd2V07kruN1aduS8tU
IHNT+zAp8oGLgaQb9y63uY33ozTyaFZfKjl1bfJizd9qNCFeP7OttQGgGSEWYzNBEHa5tgzAcY3a
4oLNWImPLs0xWmJj9PV1zDx1Iv8A7UERyNy03awwDRw05nt88oHjdASPO97kyTzRr/Nyb6YYSMgS
UOE4oOY52vShtAR3bWtDdfQAAlQfagLtvFwoqfJx1Gxc5xRwTJIX50hBS/d6LSKH2dzQMzmcsqzE
nI3ChJxxbn/I9VNH0p3zFeCV4SLFjnv99PSNGweQXXRbsnQwHJDLRdG1qYnUZySyviqAVxDhhjMl
4y/0+c9zyqE1qjpXU0kiun6bktgFq4zbSE+DdFT71Fvm9+ur2brM5+K4I2rgPaH5tcI42WS49fRg
A6pNCPK5ZaTOhXDn0zl9SouWNQaODnCq7uOp8JX5wZh9xw5IgpYvYSM9S6te20buLldSP89tBZFJ
vavafZ68kDZ1R+SYpfZr3+0U4zVf9Yfrm7mp72eqwbncDaAt57IvCBIfwONSHjGR4yrK3YpcznVB
mx4REjcWiAJBag1X7FIJh04lcb/WBLBxu9YE7lhfuMnkgHxkSO8WKdtlhhnMU+215DDKIDUv16B+
MgAVtsr1SY4HgYu2pUaAhATvFxuwQi338ntmpegNyWhJtMg3lv6MEFE4PrC1uR8pRZTSVGSnuCXr
kqNnc2GQCDkJVxl/MaTrpDNdVRHt7pa6opSGBBjYbBBbcDdcVitHoqtJohoQjukhGZVTD6LLgs19
V0dtJV/GVtAQvGVUUB9AbgIJXKB5c1HEaGmL3Gk6iVptdnPEpMIGtI1pcQZ/y1wFNKHBHHOGpW2d
eMooioJ2codpey+XbtiU6ORP5bf1pDSYrtJQmkBEKgfdFA5/SmbI0haIQ9H7hnkDNvR3qSIUXOhN
yYJCMthVmDbSc+WAUfv6xdjSw3Mh3A3U02xJgI+HqDCuQq0lbmvNnhj/VSDm47E9807+l7TvWnJc
V5b9IkTQm1c6SW2Hbca9MGaNoQNJAPT8+pvsc/ZZEsQQY/adeewIFeEKhaqszLTlbufoeAjRVjul
U4zc5HF/H25aAchyJSRHR4sc2zHmjs6K+HkoFjRq1CoAuLxWfxC336N32rp0kEpCsyxIktdGu8u1
YW6PwqeDyIcR6o/UPWQuau0GaIc9eKFD36YKBAKyHdn4zRMNpnXQeGI7mrI0YpqbKFEpa3ggTjOx
7zmaP3osF/+vhreKN4COEgKDHxmhs+XSsVyiXocH0P2x0O0jOLTMAo+bXI+qZoYewV64tbl0Zxal
86ygbTZrTMTIvJxPOj/0MyRbzJ3wanPVIGyJ9lmw/yOhdblqpuDQsh+wP0rrK3pn2shMTur4Gbqd
nik+3T5Ymw5qrSxBCBou3pLihC6jokLZBykde+w+pZVGnpsKkpm3rWyOCMqRqB/BGcKSNCKrsYHS
QmzVI8u41j/m0XvqW3Do3LazuTxndrRLO0prl/nsoIleC78p3o4P2tzWaCJZaUhxTckwusFM+4Zn
DvLaGrostcXvJgMyWZ+aaifc0LcuKnD96ijbr+0/lrzLcGoXDY+WB6cdnW8dKc1gTibXB3Ymu0vW
ZtViSZE2SJeHgheaD2KNzDOM3rpnAwmRe7cChVbGkU/qe0ZUiCDVGo2YW9CTOuvolU/YErSiaL/k
3WRG4KlQPCdHhrRZ6MtQidGzyx6pmExjz0OB70inXoVgCcuPEx1zv7EAuVMaaw6B/ikPQ1Nl9yl+
2dMLgKOgeGTtTP3WQ2DVjsKzGxR5iIsu1xUkz9xpzKV8mEj5OnfGK1IZVkxLnQacpdm3jAhzx+Tm
vQqEM2AaeFxBuki6ckRqMSvXJ8QlkHgPVJCi+O4X9c3+Uv5Wfla/VDsohA8E3e0dvD3S/7MqFyXz
Si0VvYBVFjRuezfZ31Lxm+jpaTTfb1vaOvkgeXfRUomyAwgVLue0NNHv3TaYU4MDcCiU8k0kfG8S
V1clh+soG39QAYAYQo4fkeMSak/mEg1R2nHqvpSu+KQAnuRCmdc9VvXoKZR7ff52e2wbNTfca2d2
pcXL8atkcBF3Qd6eeaNSvi9qzp+ZmSj31ZTWcVqnBdpexjkYHZOcEk39WqeqHkxzxU6ADOypnWy+
08++SKYIdICC4wTtYdBQ8tiD/U+qRtrP4Yfi9U3gtDu7aMtVof4G3U3UgPFGl4ZP2lbt+gzG0gIt
e+JEKzT/VmGPub490duGgPhBEgClCLlmlWfGXLrwug+Q2lFQfVC7zrN/ZL9vW9k8FMAsgu4D8leQ
g7zcqu3cgv1TwA/Z3j8glPPv6OG2ge3DfmZBujjmXvRDDWAWqns6NGji7ggWk6Me/sq8OSCBA/6g
/0+Lko+npl0WwziARNn+KUIk+ajRfyN1d1SzI6DTSF3OzqM5NJ4OfQCbekO9p/yzdSmvSND/zKrk
VGnam/O0zirIKwLQqZ7KQ/6W7e2Qj7TylQs4M7Pe2WdB2kx4lRQtzEzwop4J5UVoXx1yL/2OFL8X
tQ9o2MqDL8gDhigDBPyUPg/h++8l3IP6bY0XSTcUpBHQ4KkijXfQBxCWaAluVb74BVhzBNjEGf88
G2HVWniZNTuHYysaQQiMJJmur/BNKbZCmjA31KqgaEOGIoar5L/QYPlUlXtpsk07ECzGkxaJK+QO
pBkWgBEAYAI7bTyxO8M5gV719nbdMLHSCmPWrDUdIGcZ7XahlDcj9DFD8wu9z/YYdzdOuIoIHgLf
AK7YuI0uh4CSV8/yZqJr3sMAauDIB2hE+lry90tyYUdaktYY7NpyB/pQsT/AWIMOYReNvuESASdB
Bz4Ggk5gWTA3zcvSIdZMHxi1o3l4XNtWW+X3LsJ6c0ksCHSvqtVYGemVkKUuUWhv0YdRPZjt41iE
AOL8F6t+ZkLyu6lDnUkUMAHkSlvfwQQ48G+b2KrarxgvwGK0lT5KbrJAjrcjtAcGJzmY90lURLiu
vc6fj7/e9/I/W1HBhS3JyyONPuhZC1tF8W6Pd/oIVnCARF298ZQsqK0A1NWiCUf6otOfeykMfXNj
nI1U8vh52teEryMlmef+dKg336dPw4PyvkRI0fr0/h/12AXTfRfmUR/0r4VPjzxo3vsDNI/v58g4
ihCFhHwlbn0F09yup94I1i6mR/IjtSWYXq3T81kNlHDylpMGa7ZvecJPgi/NJwU0L59dLwtv74HN
nXw2MdLhh+jOUjDEZw90TA7CDEdFOzhLdNvIpoc5MyKd/KmHfrXFYMRkbwivK/KiTF9Uf3Z3NvQH
mkq67y5mcf2Qs/tuyp3GMNfRqEHv8af+To2ck+XreD80fuYXJ/VYPrFoCex7K+C++vS9vROnDIx8
Bz0AdXqgBEYECje/f4X2lxbRWIU2bXacPQszr3tlkEf7nJjr2spfvZYa19Qz7kc5i8jcZObaCmSF
jrg4zktwe/a3UCuA8uHSRZrRBAWwdPSyROltSiCmwNDQr3tLFSUlOo+7zy0NU+4x6tlW9VzZO/fW
1pk7NyudOc0iLTVzDMsu7Kib0OxSTtqDavU/rCHbUyzdCDAwRqhpr9n7ldD9cuUtbONUNzHGUrNO
RXtAlk2t04geXTNq7Z2QdWs/422KpB4iDIhFSL7ZyJPEZGtfaiuEXyj1PXLbYdvEuTKBx/rvM1JA
4/5rTFq9ikK5IRkA29az+cm028e0/2bZQ5AL7ilqGY3GnpjY5sJBKRqUGSs2wpF8gpMi58dqNF0V
LaB9M+MgXbbQr1QLQ/UK9IYcb2/QbXtIyJoQqwCgXzq1bgEqMndAu1Kqnr6figLx2sT2XsPrbpMP
GVIYKKagTotEkuSDlHxKtXbtSGLqZ4WxaEDaRstfNf41M05jf0q1zKNo/bXL39w4VuLL7TFu+dlz
89IY5zqfF5owaCgkFmC7DbJXyfKacvFy2876urweJirga9oZ2R7p0DFwH6VA1qL1S/9mKOa9XnRH
Ub1qzg+ufqJFFQ7dHs3E9tD+NSkdvRRoYQBAgJpCv0QbgGLtt9EB41dZfGdsW8cO9Y7/G5u0L1O9
IotaYQnnQhw6yw3YPMSdwzJft7hHoDFwey63/PK5PWnLLDlJ0BS27kswGeXGS+/8um1gb+akTaGM
vasmqwH2ZvaZz5pXw9xxwnv7YfWbZzciL9CiMXDsu7qHPBkFHWyPW075BOI9vaTQVfqjA+N1e1ib
66SixQRHWYFaqLROM7KbRNMBQmafJkQxqV+Ox1L3Ovbjtp3N6UOCEOlgvIyuWAwTrpTJskLYitb+
Z06G0k/U5HGa9ig7N/eBjvfESuK29iRfzqHJqenU3QpXm96t/kjM1/9iHKCXUAwHmguQ3b78/Tzr
G6TEgDcaQTVVmUCuAFeqDHu0A1sFbnRG/Wtn3StneyFR5pJYI2obRIWpJKpKME2ief8P0nCH0dYA
m+GGT4XzDd1VnVe3n8wSqG5teqiwmCm6Y2+Pe8vva3DGyCprK+paGrdOJj6X41ohQ67QPCGdv5Se
sycEtG0F0ScEzEDDJ+sAEWgKE3PBqIEMbtk/HZ6ExvjJKHdiz83NCGq5/5iRnEWVWmMHWiUUjsCY
CIHjckI/EN3DLcqpTPQII22E8gRoalYcnMx5MgOUk3VU0Lix7tHS/lSUMS8PuMIa+wRkcqAQiHFB
R+P2SkmDW60i2EFKc9Vl08D1c7lzSipShw1DGVuQtsvR6m2zP322p+QinbMPK2sbNJYJ6WOUxC6t
DFmqCJPnNM5RlvV5DdHfZnD2mPE/sOhnV+T/mEEcjNSQomNgktdlhW0kpoOcQKJVvpZFwkw8PetO
tXnQSe0xFC/psHpjAE26PBDO/UB/gdInED3xDPJYJWV4e3rlh/j/fBJ6KC0bb/H15r4cuZWZyI53
Go1pBpLoxDkNjfhpjpFZuz85G/w5ASfJfJz136IOunKObtvfmngDCDbIHzvgJZYLH4SMkMJtsiqu
p9kJ1WmeIzNV9woS0kH8GKSBsaEZB2AWqKtfDrIojBrEg10VVwP1dZ6f5uVtqYpXUv1X4zHB4YRm
BKTGTSkIGkheDZlhYTrBoNaSU5dOwe0Z2zoQQBmi9P2B0JHJNnJ1GXUtz6tYNKnit6P1M5nAeZyQ
2tmxtHXi4VbWd40BAiJ02l5OW0kX3vSc1TEIJUFLMFoR5GMnK07yl177ROY3vsfXtzE4XEN4kGJ4
oIGTS6Coji9VxbFQ5aCtasJQ7IAi4GmXfEWKTdYNgXIkGirWznZQvEkbgrlNOjdGUceG/tad9NZX
SO27713/UIgXoe3lWKSw5Mqc9GpLRGEvdK7rWDGbMrJnfQh61v3O56n06OCKO91BnHd7n2zseQzR
hp8BMdb6vL9cPGto1URdYLNQfy89jfCw8s0lzuu9PPTqISSnthLk41zZYDwGjvjSEAPlBzFoi+Ja
7neFG6lQj3zPFL/ugATU98hHPy7Na3OwiCgPqAK5EQb9PgBjjFUTFxTVcOTa8zDpyuGT1tZToCxO
exhTZQq6VFNDAarMCAzQkNREbjao03KKjEEZ/MbUWCCIDpDFouiexQ2gZgtmnfg0KSFEQrIAXT2m
V2QF8HXIjh0Bt6pB98kqr7a6PhLwV1HuTnPI2FyeRIE4t+W5CUqaXHun6mKjF422KLCOcOJpVr+U
XKUHgSqkN/TW55HwLkiJlt2VgrI7jWbKc7sIpI7svj/c3glbC7QS2K/AQtRH3dUHnwVfQsNtgz82
8WxUFYQC1DoiI5l8E0RQ/lRRNRqELd5d2u/tezn/87HxIYULxv5VnBCO5NJ0trh6WxlKE/cuAEgq
KMTWHN9pzOPJPJSiCLiyXnd4E1f9zhNqa/8jIQNdath1gcW7NM2Iszi8K5p4dJzXxv085Cy2V5+8
c862XMm5HekC1cxea8wka+KER3r5Xj8rBsEL+6tT1d40/NPZO32W63fL+//cnhRKd5wbqUphT+Tf
neFlTHPPvQPDOKDF/d/HXh+sMZr2QTEul84au0zzznHrmGu5cRqcXAMFnfM0j7T7fXuLbk4iGgVd
w0K3CDrrLxcrGapmJTxpYmN4aCbTd9rKs4rsset/GorypYHcg7vT1vzBRSRPJNIxyDMh5lu5JC5t
EndA4DkQOMgsUNkpzdEiIH7kxtuo9Z5JizCFzphZRk7jNwlY3Htwo3rmEfg3ryR3aQ8yHaRxgs4F
SpbeWcPk9WbjK87b7amRW+M+zhBeKqB2BoOPjlbiy+/sMlC2FejVilkA9VnF1yyvET4C7TRUTu3X
lnlN72V4LXn9zutwa1XOLUv3v90vTp6YZRPXnQNqeSuC1GiAno0DccaIJTxE7f8zBNV2TtTWDgfj
DUpciNmuiQAcXqmZXrAmduoyaEFXmNV/cvenRd8K9+X25G65xjNTcvjZs6YWQsPcmkIXuBpy31Ap
BFQtZAH1RRMortHhzqWQHL5teGeMslDA5LZ6TdoGPnmqXxcwjM3qA+MsmPKvtPx129bmMoIiBS8o
B5SV8o0J4tx+sQbRxFmyVr6fmyVeymfFKULNzZ9G+qiInbOlbpmE/u+a9wdMEyXkyz2Ll5bG0KXJ
4gU6Fh6HZEttVpWnfrzys2m+d4GrQ0fOQg7ZtEzHDj35EXfr2Rv1pY4mK/+1jG4ftNzojo460GOd
sOGo4YpP1N0M/tZVgRo3ErQr+/WVnjo6kcA7NOGWAtpugB5YVZ0culhB2hDoJWaCR7cXZCvKXZ9b
oAlFmhs9y5ezMzgLowupWDxFp8m/u/3jWy86uLN/f106tSjZT3qOXvxYd9pIHV/L6huFBmrybBbP
hXbomx+DkwbMOTh2fNv0B5RedqkgClEVBO8IsGUIaw9N4BmHiMXdwsKkvLdd9trprm9A15Zr/Wtf
/gKbjTXdgd6B095zPy30fjapj6cyov3xPlMOpDx2dAQTMvUTdge4VkXsHQezPUW2s1Lx442Gsv3l
AmTG1KJxbMJ3DulwyMSEJzhVVb/QamBEhEbvMtxC3qRN/NiZ5vykFXN1yPXeDfo60fZWbF3vq2nD
0YTIPbAcjowYMXquolWNsdhgacjVY8u9JD3V9l1N/OVFt4FFSp7KnzuLJdV9P+4VUM9BIBuXCv5J
+2Qwx7lbnJrFSq5GZPCaVr1Lf9EMveWp+VuwqfL55Hwv66isJ4846eM4jv7IFtzF5Gu6ZKHB0yMj
f1odubNhD8y25UKgoG2AghG5CdOSPo+hAcVSpp7FIxu/I250fQLdIs9wqu6ksdH19NKhx2QgRkh6
oKVvz47cCP4xO1gJMDNoIGDDh1xukc5B2d6pOYvVcpnByjhVI9gZHFTAXLw+HiCPmaDZTix1QLC7
j8PAjclzB709dUWhMW+2U3avGG36hdU9qHCxoQZ0Ihps9E2zNENS6eW3nW/e2keAW4KGDVEN0Kur
nzsL9K1CSTkzFOwjbb5rzOlk8cQragShYxpWr7p1nyX+Igx/XOa9I7W1m3Bfm/D6ChjcLOlIqTRt
GxRZMV9fy3vqOfiv+wWCkv9qjP/aWbfN2Ri7EiJghQs7VvXHTh4zBwrP5IWyb4tw/LnNQtfyVKd9
cvfi7munjVMCYCWI6YDtQpvDpWEOGqnarnBccscHYgGSCL+qPR3djVjv0oh0MzgTdSezhO/W4hRw
wOGtTR7T0fEGwYKiQKPDu/7NNtH4gLxBUQcNQkKyc3evV/OlM8JbDU1F0AhDBepqIbnJE6ObR1xO
Bo30angbFHraWcTrzYJ3GbrwkZFDtRCH+3Iu0YupoLez4rE6Z35pcI+iKgm06SmvHrKU+cSefa58
bpKdsV1HXZd217+fbR4lK0em6rBrWfeLuJvUgwHxQNvXi51turVZkKNDT+nKtX/F3lU1ukPqtOZx
awJpZGU9xKdMnftVlxp/f/IwKFy6cIdIwKgfSeezQYmJ9IlmCR7XqXjIO+ORda1nq6iwpbiuODuy
gtxrSXMq3PrTzkLqG5vFxM2FeAOtgsjZXU4oT5aZT/nMYze1AGJiuPZtBWUO6AKhkg4daD43QWsV
kBJrAfmop1z4zjy2p6YV7MS6Zi/jcB3QYzLgflD7w0MSWanLD0rg7cx5VHis19orsYoXa6gx//bP
xpxPtVEf0UC2MwfrRSQfmDW/BqMoJeHwXJo0tQGyN2PD46EFGC+rfNdip3mMkdTWOIDmCHRRFvFL
DXShM5Sckz1E79Zm+xBRxrF1wL0qfYDeQyVpVgZsNgjEJAkFYIiCxm+Z8XTaGeu6nldjXfWa/9eU
dCsWXYXWAXXEWJvl+zQVCBX+pCP9kzL1Dko/vtDHhxyClQq6J6ayugefhZ9mNuIX5TCbx4nVwe0v
2ho7yjYqKlOog+DWvpz8vuQuL23KY7GkaCoAg8jiDWxPoXtr2ODgX3OpztqJIl1upUHLCaTQ8BvJ
cGiZ5rWK+5sZ7KjyNrw9oI2ku4uMGURk1lk2DJmvw+CKngO2JmInISFXwFs0ODGFtOZUIVe2DOSt
aQgkFHj5aGXRbeMbvh+9Z4AUI98PKSD5OYwaQGMvLmh+3OStsX7O9k6EsjGPyLgAIYvmBHTGyu6C
aUo9KUsvYmhbEo1CW+BRo4+pvnO/bGyKCzOSE4DYWs9MFWbEVx3MMv3b7Vna/HmUjk00Wazx+vr3
c4fbznq/gOU4pvroKzScywExyN9vbBQ7ASnEiVbwaJe2XKvYOWV8EvFiCJ9n0Cvs6WHUjreHsrHg
F1akaIr3qaOCiBkzFRjezh24udj/jkCusSj50FlYCREX1RABBYiG5D9c++Fk/82mOrMjx0ypknM6
ws7SnZwkxbUnPLc4sHLPz8pAYngXXCkgtdbQSg5fLyfSCbiSxgK0urEDGrMlQ753QDa/8nISGXjM
zs+t5tH6gOgzex+GvyRuu7IubTua1+XIKazPy+TrOhJ+FmSQBhKkwC7c3hbrsktuHuhC3OvKCjJH
9vxyh9cTcIZNS9HAi+dZpHNCD0QbpqMBtmI6giRD5JoSlMjUPVpqOoW3ra+/fmUdFK7ogMR1Ct7p
S+sM7N1qo9VtPIuXZBYRHQpvmZsdKxtJABT7AaAH/tuA4JVMOUbUuu01i7Uxz1Ww0IAuqNG1CN1s
96bWR25KHlh1nDN+cq0+KBY9Mk2yc/xkXMzHmiLjhOKZDqURVLMuh6rZYLZQHdHGtZl+Y+j8SdBQ
RZRwdqlnOfc90h+sJoE5ap5mt7XHVf5AFv2YiTQazDc120uNbM49HjgIWYHLdx3pMGWJ5TRT2rcg
evMWEwoLwM5my07CYx3V1QKfGVkjqjMHmjZzpRN1aGNClsMMAJ0zP+nih5O+qMpJpTsLvTckKURw
skIjtOlgrWOePoK9Y7biSmv2Ds2Wv1vfhv+ZutXXno1KpwopEIu3cZd4Rv3mOovXaV/rXTe08YjB
GxR4LQt3zwrdvrQzKMzIevBLxHgleV2vhWl24gn1WhWE++bO5G0P6l9j0gbNq8aszBTGauuP635L
nXfUkHWkcm8f+S2Hs5aOQS8EjmjIiV+OaeINgoZp7mKO95FS/xzMr0M6++N0QIOqlt6XzdfbBq9P
P8QpQMUOblYkeFY950uLuQ6OeTMlDaJ27udjHbQm97ibeQtuD+UIcpueH0zoSpjAvfQ779CrLbka
Bwm8BTQVaLcUabjOnKJfqEFui7rvCOgK0XntoP3tnBrgKMdUrgKIcG9ykjPtZlNZLAsJi/5lOqWn
3ors5KCSe50OQWbsIOo2hnRhTYokaEn6cgbXazyrsQpCmhH6Lxzd8jvLtmkGjx10nYJ+/aob3wbJ
SJG4Dos5QR7GHi3uU5vfTalCPLzBjE8AGRphhofmEbSgzUEjGkjUaK9HAnLFuC2hiaqZY7CKIO18
2+anAdu1vvqBjpMjNpc7IKoaEhZnvlH+EsubtQfBuzr564qeWZDmeKYFmuULWGhzvCcZKFHgL6np
ja3yqKc7w7mu3V9ak+O3npup6FtYoyxDMl85GUXnQz/KLxvnUWkGcLYlXodOY3gHbqvH2yt9FZlK
1qUjQrpxod1is9gkSeNl1pL4uc32ivdXNxGsAEiFYglcD2Qe1zU989kOghxnSDBGpzos7FiYx4GM
3niqUIjb6/HftIXcLJop0TkN9sdLW8pSWE1WEGQu7flehdeZkkdwxbVgxOdN8QaK4L1n6+YSIrDQ
1rI6qnByakJnc9G7U8nBEg8q04z/ssUrH9WQlX6RBsJWw3Yeu7XmBgk5Lb69gtcv2XVyLcjXoT8V
j0oZgVHPoFmAvA0OxNrw0PwxeiNojO4tM5t4Al/RYBt32Zi+WMu4s3evbq0Py6hrIDUA1IvccbFA
gkg1y5THHbRnurqNyA/RuodB21O+2DrzANWAr2PVbgSJ4uWaFpmY6SKQelGo6EHG6+h+5gjAJFBN
3BnT9YHAaYY8JOjEDTRUyfWQoZ8hCdioPKYLyP4nm6NV3OqM0+1F27MibdKmJubQ5RaPJy1IiMd5
cPv3N7YkEqLY/dCCgIu8avkllFq4UW0eZ29tX3jN5HgjPeTu8wxxQiuJJh451RMln2/b1a5PH+xi
I0KcCPcUpBUuV2rqDLtQ2xyvJ6EBK5Mh0DYnhGi5wsihpKqGarSF3suyBIUWuEi8hjigaHcyxCMD
fQdwF3KGqWAv0H2YQlErb0tdoGWO9Y0/KmMVVYRHPFEQhxnKS4NWmMdytvXQxts0HBNjiHLhqB6x
yZ705frlF9E0Xi8A168FbDxnrrAzy8IHR6cZkja6CAuRhehDiqDIDUhcF/QdBLq1fghvT+fWNlmJ
aixQbq965utsn/lNCBssJXQUkAJZXNsflKX0u2WX9u8jeycPDU0PFhosQFQMlrhLM6QWDQVKQsSa
eZ9mFDyXrQ+ctAocDBJJh44VgUVcr7DHQEkbP02Xp2wpvG4kvpP/1K0Kq6h6VeMzZH5L+sxGSOGg
xMz419vzce1wdIDiQZUH7ibE5fJdWeoVQ9G9EnFVvi7Tffqe6J+oukOwdX39wwiiE5RMoOMFAs7L
2QCQYFqg4YrZSD7xDiRA+eBDm+wO2efAzXZ6/649G4xpuKVAtA+KNxmjUCduvUzQeYgVG5Cjkh+V
IkGY9Zed+RgHzKBkiAaXtRB01SDa4ehorSLiLnfaYGmcHMUfXTlqMy0Pt9doc/rwpkWdfWU/k9/7
Qk8EShKqiFvtLneVYKqP2Ug9mn5Ju53J2zqSqP5AuguifijKSGFFnnOQz8+2iPuc/AKXv5LiFQ3S
GwHQhYqsucK+KHwP5rlpFIUgSFoA0wx6j8vt0SxNCg4u5Ifs/pAk030Bnov8TW18HfFMZR/K/tft
Cb1G+WDxcOf9r0VLfkMpIJ/UCPrHY+2gnigJvui+Ec1RGQxeEjT+5AuvC8VBf3X8PVaPrcU8Ny2F
h8lodaxaCBaTJOQV9NU/MrULGGiEPbsa67ACaf1OsWvTJJRwkDGCK0LYeDm/YLNO62LN1fDyZIQU
zrVT0S1xSKt656rfiJwQtUHcSsEJxPNQ3j9G7qLZUEeCZJ6+5wi8/cKItNIKVPOUOWbElRf3r5mv
Po4iOqFgF53gGoKNy/GxtEX2M8/a2ITA73f+3rzP78VzciK+HU7+/FUjgT2cbm+hrXsEsEa8hBGE
r82xlzadTOt0tQFTIBAYAN50gdp/u21h61SAjdBGQyrS6MBGXFqoRNrUhjq1CEJfivr71B4puhbc
LFRrPcygnGRkewmnrVADvW6I9GEVMce6kc4uR4eUhTELHTm01LyzvxZNf1BfqCsCO9U/4/m4s1v2
zEl3cZvS3k4So40VMKkmo+4NXIuUsv4hdDB53zPkNG5P6aZBlFldHWVfLJxkkKaNTXoG1hknMRfI
TpcO4imnPJR1XR3dcerCpkONLCnTZcevbl1KiN3WpA3qrHhoSzMr9KK1LAsz2/ZrqJi1UWoXVdCk
3V92Xn6chrUdSkNnOMq68mttyPg0iyTvYjo3POxGrfbsFLfG7ancihvOrUgBjq4uIH5ziy6GxJKX
F2ZoZC9p+m7scmZuGlq7SIHzsuFZ1r+f7UmrG0y3S/ouFgr3NZIF+vCeq186d4+cc+NEo6MScmHo
v8X2l+PsnLmi7OxsiLWqWEKl7OsnO0nLv06gQcgA+EIQjQKdBXKny+EMNBmzdKBdDD//DjxQvGR5
pJjZ4fbybOw3JOjW9jRNQzVE7uaqaO0KHazu8ZDXHkrsHmZNV/ekojYuFqBzV0IuBfEWBKmkwShG
Mrt51ceZlWk+6evCZ2P7ZwDwMarQHggNUOsvO+fX7Q20PSDBIJzEO0xW5CshnaJyksFmjr7UZ716
Ivnn25O3seVwiaDOu/KLrhD7y2HNzGonB+C3uFVQFKOjqQWEAdnZl7YZtICn7biljZ2nA/CBhzgq
s2B0kKYRUCJ31jKzj+vW5dHcWeBoZY0W3h7V1mLhDIF3H9VA1LClB7KZLHZilWOPjNHiq4l4aBbT
119UziKH1i+3jW29ltG+BZeGg4Q0sXyVtGxQMhDrjrFbqdNT1lVm4BKhxeiTNI8EL00/4+4YWpyA
MUbJtbsB+pSRKBttx1FtDRv1KagpIPjBkZCGzY0CNW+7GGO1s+qDsWpiC3UKrK5+06zyecb23rnW
NjL0K3kaendQ/MazR+4rc1vWtq5BhthactydQKsGQs3zyGWQ6nMG1jz1Xa0EiC3IE+4bdl+lLpIJ
Cto5FJuUO5+zEUdcfI109RCkeaZhtIZ46hQGHe2kCwfLJX5WuXUwlXp+1zMdHXZ9C+qfId1DGW3c
uUAYIZgAEhptVPKd6/Iub6qqGuMaF60tnO9gY+kqy1+6PwtfjiDa0XdWfHPAZxbXv5/dGGiRdFMH
qFc0BrfQIPnG38tEHNceJ92b7Ic5+3J7r2+4C6Rg0ReNfB2qvvKF26AXoE6sZooX94dax6M7ecmM
rMy8M64Nn24ge4aGY+hYXHfD6fZgmqJwp7hYeNRzCmGl5a5Wv94ezYYVlHUNdBWZaAi6Ysh0gMET
VBvnWJg2lNbQBZwaNCRd6+74ow2vh9sWFGrAU6JVV051KmOXLvXQL3ExWORubuwW3Lga3wm8rq2s
oAfQKMIDrOSxki/n1jhztzeHmOQNwJrCM/agZdcTBguoa+LxiqYR5DIutxvPIEmYJthu7QzBU46e
BdsufMKVnXO84VJXQ4iB9PXhCn92aahEWDqoUzfGyvxI9OyBN82TtRQva9FP89jyrc5+J+PPftxT
qrve4KhYre8QMPet+tbSW8fIqWYktJ3i6WfuhgMQUH2g7inTbk3j2uez6gliwWQKWD0dMhUNr1Ms
Zh5UTof24sbvnD+3d/fGdgAoHwUTByfWQgfd5Ry2A9HsNG2XWEmh7FR4/fLPbQPX7g5bYWUPXc2s
z4xLA+owFMICMUks7GYMWaEYyKFY0ycg/YK6UoaAacAJTKNZ7dy4W4ZBgwbC8pWQABfPpWG7NVVa
QlgasH/HE3NkTZ61EH+CWPEAnALtdo7vxnqhFoyVQqcqMp1yb1bugA/NGLIl5lPvKePRKgdvmg+3
Z/P68kYyCtBQtODirQ0PezmoEikq+IRqiZv5WLX/ZLrhl8rzmmw3mx1TG5vcQG4NYZ8OtQ1Tpnyf
WT2NuisWdG040USHl2W0grEzDzZZTrdHtbEJDRc6bgDwIOt9zbgJDnsnVwYlHqBk7ds9uByF4Hvs
XRsLhMoZGphxZvGov+pMtakKgNSkxGk1+jWNl5T7drEza9d37YqG1xDjoDZho64tLVAuSJcQXYl5
Fc7LMykdcBdRPzMOuj74XZWEmvLj9uxtLJQJRD0O74qBQmbn0iRw4UkJMnAl7iczi4q2Kn1SjItX
WvzUla6ys1gbWxDlVbw4QJAK6jqZSiJRuWFwi6tx9STM2ue2HSXqvQNs01TvcXBs2TJ1F3Ru63NA
kwEyTa+5rE0sNUYmPs+nYOXEycvsmWn34+vtWbxmdAEVB2gIVEDNXZRZPzj9z6IkfVYhPwvZkJgR
45BMjxlJQzoKzxL0wJR/5tZL0xTULWpk1M0jHZJQyepwGdmpz9Qnlg6Rkrhfbn/Uhg87/yZZWqc3
0dbaTEyLS5aHSx5MSUSsu844VM57D8H629Y2kpVreg3ZNSQNsbqOfrmTpuz/cXZtu3HjyvaLBOhO
6VVSd9tt2XEndjLJi+DMOLpRd4m6fP1Z9Jw96aaJJuLZ87CBAVxNqlgsVq1ay9vQcC31k+beUKg/
JdZT3tNo7fakeiihCzPsMUO5v25VcvhxPRic7BzPEmQ/l0bzprdBelQbp7Fas2AmbMEwa2IpzqXE
ky6s8EN09nVJBeJgKLsaJ76uxsEUlwFyqh5KReYK1QMFhEZmDQV17KOJlw8YSi6tVSh5ZWXHjNNg
VEHfggb5HgO7yxhVg8JDJIefv6ss/qzidCvC7plO2epJahunvCc7p2BlkHUFCyYbcNaaqsrZEn9E
6cREtPE58FtsJXXOXM/OmhgnHyR9iZs+gEmjcJ4M9sPQ0nttVuEO+B192TVE/oj5IofjHlA4FvZx
7klJwSFpnkwU1Dr2tDWQHxnD2lhvHWe3NNreS35OUNvySx9i84vCaSRtEZ6/opCLyxYZs3hlFGSk
rpd2OH/VP2uRfltNb99V+q02useWWMEKSFLZWwdkTvvC0F+GZQ1Tl912zYkQ7TnfZ3H7GbPg10+M
yS+Rd9sCXjykNmDcxve/dK+JsqrrCIoHzdhHFoVN+7H3Tsa8p973ooAOKiq6aFSVr5MfpBij6AHZ
ps+s3QIQWeezHReYN0t81Q+TBRDCezkockBtDDf65Q+jwBykgI9hv/B4WfsUillrVEAMm5Bpl05e
sNqgXqHrYZhU8t6SMAJlUgBjkPMhLRdxh0Y3U3v0ZvM0TY4fMI11QKlrqi6H7LhhOAsM6qBh4QOl
lwucZ8eoAWUyT3b3dYFoszNsKGVY+6RW8ZhJQgj/+4Coc2mwd7EYpKlW5lmVeao3C0rvaQQcCkh4
0iAHLU7r7a67lNwasmSQeHMuWmFdVbpYYCLBh6sKj+w7B8+aFGOx+2XRvGBByeKXNmf1n2cSEMAG
xRYaVW8o/MvNzF23zAhZTcAdvjo1iQCV3k3a/TxOB7dWVX3eD2QiV8En4+kzf++IJCF2n01jmrjm
ydAgubduiJEa1Imt3aavESgOwsRtb9z8Ic1f/LY4TvM/rXEzWyAHWWfFAZZ5EQojIA3A+xuDqMJu
L+5sdBsUgiDqCKb/bzN7KsiXtb65/k2lViBzBIQOXiNg7bncXoOtPllGzTzpBX002HJv9VVzcLzx
Z+K7KhjJe/w7tpdPOYEMD30JJBCX1la3qJoSEetUDah89we/3AMdvneG8rjow5c0/1yzv1t/N052
sPn6zqRjRCuC/08i0qmmNiVrxwkFxTCGmFEaEFkht3pe6qKm9qmpDv4yg76nCpzlCQxT1/f4/SAJ
EFznhoRNThPHqulSwpB9p81AqKRltE4aF8iJrRpaR95nMI70xm1t+jsAIb9Wg6agEeJXvHAbcMFT
y8a9jNeN+PAsCNtaQA7t01Yn6S4fG3aTFL0eNjZGC64vVxJkz02J4BijL3O9Kxb7VDV6rC30qQS/
4XUTsi/H51SAxAOUE+/OSz/K7W5tq9y2T3o9Op8HEy3eam6022VZ572t7gLI7OETopKEV+F7ntm6
opoz4/Sc2FrvemeMXPLcOnaUjopGl2zvzg3xH3KWgRqTXhaIB9i7DtwtdR7MniJdkjkCZ2jH0DUu
QtQsLy14U0/ZYg7OCc2gLnv0CSDUCuCS7JijAfDbhvB51nVoiV71Dgwsu7UNs+HW18o7Ixn2qw6J
e+CKt/bBp9G0PPoOO079p3Z6nvV9jwGYP/eU858ibKi+eiyvgJ7ADUl3jTmEfFNzv935qltfurG4
pJDI26hgiSX71RlWvBmxsZSCpasGRdOzWSjqstJIgtwFJTj0SMBTIeROvtt1IAMgzimBUi0NSmNA
ntk6KG2SnkUYsl5uZ89jiDDmGI86tW4NgGAhNJiANYq0sQe1t4/sMG5njMp6yOrE4+74tdXULHFO
CyQspjs2xM6z0mtlBxB9xf+MCJchiOWgXAA2wlNjgs98u0uyR5oU4cc+4pkd/tY4O3/5BKCdznzn
1JdtUBU/bBAaMk2R0kg95cyIcAuinFblZY8dc6uDudzk2WdWKt6Wsjhyvl/CKW8m0DxnPdaBvRrs
v2dPhTWXfRB8cQhK+mAegR7C5UYlPnA2ut+7p8z/uzc2YEK/b9aEp+uvPz6/6Ka8xXjwWr7jOEnA
ZcVyu4adDMxSQ103O+In/a4p8+4es2SqdckqPLxkioYUZj8B5xM8gLTD2Bd67p5m/bs5lIFNHsh8
Vw/1A83S0AVXbbm6j7l7KNygcsiNN96yZ7sEndGuVgkiSjbZB635W4oC6XexTjjZzVbUoGQ7JXjC
Vc1nrU8i0j/4q2r4Q+IuF4aE4zX1k9cC5QF3cdMA7degb/48/4CjoHIDIBHK7WIfvUQXX98S/h1N
KKIXqK0DeJZ8/oCznBkRvN7hoNIs7dxTb8YriUl1By6V+Y/HzcH1C2ANyrZojQOWIlgBgfHoJe3k
8uOLXn2A80uISqde1rcCEgBPER1tF5DO88fYWSRi7Zg5Kwoep44Wazw7ybMGerGIdUB8EVrr96np
gwUQT6b21mCedyi3Ugfs1CvL/fVdlYQrPC6hjwlIDJDZhHvp2S+xANldG0bJyfCfibMFlrvvlN0y
qRFUxIGD1DmjEf/vZ0bWfF7mjowEdfdbEEBZ5l0yPF5fh+w0YR7gPxPiOqa0LY0GJnyI/y2Z8TK1
f00UoymGYt5VZUj4dJmRLZh16cjJ6r+XmRdt7DmdTmxS9YJVdsRkQEswdDFNsDPcbrPzpUrXhzbP
X5muyEpVH0cI9k7tUdYnDYHHY9Z1CYbMC7Ls1/XPozAi5hH5PNPEaFpyKnT0mzGPzPJjlUTXjfAt
uXwGoQCKLjBeQejjwJ0v3YxMY+LS1UdtkkAoHXHPDN1ytXZ9s/lhjqGKLE+zm8wbVUXR96vjdCKA
YYExC/m7WCTcrJFOflNbpx4V+az4RNB8npevf746zLYaQDHCEl60l6uzisUiid1bJ29+IQDJzWhH
QKcouR3nHWtUYMb35SC8F3FDgjGAgLRC7LvoQ98xYi7WCQ1UTGMW+c6c6LCzcxK1zny3jUyR1Lz3
dxhEvMW//EEtkmj6y9KjZ2VYp3nZFdOpx7xHTY+pn4fXt/H9bcjtoKMEaAIKeCJHvpWCcLdBc/DU
AwUV4tUMbrPUUOH35av5bUU4VG0OPYqcmRaIg1jgQEcKvYYFIll0VYQjmeuhFYzGPYj/UAkWLnc6
VF1RgIfsZGt6WIE8Nm+gz+kqrMiX89uKkDelS9c51YjloIO2n8uH3mKBa/RB5yreQKrlCE6uZShz
NCB5OMH7gqn+nHVfPZWgmMwDXC5CgXoJbjyRWW9bt9wZLRykAVWbu6LK2SdOCqTwM1kwQvEChBCo
LCBFED5M408zNbfRPk3+Fy/95GDI9rMP5qTWZF9SzeqC3FwWxdtDdmiBLeQvNcSid+JUVtdOBdN9
6wQi3J3Xv4JMb6tAKc3WiBBzf/0gyXzi3JhwEXrJMtCi1eAT5n2bf7fb2wwag47CIWRLwgwDf3SD
kwuFzMuopzEoC7pNbp/MufjqLLvNL0Ku/pbdjOi8XF+R4HzE4BNZGGb8n/aKsCKy2GudNZB4wVD9
GuWai5GfmgXe9Ou6HX74z+6pf+1wci/g/3BtiLLdhuUn2wa9pLipEv+uWH0vtKrFibqygjD7NPeH
3h+828bsIs0AncB164L7/791iLpACQLIKbGDV65VmaQdKWIW+z/B9nn9rwtu//bXOc0LCEeg+EDE
wawiM8vEqrYipnTd9WS8xVkL54Htq/bJBPbQ/XHdnuybndsTAoa/pF4HOArUAdEYsYEUbdomcNtv
160IXvhuVXxPzxLYph2MWjMMyKG5C76Qf78N/id3HI/Mx6B5qchlZV8IwDyU7wC/QeeTr/nMGhjS
/LXAv3FvbyjiojUTWouh1HMUeoj/LgpTtADdoOHzbjAJuAKUmXToRXVOA6qcG62JejPsvfmwuXW0
UhqBPC0aCu3PAsc7uzywnC2vbTNLs4DSi93qwWeHsRoAA36cWtUCpdt4tj7hODu0NMym43pYS7B+
mW+uu4TU8c7+uhiY/LkeGd89c6BBob3oqb7zSkNxnKRWUJP2MaLGRxCFi3dunaJbHA2H1W/BGDYE
bmUHc6u43qXufWZFPES+kxF9S8vYMb66SRuOZolBbh09stfBer6+b1JbAOwi9CDLI66QGWn6gDDb
65DwhkJUYDklVJPQU4hMlIcPmJRzoBRZDofrRmXbiHSPB9w3FhV+FM5cLq0TA26Wl7Fhv46QyONA
yg9Jd9mcOwDPAJ/Lo10aSbDcqgXNfYzB1Afm6A/p6Dwsq4rmXraBAD3jDYMxWwhiCB+LVRVbMcNb
xgTTmf0LseM6jcB0G5V/OFfydlDPLQkLmpFK2JoJVTX43W2WBV2hiATSzwL8mAfSLhQCxasonS1w
Qo8w0OnVzgM/0EoiP1U4Nw8n4m3LQWr/MyIcIZdq+qRzhEg7gPlk16RHUh82pshTpEvBlYp5ZAxa
wwcuP77FbAslmhkfv9/p3UOBOdIMt/l1N5YtxdHRfgB5BLCfYhei3JoE7xqnjEEMYC/3fhL69qlU
TcWI4JK3735uRjii+jrYA7FyKMX3YN+kDJQe/WZ8N9ZGH4ItcRPo/VU06lwwNC/J5IXTSFo0GzWg
XsfkWDXoCllkrQ+FPWu7sXcBQYFuasSsjYGogYHaarW2p+t7I/sAZz9aHKjvjbZFVoy9mVlsdAew
oBiu4l6W5TaoG4PuCWzK4I4T9mVkRZGyHkKRqXs3Tc+dnX8yB4b0mgT19DqDseEDSwIVsA9oLABI
unDFdKBBaCZjLuLKH4uIjY5+Z/V1Gfh94SgCpOyuBPDxP1PC0vreLpaimKB7tCO79QOXGDAe4MeC
cBHgqcKFv4HQ0ej5vlE9DYaKhFm7hb4KKiY9HGdWeNw8i/G9taYbAEBYgllHXtkenZWG/vQCQY4v
H/gucAMQBONSwT12aWlA/aldNVbEY/7iEKCIT1ABvG5CuhjMpGEWBMUssJxcmnAh37TSESmgUzyv
M++KgfnYh1qjIn3m31UMjoDX/mdHCFu2P5SauSEXqyZr57SQTNG6sNPWEON+gL3ooW9k4ZIpNlBE
if0bYcB6AdSPw+9k4WZZMUwNsiIkT6uDBjL9NPfGAVThGMq6ces8zJK/zZRAOGhSuaLUz/EuwWMS
Op4owF/uK8ADKKPNSAQoKMO65JffqAaqpXHozAL/72duCHwmcEYDHndL8jwvx8RYgnn6et07pIGI
cEE4gBO5jNCljQy4qRk83EXs1RDzA19tYBk7f9gXK4TPFJFBlm5AnPA/W8KODTMr11yDrRJDAFsD
II39KUkPxO73pqMUhJO5I5hX8NRHXwTVXGFhmA5c0xUplJfqeqBX9WPTUEWzSoR0vjkfR8oCM4ts
DbWSSyNkcfsZbcAyTp2T7w1B0gdDftwv3otm7sbmq/2lAE8Q/YZGZLGieGcFmAVclqgF+05p1vvr
31K2vygy4jCgIQnglHDSARTa1oVWZcz0eleDZpw1gMFBhKNCJdQPrxuTOScmpQANAXYXuaOw9CYB
UTTwO3D/20aHEIZ/X4Eu9boNWUjhB5vYINHhJbbL7V0Nv02WZi3jadSORVEFVkV3ba8HJUPF0EPi
YFUjB2CrcEOys+2iB8SHyIFQFsU0R7ccjU5H+Uaf6y81vtm8lLfX1yb9WGcmhINXTrY7oTEDE16I
2vIXw7kvoDVVd1O4EEvxsVTGhJNXcTSy5kDX2KL7cm5jgGmtPt+n9hKDPUxhTBZSzjdP+GratBhD
kcBY2a6fHLpFbm4HdK52JHkYaA2KFGWaKXVGME8AnYdeDdBXl45SNX6fme1QxtWAOkdQryhfh4NW
IZfUM1P7Vrt1XwQU2nt1oE+G3wUg/RqjZm3Mn3Y1EpRQs65qA6Sh09/gphseq7XMi50zr/m+5cRq
TdLPr6nfowZKhkR/yhaSJwG0rJLHiRpegsPN+vxeK+miSBXla0ObQdcdE0M5/H4/uwUgPFyWU8tj
DEV9yAjS8WZGC+C6N0qNYPwVfPn4B6jLSyNJuqX6inJerCXgBdsw2NsFuv1y3Yj0VAEEAiwIf90Y
ohdqtMaLo8QjcE7yu5xs6w5ySq4iCvL9EPMQxHvsFrhAMVIp+ELhgUjeM/BIA1nGNEdJtducIyh5
PrAWPn8P0lHOFCmsJVuGeiAE4W9DUTz8Qyr5f+8VkAhg2gPwd1ALXX4OsGmW+eDhrzv+c1k8EDTw
x+zrB1ZwZkMI4JCjbOw6x4t5mCvogIHiL+g42dZ1K28f9d3nwNfmAglo6Yid1G3Uks3Z+Jt52680
+Mu7XwOWhuZ20+cBLT9DObEqQn06OM/XLctiHtendHBxoPwpDqOCCiFbXerigsqrdTek0wBK2Hq7
1djWAF2rxya0rHfXbcqO0blN/t/Pz+qk18Uw2vC9et5ventfoXQ99CqtZ/nSPFCwoSyOToMYEvJh
6OeZQKPetqLEg1xqYUcQUXj0JwBclap93BPET4gJcqBokVwAj81/ztmqan1mUCBj8HU/MNhDZkXd
sa93mCuf3MP4143/9Oe7iEoyuK74rCiori7tkaVOUzqiaNA1j9Q1URKFLlahInqXbSL4eIEnAvcb
8iXBSptb0B5kGr6Vs0ZlGqzQFq39O6ZXMeQfPxBfPY6pNjHQyZsll0tqthxPyc0q46RgEWoK44ye
pLu7vm/SFZ0ZEfI/zXVB90RMpEvNEhasD2i+36wlTBIvsqbTdWN8e0SnwCQ0by0AqoA5HWFFa12w
LoMPMsAwmvkECZ+ALYqCm8qI4HlF45ezXsNIOaEyviWHnDmRo+eKIKUyI7zCfQs88J2GYztOAPwc
Su3+D2EdbwH9fLeES4lV2zqkPS8pOWDxYQ6S1+GQE0XlkF86V76JWLhaU2dJrQ7b5TlDyCbITG+K
R750p5BgoWiFLgKiz+VXd+bEaRKwqMQdYI3E/1kUZVSXqrxfagUsosDfoFwFjqBLK0bdjb6lYR2O
/qvu79N8CvGA+8iRPDMifJI2p1PiUa+Mc/CjIfuu1k7dDpElI+B1/t9KxJlbTNrOXcYjtWccuxea
3IGeIFV4r9QGyC854wKnvxKThQRCg0OVIPnNvlnTr9o6zKCvsBVfXmVFiGDG6uVZNmcIysZ9HfWF
gXT6kTFFVJFbATEKhl1R4hPHz3uGF6xZFDQenPqGq6CP/t6iB795uR69+Md9d1LIbzuCH6deXpGu
LWkMNT0McId6O+CJAt0UUgS59ZMyPVQmXKq1CTl2M6HTPZYVauE/Cv95eiBpUGKy9vrCRHqkfyMN
qsoASPK8R/SGsbJxXWIv4np73DzzZrHMQBtu6RhaI94rOniIX9vtqYOeQWfZu+vWZQcXw7y4tzH4
jtle4eDa4D4uKjCLx017QBOm6++Jij5MWvDjAA7MKHHeAJ3/hrNsxC11Y/ALdP1aO8lCU6cHO18f
CBt2Ff1srZ8mCKthzBcPMpWomORhy2VRUQ9A5R5NbuE2mhvdolOK4Lc137UmmDvIgR9HPUR7+9f1
fZS4CrgywOmN1AT5ltir3QANXZelo3ExOzco/UEKdk/Lm1pVkZPbwUrAegQGL1fYy27TALE2eop5
D+15sYcXNpPbek2PDZ6jCs+U+AZnMvnPFv8tZ98t1ZuuKuuRxmQ8OvkOq8qYIkZJEqALE8IHMrvS
AdMRlsM6XIBVPrLAtIrHnpancqE3oA9SlDokFy7nDQdUlLcE30kSVZbVDY0NX9SzbxuZAk/V1pTE
qQsDwoqoRwdrGZE3bhoSxl1nruCVvfUe0ybbu/1wsNvDdc+TrwilZR2ERBjNFwy2/QimGxABxHPq
vmqm8wjajqfrJqROB7wHJvKgQoK78dIRFn8j2rJiTeMU1v+0413q36Sq6XHpOjAzDqZBG9eIKwTb
ZdCTTtMR4OulumEgx82WP0+2cEX9tsB/wZk/b3rqJ11OcXYyN0DvZkzaj5yYMwvC6URt3qpW6HbH
mDPuAN+h/T9opn7ACLpCLqcBQqVc5FJ3CmI0KcV9UZG79ufk36oomWVf4tyAsAp3ble7rGHAasAB
EswqdKTsiKCvhRlsdLjAhSjEFb3XmY02MRagszawnRQKl/4NNUlA1jyw55Ox6l8cM7v5cy8+Nysc
FIgS0bluaxpnyb0+vGo26t99sKWqNpPsvsO78ff6hDt1QQmqcE2sr6BeHie1qYXjONOIOfkjdT7R
1fi05v6PerZdNNOTSoHpl1165+aFNDk12GSbLcz3yaeNPrF5DjDtvrbQlGrCQaXEK4sNEKuBRi5I
8riS1eWhytmQUfAl0hiTUtk2BKYdafRYQ4PpA18PrImw4Fp8XvfSDl7KRmb7+HrAWGzT0WmOQIj7
5e66FdmVh/sbpIIgK0OhRvh0GrGLPt1wjcNEMp+wEmWrWmVC+DwU024EmGpsGDQVoVVBvhFU3SHf
rrgXpB/m91JElrqS+Fqqe7hay5pDX0B6BZpE/0PBCCQ3yHjwWkY5+vKz6C1AhF3PaDx6z17qRQhH
c9t94NLGUAemOnC14vObl0aMFeNx2ogtszStjqoOzRCtcP6QcoPn4UgU+esVFBHoSwthbx1rszFa
WBkMN8LHT/THzjj2FYtMQ+FmsgiLqwg9HKIDtCOy4lXaDAXy0aCx3zZ95BOqh6h/q6TcZZ4GiRBQ
0gGHjoggHE0NumgsT1bEoZwugZV838w8oj5mya4fGpmn4fWCY4leBxoFgp0WU3ONQy14NPA+h3IO
IJ6TE8U7U7oYlIbfuhE8zb70AWo0/ZiaJk4m0hD2ddAjb1AETn4BCE9MsEP/Z4IIac5qUTcbQUcY
V8ax7Yubld276cHQSeiXqlqmzANA/oGkCv6GR5+4HCsvu81hVTx06R4PL152vv5VpBZQJ8W3x2jc
uxFTamp4M2fIRSytDLR2heiNotYn++4gNf7PglBgqFq2ONbb83h4GcrqWE+/QDOUEqq4uKUX6rkh
4fxnKclNu8ZSAHZM0uNaRNbJeUadeWV7e436WeHQMl87tyc4dDFZ/tzzNI5vHcdxQA5GNYgi2zxO
SM+DDgejCM7mldM6lS4eVybIzrTeDcoh22/jjwScrNcdQWoJ2ixA++N8vuPa76qmJ5OBEG3pX5vu
0UdVIcecpA/2leuGZNsGytc3fmvA1kTIWgZeetuwl7f34pBbt3CGUnmtydz63IhwcBAFyrYYEdRS
1+FDYsPofmQZFhjP8Q9ePCKLe2FPCZsYLMwQfBnRkxycV1012iLdqzMj/KOdvUUwdaa5ZoW9svMq
8qdf/ID6s4ppSGVFSHlBSJqWQw4rbZ02EWUeCRevG8IEY2OKO5rvuxg8ITaO6AmtNsj/8O92tqAO
1F7Z5CE+s7/cX/RLDSnjG60Ihv6bqtkkC9NQSwWHE+BPeJPyRZ9ZouBZ1OqtqGKwk7rRVvfzP0Pa
8rlVXTutdf3C3OkPqTDecgO8tnC5ITuAapNg00hncKLQssJVmqD1CUGccgismkXu/Hr9EMlOqwPS
X/ifzQXOhE+Wa5nWNTWtYsOJh7aO2uwEubpA6xVULjLXALQLpXqumwopnMtdXOa+ZX5aV/G0S7rw
Z+9F19eh+vvCjrU107y+wjogwzw1MWDXKXu8bkLmcudLEM4Q5rSWunUqmMi+LfNd+dLMd8DohpP1
itZAqJyUkIUecMwBMMk1U6BydbllBlpCtQWpbJzZNdhcO5g+gO1DNshLpVyO7R2ztDn0w5L2WFEJ
Rc6p7EA88Vf+ve/3HmnCqjQUZ1Z6sQL4wyE4mClAxLtcUbUh82yrBvYwkz9U2alBiyDVx7uicLVg
oT/T+tec741kU3w6mZefGxa2smeJaVQDDA9Zf9C2NVhztk+qE1UBg2VuCFpXXtzGVCSYiy5XOOaO
U68+3FybDqQ5JtPhIy1PoHB+mxA8vdLbbRkwTxW/bVYertORpb+uu7pqGYKru51VpIsOx4BYz1zs
aH5PVGyXKhNC4HFplvi9BxPYKcxJYKfsRpEwyk1wdAwq5eAPFfIqyykyDzONVWxa6bbHM8wIe4v8
clYj3V3fL1lowDsR5QLcFGh9CllCkdatUTNY8kAQj5kMg+Eh5wBR7PdgACcahOKmxO1utm40fmzM
VDX2pSv9bV+EA7U0dwuHIFS4+g98r6R8/tj3AtMXitno37w7u2OqUd7HxBHy2tBrQhAdhLZqNEB6
Ts+MCOdU82ZcwcSr4jydDynED2Z2yj3zsZ0VtVnphp0ZMi/PKU183V0rB5Go3vEJNFReyPCBZoML
oRzONA6MsYirpyUYbTsnqWIr04O+vx+8PqghN71TXH2yAhzuCN4O1Tkxt+DmeQ1Sw0Gz3taimYHd
BdkX74ll98obSZYKnVsSopszukPtMRs3oJlGWf2cdL9syvbjkAQtU73C+LcWMzxonHPoCMbPgDm8
/EQzEN9czxbL+tXQYMOoxZ0VPXpTuCYB/QHKhutHWGTsfMu5zu0Ji2OYzc+NAi5hbVNMGAj8u74J
vdoN3DHbrRgfAKJ4Ocz+azmU+2w2j+Pk/OWbS9iVKg4E6UajwgEiHgIyVlE/Sk/YPJlFVseTfpwz
aw857ZDUd6PzJZlVyr0SW3gY8HkllNSwC8K6c2dZPUyu5rHW+u6nbtVdkFRUVaDNGMgiQ9VE9tao
pO5Ediy+22DPxXwZ0gAu2yEcQKciY26lfR5juCVMvjbOvnKDxQ8689PaQsjDyh+N4p5qLNDpjwX8
8pPxzWim3ZiBk3naX//2krCDH8MLvTonYBbBV+7sa5PD2jw2/XFfg0U0C1ztkHeNwsfkdng1CVcE
rnAh/6kdJ9Nrc8oxr1FA9HelQ2DbORjIbSg4YMxNJZrMP51whFC71vn/kOBjJuryCGnaMCM2jNhk
MLsHW5nUIEqEnNb13ZPE0gsrQtAGxWBOrAJWLEw+1/0eimq1S28/YAQsVhwjhalHsYkzt2TI7H7O
47GvD8R8rFrtFiTn141Iv8+ZESEnaasaz3vwPMYJZkOLp8R6zYLGUlwLUiPc//HaRzlGrC6XWrW1
BsFKmGkdS333uq2h16uE7t5eB+++/ZkZIXzmq7OaW7LkcVpmYWkcS/dTbmsHUDyG82h/8dD+MtOT
UT+DSNMf3NAflijphsg2H0Y8pvsdKGVJ8bKuAfFueusGZznWyuG2mQtg4z85t0DP7qZW2yXDvafK
3GQxCUBSjPBBNhXYSyGfYubcNZlh5TFtgl67627L7+wVejHXP7fMcc+siKx4VWOmbLRhBSkocruw
LPHGGu3wuhXpWlCnALoTozDQzbs8hEtloMvMrdRWmKDBs0EF4DEZv9nk6QOGwDeIXAOT2khgLg0Z
C9Q1xwktQAdw6kfqpf/0Y25GW1JpByddUcGGuoVicdItPLMpnJgt02Y6TFgcrozQrV4W4wj+wuvr
kh0YTNNzkQwAUDDqc7kuZ1xmFOLzIkbzJxir+4H8bMhBSTYsC5aYV8INgDocCqXCUoyCtmZawUy3
sw8s1m7AtVBHyW37CKH2Q10EaUACI2hCGlT7bF/uvj9/60Pr+Mx2zk362IcDiLhuyaEOcXrC8raM
vtYBBAsO9Ja9Xt8R1U8V2oZsnbIkJ1kR5zVyIS7Mc7huQAYSs843QziA2sIGaibYDMstD+jHQc9o
DJj+RM1ut1QWcCzH3jnZLCKkCWrVgLvI+/uWHZyZf5saP6u5JXOZ1vaEBZon8hfJoRMVDD8Avyyf
vU/sJflrfFkeOnAUnlDyu75y+dZ6b1PvaP2KHdnU7ple0AYcL1BtDiit2ygjhlKjUJKz44+jGoar
DIMoImOTm9QdLuy+iMF44hQ/kjnfEbe4aacARKFDHhiEBGgI1ms0LvSzPd+gBwmJpz0mPNMsi1Zl
00MWpc5/kHDI/GpJhjTFRDPJ6qDH3MNihItJQkiMBpuKO+qN/V68nMDFjzwIOw38jRCqnCyr9Ax6
pbE1rCEEhaLNhH5E8hfoAMvp3rqvfy5mE1hsb7Jiv9wbn/V1nxqPDSo2TAXRkq787LcI574rVi1t
XHxx143I9ves5cHa3DRu0EKw8LpzyWZdMPUITSh0fMHIL1ITUtDF+s6MKftEP0ETHDM7I6iX77Xu
mKwQNkrzIBkj4j9Bf2dpb1Y7C8yZKSqx0tT7/EcI+Zrb5ugGGBgpxwt+vmOIWuE23EPqoQnSp/GX
v0TGjyJYMfDwNDypZv9kF8a5ccHPMuBf7MrC8P+aVtHi/kDLKhx6Rfji0emde3GdGgz1YJPFZNHP
IWK3bFhhf0uR+JrmcaiPc/VTt2LGXgDt+MANhTkUYE3BXwj2Dx5UzsKVs7W1Xzv4rEAudjk6k0B9
5g3qPipkgqyCauFdCP5UFG3xLBCyurRoEw0QvCKuSxbW2efOIJA/cIMkb8FhjSEORGk8Ej8r/Fby
Fge5HMhmcFzf6N4uF1hZZUGqDOOuS+vvu42GG90n/T/QqzJi8Mzf+9szlEqOhSJVFlnK/70HkMlw
rnyI8oi9MUPPWovOZhH75t8F+H5zq9k5Dsjsm7s6S6M+s4HlWoMxdQO6bYGbDzd4YykqEbL8A170
348QgtWS1HkxOCAQ0Mk3IO7CGTQFGPm8LYjCjWRuCxcCTA1IUeMdJ7u1VI43mSn0hczIG/fby0iD
lIX53x7OogJ8ILvn0FLAeA5wcdAiEKKesbiVtm0unjq589q0/RxmWkEU2aHsliO4QzFkhyLGO+WR
oZy3CncK3MbZQVoy63bWS5PFUOaZVM1gWRQ/NyXEFQDg0KdtYWoOm69GTL+0QI2qwrfsGJwbEU6f
3WRbWc4wQszoxzQHbRUwKBAEZhFiKjY7XT910t3z0BUG9ZIJeWrBGikar/BSWEuIfrvavP0cLKd0
McDQwYJkULi5LDJDTJJL44D61RJfQ8TLC44RQtCcrTysu+Tep/RX0ie315clvX+gHA7RDXRVEZ+F
+2d109QvdfCNgBjzxjFYVFXgeD1MXWhkd3SNU3Cx5+6D6X8tnKCHypTu3gwszLan1FBhlmTHAEzi
6OviF+FG5ptyFrmXZtZ7sF+B88xqy1uPjMUuTwdDcdhkBxuHDAhaaAdj6kKIIHWzWWu72EW8seSQ
UW1X54DrZ0PkL3kw1sehY6eCtIqLXvZBMewDpTawgeFNI/gPqHAw/IEmSJwxLwTbA2lLCDsorlrZ
Bp4bEa4+w2hsYwaGPt76U7t9tbNNcehM2ck+tyB8omTjnP4NNi/zPzXuFCUY1Heq5qiDVKImGxQq
+LO6mrRjVn0qynsNGWvpBEVXHtpqhBrOZgd45e9mmgPGSR6KeZfSbW9bh8EIaqMHueee5Kp5edWv
Fj55ufYahqf5Jy/jtdmlixck9EdOw7FUhT75d4a0OvhEAWU3ufed+TBIIpyy8XFJggkAeKU80FBS
pMb++rGVfmiA5THRjiwAAw2XVjbwJ7AygZWs9wA0z0NNRUUpXceZBeFDa4OxLcuILWsMAFVnN/Sy
uKlV8CS5FQIMHOqwGP4W1jFBTruaBpwKspCIofXDa1hK5VxZ7PaN31aEtVR50mUgHwDX0XZvJk7k
z69o+rGe/h9p19kjN65sf5EA5fBVodP0JI9n7JkvgtNIonKW+Ovfoe97624On4j1xWK9wBroUjEU
i8VT5yAZDSs1+XeE1r/zJA9M3ZBlxJ3yA7N+Pa+LWXrgCsmqO9TzyiW/HcGyCaReItmOwuEDrIqp
pKKj8INgUhfnVR8v/6GiXJExePOzrsmYXdnu4BN4NBv8Y4XbPXCV1g5jdk3HJirG9dGd2CvqCZqa
En9EoZmVGKHnjT5lYH6vl7Vj593gxJiows4QTuqgtQKr+IpWjcbMI22KUCHd3kjCyHBhkS2di+2a
VU6ipBk2Ul9PYazru9VrE9+dkkM9pF+6WPbUIlyKFpBlYO0G9uLDjNV52eYUHuZV56F7ubMOi90f
qwrCNG2RZOGM9bQvFiK7rAiXyoVhbhJTMGEuWYVz3mYt5uOtbv5Co5Vk/oRGoNvFpOAYT6HOjSZA
czGNwZYbewZUg95zVFF6W5KJCacMzGF4w0X0s/kWmCROe/SKIWbgAdQfDXJcvngTxalSQ3hulCTN
oodIU4UoosEIMVh/87VLZhVP/aAgDrpNBuFYegBfpYeb1oQX8cJP6yC9VU+lH41FsXfsyGk/bS9Q
weYDUhQQbniKGzRffEsTQ9GsoshRm0L53Uiar23aBk09O0Gc1JIkRWgMxVZ0YKForfLyP87YLUWu
gPJlVtcqXKApFtRDaYQuiNMiJKQy4iahPQhMoSuNzSef8GW5a83WPIACYTHQ4Dppp3LtA5VWkZ6l
P7YHUrA2gbS2QaoH5WqQ63GxpWxdvVGx+fBcju6BpFhQVkJzfGg2UJz670xxQaVfa5IqoM45azEq
ANnoawvxO03WryIqzGJlIpYwSl0wz3J7ek6yZsXzAnpr7U+QPwvqMP+cH1U/vq/PTTDtrJMS1EeZ
zpVg/11Z5QYSaQFRSpVlUkEaOP4vZ5+H2+PH9hR34EA5GY8mjOYOL4ycBaVYp3J00KfZzRPoZ1QI
76bz67YNwVGDIw3dwaCWZ6IQ3L0nhZab01jonDShZueDBeRGTfKI1pHRa1Gdla+gjhqU922jojUI
ZIgJGg50zOPd+TqYrHNB6tpwkYeiLyvv3grU8RXZ/AiOGDxuoQMNVRo0TPBg3NLuHDLgAnUekj7I
PX2nJp+sU+oEqvIsZb8VLQYgfhEswHxkALpw7VG5jraiUhirq5fSs3bZm0FiqIaUAQB9fzF46AIC
Yp7xsH5geWuaTgW9CPwiteEnsaLuAcIqg6ZbV8kCFHp1YYq7rCm0wB2nwQbOAApQh7d5/rS69x3q
JG0jO5hFix2NJwi2qGrh8YJ7kRynZizKGW55yafJBtKzNiWnsqhOiaOLsX26KP+gz+l6kkg+p85s
4AxBF7GfeC1y3hV4mjXICwWawnSflT8tFL899S96YhnXIq7y0BcGTI1b8IZi53NC0DzcGH7/Cl1m
XOm3V4XoCDFACgSpCAaq+FCUdOaUoKIGXqy1+FyMi1/X9SkjXpTJnsFFm/fSEhdtpzRbR2KDdiYZ
IOuuZXbjk3jRA9cqZBo8MlNcADSoS5a6Bg9Jm7435fvUvbmmBI4pHjcEcmxdFOdtbuNCZccragfe
qCYJaqUMAJCt6mSXjcftCRL7AtAYuxGj45df321T0K6BL5D3mepDgeRFUpgWu/LHAueKazRJb2Kl
nd01+A7MUHzzN90tQCT9McEltjEd2zFh9Emx/po2fjd9o7JDTzZOXMwBlUqVgssQ3AHN0dxZXuQd
tidCFNRAUMdIyiE8DSTSdRSwmzX11gxsH1CV6MbGj9tbaEhB0/Pnth1RQLu0w01HZ+QjySvYmSAk
AH5VhZT7f28BpNgosHiojiKsXXvixpZXOwuYszotBB5mNV62f/83SJNPQC4NcAmc18yKHueMVqHw
e6OP9KiuAzzQJQeHPs3ZO62OBM/vJY3mqQmaLwM4mmnQFm9r6fnkRJJjE4JfWJERgIjWCIin0TaK
fA8wL87xdVWGrnfxXY4LRlrl15I8SsG4ounDaxYe0EAygrOWC3NzayzO5Hg4+6oVr64acMWS/Sp6
cEbm9ccE50ac6KVXKwn6hktySPTblcyBvYRA6t/HBOhzI1Z9DaDHpf08dK7fPuV1aK3Ovtby0Eg/
WdlN18hwLaKsiWFasKyAAsBl63pNrUYz5dOIb0qc+la3n9L1p0baG70yoHllHiHYIoOpMy8/LDLA
W9i9h/WacQNdqFSfQOgIvoj6QdPaXeP8HFlFuryxy+ftBS3Cn0H2ivUBok8Xq4fLAJqY1nWjgz3L
vbVP1Vk9uLdGOOysm+mgh9ZjHpSR/ZTdDvf0O2gKQ9NvgjVUAOsZAjMsd85e9W1Zj7ro/f3yo/j3
90UpNTvJ8VGxjk1kkgPS7mDyzEOmQvdy7cMBJJTmeLusZuBm2WPVLw/u4H4B0ne3PT7ST+FiFl5G
hrg3cYQo9+VBOeR35SneaV/iA3gnz2Q/HrOnbYtscvnJx6yjIRNd7WBL5gyacd7oCzuzRnSzprOv
L1+mBrThkuqBaFVfmuHOrRIrXVcgHnpepie9DbI6wiGcHxCfBoklXtmUVT1NPG6AWhp1O+RJLHZd
VNK0zpwM4uANc2zNJ8/qfnqQUTcLa4Dy7GfXDPM8qgBriDsn1DpbcraJAiOu9riI4EYHdT8uz+xH
pdRbcPyec2MfUydoh3S31DJUumjHApoNKAOAkChRcqOZGKthtQSYPoQK3yatAjQmdMc9tEg0k/kj
7RXJU5XQIN5rQdyNlYLOs+sxBeRgGBYbY5oe3aOV7cqge6xkZQTh2F0Y4cZO0+cERM0mUIN4q5lA
Q9h6b7or2WGiUwWthv94wq0Omk4AYNtWdt75kqn/Tc3Ab6XLn+bi6Nj0Tt6wn16jIiz9/MbYkwYI
NTMczuqv/rF6oDfaV2NHjmaA2+ID2BD22vI8ZCdXBj0x2IRsfQt3snkqtCVzD9/ipWFyk/5MA+ur
tQNqCi/hRRSfjLO2w8FW7eZzOtwse2CK8gfzpnxdovo+/lHeD3f5LveXZw9gg3A75AizmsuBYsHi
YodOKVXjNMFqQniLwAqLeBAlYLWL1iwoUfQ+Na/e4LtY0MF6zI6Lcjf/HKJsCNSDI7kUyBY2dx45
+qpnlC3sEiWq4iULyTGVNBWJIuwfb3HOXnurqJBahgoVlnU43tq77lYynNsrGm9w17+fWUWtWgqm
Wo0imXD39vCgX+D6tysznmuLzRSyyh91SAM1lCl/be96i8cueUoeI8HD59v2jVqeZvuguQ/bC042
QuzvL9abYlMoYTI4sjKdsEf9XpOpRsjG6UNUiVO84LBxgq6wAV5QqCf8zMHeg/rGti+ih28Qrv9f
AEOsunZGw7GXTC5MhXF9pwfvANq+kjC/06PPyc38nLX+L3A06rv8Qb9ZcZve51+n5+Ig69qVjSkX
YIgam2YOSMiZurf1giwtlSXnbN3+/yEMycO1o1RTk64dcRyYwFsbfh5qL8MeL5j3yuw799V+e1xl
y5ALBDPU1IyuwMFdnXfLl1HyniF8vbmYNb74YNhp3yXMmeHneqcEy1O+L1CJWn09aJ5wucsOXXM3
17erLFUQ1uYvLXPhQU+7etVaOFb7TejhjzOZ/OSgv/bH9jjvvTu0ss0QjJOsUzZeG7P3G0p+sefM
KUVraIxlSsGN7Pp1tustfwqr9d1wn9JRslhk1rj8pHUWRQHhc3buQnRtfp0O+TEJtCCN/qtFwqMd
llQxl0xngUQJ27TZ5UYRSQWIhb5APQQ9QHjoQ6ff9bovnNFrUHiDLzi60xPQZEaULkH5Zb2R0aaJ
l+WFLW5xdGmV2gnBuKkKkCiL7ntU95fF2U8e4DLdCpGUr1rtp0X5mI0OgNDF3natvWtDU3rIZQBw
YUy5+BrutHEXPR1WF0eBk00koIvzyWwMKdqa/cqHlXlhhVsrjrnOscpWZnxbhHTnHNSdcXbPSDey
3bSTNbQLT4YLa9zZ467GYqNajNM/80v0fBydOWycv0lqL4xwx08955q3qGyPV1q0ts9rKRMmlk0N
d+qMpjW0pQcLXvVWzje1KkNciK9tFz5wBwq6kFJrHmFBMV7IaEYxOa5k3JV5BCxJNp+0dAprSD64
qBhu72rZhuMOmrqwidqzBVG+Z6dy30TajfJsovJz3Lbz/+y23xhHBq/lY2KXLd3iJSPQqHoO/t9q
tGw9yMZ8zIJmKSstdNV6tXChy9fZh/jz/Eg0F4LCedNaaG5StYdR16psH1eljWbYIcNp6FWGjEmN
+ftxg/z5TG6DpBMeeVEvQQCKd+aCdLxr/CjRH5ZZMiDCzBiXSSZYgm6hD4Vgjeq2wdqJujwO0GDj
x+sunttwUn5JRl645y8scXFOnTLDTdYEYO2+CIiNrhnvliifl08DGhmfTehT2Aho0NoytKdt00If
obFtmbipgyuVW9ZW7xVKZZRQbNRLPyOG5k+uF9mxccI0y9J14cxdGONWskEh8T4uaFpJM/q2zolx
dKqFva6latBO6JRaIW+2c9dOVg8WbiHI5ULaFq/YaMC/PrMgftpZaQmU8BB/91Aczeb7VT8n865L
7gnARMCkbA+r0NMLg+yDLtKLwtKUOJ1gcO3nPciOAVe6W0CGk2p4RLKsMKWnbYPC/NBFlwWwPmiz
4ueRthD+ALIHe/edGNVp1foXW0M70LYV4WkBWVXDBMUx4+S7dqvOoKvnLj057xxI6i17SF4R009k
NIbCh1hgNdiEodEeGt/XdmbABVenhjcVCA0oGhf1H3W2X5XC17oH9KX6dQskrQyS+rtNjo8sIDTF
+kDfK17gOPeyMa0n6KWwBr7lvB7sU7qfb5O3+ZMz++Nj+WgfcQh/1xWf3jSH6nHd1aj+jk/t6HfP
qLzvZZcpYUS+/CBuHIaZuHnCPmgNnJ0X5ZET1PvuhuzyZ3OX3xuv5JFKTzoWP7dGgTtL02I15jiG
URX+k4fvcdhFyp4G2vlH+SC714hW1KWHXPxxQHTjdMrvIa92v9Bb5lfR9pr9rQ+45Q+3+WlvWlk2
wwTemu48iDTfeX1wRqH1Rn/oPrWHJhgPCEI77RS/JsfuNB7VL9ufIF7PFwuLDwclhGPtEZ9QHK3Q
3Oenwe/8GJde2Q1AFM4vhpO/x8WdHpe5B0Ng8emGx6Y5gQYbemEv2w6Jos2lGe68Aq6QQuwM4Q11
ctU3Ahna1JAsCz4VmRLauXYFP4z79jBGC95g4qB5NU++c1ffmcckoqdlbzxZwbxbw2xfVL4ZVd/J
jt6t4XKXnucv+O9J9/Pv6aEKLElmIGrxAsbwn0jBd7kQSlKUMPF9a/XSAfd3awZN6mcFFJeC7K4K
Ved77N3YuKVsD7wwDb00zIWopU/sEjRaCFHBHKg+CZwb03fD8qj7rmTjiM6wS1Nc8KHV1JZlw9ZS
ZB27B1QFIlbwlDgkW0pctEnMwYDUEqzcLj8f8uPi9/4UTVhTv6CycfTuS0mpQ+YVF3AmbVjbLIW9
IbQjbzeGzC+ZKIRsG3Ihx1QbN/MmGKGar9zRUw4b2+P2G8+6EdV4rJIF2h+4gWZkdG+iKN2ALT2o
T3pkh9ZLc68exymYbqu75aVG+B5/foMCzPYXCH1ETyd7lQVqyeCWh0czlTgUZ7TXPaIl1lveeuPZ
GSXVaWEgAHsKugvRFQsiletMYEWfUxKXA3Dnlt9WYwB1NuKFNAmkgtLiwxb9AVB+RcYBROW1qRpE
klVpoEnAeHJAfu/uZjS+uNnLomm7ydUDvMD6I1ovnNEEzRB6526t8lsJApLtcRW+saJfD82b6J+D
Uiu7LFzkjkQt7YXEcFkbgrn5mdi7tokmiEp8zdS3DkxKNl18j5RRaZ2pcZLBIkUsCtCxBIQbOZ7G
qKyu7SO4F661MHB6YwZj/sNcF98EVWQ1H+b3kuxmKJHOR205Ld5PievC2Qb1GOsbBNSUJ3xW3dQy
mxQgct2dfMTVpX7NwJiAViTFPNSjuhvKPd6gWW8/0sZgMB/VofXp2vhMHEUmpcVO5Q9bDIADyIKB
vhkMG9cDUUFAzWoK1oqWV65fdMrTWHtP2QA5PQ8dlREpSOrPAH+DYSt/lQwFO0K3jHNHbD40Xac0
aLiADlmYdtpn03idkjOaT46UmHf9CMK0Monq9/QvRARMQH3xgAu4uQWOzWu3UeRI6mFEWw6UXwb3
NnPPc3O/yMgaRYPL+ldcRoWLHcet8qrOOnuwPZwu3XSTZNVJb0Z41n5uUx23peEb7bSv4If7sT2u
ohV2aZYrHsQ9RXsRhVl9P6AvIWnKSIkrP3ba22EdJVtZdLYBs4+V7IGtFmD665FcbUNpBoqRzJt3
aAnWaLeVCkeJzjPQHoFple1Znb/a9maRpgrqXVgZSVAbr8j6zLoKcxKtI8iBak0S9oUFe/Cx46kd
5V80CnBhUtXb+j+dOY2Fh9H+W9KC+7/t/ap79A5joeyaFI9MaJpWPTwgZIdWR912oJHbuN+aVJW8
nQmHGI004F2B6AGAItdDPCpqYSop5tMwO1/RnnMDDbmOrP1OmHaBzMdCIQi8iLhfX5uZV9Louatg
T4DWxTiOQ+6ruYO2yCmcSATOFbMJsirA08/2chW6B7oVRqYLmPrvp+qLsyCm1CrTgUAEb3KZ3IK1
2OEcS5ap0DsQTlhQFMI6AuD+2jtdG/TCaEaA07OsvnEr1Qhyo08jL1bJcaD6sEP507hZG/yv2n01
5ta+GVFsl9SiRD3WAF8BaMuQe4DJc7ng0E3EU1BwPE/rQ5KHXTb7EE30DevgOFFNI0sxbqET1dI+
TKr0VTcPsXmroAhRMynrITn8+8G//BxupUMa2+rQbwOkqUMOIzhf6PJcKbK1JQqEoMFEBzvIGtAy
zwV6KAlX89zilCl7J3K8t3XpbmoHvcE2OBz75M7RW7+tZSTKH60CqsJ0PBg8h/EoX095GReLSpIU
1Op4paWBB+bEb0SJ6jJYP5uywsrHVXxtjFtfq9rRxtWAGWyI+sloPd8d2lt97iXrWOITrxZQdm7t
gu2gOMeWX1MfiumoU8dFkKCpCGxY/76p9MorHhneTkpcqiq8sqHiWvS3jfZoOz+3l+DHJBtNbVCN
AXGKZjMV+OtpGm1HnVPKxBXJQf3Wv3lj4tfrr//OCDc9Qw8K/MKAkdIAXGv+pJV5APx+sHp/MUE2
2DoRZNA794HauIU7zcREuZhogI3Lnutb069Zs06OYu2aUg+KspTYFI0g+NeQz6OTFH9wMQUQOgek
OpBecojqFyBGc4Hdn0jY25KbimiRXxriooVhz/qslz2E01DDz9VTnf2ETo/EG6ER0Mow5XH0s/F3
A8+iYIJjRvQ0xWD9GvS9J1MsEdhgVHxIJfAnROC5gNQb7ogHJ+hFQ+dpV7Wn1cv9klqSk00wL6BW
Ye1r4ArBE6N5vbJBilms0J8vz9WsPNpLDaUaN3CsVyJ74WQ/dJ1ImzCEBliU/tEtzWMD48kdK8Xx
SujyLcyd1pEBdD/mlLCA2wrrD8FZ7XH7x42HjsyN9pt3PJ/BM510AcjHWy8BqECCJBBNzj+22NBd
D9uygk+NgETiXBVeBNLswTRDKbRdbASDhWMYMFH+ap8UqTbFDbiZe9sZwABZFzsFDHNns59kBIZC
UziFLMaHAUQs+/uLBIdUaqXoU1GdM3U/DCWTxso62RErMgKdAGicWsijQMtxbSRDud8YKlKdk+yR
aZVow+CDmSLYDqNCK+DuAsMVJIsBIL+2YialneJgq86h0h++a/nxL34ePL8eJORAzc2jwCeo7YAP
t66Au4ig6wytiL+gnscr54UJbucPDjHXnMCDmUYm/QpCMHd8/wsvgEAGHZiFVjSVi5I5UVS1MWAi
a2gAJUu/NO1AKhwjCi4gBGIKIVD2gn7U9VSQSkOCg4LAb5WyOTN8RX+0rFeHZH8z54zEXEUEADEu
t/XtAh1bfaJVjC3FM9mkTNW37RETRRcmF/S/JvjGdmfqW7PI9Yr1PVrmc29Ye5rZvgronqLI5N1E
A8dGjbG/o4GGj8qF43a4PXnVGRwIR4KON+xHDdfJlE67bbdEYfnSErfxR01paDLa1VnzX2W3JpkX
7O8vgkpml9RMG6c6Q5AXCpa4yfTlLSQRtz0QTAxwjljCKNaBroi/rRCtcr20USC2hn6mZTxq1YGq
2aEsQOMj42ISeHRli9s26mq70LyBrflkrlkIdEZ/LjTZahZZwTmGeyDOZTTCcuPW6b1SKxN0QNQB
LQitAlaeof1BgQULHbWUKagKStiIlRfmOKfoStLcsaEJor71ae/3/ae+7HZmEvtQyDPbz9byE+z1
gKui6Oii9LW3lbCfz56RBAgjoboeFNkICGL41SdxgaNMajzqMCWUdLoZK7Sf36eyFgzBwocJBzkc
SmwqTtjrxUmLzvCo20DfA2DKPPmkdc/b61Lswx8D3DlUF5M1p8yA4/Q+MY5V9zB7u//OBpe9tU5n
rL3SQRjJfZqS59mNfWyxbRuCQjhbH38cYY5ebGNtNCeSUKQhumWPga5lw5Pbe25oW0sSLHU73KOj
td7ltpZGtMhBmamo2i6DGv1xWNAYQFLdCsZqyj9tf5hsBrltkpSJ6+RsgF33qVp/KtP3/+73uX2R
qcNqxlA4AlqbRp7V34xpft42IVwjKBuyyjaEuviyGVX63B5VZETLsJ+eFO30uP37wiFyWVEOLG5g
p+Cmblpy8AXl+H0tVX09PS29bKfKLHCTMBkAtMdrVp3rsYMmOvRqZBcH4RghmweQhF2D+CzYwPGU
2AqF1g/5li0ntXrrq8P2MLGP5O4mqLb9McE5wcCX1drBxAia+BJABJBQPK1uL7lricYKKDa0NDIV
BzytXG8kU+0n0o64oGTjN7A0QHtdYkA0VBcGTC7BXuNx1tQMlzkPyu3KPN6WtnpLkvx9e7hkZrj8
tLfzhMw2zJiT4w/OrZYqgRNu25CMFf8usc6moSxUhysJ+Gjcz7r7c9uAaM4BKLRN3BLQk81nwNU0
WsD7/b746gfN03/Zyl3jJCBmov9eLR4EJyDPgqQltDPRpnw971plOtD7gy9987JMNtDSMiIrdh7y
C/jSAjcjSmN5i5PCmZi275WTQwl0PtZt/9kxvy75LXVSmUXh/Fz4pF/7BKVhOjo68wmsXBDPLGQv
zoJqOBs1dC7qAEWCYJPblIDpaK0xO+V5Soop7LT0l6d3Ic17wzfsAMq9IIQKCbW+1up6VGNZB6Ao
rQQFBMg9UbECwxQbgItTr1obCl48tErSokH5Mk1P7WSenOqFzua+U5dKcoURD+gfe1yoTmiD+5ON
U3aynknza5okR4FwvV/4ww1nr4+0tpnQ005/N7++Sn5dGBIw4DoqO6B45JnwrBEkmahYlecFlPTA
yK/qTVHL1pxwSlh1Ag+ioL3nZX+gw5bZtZNU53Il39sCpeVkiez+UEDHXVbxFTT9Y/kBUOEw0lUk
QFyw1vIxmYcMFZG5mNJ9bILSfFoTeqDuOgWapUBaM7fsJxfMbn5q1GRH+vYRHMKvk6sMQddQM5iS
JAk1j3iHPB4KNwA4NAu8cZHd4YSDDxo0VL3QwvMBMVHaTTe2Q4571mT5/S+ijhiZf1/2gKIBmAfZ
qOCo5DLypahNpysrZBJJHGjUC2rYWsjLXwTlCyvcoHvDaJRQT67OTRIO8z4z72j37P7YNiIerv+4
YqN0x4VjArjFConuikF2Bm+XzU8DkZgQbrb/9YOZ4OKxahOIULDRgkLc0pwq87YBwZmsJCFzhIvB
BuqgSpLCSjt+X5vnqbsbZQy9MhPcJcYiiuHMM3NEf8RbjqedKI3+YjrAmsZ68PGAzjM6mxUAxm7a
VefYje8MtHj6jgLZd9S/wm1DwkkBox6a/lEj/kBNmMRGS5UK18nZ7KCFAcbOVPNtO47qRZLWs2XK
H8fs6g7KF6gaon5/fXaoZNBVbUDscAY8RkMzfQ7d+Key/phdckjLb6sjezsWnR6XFrntWbjrTJu+
rM4uNAJz7yWWyo/JfOK2pjs1c1cqsKDMy6GbHtoGejr2CTSFft+dzSHKyev2fInC/e9oYzke00/m
RrFICNjTPOzTRcX9BeijoHDD6s2MP2/bEa0LFNlRYQc5p/ZhARpzTZ2mxQKk7qEh98XNSHd5LjEi
miALiw6iJcAG4Z/rJbGWJSlHaiKyOb8M0vmAK2x7IdqpKIC5QPGgogHOlGsD/ajZYAHH4bikVfnq
FG0X2JBdQBsn9G+2TQlw1KAhRw82cHF4BEMrx7UtxxjiQaGIChYFkLt+7Ct1l5AsUvVzo2qPtACu
2vpVurLLpshHJiJqg94X3UA8/2ZLagf9XzP2VbtGDUkDL/tF/n0LB1xCKwoAGExTnc/WoYw0o8Nw
AWmRVdhPXZMsO2MxllMzTLGstCLI25Hg2lDPRt0a5GZceG2ybpwTd2WIjxikkdm9kS67SR9C2u4X
5xTXC1INdfYH41lf7MDxpkd7Gv3q1vVadFZqpa97GZ6iY1knsmBPXH0YW84X2a89T4OaexMoQTXv
NfUmP2taKGSQA3EksVKA4cZ4X4wBm/QLU8NaOak1Am2Sj+uuUv02PWX0eXQ93zDuNeMQN2d7KUIb
qjY5wfGThdurWewq9EHAa4MNxLN31takFjEqJTirewjXvOu5ihvaUS++btsRLF74+ccOt0HxXrhC
Ks8Chmhe4/thLsujlUElZ6pk9PFCSzYEEgBnQdWEb4l3LapYcwPGUyOpQst6S9POrxd7t+2PAIGG
ibsww0WBqbVjqJ6B1gysD4bjgZTDVn1axTuqTd/zyUQMaKN86G6nxLxT63nXN9NumlPPBx1r5CZj
oM4yog6h69i6COMAzUJQ+XoxdbZNW2fGhsqmwdePMaB+Ml0ZwbGEkAeMkOWBLx15y7UJWijolAdr
+blWXfTjV11YWMuz3bWPpTq+LO4iY1cUGgSwG8kRe6njKZ0X9DqmuLmBCE/5ktZWqFK/fh3zOcyX
9+0pFYajC0vcVoTcA17xWlha18+69lkhua9BJM12Uexfd8osORNFlWUDVTf8i6IIVAe5KENyj6Qt
UcBbR1SQhrQliaxmTsPCUJMA2mUxKNXyIdTSeIG0VzEdqylpD2ZTaT5N8+9xMyzA5Dau5HwTLiLP
wEC4QN6C/PZ6ht1ZXyZLxWdB+AnvzH5LO18fn7bHWmaEH+t1HEHPHcOIj2zQPM8y6g1BXAOTKba/
AxpVgV6sW0wN0UDQSIDeD831cWSVtKR5TPFmGW07w0aES3hhCwTFqJSwBJtL1aoYbElLg9hmVcZb
1w2HdOwftk0IUIm4+ANWA4wtarUwcz0rpJ4m1akwYANtj5Vb+jHk3Yjte30eVDqwPu1Lnb/QsvZb
u3jVZxIkywI9tMKftTqoVjxbDbJvEkzi1TdxN7BWt/BQ54KvzMuNrzSjhwKgCbPMgtbw5+Wp1KG7
A42aabjruh6LWf1G9PoNTdNBbmaSZEIQJq6+hYtLQ0z0VQXJ+xlwQjQnTIUDbOzanJyxgc4jVcrd
UtJ5vz0rwokH+wSqMQi4oNG8npQqS5t5mDEpQE726L3qcfvQVHrctiIc5gsr3DCrydK4I3R/oC+4
98g9EyCIX7ZNiHJaE9CUfzzhhm/O0ILtNhi+EjwCyKl05F5q9+4m77HqBh143lPHOCitTARVuE11
9HhAqRzYGJ7HIx/1rhqBwjqb6t4uT+n0bXhW+0DinXie/ljh5qmp05ZSkxZnJbN0wDCWISqKLD90
DVSbwmzS6I1je90XMpPu2Izg0kJ1K48UpQVBigLGeZf0o1+TOJakf7IP46a26Ou0mmtSnPtoevj3
/OUIGRdjy82pDbBwjCAI2KZa+b3VhuvyK5N1ScsmkHl4kb/OJjDanYuFMyYJ+Mkcf1zfQVIBmj0Z
44LMEndkqNXgpZUCYC1ddqAhpYeJHjrjX3ewX48Z+4gLdwboro3oxS/Oy3hqkya046Nb5JL1KIxV
uMBBJsLE0yTP75mPLWNzxZgNJA6scYdwSfrvXgFK52/bK1+4vv5Y4uFaejlQTD7Ocqhmn+j4iWT2
3wSnCwvc1rIT1O1XHcEJNOV32vRQ28/bLrCc9cPhemGA2yJJOREyEAyWNluIrqcSrVil8wBGX5aY
JGi4WGU3CPH8AAkP8TigQvlKu11rMUlX4FvpVPZ72sfJY1/G+8SL/RLBam/qI5F4KYzxFm7BeAJh
rUjcMNYIg1gQuE205mvu3fQ2hLqkIH8BpyBW94UVbiyp7a5LuYDHFDzsZ3MJahLOTBkPPC4gOK18
ava+QvunEQno7HboK8t7H+zQjT+hjuuVfQRVI3+2ksDsltAAJGuwwmqMUWsZnxytqv3tuRdk5Phe
9nxvoK/mg9TvtEwMDYTvzdDXbPdrOKc/DONUqF+HW9uRXYWFcwAhX5CfoxYBovXrvZ8NBK6MLB93
u1sVx9J+GPWgNWdPQhQqM8T+/iLITM6iDmWNvAnQgcByHh008miJrEtbuPcv3OFCWaojOStsuJOr
B0DpR0nuI3qhNEECisQHggiQ9+G8UHogz0gHL9rqpLVVoFXHHL2xQ4knmM9VZofJED05lew+KHbL
MwEbAYj2A1dMXZRNj7wzP+v6o+kkt87kSQ5l4apDke3/LHClisJxFvQi4AwYwQS3GI6vo+U1S26U
pi18CKstpiyRZrv7Q4y7sMjd29cKGrQra00pUuXQ2Cm0MafIGStk9onfp97Bno9EU0OaFl/6VlYB
3h7RD9ybxNQLtJHB386ujvpQHsBrsr2PhUf3P/59YN/sSI/Ub4F/7WxAkDx5cDPzfjBt3ySy3gSZ
M1yIG9Nx8XI2lBnea25l11bZr3Mp1agMKi0WDFUL4ofD9iCJNxTaKWy8+zOmae4MmDKlnmmOT6/b
MejItJ9qO0xXeqyo9jWrjTnAQ+pT541PaZdC3k2G6hc65wGag3YsdFTydW13VhxFY40xEOfofR3t
Kp+qtlu+b7spAlyifg10BNM2gJdc3PD0tDQKUhVnVD4DUPj5S6mF1MKtMdGDurkBhG5YiW+ezPlz
hpbNfFJ3cZEeBmiKA9C1A1HjsSPabmmz85za37Y/TzQIl1/HRc1mAN9HtuDrQILlJ70LUv2XbQui
hAZyP0xYCBxhaKC5jv7G6BjgKkMvEJjukq6PCARNp3n11QOyA9znp0NlknDbpiijubTJhbTcdqta
cdiYJ9/IZAYJpNfK5nOM4cz7921bwnUMpRL0OjA1qA9l/cksOuJoSJ8c46UEgLBsvWOdLK/5ZAW0
sm9NKAN2SbSk1luW17Lk7TfanQ+ml+bZDF+cri7kvErwmBVn9JGZkF7Y4+ke7WrtfmrV22H4BAlB
qKcDuNvdtHghquYUXf4oHoRjGqZjtwOIc+ch96IxDcxKkRwuorNfY40ZUNgBroJ/xNHSYU5LC4Oj
gbgpuys/570kuxDe5TVISTnwzgVShHvhz3Pb6GoPt926LYIi/h/SrmtHclzJfpEAefMqKb2yTGZV
9XS/CG3lJVJe+vo9rF3MLTG1SVRfTAPzMNMZCjIYDIY5J/b65qIY4CqK5EtjK14dhhu78UKpF4Rr
a8UMlGH/I5nzYErehGqvynC+wwyqosmNh4ey/T2S33T8rWmzK5foMKMnCWGlEuqbRuRc/h/dMd0n
W5iDQK17ufmyGtlVb9W4u2XiWfS5skvWkOv10+zNKnrWneIIpPs66QXee/WEIQOkmxYjH+Tz4m1h
DH0fDVj0UA0KA3MxjeZ1VQ3Q+WZHE9EQ46oZfRDHGTkaOMAjG4+IGKJLNtCdFD87wrkSkU6cp54B
jgCO4g5pEw18f9Q518p3pTgWDjkoWbG57zZWhWEGCyOFyDsDaWW5c3Y1UEzJwXbU2vGSYVMbqZfK
3wgSeXMiuINEsrjVq3pqlzXLByXlJm3wnmt+TJLb4fVj6lSEnLkW/ACj6V/FuFUk2Yg7hQmLi34r
WcCxV7do9/VynIX7S7jueT+I4i4vLenlSJZUJBbMH0VdnTL1FBrSJkoBEWf9QOjaA+nCpgEhvSDC
W7VHHYgMYFFGYM4PuM6SWZtOCaer2LHXDn/qhHqDCAV99ebE60xFWVrHdD6nnp07ldJ2WEkltnd2
dGzSwgf2wWiG27Z/QSrRbRVZkKtZ3b0PMpkpfbhNLHSXgRUNMp36UKjfSh1T1lqxsw3rcn/zVgVh
6dBTAMIn5d2zfRCEoTe77FuKKzoHpXI19cDaRBem38iR47ZdJXhzrG4YCOZQtGDlZ5s7bnEb1bQd
cA/lUeEq6muf1K4pSg6+x3I3dzGjb0dvCWLam8k0Oe2rlsArDk7ut3bTHUIL5ViDKF7R2W5j5q91
Klfu/DNt8h1BO0WvbOMi28+RX022qLS1usagbwGEBSDgESQsN7Nu5bzrHFhp3T3Qpphdu+pcXZ83
Woog4P5+ri2wCtBiOGkwM6FrYykrMsKqC1UdURA6TiGq71974Ylnjopf349COIUAjdI2yWhg+j8m
fl0eC/R03VdjzVV+lMBFjsqQDmobm9jBKvfU7heodM1Yc1vUeVUhbv/a/oD1SAb1IeqOaKVdrtnk
4KUdIXxD8wnYpMv0SMbp0MQPWofTcF+v1e1h+DEaKKQ0vEaWoghaSBAE2HkA1mOvBrF4g+4q0Qig
SAh3yAqrnYrYxOIZzmvZN26SbPJCRKsgEsJdZnqoDFaiWcC16I+2pHhmeZbAw3V/uVYN7cNycTtT
ZhgGIjWWSx48e09FAPzMim7sGI3uoMUFiI7DM8vPXZoazozJwt6kL0ivevWcvXadfhxVeddU5GeE
von7Gq0aNkNYNfDUBv8qp1Gv9lKm4S0aJAkNDBOtNdohIagcotMZSc77wlaXz0T7MCjaMOlkcIZA
ND2kTZthOF9ucRfL1rCzU40I7qpVS2DoLRgGxbwTb9N9oZWxNBaYG8yc0ktVqnu62Sm4jwcRYurq
SQUcGRzc+7Q2l7EapRSkUTJGFJ1B3xL9rY6j7dgBWSp9uL9y6zr9K4iHP2vRsWqFFcbcSOeAyRHo
j8Nr1okghQXq8GgTtG3wZpppERgW+HAL+0dtP8U53RSmiEduzRIALYQWO+QXjZsB+myqclCXRQV4
SWd0XJk6sO0wmSAyuDXrBq87oCCA14JBFe4dlPea3nUmbp9h6k+ThCuWROR33CkXvUZlvAiv97dp
bQEZ5ZXDRt3RZcwZuD0UUURlTNHSuvZK+3eqInsiNdtyeL4vaK1rBkr9RxLn7goLYwiD3BRBCqAd
T51idEw7jfHc6La5jWQ788hUtwc9ynrMYTi/OzOMvE6TJWDvOOBlp6bXFFq0u/9ZIv05byIladKP
I84D0d4s+5cif0c5Ly5EBPdrp8EG4D0OOaAq8Exa3lrqUBYxmhPhRzKyMdsju02GVoQptOaNGdcc
4K9Mg/VwL6WYuW1ro4qBQLVqwDTV+VFXfbNaemxUaZN2yEknIi6utfXDmcC0gGGjFYpn2KuNqC1R
RywwSDlrbtw/ASHTU7pcdsdO5CZFsrirHw1lrW2wcTF02/xTJpsuT/0ICYEwnP37VrF2CpHmw1Q+
GnZUhW/aQeRUydJkFIGmjkFqKEEIdCulaXd5bm5Jngl6YNbeR+gls9G7awHLkI+2dbD6kaJFEzSI
TQvX7MyHZvxH65xTbJw0tADhbx2d0RR46BWoTow9ASfUxPyTBdgR7uzrcW6OUowxWyNGVilun8Ok
eSyRJChsbacZyNjOJYiy07NMh5M5h24yNH/hfhwHHdlIqQGwk3d36pQmk2phDteZ6HGg1pci1TyS
9XuLiqpDq9aDzDWalrG1aPlaHg7YJOAMDUw3lPMUjM7wYKE5sJ+Msy2MvVdEoRoDvCAbzfl41nOX
bNmWpuNMaDS3yze7nsEDPPq0tNAv8HrfTlcFMQZ61tEOZkjerSjEKKmFHaTKGbD0T2Xxp5yOkml9
/tFpyJg0AJAIuD2Q/F+undHYGdJimKLQJfkQoa2xkJvd34xML6RwWUiqj3Fj95icIEhbpdZzYkRu
KqSXXHGSCymcF9HmNiYxmwLoe+mxR0+mKV1VCYx8SCm3iR9arXd/k9bOGSQyWB/n/Q7gdolMw2Ak
hE3wWGbn5mbuOdmzabxNJm50sqnqyq2i3qXylwgwcxjQOdz/gJXLx4BxIKWPvDXDBV7uXuWUUj9U
Ms45CE9AdI6Hxt+A/yxkcM/NxkRlRO0go9CJi9K4ZusuAI7/QhHU+HVkAXDn8P0dSZ6jFkkAZpOq
f6wSqYj6OXVEcE9rZ0qVAWBiozSOEjm3Wt1M5Z5WeRXMiV7tugkE9GGh/SYyfQSiVi24aValgaUC
KAeoIELccm+6VB8NJ7MxGxLNh1pt3YjSa6fFfll2grfMyqVmABADrhbdMZgQ5QxfNgDamOhRFcTO
ax2CGOOQmidr2GsibO81e2OYvMjWIIXk8KMoVFYJMUOpDExabcqwPSI/fM567fJ5a/gohnMXY2o6
KMhmVdDMeCntrMJ1BgHcOzuZ3PMWY9T/0YRbMtVuxtLQ0ioYepCH9H86KoJLXl8roJcBr5T1yjP7
+JA97JpYrqwOSpj0DQJM51Xu/9xfp5Xogs2C/yuCM2hrbO05wSRsoGAA2U2mvnaddkZ7wiZLxpM1
6r5EyUkqzLf7ctcifuR8MSMEUFa0ifLtcqREcNhaBkA2qlrbOaQgO/DMdGAnBpN7IdtwvQi0duOo
Gm+DZmEEmVheVqbaxk4t/YDSZ+rJZAJo5f0PWztzGMUG5jE+is25Ltec1EM8OMjaBiqddoZj4TEy
byftXM2iVp617m8gHQMDj4V1uKLZ9n/Y3lHpGzwIcBSU1DhMNt3O2UGj9sYaHM8G5StKqUPi7IH0
40VPTmtsQzCoTVXyNNijp9ZXUxc1S62ZNIAJLEyAAB4A2dTlF9UT0COipKqCkhrUtWs98mI97AV3
3ppZf5TCHZx6GNSq12Bz49iAq6SoDU+NgQRphxPZ3t/N1esV9yuGCIG8jxE7zr61qlITZS4rJIP+
WFQBtr/8D0lYkRJY86l2Isp+BFtoiUZvxzqYdPwLF47ePLCGYQQbT2jOhZOoSM2irCuULo+Teiy+
NYS4gjO8tp5411l4imB4CfjZy12bhpIWbUexa43kJ/lurkM/HgXPEJEQbtOMsQB0hAVFKrS3If6y
wamlGn8jBMkGXEWA7UQyf6mJI4eNllsjhMTPyAl4tD6X/fAXW4J+GDSBotqE9eICcGco5gohD8FA
flO5Vn4mffpbNTCRmP9NuIAOKaCZ43Fto2Cw1KdJAUPXthTEo3WzS0vpx6T+VIrkhMN7385Xrm/c
EDrG4+GzACKuLQVNqZwAd6mtgJLThq5DpK3URkfbwtMiHXyj+HJf3IoxLMQxP/LBc1ltWCAP1lSB
DTKgsPquZKgzVfTzfgITue+FJhuBHd8+G44FleNQhl2jJ7hsm120T4xMcIuvtTeAuBNvPuyPjolJ
pusHXUI5hkWPhASNZO8GR3+Ko1fSJWcT46tzA2Kn6jtaab0yrd0mLHZoHgGrXCsw/BXHi3IaUGTf
UUTR4LH8CAxSlHnSNSSwK3Ko6vpYiqB3VywEA37IiaO1k3kj7mihatHlXZqToGZ0J+FDrO8igMtr
RQz2U9HVtqIOktUIK1An0yxwbizVscyotK18IkiNKNrsw/rpNyOO8WS7b4drSqGqDs42zGeh6Yxz
SoPeAcZ+UuEvnDbfFlQtD+ZQptu+1BU3JJjzs+dYF5jlinKIxVFhgnYAzra5Q12g7jf0AGkLjJxs
srnTvSZV/2L0HUunY6vYeCRAe5Yr2Cq2ITmjQzCB4di7lkjZMYkd6ahXYyM4ASuLyHbJVNlYiWXw
OLllLXdI6qJekuB/2I5Grx112iWuOZvatiwTx7WqVnu6v3NriwiByKJZKA4BT3Wp39g6nVSEJQ3y
sP4uxaxF3Ql392WseCk03WPgHZk6TD7ycIhJaMj1GOs0iJuzDeiN2iFArhAhYa1JQY7Mfm+wRJcU
Z+uZEaZlZaV1oAE915pfURKuRRy0Ihnc4U2jUW20NKuDvNK8HcX8n5IJej3WNgSdA3jVIlpyQIm0
3JC2n9TGHpIat2K6t+f6d5H+zRA3oKcwE4Y2OewJ/8jUWsWoO43UmGQ2d5El+QqNNl0X7u/vO7Od
5cMMSjDGAxweDGnytlVWdTMDyROPdDMKav2bqdRuXbRun4gAN0WS+EVLSY7bPa4wenG10q9FiBk7
8zGTvt5X6HZvoBD8ALYGj7WbvWlSy2wnrcft/kOZQNYq8KKin+djVOA6RR0iokDKLN+w/DIz/f9O
AS7k0qmZRHEHBYZN43WH+z9+ezjwVAHePcIrXDpAy11aLhoWppaY+Pw63FlO6bbtmx0LfOSqDORq
kTUAEepNr7tMSySGIws7UD+DtwvQxbL6el+NtV2AD/lXBHeXGWrdRHQ0YbX25Jb9GwDo7gu4NVag
N8HhsmOBC5M/Fnopx1OuK1WQNWPtxqbcBbVCUJUnJPVGaZgF9+R7SLE8h0uB3Okg44CxJEDRBHXv
2dOOEL95BXtPHW2lY1KelV5gCCIFOTuOylIfZdQrA7MKNc/WaXgYC+lrKaMxVauLWuAxmdHeqgcU
CIxfWYyvfml3RSjFZafNUE/SBr9sMWqlIw5Qhnqj9r+o1vqjUklgdh4E/o2t261gNLjICK8MjI8v
BffhnFhaiFcS2nYKsi3KyAcnQNjEXpI937eZNR1Z/YBhqmOAikc7x+hY2pUqAizHqoMC6HdWdQzB
3WAXWzVM3cq2XFBK35d5exAwXQhIIdwSuLTBkbZUr8oqDUGO3ASa9rtlENuCVuqV5Vv8Prd8pZpa
Q6bh94cxQeLhIXTT6LFK3MwWLN6KPeKiw7IhAkGvGA8FwSA6HW1WGwT1v4b8AbZgYCavECaSVhVi
YgCujThH5xxgUTSGNY9hE8SmsScWcFFeOqnyZtofc0NQF2SLw9kernAIQqCAtxLfhl5NeD2rctLi
bk3cCrA2Olhvw6/3LWBVCHhIWN6TYb1wIVVdSXNk6xASYb2q9K3vtnnzdl/GimXb9gcZXEglKcCU
6qK8BaCM7Nl5eqRobh1BEzEl8iYmv7Uhc8dWTf7GuG3GN4lYCyeLM76610NzmooW6COXsnwGPZNA
wKrR4TWr4eeRyePZl3K7wjBd1bSBTJ/yMUSOZvThkUZQWd1fwJVjivowiMsAAsuItXhNSipr0zB2
QQIIhw2Iu/pD0yaO6BJhxssZHPpq8GZF5RsdUPyt1UptHDqd3oEOd/ZyJ3+rYvvcgzdzyFrXLIbL
1BUXfS6PRrIzs6Niv5n9t/ua3poK2q7Q3sPQaBmHJ+eQcD+ismlqPbBTwnITo7Ngm0oqssIgKnZr
Ncs3cYTSPKhNDsY4FYf70m83FNKRODRAaoFcEn+6W4KwsKV2H2Dgzuud2c3lHa53l5iCJ9mtG1kK
4tRUersMo9Dqgyzdl/l2INsBoz3RWTJFe8rO73JPUWnHxYVqI7CKEaQvPXyThLXdmP0QgIWcZgDx
zsG5rpX2pgRwrpfMQLB0nCL00H1eu2SMlK0kN9Xu/royITcfgWkaPHjxGkHdcPkRiVKYaQsLDoo5
9McICBLp6Eq1/unzyPKy6O7BQUHRkE9Aj2FYTsYAOEYbrJ5PTcRGJYOYfJ5QlL3dAQAK1gg8fgxm
RR+yWA1qJ7mV1UAVNKh8Ilo3n2MJs05an39vLaBym5Pc7PV8uqIRXRMEJO+ZuOVaAqYV0zmAmENT
uMUrSeZ+tsfKUgIDwEWTDjKs+YXk5/zXkIIL3Zkvk5q6cu+F3dYAQ/kFP7Sbwpf+T6lfs/Agm4kn
wmC7PTY2G2MGyiLmEpH5Z4f6w4IUamlgojhWg2RsyGaq5dp6dsq0p54RGxUG8wgqOgKXuDKoBHA9
APmwgQlsNV8e7js179t8Bp2RBZ5pjJ4VTofxRtsFqKmrU8evcmszzemmNj/vjlG0BWcIRg+RCMOU
3lLfSEnzqskVJdAKCSx4mWkETdLSl/uHZmVV0QyETi48H4BtyueKaF736H+PsKplohzk3qwlt8I4
nttpeGgPgCIQOKXbU4o7DPEgmsgY9iifB6PpPNoWmVTwnFIVkH0msLR+5LVRF+d0rBJbYMkrbxZU
v5x3vDBU+G/Kf1WNukZaNUogm35BPd0Cm5tLNB/w+SB4cx4KjOGMn/bwS5lcKCKnoVEPdqW8g2GQ
4anzK/CfAoP8/t7dXmMIe9FMgLAHOYQb8ueM4nWITJ8SWIXe195stErh5VVd4t2SZ7Ty0K8L3hAb
vLJ+FM8YQSskQDfe/4jbSwYfobzn9IEBcYPrDOIyWxqlHh8hKeoOOSbbH4F5tlXS2joYc7IdOj0R
HMs1mSwGZ3S5uED4DmoA5c8j4PWUYJzsYDLj84QKoFtpTg2qDzmInFSg5NpKo1sDBT8L7XOAuFue
xVzSGr0FlmFQlsPPOMawItAm1QItloCd3Jdp5klV49KsFljvymHBLYDjj9sVbTB8v65Sx2qdjPB5
6BKUNvY4tN8rtXC8Nm36SXCJr3gCAHjgEsf8Dzp3eXR0pygQaILNABhP0aXtMcae0U1nAosIscl9
m2E3MXe74FWDAQIUaNhVyvb3gyvPBonUPQDhwASgx9+pWfdbVaplweKtS0GiGE2dOPd8X15kJNWs
wAMF6KtO3GIi3T4jg6hTfG2LkBXBD8EsUBhky/pBl2FoqyG3Ui2w82IOZK37o8dR61F0Ugq8yrok
NiqM1luURrhVIzhpWZrlWhDmxo9xMK6T0T5Iffj7/uasisGtj+ADITow05YKoRyN8mleaGi0UQHg
M0bOjmVL9oTKsyAJx64wzg6gi4nrFWE4Lnb2VPiwdnMsG1ITmSow4fMjGqM8jX6htewV/ZMmSTv8
+bRqqMjBayiYWrJ0XjUKVuy4QyN+0I1fyzl3HQy3qSLYmFuzQxUaFocOTOQuLZtbP1nPEwMA4SZA
lHWMqJPpa2qOmcAhrQpBxxUKLYzKwOYcEgjRYc9jBCF608k+pRXKfgNos5O/EQRwcBxyA9UkfiTG
6TJSlQY1Gbgm9dSyQNwTzWX767M7g+1HvRRUJ3DrmPtbWoI813oKkk8ThKhNIW8ax+rpvp8QArld
SZX08nlxsDsZtThURvCwXorr2rAGpltsBblVd25v9Vc9tvfm56E60Hfzv8EHmxbVODFzRweAUCdW
EEs0YFIAwvbp9I2DXk9k1sDWg6YEHt7HyQuzyqXICvo2ecWjJUSVz/pFc1s0iXd7PTBBQK19T1LC
aS+XTE9R/g3tzEJR8VuTSS8VKI4KfZsoogTBmiAD9WzcDDrYpniG1Hro5JDEgHA2K8eLBiD0Rhhr
l4HsLNqe+5JuqD4HtGjKnYztAWzWRm2/aTbxhw5omLbobr0NWBCo/KsT2BmXixe31MGDFJK08KxU
9QOwmIjUPCgRxSNVkA1d1wpOAVR7gOvm3+IDxTGeKdZPTZPYKyM13tYkeaqKqjyVdiM4uCuOCM1l
jIwVXbTIXXOadQBu7wp5QNQQozLvSkr0ZqHT+ef987oqhVXKEGciAuOnrpNMNcJSpSqQiVJC3VJT
652C4O/TVx9g4t/btrF8iC05G6dEaSNSACC+tfLcTx2M7eQSCO6pqYybv9AIIyCAXsEcCHrtlxZR
JapSDk2LyE5Peg8YwT3wPyxbUNFYXbd38me4Bzhw9t8/XLCA3Z1tO+4BdZEWzgUTlunWLGPbv6/L
jXUDuRdOGwNslowEIt9hKQ0A4osAehR0ReTWoX4BYZzfaLjOLf2qVc3nlo5l4HHDshQAQxdALLRU
ahyjUglJml3k9kdYvs716311uEXjf58nKOsTAoDuqcoujpX9cEBV4ZidIAHJN8veyOCODTGmCnXJ
IrugSfKMalqMf5RTvDUHTz6Mpmt4VN+L2Jv4bMaNVO4+CqmBl4wEzcxv43b6HT7phyzogvDL/PX+
EhrYgg+B3Y0gLrADFV5vNniDXka72cq5DTiZpNuOjjy69wWxvb4VhOQ40hcMR4dbR6Sw0B7X19kl
xdg78F9ddUBngKsH5W4WVdXf23fvCeOWr4+NMp1TCCP2Y/F9eEAo1FA/d/zSNY6tN57L3eT6neAZ
s76W/1GRX8tER1paotml00kwzXRPCpUCaTw83F9KLhh/3zPko+HMwWOGzCb3vAgpEO1IaNnPeag+
zWqGdisDWSDzOLXPbfE1UUTpi7Vzxpp52GwHuqb5FkfMYpZhjm6oZ224KvZxElZOVgVAETb35rCW
sqWjUOW+MdWod54bJ9DtxzkSWcTakoHEHZUfpCZtDMYvBXQG4N9rKwyfq1b1QuVRQiUwaYptpwEu
7VUHkNX9LeIbzN/3yGbTRTqKaOiz4gQqpJw1lcbSc5fjQeuaue53yVs9vJF+OhQdwLv9rrs61dae
3mSU83QAkDtbgxIvrQRe8tYsgZfBGEiwfwik+Su5qvqsomSUMNpkeFo9boopcR3RXDnfzAmNGYgM
ZuUxiIb8HU/plUvUomGZRpfTj+mS/sMQAHbGuKkOyU899BqCE3d/jW89CjL7aKZQMDYPrfg3qaVP
pR4beXIxW93P4EvovCuf8j9xomyjcpuIciErThkvURTkcfuaABvmIyjwSGEiOUuTS6UZXhOjIdX5
4vw0Yt9QvE7Jj+BFPIPPQaDmmlgW32JCG0C2uLW5WCe10Elvdn0CrDFZ9k17LraF01ubUKuHS1rQ
8mA5w4jO4yE+ZAlVXp2sFNEX3toQXtzoC2B45kiz89MJUl8A06SZkwtJJtvTJAvHp62kAzFC+rkY
BXaElz/iHQwO6EjU8DGK1U9Dr4DE9mJdo8bdjsf00ggw424tZymCu4u0zgjzsmciFNeWNm3nWujM
Le3nec5PebRHT8Hms7aKxz8q6si6ohYFx730P32UgL5IzssLkFHsyJ0dRMbIfvpV5/W6DqAggdGs
afhRHud+NKNUtAxDtRfd9kGP4sZ4NhmbGUVahDH5i3q5r97KhbvQjx9EBXPLnGSgN7wAL8Vuv5uA
JOpOmObctGRfVF4fen1yaJHoRq3Ci59bsLuISO75ShgzHFCogDXawCA/UsDMhj+E0EWTy31mheXF
pK1rBPX00Evfw+isdC9FderIz4b8QK3Y/jMqz21lb0jrdsPXjMqeNiZAyaxcQDcd51reChaHi7r/
78NYAzhwoVi+aflhXZ1nCW4IfFjhS1EA/pPiq/JdAwOAK/+Irk3h1jvjPByarRrMIvexYglYFTZX
jVorSC45y0vbXKGWmVYXpQPs1ex3cP+7kSBoANBwfv5k7e9/dcXgOKJ99szke93LrkvNWpPKS6yX
L9lFRdZ/Ll4jku3+YlHRnc3wt5GYBuzWclGbpgaoqZpXF2TadX1wnfA0+DhZxebrH7px/iThObdf
GiOwEuCfpicqeLzfmhvKymikZf2PKHDAWS0/YAIERmI2sn6hGxJUD/lBfzaf1WN6wPDHYX52vsWX
4cXYhVvdrz3nYAo8Cl8uAzPbUj5nVYY9jrRAZuZSmo3bN9eEJm7U+0Sx8K8nK1FdM33EtLtr9qFA
9vvzehFfc7K5KwksZiUmkqC76pUHss2Oxa49lft2n27H07hPdtHB3Kb76BHEV8/aU7attupe3QGR
THBZ3F6O7EtYORRhnQoMWM6VD0h1x1KEVTCVs06+6+oRzyZXkw+GtNOqCyb30GomcK78ZNv70qMB
B801eEOjIYsLV6lJCMByqXExXPUPqdzSL85RAAiap9CtHnORqTMdFqvN+gqQIEIBEck2MBwsLU2e
bLPpVMm8/JM/Rt/00utAovRIzniszakvC/KUN96KpQ3RIsKI8TDUxkM/ZICkAGZy5lxUZ9P1h1w6
AfZociVNBKlzGyMzSWh8B8INC+D4E9T0tKm7Kncu/b4/9V/KKz2rX8PtENj77DHdNRtM/v/GeMJ9
z7Gq3wep3LnJphzD+CGkTvGf8Fka/ozIWrY7wOiJ/D77JW7fFvpxp6To6qgZG6wkqf2w+hJJG2NP
Tbe7oFdk1D1nelPjb7Ghw1z3XQFeABHW3M2rB49tdMAg+MeTB1cidzhCIqfWpI3hBanSZK+dMi+K
dg8iQokVNRdS1KV5KnlIimEewkvhbr949zfr9nxzKnBvarurJPBL4ce7h8lwrceX4SnsXOKq2DKB
KPZT3HZhSBWuHNMRGpoeOD1onqpoxdbCi/ws167009mW1/CrfIDhAwk2/OI8zYIOC57zjnUM4YwB
YAZxAUapNE67EAxLemco0VXaR6cEyJsnx9mMx2J77fbyj/psP1RfDN/4tNOEWNgDcNHB8YxyK6ep
MVADs1lxfEVZAO+VxhtSdGl7oEKvN3Qrwk9esUKUItGDC4eJgev32PFDXEZrQAMOoHa6lkHH0AAA
Wd88hoUrC1J17Dgt9+899sPLU8EUJhiklnZoVlmZzFKW4dmA/tFfVX+dAB8ytbHAgdy+dNG5hiIy
cqLs2odjXgqqq9CkURPn1wj0BTvzdy278Zf4CzDH0JyzjX8bv8bPlV9tMKAvJHIbNqphhMaOKL8q
P0twh3yZJ68JysztB4FuN86RE8QZpD6MNJLB+HUFZdXoGhcLuPWilrUbf8HJ4AMntbdyBVfMtX9y
NghEP3uMuZ/n/PvY6jZNNfx8/FI9NF7qWw+Zue/+8QvfkNgEjyIEkmFfvLA8TiTn6PtQC6Nmhshh
82N4zVXP9I3njQ2ADe/Xc6gJHNVNRM9JY3v44Tw5cj9bNVOQsWfkbviUdltEe/PZedItwR22JgvE
HYhz2XgaYHKWshS1c6jSqNgrhoXjSkiy/Jw6IFZKg2uJGilvl9FGPRlJDoCxIbXDF2HjUcvmIcqG
qw30q8cuHRpfpdYn+U5wluAaUP5grXQI4vjyqDQ0VjRF6H5M2tyT7ceweblvgbf2DQF45+EaQbiG
IbjlmunGlOep1OlXkCUqbeJ2kpfYX+/LuI3+mRYfhHAbUxSzTukw6td/su+wg+QSb/Mv5Zv5s/+e
fbkv6/al8y5LZ7AtaGbBa2upUImCEuAVZv3absfsm/6t7F28qR3tZxE+ZdnBIKObZ6eh8Eyku5Vn
Fc1W9VtTHxwDmGluE+T55v4X3Xoppvx/Pog7b4MxK+mUK/qVvhXTpiKpm4LxMle3sna4L+m9v2B5
tCEKPTxoHGLZRj6rqZG5a8Bdp19Pg/eP40b7b/oGhKle7Cfe6H1tXr5//zO5187VBH7s5tZki/5B
MDuZH055RM0ya2NNv9qvmenafvo9OsT7+9rdPmQWQm7q6rJezpY1qxByJldy+BEesp1zlA7OLt2I
+lNuc0ScMO7aRPIfmVmEu9e+3svICT1aFy1yd257TALTjZ76BzP0JdE6rp+UfxcSMFvLhcyr2Znl
FAuZvWkvqqd7yUZ5ts7SGblUgV3eRCCchtzt6YDPSEnhFa4+fT70byKqi9twkft9zrNYChBh2xB2
rz6jQTZV/fhpKvxu9iLX2jQ4lYWvHc2faK7WhW/em0cowIRBlgrgPJT2kcTi7JFo0oBybmxc60By
rVMYtJvwEXaya06T4IJb27KPst4fBR9sP3WqgppGqF/lHWAefffnk+HVG4DWiOLvlUO2EMSZZBMn
sy4lqH1b1/plq7Vue5K/6k/lqfE733Y1r36NNw5xJUwPCM73ShS5WND3s/lByZ6O2qQXjn7F7Hp0
Cp+e3HknfTN28x/Ni2JXKFCkK2ecNHaiLEPN/2q481be9HtnV7uZL/AozAQ5f7lYUc5EC1JNBR0l
/Tp46aF8omc0zoR+jQXVvP41PnZfGoETW7kMFhK52wnIG3UZUhimvavcYNwIzvSNQuiUwVsQU+AY
8EOTDlvWD9ukZ+2ojaluXmMLpHLkC+ikBEvGHNBiyZgEhgHI3D27YZcSEnSGsaehdSX/yH+sbZri
MEvgjt/miME3mR+LQuQbSzAA7AnYLzzHZEYEyKlUJ5VRJJoSvQA4WXmpK+QIaxxur4wtjJfWaHIw
0GF26R3g0t/X9cZBMskI8oB4gQwxMFWXqsZaEvVzMUYvVnWw8cSliFmH7td9Ibc5g3cpyAmj2wXv
Wz6ODMMoJmkK/Qwab7VkU4MTq23Qc7DTm/lgWpmf79A/JPBaa6sKHEeG4Y16LzBzlrppbUlaE7HP
S2EU3myeUTDzSIlB3XinpD+1fP78WrKCPCZBoSiGdbkgqNa0uNYmNX5Rd/ImOup4AHx+HRFkyUCK
w1wGIHA571hIY+IkvR6/xAcAxwfjyTw0gb5NN9NeIGnFLhaSuLULNTpZmW7EL/VW2kv7NLCP9FyD
ZZFswr3ynByUY3qsRU0Bt+EPWg0+Ksi5xExOk26YIXY4xk/JXvfKJ+X5a/pAD/ZWEkSSa1a5EMbZ
fhl3syRVZvySPbxEmatfwYa1Tc90X4lWk63W0qEs1eI8IlXlKMxCqCXt7Z21jY7hL2NjHJWNvI/P
0vb+3t24X24NOTMEtrsW5yXUSh4elS/l92r7X+vDPuGDCzb70cHB1eKXNCBBG5jHaD/utV34KD3T
QypoxHsvxfKrhzIZumvYs/fG6pHxr8zMrJOXajNvVW/2c9849SfTzw6Y6fNwoH2Myrjd/u3+Qq4Y
CJg6cJDB7oJcrcy/tbsKHZUhUdP3QxBdDJRR8j/WTj+l3n8pidszfQRdXN5DUuv3h9kNt2TzRds0
p0pwd942zxlLlbidi4cqCWemkoan08O3/unn1vaN87SNL9FXVMVEVykrvCz3bimPu9nIlM4SaSFv
gr+SPGvTbTsf6VTl84cZgtiMGlDLANDNj3oneaFTNKamL8hporruKw/2o7LBPP5Vv9zfrPe+8Bud
PojiAu/qf0i7rt24lWX7RQSYw2s3yRlOUhrJsl8IyZKYc+bX30Xh4njU4pnGsZ82NmxPsasrdYVV
0Wyk6LiJz4DvOKQuptPsX72bkWwbOeN2KMl0K9+YN5WnUXFreNP9+PutyglvsTzvO1j02DiDZ69a
fMewSz0JmtEezDsUv0Q6ObmLXeWbyBvc7jnx0qf4ZG0U2tLENTyuUC3SeYUhLAh8aFYmokx8SGm3
dkPmhgr37Y/fP2NSH+tN5PqO78Q8X/jdzGHcQVlAXBD7YCySUZkkA26mNkCyehfNDcoBmzb3s09N
W7ypDu3LjsZ35bH6IfGWnfHoMhqUpbmMwRLQDV7UnbSXJRSTRY6ILRLEMvTybIzWjGUYoc3qU2sE
MpNX3fYfMpfnKBav840KhuOQRJQAYcHWOgQ5aqemVaEyGI+NbyftzZ94kS27kBvDqrimCyKMky19
qay7CUTEjbrzN+Ju+CzIN26E7opu42+aTb2VdrNjbHS3sAsXMMsc27CQYM+Jog7yftg9jkZuRlIm
qw2UKG3Ss55PZFR6kvDW3S/3cY0CIxPAEoyrWK7Tc4/p36k8ZWaOfYyOkBClv1da3tLwFY8IVGpA
giySD0AatlwUy0bcNZqanBvlbsRCagGddk4w3AvKQc0lR0P/gZ+JXtHJm1pzY6ypzFUM0tZ3Y4k9
WtiUUrjXbeKaKOEVIVoLjMgyngwGXQQEtYyt8TKaP866X3Y2cqyznaVpgs229ct1St9TERAo1MCX
xxnWIEC4vpIa0JVf6EOZnbsPTIHsM3oIvOq39BgfJV4yYk1w0Py6gKct+9lZiLYyiduyjarsPKcA
VqRTgQUz6tBFAu1CoXg32rYw7NBo54NiGM3zJI+TTtPAH4661BYyOtmsGI+dRkh/N5reVRsOK5aj
smJ3+X0MKyI9nrCTpsWG1WI/5tPB8gUSzqoXiJEtp28FfIKq5WQKKlt5DEd0YQx31z9hlUO6gt4i
hEd4wS7u/+LeNSCtAgMnzc6lqWHxRv8gNMDA+Z9pWIi+0NKjoBKBOfSvNMos6wLkgrOzKZboWY3l
gFpFb3EkeC0ysgArt/QPLbh8bBUC0xKY8J+z/FzbvT3bgELemp5uq+hQt3aodm+5W0VWrg8VjwXz
AxVnICQwr4JcylQBoyz5GePPyIEGjkVvnZdys8XoKP3feYhVABitR3cUHCZjhTWMBJatX6ABjN7y
cqzrnLv4ceYclj8a+VSX+dlvuuEGi4XlZ22K6zuh7DoaLjdLJKAjYF50NErIZNlIITbOV3iOjzry
ApvWzKQUDcnp0goeWk3Iudvv9RLM46IjAikb9GihRZ/5wtbHSqXSNPozVuaaaC4J62ig1XxXBe9t
7A7ohbLuh96L5ehBCC1SAaxias5BF9Kp3wS+rQiOpaDJoTrUI0eJP8X3qxLj25DJQqkcjYjfsDnE
WaxSXaiHs1BtK6C7lP5rtyyziu+DcKD+vAUet5NoFckMNxIiz+/RtCWRPMP8GzYeP4/WcytgYQUp
UlfXnDDbpuEHEEsH88bsVAd/u6uPsUqiHj3mc0nCkepTS4rSEZDVElHRK58F1W20Y1U2tuj/zsXC
CU/Re9Zv6uRVj5+tgTTohr8ukd9dpga46c92cQymYQDqq1bDiLZxL2nDOUMrAsn1XndELENyMcv6
0ajV6PSy+dZ3QuJcp/vp7Rl+I80L/IwlJYTcHuOrpcjXo1Y00Qk4/vC10RtFtwi8Ir+finsxulUM
oO4/WeNTJCBeDklpSU55o7zqnizssoP4EBt2bJo0Po0TLQOqSTdhgzZOT92rpqvptnScIsOWxjtj
ckonupUt14hbUtZkPBb6pscWeOXRepd5+5I/O3rZg6ElHDoOxA6koJigERAvg+HXwnAWEyzERk9O
rd5Y6rbRqaFuwvnYVSXRI9u406i+14IH3ThW9Yh9dhvzhAnoMOE1uipLYHXti5iH0lirYzKF/nDu
o5wApKpyk+o2sWiDIf/SyjaYWZ4CG5URoBR6evjSP/khqYVbDWPs7bPQ20ZBfXMLYTxOoTMbtpwd
cxVu1ZbQt+xvkxTzjDqd2n1gtyHP+y/JtC9fj+564GxLCDSAvo5xqK8SmgxJCUiHMTlrxPYnZxrx
cnUeJqLdhpy3zGJ+rlFi0noJ9jqpZT4k59gXNG8EYgK2Q46mPWBRAkftvr0slkOhqQrTJxilhQ58
PVTlm31azXNyTohtYKsTRY9MPRHeG/lbXLCQwVgr8r6oTwGn4CuZxgS6NtqvQcZCQz0ipI7KZsvz
ap8vFJZxMB24JkCvIQhhAiA5jTOlkJriHKhp9hvTXklMSjHyk41U6YVGi8nAKE/aqvVmxl7cmqZA
GDDpkExJTfpKROOTMEdmSXPZ1Caa+9MYEz80ht7OWsEIN5GeC5WrhkqLaA4YlyEZMbcjEUXx5Yeq
VCwIqIYud5rpU5OSspunHLsqkgG2tvYtpKVCfXhJLSH23W7OQ4XOWDH0KyriSqChZYY8cOTvzhic
ByIRIF4w1iBhx91XzotqnQ+ZJaXn0W296qTYzSZ0IxTr4tOLuk1HwluW871sxlBk7lrvu37uA8T+
rVsejpGyywYaeTBzs9tSwfbvuS3G3wKnxWFiLwkwkGDB8d+vZ+ymOikV9EThtXFq3aFx0WA8IAHo
Nr3T5k/qvnkLMc+AaPi67/ieEARhA8mlz4F0LEdjmCuV2MohRVl2bhyDqLtjSHWvdaazfZ3O4oIY
sf5ChuFoaoQARewQVXc0e/z58MHrKeOeg/GBjVWGaVCCAECC9y05nBQnJvR/72pk2MV4JNHo57Js
lnM4FQEQPTXJKURrBie4XZPAL/xi/IwWzX4DDJ4MEji6OJLrAmDMM0lAjV1MeFNu31+gy7Hw4kEJ
EB0oms7Y0L4WzTpSFnL24LSe/N7YpH/C0ocfb9fl4FuMxBBixC0c53gayig7P1dk3mPFm5O5HFH7
XnFZaODpBlON9Pq3VQiIlFDomQrQcG/ANu+QHB7uuNnZNY29pMJobGxWFQbLQAXJB4m40hZDnmgy
eXws6QfnSbrGtAWDCbNqAPb4hoExSmaSSlGQn4WQPBcjNTZxQLbb6zez4kaR48OUC/BWln3HzHmK
2lIqVenwniL+L+Um93oithva8EofS4zBWoJLOoyDA0SEIAhYEHx+xlJJ60iCc5uS3YPJmwVfY9ol
HUaki1QZFSsCHf9Opg3Vb1BWcTii9i0ahKRd0mCkWa3Criv1Nj/vfY1gtOtt5K1sXtXMSxKMXRMa
A4mBrgG7Ug9FWCo4wi+FPnAGjdZ87JeTLNy8yHqIc6tokYSTxJ6+c+vDMqnoGfW9mpOH8JGXQl3z
BpeHYqybJPWSNTU4FAYSXpKI0A/OxSyMvyJkLIxxipShXut4v2OnsB3vOL++ap0vvp8dCCpzdcG2
xs/rOx8bDx2dnGq6fZuoQqof19WSJwBsYtSo9aCvwyo/TxRhJ8l2Aq1s7BLGuAw3O8jRTYvRTWsU
+77o6+VeEAi4ckwSN3IFmyNtHNVkUzfxgNWz9QxhA4T6Qw9zVtPIDniXxJMBRjmBXjcNUwLGVR+x
q3rv1t7DZKbmJA/TVt7LeGA9Xb8q3rGYGGeIBS0oJxC0o/v37LDb8o7EURuLsQWFn4q+gl0F52eV
Slv1d0p5dQUeBcYMDGUldLMIxTSP+9kdCZ7cPN3n+BkW0ClUgzlNNFz+AIiOalM7OzzUCcdjrsYA
fzQUQ3Rf7dnUpYJsNP0iyRPtDxWZ3gZ3tzWp4L1dv3WOMcCG4a+k6mBWs1qB0tghja27g/MoimQg
6o8mJDnlDbqsBrqXJ2P8dKc0gSQKi2lzbc1El3D5ktnprqQ8Fq4FOJeEGGMQyIHkB+WnMdBIb5u0
dmdb29Z7FTO+lKaUw8eFT//dZmOQ5ysfg8ZUsSpyUZ+E/FL2sa3bh8fkhqdE1302Jnu/kml9bExr
J/APyUPVazyRbDkHuW5FVZGxA+IgjnJUQ/bwUG0fzNtwTx2Ar/7Ny+3yfhhrkJdNOwjAADmLH4Q0
7kxpiIcBz4petwiGyliEPlekfNIRRg0UxU6Tohf4BosoqEr6lxzvU+OjOwib3OE96NbpLl2LyFdh
HIBhYhLUYyBgA8fSkWAfG5JF5On6Pa0boj8UGP5lWjSIYpHmZ+mhuBdou1NQro0314nwjsGwT6q0
oRYBBIGo+hcS8u6Wt2iLR4AJpUR9jJA1AYEMyPEkJ+bv+PH6Ef6LxfkPo9imDIA+zsM0gcRxMG2d
zidHyZ0dnXjdygsvvhuAP3QYQ+qHWOtm5kmOHIH4FNvmzWPqcHSTc+c6Yzwha1gb00KqBmoRAUNu
o7Mrjxwi/yVk+3MQxnLGZa9NNTazo4/D3GTohBZIsmns+JRueeq5fPA1njFGMx3qTMlaPA3jw75z
NNdUSE9/zsecbnlZsXXD+edUjOGUKqAAx1qE2t7uGdvjHjhH+d778/mY+vP7jMbnVhNJdYe7kZqd
QSTZljQinYQTKjgkc2vipOiBur9P3gEmPxIZ0RXHIKwL+rIFZ8GUQ08vYxFkrdfKsFtKikSmoycR
Y4uWI0CIUZ6vWyTg27VdUGLMAgY+u7TUUJmV36uA1kjphMSy9+OxpFtOsL3+tLugxVgII8vTLOpx
qgkDMAEdDi/USbe7jycFUYrMkf1FCK4cjEUtQG5sQDoYxEIvfKCVe90UrRq7P0dRGQthVlbhw0Dk
56dfQJe8z34/XP/9VfOAVOiCurCk4JlrqdAhDBAIhL/2aNvZdnqMM4LI6jqR5Ue+seiCCHMfZVnV
pTQizjE3cKSbR0x//BsFhQl+awHDSECdxiU8z0SFaLUbccsJD1cv+s8pWIhepez+P+q939xxJHb1
li9+mjHS8hShm7MBg+SnYaPtZKJuOffMo6Dgii6yHWVbWgnmW2HK0GHXOg/+/T8egTHLPnrd0CkD
AultTwfb4T6h123VBZMYawyYtGEKDYgqsHbuXwt6O9jioaacc3BklS16pVYNvCkVVKa751frBRHm
2z8pA2tysfK0lToZBMLzvE02h8KtN9cprLqtC0YxOo3lgVmhoYR0Tr3gUSQRN928+m65IMDoMzb6
ClW6vJPUzVNtK3szXGxGZPNKg5yDsKbVUIc5TiqoRXUKSHLOKe9lvnLZaDrCHji0bgB0hq2zZZWP
B0WrFAhb8DIv6OSSPOBJ1Fpw9IXKcsxL3cNUuVXWoNI4ivsqES/xRpRqJl54v6LjX+gsf35BRyqq
fBSX0+D97y0Mm3iyu3IhWJKGVhd0CeKJwvbSJ6qSh2i0K/ASd+UUTa0jb0P293FWTN9ckmCYNU8l
AFcEkPB/dc7wdFO6zWPpiLb0RJO3kHC0fcX9faHGsMwqC2nGqs3i/OwfXRHbUQCi0SP6qd+vqySP
DqOStWwObdosdNBpPhLlRP0T7+HFo8FoJXyIoOk9ODdRfePfIdNoo4Me0OHn62dZ8YOXPGMzzUlr
DEay0LHrnhQ9N5mwYl2w9QkPYLSHoqmO3ftjtYMkCTN4FT1huSoxvcgjCuJFvvqvJbK+kGJY5gsD
INxkkNIwD2vg0eKGNKOQgNDBPqUfvITP6g39Odmnh7tQ0CZWuiReTqYRyxVoT0+J+8FxL+vW5oII
EzHKajB2HbauIqSPvf3kzCfkSR45sRCXChOxTFprGaEIKpWjbo7JvqLBo/TxOP3gEOKxjIlbxnJO
0CbxybLuRdrqD07+6+O6PH/vuQIODPqvsfBu2cqEDQxf7WYxYMHpYKjLE9k/JqfSm3bZyd+cfTs6
Rke0Qhx+jk/TobDRB+Fcp/3520xo/IU2E9QEaFoWRx20s5Cmb7Ud2djt1dt1uMmcQN129b6oMNNf
D7veRkN4M9q9QkVnooANGX8W2QIXEu0xrKF+ZDvDqXaKi5URZk2yo3mUd4lKgncspKtjkr3WClEn
Ej8PB+xXDfxtF2RUOaaZRaSt+OKbGyFFDtdMaDi+oPcwqs/tvOlzJ069Vid9wKmLrjhf4FtoGHrH
8AI6f5iYvc9zoIDXEl6/kl3uZ408RrZ9nb08Eowu9Aaetoo1LDlxmbr64eWBN36xFpV+OQWjCIog
65Pcivm5qMlz5chUCUiugY93vCnfNWv1hRSjC12rFqZe4zSNE3tlSp8BiFjTKqVL3cXwMo5vXLHz
X8gxamGFstQHGcjtxXe0Qkk/r9/Nmgn58vuM6KummrYz+kbP8w2q/Ab6urCtgWyfiq18f53USmD0
hRITU1ToXFACCZSmjUyPzcb8vf03AkwYoSZaHSv6vBSRRPqq39acA6xYwS8HYMKHEd1xeR5DVZAa
9lSnTsnL9oNz3TxdWb7hwjlVQyQPXQJBjjB5506dg6WKvHzT9YtA7+BXGnXi13phgEb3cSw2ql0+
+RyYxeucAkL3VwqJMremL+Im/MeC9OfBIrSwKcfH8o7B6Lxf6b1kVjjGvkei/nH4X2HJ0PnyxzB+
m8NJpWZUKhHVlIIcIxLb95aT8OYxeEdglBtQ+nkwNhPyPiKKkqld2T2nH3blrfDlFIx6+0KuD1K6
mI9oh25hV+Y1n3MMiM5WncYkamTfBwVhL+6OS9UEaFqj+xjYvAnY67qBpVZfpUpEjn5uDNxIVRGT
0ACdCNWWa99XqmhfOMZoeVkA6zppcSfPeFvJ8PIGrQ7G044TUl236zoLOYNBtELJVRzm7LWE9wjh
cIoNceHuVStO8eNib7szyd6jY1txk8kcTn1KxoWtKrJMbYYQ9nCgivtrma7USXQb8567HGPyWXK/
IOOrRqj5BQRMI64rPtC3wuEY3VUK2AMN4A8Vexq+vXV0E1gJvQIlwZJzUsxEuyPDGycK+kTmYIJM
TGf8ocKY9iZX5iiwZCjK1iB2k24rZB/cFgC7wMwuiI/idr8R0VRcILBITvpm22Igv/vx4byINzte
HnXV9Pz5GlZEEItHCpYKLTWH4ldl/0R/NYerq0J4QYFxAoVcFEHlg0LbEosKt/sB6nrd469atwsS
jAvASGSZyzlIPOHadFApfHKdAu8QTLQXozgkqC1kPK1tNyLmIcTaVsoRDY78fVZSLiQ87cJKHgYQ
0UjYkwYvD+vGxXBMcb5+GB4dxhmondlEVQt2TfRXPbsWRiOooz1eJ8LjGBPm1aMZNTpu5byvDy56
E+36qabXSfBkl3EEUT+MSTGAhHHj9vt4y7NsPLFajnhxH41uFFbV4D4wbjzaLfCFH64fgEeAMQVW
PqOuDft/nh+etfvO5fZVr5rmP4rx+di+OIEaj2GSLSj1gN/3LPKcnEaCsma6C9zrJ+Fcxee44AWh
blQw1iuAUP67IDfQ9OiNo+OfO8iu2M1PFMMLEo3QdXon4bYrp7UlV6Qa6ko5FVBojjBZ2tfUuHNq
8vDGa4bnSPLnPP4FYU0Nu2UScmGiZDcx+bEbiPZ2nX8clWRhwrFIqZzKCjRib3DMp9/SxtjM7/9m
Xz4r4BcHGc3OKnMDRAaqFQDgsiX6sz79IxFG7xW/mlKAr0DvqycYsFPmYfSK8tpz1qrKl16UnTmE
g22nfhE4e7Q2GIrtqdeeq+fEVV/36pZH7jvmwvIKuFAkxhTEjd8PfQPhe+4Pku5Eh+MZs4i3yYgZ
43GnPFE6jjbOKSXOB2ZI/zKzcfEBjKmIuyDVAAewCOEx2AIK68EkD4Zt/s2L7Q8ZtnSr9uOQh4uz
fhY3++mzSQXzhMXrdWlfz9NckGFigjk08rLycXsjXAP64N5efJpvODq1Vr24vDQWI02EsZiMEDxD
L+ngYIeRb9pII6KwFMpHjLXBevAQZLgnYwKFyI8MjMiBgXabkyImL8ijRe4W+0/+kYXqV+cUDnE1
qRFYiFdp9hhtfrzk1LjlZdQ4to+tyaWi4BuZpH22/I4k8HqHB8zC5RhjMDBUOWbaCBLHbOu68Vve
uDR9vs6t1WNgnHHprDENVBm+MsuMrGqsCxORAnCdfxae5Ojb6G8M3wUNRkPLJNIFKQUNrD9KgJsr
7dTnac9Loq46ij9Uvnn0StNQsNaX2C3+qdyhD39p9jU4Z1l/zV+QYRRUN4FBYSB+O9sTDW8totKW
SLv2tL1+L58dLd+c+gUdJnLH8gYzaAvQScqN4Ri/fLJgjxHqAE3T252a8z72BNfcNcTAi6gEZC/m
qjlP8PVU7sVHMDpbADVULzGXerblYh/cYYeQ/gAf8gMLZDeZzfMl6wJ/QY7R3Dn0MfA6QVD2Rxkz
s7bUL00y8oZ3rNXg74IOE+ZHWTFkRWMsTztUJshzbwe7+ePj+g1yNItdUltnfRoFIohgDK162ssD
wcsIwyjXqSw24JqYsJH+aIU+YJzRkgO4ITJgG81fxfoXzGIsxJRn4VT1iyDqRLUx4vz2bydgrEMk
txhvGvD7I2ZBTjm3rWFRlCscYh03RsGnKdHAoc8yrfsaOJFHX2KHh4mwNtkAsIf/mFK28SocZGTF
BBxk6WuQ6c1M0PWLnW/c/n+OZLHeux91v/ADnCgjgICmHQnvnjoMCQs34W3p1eKmR1UYYzvG+fpN
cSwsOwEvmEO+lKGXV7j1INz0Z6AGuHpoc0R69XiAHFt6/dBkzvIR82c17KsFo9M9tfvEe0xsrhVf
tQAXNBjrOg1RIgwDaOz1TX4Qd5I9kkmhL3/3zjQxv2stmD7fMBAAnpVEQRQVuKun9Azo5aeAREBO
gWu6fjmr78wLQoxN0/usayoxXggZWOmC6UBem/G6gF+QYOIRrHOepXROljYkCdHp5DT0faTw5XZI
eFnmVVm7oMXYtbEdJ6zZAt/6hJ6A7YcXRGRbvJhh3eNckGGMmzWbc2nEIPM82/PhVr/pDncFJ823
zjes7sT2cEgzFhd8jbGafp6wEiJfWh16t3gZXhCX0saeCqK6ss0VuSUC+Wbw/pAzFtm/eMw2MTaG
CWJZ4DE7u9MTsArJ7Uz9Z8nheLh17l1QYmKhysqtPtZAScRa7JvQVrGaKcOBeMKwKtsXdBhtxd7V
TlCwP/JsYwmDAD8ncGr8qycx0KGB/SPLiDpb5O8GtU+GrIa4AVNSp0vcsaSb+Z3sa/76khDDstz3
Rz3z20VNk1OEpVl9bbeH15FUtvwbEtEcqnNL/+aiLqkyDBSF1lfnCQxUyPyc4V3ZAm6+R06IR2j5
IVb2LgkxAeMo9cI4ZV1xNpAXTH+qtCH3OZmd+lTuOCnCVbW6pMVEi2ksBnlb4c5aFxHc5EiLVrmN
XcJa8NZXrJmjS1qMddWmDkKo49r6BTN3i0mOwgZwv33dhks86Vj+/EJ1jUaxsN0bZErUOxfsYaCb
3mBnBUS+p62DRWQBzCAXHI5HljG26JGVjNZqFgM1u7UHqENbfVEd9C63Tnoaf0lPOn/J/ZpSX7KU
Mb1JivblBKiG0IS5IN3T5Biu4VrPw0tIAxTKDJOKmpPdckeNuILD2OOoV0ZTq3HcGlzGABst94CQ
AYJsueGCUSxC+N8V4tuOFSVLdTlVF8Fx5QVF/eBKB51mmkOmB570rAU1fzgKyKWv0oNndiy0GJOB
kKZvshOQ34Pdef7+jiOly+9cOxNjTYahHFo9BR2gEL1mTui+t05+krFOghtT847E2BNrTspgKEBq
dlWU/7FqCIXtHF2PfxXcXDKPsSaaoMpiWOGiDDMm2tC7ivI+qXcWio+5aNeIq2s7kB+s7qUq+/8Z
uRpJVCxMVT+h1IAtzUhkakRRHTbT0nFpoCCkwJM6JZ77Ob1+des69x86n27wwr4g3NaEoPuk0/wa
XMnJN3/RPArkTIBkAUPdBOQkcxTBVIU2NcZFCDH4uFyYcNRe+FsM14QQO18NFOpFGTNhjPkIBkto
AsDdAqpApG4O0bjVNo+J+3adY6vG4pIOcx5NaqawN0AHgPq/sWqXRN7kWhsJlefA5jX6f14Aq1oX
1NgLGiNVzXwZ1LBUmLyO+9/z044HlfRZMrlGhLETsz/UVbjYpAEr6jKi/MZbztYnAiAj++Z+tl08
XW8DT1Wd8SPe7iyPt7RltUZxeUzGgqSRKGe9iC+Y+51W7B/3d8GpIyI5DR5iLpMj9Wvu7ZIaY0T8
uUsMYQY1DZADyGJ0z+3LdSlZ06tLCozxGNVphJDCowQvaKzrQ2p41wl837kMC3FJgQlADHkSW63B
GWpbXhBtZjtHE7hBNC8jz8fgLqIpGdxbNbDHR8d+2eX0g2ci197ll5/ABCedYFhzoC3xFsAGEmRx
ZfLBg3fn0WAiESPKsNJlibO6J690WuclsHnHWE1qXp6DsRxVk7eTqX2Kg4Htp2e0EDu+3aPV5FHc
W7fXL453IMZ8hKkoFdliPpQbdyEz0glVj+s0lt+4os9s5rsNCr+ZWjhJZIHkF5Vk2OCG9Qqc8IIj
42whW55mORojUBkgdsB3nkN6+vi3gzBmIVfHxhQEMMuOEOmShM40QbsUr6lw1R4AMtLUgVuIJTrM
nVhxKRVFLxbnX4o7e8mtur1+jO+rrRdl/UOAfYGXApY5R9WMc+Sh4+o7nY5AgIiJXJAaXv2U15S7
NW0xMd+E4IImY9RjJQ1io4LfBSg8LYiOSe0ltNXtnoourW7+9YzMXclVUdZJBiYieFepgN2I8mPq
JlQ/9/QldARPXKZb+w1HCtc9JPD1ZRk6rCissPdDqQBvU0LOYdPb8c+GhiIpzrt45BY/1mJPoNv+
hxLDUUGFMZoUUNJkSHzrauQ4Fva86WTuLBGPFMPMwdCLUQrlxUO5sZ0cDzug6PNLsMvPfJeRPydi
HKFlyJGZKbizJtkiV4zdzypRf0sOHWaXJx88WoxLRECbl3GKI81uD9DxOASenEKbm7sI8ym8BNFq
Qfvyrhj32Axanqkq7qoC/JLiZAerRhag3SxPEvQL7ostamU03FxX9FXDeyEhjEcEJOtYiD2oKuam
aZ7K7tZsN9qjmD6KnZuJ5Dq11dIjcpXY5w7YZWTGGZYmpSEKYqLgiXLjuei1G46HEa1jf1OuvSTD
8BKb8ErgGqrLw9winUqkfflLf+Xp8aI932Xxz2EY3iUt0OOlAIdBQ19FwudlEvTgE+MJ0IbX+bZ+
S38oMTFFJ7bC3Fh49IhO5ryn5LC8H3kxJvdylkDg4mlVW2UXVMvl2OnhmNsA2YenVxyeWq37rj+H
YXxX6BuqoIcgk9/a7mh3TvNYeeLD+DKQmNZ2x8ldL1995ZbY4pmQYutE4UOLn+eclKcSrZ05F2Dq
02Z/o6JihzmgTpc104t5vOCdJAB5NKwgcQuOnuQ+RzZ96iKabJVt6MpntOV7/X3q+DwhXJWMC7qM
hUfvg6qXKejWKGf8qh5vq9u767K3yr8LCoxhL9HCGGsNKOz9IyYPKew654Z4Z2Bs+oSl96iVgQIW
r2Tb4DT6wIa7GZptMPzN6C7y43/uiTFAWl4HUyWCFqb3bOleJPnmjjdquFiXr7IAHG/MVgMDXcOG
DDYTr6pBmxaW2p1tj+dml8+79tNfr/v6xX6Phr9+JnOx2txNYTArHeBUGjc7Di7lVVt5jGAudgD+
8xCoYMTr/S2vKZX328xF6mOb6Z2B384od1XYyvvqK2tY/xFYQgck7e6s2PeNDawe5xDA+T68PTxd
v4OVgYGvlBgfUsISCv3CooR4gCweyB4G40G3iUsf7vPN/pcNfXNsB3OHDqcd8LMKfU2YGK/iY5wy
qXsIwNH9NTxGj6aT0XcgTx/t/uY+tLH13aPb6MGhnf2wPWW2TwPX8t6uc4B3j4zTwfLYWOxrfIR7
j8Qox29+dzVfucu4mq43J3Ey8eMjeedp+Upa7fLHv43YmZ2mNUGgdeenxBFO2aZ8TQkA3ONHW+At
Ubuu9uys3b8wHNtRv3oqWfLnWpMXht9yrpL3lYy6V0Lj+1EFWf7nX14oX3jXfu4Uy19MFYCjeV2d
1wVQZzEbJ0HMomHCV2uEEE5WfCVP+VVGGPXOk6yNrEVGAH1/31iOXDzepfeti5SyfXg7dAANnfYH
5anVqHEMX8ORxIeYh8P/2T3/3xX921DdIPmTYS46hp3WVCEJFi+6hyWv3ZB8W7nPjxPZbJ2PfxQH
RrMnw8h7QQRjR0I5P63wRI1R7LFE12ei47fxKEsqktwVm51zc5jIPbXvOnLYvtC3h25PN/YC7LZT
YrvixbGcT2Dy3Nd18vvGJfOLnHyG5hcCHoUSZjlmnGf/qyMob8e2e/S9msjEeccKgOvUsMzvahih
f5q2C3KDbM3GkEIsK+LZFvFGW3hNyFuCemmzFYhXu5gpzEhREVW1k9MR3TGaJzhe6O69CeltOSDK
6412em5z2sn78whEf6zNzZyjRsSAVE5QOtt5222em82NKTrKb/1OwkqQjYpdvhvroGClHglNEmH/
5LirAGtBzKN0D0gQEoToSU29LiXtrf4hoYXSA/YC/sJsR/sRyzqx/WuTHn58KDHq8+aptqWHJrfj
297H/o77/FC2TvFkuAVt8bnCb/NFiz/bIeKcDBvFxXrRhhYHH8mlbCNh2cfxtljA0t6Pote6m9J9
t4iG8VYP5TIq7irnOIBolGxHO+5Q0EZKQ3sVnXk/3lSkf7gxnZAikY1lZDoN7dKNTfLsVQSbpuHN
CjreoIHXFVriudoGkmplFM9RCsxghbwcNlsAQdwbm8hxDAcZ6aN1F+zLHGWMO3OXOcD1HNwSdfP0
VcMSvZlM9ihR693Yy57aEi1Dufd0G9rFSDw9Wpqm9D0SdHctNmwOvv2mYTTDJNVADy/ia7bZ/aj2
p8rWnm7k3unJAzao5XYGsCfFE+w7f1c+GmetJIBbBZ4x9gY5AkLjDdCGJdQ19FM/2NNWdLxu91i8
Zg3VNqFNzQ6gMZFrnOD7nJYaJWC8MNSG/gzICDYJJDOyd77nlNuHgSgAxM0/3gZbvtm+PQ4/NIWQ
cGfru8kz7zFtgR3g4ZbU7/pANjsdwj8LpD1SkiPyoCpM129saTobCnFr7K2I3w1qefEJfS43xHmo
SepUdmID5qvHmuMfPe2xymmX2B+dBAyobU28nXKk890pckUi3dePISzgGYEv7qM/nTz8Y3cg5Qim
IXPV41vsgIL7W/3tpKEtiJr4UXBCoM+hnb/OGxfQ7Dn+V3L2GXGxbumHgEr/m+8UrwPwrVN05qpk
sKPSsVLntP1B03d1c1PsTx3FSYEmYaAevImwHOVcbqxbSdqn/0fad+1GriTb/tAhkDSZJF+Tphyr
5EpqSS+EuiXRe8+vP4u690yXKE4RewYN7H5o7ApGZmT4WMEbM3r8gJUbIPmO6wA5Nj++Y0qUKzl/
J1uJV9tRtfebeJ/xe/3dS7n/GZjDs2s/qrfYXZ0/Nqi57jPMG5t4aIT3FvL1Wy5v9jshNV0PUulb
jZEeUe3eGPT9LTIAHSvfT5g/+8asKoNvY46j/YNMqLA7xTUfbqpDbJUR59udVQAhXjcxMO1Z0q0A
fye6yfl2MFyczSd0FcBIeX14fH9Obp4Su7/zj+Gbmfb2uCV4DE183DPwf12hrani747Hf/dbE60L
1djLmRS2OTSxeb+9/ss/w9zvOn4WVPheJZbYXDU5GjqPLHqiQCfv+Nq2cWmNzsznAM5SJlQx6Dzb
QI3i/HgjGK/Hs2fhSfMtNso8HSzCH562ayByK57UV03h4ui8qCrEZPLSkLRf89LWLP58ykPV+rwT
Jjft6dDatm+eQ9TLU/7rDEVr3/OttaOb/ZPPDeBhvw/G3jPX2gK+ln1dcaPmfQGuIsVF3YO/Z9M8
3r/f3GwL/gITah8ynljoFLNtwLRnBpatuyb26QDkyuPmiCKQ8bm56w3rwdorhwc8AX4bmPefUEq7
/cf240TwEn/J/Hj0YWq2mnVd7r7G5a5897zeIOhthal0WHvRvnHN4+5odvjUV5tuK7hHmMhJbJk7
WNaW3axVKlde5pffcyES4Shi7+4U3iaGtSZuys+Sw7cHNR8aZZ2f9sXkNJlnjx9300lvDOv3GaV/
n8McpWZjmu8BfN4BsetklahpwIQwDhdxJYf1hVV+7ZC/66D/kXMWC5GEjwG4vLl7vv/l3Sm7583R
3BWGdltza7sx+AP+xngAyqfMsvCBxmb7gH2CwALYrknrymOcZ9oFX9VYO106YOOergvUovuoI80p
Yy8k+sKVGa+SP3hJnWA/KByzUoS67561LWbhBLM6rN3ykja7pDXTx9RH/wxwu1pozcBqt39c/jDd
5QpHP1P5FFt5/3I0082DGyRRzyhgbIxjdP87MeI3tGyvwlwvzDl/pzPTzXqsVZlOQUeFY9tZr/Lv
EnsPAOmZAp1ZQN8xFjpy6/GztK8zuHaKs1RPU4WoZMVfp0gs71WF7XlQO77W/LNGZhby+aE+jEEO
9szY5XLC3T8JhCLGC7zOzmJEi2kErEuU9K8Nc9+tNPXVKHN7rT0/H0VMqMAelFsBnrWPJogS3lJi
etiMru7ij2mMvFh57EuZ00vqM/kXczkfgmKi3tzfV7vUer/O3mJq6ZLATOiHuCrFSgYBMbGTwcxU
S3KNF29HKkt/GlwTV7e2neXf0AQIniphVbo6N7BkdCNh0PGojzowWNg+RAKwtkbLSB//I+7+Upqk
6MIoCFhM2cghuDPdp3A0KxNOemQ2W4ILE1YyMP9GV/2L2Nz4ASc5LdsAbOUm5R0W64nc3RGMYwCn
XAX0ylqFc8koTQNU//8Y5xYvUvrRS0QwF7+MW3raGBIKTv7ee7h+iIuZpUs6szSe6PqVqwR6e0bA
mG0VU25twcoPKBlLhwRbiOKjC78C8cs+RK2QnQqVrymVhUaGSZv95XX2DnysuKj86SIHBMaRVW81
R7Qeit//9aHO3oMbCgJGcHGJAxaFoEke+0LsR+30H4wrf2doZgZCSSr0dvhiaILqSjBN3tlYIbRZ
5WjShHN34fLoZoYgYJoyxD04mpYi6sAHajGDixGh0zQi5MJXChGPBZgaW6W8JqAzU5ASodR1cXrn
NvD5bpkpbDxQFG+vC+iyKfgrGzNTECp+Kvieh4XVaIyPNjGAZd+C1a4JaRKxa+c40yWNrOnYK4Mb
U+46ZI6w2NQASioKKTkcW91w7QB4ipsW2nMfH4Wdd1Nt1/qWVq5yXmCOhSqRXAW2dTCqx6YBMAbz
cpP5Vut+/uMzBYgn1oBLcLyA5Dm7uqQb8jITwGxrP1dAQirRYf2wZlsXJjgwZn5BZXZzrNHH0cPi
4/OTzn0j6nkPWEqPY/M5mgFiK7C9h+H3KtWFi/xGdXaRShLLSqJALFv7y6dErCpayLnY+9X1AgsX
dkHqx0BD5UqBV0xvL+EEA4DUksyHtVZDeY3I90rt/4iMFZ4HJDs0keuH9CW1g329VaziTr8f72Jt
mtNEX4+Rw1HJtp/lnbR1oL1Tvn9ELsg0MWdnAqLDJFt9tZl4yQv9dgBz25ElQ5pON4yzJppRGDp6
Fn67zu1HfviVo9OJs+3Ahd3golpwXYSXbAYV0fSmKxgSwKbrGe2UEi8KQ+iFwcDAk+s4b/mqe7iw
6BoifEFkZpiSLuzQ9wYihZWc9JNy0zx6e7YrNtQK7iIMLk428ZRa20OPlN9ng8aTz/ROQKqQD2go
X0teLHTWfP+emf3SI9oXlYrvKe2jZBGFb3qrPdVoRFmboV0935kJSwQ1b1gFUqY75ZsjAL0+Pugv
axHTgnr/dsIz+0XQVxhTH2SOv739rQaR6TizrsvK4hO6uMWZupOaghTKABr5reuUlmLfIYZfceXX
+Jgpu4iJoUdqF9YwvA2sP8KmRAj2n9jcb6c1U24YV5DCkoCTwqqszGosNJvCvCfrW2OX3PhLUvPG
3dgTewrD250xiMnVg3zwUFo4ZXb9mB/X+FpKenwjNlNy+oieT0XA6Yk34jOBIjnuVFR5RNPGRNWr
sh+O3j42GfSJ+dLsjPSNbjNDMBxLVjhUm8uNYrf3jzLy7Uj2W6592m/bl+tStJT++vaRc43jt1Ie
Tyei9WjK/hXISPJjoFPt7Kzd+mzTyDyTzQA77ykPxZtg4CM1/NEoiREnlhsiSY4G4SG3Qt8Mx32Z
31XFhuQPK585fcbMk/n2mTOdFeIkWV0LLSaR3T395R36rwrPxiIHoKBusXAcB/T7vQDqQ2A/rRBf
fmpMldFMjmXx2uwie8YGmvm4yMHo3p5Rk+l4jcJgagb77hhrqGOMRj5yKzgrN7BcDf414t1BN9eW
1X/FRz+OAYsuGdwcTfqxE5BIguwJWJ8HxzhskSgXUe5Dleqj2N322wAjGy+oMTyEXDlg2sdcG95Y
1tRoqVcVWQFWKJlp6lQuXd1vEVbJjRF9YLtissMjfTCvn/ei1rmgMlPSXpQzMfVw3MQo3wUjekFW
fg38c9kSXBCZqegYuDeSFoIIPIknhmGEANFgdyb87jozC9kQihUS/zqymZpuSEFKJQcdAKveSw8y
IsDtdQrLSu2CxExLj2WiJfUknjBq7c3HS7zNzBXfevW4ZjpaphhhLFPQGLAeQNzmh3ZfvRvhZg3s
ffGp/eXl6zsush+e38JX+JIwSHe/E+6Z3SJHdf3EltIDl5fyJecXVJgfqoIQgJvelm0Uw3v+GpwG
zCfHZp1w7YbZ01ZkfYfi5T7Aa3//L+nPlK44VnIZK3hHT69iYoiH4HyGB4witg09f5vtcvSSybc6
GgvS44oyW3vDXymhS94TPySpBtrFwF/POkC9A8Pl6NtfE8vpBf3QVRdXOVMWhHgq0JGhsp/NwDpi
CYR8Kp7h0lETeJXrkfukhK+Rm2sNrY5HVuJO85z/ehGfQn4QbZSE19iafucnHVkXCdL77Gd6P299
qXVhMHWO+deU2OgZALJ0dgvopxDrYYrb1YVK/+b1/aU5O8qoCJvE00ATFbTUh6p6xJor+7Nb4W3Z
GaCqrDAkjhXULsD7hWwECgnSJo86lBMALOI+6ZEhH9ArgnBTs+Ot8TLlKSR0ZynIntGncvNuXn8Z
y8HXxRfMblHxY68eZb87P/cpB46gt28POjoXprG6kJNDetROAKHE2uV0sxplLzoZF8RnNmHQZUXo
IxDvGwxp71LuOhZvLWvFmVlqa0X/s8qogq2nuq7MmAxCv5F9WnawPQo6FdoAug5IGkafYhHbMdgq
+4LT0ax/NSGvzlgheMgLmHMSAimS/Yoe8N9tvtY1tmh1Lz5qxjxKoOrI4hbxBBY2xZGhnB+B9l/9
WrnghQQbQAhFGQMuoiKLX4toLkQMi2bSIMb2kPOwH1FhfTEeVwtwiy9Ug3tECMO0wXzPuYuNCL3v
9hMn6TN7PSh38Q3b9fd9wlMs6n29W2ukXcqzUYzEy7hOJHwVdXahGebXqeDG3Tn4jJ6mpbNTxSUw
HPvXnxOqmx5Xj+LdiL6bB3+Th3zlSCffd66RgCiK+pwmMSrLMxdjyEjWhyTp4GIMmK8oz5EFwEqH
YHNrv3lYm1QWJyVwjdxkwi9uMMjEPNCiogPWDBZDFCe7B36/i+4rQ9jQNSy0RY9XkrBUgaoqnst8
XMBLy65INchLafZ2eK4Tw1MNBmrx1jKcl5cRQVL2QjAR/b5yrEtidEl55vXX7uhmQVt1/w8THx1V
zpTxw/7bd8mWeIHM94qruPQCLwnOvAJvkN1MaMCq7/Kj7MScxpzY9Zrzs6TlIKq6rKqT1LCZuLTR
OMYl0MPRzaZxGbsAi9SolLskxwJj8tZrNhN0A6N2hog+3OHGjV8SYTuob6Ev8TbfZyLaG9O25Szb
ij6G+cnKBy7M+lG0WP/9wJmAVVIWyPn0mvCUVDvae9w7friAzHjxDLKNi3XMz4nlHyJ9QXHm3bIw
bWXNw8nLgL0r9nEFrVzJUxei4D4ztjuNRx2FUt9oEfsCj2IV0nbJeZGgE4nOmE6ZOvsAPxBkdQjx
ARRglc69jqGC3jgJq17Ssqb6S0ib1PPF49W6chjrScaeAOuOoajniCuWbqcPIoDL9wokwTy9SYfc
aFIe7vXb+riW+12qTuN6/8XrPJqWW6mNSIFPOExg5u2u+yiO+a/0MG6S3RumSLHbfmuF1jbcuKe1
BOskOj8uWmEM05WiKv1Awx1jV4rjfECqqZiyyej1W+3zWhgOh/he0JjdpaLFuiRmoHGsb9PImHKM
ezgum0fk6zlaywRzLRW4/GL+kpyXcV2xyLuhGzs0aNBDguzE1Cxr3QKt3T8Kprgrfq8WxBeNzgXJ
mXZ03Sgf3BBG1px2mlV3WNcNwDGMGkNq1sFgFqlRGRtSKVN0RZudKRnjFitKFJj0nR0QIzWBfcRu
Oqd+DffDStJzMUJCDen/iM1NjtskwE+pQOxJRQ4SPRMidjdJQCWK1zzBxWrSJanZKbIgjgBUK3Vn
d1O/Az3KP0nqrsps/CksH2Xq/pFuRqTju2alAvkV5/14ChdczqyN3sQD6xKQrm2V34SSVdcc/UPx
XY1eJXSFrzlJi0HMJa/THV+oniQtkgjLSqbcaygi9Q4FB4w1LiBQ+08sN2XTNj9ZUyU2c2Uj5CqG
RKeTAwgoE7QZTjFEb/yRzK1vrffbLCZg4KIo0lQapJTOpFOOmCAAgQZapZfRCKw1QjtyUkbjDUuw
AJm3TabXZp6oQCBt3SIoeB2XYoktiFrDLLeR6k9ZUMU/149Bnsj+uGGM3GrTimRd+mqFvThwMkZC
JnZRf44RsimG2DwP0j6Wed90XPczWwOmTPxKgL4qYrJGuw/HP03EC/kuRuk0fqZveoyedlr8jsU7
KeXS8Aspbasqj5n8mUiFESMIlX5HOY8IGsN5lBqs3AzVDlANKlvpVFlU3ADIgZcNTCh9zktGQ6J2
ctifsW8wZB/tQ5oBk/QtepAfr5/a8mX+pTQvWBeq6JWSBErhTgf2NyYxvN9Dv4+wCAu39xr4mxDZ
3m63QnYpLkLV+v8Y/BpHvLisyVvzgEzWY9RRRO8p6teysa9XK2BLns60MxktTDqWs6oz3yrs5ZEI
6K04B9hiOp6q27Uc8Ve0MZe6Swqzx6DJQhZhfKY/qxn6uAWXs8EarDLFOEiwH51e5+0uvckVgz5L
/i72N26OuRZsZgl402+BzVYZkmwSGXtFuyNBnjmEtI7GkO80byPssQGyZadYM5t8q6+GUku+MXSi
TGRFRKchnStFuSNRksOQlmbyeWwFg+1yLFuxjPyjPa67fUtSfUluphLHVOlKQekmHTxFbsdzCkgw
1fo11Qs16/MBxYTVJMeSBFzSnOV4Bpf2FfJyHZamI79+AzSwDMtd2C4BeIcTmZkJ329L1yB5Fh3P
S7KzEDnNmyQYR5DNAGQNPIgbQChAFXGlg3evmJNnRLYdGn2LQ3YozfCYWaj+r6SXljTilHRBbyRT
sTt8JpsZbdxEq8jUdvM7NlVrNN7izdq8xWIO64LKPIedhgjivELu8JQL/vtG4CgtGtjTV/P6IXLC
g1qsJZQXHcBLkjM/IqulGBBRYGywlI/xbNqvZusopnfbbpRt9Me3VrTVkj92SW/2TnohJehwBr1j
juVKQW58jKcIW75RqJzis/e1ssBSLE6B5CSKeJgEW7m/+w61EOXJ0MIlU1o3Nn0VEWof1LEhjMBu
vM7bsoz8JTULj7vBJZLYaCgFbeTnivJCNVUMaQlA8pXsUVmhtmhuKCAOFRXI0Rpay75z5tUscH0F
nJlwbav7bO+aMC/37BCu9s0uH+JfUjPd37SDIHYh3KIBqzb73VBw10TXDUoOqWVWD8IOzTRrgrIU
2F6yN3txpBj7AI3/U2BLjObkWX8ac0RLUbra1qJMMjA3PBek5kFQWXSVLMggFSeQi9oQFd+MmSGi
P3HcR42Zp7EVv/fJMcsCo2nM2urG51AbeQcMsnQvK0e9MzsXGcJ9UO2o50GUjbKx3cbQXxv9HGcH
l1lt/Kf2n6v8qPvvIwBM0u0Q2T4wxjwrQ+RVutTplBtSncJ+68Yru0wXnfYputRkSdNUiMx3aaFV
o2V66CJ2Rj+Bx5uTjykmyfYwtVbe9ZvP609haaxoMoL/Ijd75jUZScoKkOsmxLGeHxnG9tCHacmG
+EQcS3o5ldhrWHLDUQ3rcSpJ8MSOTHQJXf+Sr/7qH5d78SUzS5llWUq7AS72UVPNV+0jutNtIKHc
q/nBePys3wYHo5VrHRyrVGe2Uo+buk1yUDW9e0z8VtsJYFKyfDgzn1wODakFQop/VFec3WVjecHt
9JIvnME2pmVBAA9yHh5loKwJO7YXAh5pRo+0G3nObnvAD73UT/VnMXgGhlsDWz+Pyq/wxGK0TZXh
7+vHv6gTL75npn5RLvWjqsI5AEw05Rtia6g/5GubPJTpOK9d8kwXVjphVVuCTGtGo5HuyF5tuHdC
Ke+ttaZ9B/SmQ1/D/aS9Rq4a6muwSY7S84nYmxf9DYhgGzTNGO0nsTvz9EJs2bhbA1ddDGOnGA9Y
/0yijM0k0Y2TKEqJNznqLcpxwLK2WuSgvVVI0FVKM+kLXCyxyQdQGm0T4Qim0aLb2ojstXB5UUdf
cDSTNlXBwko3DPpzU/LXdpcfFF4FHGMH27UJmFWWZoIkD1WT0xgssWN0ak7NcTzpG/RUwgvj10X2
S93/FKa/9zQTppKxRA9LcJWbArVclfDWa3kv7UQVY9YPvb9NC57vk8ToS15gEJztAL9e7r3QVjN7
5WOWjxgjYch8MjQQzT5GT+HZSFOGIHeO2gg0xepeRKfO8VYdeGZ/alu0LyFwPpTHbrvmYSz6avQv
7ZnZZ2NDVKXAQfSlqb31zaG8LRWjAHqexc7ZHbVr31ak9j8iyyRVFyWRSGReleojJrdVBD8qiraV
d6fWD+F74skbObHSFr3FDvX/yLGh0HzX3V0/7sWw6oL0jGMtT4NSGSazpZ8ErD0DFsJg6vQw5KYY
rvC5TItJGAvSFIKs9ndVTT3kK/oWN1vbzR6I/jUvdon5/p8w9JfIzOwruot1KSUYkiaACAzCo78h
WWFk+W2yv0Rmxj5qsoyNk/ZFig62rY+M+kYZNnWyHwZHzR41b+WJTo/9xwu9IDjTpKNeAueuAVeF
lb/Le9GQ17zPpaQKVPS/Lkf5fjn1qEtlXIMC5WZxj9Zt6FCM/G+ilfc9s4+Ys5MooO2QMQC0GZIH
s6NT/MqvyqysnTi2abF9HaKNu61ko1OsYG10dXZqX7QAu06JjAY8FZboO080GyELbt04ERF4LOoG
lrRgRlnxBuO60E2Hc3E9EyHANqkESVTAtaGu/J2Q21cSC0WpceqmffK0IbF1XZBXiHwV439QQSYK
d4SmQkxWfKfSSEOeeU01OiXNhNZg8hB7Rpy2yu/YjXOkb7FYRz71mOuID2EYNve67Gv6JmpZrB4z
N1MoB3gPvHhFpz4QGpSevct1TnPLpWrwqtFQPGcuEQEu0us1AOurRjnJXYeAoBDE4j4pUzSC13mm
P2W9L39mQ1b8obU03sShFp3TSCrvYqz9smLPTUIDYVz+0Ep9K/NGzmJkS8amuw+HJrnpknAEsIQK
dDSrlbvij5Rm0e8E07Pn0PXjlNM0z+7caFRidItSdpRzUvjW0OIZQB0H/rMfSQRBWdsRNAv63WBL
Y9XqG4SNMbWTNouCs5KlGOORY304lgpyR7YfSMK+R979N3NDUnM/q2VyFIsgvmsThMenNBDQYzaS
wastH5tHCY+TTjh7JIieR7XNXju1UnchKYZnmUhRjBpvkmWGPAjolwjAYmJWSdaKpuBmcWDFbdM8
eIXUErvX5FA0EyoWoVHXaRbw2K+rhBfY0vhYjXIP8EosFHM59ibpb36Q0Wjb9EOIwaNmFO7KXPBB
rWFBZQJ2XC0t9DnpLh9b2r0EqZeNuwaHxzhtO7neDT0mB1ekb96iPcm4yqatECgJonnjKzq/cLQD
KfRRfek7B/Y5xeLKoc0qrmQYnrfJqHex6YYquW/KDEhKSawHD3VWq4FVJXKqTGl93IWIobgKxyUm
b24eI72pRqHkSEWIU6diWoY4FaowU8qZ1lox0Whk5CxIMFQSqfVRi1TkFYMBSQfDldW2MBRY0yM6
PRKrzMfiTwNEMoCKiGP9IeReGplpqwUep9Sl1BLKWjzHflNtWNU1H2UmNsJWbOKksVW40v2m1ssG
MKVxjHYqFSYT+D4dIaYwUC+22n4cMvxU5Y05bwpZDYy0LLVhBUpvQWNhnF6aOmREqJO5xxwObe6n
bOicjuVG3W2YjKi1+BDidM2ETSpppkw0IqE/GsltqBNt5mZpQtr2DXxzRws98X4UELLqesXsIcyJ
lSZFzoOmr9Gjl6JrQRWgLxpXFexMRS6EUN2zOqUI6xUzt6BHNVGjQGVWqcp0NkuB9DJcoVpJekce
isGQVSE2YsY+ryvribPvnMvKlNjU6TSfTOhMjfZNU2VNoIwOU6mttZnhq/W+qRhgqoYP3fVXHs4S
OUoIyhXoV1CleYl0HFmrZKNHnAwQ7DeNq8BpziHBSTm0txkWqBpy0JMVc/5TjmCIpiqbxhSZoq73
3VQAHUDtql4YnSAPdYs2TbKF1W32E/6qmaE2t3JxkyWdnykgSpmuoFCiiOokbRfKoa36DJfqE8cP
AyD6eAqSPq3QmhTrt1f2k828SOihycZqhEBRY6/KvLEepS1ZL6WQOIS6w46y9E2qtW7TBzpMjjuO
JwQQtRGLQmFfl5t5RumLso5cEpLhU4J1njUjQhp4mSSjMIOcgl5g/kprt12j3zVhZgxKaEr9ua2B
1C/vgqzqeTDqPs/dcMVln++/mL6DAhGWUoWgwq/PJUoncqW3dSo6CqozRpvByeJqx1oe9ilK4aKo
Wk1eMgP6Er2gwFEw9LAFMmvQRPhfeg9jz+1HEaiK0Yh1ekgaIhwJGcfHuqs6W/IT7NWQ9HiXlr2O
yM/PH9KhAHpTOrh2moTFSfOy+uH64f58+eAJFgaXN9WT2CwOIXkg5ZXUEEfuh1MuFb/qXFb+uZCi
CZnqODYJD/ILBuZCSAG1UDbwa3pn9Or6KEm9a0Keg9+q1Ojb6+z8fA8K6mJUERXMn4jyV93jglQi
t0Hmy7nkZFGhcJ3WA5Z7j4BswzLHlfewRAozLjq2raItCxHz96eHrGMW9nAhHJ1arDMqd9Ot9Vz9
9NlxZDD6sg6UTwBlzNSyqug+jlWXnZIExUGqq8EiLWX3aSIDp8WvGGcNqw3aM8/Qx6Fdq4jNM/+Q
+OkDKIUPDxhkbd6HV+pxSWVXlh2xt2mExJarh2YX/RYUxdSxe1PLN8pY8Zx0dutlRjrsrl/n8gfo
VEOfN7q9gRTy/ZC1BEtNEzadgJKYTe9ZUdMbMSn2qjI+ieSxEItdqsqA3NRuSIfVSABju/4JC9cM
/wtbHkAf9Tg6PaALiSoa0B9aEWovS9rHUlSyfajGmmL4riuWKy9l4cIleAciyOC5yHMIj05WwzpU
auIkRC7Rg6KOI9daRbHVqOqeOsyDWBVa0+xUDRNDHvW1yvhP84WZLVmGHyGh/Y2xWaZA83sBtVdG
nLYS9QMdgtaClFdwbFn8mqZCtqJ9ftoU0EOdXxSxaBdbdWbmyxUFMhY6JU6Qhmyrimm6x+B6bGue
1N7GkZucBBelCi1TixVlPk8lTKItT+csKWh1A2jsTLJQjNQ6rQWrseQbbqbfDeHwlAklDxt0qIX6
nZ/55yqkxqgUK7e8wDVIaxoj6P6Z3IXvIhV4it9rArhGF/jkFBhu+5KFjsIingN/Mag210X43/D6
l+Ak4xcyLAcuMkANCOpFx4XiJdIiu5KTGy0XuBJW+8AP9mlRAF9TFVdoLzwfYPwASB18wnWYgxWP
USz7TCgkh2ECzJQiTzSiBLk1raXRCqmfpgxrUxWmQW4pBOqr1+iCyyEIMLNQpJJjj0BsuX6E81Tt
JC6XPz63YQFmsnvE/ZLTZxlCcZ72zV5L2XF043cSVKd6SE0hKnZ5Edx3o29Jv7uu/RXqleURwXLR
fuSTkY/hp1QMltex2+vft/Bw0dKvwiubnE6YwO83rA1MzcO+lhwqowOYZUZQvIZpZ0Tlmor66Vbj
IC4ozWSpATiOm3agpPpWDrBsrPy+9ePD43/Hz+x1kixgpKCd5ERRa5L2WLPaduku19fG4BcPThfR
simLcC/nDgPLC73q3VJy0ko/deVrWOe21lFOxZUSxsKjV2BARVhSNO8waeYu1IXSh82gSU6TfFD6
kegisj2tGfiWLHfWWL9eP8Clx4D4EgEd05Dtm2fGdFdVW6p4skPDOt16avIIZ6LdXieyYJ7Rtwem
UOUl4Omrj/riyYmRwEQvjkRHrlzP6LSm21Wx6I28ZBJW3gR0tBjrq22pqfluyJvGGuCLHjtNrx/R
FdiunPFPpidYFahzmWL1FVZrfX8FtS8orV9GxKkqaeQATaw2UtFG5nWuf6q0CWMIFWeG49V+4GxF
kQoT2veik7ThbmTusa6bncdW3Muf8gIvFvoS8AkqUhN0eocXR1sPiRARfxSdSKqsOsnsIqdI6I2H
gfRvbiHdyf2K/vz5FFD6wXJwjWC3D9qmZy87UfRObxUR4U2ajndiXqHEmbpsr7FmdISO9Ss6deG2
sGtUhncnYkwRVZjvHAKBIpFrJEYdJYrEQxmo+Q1w09Dnef26fpJRkYnSJDq9Bh039p1MLJRR61e9
4vhKQk2ABPY8a5K11uGfQgEqOmhAhSDwn3fljWqSun0tK47Wu4WDyE78jVep3xVVtVYy+KmBIWCg
hjQcQ+Vg7jRViTgGYRxSR8jrcEPRdQQbk5JtEkvyZghbrFsXmjXjusQfBiKw7wyOGmYTplO+EMfe
Vd0kzWrqoGzVJqbfhOHACdLA2N5VZeiN/OeXhqyGDpUM9YXY4zu5LB0atDgW1BmTghoa9gfYTVUL
9nUqS0ypOhxdRFgIo+YhnJ5H7VhgBsNRMdGRjTd65G3FUFrRF0v3heBaQ1VVUiWJzCpjiZLXVMKy
EyfQgspoWyXesVjutpqb+Vu9RsYeSISe9Y9Zw7L6ybVG2Yeia3d2gArrW71RqBOxvDU13+8PCOBy
wFLr9QqpBfdSBS1dRHyE6IHNL0seaFQqrk6dQlPjDbCJhEOcRmzLxLJxGrX0dinyv9tBYLKhAEjl
kPSDuFZMX7BF6LkmwABVkKgSIanfOQ761iOtmzJHJymc9n5fo99JSV9Y7LBU5JmIIUeG8gJgLR9Q
bF4R2AVRQvIE6VxkkWWkBaZ/v3gfeakTzx0JdfxIDXhY+b2p+IPP4RrnK+e9SAqhMAp6GM1FCPGd
lNcLqtA0GnM05mvkQOWq727DIUALvS60vbzS6fNTf2rwJwl2HDNgiqnzYfwkjrEWq5KZI2Suey5j
tfrIe5esGJ+fTE1UYLcpCnrwJmYOXzVioo+qhDlSqZVvUqtjvZOMmhQPoqpZeZCLHMENA4QVBtmQ
dP1+gJkq0DgWYtXRa78rOdJ6XWZ3mc6Uf2zhwBTmlVFxFREEzTvZxUKjadXipmBG06fYVZMttufl
Kx138/lTxCaTdUPaXkPSAE9wxk8VoiiToUfToZ6ePet5onMtrISbsivbfdNR4M/0o7hPe2GwQkDI
2BFGcTdVkjT3hRjvlDCMDRK5saWGhbvRsM7oldRR/SvMh/xG9Tvs7yzr6F1F/e8fv5ppyZ+iKbgK
QsQ5Hp7alYjMg8p11MRzjcxDthPjKA80HlaufEFHgRKkC7YL7jedIx43ao8yKZVcp4b5ErlIfP+Z
wVbHFtIawZ8iY8VZ8ZuiNWXW+qmtRV321EYULTDXFfO8D3q6LbiOcFQhEahbz2stWYwBaRL6muNq
YWjmIenPpeBj+EbzIvt/SfvOJrdxYNtfxCrm8JVBGknURHk89heWx4EkGMAEEuSvf4fj+3YliFes
2este7d2qtwE0Gh0OH26JlZ01ytS5GcFHK5mkJqgG6P7tHCahyEZsmOe2a96Q7RDDsO/EkUuXEK4
L6h0AzIGhbWFdIyssN7pWGyH6PkZT2aM0iEt4uppQi5k5WpcP4oItmy88NBcZMstwVp3bE5ClVV2
HDBQwyx+al3sNmjtoZXjRtWnjQtGxiEnYKKdWFbx5+WFB5FcywxqAVYLZgZM5VQm17RWAq7rvZsr
AkjeIckNOyXmarEUFL8yNTtOJaqnBVd+6Uo/eWaMlNJtDbry0zVkUpDgcLAoxDpijUnLnFJLYgp+
WDymD3mWzpnRBKMoIoPscXX6FS/pKik5o0UM9P1iB+EtWbM5PXvaEtkqKKs7eiwLWX8ZkQXxe51Z
GL48/J4iDD4a9G7ylURznlWZlyvSr+KgudFlLphiaBb29wNSfSad1VGnNV1Pj30W60dSTlNQqZxv
26T7nUlJ+kATufESJ1Nebm/zlYbOguHoavAm8FaIpTWNFVo8FQ498rp3JlfT4koHwCCKFXdUUc7Z
FFPX/CYVHz97CyEYBgqJYERhKMsItzCVSNuXSgK2t6kEGAQeZQB1Sl07H7qVi3FtFmdZhqwYKgZf
orQlyCJGSdRcK6qjUWPeTNlUTthxuGkKVZTHKZGTP3ZP9D2wXSR3rThVHxUHFCC3d1rEMMOnwFdY
KGOixgez88H5cnbGgx0ngBtU1XFSGvNFl4AtkQ0+IwwwKoarbDqSYSw3YCtmL4XBjMFFU+r4NNIu
dyeMkdp3kmFtush5V+Op3EzOuOFmI3lR1lU/bn/r1TX/+FQUBFAXQR5MtN5V2htOlTbVMYuIHuSq
fV/Cy95Wpa2935Z05aVAEuwwio2yJqMkLubiDSNTTMmgx8lRUr82+9xF6F+s2OFrYzLfLs2WdbRg
zlW6y8ud2i2aPc0aQbgRdZlf96WK5GxjFk9dK5PBM8vO4LvbK7veQw3pNnVmwUXpUfvw5M+OG7H4
mONWm2GtT/H0UtYZRpOXAAHVDxWnZAw+Kw79OMCiQc1AJOyI8+EMpg3gE8jtMBsY0FAWiqr2cYZJ
YiCBjKEunwZTzBgx3KiZPgCvmJiFqvSmraXRtsJYzbTUjWSb9JvSdJJ4xTO/3kcdS4IMBe8n3D/h
8kJlpiYrUzvkwOF5mNicpC7wXNnLECVGuqIo1+p4KUx4BZBbS4yyh2/AAL9xEVHN3RbE/rS1R+gG
pB2wTADHWKJrjuEKyVT0khWmda9utanBICVoUe+meoKOwwHd7qbR6Zhhr5nZCgbo2uDDDUUuCnWS
GeigClehjcjYDEbihBN4Jqs+OqQ8RfG+PU29sq2l022tXNhPcDWa6PFDT5V8lUWMu5EOBB5iyOp8
BCuOIeeg67fNzFlxF660RNfnGAeMBEBKzimjyxuu27WCGKSioWxibqCF91plihQ46qdDYEHQbGrO
rrVZ21pUGpSGGFPhq+UfOjxZVbryVlxtG4QgQpRBTqUja/9BjHAmJIrGNkkjToHq6cgGk5JOpcyK
ldzropAPNBRS2qAsmn9+JqRJpFyKbIuGrE+BNjRilt7LcVmukfwtynEAt4JdQgx3ZZmcHCkjx6Yh
j9NoNxRO6qHs267cXFGv8apDp+HGAHMlo84quNpJV9gNQ2h0MEevUjL0lRE3IkFjjVsef9K0QxZQ
dBbgCkjE4GIKOzeYo2VUgP0dchlz6DlGjVld59++OWLzKsAIEGLO9TgHCRCgPC6PZwQrBH7smIdY
i3NfTkgcaNSJgkm3ytcecdG+Hp34rUPAup+Ao9vG2oRBhVqrf5WZGT+ZvMm35WCroCsDLMvgluTx
Qv9JqaO1rkn02FzxGkQndv5idK8gQgeIE2/QfERnCoUgL0IXX4kvfrWqAIMElaA/9t9u78uHgToH
g0EKMt3wTSwk7+FMCftSadPY2EVuHwDAwwAvvaQ7JXEkDyWZZouqHffLsamDjte2T+w0uzfblm+l
zixj5AVZtKeqXaMNhSb3VttGR0tK6amTaffs9BxT9HDsu2lKIuI3bSz7Xac4mMU0MqMNdAtIbDdR
AL1dMV+ig4JFOXO627aAy0TyVLAqgEEXE59M+6Dn6EOptora7iT2PUOS4/b2rQkSz0gegb1oLfvQ
TwfADzxt0Nwifcj61/8gB28p0oRIbaPweKkLk1p2XapDjmWAon0yMcMx/V7pdcAxF/C2qIWbP89K
/0eUYPpHk1G5SGz70DnsMSrMV6vedOOxM2RXVYcVo7kmTDgoycoYUynWlWFZsX+Umue7bo0caemQ
wAeGgi18Hjyegsuj5izVesCzD3k/gXtdK0pQ0TT2nT2ye90alZWzEg30rHyAaGBAFY4KLpYgTu61
JFIoxA2NA/YQs2R+o6bliuZdX1wUIGaEN/ieZkUXMUYZEl/EseokHNS0QtukEUdV0Cdd/7WNewt9
yNag/miHdjaoY55wj7cjY57M1W70MuqwE7PlEoR+8YCWYCTXtRjMYDTTNVeLx+m9UhN6GjAXUQ2m
PAV20aynKQoKquTVgemF9rtTq7SQfHXUdWNDU6KpK4/QlQU0MZIIz9xsl2YIp3C7Cg1jdQxiSAcA
7usvvYUBBbLiSSDQald28yqmhVcAXxckN3O7hoXExeUFq1pwpdk2i0O7cbtNfQ8arfex8ffFwxrX
9cdzdmFxgbqVZ1DzzIoC2PicOjmz68rI0gjMNHHozMNpe/sJ+Ps7vQE1hVxi8qnyva9BcY1Bt3pb
fJ3wvwjuvM76YJTWQJZX1+/yUyxh1QUSNwpNhzjspH0BGk6Q729zdWsNtmtJ5faThuVDGNhBDaC5
wXQjCBs6OhpJN8ZhmoOOXQr68U+foPs8P/T87bYo0X3FaVryXMICt6I29+BcbrHUZRpw41McKqT2
1WjP0ZUwJg+3hVyZFROOBAqbaFeHlwzn8lKIY9BelamVhuCpPrLoNVKy7ZBg+itbiTGucERYDiRh
LQ5SSnAGBCvZO04UJQUH2kuRDoZFh0BDxNHVGn0Zam3cZpzyIFeMeGPGSvbIE7vdjIkNrvbE7rdo
n1Gf5AH4cqrAya71uH2M4OA/sFJ7pr1jPQNJPKw1wYkUYEhzoJMYniigwvjPK5YmPUKnRzqkJATr
o6LvlDjkxg6V3+LR2SuZb/xof0WRv4meyt/45ttHM18h4YpBNmJpGGEcjphXNUvMyVJQogBuBtk3
r6Xh9ESBnSFbPrhrc+Guioh/V/r/pSmyoNhjCqx5rUFaTX4lcb1Lq9FXJ30LM7OxHPQNjYc+s/3y
a5E/5da0stZF8SgTA7KPuiBqxoL4Gs06zSgbJFSK3tVrCvRYhEKm0btoLHJrmeNtMB4N41vcfGWt
7icEULrb+71gR5zzTxCuAlWyzMgME/s9/ojJqzWCOFXy+072tM9CoubNxpECm4GK3xzwX966hFt6
hYibhNF4N9R/eDS5cf+9QFOiGn8xsjXSm+tLDjod7OxcC4D7oAtP0FBqoDRTWRIqadjbptfYqV8C
vG0U77e3cOEFgqS59R7wK2DqxQDFjtJYJXCjw35jgHmwPuZu7SWmW2G85m1R19YR+TMAGJCVBxwE
lZTLLRykSrapriXIbalza4RbSF+KNSEi2yDuP6TACs9ZGaTrxOIsUdoJtcQ4DYeAY/C66T2behBj
MCRIkFZelqVDOhclHBLJy471OUTV9LckefFT6Ry6ZiUcu+oomRcE5K8NowbHSxOrTyYZ25SWbRqq
2/pZe5MxGcR1G2vzBCI5DkDj2sTEpWM6lyccU1aPhkoY5FGlBSednycoQo1ric5rU3m5KuE+ZcbY
EqmFlHQK0mADtJMSNE/Ob30l77jg9gAIj1gTFhkDoNBPeql1khVrVmQaKZpGvlpa8SjHdEut5Nlu
sk01OV5atl6jvzkxKPfsDgReo/QHo4Bcia1kgxYMJsIoRIeIrwFQwPIvv6SGL11ZRUFC60F5MF/t
X6b/k2IwTYN58/GKC7ukmueyhGhq4mPlzMCrsC33lYrOI+u9qZk78DUKiiVtwX2Gh4CoAxHv7Euf
eZV5Wid1bg8kNCXQqYNNjhkgyyYrPs9VIXq+BOhpQOrfwi+EH5diZmBAXLYTCVF6fiKP5h64zeK5
eMYwoLD2Ip9mpTvesRWLtbSLADRawP2jAIDk56XURKdSMuk6CWOZuRJ8FXQnu0jU9PqKq7VotWbk
HyjPASDTRCfVQjCvQE3T8M3YmJgJdBge0dYIDgstWPOHF/XwXJbwalYTpv/kEmQNngOm/O+t+xVe
AkYBr9Mjzht06RChXHO2LMEhbhtZ7ZAnTsM2MIK16WOLfzkgVKgtA4uD1+vydGSlV5M4QjNCS7pH
qoAtanbM/NuP1pIKADf7jxBhBYgOFXPiDdxJI3bNqnuoNPAwOk9xY6/owOJykM+3HIRpSL/NPz+7
Sapec8fJGAmJVWBirEQeZGlYq/csPveAYcGpMFFDAzL4UgqvadU0Oe7rqPZ82yQKnklnwgwRgHhR
qLB/jpImo3pq5EFXcieIhlVWyGuvDT4ywH5gdsBVRgxz+Qm6GnGMcpBhB1Mj8SXHPjRoGg8SWfsz
tpXhcx2xxe1TXLJSGICK2jGq8/A8BHMYTXrDo2y+yMTZImMz3SH4zTxC0n7FJV3QF3g3ADwA2Yem
abEgblYyq4cyzkLF+EOxf3AJtKzx5o7XTy/pQpBwkHHCWKUTiYSGmgfAke+jwQjBXxHcFrPwTs+x
JvpUMIth7lW8PKwYPfV9kWZZmA4OeEWiMh7ccXLeTVK0HsqSCZhuI0xlL+0h9lXQZvu35S9Z/osP
EI5uktIGwQ3NwlaR31RJ3jLZeMhH6S6SzcHltn5PTO1rHdd3I2tjF8VOIClJnXsFYYnP80J2U2CU
Vz5rQaFQqAVEC+EAoAhiKbqkQOWBiyELk8ZwLU6CfAJ3mrGSplxSJhTeUH9Gbg9JIiFlUxMtYUCz
zWtvj3X9I9EeFDW9c5Coub3LS8vRkCLBQQOliaacy1NOkYdKZSfHcrQmUHT08Vrvbf3p4o6JPrYz
KaLBZpo1RG2RhSwwgYZIyi9K+5uiGfrL7dXMOim8OnNLwAywRYMFGuYuVzNovUOGZspDScWYgaav
KELSIbgtZGnLzoUIixmNrtJjKudhkoNoB3zO/+F+W0jXIRWGZm24P5eLKOJGa1ujwnPQvqn5K1Hv
GvLn9hKW1As1KcSYGAcCvgMhflHqIgLzQw0R8X0RPfNsxyLfLHa3pSydBuCweGwAL1BBIHa5kJpF
RsMNWESNTtVvdJlhCK6BhuQVw7sUJwEi+68c4aVu2opKg5JkYfWWwxuUEjdSMHKoj1w57rymlrdR
ke/zqnanMcyt5L5U9JX7uvS6XnyDcGi0zVllyfgGJMHKXyhdmb/tb9Whsf2EBsnT7Y1deEfRZYwk
PDAcQCGIrjeiwrQ1BpKFVArHtHjgeeeZ7d2QJUFSrbVPLag7EqhIFaAmiEdUxOizJtVjiyhZWPDJ
7cw/cVu6uWWsXKoFjUSbDXC0qP4jgybyuvVSnQxRM+IM7XcZ3F9SvAFrDA5xDdm6uBwkg9HBBeya
KTIXk9hmdctVPNMg6VNp7E3TfizX0I8Lqj9XUucOpbkNURMuGCbtpC2xLJhV24Q2YtxK2/yHHcPR
o3oNFA/mjAlanw8tibvWzMK6+ZlOTz2GX40TJvE2L7eVbelk0DyH/maoGhw34SkyCYaOI72OpcAP
1oYErD6xp+VbMGutXOSlo4GhmFGcCPjAY3FpL4xYaziAvXloFNRl+lcHlDoW+XxkN5uKGdE7M5KI
aPesr/uo6FsIAdtnbAdO/KAkxxpky7e3bcF9QilpxnTNxSRgbYXFoL+EtwXktFnkpmkWNE26y8za
79qwp/E+YfYeLREr7u5SiAd56HGBWuBFv+ojKxjm0gwKHqdQfULvAHPlbflggwbFZ7/6DOC8lXVe
l8xmJMW/AgX1qGSCVqtsFnhSg9yXvswkyGtDUpaEzDg14OIQJKH173IzM2OSi6If83BSHjEp3vLU
Csi/zS+9+nr71JbsuIFXEflDIP6R7xVuFSE2BYhRy9G24haBXT5nmzxzrdfpd5x541rNYulunUsT
NL6Uq1pC3hTK2IN9tnjXY+b2cuutJ0fnv0nwjC7WNRussxhzorGSGJKOHWSHycrv+Hc8jeUQdKZH
M6/PDinZtJXP6v0apd/CY3Uheb71Z5IrU9MK7qjobzpWSciD9lfLXPv99rmtCRFuWx9PUxpbODbe
br+TH9m3iXrR820ZS+YJzcoIneH8z4OPLhfSy03CnDEvwrYjvyjacNoJfU1m6//fxMxLPdsvqZV5
MkpFEVatcVeWyW7Kx++WTtbcpqXlwAX8gK0jyhANIUBvkVZOWREO6FR2GRptNtkQz4UGYy2btvQa
4v0A3GmmQYRrfrkkQEcAhVLKInQ0Ah7xCEQpprVWElq4SwDfIyIDohSJIdGD4HHjOMMEG4HcspcY
6PhvVQ+lUaDj3NsntJRZxpAaGD1QzQKEKfa2WnZt58zmeUjYnrWJa3T3av61pluGES7mT7nfj+l7
Ef9A6blWDG/s1tyLxbXObDtI5syEN4JnTaKGanyAulP5zkLQVqWbIUq9eM1ZWqipIiRETWUe8QD0
h+jCJy2oGPG7CEGVuNG9yX8v9tz97WrIW5eB4WUor/yXzT0TKSjLlMVjpg9pgapHv5H3QyAHqZt0
7qOyr3ccI4zXiKgXLgLWiA5vsGIjdBQLfIpCDaeXYRrBSL2lIO5CdUpKHm8va8FAgUhFn1ne5vMS
KYKYWaEDpIvyMNN0NPFup1zxGu2pi16ldiVlvvBYwq0FxQaGIaD6ISKEuxogHSPDbcPob9vti5iA
u48U22LU+a5iiCcLdGMeU/Rirpzd0k6iKwsUaEjLIqEgPNNI1qhqgV+hpYd9/5uFpP88gASNZ0Cu
o8YPvQTD2aUp0fqIVkmcJCHr3isA8mUDTZFsX6CJ1UEh+vahLawHGVkARwCCmxvNhOcZZGOtKU1j
Gk5J5ZX1vo11txlXgrmFuwzvEC40oLwIx8W8LCg5CzUzdNTDMDpyYr5s/DEd1DQ+jx6ZO77+lTMv
9uxdSa0EjqGOcphlPJsR5kZLPwh9Brx7xTouaDpsPJL/s2mEDgoOoa0YvAHLbBqCoDSwETD4qaGg
NK/A+Syy71NfKSvHtLiD/0gEevhyZXqraBU6ENKwskCDjfBfJc+Ykeaacr6ytkWFOJMk2N0kr0ip
lBFKim0EKNUgY4EmmMCtlSBlTY5gAx1W85nbLw2LGhU8jfhGgTByjbxjKcMKTwb5GR0AQmTohMuE
VrYowxhhEk5Im3S1fa8AvcqydCO1upclRdCXI2B9YFVFh0hr/nEq4D8j/ovH/Eszrjk+C4qDrwGQ
EQ0+ADGKx5gNrSEPBHkv1Gvb8Qm8l29j+4QeiIfO5isHuWAjL2QJB9nHccZyBbIyuQ1y/YdWYhiH
bN1JCiZzaD7CQe+2KVkSiOgZlfyPtIBIr8AcggZiEwIbafJSEgUluBWAjEK8jhlOmA/n1NPKGq+V
CBOMHQVgqBnmgW29vBYg+Im4UuAdkCrbo0nmdt07X6uvXK9rFgIeuJn/F0h3QUjfWtnEkGsPaRVt
cse4J9qX1NQPCecPSdGBlsW6u72T17cdjQJ4ZFAPhkGDXb5cVhNJugMweBGi5dvt8Zjxx9g+9eTT
RuVSjHAFdebkncRoEaIfQekCi91P1b25hrRbW4zwwqRV1CVNWeGtNoM8NzB/pEWWsqhzt3F+3963
6+uFBc3FKVQALZSahQWpjpTbRB4KoIoeorR67WjjVrzFsgDGTcwVV2BJL0BcgCQ8nHEUUQW9iGQm
wbOEN54QoANSJNgk/lrrnVc33R90T60ndq7UfbYcKLvBI55bHkWqPCm2Oi5PFQv1nDR+C5inD1ou
eqcxvsYJtCAK/gd4IIB9QBAghhoW8Fl0TJQ+zNJIPxY8f+Mkxkwry2Db24c2W+CLsB1uAaAVM2HI
3BglZiubyFSluu77EGVZX7IqP8l3tyVc5akuJYj4iiLKzbapsBbcVsllTGYBJDabqcy6OwAAiSfJ
jbrRjdbxecaVL7fFXyesZvlwE1B7BXjWEHlCEpsqJRzZPux/6uqT7s1TRUDFApwoaDK9xmtX1nul
mB/ykHRB3IYCkdg1ZRfUzGob6+WtR38nQFSBeh6jtKQV63t13QQ5sw6duVt9jWFkY65CDt/EBka5
qafYb7R7dbWwv6iN1r8rEq6axnSiRg5WBI2vX8Eiu0t/O0HnNkGKiU6yn21WzmxtafPPz5YWx2lS
9zIEHqefj5hVt/80hmneO1B9I3uKyjOesEsB8Prjdqixd9NPTBibPKr6wW21u7K7ggTBGNIKWcti
1oLWPOTgMI0wn45YoEP+eVvOdapAECQYePSCM7U2NFyv9Jm0fto86jqmSodR71bg7H+Nv3Jtmxm/
1kijVgULvl1l1PGUxxBsPKhOhZlxwyapva/DRpPvjP235kflruzpoh6endr88zO1mLo6UxIFp9bJ
r5l21OPXXFshkVkTIag6jVJ5TImO3dQee/4+2Jig+33lxOZo4crkni1D0G5gH6eimJUPDrAPEjEn
8fS3qnUzHx1m5TZSVwzFkokH8yHa2+GCI64V1gRKdKKBaLUP5ZS7coTHWKtWRCxt27kIYUltguZs
EqdDqHJ32JmHdOWxX1vCbHPPTh7jF0rIwBI68l3tHkj/vHImawKEmDLRFKmt9WQII2Qwqh2aD+rk
XvsxnPqjfS8fvqQPxMufbgtd2TSRzz3vYsBvrXgI87L2qVJ7FBjH0lzBfi1KAXsHCA3njI09//xs
66oUTAZ5iaOJuKe6ABM0nw08YIBAWfWPAEG9QMkz5G2XDWH5C/gPjxinttj2fdCkW0Qft7ds0egg
eMMkEBsFQ1DNXK4mKfNIBS/REI7Kd3nmHN8gy+Um7p/csz39Ow5pZXVL3ss/AueOa0Fgn/GusWaB
XqV5cupZ7x04XwZMk0GWbUXNl1yHc2FXzxLLBpvQAcnQ8Y/juvzPj89rA2iVEP2ipwPuseij28wa
0BUHnauap5JgHslxJKfbZ7SwiAsRwoNEaVVZGUhNQ1X5RvNfuK41fWjBJvCo0JVru/DIXoiab/WZ
bqusYpKNoS5hkbdIlvzQ7G8c40KUtRh0WQ4Kxijnfgy0uJQzG7eh13CHoALOYHuljWQgZsHozpoG
LHg+WNG/kgRDN/NpKKOFy9RR4mWY0KOXUpBpnhRx11zZvQWbB4ZoG1kZdGI7wANdriqWR3W0q3wA
Tp65pY7pqsig3daFxY3DtJ6PMBrsiILxMRRt6rIKCj3I+6KONyBgdHXzTufF3W1BS/uGpDeq0uik
QW1f0AS75sag54yDQoC5Kd/l1Ve7/Dbn6BT2ef8eKXaU+OdhETOW5HLbckqGNNUoB9a+P7WSWypB
VXvArGSfhjeBlu9ckrAoldB4kPWWhxhvAF4rjSQea8q1QPq6Ij2LAVwBv1F9hGN8uSCQR8WWkfY8
7DSvCuUgoltZuuOmO+XbekfX2nyX7MO5OEHtBruwqMRxVImWHcxfkhr76fhVjQNF2QKpvNKksfD8
XSxOOK0RuU2HZ1ic0RO/oLJbRE89829r3+oWCifVcD44o9Zx0Dbeo0HN9CzH6+/l4pi0rtQH0kr2
9iP+F1zIi1UJ92qIFHMYDOwhDfpN65EH+sW6r/3I7VwFYPjE/QVu2qOzcsnEdC4AfXPxE5cZqWEU
qcXrHHWmyVhi8RNmBchetJ3/aXbaZv53guGcG65uk/3K5gpX+69Q4LY+SE2R9xfUsxodNOKpEoZi
Agul+xWtkfWPRz11BxD/+pE1TqAIQ2fz7TP9gDed7fGVXEFPeR13pp6Z/NSqCN9AUV4OGwMPgB49
ogqQ6dlmkL4q1Tbuj8zZDTH4ojBfXXXNwfAT863IAA01Bi+NjlJ5oCtfJ3Z1/P06C+U+kCia8OoF
vyS3MUpp6nEUjU5cM/2VV/dI4OQ2ShM7UNpYg+Q2+2g1yyySbP6VOxO1zLki4DoFTz+XdHQqxjgN
I+k3xARPCDgpzGh0K7v0Iwczf8FFouWBFB0aBIXKsapOCEsVsAVMLHWLSTtYMWigHke6r0DEe/vQ
lrYFbi6QScibgVNCfNN6cyjNqLLZqeH3xVCgbv0MXeV66mV9idFvp7hyhzE0Vt6EBR1FH48G+jj0
PoBlRtwVqy4x80rqT5P82ip0O5nbltYbXhaBNnzOI51PALLAcwVGC7R6idVkxymAh9ft/qTzh0pP
3H54zaSNqSLtekBDhf68sqVCuPpX3gwyBOYBNGUiG2avS6UxKVp/GjF39IXzWA0qyEUfsO7J6CUJ
tBxjSVIc5osaD9Y+L0u6smThyfj7CUj9o/sSuV6g1i9fqErPc7VJnf70bCcqUoi6K6PTTvqVT42X
r7VefhSlhIsPnCiAK7BxMpgHBWn55DCpLEyMwzXH8n7SDek5tzoJs+iy2ATZRkf3nEHjtaoZ/bgD
OW+J4nA5OixIx0kNpcnGyDxTG70xAicT/J9qwyxie6yr2YGl9pdMTTTfUkfTmywQRPdRVXq1A2OG
waVdoDX2j0Zpq63EEmUjDRjlqI+d7jKwJ210eUSur2Ua7I2h1dPKy7KkyLC14ItAkhuoT0GReSLX
cVpkiHvz8ivoup906d0anvr6vtW+rCjWbECv9hlgTPwy0b0oKlZudwNYPOhw0qPA0XcYP7lzFExP
Siq3Gv704KgDZOjr2A5eYUmAnq7VWkXsyYdaoTsZKoUFz1gbQa16Fk+WVGOqrb6JuL1ldbKZx3pW
1AdX3qGZdmW6L1DuNfWfMnuhDHy4tQlikbeSxI+3d2NJxU3Q/2LyoAKmmo+n9yyUMcrJ6DFgeThJ
0fea/Rydh6xyG9O16P2qBybEtH/XjcoCyqBA9wJ2e7lucFMVQ1Ky4aR25B1YPTezTJDBpg/mz16q
PEx1ZeoKZETMwl/JFPY6brhaUbXHvOJI+qnZWxJtaYUnNN7TvN0CA+GPjG9SjD2IyslXu1VIleAI
/s8HYIvnWiKa9YQ0xVR1ID9UuuFU6Aed7GoWGvkxYw+YwNoFKfcoWjma6qAQmNDJL4/TGmfP4tsE
Rf/nC+ZjOTtiacDgKIfgC0apvVOy2pcRnlTmLpW4i+FdCFvnKVfJhhhuYWxvq9f/sv//CBeTTRFX
rWHUceZdvjmaplcFSDvab8H05aVdm2O+qMuwnn/pW7FiYaFRg2xjC1lW8a2W77rspQRYbnzWolfn
P/hBYJEGn5s2S0PT36WsNIm5msrNcBrK30N6NEEAHCGMKX30AiEpQKPNH9r9+S+biaQXaIBnzvEr
L4N2pdz1UGYGG2+Du2Rj6Nu8wphZT3Lc3rizWbdj3V3y+7bgDwbYK5N5JliIZjClx86pMUCJJ3Ca
PYMB8Msko+5ewVbAXiTz1FZKXDnFCK8Y0wd2w3CsOvvOgRM0dMTDMMYd0U9J/VjLL2rEwCq7RdAP
yIXL1N7N9Dv7kzxff+/d2ScLr2lbDx1nFHsFopZ8ZyPVEA93nbTWALa0NcgvgDxwpiqEWyTc74QP
lE2YAXAiztHYJEHJPK2t3OI1MrZmjMm+fo4maxC65u/tF6c5SSVQ5FPkgjHvUZWOlL+Y9Cgr2r5B
Ef6RT9tBu+PdWg/nwtUAkEFGRwWoq+G1C1+Jts5EqaR5N7bFtOfRk6HtMADaH/WH2ljjjFsWBr53
sLjiVRFB7VE68UwqDNzDEryyd7E2gPDdNbOfMhqay56seGnztwvKibX9K06wb8DfKmDI1oeT4zZh
tN1Yo3tb/VfWI1aSCTcMjFmWh1OVt14tm8FY/oj38daY0DA0rPF9z4p5Yzkf5vzMXNdSNejtiOUc
DLdf2SoxgJ9vxfleia6HXmldhsnpeILJSwSEkGq127zTd2Vc+43e+W33IHWu1e1s3JSIy0gq6IA0
NA9N1OzVtDtm41quTkxi/M83oWkJECk0doi9jaC1VWM0A0E3ZfroWFF1n4z5PDy7Uy3PHsbsW68Y
v+EEW3uDtA2mpLPykyjWv9+ApjN8AKCEGLFzac57vWJOokFlq/opUZ9RVMRAZDOOPV1dCdmWXsSZ
KeMfUYKrS2pOnUYzcTtq66Eu77q3GomhMW1DWdqnPxvDJ8cIpBbR2uzrRcWCh/0RRaOkIFhELYui
plEkCGbUdiVnwIRWTro1FVtweObw8B8x88/P9LflZUVGOxpO8nhnp+Ombw/U41Xjsm8x2zbsgR3s
yQXPSz6Czq/8oaxs8Ecn0NUFOvsA4Sy7SiFNbiT8lO/4pj9hqkHqZgHbtl73+GBstM13yZ38I5Hd
0b/v87vOwxB0D942vXu6bTiWr5uuo3UXBLPA7wheQhyNBUNaHYmr/J5jOjOK8TLoGRs/b94I2Zpw
+lr9uX7r2s7VJi+a7h323Hks+nb7Qz6wtld7cvYhgutdZ5RORUqRPnnoqfuG/Vee2+Kus8D5vi0w
TzHHiTxbxOsR36kDcJPPSrPpJq/NmN/VG9ApZA8J2v3KT3Lz/L15SO8hEAJWBmkMQV0IQS46TflJ
6+lb6tS/xu6QFD9ur38hvESiGZhxMHWDiFd0wm2tGw2F4BxKrkguLUFHG8mpbzZlQKMO9IFrQKrF
uzZXVIBBxYMr3rUSqd+hYISfwJxA9lo7ZT/GhJQrzbmLV+1MirB33NGi3FJq7F3G9BCjWuNDpSXJ
hhqd83J7Bz8mtFxpEHgm4Ow4GOws8k3YTC6btMMWwp/qN91m3KtbdYsO5C/SJtlWb9CWDf/pk528
b4NxfKDbOPya7caN851t4l0VsI2yHTbln+SHYXkt2+HPPnhJN7m35hAsRTwOAtp/vlWwACC7RLWz
ggUgaoLp9i5XED1HR4xSyVTVteu7KH7ujv8lY3UhVrDsEcgNUrODKkvVMZW/0+il13Z2+WAAD1M8
VgqszO1DWTz/s3XOjsuZqaWZrWSJnfOT1afjnnLeBJT1zc6007UW1qWkBRaHVM889A73VFhcA97c
Ik4bfqLBsO826rZ8VHzpp/kyny7YxkNzU27bu9sLXLy3Z0KFBfYSnyHeJeynNEQHDFpKvaqheti0
ieEmVAPKOAOZ6W2hyy/0mVTBoSxATWaXCZaqDvT/kXZlu40jyfaLCHBfXpOrNkuyRS/1QthlF8nk
vi9ffw+r73RZFEdE3YsBphtowKFMZkZERpw4x+wdqR6B8TyWDmSqyvQAGhneQ/XTZJI1r7H8Pf/d
4/mjkmuQaXpo8V1YqT7yeDcMmaky3Yoz/C/X44+ZeTCIIcDV1Hl/UTWUw0+Rpuotuw09wiuf/lub
BkThnpi13HOphI/yOD8R82EOVZojZxOPj7gGnGSXkHX8RNMV1BbrEBKhoQFnvJH6Ua89CzhNu0x9
A1AMQ+ROVfqmVe+FsmHefeYX3+9AYKXL4tqTZanFdPXjZsebK5k2jQRcpcQzfWpXzbmmF1U0hm6T
ACOtQ7IZVOXRjjYqqcEXo/19AfTK/uykM6EGVV8Gnz5PfT0EN/A+Usw6L3UlX2uELr6XEHdBj4F2
CqoX116DEdK2FUtEDU985QdHbt5kBtQl9v1b9F8+9x8zs3TTk/10nLrIF8pYImbe0TIQ1ac6OWIa
wiww+YGUh0fPXDVinDUJB0IFbidD/pEoDpsdeyYncbjjolbnQ27ljq/twSxyhoxYqHxb9xcQbuli
FOipZ0lMdm6QeN/fh2XH+W27Z8Go9zIF+vUNokKUWTTcR9pDUdC3XDtp1En9fDeyb8L4mLBbWjte
0xggEdwy6r7Q1pC7S4vG7DcCxqTwdyOSGqpB3UvZAPeiFP27GLaTHbE3+lzm9m2SSGu7PB3aec7w
3eDspFW1JtKgkPqL/1DJJ4GtCVhFm9AKs23Cr5XVl2IFWnAsGHInyrk5nYM61ALfZx5u8LuffVTB
hgX3clModvdx/4suGUIvGsUeXsN85Xz8xGMkaBfk3XDpi8IYczgxpnHzsnPGLDyq4pq3XuiDAe6B
oiZUzSbZnplnGCK8z70WLcQxU+yocbs+gfZVq6vNVtB2Ws5thfCXlv7liODvvPy72VkQ9LlaiKRA
GS4h6BagUV+8RmsD9EvH45uJeS95lPohSxlI3bXVa9cey7KHjJkVxiJRo0sZrUXXpe+GqimHbj3m
YTFQPfN7oVcITMYMlzpAGSfCs085842jdo0ToKP2t4cEU8zg0YL/Q1MYAmbXxny17GkQQFxQHJyh
tFr+XfiR8USJVuLG7Z2+tjO/YmpE49CHHUbb1sqPUXnNMVj3eH8xt6+ZayMzV163MXTtKI/cX+QL
nRc9dstkA2vdt7LwcIcZaFJNXRJUU+flbWjIDWwLzPBF6jm9Vz+Q/fQ8CD7NkTF8AFrGdpO98uEn
Mzwn0k4ZPgdUEPKAMSR01wuROkH9Mwi/REAAhm2q5g4vbvjM8BFpuqYDd//Kttye3+vfO9t7wGZD
SelGeJzsNIzn2qmMVibA9Mv+CnxyzdLsAyQAdGBuAJZKZROom0gqzMh/wYCSzlIWqIYV8NICBgUr
Q4BAOQyDdhh5vT69WBQTRL2GlUXxQWgDp8rNsn3qhZ4UXfOUgnpFtbqKJV00EoAvqMjqmDwkoWfX
7KZpdS59pynI3Tq0lDb82sTvbZ4sw82j/wFCJRVt1NnP61pwTvYVP6APwnmmWhYDiXKQtbYR/Vo5
kwv3awopCigJQLR7QxIkZJxaAQ7DX8QSIbrXOQy9ZKYyPGnSI8RD8uLYygGJmKfSlzAORqTsnDPn
GnCc8BeVdjSgPxP1U8EAEKSQm1do+zGNb2X1ygFZ+Zlz0QWfy+HCPJG/tGLEW+D3NGulCLcouEan
YKjXcPG/B8SvIzviH4AgEy8kgtJc6wZ8VnESAdR32WUE5bSCHGX94+ND1D9O+5eXl7e3t4eH962L
Ehv51ZFY//zrzwL7qONg0Gmq68xn4vJAljtwXkqXYA88ApHt3pIASEsOvh3a9U6wPUt4TOzRkTec
mR1lk7UVSuItdVc5kG/j8yTupExk1tAwuJnuDTVflWNISV0kNPCJVUPCxwdTEPNWObJ5f9kLpXKM
XSOegM5hwkyyU4j79uDnAqqEZaPIF3YbvGnW6IAh4yE1ZRAur1iawvv8A0/cJeDqA3j/piw3sAIV
hkaTLxk5DjpolvXXo0++RFIYp/3bNiAdeb5v8jfG48Yk5kVAyDHlb3OGJwUY8RzEzvLF2B3K0+Vo
/bAORqwPuhaSD2tzxAwpuVgEbuWxOjmOoztb07QJxeKN824lri48CLHV337NLP8JRrTN2SyXLwoJ
zaw1KheAt/BCHV0v9v02RjVpuwYBWjMqzOrFONHQ9+yxBXhwPus/ho8iNoUXYT8+QCOqfa4h0Pvk
P63s+xSm7uz7HOjIhhRP8KDAvhsH48fhaB2PqWEdA50hPwryMW26lUC/i2Sb8sHAvj9Ror/zJDs6
Z+nUEGflIMxFOpB6TlsPlg28UrSJaOz6lJdpLPtDX8kX79A8HqxyH4fW/oW3NNPGAITOfZ2Bg/w1
bJU1GN/iof9mePKy364XJFVQHuZheOQMXs8O2lPZ2kWE979VC6/3t32hyoRVgm3n94CoiNmIa2M9
uBCykK1xwxIy7lvN7UYwIZx6/+C9KKFOHwNIOa1s7W0KDAgt9HJArwO8NURdrm2C1ZXpwh5T5Tm+
qGS6uZ05K8u6jc3XJqZU5tsepiEEajvPUy6sLW4BTDWpFZqM3pKXF3TTHNFZhWKsWZzdVAARGiH2
GeXSG63R6b7DPJS7yOUeeSOzcECd9OCtuMffXYnZnQErJgCRGpRbMXw+O6IyVwy8H1dYJQjH212g
a2ahfwQGyJ/1mKD9b2VWSh4Lu9gWdnUAGsKa9iCxfcJaj7EROtToyUmyS0JNegblMInI9Osb/Ftu
h0ZMGP0FMD+920mb+MBsat23PD3YFMBZPzGWurKixZPxbUGz0ygnZRIySqlcjNzyz252XBto+t0g
mG0ZkNsquO7AtjgJfV4fDAVt+jppFeVSG6Iu7LwT85hb1MKOmaMT/QiM0fG3lc29VFZJ1F1mBbuA
1HZtR/iI3iOPfQBTsuM9dOtxdcEFoleD1wswiAtz71Rtw1SNQ/UC3S6zMX+UG8Ua97xJ/Esc6t7L
/TuyUBoDNuKbudkdgbkkHlOqXhoTg7qAsFuKiToQ0cz3zAgtagcmcmqiGPftzqfYJsd6ZXd2U3yv
CsRSwDJlW93Wm+whJD1pMU/9Umxau33wzPsGF/zpb1SyBgUA0DPMh9jGEvrGNO7Vi2dTQ3DqHT6s
xTrFis9ZMzOrZwtQYELVFGaQBjr9xj9rNnVyXXm7v5qFbi6ELgCy/s9yZs+OGMq5StF16uU13bQk
sKIzkKOP/kHej3YDuQEFIRJFzTduzfD0h+dXBzRekKPG9AXIL2cLlJHKZ7E0qJd6X2zld3kbG6Up
Goo9PEU/pdP9ZU6Hb24MPPaoXojAxipzGhKWegXXtYF2EQozFAk8FJpoPmD0a2IHS9ksqs9/LM32
06+FAMpiVLtogdnpUgD8574SjKh5ks2O0/mVlG5yYbcLkyEVAJoVuO3pGH2LTBVGPOoxSbVLuqdP
8hNvrOlHLe/cvwbm3X6osnGDNxmQD4wDBPWjv2ctceWwL+8aHhoQHpJAuTYv3wOUoimtXGgX8cC+
F1v+s/wFViiTf+RX3pSLlpAlADCEwTbopc08dpN4YqPUnXYBj0DxSH8q0KKy0MwEVe74rqwcu0Xn
9N3arMZRR3IbSl6joTw3wcUwTJKd/TN3KHfKAxvp5Q/o+EEcfe2FvxD4plTo30XOIjnFJKfHczCr
HTHg/SR+cl/NGpXskoP6bmMWXLUsV7gwajUktEFLunfpQT2WvzKrXmERWOg1qIjhmJHBaxQDOnPY
ARd6kLRJUu9iRBWJT5274U+DoUt6tefMbXiM3fu+YqFQBIMAlXGoxWDack7JF7Ntyqg1DLJbhRR2
gCeptGsQPwN0hUHaTXgrAQZA0KH+qDe77mOVDmJxb7/9gtneQs3VhzIQfkFpYPDpTBQzsISPypY3
Lw+8AZaDt9il9ppS3a0vAQ5iap4BUwIKG3H2UBvUMuHAiuNdFHa0PH5TlNx2/MXUnXV/g5fsQIQa
ewvauYlv/tpnlXJRVU1eMRdWy7fIQ38Wo6844L5qzZzv2ZUEYfprVx5SRHEBUuUodnGg5ZkPWQ1C
BM2EPOIvMQMnHHVlamSgujd5oRFW8k3x5ruhDA/uLrSjIEU0IWivV8YHgMcMoyBdmPGBK7ZsvlPp
JteIgoktj3nxvM8QshD0wAJm4j+N/UnKiMS7yNJ0RbD7T9Z/bxzFe8pjfXQ5dLDxz6/yPcscTX3q
Sp3FbJC/G3rIN3mW5xtNZdQA+cvQoQExWkKaF0iL160pF0jME/TA3D7aCf4KQucmJGCVCKHIKyeV
uJuYI0LrIkmnF2UaqJ5ZVANUIxWUESkmyM04pIUT8LlvFs3grZycJcuqONGoQ9ADzLHTyfoW7USp
B00aU8oXuWcw4NqDrNsX+HxT9djkUNISW6mi9Cxpw1qjf+nTTpM8KMwiVUKzZRY3OqYsfNDRy4Df
ACfBEcaDYEG0lVJX4Eh+SAKrybZgnZbpYfS3VD2mWqQX3IHtdJZzAkYfwTz7oQ27cbSqkvjyiWuA
xsx/8L4TqaYA3tvKYrLn+FdYHJLaw6yj3cRvfqK3Elj+dHXHv6ZbSTyz6miFUFvvrFLdC/i3+5fz
No//fYJB7ySh9IchvNlCZREEkPWIchx0QU94P5XAHoNkryly38mrejBKyKEbUSm0m0KqznUsg7Ro
KJ58OWkMnvNUXdI8o0vSX8m0QohvZHotJEpIeCERSAFiMNKmSr+5/7tvASAT1k4DMg35LJYwzyeF
gO/k0VdjV6jUeAOus+SBZ+RNEIMsPgSAve0hPyZ4vaXluGtIiXNLSujfKgXDXUFLHpqveAxOleS5
c2szAOVpOXqXnIIXv+ayM8WVFcsOQuNo6OBLRnJ9CpTnkFvxPrfFF5hW8XIHbzMUBth5Lih6slCw
Jeu7SWZ7nS44HWe1rN3VRuh29RZwTMn7ElenkaYDce1gYRZrhgYJ3sEQD7m+lHKUCWxUpb5LG001
WQbtos5jPXPI2sCuQg4Kp21VORB5F7d8wLQW5kpIQ8fcUCGFbWpdUa+lkzdvC8jVgwlWglAmxBaQ
9V//JLGtQWJNK98tIxGVNlrpMhtJ+qQ8bJVCNlgNIIVGBBJNW/PZEQJTVWrVIaUbdeDXEAq3RQL8
GjB3o60OFRC4jlm88ykb5uAa8F3uSQ30JDoMv1gwFI06Bi8p3lmi0XVmGpqCd+REs/ItQHMysSBs
coyzn/yex5x07iQQL4oJRXfsc2htiW4zyVS4nSQYmvasuL6oK8zaPk7p6ezTTsVKzOYgToMleIp3
3/xtIoHpPks6nKhnTyaBj/eusE/ODebjRY1U9WvWfQ07OtqJvMaH+btCe2Mbr090qPD/QLpe2x6E
jgdRfO67vPoA5+EZ/uPAABpHgnzbqDrfOpF4qiWL9QzeKN/jM/vYPYvm0BsS3XG6Yoo8EU7SJVGN
zjNaxtRAZr7mdG4DPj7ttx85D0hNISlBkfkueOO0I1PZvWAKytY/SOgb1kfOFHcQ6X4VfEc5M/D6
pcHprLTymX43hmZbBQYB3MIJxDrhN663SsAEZddIqu9WXWRm56F4TkH96ttepsveV83s29wumrd0
pEQQ98Hws2QNmbMV4IJ6iXCpjRpDa0JsDjLFhM3NuDVExh4HjCY8xLFJvRNUB8TSZCKn0QgXm9JZ
+ESH1HvSHmu6KStMTaG4y3yJ8jnAqH7DHZrtWL8pGumhmRluwqdogLZFuq2lNQznbw7pe4uf1RFE
JmnFBKo3rnyoZGtgMNDbP4b+QWv1aBvSlwJa7U4SvWCkCUEbQ+xv6YlmTiQZY7D3a0uWXvjeGD5l
f+MzjyKQ4dlWGYwGHlurjrIXE6F8hLchae9iXHuYpkf0sDspsgVycOWHJ26U1o2jTZEegTKEwncx
7GXFEsdDmu9i4EpD0jIbX9VzNI6z57Q0csUs+l1ph8o5f8WQyv1IuBDB0WiSAdBHiobaijQriA9K
VfssI/tuHVlyoQMbX/gb0Iq3BsBaMeFDW6314ZDVGFczMf5W6SnmubayqsvDQVwjCl4KS1c/ZxYf
4hTKMF3l+e5wSESMx1pVZHRoogcsyYLnetBF0RTZyFD5NdqJhdt5ZXnmvpqY78dEZHyXSUmSxCB8
yXWtUogkW6CYKdOEYDJ7Zfdvn/zIjZH9w9lPZKrg6bm+jBiDFsSy9AO3Zh8YRB469ofAV0mVA0+R
TnxxZlQNBKPUWw5Jc6viOgbDRlNX+b1u3ln4JcI/w1FTfW0+mpzQnC/ERgjcTJU6sJWF2oPU8L1d
tAqnd0OV7islVi8Z1538mq13qeb3RpYMYEcKOP41kxtNH9g4MviCyz5zxluDet8+7fELofIIynYe
bGDgIbveK8wjKWFSBaHbeIJThtTQlFIHlL1S7LyygqY1K2aT0hayXI+UeY7LvVZakQK48sf9O3Pb
pESzGxRESAvx4VRFnjlyOReFQU6yyJXtCJAm7kWxhgOcVSTqvLfhJQcVw7foKG2oe9/yLUBosgxp
VAERFhBGaZartMBi8JUWxK5cPKSaVfo7RXay6KR4riD/pMohqYiHcQv2oZbNSq2M1GNfc/7SY7I+
SCddggxA09eOBbI69nQ1D7cwBWG1Whekz0AFp0qw8gC8KS/NfvKUNnxLCzgxFhnkXZHLy4ng9nBD
Fu2qCiieGHoMJU11sc+ClVi7cJrRhEMmArECFHHn1QkmBcY3ZMvYLQGJ2FdrJDDTUZuFkas/Pwsj
Id+VwKnjz3PDgzI8d5+KsM0fWlVfK+z/7gldW0IVAvM6ACOh9o0a0/XuKWXiZUIQxe4Qj1ufHsRh
y5XKwWv2hVuMotllb/ngtDpyC4MRvcv983ZbAEV5BwgXcJ5AwY2DzPW1+YRnxMYLvMAtOaPkCe1I
NGDi02rjQ1pSkpQ2uza7cnterk3OLlc8qIzHtVrgTsoMEd+QWOAwgPU2jtIXgyLT/RVOC5jtL4q7
CnpeINUBt9jsQvVJ1oOyTwldIehiI2jGirAZqzOdEun3Ld029bGX0NgDsk8T4DXmmX1WVH7PKZS6
Wbob5LPfjqDHwawZ/4WKjvQO4sY4NQuLo6Tby+pRq63xAB4b0lQk5XfRWgeXuw14qJFCVmdy99yk
Anf9bZU6p5RnYurWzKGbaBh4PWEepbNnMSPJ001yVNGSHEh1ElxNPpW94+co80GjK13Zmtu+ErZG
ECe1cQnihzfP8ZztkzIDp5Rbip95fmnLc8WchAT6OoHph0T2MNRPXak3BPSKxa0H7TOkl3zDQ+bP
vP+Zlo7f5DCAv0TvB8HmeleirOg7DmIFbiMISIe0JrVLgdbA5WajQ5UiNpAkrL1floyCxAjcN/gW
iCwzo1JUBVwShJEbB6rqiG3FbrrmjavbHVBII554VFup3CxUQH7zJ+DLQ60ZS51ds6HwoFowYFdH
8ac4bAaFAzk93htiRZKnHsl4FZpcY6prsOClCyeB3wYj+OxUHZulWXzX5BSPcOoqcjseODCBRAlm
XepyXPFdU1yZ32wFRE0cCiwgJ5wP2whNxw6KGkQocEBLBioXtFsJMkvOGQrlf0xMn/VbaPPgmzHl
TyM3qDjCqRFpRuTtnwKgC89s+jYIBAI9VbSnPelXWlNLJ+a76VkyJPuChnSoiFw1l5QHJe0ZncYc
IEm5gueukqmgZ0oS++/vhoIXPmaXZCAe5xnYGATcyGpV5NYDxcDsxRMKIxB8nfY57mOydkRvo+yk
NCMi4ZGAE0Ikn21v1kbBmGGNGFflrKxTeUhS98V25MZHKEhPlPZKZPjIVR2uyYEMoxjVFYMmNGqm
BBWCOqZmBIy91VTyp0IHARRQTLhLRn51pH0K+DeHDe0mFLox3gWmm+ufWoMYI09GDp8j2TUSyq4Y
1SOq8FBBXGvcYjSVrexolddmcgtzq9giEExDDgqVj5kHZzNpEMRBilwtqQxwGkNE+gkaJEl6Qa1b
KK0GL/Re3VWsgZlf1l/LgpYCCGbopt6oBlKNOdtMzXp8PvJ57LJZGx6YTMUItRrHJyoGbgQ+72M6
Qg5LUr1EH/Lu7a/PIuoX6LsBoQmp7t85+re7Jwl+lPd5HbsNBDiHYSdIRleYIsRu8h/3Ld2OjuMI
fjc1c5VMn0JMR6hilz9g5nLzqsRW7ZkvzWuog0DAjC0MYW7zSFegm5YcKcSQHP8or3ajb3NaIH5V
ODPo+k3qwLMrD21TYYzCOHFRnq6MjOfAzBVBr/fvA+CVmZmDLtQsTmgXJW4yUkwpb8HJFPA7sMf0
a7XOhXfU1YrmyS1f+AHbqDAlPPH2mBHlRX2DEq0KOQy9NlECC62+I+h9Pa180duSLwxP+jnIxCZZ
2ln+DkJz2pZhnriAm5kouL8PbnWg1hc9VsSihgpwSWdUJ3kHJc1hh/ixlnwtBKerHzD9wO+nd5BD
wBTTxC3ZVCODrMWmHw2pdX+dC9WU63XO8gpfzIDcz7PEzQ3ZOzWdAYo1HtKn4Iy0GN6pLny5lVNn
xepCbLpa3MwZympVQvoBi1OOn+XPhKA3FRnia6+jErwpdWGrm8PH+b7RhVgBm+AEBoUbHny/Cy3f
NpT1eR8cBnXiMhFelKAQ/UDQAKV/00Z62IaM3XR8r4tptgYo/Z0ozZwwnuPA1ABYhprqXEQbHRwf
jaImdmOw2B1p3eccQrEvNjoLORIwcbI1ioldM0S83rRUzC5THe7ZZ6OhJn2cldI+z7I608MhSp4D
n7afEaNV7Wcb9GAuI6Uv1BtoxOSjLrQNA6YOTS0DTJUUIGLVckw76FQIeqpDv0xOIUgygmQkhHK6
rAdaJn32YhwIVh9lYoZ6oyaZXNwHH0If+qHR9LSMDpBM7lM9S2WEC1Gq0864/20W7/nEEIYQjuiI
jtP1aeezVpKKvIhdlBlqpjXUinA+uBO8M9h6u72EbraqRyGoojodw78Ye73/A/iFSAUtqz8/YHbf
RZFNKaSD8IqmTiOxwJc2IUSAo20F3WtBj0Db+hMUj72lAnuKvokF9mBpxzRWbte/SuY1eMZex/Vj
7WPfsevJUyEf0Ir5P/xM4KDBMQp+bpR3Zh6+w1TskNMxBrXYV/jOOnTPBCKYbUsrbIy2s+SStCrB
C0ov/EYvpVfGe0gA0251rYz1Hpl7tPE8Ez1MHIoy2rT9pgyRDpBCIewa2/wt7xfCoojeOgDAgHLi
2Xb9VRtUz5mx52I3G5xC3jVFRKLAQvFQwKAzFb6aLjRrFP5bypE2eh3A0+1tQ+hURJgNQnez2KjC
szbocodRt5eBPg7APiRGWTCkW+vIL7kHPLDwysdjf3rXXf9WJijDbqBa7KLl3xp+I+dGkQwe0bDl
JnqtMonjJHPKklmjzlp470wwQpAqTdM60AG5tgwFGq+IZBG7JLO+U/VCBRTCMD5ISZGvRO6lBAFd
SQg0IDUHodksX86VwpfKMYS3FzgRpNDNYFIte0YPaMtGxVovZTG4IOOFXjIA/Pjf7FIxSD7DBiQv
LptgBorTLNqQGpxZ9UUeLDQLwpdoNIZgLaZNzmLub7+bnYVOTw1CjxZN4hYykYuTIh0adqdauKBM
tMt7eyhXXj23EC8cdDDgouyMjizQZbNP2EtFxQUQNnOHFgUKwI6gKfTBA8lekYZ/QadEPQVIlajJ
DEZb6YrFIswC8a+BEHr8xQ1bT1z5SUv+DGAacMUqwNWgfX19qNiCY8KGYZA4BVq7BZkrcCW19MQz
lXSA3G+w47LC11kmCfUGcN6Vt+dS7UCAi9LwKkPfHERa1+YjxQtADB6lLqRbiExflQGtP9FhlK0g
2Glf27F/LtXKDNcEsRZTcRjlxYktH4XJmYcUuQQQoxaWO4n0xbliU0ODfIJHzahN9JLN9Ep+aes9
Bv2Jn1iSXME14qGYm5jBHzl0+QJIGYJ07KEPn9XYYD0dFH333fjCNYTOJfJz1A1R0JpfQ2aoJcol
XOpCE1hnhI1ftSDMOGhr4JuF5hHgTXiOa1PtUgaC5PozFEUjq3kkpG68L5+YTUIqHRJD5PGRe/xZ
En6N6HGpYHhlb3bqujFt6zKAvYwcAkv8NU10PH6ND6doL5OXHMrRbgVNudXovXDjr+zOAk2acpU6
Uj512594JETiLg3eU8WWshx8GtC6KVXiSQcQeLH9U8XsPPyc3Igjs8dcUbPLcjOLV2CmC/fv6hdN
R+BbtsmMouzhTZq66KBPIwS50bIJTn1PuOCr6leZRBbtAcfGgrwSE59z6qFhiEOlymFv6DFb6aAS
SzaZHTz1+OaA3ess0fPDNEJjtoWuOx0xPpOdV5Hn+yf7N4xi5nun3OTf3zG7fkmLeeRAwwnYgaOE
aERAt5iA6xXn7qt5sytjnwLvmpOt+9R9nM9rtdmlOvGV/VkYr9JWKLhi2ncCrCsICss9njQZtftt
5mH5AV6MoXH2P+6ve6kN8t3unJYoHBpQUIRYd6MPEsEEPl7geuyZwWgbwua+sYXX05WteViFQHqs
BlijquxaUMTS+uQNz73/tYqaWapfXpmahdJEjcRsELAs4Zhg9gZlGowNt7uqw7uXlOID/dEBv3jw
1srdy57rzzmad10k30dSEeBGD5yTFaTJdPbAPrPjNvoCbGeE9Dw4WTKzeOLllWLOonP+Znnmw3B8
ui4esbuscJY54Oyo1UOeazU5XvRZU50bDLBAVcypNspOZkTZB+BTYnYTIFKyEg6TEKCR3zBQZ1Wm
xk9kle/8CyvhpahaGn1A8TJBB1Er1yjApyNze23//JiZu0obLg56Dt+Z5oc2MHu8axgd0gWYkY8B
6tklBrNWNFs+xX9MTv/9m4ecXsRgnsE+C9Keo1YN0lTxFaBjbpVnZCG1xyH+Y2nmk3h+LKmW4ixZ
qYGZR6ijHPXRc+5fyqXmHTgsgQqfmnfAmc22sGPjnItyMXWfrYzQY2BUB2j61QnRt5PbAcWJ0zlP
Onh+15pjCwgdhPlvpmdbqTEKlD2UyekaVvOFlhxGSlNrYizfpE466vqv+JB9dLnpW1GlG/cXvhz0
v1mfba/cdF2U1lh4+bMy85AEEoLqRReeWWML3YXSOnfkjCq8scZlvuwk0MAHSBSlnRsy81BggiTs
8JyJhZ+g1u6FzJALBLkRY/CPqvpcgXSxjjE1tYGXKmPQq9KVi7MAt4AIMAaNAI/i0X2fY+UUMe6G
lC0Tt28JVW0gcerq4JsAduH66sNXElkDNdjIHsWNZkcHsAQXemqLlqxu0j33NSYmqmz1joZOujal
tuTJQE2AohPcGToOs2PRUb/lu4hNXI2rMUKaoX5RDClM0xw0IPUaenHhHStClQP3DNLPKiiCry/0
UHJiAfpilIX7wRkhbEgAXDpjgt2+f+BmqQ6avxDAmJYDEitU1OahoeSAIq3qst8PxS70SrBloyBc
vJUFEbxPNbbEJljJ16eN+uYdJ4sKRvAgTTDBoPG0vF7ZWJRR3KQdVLiM4pCT9+3a4O8UU+4ZmF2h
SpBbhgn7ft8Jh0wKSLnmnRb27GoFs7RIQOeFFRusQI56s4uo3uQEFByRJJCYV5AX5X6+4hdmx2G+
ab8zpm/+vQcXT9QwMMkVUOaTDngAQ7ll5cvME5QbK7NcaPBjDxVOaIgBCmsJr4JVf+yl7fBamx5K
8tnL/aM3T2//1xwe1pDsRFdrrnFZg/87ETuIe3V6cOrsdgORSyISya4syRaNEK2CygbD6P5h7CHY
xmAgO8GE/ef9nzHPNmc/Q5s/rykckppD2nwf0U07+GQUZL3AzE7byCSCu/EboqAYzMrP9w1P5/D2
nP5n+WjpXV+EIWbLyG+x/HiTXzrTe2v2+SO7Eknnbv1mdbOkEyxDdEw0aOupFXQiDK4hfBdOeu4/
iuZVCDOTBcw40z7ESCIDyp3o+nbRWqls+fj+Wers6eyBrhqs/1jq5aSvMWmuHCOUR6/30cvSElTv
+OM+LxIGSsao0RtycKixVMroFd6ro2J4yWMRmOD6GlOrgvBOQWLA9aHz3dhtYWWttxGjXB9HGyM8
tfZQQaDl/ude9nuoFqOLOimZzTw6hjTaodZwhRvWroDlBPeAhga76XHm/8/QzMGWMlVLsAXiFlsd
QzbbxllTAfsvh+rPWmYulukhcBMFuDI1aEsobi1nKYQzgvcWvJ5nAwrg+v01LV9S1ATRgRZQsp+3
fVTOb0SPsv0+5IDThQRJWZckbr8aoJYUcAp4D7S2mnANtzOL+v/cnm9mZ65+BC+MlATYy5590vyM
xC++6BHGX7ulixfkXzs3Jb5Ak1W2FGFH0N7V2I5PTGsPLmZqpxMcvLX+j8rIW4GMNY9/hkh87+/v
YkgDzhc4OdSz2ZvWcC75FMNi8BIhi8E1xuzyXxCisUaoMvBhazG9y3ib+zaXw803ozMHGDddDRQg
jEK5+awygMoGGFTMtgD0SNLOB+Mk/ywq8YbFfQ1SvP6zlQH9+TPjn88L944irYIhoDmOhIOAWceP
HFy/lKS2UF8aITJrr/rBFZbItmajDJuiK9BCMALwN6bQTYq4pxYTg3yQbSIf0lk/FO3QxN428VfC
w7zse/PjpjPzLeZ3JeQHQfYIvyZLluQlRq2dvMYWesMrDx225JEbNrn3l8ot/5idCBHhlJGpzYsv
aZIl3thNZj1fH327FvQ48Q8lo72PvWSqKvOX9e0bi7NzIAwBX44NLEpPjHPxTty23/KnwtA2/0Pa
lfZGqrPZX4TEvnzFQFWlqlLZty+oO4sBgw3GrL9+Dv1qNAmJUpoZ3UV9b6tjvD1+tnNOfsbl+Nlw
fZrc+jWs8jJrRgzVVrGR3KWRGzmbyxgSsJvy8nCOjuRnq/VpuNW7x5ucF+j9Hw+aEU0zMebIPWgf
WhXV15ycS1uuO/a/rePqIcz8gOXgnBgPNXd289xtaYM2czN0Di4YXrJjaxv4rQcLaXuOTBeFciaK
ljOeI2n9X/zVBQQM5rgAOtyrLXUhNydqauJTuo3ZHx3zrrbOHJvv7pMLOCmUqXxkfYDmXJlm0daj
RYUxHZ7QHxTDIp5zLL7bRAyAdhXk+vELNB18vX/z1Fr5VGMAj/I7TZIWTIzI2+V23DQCOtLPZt2f
8UV/nNMijAcbDITkOgBOQUeqZtQrD9bTgCbGgkC746pbepx+N73/QJZffU9M6dNAq/0xdQV9xQkD
4XabRP1FKt3aTg9WZIT5hRePcb5rk3cZQy+vQU9EFFwNf2/d/8sOosndQUEbj8m/iucnAwdUjDs6
EgtsuoQSSey9Fp3r/Pn+gGOikBFdAPH4eWvykiBtWu6W7nSofJJC9sZvYqOI2rOs2z/u3KdxVneP
QUdxlrYzHYo73Q253GhVKB+lft2Z4owvtEZf4p5/ndPqYdCMMq+V7k2HMWGhH6sEBFcbFg4XPpku
wxk8a8HyF5ExKIII29Swbxc8vJBkoXhKz3rg352Xr9+z8mwbFghmVD6+B6FSWSSp20LO8cysfx4E
PKtwGMA0sm6gbsa+tOiAQVw7UWhnmGbsojpjtn4w2MtU/meUle8coP+1djWMYheP3LsZNrxKbPhA
pfUy0DjwKmKNzpmZfQ8MAKF18QwsmuTomljdRTvzJwhSYUyPJUXwOhQbT13WAQmAyP/92v9wSFFG
xmVDPGTqqGR+tWiTUdlW3TbjIWWhvEvBT7pPT/IiuPp9mB+2CjyD7sKNjrgeyvFfh1GGPwWsZfOh
LnSsWXeqg8OcN/Hvo/zgHyFphR6n5Y3BIOsHoKuVGoe5mA+eOIkbeagxq6reWl2IXtgRqglg+S/x
X2eG/b5dC70GWFhwCA33W9uHB4fRYxyz849aeOI7leixiGcEQVr83iVWRiZw35xLan3fuq+jLr//
yVYC/jYPtYNRW9shpthz9I6NxLHuaFEQlW/PTHJxTL6+D1+HW50Ue8FGOQrDzSxJs6MtQcIk7/rh
Ir1h5abztNi2Ym2hGs+g6dn//f8Nvz5BlLloxVPVfFCv/v3gIihAt0MC4Sy5oQlYVXI44OeqZGf2
dc0wrBoAoATn84HnNbH1p8Z9nJ505IKG4eP36f08ErSAkeFGj5S/spd225V4LTQck+620O719CWT
H1b6Ls7RQP0QYWEbFwF7VGxwWP8pQH86NX7Qd3k9ZfOh6LyoKfKYNXmIB1dDIrHtk0aQOi2Bvz9M
hnZdv/SqPUPsbXx/f5cvgDab6SyN+mtYyFyiY31S5XzIdiJG4lxkWzRsyji9zW6Ci5Tcgtz7Ontn
j78v8XffbRl2AX4B9wLSkdUSm5Wu9IDi/E7oWnLRN7QxZoiChAoVjMa7MG9+H+6Hd+PreMuWf1po
s+pUJX3Yokk/avNt+0cQ5E+B5M/9sJ53yJeceTR+XlgsKCQa0O/2jbwYPCmV8GoBItcErB0xaiHo
vF3+2tlhGr4VaFKgZ17HH23QpyFXRsHvrLGlQz0fdGLswQZ44ey88FwmYt3+hbOCpfyfUdaUxNKj
rM9mjNLF/GSSuznMyLw93fztw2cKigbE6aTcgLYyssgZ9/vHw/pp6NVL7AFQrZgOE6DmhuQ2ei1m
CWacEyDgZ87L9yfy6yTN1XkJXGU4AiPZYK01aeRWc+TMCdPvRPkEbrE6c8B/vzF1Sura2CFSIFO7
U90ZQ7t4pd/M/KcJL8/Ap2MrW+63Y4BDFKTPefCXjWfuxY+W7tPPX8b/9PP9GVC+LGuWvazqGz99
KK2T2UTMPhf7/pDJATwLOA38AypvxJ1fR+LSSdtS4tSMCXiNHubtGNZbtS0jLznx0LowCAxBApIm
IMQez47+03P5efTVOg60a3utwOjuhZOgekAqAl2Ro9x6cU5Ggg8gKZGRfSxArGvvkWIPz6Sy1oXj
f9cGLZOLH4mg1Q1WFggcfIagLZZaJW2sndBbjQK1E6GIvDMn5GbR9qu8EClns0wgiivI2WTHT+YB
pI3AlkLpCS0Yq0VA+Wtq+6yfD+JBdYTdyDt+Zf7x+ohfDo/mHpB36O9BoHc/nM6RFbg/bsCnsVcH
zXNKn9t6Nx+auAkn9LrLnbwad+kH6G6vkXaxI/TLbSj581yTBwdRUEfewHgb328u7+/9MCcBuSnD
P5Q8b+7acAe+r1BDf1/850DJGB8u5aWZOERtbu+HvXtzzqf8ye58XrnFWny6Jt1ceqaosHKQFjio
fXWAIs0Zg7Oc//VNR1s0KvsgdUUAufIf65aXU9nOsN20PDoiq8D71fpbTddLdNjO2rEaAHy2eNsT
4YJlxhPNrpJdgfIQtZLfP+YnqwOAKCIQdFECYrV6nJXeG1OTm/Mhb1697MTLM9b1u9XBJEE9jGYg
dGfra5+jRCNrameOf1A2QbNkd+Bgz/99CuvWOFw3oF9MsJQuiH1c/dUccrO1S28o0oN/3zzooIBE
Kywpk5HoibmbIjcEFWUZD4+/D/uDmcOwIMAErsMwFuGCryfFycB/2ZoyPSR1Fs+PVRPu+r/2HVwq
KEVv6nDa2Y/AuYB3CXxC2tV4JrL74XHG+C48K1xwmJl1X45WUWvowIB32AclcS/MB+2SvfC3MTR3
wUtwHCJx11wpsCG3W4dYV/rlufac70YGdBzQo7B9fWkVWbdmolMvTWvTTQ+0AisNhECmK0e7QoIM
Cc3BPBNi/ktTfr01X0db3RpD1QYwPV6KCrUItVP+RwsXLilzM8ROkt+A8jRhGzcaQ6QFw7sbN6Lh
1eUjunMvDVJdDbsx1iMz6Tc6mgLmGGpM0e/n4ftNguA5UmcgOkBnOhqTvx6HIJuZJxhNDxlvQhuo
/XOKQ2ss0b9z/nmE1YEDO2eZqlELDvZGS5yndiPu67i97x+De3kpbvnGuMrOZSd/8Ka/Tmv1mKcV
kN5QDUgP7Y3azyAnn2NOWMjJubaKHywF0iHgJQQLHDRz14+mP9RZNfqIf0YTtJ3NZRVb7No2GCz9
7xv108UNdIjYYjDsk/nPnf9k4lOhBuVlhnaoQM11zK76nbUvb8Wx1kN7p+/SbXY5HZx7e09P6aV2
OEcfu54oKooLuwJw5MHSXLXm2DYqtx+b2tIOGlJ0NH/jdR+WEKqVVktEc2ayPw0GJwBZOswVqezV
mUn1yXTFXNCjanf8Cq/LtqLon+NAr89n+ETW5mCZ1+ehVidFTVICEc3o0UrTHaQdQVTRaEnTIlFH
IexYIEug03Mhyjq4XA+6cnTGidbgp8L85N3JL6L86O4YrC2O6N/fT803p+4/I6EDDKgfcIesu8CQ
irQ49MZwHqDoezBJnZRREck9UrolnBaIDMcyFEl1Cq7OKeF+u4TrsZdd/nRi3baziw6ol0MAEa6O
3rnzZhi29JjvxvqDziBWzd9+n+6P6wr3HegK1HPAQPB1xEmYqddqWFdDbUwnakY91J8KQUMvvZl2
Xv6/dZn/zRBGExVv2FA8K1/HE2wwy5nh8Mx5eVuOImp6HhotRVptZ91n1a2Z39N0gfQ34lSU16VX
kxayBQuTHHB29buJ3sjfl+CbX7H6pjWTUmmMEho1WIMgC5FgPKUX3ZHdTwOsBDuIA4A/l91uUXsO
tXPL8dNdAgELynVwkJac6tflyNTAu4zV4EdE2/CxeK0f0+f61G08QqE/NFtJm4XawbqfEm13Toho
3XWL1wsjfxp8tffGAEZiv8bgDeQwqnjcq1P1xyWCsGN+cDIC53za97F+e6ld9UAsnmO/WLvgGN82
0QmwcG0E8I9XLriwYR476JkfKd9U3anNrsf0yjTOwRPPDbNyGy0+TEbTYZj2o7+YyRlruHYH/k0C
/M/gqFgYC/5FSZ+urO4YOYeDBMPr989pLne0Y2cSev/SL59domUMywGdL0oIoLBbwxAziP0gzu6z
I/hYN3XiX8xRddEene1Ri9239iiA3L0IovlYX4MI+ZQiS7PdotyAIlV5DFDT/99fmC/fs3oBSu4D
lwUy42MrH3r/BXXAUIAnEsR9z35zP7URDo+EdrZ8aw+sC3sQDlf3DnI7v3/HD5fny2es3gQ/yD0t
N7EsJbinA0A4Auva1iAtcWGxTeGcGe1b/Ra74KDAAsmqRSoNYf/XuyqrDOhTMebHTEApjRHjUfFw
mkIQWUNCY65C6LTF9mmMkXD4mPZ6lDWhAESJbH+f9rcizH8+BOld8NAi/fLP7/l05AavnKzMHfJj
MN6aTsity4FCQxrN+tmWnZD8PDrnQoB/qMPVEXTgQoEOf8F7IOfzdfLGiO71MZhysO8dvKQZwWSR
SO+isJP8euRbK0jsBgQMUNJ5o0kVZv4B8ZDwz+zBt+T6MvXPn7Hcxk9T1yBIOFB3zo8W/TMYLanR
L5q2p+oqBePfuO/qO7OOaojlgZtAcx5/X/gf3kognJceaoAkUGNb2ctRZiBkoV5xZO6jD87mFAzK
RhqyFwHZwRwilbw+SyX1za9DXwJMC6DnJjK032BxkPdqalY247EKBRIkIG4mbegSM+6vXDI/4X+/
/L16niLQaJM5fJQhiyCohPxJjT6GGd7K+z9ZrpnMBA3F2y4MogGBEYl0OPd7GtVIlIGNDcJUv6/V
OtmKUNlHqI66JxJTLpjiv27UXAes69ACe+zru1yjIUTOnezMRfhmepcx4OEvtBSgMlsjZcss62kq
+vHYeXU4gMGUAZ79+zSMNRwXQJh/uT09ADTawjxWm94pbSiDLJuOE3k57vtoS55kNL+CU2WLrKdJ
/o7hYx6+VFjBJzsOT4DoQJYCfb3kdHcCOXAY7l7udq+QEooeFxWm2+trK4wuDj15/qjCiyGxQze8
QmoIAWxJtktTzaWxwS9l9NGTPx9dzKB9WZKBfLgnG9BDC//51icO/iyRya0fjsQP2a4ML5Fkc05I
0W8O1uZxiJ55eH8ow7gjv6/Jt2uwWpGVC+dLHZ2oE8WKbOb2ztEi/XXkOJo6iHp2AT+TD7CWBf5i
eb4Ot65Lar0YOtvDcPvjy1EnEQsfRLg7vr3sNjfH6HjayRh/H+KLiz+bw7vcPJ1D6fwT3/7tC1ax
VZWPRTUY+AL3RUXy4JLdyyl5T5KrOIph88PbuA83brgJ4218eSAP20MchlfhRbj5E/nk3JH8ySIg
2fzfB3It2+tOtk29GV/DwiZ+8shZfuIz+7sWPOgzNy+CAQMoKLygXwGP3Ef3rr26XQy0Mceh381x
u7dPZX4NJLQe8Sebnrt352a5MvSt74Mov8FHiPpKR3Muep3NBSgawkeHmHj2pqV7AZ4SgKEpen9Q
OmYcGPhzzt25z1i5qLxPU8ptfEbywHGpj08nEepkz8IjKI3IXYjLR3AGnpLkRuH9P2ziq4vN4fbR
ImR/f40b+HZu+7+/xNAVgJ4Byg1ILIMfwfxqWdO+D6Y6BztpZaI/Zte2963gUfOS80dIC4i2iCr9
AOIbPh2HlOgtuu1bYLpCABGCojyzT9by7q/uBpRcF1EBdB6C4Xl1NzzNKwZHm8vjkwZpwwg0Pnse
aZflaYy4HzpQQITqR2Rs5NbfYYHUBrTOKYxlBPL3qEk+iqO65+fa/n9YI+C3IFmBTDf4TqHc/HWN
kI/grcEzABi5QBMzmCKOeIxYlNapvgnMVMWmQ5uNMY0qBi2jerW5GexAzF1dMq8so3LiWcJ9EyjE
YKo2Qyu0o+65NJ5z/Rxa5PtLiW+1gQBc0qvIVq1O+mjasyfMoj3W4rmzoC5e3RbjOWKD70Z0GQQ7
tbA5uwhVvi5I4wVZ0wcYxF2ytncglJjBxuSH7jnCPJBkfD8SqC/gTLgWGl/xfK7eh1GYorGkNt7B
qwG3T4kWvRn6PDnksTtq/KF2X7zO2VjqEKGwAb3WNPU+TdBX3gCalEJ0eKr4QQ4gDY5yKDC9SN4Y
l9Ok5R+iZO4iwDwECI0tYHzLGu74EIj0NCPV9yD5UIOobnBAv9PLHl2UvdR6urVQVNkMmknHjdHN
/C4Da6BDCjcbob+Slmi0caAvuplmnKUwHYVm7EqnLx+bfvBBBW/JEZjMwVZvzVj4D1I0mbWrwb/c
EfCXgqXb9Mr5QW/atgVDXlOJqT44dQuGrhCsjnrxkVleSoHx81OouqHFtB3mRNgOF7u8C6opyZk/
mMDYdl3xd+o0B86cZUkVFU4/w5PIJ5BKuVTNkwwnZuWgSKqZDYIpN3ObqGzzwrm0hS+qXRtwAOKM
OgdVJEdWErUBdPUZiN47EN97WEmw9zfMrzbm7Hb5Fh+BxhuNCvWmKM4N+pNtAbxp2kKxoNTRDAeh
RO6A38hVj8JPR1xnR+Xu3h400PlXII3ZAcc/3jQlkwDNCqc+ZKWr+qivjfZ6rHT6OBeV+ivtytSJ
AKf00SxYoNC/NPu3jWcGzabQdaGF5WSrITKm3okcwUBpRuu2gH5E7TOwb3aDfB/BdWdEjidkGUEe
rcHTZE1FkUy5xVJEfbqzq1VlvjfQ29E23OYaKs9cA0uP8Mc54d6y0aPVeU7ol5XKwPynKbqBBkp1
l3o6kEidcoAWd5nubjwujSACEKWdwxbVF9CbMa/gSWNR41i2Czv9IFl94jwrb/GnRBlS0CfkSSXr
VIXzVMprkeZGsZ8hx4mJ1Zna5EOdGkRoujltvSZQ+2HUJwPUUAZ9Z67ItZ0lwLi6y6Uy20QAeFKE
k9Cdt0JID+I5gyiD2NSs0grlCHS/tEALQ7LeScdtB8nwLpRNqxtRYLPsVVR+9xpYPfBIhdYqUBA4
I9A0gvvqQWuNHnBjd8amUao6nVDXlGD58Oe+issaJNGRa/cBEtU2k/eMmZ4OpaIAOhBa1eZWJAOX
9mHX5ymQQUPXXA+jZT45bWNvikzPPhwgJcHOIydnUxeZYRBHtPzRmWSLa5BjW5LaViKLLA/M6eAP
NbrpYoDquXb0AI/1j60G6Fps8FwgieHMtklQjOn/jIMM7sZUd68HLOV1p6tgU2KnJgJS/PGtB0Eo
9ANzZMmJoc8ox+VCWQ+znRf3lQZafeq4WRqaY4B0VtdTrIFIcdZCb+zcR70aPOwq5D/fAY/gCJMk
iE1pkeP2KzyALLQU4ERo4FctdMhSMNqBoKcOytBrSwHY0DiwB6NjihGkq+XfkY/jztCqKQdPj5Pt
uZcFTVz7PQ3IAlfbDgWESsIBiBwK+fMUEZnngJWNTlpqXppqAE1bxbkP6dy0ymId8nN434WjHafC
QOoBrMLNfV07VXfofbPEQrFcWwSlzOqtVEMDYqSuwzfms1v6RDmVkYO5Jjeh0Cx0kJYpiCLeoa+j
QTkkBXQAXLMOIjXwNjhvjkwH0K4MWYD5um6FVsRUGvcewItThASE+1d6Cl7f3Aro9mR6zu54Xo1/
6qFhGfHzyXK29lT4zbEMclQkvaIGddsAap3ljMEoBKaSF1oKDErIuAtzpczS4fHszbq1LYDS/NtB
w8wD7CvVndgyGpof0P7aguZrSlG5QTQ4hINuMQNyGRP2oB+CwY0No5gcqG4FA6Jke1Y10cEp+uQa
SthQBuhEHwZy0oOYj9QE+Wbe+tddweFhFox2O+5mxUNWNZ628TpePQbc0uTOD1qxmfWxqzegJBRG
WKSzxpJSVIF/zLIgL64hckTNSGsrkLmjDDPsx44WS3YIQC4A993y2M6NcDfzqKnboGbaJRLCrLwd
wGcFCjy9Ewb6BO1Fh8uiANnB5j+hHD1MoWXM6m/beYGKkSDI/4xoSr2dRNFaodn7zjUIglVDfO7J
u1mVqIlY9eg4BJhiC+glr9L7jQ+XcY7LoEM+OadjV+1sO23BLuXTmm+0vHQB/aeNuJMMZfet4Xaa
u2mdKT2NBt4Z4rIek9bsyvs7trxhp9lpekWqEgiDW92RqFXYVtrUx7Gt/WPtQukLhsjD9dYlWuaI
bFMDohmDQ6c91BMzKGjrBlSx2sniPOZUBSilp/h6YuB81sRF/xKWsShKEHqOUBmHnwGFOUg3O/O+
yhoIctjS9sHSbypaE8NEDplklmyf0Qbt3Yh8yJ4RsQ0FnmcDrNhOkI/y0A5p021ZpY3XDC2aRdLk
Ojyg0gkEajrzpMW63kEhBsxyA5QAMt/E9Wa+szOpqqEeZhZ68ACgyKyFPoUUU+Rw2fWhr6n5hTo6
FiHFQoOFUBvsP1ZfaxbhwP5DDLSuzCTjyOKGqaGn485pJMR4UBzMc/jn3URvkYQPWFR1Ldgh+wyM
W7BIwi0v6MSod93nAU5RXemeIn2t9zARS292BHPuoMVJ9zIOrB4ON0mDtn7wqatDVqAdNTRIl1QV
G1uB1iPWqaQfo8PGOq4KxzuhnWjJm1jewKJy0EoVtu7Q4ILm6BWLUqRCZaQNwuygde5pOrTJLYyy
6WiDbgdTg0MzSpmpC+yFftLcYkr3rdFV2RaiKhrdjGnQu5veEOrOy31ekD6tWz1p3Io1e5rn2l5L
af3GC6e8mZweOlUqK9FUMGfAAMXtLCwLOUVht7tgtu3qILRp4UagHISaIAFA4lNYZm8kUBzor0tb
9fRWWKyRJ79uM3rnKGXeV0r4oHlH5azdu8qc+jmUEyjNgLFr9PyBq1FHLtdOUWSC9wFzo8ZmGiD2
BB+VTGpWaOtQdfcowJf/MfdlzUGOZJvDtqYuw0sms9pMUtWU8PTggaKPp7L6DDGycPukY0YOgSew
38bCa/wawGM1OFtqghT4ZuaBmUV+3XBEagzsNbfpmBo00qcUagW6J4aI6mlpH7zem4tobruabuZM
CvR/guoz2CGcQQhsjKznfzQaePQ2xR2qQk1DU1g0dP6gw8ti8KHgLPjeMN0KJnrzkuOrRNR7o/Wo
cDpezNQ16iSd8a8hU7S6FjkCzDBAM++TZWhjRizAaW5ajc6vjtL9LIakYXVdoW54IXofkUqfl+yW
pk4B5tuu0m+s0UcJeHlv4VqWpv+GdEL2gjLXNN1UKfNpwivaQCK3k06W6Bmfa5J1RgaFiFrQguS8
BweK0Fr9CDG68dUue98Ph7xtAkjU5Sla7VzYFRz8APTzEKK08bsmrd4yiGo0SSU6+VGVIr1vvN5o
4wamsSRW7viQ7faB1kOtSdI8TivPysJ+rlDknXgPJj1p6S3JC49eFug1MkA/0JhXeEPcMmT+xJ/F
NE192AY9QoopH3CPRjZDPaKiWOXQH/IsQPRR9tO7obzi2mDpDKifql4DWLVFGLSHYYQcKN54eBnB
o8kdF++/5vIOwAJrOgZ5myFy0a2FVKXAa1CrLLjuRq96qEcj3TBuop6jBc6Gzbr/SEFIf+g13l9D
5TBNSWmn0Muzemm8BJmOvE3WNQW2Q/l2pBeOzbYQGPSwoaJzs41H9UbFWdON/MLs9LqPcwc6heGo
z+AfQZXftqPWVnK4xBLBB899iaR6Ca5B1JqaWrugDsLi2BlZ85CaHVLgmQ9XP5xL6HCEWjYCTdcq
0x9jNbLAi5kUGYK7BgxrcEZSO4+cTugiQigzg9aom1EmQjodGK7Sy+qMaIUXNO/T4GHNrZZmYIMt
8qrY9EXQKpgtPD9HBF9CbmThVDuHypxtLa23zcjUZd1ee+jMrHAx8WaVG5tqfREB7d0nEHmySsJ1
cOmI3kYiRaeLp2FaJdwzfYToKSIlhNGhMHwoy+LtdJ86zp1HSxUIOmp7gGy15hcNYizVD5daJ4Mq
HFzGHFQA0GiHbv9+lGQSUN8MBa3n2IGlhta5RLkdWlIOh6s3QCslBCVPt6cO8NYVIg0kt+xBHMwu
rwJ4VoZ/0eTdiD5JF2224exr9RwyPRhRasy9J2rm4KZr+dSh7XacIGzh2Dw4gUPIrsOyoS7KUp3D
3NBuKwa91HLhpUVdZHpNqVfqodUHZRFlyu0FsB41vxaMaW+633nIsAV9BaJPJUtOwMAI/u4e50nA
S83ByOdI+7otB+XHdiu9Nmw0OtJQVqZ31LLAyclko0wSArKN6kijcniiA5rYPyQKN2CBsHt73+D3
oPfYO+UJCDME7ZXFqvcebD+XBssoj/1a4koWLvdzUsJroqTMmeVBCsFzgKAoOL7JsfvpStezQia6
CUMDi9J4dzh52W0/ZD4ydXpGtcgIStCbl9yUp3EUVMblDDwyyNewAPgZYriqqK0XMW1Yjgiq9yEu
NZusJLpb84G4Q8cvOxelBWoUoP6F4zZThLJjD6b8ftAhYwskwqOyyuIGyhIuskw53GFdMMhZVotW
DhQa9QYKZ7gN0G20DSxWZdbsvaikAe14h8IMZr0fTHHgztnr1LXzjcoHe4qsFAkO/JGi2GNlJZic
DVdcVg4CV6y6p91OZmn/MYQl9FiXhQuUpcEsNzLRcUBDA3qRD7DWYxUxWjC1Tb1sciMfgd2zX6a2
DolDtzpV+Ty6caCV2fOEYBVJoc5RTtjUcIfAV136J8ByOfgIyglW15RaHtwMTmeJjZ2zDASjrqN3
8dA5OSQmYYK3Feqo6KuXojRC0/bps2HbPb9AMCGMCMYHWcvc1xCtoq1yhp5HWjYi9iaDGjG1XLat
h2LyYpDYZa9N2VdXAtnobGs2zGq2TdU29W0dgC4M/iPLGQn6OoDH3FQVhXQbl3niZ7OyI1+wqt8p
o5JPYAb38TK2DjjJqwos48sT6oX2rNeIgiGGnRFa2bWxncuxYRvIYSsrMTL4u34O9mciQBkz4/Gw
DIisa4ZxcmkByz1yvT1J0xBwrplm4t5DMA2cjUIzs4OQhuz2juwQKwIgiOoI2mMD+PpI32/dQaUT
GZgcF0tpAiNbZzZowTNVWXXo4ggi0T4WKZbLtOs+arPR9onMEQdEyAw/4MeNG0BtkG/KqNM9zr4Q
I1GNFAjGNBQqT5Wmt8jCKCSjwmAEtuPCcowxh0elpB9B8MUDogsnwSSGtKkBCRegEkLPKyDnQRE5
N7BQrcn3bmGmeiT0oby0giqoQwRHsHazzm2LDBa1C2J5FN3urKXCi1MxMzCsVLxBdya0dwyYvtyK
B6Ng8y0fBHxJvkBawslKtYa0pYsKAvLrKNv7CE/e9Vloz3PjKCNx4V0rPJrMtqAVDmx7yN1OBac6
o0GKVD/zTrWkQ4Ak4QhGuj5lmAaExMBHIiQ1/W1pOdVLYDTzg6mZE/AevTZ+mNU8IpaxOkQktg1O
dj+d0pug0XDiB5Ph/fMsime8Qz/Bo1b4PeILhyEFFiBt1eAm8ympfZjoMAD9DazeDJRlgni6RmtY
abfusQO9F+QAptKDRo6Zw8Z2DDsal4UGkZxs8rqWDMWo+6RIwf5BstFVz1bLQQaZFVTaIcJrJHuy
oZv/+ENnvfHJcpG94Y552zdTC6HIFr4RSH1tXGbhZcKCuoJgeEMDq3rtmRtw4i4ePlKDsoIBb6m1
NGOIjhOlDGAByqCEHRtyBE9pNWka4q7eA77HZOKUDpM/x74+1jSCvo5lnYwxHRVhMAfvZc0CPext
XRyF5BbSg7loH03DKUGKrM/q6PuNyKNJIEUT5hm4i48BY262db2+NRJzGiwzKbQe1eCMVRyXzEit
PkGlZwATiWMpsIKYUqeR1htWse1h268Cpyi1yMxdUC1bmuflpJkdkZ+cSSvy/WAVnIatYYA/RQ4Q
+IJ6m5/bZGo69Wplyqgjp9YrPw5MtIOS2qhyHwyytvnXB8wVezOzpocugbTNeLZoK0kvzeHR773+
soJiM14BqEt0xKSNfNE6LYD32nYOuOp5CU1bnhVQNhuM2n0anCUNOaIPcicCTQy7WuhZQ+rJsESs
8c7ZBl5aTFH1XxSd15KjuhaGn4gqcrg1ttud43RP9w01aRMlQAgk8fT766tTp3by2CCt9UdMAcFB
1iK4ZCsLyKkoBtFeSSdEfoD4IXHQ1F7+MGuPDrC5YaoaD5vlaDhSsRnhDnVc2J4Dn1lrNbzMoh8A
jM2YZledJru27Bis8sPmcqsA+8fInp3vtyNdKrwSZSBqH2hZwKuei1nhyp/ZyxoaT0nlJEPd649I
OYUrnWri2yWeM3Wp6+/VYu4tr1jFFYHUHTwTtVwmlC6D2WbzcZWh/ep4ysZyG4aeoXfKW3DPopmO
Zgu7GzBo4SGV8SJAGL5Eqgl6bkDGrHi6pQgJKMeClT5QH2AUvaT1flFpFC60tFrfgHyL8U43q89H
SFbkBERIEM6zj+2fvMk5A2vnvwPq9O4YEPnKwCSxfDLKzCQrFpgtNc2VTG0gRTr/L2gLqga8cVv8
q3DKuFo7h9D/SISHLy8MImIsA57RPxs/F1OBi5vsKnNR1/xcI1X9YiJzTdl0tqXgdpqncLmMNmhb
cF1feDddIGdz3jf+5wCPBAOXR+scku0DNvWddpMDC7nVZUe0/bk6J3JJX/s56G9MPaSYjKd4Tiho
xSH7Xm+2n569YasD/2B2vw0PeVdQf2R75NOztc5BWK0VvdOgKiX4SpQc/GHc9qPqK4KbMxDin661
TEjj2JmXOhXVz6TZkz9z1e3yZy8ZM58WrpDkLeTSdtd71QfNE5/SksXpLwlXGyl14a2fVGH1ZUa1
84PJeboLJiO2UhZDPZa8XxvRZlE2k5VJTsinwjbFwxDL/G02OWaByt8Ew4lvK/nqpt5wrAlBljSj
katzUw56FEQn5EsKDF/5eTw+mtgu43Ud6jEg5mpMZ/k6OC/gt5i2tH3su67zjgljLr+0GtuXYRhb
NFhsS9vfQXY6Bx+HMGDNh1EX6Z2KJG1ZVbP74lxVjVeU3HuGbJF1S+r1RndeFnJgy8Y7ekyr5oZw
kOAH4Li+nzMWuKueKYLGPrV1yb3bjfpdD7ly2MFlrB+iwScjIWqcALxmW2T1LsYcjp5/k7gW/bbN
F51aOxzXJbPbzQZXxTH9nS7B5Bas92JRbnpfXDq0IA9jinkXAB7f5zLFl8GuvrjobUSdfPBW2dDz
HRpweBF5Hn/ntOYskgQmNFQ17fxo6+b5n0y8aUe0Z++T9pGLxFB1He3fnyzmR6v7hmUIhiPNbkHs
luVUUUXvjnWffzdHA6pSuUXLWFD2ekunF8WSNJzanIP0SD9VNZ9Jgq+rK+wh0Y84Y0zhe8tb79jq
wX01tPoyRK5TVW2nHQkZFctmG7prXSyxvLVBvqbHpqMx8pj2WrQfZudMvO4q5psKkM8FTQAGHunk
X+SnPqK6PUivdR3r9FCMUf6JyTf4Kbxlcn9bXWfVH6A6mz1zv0ZsIQSbIkxUgimpCShVi8cxg8Bq
B8ZYCVTDbN94lyWOR5Au1YzE+FZgWzACaBWdBR1TcbFfOKqUX+4FzTr/qW3cxa2XNMKcmymTj0sb
zO19lTrjM8L0MDZxvQbwG40Kh7KdJ7m/9Iwj717HnFe6NB3eYNIhdIgnHp13U7TFln9MQ0gc0rwz
UuykYw3Xbuf3KafcF9OxXvwxu0qFGZPHwgQtgSJTv/wO2ihFluvM0B8mKu3SS06I92Nmli49uEUH
p7SjdbsKWxmeporJ78R2Jm7VnM5QfVXRJYeYjtO/YdP72f02zit/hgk8jFk1tWnJubM0N1G0KfWS
jKGF6RiFj8uy65l5617EINM2FwCdOm/YSEKsFZsU+3U4591b853ofhq8FA3outEtM6+je9kYsttr
dA2gDJIrMj1M08hi1FR++M5Xmj+xaNj7Xpv0ayv4yQ5j3GxXWbtX+SFLxfK5J4WODiIZmLyaOY1q
noVsRqk/tRqc1Kj0OQDOFMAGaYb1Y55zewALcFR4mNR760HevQNSzopTX9K0AbdXs0UXk6OcBTIj
VnyaEUtKxlXNazSH7pRxaL8ZN8lfChTvqds045jnq7GMqW29bgcgqNPkWPjKoNd8pjYe1EyT5ub/
J0UQ6UM8zcHPofHGX3XYe+th2qx4iZmz4uPK7m1PS0jcrCGChGY7miM/1kEysU25TE5742b6S7/n
TGiMtH9v0p3dXKQNjE8aNtV7P1CM0cpvvF6zf58syoeWkXbuzLGxW2uOWz+kFFjHsXotIKKBqnTr
kBOCp8hyaabip2uQV14P7AAPO07C17rdYPGqYKanrDKbexw8BRIduGb7VVcZU3/TDqg3AgC0m0V2
fXo2geyuq8UQho1LaieoAkST35F9nmfUi4sLTFDCXNOJ9MnMuvq9Dev6gdgHgiiHEodlq/b4zeu4
5Fmc1uk94ouk+EBwtR88JWggSWQb/krXJX9YhnmCyAjmuS+9XG8ctVGo3nXhV89BTAhDrvfizeVV
78PwbCSvB60C7x/WAeDOtoF6xtuWdCeOR4YTUdfJxxqapr2aMzoOmjjx24OCjrqzRlJF5/WOOmlb
aEiaMe42VaYMgte2iMV42CFp/tYZVMgBDFT8SOtAgoeBHb6QByHNCf3/UpT96Hyy7QJw7jIZmKVZ
JbaKX7px0U1G7lt3mG27/Wl8QqlL7mbw2iAxs7kwSm4xWD2sdollXsCdTbHtztNS+U9zNfvZwVjg
rjIfLb/vGvtGX6mJbqqDbjEGWRMKGOVtsD/6rer+M1Mxy7KWOoNM6nT6Jj05RuS0ReM7xD/t7IVh
FS7lMuTjFX/q8KFu4hZG3LTFVRcxOEBFVLifRdu+qHkPl+u51zxUMU1fI7si0W+85G68THNHcTp9
RP1rMy+7oGy2sPKUrCRFlX7k8j97F+E+W0VlXtAK9E+Cj/m41onhiVi+yQ12Y/1z9PR4Bz5Q/3Vb
s7BBMrz90nO034s+BMnJXXojgm8Dy6aL5DVqmgTbhhzS/6Tdw+K0dWsqX20E48Yz6KbrVfNYKT8O
P1gxvpHzLUNottVyvJ3XZljA3cKFscgPr5vBVdlpiRKHHC3tm1/FYPUzHY38UTVLszsDU9qqtCay
v7xYSnl2q5p+Iphg+MnrpE2PTJceQfnAAjcmdORqGi5wArX9lrKoXjgznTsm39esifb5E93pSl2T
gj0XV5GHkLYUmTefPVur+XZdCrjmNHLfT1k3bzu4QtjEF2iLsIEw94W4XqeNzj2bWmprGu3t4aUb
CvHR8arFALYqiX4DyergB87aSH0yYtYILQxRPkDM/JN713e25OAOPsHhZXql7dL6p2E0mi9Q2dRj
m+I/DaafoTBb14D4BnTQOnnyt6xlKmyrab5JdgbaY0gx7mcqIcePFWeUf5JDHyOcgOBHT84S0l5Y
zypT5tZUxXnfNfFMcQ9KdVV0wTBjMnMzWEVmxn95AQ8FANfp94zdLOdpT/kiN9SLfckLof8MeS4E
CvEdT1OxGi+4mRnx1TkSK1j4QXSz/CFruJo/OX85u51a32tLNVGGe6K7MF9hJWoRHXdqFL324GBA
sqPa+RfecabFxe1ULR2VeMDonCdV9pS4NP5vnZ1fnXQeTAFMfpt95XS7AEn4qw8pDCF/TpPOM5eu
wSyCJpq9FEWTTw6yW+KNhlmlR5ADWn295ZQYyyFrPVDKMx7ldDnx2AEOQFnHiOl2J3HVbx4vqnSe
eIrGvm0fl2QEIk0BUdBCxAhtbhhfY1LC2rEitbWNkRFVXLmiHJK4lWWkQscAO+fJqx8UO01rk2Oj
RMzRe/eDyGbDzlc0IGqR3w/nqDdY5V2M7gjyM5M9eGEe/OjD4JvuGAjaubbOVNlhzLc04NwuEl0O
TcEOtDLY5wcvAyk1BVRvCSqf/+Y9tvrQTauGmLR6qY9EleTuR9grbvxcGO2d0E9N3Y1q/S4/NHsD
O7YhpEhPW8ryWnKgZitWqdpFR8LTWXVX14nx2Iswso+1WQKIXgVNt5+8cOn20zoJ1zxZVadEGy0Q
UU9JhPqv4TzdsvXJAKqZo0zGvbkZp030jyr1G/9qi4fQXBfKgNqLpfO9p72ztrm06VBkbJ1W3ufL
WGsStb1i636A4/Ub+86kxpdIudZ3ED/x1L4FVdIX1/mYwb2sg5ckfMOgzR91MwXzlQwEUH2x++Yt
YktLDw2VEt8JvM0yHK0rjLsqqjEDxus8LOijN9m/CMZAxajSzrYzkH6mPnt/J/h4i7x1PQdeJcej
HHNnS29XtMqYeESV5/gc3LLzMF8gXJmSMN6zGmxkt3IrSVPZWzR3mtaUPAUsapINLMIHfwK2FEYW
5UqTRF4ydRgsSCLEIif0jqMv12qaXmrRANNzvZr9FPQJlom5Lb5FRb5J3VU/5/qTFad+zmwNGRJm
7RKWCyKGGdiD5K2T7uV2ryD597Pw5romP4Fx4qfsqxH8Km2Ed+anRQMnB6hfqgGnWh8nM40Fkopw
L85o06r5rujoHT/QgGa6U2tHHiGhIwujsDErsgiLjG8Cadz6zrs9zc/bNxNLCn8czT/WonX0L2VJ
u1+tDVvU0XZFuB85WiLa/ewgtkeFb+B+polMfwThvk0ELqUzb9rGxVtWc0t6bB0sZNlONeGkxaGi
AbF9FQKSpqxi/AXkZcPvgms1e3Xv5BjDGGVZj+XRNqm8Rixp4xu5oLM9gVm39jytBWZQgG8bnJlO
8/QEjiPxGPT9Xl27tlaPHjzWeHH4WbrXtQDPevfzqQlvJNdO83eVWa5vA4dv+dBlfmIvzvTpXTBm
urmqKyv2UjYuIKY0RYtyX9kBkzaySsKq1n0HoGu8fGflhldof3h+Fi13IRK14kEXXr5+xlPEreHF
tQlvdmYcEl+rWKlS8YcVx12bDkYSzchKMNQQcGP1VZbfoRXJiqvVQjFehkEXPXBpyiRX6oV35woy
eFkPkQjj4EyOZedOc5RUBc+aztBkJEvc3Mjc8GwaJFb2ah79VP4LZn9vUWtFSN30VBQCWmwZrfcj
j3uRnLrVq7orhBq2P3rJFkyPnMjD0yQCrsAxyCbzNPDHKy5S2aF6l7STbi8+Ae98dK6q6r43FaOt
FVv9J/AwZt8FfcapnAJTe7cQiPQUDEC+KDGnJuj+GpuGtD4sY6ROtR1jCFSg+Oq6a8EGEG3sFlKK
Q9sOp92aITj7nMv6zYPV0d/MDZQfs2aOKhGcumquV1ph/wBGGOkd0N1E7iiVq9LDBo03XK+QARDK
hVDh2ZOFZ86Jn5DB7sIur29Sb9ThVULX+Fsmq5b8np6PfZXYJsSww6PzQRrdYk8rtvMBooQrezwA
x4Dtonph0WBDXvFZZd60HiHHkeN7m065OgouavRpKvxWkyyZvnjj6qlbXna0DPku4v63HNjFDi6c
g+Rkii1Mj/G2JiBFQTil5KZZ2d2mY7bdFnPH+ue0Ry6TjvfY0vnZUWvki9hrz57r0YxEyRjHZbgk
SH65IblS/cmxEqiKOXruIWKvRsTH9iAYeNTB33LtHdHWkXq9ViHyuxbcByYDjRYWmwL289TJOe0+
+1H7XzKetxnUQVX7EekFbJMyWfYJSRxT0ZaPwSu7ESFHbu5iDsBumdsHeBNhrqyE7bnuZPT9Lmvf
8u53wqYHvaaWK1rFqHLnXimKWHff1yxtWMBvvNoLeQj2BHw7TPpuP0zx926l1jByJKpKl16HKFT8
i7ePHaysqBnGvDiJvqeHhT0U/3VSHGWFcoIVcMjJI1r3mp7VaVn+EyOVjXXadelJQK8872MKXlOs
0scHXGX7OycHVqOZHfQ5KuBDr+ZqsT+M1+DwL0a5vIDpT49FPrcV68/iXlsSPcxVO0u1nwcW+x1B
4Rz9k13YJAeAHqaaNohcDGu6p/CLqQkQGBW5/i/xFhdf6nQN+MMT+tGDD7mW4I4s8X7Bo+gW4d2U
viwOsq1ci06JspI65Ket/e2ekIyN+BWmk+ASuKIgrFA7Rzes1c2H3xbhJ5vZ9LAJRN6H1RR+X26I
joOLCtbkrxfG3YRyPBWq9OmYr49Qrwumwqyb70k5rm2ZN11b85SO+keGFnC8ZA6Z0G8F4r2iDsx4
bBGQi/YGiCKeib4Um39Y7ZgjLKt55k/Ixoxm+gt54Ho1+yALS2r/Zduw06BJhbF31vWGsMI2S7Bf
ISbz7zbenv4oi8QwvvJbQD4lEYOrWtrwigTQAnWAzEV4khHo2nFFtMs9E0euvVT+qEagh17LKzm2
hP/xumKtzlLdAefkjX+9R7mHtT2Lho28hjy59f0CqaKaaCLhLuDSQmRgm/qcrl0ellvIwMELtsjp
pP0QRaJN4XBZr74lhGm4WrxpIxcmxIIJHNUdFQ94tTmWHeYi314W0W0PDYJxCRjHHEEaVkcUhgJd
NifG4u7iFUUw3cOiF28FEoDhlMWrh1B+EWlSrt6wR9cdilR7A3nA2+DtCKtPFCcxEZholkhZOyCh
Mm3rGbXhlNkfecpuVAJxUsJs0gEav18K1Z5UKuKg9PfNh+gT6/yiOnpjD0mWy0+TJhOqWrdV6SVc
cz6zsstDpPv8XzJ23iuqnOxpqxRyg2lB8HfDhwH7sl04DOWUmg3R+ZwT5sQK4P7obE7kT6smfzpk
0oXLoU+7OnmCr4gakvSEJ0KYljoOwusBmo7HDn45QIyP0vik/CXZfzQ52O0B9Kklk1pHxJz28bQO
5yXdk4eAX6coWT/q9UQOW3bfLbm2h29lzS8AcjGUYp/bpYzkWL9UnWKwFzxkN9AmvAZRwmp5lu2y
vDYU9tAA46AWr7SugX3d4lc/01ru+ZlJdK+OoppA6NTCy15mu+z9e5lF7hLtS43y1mnJxN1qYGa+
hN77mWW7YgHtWww0m4ni6kvDC12+CyUSZBs8ze4q8cWC6l/19tXzYu3KLQf5+JI6Uqwt00wYH5m2
XkASP4cyiEbvnkXlJIqvVNFFkU14TM5RECp7Izjt3mBl8j8qQet4PeTL+jWjqGiOcxLzooWojc2l
VZnALp0tbnseqSyyd2HjluYji01jznzNkhNRR977tsxZeupqjuRyHnRib8xYVypD6RFHdwZnx4Y0
S0XYHdskKw6ACft2zvqqSM9b24/f6ExffGVTkP+Wa2gnNMEyevOEWn7Gs0ejK4VMrjvJtFpdubZ7
/rxMfdeglmQ3Pg9pF3iY2WvyppBzTJC1Mu+j6gF5Zrsc9ZYTW8YEksyvcCspeXsj9poyMynx8v40
AW9rJ/yvNd6ap25pouAwRw7EcRjY2h7CYp/UcapbizbGeDNJ41Ln4fHb+zEDZFj1HhoZ4hdpXPVm
TAWHqpq2rbkdONNOLMjiVmQ6536La8BoRiwsGXb0hw/pT/ovtp/e3o+9ArrJzLbmJ0+FY3Pd8iv8
08nU91+xj0EEaIpD6LitBtAiUorbtJjo2z4uSd3oU9osdf+LH7BBqM2iuh4tdniScLmYxTGN4v7X
xE356BvffqHI7ZMy3xPUTHOwJUu5L376a7XRnJw1h2jLfpjO3o+g/3bMQURzYcuxKtzvCEPDYz+h
PPutVGe96wWNtH9EvdfOtx0Zg/vrXkNslm3aAS7A+QILnzrbi+EaULla/jIRxf5Z56kNb3pr5fTo
BUpxxNndfG9TBrIkUSoK0D0EVR/dapcs1RG54JqSlaO3+CWZbEzER8d5cEEBm1LEUZsWZd4Ubs2V
2hfTn5t4mYdLstQiu9m4rb1roGLoUJqQYeVp9NPBkYuy8c91mMCW12xnQB95rV/apWBp95N4fjfN
lLrDlObwvwEKqte00G1w5F4cCFANsbgjtGggR7XIZ875PZ0eJuehLE9horYzguyAT105RPI0cljk
dnvEoQE1vsmrWXljfMfjmNUnq1nnyzoADz/MWC7iK47EfS0FXlrvUvgBmj6NRoyvt5/WsvaN90Wg
w/w6KK3W52IZovg0Gr/6nS7oT9ohGaqjkVXzt7ZxFR1qHbXtvc2cBy6DPau5C4lH/g3AUfzexoxN
uLd+kr8MLP0+whP0bf1VD3mG4BjecH2tNjyEp6ERC5NokljexT2r/PPSakflXoIYmHPKbwxC9mh2
58EseXXn+xXzcWjycHqiKqVpj6tavtV8XZot+VfssTbwkA7uw4y6D66CQGlC8KupCO62dIcEsnJ3
0X0VI4c5B1m4M3MQ2rdl00liuZhX9D4DcjfAMGm/B/LWJRPyhjGYgAXiJCPpEY6O/5KH5FiKIvbu
gwB0tubtDRIsydDS05uAgJRnAS6wl/NShZwNhej/tjxvTZnDPU/vKslawgSwRbCB+J2JfiXdtg1v
cobVLBuaWiDTE0YxYzb1e4II+1e4WGIiDAk2fPGsk3VzmLx8AMGYnHrrO+0XzOBe6I232u97jqWh
nj4Upjd4o80fP/fJbm/Kd2v0UtiaKih4S/kzVGKNy01o4x8S6pDTnzQLTGhHW/S8h7CxgoduNzMo
YscsFZbGJi4/RzlBGBh1sn08W7fY2zBWbD8I1fbm0QBSBae8sAQbrcIz7Z942sGMdT7qgS4qGEBx
Wky+v7umyJ8ETiXFuBx22b0PUikoNa90fbeF7P0ndFxtfx/7StbPNpJ7pJieilagZWC6ckgoR5s/
O0TO2w+o8eBz8SGHTmR4eMOp0ahdOJqbjMt1T0nHquVKbogMkuaNtLl+u2wBOmsYHmvFY1SF344b
nHeG/Y+ujFM1eNwU1dB0f6DWfZA9ZANr8ZQqwuJeh5zAyJKnjzsFgXX+qZdOvPUZ9A5eGiFAZFlf
g/PSFylPUNXosEQKq+9Gk7G8LmMsHlBAf1ur7RKaQxi45FNl/i6eIEAZnixBy/UxCxbxBWQVcXNB
Q6L+WZMR70QA5r6lHe3fyd6muCbkt8TZbwOT36FIgGUb1mxBH8UONsA4t33BXTzB/lcJf/U/kN+6
vk6BksZzmyJWYtJAas/JpYP5iPEzEPcV/a7BqWXgRQaTDxuyyMGPhHmsGRjba5N1+3rl+1J9dRNr
/DHdI7ex9gdbe8i6Zv5nE5t+Nf48cTTIoCu7Le+fxsrkPwPMIF+Z1ymkiHWAxTDI8iU5ynXEHqqC
sf9SZvWC2zYJcEogZm+3U1gXy3VvdEIvN2q55C7Spl1/dipZqwOvbUanBzyqOmZpi8Z5jT30v1MR
kcjfySGCDJ9t/sFUTVFuii2BlKeqxpSG5h9FZFE5yy+UrZX9dm245sBXz4xF52Uyl9i/tc+MntAz
Oy0iMJ/rEoEMDmK09SWPpxjPaPFtu4NHYp4vPdijBhekEyHmuFw9J2qL7gEr9Aq8Oug/0uYZjpsE
EBS0CSPN/o8Zyb5beLb1XE8T0+i5zlDQygOrlDmGaTOQ8sZ6x+4d93bF8lVRP7HMowyPVaMwWsi4
Ea9jkTYT4hGRqlJv3Uxsf7B5I4qNSj7j3uRhK8LNv2FOr/Kj783NKw0HsXe7hyJQx86ulXtYQPoY
fdVUxMcCfL9m7EoXceClQN6hVKA/qNJa0nLNIPsqomo2yLncflTt2piP3e7g0CpM2xVx1/djauo+
/gdaw+/QYcCsLj5NvozevNb8SnaPwhLeMOGXjDdaRWK0Wcdsjj2yNsw3vlHt3+PRXEc4dZcCQhNJ
fevfurbA2h6KNn6b63mmvzEPkeKkdb0Ap9Wet1JItK5vcL4SVc6ACwHov62qYxYqc0s9TAc2yjf5
yHLeP6a6wlQEEDWKMkE1u56oiPdxXS7fLunE82FzW/ye8QFGM7wFGlm/tj7YzMFunbsX7Hwtl15V
2Su5fYs2IaD9Z+vzpTxsGrLiGkZtmwgJXOQf5PMTW3qSyAe+wM4C0qFuhQFpI3UOin6EYtjiAIsR
wkZcEuOunhZvnYZjPYws/F7Bhzglscp/RdGK4QAkFB26iMOV8bsmfJbmzh3PN6+DmBEmfIs7jSfY
Hv1c+ph4kQmWoJrFR5oV6W/pdyP/H0D7Qw++f8cW2+7lCOH0XleMyWVs9hHzwFr1zws2tuCQo1sE
6gWbOyAoB17hUkL1O4E1/+H0neszWnpMg/wkNjrbtrLBIYkGx/teF0SBMyGt2X27+/qpbj331ISB
9I8omMR8lYrC/idmPCmHLtFQhzkb6g8ojOkHJiSuqTwa+uQSLOjwbxWk5R/RV/gW9j7aklOTNv0L
saobG/8crQ/JBEP/rQRY4TuWWbzGVg3hiZQ0tJP1brubip42PHnSJ9clnZKM3T+IKik5gtupuOcM
9pB/VUmI4AdWvZ2+YhRJJODg81m6Xy2aSCSLPBHiJoi92RxVkhRYR2r6Fp59nzX8KZ5lrm44u7b/
SB2I5zuWq7W5mkUiPywtaAkKr25c3ropHr1zK4f8oQWe5G5tfX5Y/iDI6jYfZIQogQgVwtTFcHls
qTq+DXBFzhieBhubk5AAme+7SOonY+H07kA6/Zfezwd12xUpoLaOpqh9MNmSqNtKRt/S7LUImtNg
mdixIvX7HzzEUEfsNgwzrH5wznDE9We+MC/xd1TJf1EGrHvw/AG7Qc4/M4CFITu8qN3kRSmHsHok
XKpdT5stlmfj0RZ+nUAUBz8rVUVvse6WX3scmBmh0jo1h3iYWFPRKhQ6Qzsheq85rH1BD2GWIfe5
Vv7g77f4Ycb8GYO1e41kjxbCdvNqjt/DmL5Zpqyx/IwDRj/8HhBpduhy79hNakZC2ZqoOoW+4LJA
SVVdYAq2HzqU0QfIS0dv0Ko7gtWXNM/LuqnV157nETLvzXf+AdtH+0vthf4sZO/xAtoYQ4pFfvo3
ZEKCQVyAcUoE0nb7MF6/wuKtnIpnSKAovlsCyy6Mq0jfDdhfMckVNccRi3t/LNxo40OdC0TTGzjE
yJ2www6uUezjmyAdMz3HPrP9c2FMUTxl+IbQ+WWmfvEADbdHm5qCcIaIdUYCuntIbrF0VsRSeRI9
jcCmqkt/HlV0iaMGFVrPHpEdHZxeUc5xvbzJPtlw0K0YhSB9s+q0xZEfX8/LOJEG0EBvTcpblqtN
DLhZm3UdjoFq05TTu5Iz+nz6BBm3/M9p232oaDmN4K1dJC4BcO+3kU2JE2hEsvD+2F2UWxeyu61x
2FzMwGFxgyG+QuHe9p75ybQjiF2C8WoferQz+h+rmyREY6gIBzoAkQ4Z93rjHiZ8BO8m1MhnpWaW
OERhaOZXFxcxir4dVSkfN0+G97bI1vaabK/tb99gUTqgVZo5H6Ys+kyk5x563/EQju049edtXqcf
trPiNWuHHRjCzO5r5bL+u6FQSb+tUuuTbFpvOpLR7UL0/T663iy3yWtSOVSEicqjj6GZvo8Cl1Wi
xHYnB34PRr3STKgrD+2sSdLRMYqwY8HnzA6Os+g9IWsCsZVq63ddNX37GiHlgvrnXB1e59A2P3qR
W4daUa9PgMNq4lHcsdOstZ9vF/ggcPik1iI5+wGG3cME/vgvc8yZxyXauwftKjy6+9osiF0wx70N
ZNBVqHRDoluoGnXYbFw7fOn/STuv3diRZGs/EQF6c1tkWamcpG1viG3pvefTn486wGmJVb/4T8/N
TKMHo6hkZkaGWWvFmJveKusEAKs8jT9ErnfpACNNvxuU31Gfgo3YOtA5EDJIO9Gw6U53X1CIG1TY
iGF4Rq/fYvieKQritibEPAKL8L8ARAJTr+VjiLwq0h1fIHm15QaJYq/YugCePKDiVVT8GHnHicHE
SHkmtzR9O1FS0P1iUJVXYCd9cACy5PGv9a5P9zriMtnjGCfNrhjLklNCRyng7Ko6UGj6Al9Q7mcL
jKpuT9GYqd9LGdjpyqCeh4hu2VHpFiwoPWCJdABTVIarF5XE/Bdcj6TeJm4p/UW9o5DXPbOfht1A
e56pma037UYjB2Ds0ZAaGxp84qhBF8lzer1FLmeKbUT5gHw6CxBORjlmnymKyVPjr0u/4HTTU09M
INqUaU2ipSpoypWh+sEvPEAjraCF9dbjgGwFnDw5tA6Ui+H7A4ZNoicVXYCWZWZUAMumNgkTrag7
GirALFxejopoUBBSrYIoxuG0sVbpn1p02fwfEFc8f5vqbfgIckqxqCmibMShBZaRU6TsdxRUClrV
foOmghaCn7R1OWSm1qCKhmyPudHBDtBS6/cErjq2NBHE7ViZnUbAXgzlw1RK/hHIDG0EnWAonyJN
tiid97DFzpnUVcUTzSpYZok5iRsIQSSVp1hJ62jdGKn2tQ69AdFhorOzS+OJWB7M09dcGqC1tHI6
ertWCIaUEccDKbLVRi0NgMyLU6pFE2yDIjwHgatQQHIU25J43ygG6ZRWo3dGuSd8bCQdJvYKB1dG
zwnEPeukG10qEaXVIdxvW1RFQRJPSLGQRmyysNBc0warolU/x4R5fKVDxRa87CoxVaPrN8x7Rfzl
CiBfKqSLOTQwrLaSLwcJrB4YgYn3ZA1oLBQPpgIqmEyRfEvx1jqces2AogI/PNgzzc8UmNusSbFA
nFr6xQ8910eRDBDAkxMFbQ41PdUNdxO4jM9JnayUZWRJQ5PoGwWoVkz/5pVXAMqkad11RyGzVOsZ
lPporuWs64i8xAAhBSWrDXfVKNLwR0HBJTuMLgEHHQY1T1+6wE3yg48nJKFn+sR3C/Em8VLR1J/4
2jh587fQJp13kY3BonFjypGFQmUfxM0+Eujzb1OlY/7zJCZCsaXzEu/HOOhlsh/yzld2NXVO72h1
sqgfUP3DZ8rV6CdOJ4ZG/1xzpxlEnBq6DjsDTYTPRSOH40NlRpp7hGME40omQYXHRUsURITE7a/l
FVg8iFmrlNulEbdCIllT+SiFJ4onkHf6iP7tQUBis1+JiMBwe0ZUCtAxisHleLU18GfppLcrMu9u
Ku4VzMPskhQ0nCVJF0R8I7D1TS+NkIktugSAL8JPWlvqP2RoNLwXeWc9SfmYMtBYpsw50F+ELhQn
IZEN705KIm652ioy3OGiupranulP8YZxI9VPlWIygtPjjp9aoW2RPGC7rYOgldav3i+8nxEfYFz7
IMNFCg1UdtZNqVe/Er8jfOzUgOKnkdBEcpWOvxm4Ywd3TpXHb/noCe5OjnKh3NHD6z+3qdFtUl2X
q21duX17SvsS3RUTUMFza1HcAzsBF3jXuzm8UzSAOs6KEaF+2nICT2PGC/vgG2B/wE3iHZANCt01
3e5yNyZjXayzusiehuH1vVOk/lOh0IkDRe/TyoRCk+q2j13D9jtL6qmOaxFsk6JR+52bRf4XZEcC
soYmsR4htKJ50qlxto5VSTNWwC2AqQYaaPQVRdsm2+Hec3yW2iL/M/r+lWKXVK5I2ynRVSIZ2FS4
kpR1BRfzmT4+/WmliIXz4PsUa0svgbzutlbzt+v0mvSUC5SvQ0AVpOrUiDMKgzDTTh4kURfph0xq
9j01lAdzrEFN98xoZ4AqIj7yQ6PkJjhrrwJAIdKfLbhQSR+ufSWvWJrn1uOjbFAAhZ5euq3dVdSj
V3IrjSQkFfLDl7hU+mBrVqY/EbWKQnyUW5gFNA0E6nZ52be9IyZkXDb5rwiAYggBYxlZBaXEa5Fa
oC0XrrxKVjJHjrzuD7Abcj8XxCkimb7RqNusMjyoJLzX2wxp0XGNOpj25BeoJjhod7RXsTPpczeu
S+IEQI9zFgN4+1S7hUrH2Koqx1CpMoOdE8srEjAB9SzUGspHA6Gxz0PW9e4pY+rsF1McSieS5ab9
Nij0vamgD1ZI3EvTnvtNsxbCLIKgABzL1lrR0BFTG5lQJF6kkFLkGuAJIFcFkQFQF6RmEpzNUvuS
T2mP42roBPOL9TzZW+rofipFA94z3Vvt2cjFwYFc3p6Ltow3I0hXDyC9Xv+Gxg+AB4YIlXd0+kg2
Rgq+4posXjwjOGNNjGWapSsqkBGcdUjc0lqA54R4B0BkQIQAJ6CX5iPddjkp4y9R0sXugxnHQg/I
OxadJNQRDLAkk3+2cg2Vs07rxmNB0v4rg2cAWV3owid/LDUZMh30mBUQ5EahWQm4eBNKtPk5Z1b1
kImSKzP5xCrTp1z1qKOkYlr9TaU2/5lRGuYXlKlJkk7FYPjZaklpUIct+nNCaatbBamrWH90UaB5
pNCg33pSZDG+aZDqZ2Qk9HzV+mZCVlTnaQJcoFAOvVrSPalSzff2mV6Zo2PRfMrXZiMzV8cEdv8g
TVJD6yHz2zOOtY3WtJgApEm4A2E7TW5TTnnSDN0DVAAYEx0aJNK+COCIWSTVAAHFqvrZ4Pubx4ae
qHvJKiHQyFNG2RFpA8QroJ0ox8E29IVwpycNZLBANfwfUAZCIMGV1dVn3+v1iu3pwXuFVaNv6hxa
7hmhd7k7iq3b0yqB0RJEG8AMJge3i6AGSrCAfwXUgH+go9P8RBKwitYEFK2BUJAF55F/lrOjAbdB
2JO1tDL84DqL1wX9pwxNCJg0FCWCFriRSywl2BYzxqJNGZM4cbMC+oF2UCqC7Oixa7oHvBxKnpoi
TEgixPXQo2nHrrlAzkfInIOfm4iaeCPgv9rWArVRzl4lpOBYYBQHHY+aDzmjtCWcdfJEDWiEo8no
MW3T1ZaX7SwtgqBIm61RNiPanOrD0NFumyrBMl+H59chNR19O4il+nfXFMolUdG1jm2rocpzHBg0
iBhVqosuLtMb6uIBpE2ifpWQlKD9qwlCd6VE5ZefgUv6Htx2oASqE4J5ARIj0xikNoiySvo5MFr9
V4yjAQKi0KMwxlal09PpiD+CazNipyvBoQMHp+W6SfKodvdxB4Zyi1pPWW2tjoCFBxEgh2WLYRnl
gJ11C0XNvgybQ5YmsJL9tlSOfe+JnkWV2peUn2Oqlo9ySnX/qwGqS7rUoBBFuxyH2nwK87pwHy3I
klQvckFAJx20ZrctIN4KXyW1ajPm+fLXnmODev/OKkra+NBfZDB40MQjNXFk1yuutVCn8r6htmAi
wiTLz6EceEjBizLBdRF1wHuEiRJZSF4tHgSANtG+h7XtbXDIQALqUiLNtMoatYHEMP3vZJh9tUU3
s7m0slFU66DTmxagci14e8jFnmjnbTbA6oKGIAkPJtV7dLtcy3evbpTLv8Jc8Ip9bha5CTbdIg2B
46t/x6fUSAzV9OkQdPLMNqLaYCgmfbMKYEzxNRt5AXOIdIkfHXw/FOvvpkjATXEAKvw6C4ZCOWno
0/m7LASEwIQKBKRWGpU8JgTHoRd9Qaul8yaUriY+ZUWVZ2eGADNjolTUqrpUVgHobWTPxD1MIY+g
XRY0pXhRm1ynO91UVD3aLgx6J6l8NblQN+/7g6ID/hFaRYcLYKiZC52taVVCxV7rjqhOj79Vs9UC
gLl1+PNjpWXpVuFaRskQLIkmyry/8kxdNWoTyQT/VB9BDjfBsxwn6wQkHgaBOImrUfBevDHeNJm0
N3e1bbNTC/LL0j15UlMGZCQyHYQxIbOfUOipkfcWP4GxdgN6194aLREHSMgx2TOxwvY2i+MFJnXW
95qyrFqRmbDEkBD4ijNFVIFltbHhNccuLoZ1WzICpQSIRSu4Y74gTALwFIzo3EZ90WwE3fiWQlrb
i60vnz1ICu6Cxu3N/AhJtsCUMvDeENFQnUuZaw2COn6WNUf6H+t22IXJH8v7ilLXwmbfag1PdlB7
52Mj/2POvvTYSY0MO6k5mte+fsnsod8bR01Y17YhvQTpsXQUb5ugyGBnjHM8J0uzSO7s9Dv7M9Fc
KiC+jMwCJNQfpNR5zUhTbQ2hb/itHbsN4PIdrRNf2vjWwgeW7q6cKqbFeGyZtc9XbgTM4hPrhgEs
uT02pxHhDLIdT9wiQmDxUmo5nIK/5J3Undf5BDyu94PyV+6ETZ5FC0f+9jtQgRPFabunUdOvo+Df
zBgoa4ieLeJlR9o7Z6/Y0EM7hsXTx7t914jE9AbOt6FL80NFk1bpYygMR0lNriD6HpTmKVSf/4UR
clX6AIRm8nz2eJR6Sq2rbntEzfazpUt/oK9fTV9ZUMmer4VrQQwCIdCwKCxq5uy+6oJViaaWI6cU
fCmlJ9n4ZBYLJuYnBBOSCK5ElySNoFGaDV2T8tZitLgcnkGj5vW6hFCq78p4B7Di4082v+xzQ7Oj
SAyt1SZh2TnMr3X0FLl/Zetn2Zw/tnLni71bzuyqBQwtGONSCs9V+VMOfpvWeVya0rX0xWaKz5of
xTQr+WKxalfNWeHxGtbAwPVywW8srWW2+7nQu34fKOHZCD652slVf6vZwqCHpU2ZfsKbG4kaW69a
LZ+rcy+ad2JTxPBpqP7D2zLf+tl8F79VoFmJWEFM0I6lDMGfr6p+/e92ftq2N0sJYAsQfGnhWYGG
Egl/TEDzbNLHRqZP/vYB/d+VEFkqkihzc2YrASCQC7moh+dJjmxF5+wg1lBxPzZyd1NMuvEaj6IO
wO39SsjkQDUzEeXs52cTUdkQ1VEp+F12+YKhm+dhWo6s4WAUg0qKosxui9GmkugPUXwO6kfKG0H1
CNF+HQAdHPNvg0bZjkYXQpmbUT67xtcIhW8lMe2e1owP7NJCD+zjpc/V1Oc/aHa3+npU0ejlB/mj
vI7RQQs0mV6v55RCDqmOaSpfPjZ471u//QKzO8YMDFevqAqdW2sr/0iRmExMGpuLX3ras/nBeWtn
dtFGo6BqCvbrHCFkmoBchmsHPAjdN2uLrp4F+TLqNwYMiI/X93oi54ZNxeDVUyTA3vMT25iRJMIO
ic9WKpyhTgKmu6CyBx8ABT/hOXoyfpIqto/JQX9M0G2iDr40aOTeNzZVk6bcFOyp+uwbh4qvNQOw
vXPu+M3aFximArdfS5eWOr0gN0vVJF2GZ6DJhjL7xoNkuuAN6/hc1E/UfFfIpsVkadI3d2Vc1Q3K
WqD4YnvhA8+Hehgyo5sIZ3SRAEuX9ZlLiMB4lVSYhovMtCaRRLZCF4IJzWH7pHcvUvZAZTCkYtMY
W1P+2RfxZdoLEDADOmH5jkrjRmuThV9180bNftTMGdZBMPRovw2XBurl0L8ESCFYaIw1lC+kbPPx
J7hxipMxYmsFhR1LZnjGe3+VIwOqJS5fwPCeKP2syvLPf25A5+9Ps6FQYppnStQswRhp+XDpaOMp
ClrdwrePLbyGOe/ODmt4a2K2BqHtNZPUfLgQD61089FXf7PmkxqtO/S76YvvEQFpC2thn/4fdsnE
DEMjALNmd4OiLyKIaTtcovTU5t/QRXSEibxnnQUTPaSffYPu5NJ4t5sLyWL5jAYjApl0Qgj7fsMq
CC0FTf3xIqAqXScQJLiTQFeOqr9wJ+9ZYja2RLbJjAwmh7y3ZBauW3ZeIV5UTya7L2033CMgDlJq
YYT1kqH5d7TSPlK9WLw06AucoJkK1CuR0OXixvt6sEzn4wNz154hU6B/TWbM2Rs9UFwgI+7Fi1xF
q7h+toifUMgvkv3Hdm4eRFmfagSqLOscfVmebZXmAU4C+CJCgTfOtRZt6+LFK0q0lVT6M/KlzcTn
jy3Kt74DkwaxDVUJko65Q0tgt1dqN4gXI0NgNVaFn5Wrm5+SkV5PgvDXg6Yq2aGib3dQq1H6Lbf9
sNFry0SvOKxOSUhPa5TgCq9cL0we+hqAOzJu2gEtkVVT599ryC6Qs7V61yJNsarpfdhCJ5wSUwv3
iHv63yCZ+ws37d6HVCDAoIzFiZe12UkETZPBPZHFi9Q9p99C1C0le2ydujzlC0fxzp0mt0UskjoL
7lCaT2Kl/CdkVW5xvZAPj3Jpk+v6OhgPitnbOfo6PfScbkTfaRzWH+/d7dZNboSh5iZO0iCwe3/d
siqSmd7RjxdDFzboH6D/IWza5OADYKuU7x8be52G+N5nvrc2+6QQ/SVevna8lL9Aptffxt/Ss3iw
NuHGddS9vG89pBBX1o/k0XtpXvJDufn4B7zOu7n5ATLpN3mrpumvE+behPyqgHgPaNTx0h28J9UG
SKyuhJP2pDvjNv98Ci4Jw12tfbULj0CyFozfRBsyq1cVU7Msjf+QJw/xxniEMBIQYWO8eBXyTdCq
Hnyd0Qxh8lVKaP4i+IxIXP0zgy8NXcyplfHrv/kFFoVWzrWsUCR4/wt6WQMOj/LIpaoELlf5mbrt
3u2dLtT20NW/Q5YGjK+b0aohrv3Y+L2TRsTD7G1NmuRZZ36pCbwxrGj7X5S0ejEPlWFbafqcjH/N
fPtfWXo9hW++s0/bHc6K/nqms5UKc56G/CEZ473QQW4y088f27v17FPZiFidQqfG8zjb11QB92RF
nnhhhYdGdzeoQaMKkT+Z7YKlu46C8i+sXx5jHv+ZKYrO/qiKCT7pXOgZzI9fYfXCYLgQnpvg5qsi
FtdFZiz5p7srfGN2dm4QGVSSqMSsYFSbst0GdWkLen6MQ/fFdWVA5Wvfq47MBUcs2kHnqxG6Q2BF
65zqfLk0f3yKyueXmNeGCqWhIc+mz05SL2dthlCreEm7ONhabf+XqUMdjHlkAj7e2XtnlgxIEy2J
eUba/CQlcqoBZ2XdKg24aESpeQdyMu8+aXCYPzb1Wsqcr+qtrVm1ayz7vFDjSLx0WgPVi+EyNv3n
nSqkn0BVnDpZEexQ7R/HorzS1XpIRvU5icfHED0rG6npcF0loKE1dPZXhoWSSCop8LjEs4detD/W
Vy+QEDIUytHJqCCicEFjxpV++6a2lcE32oXsrvW2A5UtVwuO/6Z5wkhmg0dUB+wrU/20ZoszijAA
f1oSlMga0sZKfWqi5ouojaGdxCnTnpT0J5rI+6xQv9McPAamf4jLTIZHrOwAZo8Lb/ttAsLvUXgB
KJYyRdiaBWOEnlTA3Ua81MQSq06TQxtwrbpg5c51NQkQNBMgA+ketcr3/jZvLMZuRYJ0yVZIux66
bdatwzOA4LDYIHv38Qm6vaTvjc2S2RImv6AonnwxSwgUufyYGKeRGWtAt8Xdx6buL4zZATp9IUWU
rZlDUBCDVHIYPReIIZ2+CR3ju39CigvC/Kf+Xy1MUyxZFgmeLXG2MBDRY9BQkeZmkI+ip+gjoQrS
AC7Ox8u6dSx8QUJYPLlFx2se8SErFI/6gKGxqVBtkYtxWzPbautlircQpd81pYscQgvZFF2egs83
b5QgDUnekABdShrgf+GMBbYXdOkvPdB/fbyoWx/GoqZ0AKyfbInmfKtQptYsD0spiAwwG0jtHPQL
Ap+MM4sXWgPSFMC9d2IYs0zNtHRTIhGZueYoVqOKySXyJad7BNEXxMcn5kvtVOOlNr4noAiC4DPU
RzRXdxHkTsVfmM9+e7HBiupkIbhrkxbh7KykPhTComNWiDmAZSfESZxUTPR/cVDI4gyVUEYCvDmz
gryZRGu6ky8E9SLQGBVAoZza8tPHW3fvRr81M3vt1RIWPrOb5UsW4wQPQnBF1xUw2MdWpNu4lG82
hTCsiHM/7/Hm1ZgLLnJ0l1D5MwCOFKKXGknVNNlF8R8QSys1Ybw6IO/rx4bv3YG3dmdfccipvyvG
IF88Grhqoj4Y3U7K683HViT5zpl8a2b2FRU9V7oxkeRLmiFnYLoKgxhBtFUl1f8JFspQj7rdkwWV
J/S8gwPik8kxMqLgcUCXYOHXTMZmF4SZ9Zaq8vbwLOiz26jWKVz/zjMuA9Adag1kvqjsrLzSUNao
EDfrjxc/3beZOcsgN7d4ftjZuTmXNooeqQgAtuF3BWFxamW211/lnBNbQ+3xmge/qBbu4K1RS4Rl
r6mmTnmPNIMf9ca3waVp4bFFxiUopJ2QrsbnWLl0g/QYhU+mfrD0BXt3dhiZCtUiFFRIZHnX3xtU
3LAHVNlZF1lq1gUKIFVwLaI9Wu7I0ZWrogV20nxSFck2IP3iPBa+8p28FpSyCSdz8nzEpdMRfLNi
Cw6NGaqDf02aH5p1hrO6UsOtBCYu6u2m3fk9Cox8cgYdCMkVAOM4HA1oUwhCFYiHNXrCaMrfllYs
1JzufRnDJCuxFMXUyXlnZz+DOg2UR3IvEZwbsFRiRfx4AJnegoz3Ga1KYQi28Vd9EyzNa75Bq0wP
Abrg0pRpE0/Np7W3o1IDvfW8a9fIn/Nyn0d23WwoMCKEfzSafm0hzloKiFBZ4zZLjlpwkYSdF1QL
V+7OowSAgyCe5IyQhUj0/e5Av4ElJUXeFdKko2ifxZGqSvmc/ZLBbhxB8IqZZ6O143T5N8NbeH5v
q0jvjc8e+jzV6hbBDO8apeamGFA6R2nBUr+j+27nwP4kd2ns73Ta3995PjZ6+wrvk2ip+uw2BIMI
LFZTvCsSTjAPA2BtSElaO5RSlvo0d276FFxw7YAWqsa8T8MIr3EwBsO76keEJdVgn/Yno7NWsR6t
s+KbYC5ctCV7s6WpIeNUmNbmXfNmakYhKZM+Nszqg87vICP6se+8LWsqAE/AGlGsId8myn1/bgDz
yTriJ+F1HE7eLlb3g3dUw78tGxiFL41Klx1p/Hwz6N4p7igh21L/K3TQZhJsWdhawkOFILKLhmqR
C3bRbaEK+miax2GwlGjc7Pn7n6rM8hmmKiLRHzXhNfvsf2PDzUvxp/iEXNw+PoBG++SCVV/4PDeR
1szkzMt3jI5lgGEXXqvum8JM7+bPx5//5qWc/f2ZT0Vczqh0l7+vtiiNmIUNU7gIfrTNt//cjinr
VHl13kdlHrKabVmnwziE17r7opbVycxxSYk+XAOvExb26SYWZ02myn0hcORdFmfblBZaVwuRy5qM
JN2KfRYjP1qQA495tquGpt1D/FyIsm5zNQU4ENEG7gBvTIn+/TEWBxJTBOTGY2MzzmTdbTmde8gP
wSJs7eZ6YoniqjIl1BRo5mFxosFUDFpPPFKxdvq9cIL9uxF3wcKrdnsy3puZPWqDZfhJKDD0ujn0
TrQDvCov5be3h3syYdHUAFUxxU/vv5kVGIkoqIF4rPdUpx3YS6vK+eVd7AM6U4+//9MT+M7YvDNE
vZLReSOfLdr5jmXLj9L+YwO3x+69gdlVjaf4aBBf96VbozfzCHxgYU/kWw/03sbsuhaihS5S54tH
4xliSAKrBQLOU//I5/vingPbZWWdE1woep+6X9bVXXV7SCgb47FZuGQ3L+7rKfy/vTOV93tXM/23
SLpQPFZri76CZVuHwDEW1nubNM2sTCfoTcjXQa+pEBrlhDjdGtW6jemov1byilrWwnru36p/1jN7
9FA7S5o2ZD0Q0B5CR7CNq7wTnCUzd/3EmzNvzq4V8sXQjVN2sFqD5nEoCOIn0h/tduk4Sks7NPNI
CGOgKNxiyb1au2Y9XWIIJtfoU/5gneS9Yhcb+QvjvyxHWXi0lm7CLBpjjj3iaTKWZdu38wdl7S1/
x6XVzXzHWLRRAaFLPI4ba5P0O+Un4bedPqgryUau1NZP1gXBVqtxvMX13T+WVDQJyACzErW8P5ZF
GqqB5sfTsUSK8BA78r5wwJFsGP+04FVuk4vpCryxNXMrsuwyi5BhDcdpE4d1tDN2rpPu/J2yzpx4
/bEPu+tf3hib+ZdUM5VxYk4d90+7pRdy+v++i5hnC5l5jJKiVaEABTi2nMRgnXDuO6df2+TlTvDl
43Xcv2a6boAeoQhAJ+z9DiGIkwhCWohgyKMdki3r/CG65EfXDhf8xqKlmYtSBdTofQVL0wWrVq6D
ANghPbj20q1atDRzURJix2Ixralbt/tqFayJBx31sdxmCwDXu77wzceb+aicuTSxN+STj+od1Z6e
S+MAueu//XRzD5U2Q2ZqLAhJxH2/D516Jf21UfR6+i9Pw8whIQhiSaHCgsoNQg6ramWdIluyGTC1
sKSlLzfzSg1z71M3YkUNr2IMaYQY0K6v4sKC7jq/fzZo3lhxc6FRdIv19M70+Mp7mvj2kue548VB
BRKwSzg5etmz3QGqT3sUhjNGfDvEyPCY/Itr+s7GbGPGkFmwjfl6pBEaclb1apXthf3Sq3vne70z
M9uW3GIEFkSTaVsY3muLPH7Mo1jY+9v2G0C7Nx9Mn70KHiIIwRgwxLtYwd+360dGjTohvjpAfhwy
SWybSyaVW5/6zuTscWBMl6rKDQtTzvp18quCnaIkv2oc0Tn8XfIL99492sEW2Q01D1Bjs+8oIQ4Y
Zq0xvXv9Pv+WP/TcIuNH4DC4b2Fpt9W+6Wv+Y2uOtu4YP2rk9aut5NSi3PzU4Y0qyhHMEXuUn92z
ZGe/5VV8EB/cp0VnO7nt2Wv1zvzsyzKlr4Qc+Wp+cuuxA3z09TYXGyY02D553oKTmv7ijUXAjiA1
+b5Ag/nf38S6sqRLMRp9fNxgBcH8IV+rq95m6ruNsPGCh797VslWwYVSQNRUbfbQ1xXl97qKpGOS
wLL2JyH8q0YK9nXsrpp3qJKrDEJJeWFK7qqD820I+tJ67ySYU8L8fz9hOttv1iv5RRAhMCvxnMl2
7Fin9CcM6+6bu6Ovapsn4dG1s5+iuGD3lUI4/85v7c4e7LHXBDQxsFuthTPK4qUTOKY9PnYn3tVH
+XNgJ0hoM7jOcc/1D0SpnGqpgXfnmaBxZunkvbRCb6ohiL/w7cF6kltrjPd1/JfgKXiavCzTljbJ
I3PbmDrmP6WnchU5S47q7tV6Y37+fAhVTMGN6aNH/1E7186xfFQP9WOw22yk05b5vD+Y6PZ35Oil
24Uzfu9WaZauQvGE3MB/z/Zc6zJZHCr2/NqstV119Hnz3d3kRuSV/LCcJ7zW5G52+43FmcsS9Xbw
lKCWjojrMap43dnGc7edQpp0V9nDmsSSgg2yVQ/9vttOiay7G20LQfdfzFaEAb9Zzo/kO6EwUJf/
+wza7KUIhQBy8chnsHba2bzS3b82h3HDLBiCLSbVpz+rX0yj3+Y2cy1I6AsSi4WduBPpv/sJM//W
uUGIOBo/oXdih9kETnZ0L/J+tMNdemQ2tS28LAUU91KZdzZnTod0rdIFRmSzDXm+inbKa6INad4B
rtI9W7uFNU6f8YO9nyMNjFLROsUspeN35cEnLu85ZLltOYuGlvZz5lJqxsUnscjCFK5TdqpswUYU
1kYdpXMYp71fWNfCLdJmiUCJGos7Tuvq1lNe7xJkJIeW5SUXF3/h/ask9N3OzTIC8iyjTMJp57gs
UxraP1a28ZTuBgds+lIUvXhQZqHnNB9GFVwOp//YOsmJsUavu9c5iBEd8qUHYelzzpxSX09S8QYu
ouEhavfQ1JjE5tQOYlVree/uXJyAcNUIsXPb4PAwJpxa1+Ku3n0U3jiFmacyPXQMSp1dZSjva10I
mSm7PU/OSnXQu7ary+QHLEdYLOYp01v7wU2Zh646UwutZLqZ5tU9FCdc4ZopmyfvS+0Ak+arnynz
nYG87Swmy67aQ/xZL53RZlx9uzIOjROf4hPDW/9lDfDt2dNnnopJ6aaltRyGbP25WlfUOC9b7Squ
lp7Fu9EtqGFL0uF7EFbPDjks+yhsok466sfxl/HqMRhYvGZGyG6xkHsv2Htra3bCS6Hp9Ar5k9cy
oPTcb7ptu2+dyf+nO+9Sr4xtfJqexZALjWbM6mMXMh3p2/3+Z6mzI494eMN4A8w3B4QwbQrHPHrh
EqB1aZGzEx3qihug746fsonc7fQcXCe3yOyC87/KhN580PmTiq+XEJnHFl136qrti+u00+vJ9skr
9d8le8AsoSwAkQVcNjuVsRJTYBqk/72t4aN5HB2qq2s2b99yH8yNv/54y+5GbYSMOnoMKqKW+mzP
ks7wkpShjkcGJ/7tHfmzUu9fCkfaFo/CsEZvaZcfs41/zEg0ha22FLPe20y8E9IQhowy3/wDNwM6
SAnz1I4WN8PkhIJ7tRHLcojSl7KTew/3W1uzj1s0phjXiE8dhy0Z+9Gy+6d6lR7+P/Kg6Z7NL8Jb
S7OQBFXAvlJDVmWcUYv/0b4Yu5AH1Xys/5Y/0lOxUWkCuPbw9PFm3sI2JlLem685S37wM6jmtqyQ
waDX7NQSk2oPrlP+NQ6erfwRVzVKIws27+4gOLoJFcVIz7mTd11XikqtkXnnhFV7zg7eml3cwpMW
H/6Ng7He2JrtoISETFCMNadlNzVDgz/VHkD7QhB778V8a2S2ea2mlVKEIuHrnZ9cJ2H9ViPA+/jD
LZmZ7ZVWVt00Bmb6bhG19/aAHPwKFPfCBb/7/rxdzhSnvEmIyyGXaVi3Mo3d9lxdlQdvnVGparfq
l2CBL7+0pFkEWcudbIwM8H7tITNWu3KYlcxpX9qhxTXN3tSAN86kHS/zpk7xvree3HJvuyvpWHz5
eJvu1cfhWP1zvmdvasTEzEzyWFTpQLY5BWuf9oK/I3j7Lw/EzBNn6YjS0nS40et/nGpSk99nUUtu
cNqFG+f0ZkGz9zPLpEqfJkrySk9vWrRTfwynKUlFTdFBWt8Zs631+7/7isYsN1VaV6orH6NTy1Wk
MJPY4wEJP9td8EevNLDZ8pBqERVK1SZzAeaYaSNBAjlWB5k2YXeKdoAZHhXnVw0KoHPghv/4xEVb
F8/PnnO9Ln3aOwHQO9uzLaxQ1kwgRsjHh6/5RV5HD+MKUW67tTGs2cjXrpNNvF36tpOn+GjFsw2t
jULJ5Z4Vj4+0fRHMpXjP7JvH5NKfdIJM5WVhM+/U2N4uc17pqVC2k7WYZRqro+R4D/nmvL+s81N1
+bT7vfBN7/iUd7ZmLj8cwT+rIYtr1iqVrIAqbbhqdtrC5bsXB72zM/P6Vt8HCPKypq+oh38TbQFY
wLjf/wHou/r2Td4gt8lwP47rElRNvbN70ivIRzdA+s9hnlUQ1bLVF3xMtTklRfkpiqPtwobdeaNl
CfSSClsBtps6/YY3b0AA7kdShmq68v/bdomO+UN9mrr0i+CK++v5x9bsEUDiW0FnebJlv5Zg/RXa
11NkN5We6Mk6lrCYZN07kGBVJ6C0Bd5PnK2vCYayaaRSPoZ6BQVyLYjfjOSvbiyKTtwzJItAY0FN
KpOs2vsP2SRNlEihKh/VbUsmTxeT4tr+CXTsWt5Qa3REnvCFzbvnVN7anC1Oi1RGwMTYlM7uNXlq
Pqd7ca04L0xMsst1+jk+JS/1SVl3u48N39vIt3ZnG0kqkgmMGpKPyIwysWFTaX8+NnAvXIUX9M/X
nD3jjIzxDDXCgoAY4ySIbDhu/iC6zGbJ1ml7qtptmf9sUmGfa1/MwikZAbyEP7/nX97+htnzjoKm
lNYwDI6i7R6ih5/R2luLx+l9Qr0TN9o5tDEYuwnaZOnm38PS/A9p37XjOrJs+UUE6M1r0smrZFju
hShL753Ir5/F6jvTUooj4pzbBhvoalQwMyMjIsOsdbN+yl20fAMmuVbgtyCMNaNduxQ2HEaaW9KS
mABEuDdkSzBLHebuPLP1c0pF+QyRy3kMEYye6nP7CWRacj7a9hMKAxf71JG5KtRUdeR6pX/W98oA
JRkUCeQyeHrpsj0YnwXZv8fGEpgocI4yPHM5vqfXHfn+327y36ddifZrQFNzPTYZbE6o0zJkWO7P
9tOYBfkAgRKSt4e5tMGMTv0l6q9EiiWvXFA+Hc1tB5GhBWRRZNvnXhD3gE4AIgXaxogBgFEjgUY6
VEomAFGUNOoPqCTCTWvtrX1Afn5KszTB1fTh6b8zejO6QTrWuBZJuUmhBhB64GE3UatFe0W2KpDm
qVflUV7k+mxFa9IEXS2QMrdgRKsbv8ACfR8ZaWt79v6uBv/KfkkrxsiNx6ubEzf+/OrceJFRgiSA
OCnKyMDuxCyckfDnzR/tH2VUtTYE7YT7P9oo6qIZmJmO8xpvQLwo9V8QEc3InLzqmGLVwLcmYriA
snAMUizADZD5bfrqJSC2MPIXtN0WggkK4cf7N6n3V5IoexY1WacJBSQJIKcZdFlCziOAT/xqvoM5
Vzzpia9kUQaMlcuyBCowvBPg3zfHDnjNM6/ZmX2jnyxV5Q0iRjr5LTg1MezTRwQoQRrxgOk5Z6Rm
No4G7pQCL5YUXxnfs0FCqi0YIfKeCJ7eL0BG+fiQph60MBuqrGkA5uTuBpuFGMDEmRQK2yR0rdbf
YKJIa1PLHTKwwn1rwU5la0PIE2tG7tQz5Voupfpy1aVaokJuVaAuLgO+29MLTLVbKv5GynoPkpkZ
1Z8q+fDoi2UxXoYJOiD53d5oCeQ6ORf5wrbrzWTRwdOIiJqqL/Bbi4A+2GpvcyL/EEevbjjmA4F+
hnkaSZIwVoMx61uRQh9lYivXqSOjrvMJXriMecK8CwBo2GeAkxWE/alyIMl3IClaRcvSt5jSGmBE
vy4XG7MwSmjErjkkgKNfeQF4llbRC78Rj5iLBYu7i2rjr5eYQ2T43eE/O6G7T6csBThKItjbJnVU
2eguCcZewDVJYuCtIwZZM+EyLUi26PZzmdk/9JS7PVPGGVYBUw530C5BBC4lT+FTx5V1Bcj65BzB
crTGE5DjdIBV9XYNvndSfAd25Yw8NWCOrPGi/gKWdLUJxGUjzTyZ6GL6P3tx9Um0tsqK77cXfFJt
Gb0pmv2PtZSf7BQO6Cv/FRdwd4mFmSAbY1rHx+cgjH7m0XZQKuRzteIX3JA64VI+RB+v4u8+OCpr
eZlsAr1ce6Fdm7/Irumr5BRY0nKHwdA9Givw3y3emMvq0dm2v63QkE7BADpmX+9QqVgm6+u+SDJH
BHpksQRJFmDuQaqYvLYtxz7XAUguDQG44nge80F6aoaEfQY6e/KaCVrs6Y93hzL8/3yNiquMAXEE
7nRw1fv4GXgLMqep/cFiqywFm3vyVdWsdGpLdm7CetR56iwAYgzoG1FADhCz6bfXWbsoIAivlMzB
GLa4VAOOt3K24AyFAeORUIAZMS5jcUb76JfBuEhAleOJiTZJESjeVNaD77mIy5s6c/jYkCVShiau
ZJkthGOJzhab64+iUWxLeS1wCwVNDyUqCnNRLB1e/vMRKAqJwD5VBID/3C5d6P2el/Imc5iFzG15
cPqKpNgUQDDsCXYd3YDLSjRTEA81FjA08y9l+fiopzQPRhQjPABbRBmORrgSfY9XfKnInE+8ywo9
ec/OYJK3gs8ZORM6BTkj+qoIelyWBkHLU14YWB8rddFcgYVWw7nwweEObSoiMMjCV4HSjZOAjsqQ
pvT0YTCl5whILYX0n84D/m072rc4ICCMWEF3iwbBZeyJKc6+tOps5axOjLESNz5BVez7eSa9Rg/Y
/iNNAbILK7AyIO5GW3QV85atH1w8qc+ciAwBibblugRVSKpLOxCvNkRJrZwhc26ZqsT9IxTmBFjZ
wO3GjPGtUJAWMFwD/kynY/POYIpeIXzDiYscLHuEydKeKC3Is2JfPXea59pDy87Vrf5QOqiLjcuF
w9ZETPPdwdG3XBG6uPn4BtdlXy6Bx3ynF0ETjBSEhQAXKDMAtItx152ZYei+6hbU9oabSiBqdyNJ
A8Wn20aREWGoFaxyl9gDO3jfNOEGI2FVZKRRFr427OC/gmUUk+SsX3WYLFcCDo5DybiN18WsRjS+
85/dnJeey7Rq0aWnMKIjtGk+N3475dAwIQlqSaAYYsCYbpJD1AdKb21kWkVHoGyCCk1pAScUEZDD
6Ezxyb/hc5gVL5DsqSvAD8Tp8mf3Wliyq6ucDpgxIrP1XDA64eoAM4DvwWg3BvZoaHUenJFl43Oe
M9LXKOiYi3i0C8qKfQH91srDLEcHHrP4Yg7C7vGl/3v33CoAJh0loLqjXRKAyH/m70rzi8YT1QjU
zI7x+t6b6RK19nrJkPeMvGMjyL7CEFWhZygAqks4fUL0k/F7OOgrjL8Zmw1sIYpOMXnT9cUBfy16
cjql+inXwUeOnp7VaqWfFjM3595Q4dYI6CZBdye+nXZ+wFNMChDRu2eueAPtGqnqZeQ/+ZcZ/3Pv
9G7FUGGz72YSiO0Z94wElenFuwrgG4DewazrWgAL+uODoMcPYQ1upVEmyMsKeJ8I0rzO6PV8qRC0
rPzmm+12a4G/Yfnz1WvksrroZDP8Rk9zPQgTN+NWPmWNuLYuOyA9uWdDttElvbU+Kx2cPWQpPj29
sFZOZERVIArSgZY/E8yMv5rWwevzpCI9lY9UJRpFg/FPzH+5aB+Bh/Tx/t5fsdvljYd9pecgg/ES
mBX37MdO0RQkqGduEp3U+OcAJWEEokGSAbgktxIYEIJ1g5Ax52ThPv3Yl1W72gEK8ht14LVk9DP6
Qr3L/0caQnOIG9kMqD1jC9lrhbJhzgCdIpd6ObKW9eDfLD5r+aWTZrIAkycE2zT6KgUEEvzt2ly+
FAembyFNQr9+ZSfKs4BG6sdHNBHoaCzAsWAEcblZxLa3UvoBlXM1ZZhzZkZmYqsblax+PfTLzmUa
pgwI9kVEhzjAH/DauhUko+1NqS4uc754iXXJV2ElkKraFvV/HjdjRVeCqH0TKjEDqyoEaWmHBxya
D0QWFKwKCdivGKT3Mxs4ZbGuxVEWq6oasXJLjTmvQb+ImQ7+gD5Lgkf2F6ebqamv5PXMa3nqWiEu
BWQNgiZAc1E7WQqFEA8iFhhrrSmDZ07C4/3xqiZ0D1Egh3QCprIQmVIi8riqQUCbeE4sly9lUG5A
+NoQP0jMx3ImbhQqkKAdwXLw7vjLolxZCFUJu7AdKs9Jq2wFyJm9K0WvWhp8CkVPiqS1OJ6duVYT
4Zd2I5M6sIt48X1BzTxna+2BUo8xffxxQe56SewlgbPVVwt3F+Nhe5oJef9mfCijeyOaMldcKclV
3UH06yurP8vmc6eDKnEhEcOylpqJT/hEotkjSDqUoE5bi4aM0Se9tg8dqRbr3DB+F48PYEJ7b75o
VISrA1AYQQuluvCcINAW8gCabondFBfOSMparyp+ZvMnxcHIjE8r0DHJlF6FXK66fOJ5TgQ+Yt4M
GgloVouoXudZMnMxp5wrKrOcKGDIVwDkILU0vo2q+iKqntOsClWvPGyoQFKVYDBzXz+lhuTqlQuG
ezhYD1OULhHdM4BfP7qiJNmbW818D50RHL3HzfdQ3gNEtwCmZnjPwYw197oN0VRggXHuN0S/je7O
eEYqr3snjHK9IKeVohaM8E412MWx3bDc+kNCNkna9v8pZNM/spDWxfQTMDyQerzVIeZSs0kRxb6z
Tsh2IBxn9t/f6+cYCarvbiHMATtORW0cdyVvNCpXOhu6vtSy6PB2unDZ1muABUZrv7UUkBWzJHAX
SBIEA1DgYyP2BUMQ122w59jXRFvy9Ro9QEhxMyslNUEubVzSTeQqM3HP3yuSvufXX0ilbno/Hly2
DX0H08agB7QwpQuMVYLw8ttb6TvunR9ng2vz57zfW8cNg95o/XQwXrfrxUn8DPaBkeoL1/xWjI50
ZDHXWTZ9Nf7dQbr3NRWUfBD9yHd4aR3ypH6pwJ2KCWxZD5UVUJ2zVQ94YL5c8kZ86OVtca44cvmo
j0yq98oh958eW6GJrBPuxtUHUXYBCZIg6CocqQSiAPeNYzhT0haCmxtdrTlSZmXAWxWQgGJLoF2v
qtwANa32U6pbkLyT2J0tVUz4WJAJAIUVD3VeBFD9rY4B/uZSAALSd1hdXYlmZQ8v/FOgs6+dkRiu
ixFGdubGTrnCa4mUW+pTXktqP/MdpVzIhd5XmLdO+3fk5/25ROb0doOpTQAVxAjzR92gBmneVuqx
3YVoCQAuSAzxVO58TApqZreLSWoo/r5iURGwBzAukxgTZOeZIx938O6OSPLIoAbaOISEtzvcjKTd
oM/Ekdf2IJfonBFWoffRoTTDI8mbhstEjWzeVUC0XumSO+P4pgJf1HcBAQiwMwGuiLJaUiuD3TmF
/N6WSPELbveQgHSZ0/XImvH7dLvJn4XEZiPhA5h+wOpR6t0O4JQt0t53MKVqedUzyLYT1zda9sAH
61AeqaL1AEyY/FuRE48xWEWXlOeZDZ+K6a4/glLpIddGiLfBdxrl1Ki6pi449PlfiJoZ/SHyD31f
GVwWABLN6pc8nvhyyc/4wL+WB/rQ0RkJsge4CwChUd8Q5QMXDzW+IQ+IlcQGV5M3jGXu0p3jOIkV
GWj4J78weYf/ZvFjOhnIwyDCpKevL5Wk1h4rw+LpiakAnInBiIjdmuaHpH9nn9JM/njSRyHI+X/y
qBMPKkUsLhLkNSu0gZbn9Cky642yyLay4X+UC2E3rBh7B74E8E2tfNJ8YgpLnzvyqTuG0jtwXfBe
lQAre3vHSq9s+CSuArCfnkAZHRyU0gQtGu+tFG2XRBvvm1kJcxxUk1HutVTK+wW+BMS9FlJ9Qbde
37f+V2NXekWs0Q++4mWeLntdQU+MHJhPMpFJH6CitnN2YMQiJXFO/cu6mdG8KeuqYjIcTApQvDtU
Pg2cwFqiuL4T5LZfn8tmnfJvCsYoLxmZ2/XRUtNKPhoV5PYUDpQNVOAJ0sZ8iAUW6b3ODIi36rcB
UcHtuuOJAoa1/8Z3wrCMTKuYhACG6u0hayVaN4WICZys8UxJ/PIUIvBmfgEqiGY18hOb6QFGw7Pf
Guh+myQ0wH2ty6KelHaszT2+R2HU2rG74JQTVdRU7yDQUAsrisDjQ0erbTlecOyhc+1QmgmwJp4R
GLeWFA4CRohOSsMuQigIoJoOnbZeMYJeC0Zk9v6TOnw/Nhvj76FWIwDeT4TSIBJAfHu7tbzYqGot
MbETNbmBPl3gsxKxWQbbUlgEvEfQH2w8ljixfwIqiyKGsACdgKfZrcSAa2U/umgx7NS+XvXW7KDO
hHLeCKAscFmFvZs2EJDthnVq8D/5GqwEiPfQkaudu0/G+m8WhEw3Iim0xtNwmEWKEKAWIU/sSVu9
SMouHVZh+vFYCj+hEWNjrAzbDgSCO34rLklKvirCxMFIZVaS2lBIeK437QYwphu8qQdybEluPqXA
Y0lTs37mkCY/zcQUE0HjzUdQF9/PxdRrG3wEyNZNEXNImff5eJ0T6oFCIfruWMSmAizMrXp0fKNw
XVVEDneB4x6WAbBEu+LgzWjhxELgNETEKgAwBdUJpfdl6sZ5n2EhZZs8K2yNLpmyzM3Ha5mKwG6k
UIsBhpHoi2ALd2Jt37YrYeMGsQ5em5jb9tmrMNjVBdyFc7HYfQUQJe6rtVE+sSlBQjzkfoLIPlJO
0vBbDYew2KXemavwHlqG3UwsMGFEEOGKMCIAh0SHCZVhLbMATU5RlDidRJo6ImF07C9vZW1deLTc
+Ye59/idjsAgQhDgfJE0xsuFOrxW4cHIJ2epE/QhsGXjHLVjGwRDgR5H/Iyi3F07ShZ1hKJaJhcu
jFKHqxQjBKWdz1oJmqcD0AM17NdjhbnTSghDED2mJQHghMXdKn+WKn2lBGgSAsuQ5rWfbVl9P5ZA
w8hg8Hq0Ueh+QIc9ahd0qTIfEWs4rk2dZ3RX+KgJta+vHEDWJMt74tdrZk4Z72JyTAzgeqHPAkRu
4GGlzkrIQXEC+oMcNXAYLAxMMwDz8siPjHnpAUAZCIYfr/D+6U9JpE4MxXj5EjFC7qzzy/oTzAp2
iz7an9BqCWjC9ENDvhd69GVkc7d94vTGpB+cGvD4WJEO/bPADaLQCwoHrxvjXVsDhMe1iMcbH7Wt
hcZs+/XdtcNC0VEBbHU4UgmPjVtt8YJMVt1LVziinaHYbfoWWCyGiOQ/l5mk5l1sSUkaXe51PirR
kGZUIKkJvmPZODUsOfX9zE2bW864vVdCpJDh03YUkhCx11NxIWvEUV1j5qE0J4Z2YTIT8aXLFU5h
ji27IRLRmhn5hHuTzkFgPVbG+xaQceeAso4iA7pCgZh7uyjEiRJoY+UC6i+/q+9W8q5Vu2YJ9FCM
AsTtnArexT4QJ6Lez2JcWAT2P7U4ufarOhfL0qljvD/WwUeRWZVovMgpwVCenMxOB90nWkaJI+Ex
ekHRCCpTqsG6Yl4BEbp0UF3ryYDXHthuQEWzV5C1Qnu+eMZwXmYort7Gp5o5xj/DXER5n3emvoHS
nDYAh1kF7i0HcwjNCLlt5AmpfR3oFqvVRZrR03EPb0JmShq1x7mitG6hXUqntIB+vp4D9Jyy0Dc7
SllMtvJVIZOr0imCJe41MbaWWhC2ertExkJ4Us6z7H9jyP1oRZSSYqws4jOvKZ1U20qy3b4yPLQn
TA6Fu9Iq9M6SuVTgrNpQMUqo5FJUC1AbIdtyjDEk6EF9EU10RodfOcZVMOwO+PqEL3TQfIEZgYl0
4Q2tMtLslbmLlnCc42zbyD2ITKhE+dy6i9CGyCSVw3nHBNBKakoUbjW4eg3Awe4wmHM1dppscXTB
AIXAGwjMQ7j7f7m0K0OHGL5vgsitnEv5GqEnzolfJKQkk2XHk3CnEmWbrkE3NqxUS0Ci6LFFGs+S
OmvQK8EegbhNBLI7dVdYthXCWNMqJ29ew0ZvDbk9JTlRxRk5Ey4DJGJ4wKLsDhw8GhsPHX+JymVJ
7YThcRAWiuOVWyhSR/zLDM6FMF4Iekl4TaIuo6E6A7ZQ/PxqP5ETKcCrJ9QOazbIwXyiz0ixvFXg
nLdhidnkjxWP7AtwWQDTZXv7VNfN46n8WWMaFXNnc6N9U/EH+F2QiwKHGsBG6B6Koeg1ye3k2okb
3QdvppUUZroJ1srlFye7ANSjPWjrqF5Kw4L3SYd8O2OIO/U3fi2jGYdwn46Erl1/DHW1vSEI265U
azjV9hsjeADMQ68rAQQzwjBUPAiJ0JfmmwrpgOW2nkvdjNpEH43EQwcQaII/hqWOhqtyuWXyvnFK
GXxJriYMepKDCvqxTvMTbk9GuyNexWO7IQK8Ww0ou0RwG+CUOeVQEnDr8M9xuRwpEEmVmCEALxc+
QI8U4g2m2NkFOqorMKeHpP1QuxdfXYfiumn0zH97/F1/We/b5XPoasak/PjExJ+Uq8BjPmyUhL84
JUfkowsmZbstTeELAEEL8NwNnu2LpM/1rtgMvNFlJifs4xCs9gslNbpojY7wxu45I6++XQNEzKIG
RkvTHb4jftAff+vEHt5+K7WHSRxlEeexF6ciW2glEgzvqBqMnQPjoH1gntN1vpP0U6wjkvieEX4f
lN0Kp9QUWcZAzYrhgifre6xvexM5ywhkCZ9j8vS81cj7S0DePiSb0x199/IxI/++HXskLBs5DfA4
Gp9fVFKK0cRLqhbSBWEa8Pkjc1gkaD+MSiMFFL9nSKTDdLqrz4i9N1y3UqnbkQharYqSdnHqy66X
EJ/FFTgoFwk315kk3N/DW0lUlMaDw1EMKqzPSoi1N957/WI15mAMpEb7halvkKX+BJghSWwMPmPW
uiQ6u9Zhrclcnvp+IIXa6/Fbr8y1liYXueDci5M8pxvhRQQA97A4xhDlwx4Veg2F8761kBgHlA2A
JzHjmeghLfjf282gbuXAoe2Ia/ABXvHN1evUJ7W4iRqR8OlbFOZj4yfAtMmMit/bKEgdR8JGymwA
8lJJEibwAKTJMVg24b4s//T0vmS+6mVoyST/+BAUdMO6e3cnkNhmPTLiOc58wL1HxgeAYhTpSLh9
WKTbfZe8QOMH1esdiO9jssU06zlaeeT4I37bx2V8stNBx8zup7j7XvwCxHauKH8/vjVuPFqTwNOL
ARO0Xt1+AcPEoegmSe88r1/322D9Ceaa3R6lqoAc87Vt2zvz1JPV6qNa7pxVbPoETb+HxfPjjRiP
lzbK119BHT8X13zm8jH2AdiB5YtSRQTYajPHPXXhcJw48REVAn3ht0tF60GulFXeO8FgupVixpxm
Pl7G1HFeS6CudFm5meyXRe9UCcDapJgIAi5uZHucYkgRnpv9LL/wfew4lu//XRR1flwfXoBOnPVO
bjxvtygWZGTdH15ft+++vj8X2zNcvJFy+vFClgNZukuPnIX1MtFtQkzTyTji+ACDRPvq0+IUkpWZ
7lYhcX5T/dt4vDlTllUYec1ElDXuM4QiMxZoE1y2LhlpbA/h8J5jHjhRZ455Ug5arPF2QLssmMVu
jzl0hyFMxjuVIxc+pj5VBFesjAaK+vfxiqa0diysY44GjV6gSryVlLtC3vZa1Dv4nzoiSZgalPmO
tMiA/q8E3QHQdNi7eLykWvLm8uuadQTu9bGIyV37dy13rMddUYHkNexB4AzMZG+T4GHARS9ePler
m9k0usG4bSRPgzftnUYEs3yS4h6mIPIsIn/5eEVT1/3qdDTqMkp11jO9AkFuhzeVhjp/Vv8X5wLm
SIS4MJ3oZqb8R6PyYsbGZe+0UWNwMZpHvZ0UzqRrafDlP994LYVyEp0C9tYihRSkijbJ+Dh53e5Z
c2895YuWHC/r4xGIS6359iHy5IMlBuYzHm/lX72Mts/Xn0CZTvROtC4oXkcr87rOiKLBzGwta3+E
q7KH3ZNwSMnmA1QqpwX6KGJ9xnRMHSXS72CGxHAg+huoK93zGB/80//mgibxLCVq9P54hVNaeS1h
tOxXAVCVh7IXXrDAKkLPgm/I3nPOzXXo/X9O8t910AZDSniliiElCBcJed5mY3fCfnmUkBF3jt3T
l0g6xB4t4BEATaKPe4kZjBn7OLPUv1DsaqlKF2J+XMVH1KN91H4kJ/as/3w3UcTD2w9TlABioO4F
116KRvF63AuMcFepZLmFuiy0uX7xiZc0ioXo6QHOE9IaGCy5PbU4CkWh4dsB/S5AjIZOXpaYQDeW
0ZaYIA7z9HKlfOT6Ym64bCK7eSOYrq6BBi2VQZY5OAIpfVv+CKJ19c4+FS1xMSgnLrSn7PPxlk6F
FggSwVUL94maHqWgLFeGtZBVg5OgialPTRFNAWFzxDv5PQpnsjfjttG3HXIw0I85VBaP5NttTXvw
41QdPzhqn5ImPjVcbuQCYV+Z8KAJ+Sop5mZ2Jh971yKpkwzrNMuSShjw2Fv3QMdGu5DuLd4B+2R5
DkkaPUXfw1zP0OSrA1k3oMCCfBSz1eNVuboKHZ9GodqqgzNElhZbxYUllygzEuElYEjHbprGxMjq
8vFJTtQfOIQM/0odXfGVVK/RLqlWuIPTgh5BJmlroolYEfW2+eV0LXkCtyxwAJJXl188ljx5rleC
KTNaxm3B8jkE89pTsOLA+hG9sdmbL9jlKpkDLJkKTK9XSSlRprigrk9HYd6hA5m69JNndnw5zPWW
0Kjbf+5x7OxjYQUUxJCUn48wXeslgjQ4222lry1kkRbtuXAY08YUox5YrOFw+ldvmR+HBCaiWeT2
b2g268OMk5pcMFB9RQwy46L+vbSujpUrXCHoNG1wkKkXVKteCL4O9uS5ysrkIV6Jofe1yhpR6yEm
zbftvi9IB0OQAuVD1Z5rUH88VpnJFJQMwGR0BiGgBiTArbJWDQdC4NxnHY4sl4x59Mzz/vNdwtDo
/nO5PC5JXVkeM9uXfO/xFTSzoWSGHB3KqDTzWNE0adPUTOuwA+8wUq5LwpyVE+4d4SgDY6WAVkCg
yFKKk5WeX5RN2DmIaOCJZV375NbwxCTdL3/SxdcL6MDRP7eqanJaOC7xFx+rRUcOiuG9zOzyffR9
+ynULqPDIFdiL+qcZ4EIeyCAEM7CAw4tRIk9UryxS/vlDTNyu2p/OhRzfar3fUy4itc7QdlBlQFi
bh9BvOq89r8AAND3HLFG4Yjv5M3Xi7gHKuRuV+s98d+B2fT9eP3Tp/3vSVAWcYjESo5qnETevyT1
vlBmauUTWny7QMry1V0XK56IBeYGkM2tV0vUh3H6qvbIk5mizLNZ6YvFt2rOklqMSnTrS28lU9dV
bdhOKbO4Q2BZkTph8SI1NM9ItEiPgeaiVAsttn1uX0pPcbpO8tlp47kPoDzrUKvs0EXYW4G8Rrt3
FGN84ywslksiGrbJWqt8dYJFnIsyJ2Kzm4XTMaDiD5eIG+WuW4RmVmrE1vnnGL4ASn6l++aCeVpg
WPaxHk0k92+FUk+lhFHChM8gtNOlhgCy7X372Z7O0eGcrZZLWzJfYiSvU4AwvSE4JA03luA7Mous
NuGUbj+EejD1UpdmwZ9tKczxOnfm+3t91kg7Jmi2sn4OjaOdrkmy2bxlkrmDDSencewGcLkzXn/u
dv/FI1eOideaIstSKD+zeH4F6EWB2ErWrSUQkAFCf/xRzI2pYMofAFHO6qAZh5nbPfsB4/W/+oDm
0vZJ4uNURhi9hIzRHfwHNiEggES088UTo+gvprnCDsTbg2/PvKDvPfPtYVDmre9VKWkZyPcxXuh2
azV3OOCbuKkeFjPvyD9kxwf3/W92/Gqtoao1F200pYWZoKS3Fc39EvwnTya32uk8HIkxp/Sz20sZ
N6HK86bJIRJdCZLFGUv/5JF2jAvwrjyi3WmzSQwY7hUm+l++D8K3fJyb659II99uMWXmlMhlQFY7
3naAGqzHRgV0K7CrcoODHmGhL+tIV/SnlxeQOgBCwhR6YoJhLwWKXU7Qoo6jXyxmjp2GxkZkePtR
lOmL0qTwynb8KHD87JFrhG9H+vNofxEYvuAJNh+o2N/C8rEV+ns2PNCBPx250oFB85kkGuUCQm+b
EKPebC0Fs7aucTxejhvCHKAK6LLDu3Tmqs1o+p9RvpLsAl7HjVhIFopiiXyV1efZOqg9PYwGK2t5
8/FKJ9ombnaYbncryyrzkxzySuO1+NgKG8SDxO4slOiesMSTZxkzhzrxZrsVSUdtms8zUQyRueFu
XVuygpW7EPfuup+zmzPx4Z96XW1mnPxfDzbOam237WbIyH6fAirXI+7GfkLKLZUJkIhPUKNZ7oe5
o6SMVq0BtVAbb5Sc2HVlu5i4T0BiOCyZaDaPMt7ORwpLxV+R6uZ5qUFWbxthQF7hogpiofyEhS6P
T4r+pZ7eMtgxw/k9AN5gPaO2wuQHKEAlAgXMyItJHarax1UYpoiSREDJN0htFrp1jLZH9Rx0Oqib
ltFh6Vv1WjiiapHh6gSWnh5GZ7VQh7Fnb7aRc6JlBHp29UmU0yq8QC3rEJ/UH8QIQChbmHKyVAb0
j7rWF9khRXfS8RaY2YrJY78SSx07RgOTIhFwFMCoMmQ9V9+SINfdwk44/fHl/euiujv1K1HUqWeK
pMWtBr8BpOBD+zU+jlkE/7z+mWIKFEePf7n1uYQWLHGrdzveQPE3QwUQU7pW+bx5EdDGywIsqCU/
ZU2O/PKlsd7CnbQyARJkHDAmAKzrjdzPbdK494++nPJ4fOzzF1FMOqdx+V0TsQ7DCXP1+Yma+KgA
6OZFCxM71khvo5bCTYtAU8ewCRkpZYxYkI1ycfsVc9ihIw1THSZmWBYpimdr73NRzI6P3euCyvKs
JisCcqjjwOrtFwwFX7VKjYJlw8ZGWNfLxmVKnXWTHa8qJGWV2HisEty4ptuNvZFIF5qKtOW60E97
x2B4Ev2EIXikxfWBMaCMM6LureutKGp7e+BURYOPxXU6a0v79VrV11tgYSFm8Y1i5lbdv68hDEVS
WJgx/0V32HFtVpftBetyfT0oCOZdjZnbNNE9OYqQUQfCaQHLkMp5BxWm/foBhVjAa4xD9+/v3gKw
BAN56fdqQ3b6YUitx3s4YaPQOQ8QMWDKY74Q45a3CqKhZncJa2/AHoKTEw1jn/vjsJCNykKfb7Yk
uhOaHfkNZ3mFJ7wwuulFDEYAJmgEuaVuoBvhRcE0Uu+EzarvzFyRAU20q2q0dAH8Vam/ANhA0nwu
qXjvJ27Fjj+/csktz/t8UEAsMqcmfjuDIHMTejozE8LdYylIt4KoqxcWpdL6mFZ3npFkS4098iHR
+gywPMz8aetK/6zsfQAaPQ7ZxpHVeL/cmPwaxH1OT2rbySx50dqrVWuDDuhU6/hnlVknlrCkx+zt
XCPLlHoD4gjpsnHKGOAjt9si1+EQ55I/OFx/StdF4WiBFXX+jIpPPDSwKVdiRrN8tfucWBVa2UHd
+FVzKERMcXzFxDbN3Vio+j3Fpr6orcVp8REZsf1Y1adMIfKBMMWiinKPSmk6X+RJngjp4Hiup9fa
3hXQjxauGSHBOKQ6I2zi4TBS62o8hycEkBIl6vWuuSGqkBnqAumGWecAyYMKMHg8HBX9EzW6FxWn
CDrHLbInpT3XCzWqFm2Dr4VTh8m7VVk2MRK8XryQn3MZwY6CLC//W8FslQUCkHoWeGLK7l/LpE62
1Xyt9RIsmNtcMMKbLxRFDxiAIJcC6VENfSmUw+MDnbIgGECSQYSHLg08RahAh+vSuBVirnWUF5h8
4BpnViEaorZtHTdZwqc/ljexqzfiqGCnKcFr5V3Y1hFXoYGZOABvconOVE+eb7v1DKrGhLbeCBt/
fnVRxHiQ6rjC2kRdYaw+NYrytdjX3kydbnIPERmMnbwo2WIw+VaO1tYy8PXrzrmwcfwkS9FW7bKC
+G4vmU1RMssuTDgiAsY6aXzNlsR+jsSLGzWD0lZcFBDZA19t7Kil3Dg6VEHQLGitE1wMNrSlfESy
ZFbJC3/MPotPoSPJ5+OTlCcihxuR1KqTQOby1oVIkbXz8q35ZLhPMdDzYM2mhCuMICIBt/QvbyyO
+WJI+bZIDznAbFP7om1j9znp9zXaKSUA3/5EGlhC/w9pX9bcvLEs+YsQgbXReMXGHaREUqL0gtCK
fd/x6yehM2OTIIaIe64d8dlhhVXorbq6KiszXlMIana7xH4W8X8roUEQlWDxpKfuHdQFpDXdXo8S
DVTuHl2E8aKCxvqxXwuoSpbfPqhz1zGrZeWrG34R6StunkmlCc1KKgotsrckNVp55a0zvwbHSamB
3ZV0c8ouE5cApgXOCk1N6O0bc7/XbYUaSY6SiZhu+mPBaYxZifugG1qqEnddtWBzNgQKgvZDjBbs
13YOizZxOd98wMiJIPHQhULsIe3R6GKnRr+d+4sSdVQvKjKz8yf6C8CrABnNoTkEQdffHrk6YQKb
lnyJy+jMZ6akphA4TiF7Zvr72szNeBGuNtTVXLPfRGfb7EOkFQXNNiM8YY/y+5+mNHgwmJl7YyoG
vPmqkZMJ05aB9gq+CvSWF8lWd4DNDvBZxrgwIOorvE3lLrT0PONLJ9wNOHVYSsBZLhFIYt66gYik
BJzCYXuOe4ItymoxpMFjpJQztO35l8fHb+LAC5yMblgU5QaygFEIhgIsDZMma89yyXgvNV6nqkha
e2Y3T5QPqMBRcPSB8BIsIuNeFUlJXN6mgOnLkHrJOdEMoSrfujqomtJazeVzj/IqqvQ2ItxI9wSA
IhotbGRN7I4kXxcFuOtyZpm6BieYj2fgnv8T3G4yFGSB+sMFBpDL7Xz71OG6oJfbs48uqNbMo60o
pepT5v7w4MJAsRKMwnhLF7rNaFm2cFj18QdMPE1vP2AUItSR78EhAzoevYDhy3xvjIvufAbq0+8S
lZUleF0zR+PfalaNug3+y1wObuKkgwVgAEwPIrbo+b6dAD6r8djK8ZzKgV1HtshudAhTmvteZfdk
32y9Q7Hy18uZUU9c4TdWRzuvbHrwOfEALm1KMwRiQg2sTBWgAXR6jhY/pbptzO2XrAHW2qzW7e6s
zXzA1Ov45gNG5wxzgfBUHF7HuAc4E5Q+td5+8A4gWkf98WCnZhiFbxGkAWinBynm7Qx3CcsQp2MR
gaL/TEKhon2J+1MfLTtlJdO5wzZxowrotQOQGEoe2NMjz00QKsRFy/VnN9KES/URAEaB5NtBJfrX
66tVG2iPBXXizzEPMNK5aZ2zPvz8ypfLLpPRRob1MtuBgxN+U0Djj6rYvdoJWoZQBsQuwVJ2Nf7k
ZtacJPQEHgfMTMBQk+FQDaoHt/bDICBBWnaAVslmtnM5lTq/AAJsXLxkQ3vrSPu+XjoQ9GON//Ei
3xgeDzxvZPA1tXhP+UueWztE5elWFms14TU3mXm9TYQH6KSB4AhAqehMV0Z3k5KlFUNzPCtKYVt/
ispv3p4UeWZE0sRVJPJDWoDKEihDxu+0DC9ErlRwOwjqSwdBROnif5PfdsuZoLzXJDNT33uz1lko
4tBF88FB42oBaEOvpR+4pbNtbWzf0OawNhbbrfHRrThDdKGq+9pr27f1+ndOwXTimImiDEZ+HuQO
cGUjRyrHNdv4Cd+dw/QJdJVKpisBOm1KqM4gaH682hNlIeiJXBkb7bMcTa2s7MHYZrcnH6EOuvWz
Kj+Xy6/FwkBXNAgkGXCu86/NrMOecJ03pkc7rVaEChBMrjvziwxhkad+mpvvl12BLrLwRVmsP5iV
NOPBprzljc3RhmuKNLZLCTYjNXuR1Yu/2nFW+uLPuI+px7oIBDbkjkCZBKDSyE4olgXT15jWBAmw
WE80gjcHKKXZFR6wBeIv2ywNeon0bM+s5MO3dALtxWlO02eiFIbVvfqM0Z1Y277duQ0+A4TxHHh8
rRKTy6/7iyHumXP9iV7LFs174HxdHTn0E0oz22vYPaOHGCDo+JugxQJ0A6MlFu0iwSzg5HXJT+Fb
BX1+vH3/wLT3BvC44NGdfY9A7f0exdS2aM+Ac7xDu1Hvt+ILXQO7TwAnCKF95ixyI1hluS4vzkeU
RhT9dxAJALkac6jRwFhCQggqj+rcKZ4e+r9fNrqX8QTO2Kgt27Mns8UmcCRqSTQ8Ph7/MH8Phv+H
7b66pcpGKQUuzWHE5t943qleshjRJbqW4t1jS5PDQbsboO6gYb/LrTodGheqDBPt+u4xo+i1F+Yu
/DkTg1+8GowgFVLt21V7fqk6LYIABJZ0n5p/mKBttEL7IRG0t/URNerHY5s8rdLV4MZrxbdMz/1Z
vvDrnTlIcSaLZ2+BwF3PdOMNwnPq8ldZhaiqzGXWJpfwX9vjdDmJBVpnVd2eayItG/aFVT5Z0huP
Rzh1z14NUB5FbmzJtOAnwmZ0kp/S1uX2lfNM3430/8IMWk4GahF0EI7pj9sCBD610LbnNHU0Wn46
glmnxwJP78d2ph47iBf+NTTaKlEfgEeF79oz5QojitGtLdm5ih2UqDEat10AhwNoEnI+/yv4spaC
ea+uUZ6yJdHM5Hbl8OKL0kYzO3iwencar75qtI0ECWB4hcVS9ihinviCBqYb5gBKlsCfuG4WPHW1
+JkzVJiBEk4FOJKEqgd6CNG3KQ0n6+rkRJAGsSUGXdFFWj41vGdk2VPXv0gxv2GVuYz7BCwe1R20
GvB4AaM9dJyIbmMGr/4MeVm7AFjG00muxgoQ42oBJb3+WyzR2rcOX0swuYCuo/0lkJkXwHw4k8+c
vMsHYoyhfoY7dnxyJKlWIFwDFHD2GzkXmxP1UDCSeucLH7Jo+i1EdKCq0yuXmc03pPXHyzyQmA1F
NSqifnc7267L15BHdliAPVgtQZp4x1ipGh3sV3cmhzKVSwWNJfJmBBIHwCCMwoi4a2sn5qP+rHOv
HEhNPhcVit2xWrxWMz5wIhjDDQohHhQJJcTJI0tCQPrcjlHL8FclpDb1Agg4qB+Hz3MvGxBH388f
0NPoeJXAwiAi0X47f1VQiGWQIuhXoFiyU9reJkZRIhlsgt6Yo2qYlbyrZb0ttmbIy8xn1or2pUva
mlmwNG6J6gwPQzVwcSS0RHAl0MjWhEl+WsEtg1MVQ90QPRJUdFTWAfhdg4B2ED/LxCkAOsoz5CG8
MEnDLS1ljxgkFZXESCJkb7+h+26zJiTlGIoEK008jYoS2+m5WLPxvnUjadAdQ8eyMbSUxmZcAcmq
8pDkZQwFohCC6gRd5+lt4/hk1fSN8iREdSjsEzlpw43YJbyzy10vZ3TiMragQvU6ZRd9gjrKBsQK
vL+P4lLKL3Ii18mh9r1cWWVMkzILJwWzvFbUYs1pVd+Eoqm0ocBtkrTr8jUfEXuoIfA22UGGPkNz
SmMLnBmHhXOCD3TbY9R5YbFzJcmVtRwk5JC0kzIQzia55+OVp4ggPVeI6JWHtvQB2i9bJhGsLrTL
WhP7tENrRhdBAs+zmQBMPHzIVoZk84K75HLaeqB1ytjgnIhhHX9JUgQkO/SzRc/7RHzcgVgqsBPG
tVAfENMnEjWKuJRbEPM/yVnloqesywVG5Us+S4ywkMMOU5+3Xq/RJkqi9xiMVcTwkDAovkrKO/mX
WFSRA/aqvmDiZZWISrN2GEbyX8Bo4/qGiy7Y8JQEPh9kal6gkw6KBpFPrLqWJe8M+QUHbWyoAaGJ
XgnaFPWevFaQlHecSoYidkFi7tlJmqrXQ/x7VqqZVOHPVInjc6BwQWo0qVM7myJHYuQ3dDgvbNZF
HUquxVQVkd7wa1LAIyK5qd9LoSxLaNjFyinsw65TWyga8kZWRWGi2xkImQ0+ShR8keLLrVXmDNSW
q87nycJJQs/fVrziQieMF+1A2iJBw3gbO7fZeMeESIgt4EAofik6zDdCL1aMGtV10hqdl8SQUk/s
AmKrRZ5IgUYz9AOD/qqIu/zkQOJQ8KGcojTxMU1Tud/GcgbBkZBvQ0YTGbRHLYU44CFULGOSODVF
sqKBRm1SOqsSIqsx2LrjmDMqJheiTZawMSbPbUoJkqmIaji0vpUBbVU0SyqMWhdNlK2iqOGyAxgI
Qhnw3i7ruqXtMQV7lGgLyEyvkJy+O40s+599kqfSwukYUqDwQbzaqO1Q6TSe92rX5IgTCFgqoRWt
noAliXh5la05tyMgrUgh7b4IizyMwdiSccoXE0cQRGCdypH0HnpvPwpSPK4JKUvH3bt56jIWl8dc
YISRk5UGQ702MTmPZ9NcrVkm7HUHzSj0t4ljxgBdS//agtrHgepR0/7MXDITVzroklHxBVcaekHG
3E9iXwe4hZP+7JVQp/aVTe2fWXYle2fUKFVF2rXxe01PWfAJPI6aud5v26a6Yv94EXheld+Zz5m4
8/7DfCWAwQ0F79H1kEd9DKDJUOp2TKZUIVrHLZBOpion6TRbPLY2/LLRBYuqOpJ/qBlh9OMm6Vjh
bAa8q+w5JjQyBYa+SNQzY7bydZ/t5jSRJ54duPIgY4WoBYwe0ig2FvIhAK/RxNj5UqbHpecYwM28
PR7SVEkSIQrKBwDEgKrlD2x4FaIJZUV91kX7YsigwRzP8Sq1uArTVyI5L52kHo0YpYqHV2mEDig1
lFxPKNXJbH/qVOwMh8uDWgwrqtxhglD2doKAQ/gWWeTFGXLG1VrON4np9yv0EwH1zzSasg1ytZsr
6U89tIbG2EFPFfw5eLDfXv1yGIbEzyr2XDsfLX9MwlevhBh0qYr9R+RB/aA5uEWwdgPxWHr1ymfs
RTbwrF0qFKqiUqPeMgParfzI3ESXnF+pR3Z/Di3PT2w/iICho5VDIAR41u1H9j0J+UBEBlTc7S4o
tL5vbFAMfbWmnarha/+cgO3HQikDWoRAar/MbJSJkwaZ7H+sj6OjzoEYB3xzf26LdfXcyGokv7KM
2QpPXgHAfD6nITPRNgy2aCzJQJguDLmi2+HGCa0hIUwQzrdqJ/ta6yiG7dlGF1gsPLbo7lDjW7On
iDd4IFseD3cUdiK5CT5IETIQeLSAmW1MqlcA0yRWfiDskOWkocqKeiyp3nd38s+tP2Nr/GD4jzG8
z8C7ivATrHq3I028goZVnAq76hcUfst6yViC1b4Ep8AEMOy/GNg/tsBodmurqateapQYoueSij3E
nQhCw5Pznej087Gl0U0xGhVW8tYS40CzRW5giVJNqk3QMP6mGS5w87GZvxvnyivf2eFv7QRiTvhg
sMOo7M57p/4gEwL+zFoLDt0yPxef8grblZwf253cIVcTOcqGFzlr016IhF0dab4XG5nwE0EkFK37
7pbxEXG8/u/sjd7SLmAlqR1imOBOR06BTU05V4OD/5yvmcP/ztTwULq6E1hPCbPWx35kjsEzGJYM
G5zsp45V5xiH5+ZwdMRtpmY5p0z+xkRfuFcQDnseOj44R+OEmY0/SoJgm0AlAKTUf/oLiFtGG99t
+iAE7bGya0uKDg9WDcPU4NN9CIgrA/F4J5vbmMMOuN2YIMzFcxy8AMMb+e/YX01jkPkpBZjW3kku
RIDz0shsuoo5MBV2lR7j3AFKE+S1yvgBFIUPFVRlOkacI3IavWqHcd98xeh4pIxfOUkf2TuZ/+mC
RRKjY3QmLpozMToKDA8aHAbvsV0l8qYfrvDiacS5rqlJI8gkgYIbURE4AW43JacoHSK92t4VTqHW
6aHMtpUyU6u/34+AheEvcE6KSAWMnaModQzEb3rXosFaunD7VDBY/7tQ9iF6V4p8Ji03CvCwMrfW
Rg6ySyA3B8COazmCo2hVFHMqU4i59vgwj3E2MENRqSaQCgC1PZJSdxvfjfxU9nyr7ONVlBw9EYVa
LQlVPHB0P33Bg1iFooWh9GrerxoBkDioxoPzfO/XqeGT2rC7OS63YbFuj8btN42GnvEpUwZIRVi+
qKyz+Cg0ysoJn+p4bveP69V/o4f2J2gGwF8NDM5o24TVQOOGll6LeqWeya9pDNFmNNI5rq48sQgr
eU9tfxRpxoWO2WsGu5CEBUgAZHnAuN9F770HoZWkCq0KnJkoGxgoXsa6bzoLx+B0xih0qgNapeaL
CDVUwFYXBNpKpXnmvulMQnKM/7r7lpEL6BW/BHNHHVohr9buAZ1ZXonWXqFW42pTc59cEGvxtyAt
fCprFNoAXaky4RJwPJ65lBB+f/cinVYbhjGaTJX81zA+Rq7O+b7q7PNM97N9J6nhu5CvAjzk2Vdl
VsP1/qyA7R+tAhCmhET53ePA74OOz3ISWlmYfIOXF4FRe3x8UO4dzK2J0Z50U9CelKEcWg6QkUm9
aomO/NVjG1Pb8WYco6UQ5doBSSaMoI0Dmkt9qbK+0cZLYdcbiqRVpcqnBhTvH5udG9rIQQu1J3V8
B6uQUwzYTeEZPD+T6p8IYuFkEKcPhbghfTpyM2zjOJJdFInF5JlZyAcuP4pBpTWAiMadHkorBVzG
TREs3GrG9H2geWt5tHB201ZCn5SJFdHju5DkBg21Yfs2c9po47T3cJBuxjhavQKv1jh1qsRKA1Pm
dIcamQ8cgtrQRbnr1MadCSEmRwYVVkrRLDO4kts7LxWiyFfKBCMT35gSyR4Zmcj0Ddk61ePnAqQJ
nwxai3+NjTwl24qRx0UpBlfVmu/vhepDThY5GNQeb8bxw+4/sygDewsJJRQRxi5Z9rM+Dyqsl9tk
WsGtiLtG0C4DqM/4O84+tuQA6JQ7HMIZTzi9gBTpDh46r8CxDEHiVUim9HHFJUyWWHa/yl1Gh7AN
q+YJekbPMnvI7W3rz1wE46rUMFpgDMDujDonQrFxhgrsnGlDXZJa3kdvxodPRmsOIoQEDQq/z2+0
ahme5Xktj/tw99bssLWuRsoWHkWaVk6trvoQf6IaICk7RHxhFAxac5ekMewv3l+IdNfsu0A511Rr
2zcZatXEMR4v+Di7cjcFo1kvWwepdSKkFrNkNcH0zeDMg9263UC3ItRKH+omvYYUj5GD2KEZ0jss
ND2N5FWcVfi9j/Bup2X4+dW09F0KoGCK1fBXPbhbgcfg1EiLl2jNvCi7bOsvf9GjyByowa0ez8Lk
gqAMOnBpo7OcHU2Cz2eUleM4tZI00ToJr9PO0YLW9Pkl70BSEk3+/4VBMujbobUffTkjg01XOi5e
5alVSBdQ3Gtss/NtR0eloUgA+pnD2U64D7BP460DPXIkiMfd9JncM3ZX8akVda4V2PGCsTM1wdu4
UuYi2uEqGUWPkgiHOAgeIEdz1+opsBHn5V42ELTYerBAckY9O3t+BloyFcNd2xlHzg4RXK73Yac2
w1N56sG3z6n+njEyvYbwN2MgmNshT6/bZqt9dKpzdA26jACph1bkUVnN6VxMBEH4HgUapZJAZSAJ
bjcvS2IfzivKrDz1tSTxtaaYmdopC3j4QAIILlK402jj08pvJSHOrMKLuE0rU9fwZRRAH+/McSvm
n0MAqnJQRxs0lcYqL0qS1lyelZmVrnhtgCUHS9YQDWnTqltHI8veCJ9T7dwM2KhQm+vgnx7kv9ZH
F12iMKi/8xWs0yIHSiPlDrzrdTNebyIvNSjq/WtmtFqi1ER5lWOQ/Do+MRdviecdCzF7UMCLW2p6
0LJ9m3m/To6MR5YWxx3H4o9F/cq75XENKVGUO62gB3dTtEH9cMapjOsF/1m6KxOjkERypIyWQZtZ
ypJf+1+gVLPfiJ4bxZYz7A2BRupcC9PkDQp2xX9GNVqvvuBELykwKnclfQkXTOiLr+ef8cZboUqs
rP1narrGoI34eJtORQtI/wJMgfwvQagyWkHP8b3CVXD+pThRhUJDssjWWWhhLWJnx+GVQP1s5gD+
f2yC8VlC7yjlxiGfFEM9J0D62SohTM4b5iEEuel6jnBqek4JonSMD8WWcS0hbNEdL3RNBrp2sgiW
ockYiIRcWyu2AoRGqo3wPXDn//qzaf3hrTF23nDb/8/y3wRc71GQp0VcD8vSvtVzUBpJz8Af7Hvt
Q9GrjTyzhsN2vLEmgl8QesJQyEEEhvzfrcuU0qRKC1DbWOjSSbRcdqslgay2keMlpj/eLmPeNGjJ
3toaXbiuzSl+7ASZFbWnyP/+6d5dqGTrTLnpFEel4r6IHC19skGKUqpSufff8c/uM2/X9dlZFZ0Z
Ovzcdpob/yjeafLK4TKKbyLCBXTAnLxyuSPjvmW9q7GuGqzqYOGDow/dnR2qXJrMzfj6+3fhzawg
eXe7AoIitDIv4AvK5tde2vZvBG20bN8LjV70JjS0k/6Fy+bI5Yd1vVn3IeuCAiV6PRGKAK8+spqy
qNORqrKA0jBS8lRza16OtRBawqXz/Xjh7+YYOmUyrmUeTgLKCGP6RU8WqiwjJLeyKLykgWPGKZQo
qurlsZnBzY2GhAI3aDagqovH4N99c3Vw4lZqpBAy7FbROUYiHD20jzbJrunmmh+mxnNtaORvgwJT
G1UwBNTOyU9SjUbKrheTmWmbGA/uxyE5NrBMQBz5dolksUgBxvEwntRKISNK3bOcmokyR4MwsRWw
ERBnIMhF+njsxTlPBPNx0+VW9yKGqqjlh0w0KsV8vDoTk3ZjZXT4U9LUNBH73JLZWCv8g2f0yBk/
tnF/liTsaRCLIp3IQpp9rEYEhp0UOAG/sDjCoAG3zgSwbnJ5reNdoye+RLSgsAMtrYNMU3gnU9uC
CYy6DOawCVNzSnDA0Lky/EFGboWN6rxJJSGzWLlWQ0lcsN5XIMaaLUOcXplL4t57VowbVwYYhtB2
BCjgaKv4sd/wIXVyq0/feucryXggfXSBR6ENvTFCkyyZ9BAm7rlNTeW9KZ1FCRI3znLZpcQDJFZp
RK6AugT50V5pQRDweF3GPHbIZQzfh/QkOHxRZBpv5SAP6phtaGZVubIs41gjX64wCFq8c2u/0IJT
KquusGTYdRh4JhVWabsrXHlBUc0Wdzk0WcOXx58k3jsL9DYgVQoKCtBEUf72cFVVH5QtlRHjdtlr
pnhaGYgzwebEjpd5wKNQKxEUaJSN9gD6mtw2brLSSrle5711i5asgMw4iYmNhq5lChoLyBoNZ/h2
HF5VyFkfFKWVBGuu/80URfd9RePdXpWFcCY7O+GRboyNznCYOByJSV5aUk41vtq76Ved/nhkBsgx
/JqRI8ea4FoSRNR3cEPdjgkVlrbO3aSySPnJAFdGFTTBOJB443c8e5ZQinm8F+6fW3gMgA0EaUQB
FQlsiFuDQuOkgkiaynLpQih91B+cSJeKS1nyqqBYxQrILU82uq/kxG6CVXICXYASrLFTLbIpxOXj
z7nfNyKSbwg8oTfCAaU6bN2reyyMwo4JRa+yovhQkh8abX05mTmRUzaQXoQiFrr4UMsbbX9XTEIG
DCiVlQNd6UEyL0Geqf6f5p0xhCHfgUUc+urHrZBpzJLCr9LK6s0S7wPQ+IE1Ecygc8/l+/1ya2cY
7NWEofFbAjIZdmiH7BlrUH/hR4u6h1bLzJG+9xqDJZxpPFsBQ/nbSFeWXKERUxSLKqsSiKuVXLvn
wcw6szYTw0Eqm2MRLoMrDFzZt8MpMsfpAeGvrVg3Aw2pZlWcSfMO+/n2gEH24srCaPUrkik+4MS1
BYgLyPEg/rai5tNcvnzcWA6vD7Xkoa+f5QfJvrED9GQlySvBr61QjHbNiTSI4MuVkqNp0DtH7lNf
pRe2jVZdYa9DyHCCgbEVzYKIGrTnnZMLoC468cNdEmtCdky8ZEv60ER3EWM/Pz5yE+uKL5URoPJA
uN01mtKu4vA4yWrLpgWzKsPaM+qi+3lsZAzg+7/z8a+V0cKmed7maVfUVtTvKgcCyFro4n4WP9yD
GLWatHca9IkqyaFl45f0l7hA9hkOH874l4nB/mkZQUwDKAHuj/b4ahPXCbFTGhedBZCyqtQVyPQf
D3RMtzAMFBbgUxFRgthrjNeqY6Fh06jukJBAx7lwCZ79U/XSbssDCEwWRA9B6OkdqKu7vVGsePWb
GI+/YDjxow0usQiaAcBFGIiGo9sjxLhBEzAF31kFlB5I5GpcsgmLUn9s5f46xDDRICmidwdX719U
djWRJEyipG/tzuLidklA3yCBMSKOX/m5hNw9RAETymMsA6wDMszisKRXlpoyJmxZ5L3Vab3eroRN
enTAA9xqjR4b3Qa9vgdH+/UX/fHxCKfm8dru8PMru14EqXqWyXrroh/mXt7Dbh+v0fXvHmb36neL
vF/y6OnoLUUVF5/1pgTLnKQ9BeYs9+JdRmU0e6MYqctlBsQIsNRpn9HC15MdXYmreNkvikuhfxTL
bsGYxEJWGiqQuW4bycyJmzgQCMvR6opqAxqw4GBux9rTXo6zJuGttmsCDUh71WZefdZTxR+JNSBI
guKlJtsgrH5O+Je8MJPcNYO42Xs2WN2RpExJv6yTLeTt+TmFs/vrBhisQbEP1Qk8M//eVFfrkLug
QOIdDkB8AOW1pEc7Vs8Tdxm2KahRxIiYDGErlOEFsni8u6YtI0YGjwCI0cY5CJkmyNAieWnlwJg0
wF7ENFLZduGskuLiQQv6sbl7vweAi0Dh4RHw4DYaRXlUZn2m933R8nKyk5jUBOXMTMQzEUmC74JF
Og0BObLbwmircZ0coaaoiFbpGunBt1G1XfVUpYvoJ7SibWrxjBrwarPNI10QzRIyftyBMz2d0+rZ
TOK9f7r9mNGu820ocQY2Fa3uiQU9ANlwIKFCFOZpXrsqqiWFcPGpf4FwWlcueVOpVo8n/D6JCjkl
wKpQhUKTH4vg+nbbJzRrOrA7iFYmMgB8agL3hO4XOT6nPq+Sah26O75aB3QtcarcU42Gpi99+kBP
fz7+kvtK1d+X4OqFogrS1eOsMSNlckZ6tDLKXzTUBbAMlc+Bs2c07yB5+wisIMwiynbZhl+7a9Hy
n8g+X4fP/Q9nG7zKv3LyEtArZSlQDYQ8/cxFch+PgftIoiiCK7iUQcJ5O09BXvBJ6uPruvKrAhFl
qTxFwu+vCCXnjMGz/PXxbNzXKDAb1/ZGJ4EBh1tDIthr64W8braWAsL+84d1/J4ZmDBctLdOHpbA
7IM5hzLqHcrLicJBFimQLGEP2V2KXolD25vOM5rOJBP9p+GioWrTPgPflyeqs8leFM7kd/Vb/y7X
O8bsRYMvzV5+ksgyZlothcBzZjILT5yTtri/6m6/dBQylEFe1jKJJIBkapVkUGfv15I4B3a4v/Rg
BdkQQLvhJtCEervSvMu1jlw0kmV3WpD3qiLiFfHsoa+rdXNVdFVRRDNJEJhzEdE9qGRYc8S4YNri
hubfkWUFLdZdxNSS5WVf0oYZZDz1uNBrUF52y9LbdwCFV+xz780MeXJer+yOfIDU2VwlFaUEz/eS
e6cYK57+V2tHedyrMh2CzlHCIC8bpguSXrIqr7R6OVjWtFwIUjvz+huc991mvjIzit9RLHSJ0raS
JYXSQmpCosld+pUjKRsqdWR4YZXOXFkTN+RwUSFnjrXjkdi+3S5clNnQlWUlK0zfghzc+2YRSM9o
Glcbxlu6LWM89gxTI4ROEponB3ZUCAnf2ktIIAu9QySraWNVdF4lvln49jFGA2ObRzODG1Z+PJ0D
4BYpOATPkGu9NRZ56BIFcapkgfGRqEwP/qAkjuUZFzSRGwWo9Y92G+VCvO5GV7JbMRIai3nRIqD5
iin4lIPnKHwRJQ9dKwbBRmkNBVJtRgMGfhksUZ9BbGbK0E2N5jVFePMBtirB/lhFxmxCYTJgIJSj
A3pt6KYZTYJUeX3FB0S0Yj9clxlVIZ+sM1hfNGi4hFfR/6tJYH6zbTvR+g/ICKADdKBvF4SToyxT
6VWBvvYRYtp1tQ29udTYxOlFXCjLYGwAOBrfeLtGfo7WOwA/CSjKj0L+7POr0JtJRkyakFB5QLZv
QCGP9ngTtxHaWDliif2+cY49EIMNPT3e1xNbTUYt5R8bo1lWHLD3oWGNWGnffLVc+cUkxczRuYcz
wMGiWXegVx96EseYjbzrS6GhCHbA2ahKgsZDlzgvlrYOds8PWweIvJKevQPUd/WOPRdzLXqTR/fK
/GiIrYjUJhwDwvgWjaSlCx5tz88yvXA86JFLBCgSpRNmBj0xrwQYfQjlyYAZAUF+uz3Amyk3cofr
3eaLYoFUoA+uTmgfPl69v062saeAnhciJLy30YAwcrxyitaVoBEQVZ/wFjIMUX1WtO2zo5rvimp+
LTx1x2rQojZli9E1w9iuX40f9WP7cT5WG/Bjf7tg1j+CBextuXxaLi+n36cjuA71je5Yl83a1jZP
c+CyqeW4/uTRwUlpU5dFh3Nd9qXW+me52zRyZtbcngOw5fH8TMZz18ZGd7sdOX1BO1G0BDQjpPka
0FBePouxyX0ymSmKRnQW1nTrpxsb5PGPjU8c30H17p+1GbbI1fNx0Ogu/BhrI4RvItK8Ta6j8/6x
jT890kcbYOQjHJtN07KVRWsDfsjWHFiGQPoG6ige5KzyoEFlBEarUh2qQA64CNbFFokEyKTrc8mE
qVCdyuBdQ9sCcufjUx6IlSCEAW5kp3tP2mU9RDSOWvZ7r9iwkpnHc42WU0cM1SNwceGeROg42vtZ
STNm4HmwMptVJTSbuTPVlr9X2Hhykc6G7+LwFsNr7XYFgb2IAXgLiWVCk1FbnXr1h+ii+iUbsvZj
6z8HT8t0oho+8C7HpbwKLy+RCpWP5++5lsHBRz36kpEPo10r8n09jFXadJYtNHirvgMyMrOd/hbp
kZ1RSABOCbeLZYw4Urs1OEcvCrQOPgtVUfPt5dM8raj+86fLoyva4au5QFhKTVWk4sHkZ34M1GOB
+bRJIPv5UmlzVHdTBwoknRwEU0CAjZT07XL0mUtjL63AdwGWkapb18IyieqZUzs501dGRjPASGUO
6aOCWC18BQUWFfQtFVhQk4/HJ3dy917ZGV0QhYy8elliMJXTQjBMLtBSkwXdTCQ5PWXozx8uIvRW
DF9x5YPYnMZKX7fEAvfR/+HsvHbkxpJu/UQE6M0tmbYMy6hUUumGkGt67/n052MdYP5KFpFENxoj
9IyAidyGscOsWIuU6q4bTxKcJNeXshaLWxwJCHWDCpIqXxqBzKTzgyzT3dEEXPrK9Ebx1RiYqaWM
s6XPvHo8H2wtHLoswndVRanu+tbt9FuMdkVZOVK9lV6sOTNIZt+b87ze77oVH/ZN6tq+0oOSsAgC
8kg517XojEG5G4Ynws6BtqtlPV/fxZV3kXOiEMAzboHUWNxuEyZpv0gU3bW0cbw1paDcN6F0nAr9
vqaeBntQuGFx5QoicIumtwqNw4y8vjw3a1QRERFwKkoFF1NELayrX64vauW4Lkws6ilGmMuQXOBP
pFi1FQDQKgWm6ZCmWzo3KxfdYDKDdEmc/2MtLnoyhX4TSxgqyz9gaIISouphY+pyy8b89x8uxdSI
hm9U2GjiH6ylNU7SsAEcX90vyr6qRklII3i7NGHpY5c0I9d7SKAX6qbxRdcphqgCvGQxAy/XT2ft
yjEWRxqjweFBknVpTfazFKnzXncFOQ/2XZDDsz2Zse3VAUNmaRgc2zz4dd3mu2b74om5SJwWJYm2
8IJWSkmcBkit7w3bsF+j42u165GrLBH/KJ0H30Ys8/j8+Pj2aO6e7RGduzsJnTunt2VYC3t7K3ZZ
3YgPydxiI1IB+GWS4CZLq3lpwsF0YrNFToKWFSLQdqcVqn19G3SZvf20DR8Sr8VJN4pYtVTyGam4
GW9e6z05tdOwI2TT/BPb1XeUmtqb7yjfHwjtXv7mjjBvF6SqNsMLufP89/zMpTjrDASFDioxCD96
8FPxrzM9KKRRvMzfOgeRItE+abun/7JpukJBBPoJwCjLu9rV6jiMuUEGrPnqQfYTiJ3S/Hsx6me5
ldMHnZmp3caurWwaNVNkmAD+QUe22DSiz1jqjcRwNePrmJyJ63O0s+Q8/vfPJuP+xqxzzlw/dOOX
H0Y6tmNfSaHB48wIg5gp+S7p6L73tdlvXIS1q/d/pmiWXppKMq0qNU0gya+rL5HavaqD/M0IpcaG
mFxzAlRdD9c3cakvRBN6HgEBSQPC673meWnST0xshqnhfm+Q7q1IE14p5+wSJyJ7YNrLSR5qG56U
Q7Mz973zXd6jUq1XJ5oB13/JmkMlZEDxnKrv58GmTNPKIVErw7WEG0F/EsW/Fi/6dRur+wssRWeE
m/hkKdogGLE2dn5uuGUwRQ49sEeU3Sk4aNSUlccpOl43t7ok9Hboec8qUUuma4BLkxx6jeFCzGZr
zKPl5s9m+nrdiLz2TNA1pU7OIAwAwoW/MsZAFcKxNdwKfZ2gv+3hr+I1Gv8ZmkcxsTvzYJkMR4qP
pU6FTj3CnZd4t9lU29kpFJ6HLrbpc9iD4Nuj19/7QWF7yGu1j+IW9PjzVMJ82fiIgJ0C+PvE5dIP
TVVXzWi4XpACFVcOQXPbk774Z7nZaZKjM57h1LL1H87B4BDUedaLfuO8gx/e6qpXTFg7FMOVerSg
DaN5EuBKO3oU8jY6m++diaUn/2hqvoEXppgTECJMtU53GPhHo1k+wqxPEs6IEiiy5+w8IMhs8b49
8LgNduz4ULBPzC4m9qN//Ovv7buQXbADywlunp5ax/oPsYsB7ANEJ9gjcVlLpICeaQkMIm446S88
7S96ZZSON8jixvf2HjR82g5CWARSQI8i1ne5HcGUFJAqWvhoXqrkHNvdTjqM+9p+oI11knYPof23
s38n9l1+LqBbgySCrq+0x9fZLPz6l/IeNV/7NYt8QZrJowufX5Poo622OwvWzT9Cf9Sao5fd6qkb
BbWj6FSiLOZzkDgCfo8QSn0e873ay/C9DgdIltA7ApYt3FrKGdzyrtBvx/qkRLdmRJIYO00TQ9X7
XQpu0iG02/ihbg+1AEkvOZ2jm7bohuiLqWm963VkF/yzVoyO3m0tlp29ttZFDCxEcHNPg4FX6Bg2
hDKX0c3r27nmd2gV06+eMxUqW5dnW8dxwTfum64xPDYT7Jnhi6nARdhuPFFrdQiGtqBXn8FDADAW
3xRNCz8MMo6t4rvJ7e9wMu0MYiN6cjavErQYFrN/usNlekY6Yv/3t2n//q3a+ru2QbN3xN9z+DPa
5v4p3pFf27vI2WqgrOS9qLKgZzHr5uiKvsifulJuDCWITFfxf4rjz2yo7dT/WWY/La3cq2a68Vp+
JuPAlX60t4hKonIolabAnmH+Ev17TzmUSNfVvWsEvNpFaYulk/a2muys2zCC8Q5+t+wcEBTq41Mj
x/DQDE4i7ZVR4QIizw7qnlpg+qUud4n0NkrOhOpfKthF+Zx0r2b3JfZsbYpPsbA1WbH2goHgNMHV
MOFOt3d+Rz84TbNNOiHvGhMSFXBwlXxo0+mLShbSJF8i5UH27tH48aPfTfqPprxE/Xn8PcHeo/FK
RW9iODpDYcMqZ1cyZP99bUvyn+Yt/TJsKW2svl/zAc/TJoBXlpjToe1zv9RS003O5vDm+dT66Iqd
1VOH3rrqDhtN4bWKtfHR3tJ9GrFuBSX2OthVpzz9plnfxDZw9Actd3zrqTB5UmBxmMK9Hj8pEgTg
00ZIutRYeA8QP/6GpdMMYFSYxybcwXsQA8fLvsBMbodI00g7yzoypiKrT4RajmIcphRu1GFviD/F
sHquAqSgPFvaHC+e7/bSt9FghsOJbg2I6cV73oiBWIUxd7/norpKSQEm/10UDjx+iX8qow1HtzIv
MwMC6PWSZqCcKC++tRJVDSH3C9NFQEKp99qjBkjO9Ye30mnS2p4gKsnP153rWsfzo81ls54id+Hp
fs62A9WGa+gQOMNJ2MMyZD+a9rcMhwZvG4yJnsvE+C7daOJ/ZpjBv3xY87IcMOplHdSzfW04NLV+
2xUDENEOgb2dXh+DsXaa+gFu3TS7VeVdnW9NsM5O/fMZ/2/P3yEzH3xCO/hRo/XYL63iRhG+m4pj
iGdRYdAzCDbu+Op9IkRHVYz2HMX9S/8TqYE2ml7FZz1KNjRXjlXvEkLnyLgV9EdZKZ14q1ez7ko+
2Fy8z4lSwMwKwthVlL167A0krtlcOtZANGy9+VZ8lbx/rt+ptXQEkAB5LNRHDHAslmlqUQnZbG+6
oSbumuy7CGwoj1+uG1k9N0ql0BujIgca43Ivx6qV1LwyDTeKUieUT16f7Axv36i1I2xpcb6n+J8u
CXcEknUKZKTnl8Z0oQNYX+MIGFPfRefoLKKkzgdp+7ZKk8a3XywChgC6Kppg006wf9GEOul3j/ld
v3ubwVyenZ7vvvb2n8TJiDlhcaGJIR++/rm+K6s3jKSTCgkb8ymxDwRdrrMeR64FmWt63OAxvo3b
HenSIR6HH3FVwvr+/brRtZAEJRPg0OBWgY4s4iZRylva0Rg1a8XOYsKmu/TYWnDE5QRP0kYeunq7
PlhbnEXZVHFUalxoHZdYyL9U+c9IWnl9SWuhAigpihZQ/AL2fndbH9zCaKVxJgsBrl94TdvaTvRf
XX1u+xff/540p6SxWxCIYshrdB9lbiqdBg2OWTEHtPIrsu7HmdGghS9rLPaVUnxr/OZYhcfCPBb9
6fpvXf3EZzwfPGMShbGl2q4vTU1ZCJ3pSv4+0PZ5fkyf28rRKAYEwJml53rrpVo78Y8WFw+jkap+
FAXzFx6SX/uT8OZn8T73Guayfldx/73ndb6+yi2Ti0vWenkbJSMmxzjeTyqxePMyJA85k8V+0u9V
QduYrtsyOP/9hxuQsryp7obZ4I13k9bhXez9Kf1npA52Wdidri9v7cOdBQbxMTwPn3pmWisrdUXV
xU2R+RCqW8k89YKtgzyE9Nb83gobscZqPY6p6Zn5bB60ew8JPyyvr/qMPj7YMhmwhnkzkOn4p+JR
OcD2Z/9Q96Wt38zVccl+iSE86uyX2pkM0tV9lmwc7XxbFt7VpKxksWxmUiFZudxpye9G5Lqp6XKR
94b/Sy7qU2OYdk6IfX2XVx6NC0uLM02EIoEfA0uJ96MRK3vOXySz3SUxFS1h40hXl6WicsrEHe/g
cof9LvDRBA4MlzYIwUR0UGVETvTckcSteu475ObTFr4PpYCEoLk2O80PpxkX3eSXZWjMOIgwOgPe
n4yznv+edp3wFg/7OCh28Vf0DJpfo3QX1qMDdwPAjPasDC+jfpTjrd7YmldCjRAQFvUfMpglSqiM
rSoTUgq+aY9S7fS1kp5Vcx/oPwohPRv5o+Lnr4ry7T8c8Aej8mIf6AfoQ4bRLoaodvgL2nDX5H9b
ZjvopG3cpjnE+LTpvA20/nj8qPZeGhMFRc9CdClcMUxlJ0lA/QlJucXTsXqNPlhZfB3tFCZiNxUU
0aSbMaUnRAenY3K9Rwl73Grdr6UgcLnQfpjFK0FnLmK3XoHAj1eM0tX3Rtz9mtDA9iDKie7MZ/81
2cC6rC6NreMbIdmFw/xyAyepjJIsqinFR29mgxNXf9X1N1nYglesHRTc7BD1g6ihOLiMFY0wUbp0
NNzBfAkn12w2oq41tzKjYt9DQ/TaF+uojM5rmGgwXPiTba18GyBusLLXEuGcXvt5/YbPLmp56ZiN
mbeL8ZlPY+yl0kdRxGgaU5z7Sa7sXP6STPRNnmpKzlueea0kBojxf9b0RaOIHkYig3k23Kw2z0p+
L+awQUVvqM9L2c8AIizPqTQ8W5DcRkmwKyoJXp7pZkiqPXLm9hR/G2rU1uuzGbwaQ2p71oPXPwU5
8iOOAEP9QGE6vI3RGhHP8+juVN/AFXGGn9zs+HCfGeuF0cPOBKY9sjuIp9vRFtJnww9tedxd39mV
J/hirYs6I3TNXghhheHWcvDcN0dTFxxg7Ew/3TKm058baatNtHYvEbZkNpNyI35ksbu9lVQIRnGW
KXoBUSbem0Jxvr6otU/M5F0lEyPRFpedKMtr2xFqScONc1W1u0S2HENheF9MKa4Uvm9sPHrK7CA+
3U+LZinqAJBzLnE5hhjEadt4hnv/XbN3oC4ABb7OVfnvP+5/RbtfaFrb3/nTt2kjO3MtXuWfo544
3dfrS18Z02TGhTkn8hKaxXBxX7qXIOiZEJf5KeqwV1oEIHapfhsHJ709i9O5G2Knd5sadu4bEdjV
FBDCHyoQI6PdbFFurHkIfBypBKVlmTDv8qfEqjIFPapPrl+Ptj68qd4zNCR23D9W0RZ77vu6lkdg
4R6Y9CG+s5Ztl9gyxpyrRZmBrgG1w/IUBMfJOI0sLhoCBh55DONdTMe/s4eJ/1G2/ehF6182DmCO
Oq79kMUBWGao+JJZmq5QnvQmPAnlXmfh43MODa11pN6RRf94ilORX/2F9WTcaqmvVZd4y/5vKxaP
ZykNaHuNbEWQ/MiNQ1235y6E2E47GJrd9U/zkMr0t0hiO83PwxaWfnnq4NOgwuVB4H2jgLicM40S
MaJ6npfuCIUxEnu2OfmO1ocHNXlRtii8l87k3RhNkrm8hOLPsljph1CkhYIEcRWAiCdJyLKjbzbW
hpNcW9KMhCOipfsAhOfyIufUIT3DggWpUByKMydzlI5l5N939dde3IxGPq9JmRNaAM0zzz0DA5fW
WDKKWsBkXDrLJOGCZZs3Y4sEWvOgHVMU5354KG1RI06NH5G1dXs+rxV1E/zHrLPDn0vmD1Hs81FX
osJNutI2/B80oRwF2WodOp9wi55hZakXxhYRfBvnDE0VceEiW0fVm3ZusZHQfhqJYHKJujL4LhO+
Pk5wYQLccpManRkzeG0d8hvpVj2Xf7VTDeMEvWHoi216ieWWO5rP6KMT+P9WkZOApXMerVkER7Gp
97RasCqJyX6oJSeGbT2qvbvUKJ6uO5ylv1maWgSvLdWv2R3GlOnqKKTo9RwnW6nWlo35HD9kWkIV
CZDxhYmb9Zk+KzuEyb0WpkhM5U3zen09KxeQA/u/rVscWGomfQrNe+yio2ZP+blMuIDmragwe2Ru
gAC3bC0+tQo8QxYaHJP4lOsHbXhFdjY3nSTdbG7NB37tQsy/5MMOasOkF1GKJT065ZMzBATLM9Hd
qARfgqDaFcKXNLrrE8aPPICwknn4D7tKuE5qyliQshyDthqvDSDJ4EL26Aj41beo7g/iGNiJ7xFz
fr1ubRlVzndSkfne5qkMGDAWJYfGGFHUE2PEDEoKhfdtcVTRTdBOQnzv1U+q+Oe6uU+DpUt78+/5
sLtGIjNYqmEvBk0l7rPdw/Pvwp720PxulJA+5YoLU8ugRp7qxKriJOHFQRvxNg1AAlH3HeFQPvhV
QQuL4VmhsothC3SwdlkZZYEfYT5AuEcvFxlXo6kgZgTX6CAgMu2r7izbWGW/4y0yo1Wn+dHU4rsI
4tJQqxxTw/QNLBf61rYsdwcvp9t9yuPxqEBHOfW2IAMypjsVege9Huyats71k/1U43nf7g+LXnw3
gadOrabneJ5z6fb7bidIwBL6ffucPQQP8pt/3z82+wn1LyQwmI/IBqfcGn9Zvc0ffsPiNptqXPqU
+hNX9b/zfkzfDc9lDrx9SX+L2cZ7tWVrcZO9JI6t3iwS1/CPGWCxACyNcChLO/2jGwet2yrnfIqb
3zdYg0aKETrGYJcVK+I32ZMMNFAmJt0PjAQOwi9Ese10OknTs9D+UW666T7UaQiku6naj+1B97Y+
qjkTWHpHaEkoU0BbwW9YZKE1Hecx0tnhtHRkBdL59Hsq26lnl3+mwfb/dZluXjQVCxAls5fia7r8
lCpBiFOjSVJmmisa+5pokZNnkRQ2jh91Ugt4yCgb2+ja/J80QjHYTkQxyewSKNd/eO6o3RE20kWC
eGHxqdXRMDRiyQXX1PogpieZb3pMbtP8YUi2iKHXnvGPthYfUylGum9wMK5WPPk1apKPwhb6bVmp
ed9ZJrlkdY46ONLLnY0VvWhbpNxdC+F2mpRl7u8C07THelcNb2akbTiINXtM1bJ/M3veJzY0vRHV
KevKBLGIe38uSv7V9bPf3Y76j946XXdGq88Mo/CGMo+oAeNfJLRhEJr5iJar69WvY4QSp91Jlh11
A8Ryko3gYebrjlBqe3n6PeobnmFtpUhTzOQxwKRRSLjc2VypsjDo4tQVAIqkaXAv+IfUoNjWxo5g
7mm5XV/tmj2DpB2YGWED8hiX9ipfUcJBGlK3CsUbTbiVqnkC/NlXd0ZmOU3bbpUL1lyfwWgt3wFb
i8T2pUE16VCeTtWUR7yACKLxnv6OAf/+6tcvvtL8h4sDIdIs2oIv+EQMOBjtZCLwneL3PHS3beSA
7QScloZqdJd9yQPv8fp+fiIg5ewQlaBJzZiTRXVmcXsMVJ6lCr1pd5rCJ93jDZsVssuvSnvbKC+d
1T8lpnffKzakrXtxBPpz53ePfireFxPDBSW6w+FvIbxpv13/YZ9ASO8/jA4qXxDaF8ayZ2P5BWg0
L8kZsI/OYafdVk35S7GKP1p2MrXA7rlwGhg4tRaPpSA7FYloYPsB4StwhINX6Y5YTY9CdGy2aI4/
0ffMvw1EGD1eft0MLr+8FIoOvlhHS9w19L/QnD1McmSbVH7hv/GF5yyKd9WTPsW7tmMgwzupJjxW
MHYL3XlCknTabDrN9hYvFTTl8ESRGVPTem+hf4g0o7RSPaH3U1j6PEdTYdtQjew+7CN5V/hfrh/M
SsB3YWvhriv4anVvUudYYCe0R/SenZKNr5NdaugbT/DWuhYfX+qHiVmbs/qUEuwV5K3kL4LYHLJ+
I1v91CF7P1DwfYhX4FcIZi8PNKJmBOcWbqzq5WMWM6UmpgC3LdBWsei0sbgLEuUwecHOSLfgMyvv
H58e9VHEg5lgWRLVIvU3RmkXpq4PUiAPjXM8Vl8tCuzXz+1TAW5e44yhgPiPqWn8y+UaJZQWjdqr
U1cJo/uqHvZi2N+1/pfW+JX41q7R7UlXd70Xnvy6/6mqXxNrC+G1UlmB/wvOK3qxOsRmi2ShbCtl
mrwsdTNRCp12CBpnbBCzv77SFZdNGCUzkjTrkUCXe7nQLqxzMW5YaDDpf0Sp/FKPzW3avCBktgtH
8V7z5Tcl0w7Xra7dVV5BXkKarOqncSi56DS1TMrUzf3MMRr1DFemjWSbXfvjhtNeuzFcVPhWRdaI
rt3lAuVM4YT6hgXWomSbrYUEAwpje8kDw3t9Vaum3p8GWmrUjBbvbU23RA+DdjaV7QefgvxY13ch
lYL/ZGg+tnmejEjtck2kr2UTGn3qhopq+83XsDd2TfwvGVXmTwBSIOhjVXTYKSReGlEENUhzi+hB
kHtz3xnyn77KRbB3+lYHa+2m02mfx6tUCGKW5ARemheI7hI2VEiPT+ZTHg4bG7Zyy+lgwHkJShVu
tGV3R+s60xrKPHOrCaVYBg+aRnI8eHOPhTA23jkQFBJklJWsaCcwVn/kdRK3MOkr14PyM+xSjHCZ
sNQsPrVSicYqaLrMjWIgBZQyW9uie3P9Dq6FAvAKA8cBh2syfbDwzmmeBKZeor2GmOQ3a9/NAyTw
Wbhfv+1HBiJfW8S/tmBn7/HF4k39aHRZUrEKM1WjFKNxXe1KyylpSo1cf/hxqujcWM7Q7axo76mn
Ioa/60YQthKjlVgXkidaVExOMbOz3NwuR3VYVeLMjStRPxhh4O2rQh3stNcZL1CKQ8UQz2FSiq1q
+9pTAUM1AhtQGwFlWfJTp+GQo2s0EN8YYvGzFJseBMugOqKY9+ewMecbJUXHYgzB5qal7vSW3Duh
FKVPmS4JTqJk9YZ7XdsM4Ct00WjRMhMyu98PIc7AhFVSwJvslkJs3la5Je1rgqEbuSjFG7+0/H3V
F+NOUwPx+fr1W7vjQBYARdHJ4Tzmv/9gWQzGLk1N5NcEbTp4RXfKImcsxeN1KythFa0iSEapo80E
2gvXJFrBNDQTgo2tty/Ln3J3+tZr/2zWQNfMgMwHvoajpbKycLNing68jhXbWMScYhIRLw7iuZ+U
h7ybNGADyhbSa8VRzWRmFM+JOXAVi693SoMhzeK8QMZFuZGyB4nICrXU+1yRdlpy6o7ipnDH2sf7
0eaSKD8rGJRpunK2+cX070PxR2c+t4l4TinFJcqDirZCLT9OobpLs5fKz4/FVnF95QWY+2VIHJDC
zNoTl9fGkjyhyqcOGcVycoThR51vBa2zc114KIbswFwzikW8sXxjxETsY/gqC7eMT1K0F61dX5Ap
7rvutU9epbG1/eQliff9xsTjSqTzTpKJN559/5KHpRv1wfMUUsY2ket9qjY/lbhVnNgIRTstzC2O
57X7M2OgJItvDynMxUaKQpy36TjmBFbtBBYyFNE89PLgSepo+nTWuQS4ca66qLRjSRA3Yq0Vv0Ok
Slynzsx/VHMujzGnmm1EoUDn0WL8qA6c+D6Kk0OlAArNZle8sbkr14ahN+Igho2IlZdAFMUb404p
KpqP7TcJUd+o//cVG0qqzEMz/g0JrbGI6KJET+Vu4nOMFLU6+WMR2Lk2jI817E2ulcsMlgiyfzRL
39joa6040rk8BZ0SvLf8sQgWemVgfr6aChd4BkUqq7nr2vEUTf+hf4uv0WXgZSbjO8oiQwV500r9
iG7UOA1O4OsoZO6vO+u1mht6HwBZ6CPNLenFa9QBrc9lCyFAPxNuwMt96SAzK40dIyW23+XPAeKt
dgzmo5+JC5vk0KT/VnGBWJZRTKgB5yXyRC9+AgxqvtWGCC56cUjv7KVu/15f5NpN/GhgsY1dDTe3
piUoOma3g/htyD37uoG1rhU8+HzaBvtIkLPISLVCCJTU46Cy5JB1x+pseTt1l9dQLmvpTiptc6tp
svL8GYRShFNUvWQCnMuvOWOyLgpHH6E1D/GFQLw30luPkRhlN+SH66tb2z5ornH8DG6hAbhwW+lU
iGaR1yjFGkDx4FkRHT8JNz7mtfUQm0ggCZhkgr/7cj26GMt5XailqxaV007yTsyh9a8joKL90xAH
GznH/H+3eHHI2yXy21m+AnjzpbmqjwZz7HKEtxI6Xv5wY7TqUcFD28HGwtZ8BXtH4jTXlj/1Xqgk
i2Q1ceUy88cwrVU+9HGbQzW9ccnXNpD3U5yhOuRQ1sInTcnYDnWrVgR3yaEXAlcqjqPR09svnsWt
DubKlYDmghQGTlfQBO9lxQ+RpF5UQRwh4u7qXv46WQOYq3Jjzn/NBFEWOB30WCiQL56rOO3h0S+5
4FXdJXZmeNG+a5Ot/sbKPUAZES+uUE0i8lhcO8vD/yUSaCq5Mm87A7D1NJx1Pd114fH6V7RiiWAV
iAz45/cOx+WNE2iyMjeXN27amDs1/NPkr2Kk2qWwMfz4ed/miTJSTPBh1KaW+DBZSItM7ZAw1yfR
fBg0s//hl9Q0r6/mcyiDFXqaIEmoxOEXLlcjhnLUSz6hTBZ0d2qfZTu586Sd4jfW2YsaHyFtswAY
WAt7sxm3lA0/7yWulpgUuC8OA/6XS+tD1RQ5L2bu1j1U6nUSaU+qZyQ7Lx+GG20wgo3Vrvj32bdT
UwXeQRlzGSgOciNZgVoU7qwjJdmT0Eh3tRiZdiIJxt1QZ9HDVBMKmFXqeTCBePp3vSsAbme9Vhyu
b/3nD53DxePzi7hIHMPl4kM97QPdI4sLpfEVyuU7RXxL9ENbl45hbLnllQQaazo0MAaYR4kw+dJa
U8dBX8mE5jEOOt3VdVG+4WE0pvMB/j4NzEoFeyErNWsHoFr9DjRZle96s5cDp4+r3O6UTkB/aJiM
YuPVXbsFFMCoosxKzdScL39aDSG3EZZi4UINM/pPTfRUhU7Vb8R6a9uN0DaAKQjGyGYX2x1VvhZ1
qUesV9f6afRz76h5IZD0ONJgcQ6/CFG5pbq9ujLqoXzCFhu/TPq6UcwiNSKcaNAIEQUhdXItvTHK
qHBKvf55/T59zgvm4itteuIvAnVlccJS2mh5JmMM9nh7boJYERI0ozN6IONja0+Ze+PxXXMehOu6
yaZS9VtmBjnhMzEATreOv8jij0LaB8aNwnTrTa3+ifQtH//5BWaBH8wtTrBva0tk1A98S9Q8GpVw
GvQ3oERbml5rF0Wf2VVp585Tq7Nj/vAmqpAelkZGvsNfH/vEP9TDeD905Ady4or0s68f26o53nvS
K/z8p5paOwhhW4zcfjOWjmHgw8FjtX8nBUaN8XdQbCGFVl0g6daMfNYI2PVFwCnBjlipqlS41V0c
/9Pu5ENl7uLfdWuj4iJ9/Xp9dWtnRid37q3QyYVG8HIz47gVanjZCgCeg23UusN0qA3P48Ymrn1o
s2axRorFpOTy7ge+V1pGi6y2l6hOVovFbtT8N+DrXwRVf72+pBUoELMLzFDP+qtzDDB/iB8uiFQb
XiDEMsaow6LEewr6/DDIziTaoeJMGilecZDHV8P6IkIy2WsEb/2DaNyP4eH6T1m7O3gVuBJBOsyE
Vpe/JGuGXElKtDpLxIYg7gtv6+rF8E+auGFo9fn4aGlxa2It8XIvQIMzrmzdcFqGP5Pf0PJngX3O
e9tr7bDeTZu8H7Prvwzv2ep5DBXGAGLIJeonbKa4IHwo3UnUHYmib8h8YFL1Z1hX7QT9EbrXX6Mi
+ToVW1WJFXAf7QNE5khkZ4D5sphVpWqmJ9FUQu5ryyQXWbiryvumeksN1c6j+0R61uSfYjEBwbiN
82jXpsLj2G7lHStnTGDETWNgkur68t2Sw6SkR8TOp6MOb1XqyD1fqrLbCI1WPlScOPABRmGMGXhx
eZWM3JiSwBOQfWXkqAElGMq3SZC+XL+wK9/phZWFOxjzEjK6FPHbKEludN1hVMim9rJvso0Lu7oc
yhBsGH1sAp7L5fR+HmpaWFau2bV70Uxu2kI+N8rw5/p6Vs0YyHBIkAbOojSXZoTWLwdvYj2JoFi7
iuKoE5dJcwyoLWy4uJXHds4D/mdqvicfvI4gFlrnxwxXBB0XIL7XIt8JIuFL2AjQlDJeGpfwXnlb
Tb31FdKdRFhi5h1fbGTYGV6laFHlWgSpySn87W3loKt3ApAhHZR5SnKJAtC8nLC7DOaEN7IZq9jn
RL9qZO3jfCOFX7NEH1fCCmESWeLlFrZlXY9jVFWuD5wiTPSdEt9MWXgom7/Xr8UKeoNklyACPI4F
NmUZ0lq1JAuD31eulEvtU5yP1UEqxulXpslQPRSMOBWSetuFxnSYRPmmCXNp43tecxszZvMd1QAm
aHEzI31qK6nnFxhxstPT2M6HF184hIJ6KLfI0dbuyEdbi6upC6nXpk3Hx3bsEMF9MLpf1/dz7eDo
d0nkiXQuCDUvD07IC8PzYgTJs/irnxzV/AeATG+LPGR2PovHhsolj4wKCSkgqsUy/EQr+lqRUOZu
jnlxVJS366tYCdAlcLsUDxRIFSjTXq5Ct2pBb2KCFEUI0oeAdb6lQn4jRvy30gzNfdIkol3mpb5x
F9bOh+IIgfosDMPaLg37XS0Mes/0V9LuC+tNC57MeqMpseadPppYfFpVl7RZoInEBwldDwj7ESE8
Ftn4rFrNXhQfE3Evl8fr+7l2xedSHLkcGtS44MtltfUswAmaxuUL6rRu16k/SmjIutZRK3+jGrP6
RTMxSRBLugMcZPE9iZ0fSp2pV25VyD+FUJQO0P74TqVq5Y4xJukgKXHj5KmfIeMCyq1NemsjwVtb
L1PqADjIk2k8L36ClXb+EPlUBpv6pgitOxKYL34YHiVfemj0jbLd2p2B5IZ6J6rGXJ3FJxfRLKm6
EI2uQEr2vDYpIzCetPGmrX3XH40sgg6/zkDLykHjNiFD1GiiWo9CbxfTf/D7EPrS+uTTBqGyMCN4
phV4bUHAbg3ivSylDvP+N3VkqTsYxrcGt9cWBSUJaB5QMOonxhKvyRj1GCizcw1Ku4q6xm6kqt8l
Wnny9GZL2XbloGY2J/zWO95lWdUXI4NeduLVbtU03D3dhCgszWNgc4Gw4UfWsgCa9BaymVwKnWTr
8ouTFC+2gqpt4HcsCqYt/ski0Nyhryq7cZgsBHT04WBOgnpKWlE51HKaPfSBkR2CNDABvxbdxsmu
LJ5GAxQE4H3Y6qUeShmaY20MUc0rB+zMN22la3e6suFo1j5+GjQQas6VFTKRRYXKkoeyDaqgdfWj
Vd545j4sbxujprF2zvP8IBshX/75undbuUbYhOqbPJ3My1xc2towIqaDk9aF+MCkx+wm+c+N81zZ
PeqKcPwQVmJjGSNkXjrgZuruPaRE8aqQFDtqReffL+SjlYWbrhO/VKqp6tx+sovxtW12ufTY0ym/
bmZtMcSPM56UrJxTuryb8hB5SZOFvavnf/rgJkB2rfl93cTKkVA2pk033zYypYVPrCQvF+kt9LMo
eBR+LcBSe7G8t7J2f93QJwZnahiUw0HfUJqfE7JF1F2P4tAHQt27cMlNN6Go/BmD4q4qv1EcH4Od
AmuOlTBtQ6k62eXpqZUiR1cHCIC/FNGjar11vtP+P9LObLdxZenST0SA83BLUpJlW6Zddu0aboga
Oc8zn/7/6Aa6LUoQUX8DB6cuCrtCmYyMjIxYsZb8Ke9+Ere14SVLd1LpFnmMSJ3d+E6WfK3VpzJ2
RXEXTUz8H/T+sx7p8HlSNfmqPKvaaQjTnSnOD+30dnt117YReCDtJssCwrkGz0UZCmWzL8ESG8Vu
brkVozyN9jnSow3/vlbrWqqvRH6iFqnAKuOaJpifdaMbeJ6llPgHx5cf+kr5FETFc1v+lfzgNMIY
WpiKbUbJRtRYHG6VToJooPQLYw43wTowj7M4jkmiDE/TIYiPg67B7+zE+mDXm/Phl5mlpsFgQ/uL
yp1FR+/c96M+HUcxtqig90BsuGrah9iNwl+V9LcU/t7+eurFsjR4lkGe8fVoWq+zZKU3QG1GMk94
bbRHwv+4RVZweZJRbwCaheAIdTaymPPV1HOlB022FLLTWnapv9mDGqXMUAwbOc5l0ooheVHypenA
oV5tW9zMOnljTGkl1VtbDBuQy+ZBjHRmNzNnTsWnweuTdCOVvLKBFJTgiQTWT6haNwX80UibeeK9
K6nVKa3175KVb8SPK44PEoSXJzNJ7CJgjPMtHMXG1JOIbLUb59lNZ8lwCgMBjDaEirlqY6dXo9pN
appccmg27ghprm9OWwOE15b6jsXVZPrZhLPzn9GVaWkWIlWYIpF2cDbvVP/nbW+88glplL9Tp+D7
AAjPLdBz8fuwoTpWlqWdRUpGq6OnRlb7p1KVWjcw1b++DBxU3JocuDzevALoqS0Loy6iL2v/WI/p
NY0SoVE/RUF6p1GT0cNTsODekuBRUV9vL/MyZALbE8GjUJqjqLX2VFkFTM1obf80gYs8lkquurIZ
xm7YttPRUIotzvwri2M7QUcCjyTrWQsxyV1YSFlfYK9o74CbfSl9ubOFBjYNderv1UTd317gZQRj
gR8MrjylTqYsKOWqf4Ji/U5mxgtpKwNg1oyHJr58YPrscNviakvJE4DP8RbmLQ7lxcUDR1IDZRjN
pjhVsWTYIAjzIzrBpqNK8fyQttpWr3sV1d7tUURe9AjJHJgDOfeXUBpMzReL8mQwEajSd43oDVTG
99urWuPA3s0s2moIeC5Y7PU71VAbM6XniJm4YAs5OfeS36V2G8NNPRuD8qud0uRTPwSQlUyT8eBL
6ujK+TDcT5GfbUTYlR8tvwac0SJzwgMFRa9VEmuVtDojWW5Ogjo1e2mOPudG/KZrkLVYQQY9rl8P
G7Hvyj5z3QIooJnGPq+LHXnWBHOkKM1JwYMZVhbC+3YIhweVMYANF1qPAbwvjxuQAvMiE87D6Pyb
qkWmdOUstychlBJjP2mWD2y3Y+DVSiKB90GkM0ukNXX9JSyS3twJUpl3dqEIwS9fS7SvXdMLL0kH
CZGddXPt27o554oNhUhR7+oaBSgYeXMxtJlILjdKNus+1vuvX5juUWpFQJpiyfmvZ2KQ66kym1Mt
pSUSVkFc3QXGnLlFYSAf0fSQjLZ+kO+bTi8OiTCKP0BLtmiCdJWwF6o43+ei0N3HkdX8p/olfJKl
X298zvXb6/1XLi0YgO60QC6KV0kyh1OYG83JgAcEooy4fmmEAFzZmM5OYKZIzDdd6mg6SiVSqwt2
YObSxod+PzUfcjl+xPK+phTyPnXLq+x8q4rJL42AOtpp9hNTcjPZ1wJXHudloNg3UNiYi6j5j/Pt
d/sQnGK3r4GVtnY+jcHPAXVIsGlDW5GZSX3lmRk6SrWmxfeQuOQBrRZzguwM2UW0O8JQz39G09i3
Tp7mSCX4faC8aUwRQdmh+PO8S8fOb+xOGsW328Hj8uggkAK1AEQk6DCBbD5fZR3Nk54MU3sqZAmu
4rqRGGPmxdFr1maFfEm91zvKvUJ+TASmcbLa0a5a3reiiC34s10/SGXFaZs4ZI7DN90i8P3Po1GA
vhTC6a5WOg6CPH9LFQZcbi96MbT+IUQLCF9QbOWNv/ohQVFHpaDhX4UxWjsIuN58PU3u8iGiSgQV
mR437r9bpJbNbCwEUtzlq6hhNKpWJ+rcnvS5LOyFkM1tZxU1kE4PdvjZcABF1x5vG10lSu8eTIFE
4XGgwxyxLmFEfWAydyW1p7yP6hc6jhE0SHnhGlU37cgGm0MnhSqc+hPyCrOe/2/MMxXAOV7mWdeg
ChHKpazr+Nx6qdeOqmXDt9yvILq31N9J1mRHHUVBJ+lrqNN1fQuosu7lLqunE0Ouxo24ANlXD0FN
pFNu+kJ/0sUmek31BuECVZztyhz1Q1Tl0U4Zo2k3dkXnBGTv+6atBIc05xPcoL7TVnLF63kIvhh9
u9XYW6U+77+NRz4AVtB+EDGuTp3YjUx1SUN5CgKKFmbLAEivGg6vE8muqPm9mPTgniEnVpzbLnHl
uNO2XN5ykLaQCKw8nzZU2dNVrE99nKPVXQcNc6KWoHfiwVc5+BsucJlwMUoE+zw1NOrhfIrz6DIb
XTjEjKCcCrATL6nKuJiK1pZjaiWDIej4RF9ur2/5B1cnmwkNIiNjvQwXrd+RURCH8RxZ9UmQ43kv
LI5H2Xyr0XZ1WUvdiTINJd/1sDT9ngEEW9CcutGHnruVeqVOHCpepfAc+elMpicgjzxvvCKvmKVb
r2Nzkae4SHP0aAY+uCxOnr5LGgg2cOOZAO9P0G48sa74J2mUtngnSEWqreffzSglq+Y12Zyqtnbb
VHMMvd3pE3gHoF6lURwQFbBvf7krWSxJCRUG+jfMt1E8ObdZDnWe9F3Xn4hM1pdAS7+MelrsyjTT
3FBLpp01KpCCkrbaSSzAmq1bC22kqpX22Pv6/vbPueJIGmAw4hZ/LDCj818zwjLrN/ncn5gEVj+F
YzDv077ZKuRfidBUFSFzluCEVC+Igkt6E1UUyf0pUTOvs/x9YojuJMBmBM1sDQWZobwNariRoV/x
I6pGDDkDDmW314F5lOY8N4a6P9VB19shWB6pzb6LTXhXqXe3t/FKusxUxcJzhnwWd+2aMzEreIU3
vtafRKmNXhVf6PS7TIh7y4lbP/b0uMs/Jb5ZWnaoEKddERk71G3qKvutBGqyH+CethOuMS8oo/GZ
uvm3Cg3aO3Lc5lgngvTcK6G2ESWvbdCi771UYUkP1l3bAGhZN5bBcGoZqBk0qwew0v9Qxqp0yjo9
3N6iK2eN4icDDUwy0IFex8hSH5QMZnTuqbHunameEaxL099tIH8P+9ZtSvCcaruV912zCqUUk6zU
tjVe/Of+HXd6Z3RlNJxqXXttsse5+tWnh8QnD2l3mhhuDJRdcXRi1lJyex8WXD8KzSEuhbEthlPT
63djYEBF+l8ep/sy2VlKfsh/+8O0FVCWJazuAnocvAlVBr0WddjzJSJXz+yGmA4nY5ETLrPJPPap
3u8Dbo5Dq4r9oVGj4i6IpsTNNPMreWa7k6h12pkVHlDm2Rohv+JWyyVImFv+dwG8lwID5a6sGU4D
dZwH+FTbw0St+gBrvnwU0nlr+OeaPQhgwYNw/rgTFx/4UK6au1ESOq75k6TObgHA3ubk/QiU4iu5
aPvvZwZgJNkMJbkFs7ZyqKy1Wn2O6/HUBfG3ihKONf8ttelzoFcbqO61RNWSPVF7A85K/4oX/5qw
MeYSikUr6k6TLk9v8G9+7hY9tqovXTGe54dATi03rBXjjRGXwkmHpvYCYU7QB4ui0LYiLc7QYcn/
6J2O7uc4WuVrw8L2PhVcO4x92Y6LZDzAtiLvB6oOGyf+vWd67pnccfT3lqEElrLOH5pCMMy6SYZT
rBoxZAVClx55OpivQQCFet/Hd0HW1i9pZAZ3oSFEO0kGsD7oOS9dJHP3ZYgc1USbxW1ppBzqKrb2
naW1d0Wfw+KdSO1eFdB4FFPzE7JSghtaHe8chuCcjCjkJmV6H/U9wNW+3aLQuPJ1EAqg+2KSfQHV
WMN/R0bBrDprh1OVdKULJil6jfsmeIto1+2Goa8zO2yUz0wlT047K8M+N6ZxJ0917PbdMO+6CWTp
2PTtfT2E/r1JgHJqemMHSwv0Qz5pvp2LUcq4XCXu4q5QNxz58ubn94MaoN/NA5vweH5qalFOOl/T
hpM/lz6Tr0IJqxOKHbej/uXZxAoJJJc+YdF6b7t/OJsm4+hikhML1FZo3TyR5sdALoZ9aoiITI6d
vLGqy3hPOR5szFIjJJ1ZjxZJeqM08xyOJ7TUZITFjeERwitE3UOl3xlJEbptaxZPQ6pt0TZesww7
FVUUEOhA01aZVNJDc+yXRKFmLP1DJAef4xmK16HXYIwW5emxbZVD2Yxb9ezLK4eGi7LMFlO7kZkV
P/+OetbpiI7V86lvD2RgLoxC44umIyggHKbSabZY05an0+pQYw9qk/dCJOT65/YMmkpTHkfzaSiH
gxxFtiKlqKy+VJLqzPkWM8jV1TFBgJQMKQq33Lm1qVs2XOvmE8QQnVtbFRAQS1A46ZplS0hbCGAv
3alaqk66Pm940xXvpZDODNPyuqaMuFrrSG0GHCN7O8j7aTzG4amvv5v/KyO8spgSh5BqjQBsSyUt
8gmGzVpqvzdS5kbp90H/E/ZbjNRXvhyrQdcLh4GBbs27xcybIQ1iM5+YFAprT4yftO6zmEwOjGK3
T/2VR84CEWUx7P4C7ZXPP1s4+oIuptZ0CmreLgpQ5V0UunHiNBQhVKf90rapXctgKjV3w/Ryzlb+
qdO7BU2O1ywjhuemfR+lUzmY5xOd1t6hTNcODneQucdbtAdrDCto8COKc1qYuZMBt1JY9dHG02Pd
peTuJgME1097AAaVC/6vVO3qsTH4FbnsKl/8Nyofrm7Lrmk7gJtvL/nad/1oa4n0H2Js0HShWanY
6qLZRYJlpqoj3Wtp6HDHbHzZK1GOZzJlImqbnIc1JeQsjfI4Fqp4ou7ySAPAHMjrNP5UIAlsv8pl
vZFRX1ZyFlU/oCKLUQL7Krmj9j4WSTVJp0hLjwKvhres6CIbxdAtnOflNmIJJVadXiS8N2tcvY52
ddMMvnRqoL6VX8zqd6/fiy3dLJTlb3+xa4siWFMzJKujlbNalFwrtWGlkXzKzaF9yGsTJIuJXHtX
tsK326Yur3mFCej3q5A2g7Sm1GgrqTYCbVJOcZ+XO7o9nTPO5taCLgMlEDVq6yBRlkO/HigZjTzP
xEGUT12vvsphcRBry4602alT9XB7QZc3AqYIKYx48coCSbzy9jjT9Sky5BMEbM+K6EriYzWL+2AS
D3A0HGqqNgzKb5SkLj/YgnbkaccjC0DuWosbyqghsdpegfLehwKVZoaAnEUPb+aGZ6xxiAQOLC3s
uVwEpMJraE1ez0EaZyyv1FvppPXt975lDrDL9XKfFcGzpJbAigR4n3pDCtxEqmab8BPa81x5VdT+
I7fa++8hgdfocZLZUAk8325Kff2g+KJyKpPcrrM/iv/f7e95pYD93iZZcmi2GDjFuQVTC2oUByXl
1KhiHNtSpzQQoviwjKsT8Uts5Pq/qIqG3OWdwbtG0eoUEDLgu9ZpIqEbd0PXjoITyloROimaNgjM
dm22cZCudOugwuU9w0A5miaMWp//TqsawzIedeVklI1qp0lqHLqk7h+KwKrciRkQR5vxekXxO0eq
zJ+d0E0bbnjxGxhjgpeL8uEydrsAmM9/A3MftZDDAfEk1o9xGNKW1ewm+U5xtm9zW/VduXTVbAvL
vI6MzIgtM8zwcuuQEFykQWRdQqSVSuBBTmD382+rhQuo+2lIX7lINw7A+oLBFvUo/o9RZnkBb56v
EOXAGDTNHHpD/meMpDezO4kIuebksXT83WGrcnfxjlsMLtkC/zUFCIbRzg12ddjUM1eKp46CnTU/
OicRPTICOxpgRJ8fW+3XUKR2131qDGRdrdqOhPaha+VD1MPA9JWgYJQZf5E6QU0FTd2gUbyy+YtI
nAWQYwmxayTrjI6Cb0VD5Jn+Y1IGeznSaAv/Kf2vPKc3kqc11z5SqgQeCpl4GPVAWtPnm9FrUF36
pRJ5ef8a59/84fM8PU5ab/t6sxukw6z9rkBFz/acOkX+K689cOCq+qUvFbvVmBIFmWC3iWJXwVYv
aX2RLT/Nwu+BDS9Z5fq9KtJBnaZMiT0pShjyBxhup6NvbeRS71iVj+kjZnBxSaMevqAs9NXVPE/+
zKBtlXgaqpUTkPZUTI5pFjmlBNuQ8NwW1bErRdf44kN+rMeuDEG1rhRuFmS2kX4REYYVdNeHjHuK
922dOgpIhy7S3CzaOpfrq3D5rSYX0v/BnyC1ef61aHT6RjiJiYdkfZO/ogu9ryCFHPSfnTzc+RnB
6Hg7WF9xRmjPyY0WERHOzCr+hLkspTNqKV5t3Yf1m9Q9R8F92zyOm4oLF08IFoeGJgUKJtq4D9eJ
SxhkVVaJPhoPRb8HiwOoCKkLVjrIGgputQdcATf03WT6T/LzUzX2/7xY9pZSwkKXRNRfB9suSoxy
8CvtSRAsB83JHTx2KbmgJKcH859POVBGblmorsHdMQ92/ikDfUpq2YyEJy3X2n2UCShYj5r86Beo
74Vqo3oq9+KGs19+zcXo0v9a+nu0gc6NMhU7Z5GZCE8R8HhnUsPBdHIrkBDT6CekYRpE6MktNy78
ywgPSdMyps9YN2FtfcKkQu+lUh6Fp7mGoMzJy0jTabzpZk2ELxrfbibfkuwyEhtxJwoo9m0s+4pr
gSkGR8bAAzxEF/hG3uGZKg0zv8APwsIeU5lBWqkPH3M5G6B+56D2aZZDnWFadp4l/2WZXt/FrSUf
tLY0N268dW6JohivckpG4HDow6wBibQ6aVOZYuqF4ijtckGGqihDTTwuu62GzxVTvIrpUb334YDP
nn/wfDCjsQ6txGtGRWG2CyDAWIN+rMbJ2NjkNdc9VwmMSFSuGVdgYBSj57aQ9RqUqIszr+R106aK
a1aN7Ye10z/o5CrEDXn8zDl+JIj0k5vXxh1yHFTI9oZW2HU97qes+tnkyIFsnLWLHJufhustAYwR
eJi1Vn4vKX0ahm2WeaJvUarlqpcO/ZS5fvkiJ9+lunMMba+QV7eH1nhIM+GfvzjTDwywQmZHbAHP
eL41C+VXKy+gZV+8V3NYHayFz/3wj6Gafh7DnhafYanBr/vMgdotEHQhJ69R70NVdrrmxRpjp9O8
fOz3t41dJqYra6slaarQdQHMM95s9kezGmzRP5aj+zk+RSnSpchtK1uZ4pp3lHyIFdKqWORn+Yhr
ckXSsaa3xrrwmgVpFkp9sYvl/KXryx/1gsnksooe4j7qGAvOJleZmvieJ0i780WrcEs/Fn6EOdIP
t7fiIqjyq2CooawuUjMkwpx/3KBXpnbqp8IDqYQXRUZ4nFtqeUMSfw+HtFpE3NOtcpPMP3qWtSxG
GVkADAAv3cXcSW3GejOgse3lg9E6WqPKR1AupV0NGSQvdRPcmUHA7SUIgqsnmf9Aj+VbIRnVcaha
8+/tHbhAXy4fBiAwt/aST19QW4jmMBhNKRee9mrcKQ9xSdHdRnLzr+KMqDcfC8YG99ImEmrxsYtN
YPF0QSnj8Ew73/lSHBPFqFRkc+birpKgonypJyTxmMeyJLSh9PvO2qPWW2kbnbqrn3x5H4H2Y4p2
jX+2ognyzzkoPbFrPzfdBFE1ZN2OrM3qAXlbw9aHOf95e5MvQjl7bHFhLEkDDcJ1DNPA9SnCPBde
VEfqXlBiHsBlJzC1a2zBCC8y78UUnfsFDkxxZ5306fPULNDQ0jP874r8Wbc+317KRUKw+vdXsUMS
Qk2HTKr0ZNCS/8WtA2i9RiM1PeAot01dZMw8KtkzcDe8MilLL0v9UCpNqeUzS2eUXvK3PJbPSWKb
btWh4xWq/5+WVlftINVaCK6t9DTLM8xjgaxz4ozNp+kVaXYal7fXdcUDz9aln68rkmd9SJd1qekr
pMSS9hL+CLK3eSuBuPKpoAOn8rvc6Muf53aqeI4TDUSvJ9N0gTdq+FuRMYnBq5yWTjJWG+/RK553
Zm51ok1LmEgCMTebP5T4rZOeb2/bNXegAAszBxN7JGHK+XIswTTzqOIjpXLNCMibPt0n/l+/OkqV
o1O9ZDJ+wy0ucw88kOc8L0zISgF/r0wmRdC3AZonXsNsYnmKKoB79vgY2fpv/42udmEeY91mAPL2
Sq/tJDQJ4EQWqJe1NivrkyAyd1t6Zv4QCsFOVbYwXlsWlr//cLSaUKRCaGKhb2dhlyVBAZ4p6tzb
67jmgFz1gNUZaiN7W8UKsiUxBZ/BsQp20luqHhVGRZO7eDp0W9Qfiy+vrhPqy+KitUj+REnqfEF6
nE6MOhSVF+j70DxJ6Qsz3/ZobNzd1/bto5mVQ/S+XBdNs5jBEdr8PpTvbm/ZNQOAN0BggJGhyrps
6YcPM7b6VPLgAZtvNo6UnfLtXH/ZitVWcYJkGgC8IkGar8JCmgNWpU5Ve0Z3b5h2p9r6cXATUnxG
UMXoWZLvQEGMu/HOaj5HoboDeZLYg1N3ribtB8fKug1/v/Lxzn7ROnJAu5M1o1F7o9DeiYm4+CKM
Xn97cQvQeeUiJotfcm2ABHTGV34fCEwU8FMab9zH5ud0eIQc+PYHvBLczyysrpIYXXlwZVhQhskR
+7+6+RCRz0oxgoVb4kxXV0OJDUQgcHr6YStnEfW0KrOy9TqlFRxqjTQRmzi9Y/Bqq215zRROSdEe
+i8aHata0qD3ZI5h03rzIDkq/ZyYwsN0uL13V/wA4sglE1fw/YtOG3YnmLXb1st8HDKDvipJfhjF
dA+V/0YWeFlWWCqmFlAthieB965jUzw0hFi5a72wDR+kBmpjnF99VYxXI1nYAeN9IumOD4UEbDmg
rvz9v64VMATVeQA3S+Bac1aqyN/muVY1Hj/EMf0/qfzmC+5IO+W2ncsPx7sZgQ5mpKnhUCk995Gu
C6M4BWHiSULqMGhhF3TyhWKLPvwy1FMZYUFU/yiKUY89N9PCairnUL17uRrbg/RWxEcAHpNi2QXK
eJW6Ue27Yo4K2KKso/IIhO393BxDqEo7JEpLQq3/J6DkC5lz44jdW+3MMLhuxKfLM82s6/+ztp5Z
gVptnENmVrzqb/DSqLCO7D/36SYj5nKGzgPzuZnVdSm1U1EH0tR6ev5rinvwDg919U0yTr3vRhGp
hq8yPvn7tn9cnjmMUtDikqa+Rs/0fCeHohktAaUKD7py1/jUPcafbxu4TNvODayClEaLtktiDMiH
yYE80Ybu7FC4WxSUV/z8bB0rj/CTtM7qADNRUDhq/7DUovxy4zBdcQTApAQmnsz0NtbvOCnNynIq
/NZLy6McNQx0UgD1oQyqXvxNofgrXwbIIq9jIjy63OZq49qeOq8ZDZ03xflvEItgURq7npGGGbbe
xFcSXXCWJmVApoKtpTpx7gXtJOqDGsidFx6Dp/LY/xLv67fg0N4nj+1f/2u/sY9XKlDn9lZRScx8
YYxFqfPafXsk83hTj+VO2WlHEBy33e+KX5ytbNnlDwkVGKq4bBURS+pnK6h+zlbyfQw2MVRLfFud
XaZfKGMQ+phkWhMwdhpjIaQxnTfEJ0YINCV4rbWdINzr9V99YOQ5oOVoSWh6ZI6lFJ/y4O72Oi86
8+QtlG4princnwBmVwudRR8tFubGPMtMbfDig6jYYfAgI/ipPUO+MKe5UzNgHiIt9NxSgyutxy2c
7ZWwfPYbVsFElgsfZZG+4xagVNs+dkr6aLbNXVNXtmjM32Zxq5h27fNC2U4xDd0mLoJVzCw6uQGC
zCGRp7tw+pOj2VJuQdaveutHI0tG/cGH+tzQQjMZOy8d4PRPnVpyRm22TfGTMh7S4FjrX6LX25/z
2uHn1bn4FPI+F0l6IYOcySRMtmrkKJWn5vsx/+JrW+2Vq3YW/oH3aiSM3edLm3UrhHRE6bwotn4M
qD6bIXri8ZdJ3dKeuRpjAET8X1OrGNPNRjqEjdp55Z60oHVb0y7rPbRV3WBDBwKlQ92647dm62As
X+fiaDJPC9m8ytlYF/DnPpZmsWSJVlw8Rsmp7fJdVUQ2rRx3SI0dTBZ2y2+Qen9fDuNnMW82YHHL
ym79gpX/CM1YIxXJL0j7+jmW289auPUdr56DD4tcfccuNq0hVwngALZ3jcRAATIKWwpMFzMC7zHm
g5XVJ8y6aooSASvKXfS9qezy989QsiM4nx0VyfvE7h/6u5TyMVXUr7Tkm7vyT/ETYTFobbLYbugB
j078ZxOHsrXBq+tE8cMICSxca5Jzt5d2xrC1v9e9F4Y3BvCZwQKwfn5QpHm2jELBRCzbamJb9hi6
9fGXPO4ZV4t/JEf50/8iAnwwuIrnkdJJeaQva7pPj+NedIatudvLrt9yZXwwsQrX3RCJY0x6xpWh
vqXVKQrsznSi0ClbSJGVo5bq93nkqFN1zGP/KTG1xwDZbW1sjszr2qXa26ow2ZpC2PhHTiT6Ree/
bZX9pBX53GCy/GpXtlBbBi/6i5R8biLDHvXnqZY3XhRXHoTMPfCQplQFYAXFk/MPHDZJ18CH0Xtd
+0mcAMZY0cmPFoSWfJrHTzmF+5kaYCY2h1oT78CXKe6/f3Hyh2U2GcQucMLzX6Cnpcjw0Dx4wlAD
0j808mAr9S91S8TyWqwAmsNgFFy2dDRXK80beGcTSxrIUiizUFr/OVdbg27XMgEGVRc9EXiO+Zjn
a1ESpJplIx69aq52sfhoyLuxfR5H3y3H3RaM/MoTgyFFgvvySKOltoqvmdUJcCtloyckvTOE8UGD
tYeIXrX5Qx8bdpUkB3ELa3ntLfDR6Cri1gJt+DRLRl5rf8Jkbxhgqr7qxZGH2223eO9zrK4PkkqI
ohc0oUV95Hwvh76yikLHklFA9Bo1Tm7Wd3AYvJVy6/rJTzX/lrd2FTUe+s77WDUPuvStjH7AaPFd
j8zDPAm2XiNSLKVOqfj7avhtda9tlQGey7Yy+ysJBXSRFANA4iwUQ6sfK2lhmNAtH71MvOsKV//K
6Ecw7qwpdbL0Z7vLfkXWPvyTm7vR/wW8v98o7Cz//nqzPtpfxWm4N8cG0Bm+EMvHyhBezbHYyigW
572wAcEdk1IQ4l8kZ0YdSZCoVqM3cwn4fvfdVJ50rT1lhRfCkYleoFN0fwMr2xmztrXBV9IZ3szg
qZnQooZ70RXrtE5Fw2zy0s4aHBhb7sQRsIYmKP6bEPU/RWV6GoJWgE5CrnahCL1aZ8Qwq0nDxj5c
OePoXPHaYLQSfM6aP6QXePW0WcwvUcVvVfFHtLpnQ9OcQQDS+120tvC0V+IWaEe69PRGKPusX9+N
6YPsbvuJ1mPpSMF4p5YoVQ8Oktv2HO4yUCpA+6byR6Z+qSvLq390gX8PD/QWt9U1H4dpAQ6CpSvJ
1zg/kGYOt1UAd57X5l48Ps1daMvKg9EfTGM3tRAyW4dymB4Yr0Y+NrHFaC/qT630J9eCDW+/dmsx
AwFuhB66TmxYhb4enHbQidPkNcVDV5JblS6T4TPAyyeZGbrTbH41gg2y26tGF8ERC1AMLfQ17NcX
ZqTU2mz2SqPcjeguh91dVdkiMnsMqbqZSYFRhscJnlUFDg/D2irIXQEtMKkIJIzO0sIYsq7j61Ex
1nBhzV4Vfym64bH5wRY9MHJaOdVQ2aFfOoLolOgPtTYCPUHX2FLwu8/z32Hy83Z4vgw4MmQJMCxT
xoUmdf3uNpWpmztZnD0mmzNbr+ajBYuNfdvIpcedG1l5nJTkWmho8+yl7T2U8FlJh2s3+O6/WwGr
vgzwLExXawUEBB00pW5r0Vs0HQpDttPM/pv2b7etXNswk1lzINzAnSj4r05PPBiDJlSip0/TwwBn
sa1k5sttG1ee7HAacWvy3kRujOGTcyNCDYQya1vRC7t7f7zTpftIOLXxEwTVdHIVV7FQrVDrjeN4
bWkw5tKhBki31MPPrcplLEeGj9VAryd7mCfGuwGKO7cXd80ZYJgUcXAqAyRr51bCxNDSZf7FK/j3
a+gRgO+9ipb+owyj3W1TVxf0wdRqQbOVpyJUK6LHtP6un05JsUVfuWVh+fsPtRXTDwOlqlQsiBPQ
wgoiKiXdyO0vL45FInmB+9C5wudWiXUYR7JRa5m4YGISdEPE6lRIW+OnF1OEaM1ihUYLw0cQZ6z7
qlHRZ11pcHpy+EscizdRZ6PC7ub3kF19Lzec4HLfGHuDLg+iXeYhGMQ/3zcjbHqJRcleoE5uWx/S
3nRvf/vLXeOfJs+gogna4kJEG5UIoYkbJMHFGaxeWu8Gc4YS6t9DG5nUwpxAw5sbbN2AGGtKtAW8
Y95UIgwsHtsZFjvtPkq24DCXxwZ923feHArdi4LbascE1J2HRFK9vK32sR49l775V2mYJWmzL7e3
7srH4RHHaB2jYe+ksOemeL/l2ZwnhsdNaYco0hFIb1u44m0A2MBE0z5cqNTWjPPtpGr53BaInIDT
yx7banppfImoPVh2A4ENQyDCDy0aQFyMJyujUXH7B1zuJugUIhDjLkssWnfgoqaOkTWLLC+EcQqu
9qo+6TUlvGgD/7thZ917GycorcI+tDwhjB0/itF/nG3ZgjXl5+0FXWazy4LgZGE3aaevs8txEuV6
6hPLK63TJN9TKLB9SfvU5T/QtThGvfLptr13hOP5KwL3WB7gDGkwI7YeUSt0LU9qQRU8LWxVO5Hv
GuleLIbn2hTtLuudIhSd2nJV/2TNL8D/7Ub4XQ4KiUxji0BoN6U5Zbzy1g9aPsWHUGyZrWykoil4
8kuV2sJXrbWPfusEb/k9tEwnYX97A65sOGguqNjowjOxuN5wJfAZ4TTl8NkoBHcWfiSdclcL1S7y
J8a5gOBtQrkvfAlD6N2QEpA6opy36hGa2hD4clDpTIq9WlPWQlJGybk3hL/D8K9DtjwNsbXENJ5G
ONSy2R82s627Gq2JQX/qTG26j5rmswk9KFDJ2tjHmpJubOYSvM6+HeaAtNLnJ2Yzq7EE8w/m6lKh
h1trxhNMHWVnPpX6oa/7V1X3/9OhDt+wdlFwIajBd7P0QBc465orJihLtW2k3nzqjK+68aWvgget
tlsDxZ2Y0pUKe3G3taGXK8QmuRUnlP4ae3u+wrT2C8oxiflU97PuFlX7TG55qHufwnMKo4RmMWR2
20Mvj+iyTk7pMmBGb+kC9ZLkUtklrflU1TmiZhVkNobeHIpAlO7AdjwonR8/honQHpIi/1ZQcnAi
C+43LZz118KqvsNq+wwayfd8fU7dqo+bjQTt4pKGHwKyNMp5S/XyAjJjDIIVQUduPsVCawfZrDhB
l30ps+x1YyuWTO/cwTC0MFZSZCO/WW9FJki9GqSB9aSfWO9/KDX8D2dnuhs3smzrJyLAefhL1qSS
LBdly9MfwnbbnOeZT38/+txzWsUiinBjb2w0egOKymRkZGRErLWmzIbcSGtegcTY4QflN0TOPZfp
VsXj5jJliQpQypkUFbmh5b1dV5YadG1hPQtR0h+kCuAiqD9zI0e8BShghqc06SHvBrZzUbHUgId7
AOCtZ0OEC3/0W+4amEitL4Y81T/KJiVIj71vfZlglCnt1gtj3xaINcVhGPvI3LVhYCSnYMq7Y1qZ
/ZZ8ydo2aCbPXtiLmO5e1n1MvxahZu69Z0Dn8PIYjGwG8tgfN77zihmYTWZcAkPDNDoW26DnahvX
suc9M4hVPE4k/1C3VDFzNa1X2Po0MzAbo7lX4157lhRGpQG7+07Tp+1eMCNjX7RysrfSuN9IeG9i
zky6AlJjri7CtL9MeOpyKGIxitP3qSwnrhoG0tFHacX1fKl2ghCsI8ggz0aFdASX1WypaNwctD/m
Ue+AORYO15vtD9pQbAsU0kQjRZq6E8N9PHlw8yblX49Dogs4U0yrEBTxv8b8id7E8rEMk4hJq+Bi
TXX/T5KS4HehVJ3GOhGBzwTt941vfjN4hMF5c2fYwPxsXbzIYz3T2iT0w4te/1SHj72U7AagXSjL
yBMDA+XBExxB/Ut9KqjuwahDDQFpqAIR3rIv6wddFZaxGV4yRa1Ocin7h2pq1H2s16gijpm04UA3
+cbC3uJG7nMclWc7qzQey/6lFF5iQCAaNVoIyLawC3+e+lfxEmtkNQw9g+2AjWG+zt58xLpB4qKm
En1BdPfQnaw99NU7BO135i7ZSbawjx3BOfQ0Rb/KP9NLKzla5vRbY9E3lybZx5zvkM6CyjW1xZoF
KaqbFoD0BS7Bo5DFCL/Acjmp2o/SS37EgW9uZAbzLbxYNimdAeKY2YXZe6+XLbeqKpRtklyU8Ema
IISYLq9jPWxdzCsee2Vmke5IZa12SPAmlyDwj6DCjMx/lPzwmMd7KLudhO53q5inQtrif7qJQmzo
2/UtshBonZPBiIX4ImbxThseo+R9OTyL0oUelJ0lz3pUbNzwa5/wrcWFI/VC3KgczuRSjc+CBfPt
iSqyUByqYKtnt/LtqGhDX0hJ3+DxuthUQyiiTg7l9KJWFNS78JiGn5S0f57kLebx2/LcH/os+DFU
nuKyuuTqMqvIaiY5zi9jbjgIxjvsYzg4VnCI0ugkSU4GmkiLAMVthLrZ4a/9kylm5rToWQB2I/xc
+2df5aHcG1N+MermWzk442RDYGJYBznYN+mDlKCUJx6lMDnpgrq7b/x2f69tL76klTQDYkwStocP
AfpXSXZKW98ZP983s7q5PGBnR0UpQBQX4TyL8saM4jK/QERbQ2iX1/5x8J4i65GKMTVRmBIumvDz
vtU/D/Hbnf3X6nxy3gS8cQwhFkKF7tIR4OLX6oP2I3aj992jCo8WunRHpqqf8oP4CHT3/fhUPEf7
5DhdxBf5ZTw2B+1h66jexvt5u//vB/3Zpjc/KJ1LB01b5xepEXZCbHFcVSetHiQxs5upcry+/Xp/
D26Dw7XFRe5UBchiihMb39WuLxLmYRSrD2W4Qw3OZ0y03aJXuklKyNKYReEQzQV7aECu97xJi6wj
Y8kvFbLknSQgMySf0myj37VmhcuD/3CnUQmcnwZvNtKqS9Mq86m4KJ5NliV825zfua1mzekm/gof
JOUsRhivTXhITvBcD8qL4NU+pOVNt+stePEVpVb2Tcm/q4dY3OVDAnWqMqSfwfukTu0bxcP9T7hy
RulozmJVMMLNj6rrH5KNXkjWohWXUO15r/mHrDyDJZnlMzcsrewq1QH6x5Dg0ic3F98uL2jUUpYr
Lnk7Qh46XCrm0CKAI/cXNP/gxbHk7cSkMPcxJY8lRsRS01iburS8mFnSHcpAFB0YGsvDfSsrng/g
lKasyHljFnMRcupgKuMqHMsLbeuD5vVnqCrc6FEIx6+SYH4fk+lY+l/v27xtQ5JkvDU6/6g3fhkg
HdTmZl1eRiF/iKNPZUVVrDrDPm9n1WAbsKep3cNQOJkgvPpVeLlvf+0DzlIwIi9TuFKXeMRONoYg
7aTy4jXaoR0ap0PiHRH0jVtj1cxcY6E0TtNqeWN5E3Umq1DLSyDQ0C2ZsxMa8zAW+j/3l7MSLplc
/tfO4nYyg1DrKWqVF814kMsKMPxHKavs9ilP3oPL3wDSzX9t6ZYmrRIeU384pBbfzm/bNA60qroM
dda4ah7pn9o8RjlHVuunLpeLfSRF3sYLYC3MMDTBg2NGCt7SRxkJpdZSTauLFgUnseFwo4ok/aS2
GisvsHPxvmqn7Cgk4Ybllc2dqQORnzLp1oApvXZViREFs4AV6TJpubzPzI9daea7IYtdDUBr2JgG
ghd0Qu9/0tuzPzcH0CpnuZTqldm13hyQmCGENBHq+jIaFRMTUhJ8qnU9cu9bWck3qJrwLgZKxbAX
MwHXZrIyFYUwVVlcOsanOhj1s1Za4U4RNB8qHrF+yct++BQJLfhtvRUOMe/f08aPmO/Wa4fiR1Af
glp3Zo5fMhDpsdnEiWTVF6UqZRvWPmpulfVdGlT/YRqZbDS6mT/E01InT9p8n/jQv0FS/dcAzrmE
RHWS1zS9GUa2rjcjrxtxLprUl5ZKxJ7hkeY0RemW5Pjal31rZZFpdGZF0yqkuIiuT7/nzQLp2lg3
+/ubentI57Vw8SKcRrNpiZHzQHPXYcqeSm35qCCNAJWT/jOSg6Pv+5oT6O3GiM9trMMghBiYhNKM
83K9eXIZpopgYVATR+soBdJPGa1bIOuVsRFV57+0cBeYw3gDyAwuzdMI15aocBpAGKvmUlf/dMMn
pf1epq+VtxFTVzbwysr8GnlzADMqv4NS5s2F0h1CqBCw20FpeDa6ubKdqTGwkMzYIqxZ+gbpCE1h
Wkvcx0hoLSt4YwXiz2q16sLcTO8URVlRIA+2GMlvYunSzGJtclNk01CaDLSbNVxQkCGlu6T/5XVw
adSuEfwax/oBpEv+lz6ytLvIRqe+GBJKxdXF0j8h1d6Mr0P06b7fL7OZPybmPSQTpdWwDGi+Smc4
qf36YsTf5Dq1K8ZJu0zZA2dBYA10jarZE8Ps963+4ax965OzWSIHwyozxwEl72tvKae0KgpvJFyr
h+h9+Cp/1T+G77qz95T9Nhz/nFMxUm3DqR8S/xwNx/vml74KW+/MEUGHnGLR3Na5tj5meut5Hm0V
JG61n1kfPESmvislbaer1kbqdDN5vjS2uP6LJJCD1Jeai5VQRDqIMAWUdp2NwM46FQDBJMTjeRiI
Tic1Gwx9L8hZHThNW+WCrRmaFx49yepm9HohJyevrA3TSeIQdJweJsg5F10tTidZT5jzUQq9Tpxy
6qbf97dsGURYBQOgfCmmGumKLFmzeFf6epNM3UUZu+go0P45xmPwCAgpOnljlW3dcSufaD7YXLUU
85hgWBy5sMiRZUmS/gIyUH4Xpo3wWo+p8aCHfbBHVawmvBQThUURMm0lLoRdUSiCLehR5/C8k518
kk/ob1JrFAT5IcIYqVe6ibhZVufYl5mQUQdlT5ZFKL92JV8Y1SGkV3GJWs+ydTl/1Kyq/or8b/WU
KJFiD5QJ96Wehw+AdqRzZcbTxiTW7RGep7/m9jrjX9yyi/ie9ZlS5LncX8Je7c+UfZ4FqBS+qFXR
7ENhyN+3ofdq+MqzVHTdxkH+04q8PshzC4nITzWdV+1y+D2Rx4Q+ujJcIl8u31eJNxw0WRlpHwWT
Q44iHmIFSGArCd2TNaX5M/oHwYkx72KP+mz/PUqi7DluFNlB6QF6zkTrKWCI2U6BptyO+yzdJ0FJ
nC0q44w2cAlrUxc/Q3/YO42lejYPIkhmc09zdHF8QaPLOnRi55+ETv9Q5WXnAPjcC+SHdp82iq1l
Wb7x7Fy5HujGIiOCiuOc4y8H8DI/rpJARB0psH60ubzzRyFzgk9mHp/MWL4MHtNY8oFE8AO/8P6x
XDkmV6YXNwRN4kBl5r2/ZLL2rMXeh0qXvgxW/Fx351ig5H7f3E3+O7s7rfcZ905HXF2mfHUB990g
JsNFiiLHzNUdMnp869hBS9LOhcZRmvxBKBhb8bfkim+6lkvbCz9Xs641KiMbLp0xSnZdAsyZ5B2q
Sa3wPfUMR7a8HQoQsa3W8REWbFisHUamlWRr9HFt0/+8bmCjBVmyTN2sSJy6cqj43ojHgEIVyQNQ
eLTH+jcTFxvPqdsUBx5MIi5MLzMwQl0k2cZo1UrdTRywSKD36GnSSaus6u/9CJrHuUaDYKMBVuY6
jMGSn1pmZA4XPdXcLjjokwpA8B/VgvrldcOHVraPJhyU1ZRoaIktiY1zw29oIunjJWzKUxhodmV+
KscHFWDOiPytZE1nrbbeoz/rBPSdWetoBXZunGrjZ8bgd7YpAbbMxYndPFQpOszqUOhQLPZ4HCpP
K8pwuvgeKpBWO9Sw5jJ+HI5cxPdXf/s553nJWYKCcMFdOm/OmzTZqiJfyaZ0usSeBoM/yf/ey5Vs
d9/KStLBVUQ4gvuGQXmKANdm8k7LBD+spEvsd80+ScLmoRDV3C5MtT/2oyC7I417SKF9/+CXirED
E2/sYNc1d1o3dUcp8YynKLX6g+lV0lOawhhniL3hBFWbeXAatoprQeS7kfCu5IUUSggtCKowtYSb
XP/urkhGszMj5TL66Y6KhboPdq31W21taOY16NdGJ7IbFOcPfriDYDH7Ms3nrrKLrWLiSqi7/imL
FJW+uCFoKT9FP+tOdgh2l+o7miGHcivVkVnT9RVq0RxWqTfTPqXrv/A+xerjXlIy5cL1Z6f78izt
osNP5ew9Zk784b5jrHg6tnjxEcahul3CGaY2F31dwlZDfp8VnyRjX1lb40u3uSILotnFeBbux3DQ
9UeEIrUL6ihVLlX8Cn/fIRrrfdIndrAl6HaDVOXgzgJOPGrneSkmC68toTlemo2eK5fkqy6cjH15
HKNjVh2oqQnnKXf6kybZ6RbZ9MoZpg4KxTUNAurmS5HTqA9x0nDSLpWmn5H4UR1Ni/9Wu56lEYdn
Nc55Sgf11uulKXIfqkNcmRfUTaudEaNLM1bV09SE0UZ9csUn8DuKESosWSaZ7LUlVe4SefBl8xJp
QrjTjLDZqa2a7qx8U7doZedAnIoM7EP1Bpxs4eqiUjdpEBnmRShV3abgjPqNP0THv3ZyHijEcigo
maBbWjGEWmmKQTAvaa1UDx1ZaMgt0kafm5jn+l/aIu+dxXWZN6CMQnvjevMMwS+SIkysSy2LuRt7
fq4cBNkcCFWA8zapRG++FU4HDIipoBkaxnTOtbkQ+JtZGAYyt5wnqyxsy/tmKL3tace+TW0lni5j
eVDBaetVafuVd+Rf7TuBtqS/Ma188y35KZw77ksQQUwRL76l1FtaWHeJ7445tBdTXf2OJ39LZGDF
CKzjkBLzAgRvsCzLmWUkMPZnBu77/UbY3frLC68XBUvi2ucvk3E4W9fYTQScx2De/OzFNWY0bZ6C
awzcMfxMJHnQ1PfClxj+7BpOuWQ6KOqDFn8sgufMHx25eufL4uOgO5VpHe6759oPAWqAu/AyYfp4
4Z6ilNYIvNeR26jRKQgTQDRVg4qqYmR2HG6h7FesUYfjvzwEaccvQVWCJwkJzAyRW3aTzcFkqLDb
iQG07fu/XpbKFTb3GLhAmFG7PgbE3CJuKy9yTVN4nKb+ZKXTj8iMHcPfZEOYt+jqelaQfmeKWuSJ
CxB1me1raaKagGwjN4yCy1B8Taej2H1ok2M3/NBIFEXdjqT3cgCUY6JmxrQoLQK7yk9Z9EsXksv9
ld9eefPPgTKAei5FdxLJ66VnaSuNtdjF7kjydwwRlFdsy+oLu+iDsxVZ2cswGCAiLarWkZSDPdbi
4KHvtP6RrQwcX6s3gdCzOy+2CDF1JFio6c3cv3PUepPUAnoMRroPsev1ycccYtnYbPej2Nnyx7xC
ZTA/or9XkT12phjAtT7ZydYz6eYr8RZFeoaHEiGfFHIRGJWkDFsh6lU3+BgCBYf0zVf+SZtuHxUb
R+omcAC6Z96NZz5UdrDALhYrq/6omkOku743VQ89M1J2lMTVhoevrIcS6Qy65j3GxMMiPFWVCd27
Hxuun7WybXa8yqTKyXWYWAUv+qGF/pf7jnVzdlkWeycC9GY0gUTg+htCCR3rMQJPbsHVsxPkFNHx
UntMvDh2tFHciL6r1pgUxGFMFrdM3Jq4r/O8xtrYIHcHn20dSbtBSwZUwOTJ/KG3YrAVneYVXHnp
vEKiE3BFbhNO0fUK2zZURnWiDiiU7xQf8dXUFrKHKDOfc2isKr/acJTZEW7sAeIG+MHjEq6Na3sl
0whWylCS60n9Ts+/p8HgTMOWVsbqTr6xsvhumdJMZZlbiitPJ6WT7Aw0Qp+Dix43oNBby1lsXwSL
ucasruKCj2wPqZR/h9q5sA2v3Hoj32ARmJKD4IoB/LnHqTA3stg5pQ/yNvJVN2uGozq5whheSr97
zHi0JM2zpTjymEN1kZ0qs3scNQhIwbc4vC+mNHGgK9gidLopsc4/iDoMybhOkrxsVyC/UaGh6inu
ZL1rLO/3mIB+eA704+S5RZ32FCq3SM7WvisNSQaFaFSAwF9816HM5VhPC81FBNk2xOzQxR/S8VdQ
Z/b9g7/yXZWZox9wEhTMN9PedCIMsQFE7I7Csykwbb7v9I0XxsparkzMP+HN/RBNYxGRk+tuME3h
0cz0h1iMu50HWyciTVa+saKVCM07egZZ0hTkvbHYOr+DF0U2PdWV89B/tEZUsJTMy/d/v2/gZIhd
M5QTQYvrRZnceGHTxZrrNxGy0KD1qtAu8dD7ZlYuAgXZUJxuBqRwv16bqfV4Cscugzhd3UeGtE8y
JPWEnG7QqzhUx/vGVvwcYww4UIAB6L90upQSa6ImleZ6Vgf0p3FmbFr1Ixtf6wQsMcMG8af/YJG3
DEKQM8fEMsEvrN7v0IfS3NGXXxUIVc5tqrzWVUPvbzC5g5IweOhG5CGm3NjitVm5EWZMIm0t7lkU
pxd+mY2xD8wy11x9nuT6ruwER2xPfXuOtnjw104AD5gZb8NVQNHg+iuWJHSeKDScZpocqfxtgEcD
fD6awRvv0VV3sZieImpCXbyEjulWP+jq5Gmu0CT7RvzVKN+N6qVp+0Pfb3y6NVPEDHMOiGif6fMx
fHOqrZriOCEKrio7fjf5NtRn1u6+d9wW4WaGgTc2Fl+IYaEogRFCd02En6K+RM4e0YzqV56lMHeh
LiYMx9r3LlG4FfLXvhiUhBQRmC6gqbPIs9ts6P3cmnQ3BTJiT5RI5d5ztMZ6b0rh741lrkWst8YW
7tFQqp2yaNRdXfby8CiGuijuUy0pngzKFz+lqddPoRLqFyvuzl0KN5dQt/G3kYf9IZDMqQW/q0CE
Xcey9fn+b1vdh7k4yXOD1s/ygEZBL/WDmeiuV+Y/x+ab7Ld25qffUm+LgOG2j8bH5qKlMETxcFbz
vXaoyCvL/7kmclicjGknSDsvQ30Jwu9JsoMMJFpe/2qG9CBL3++vcu0DQLcD1w5MHXA7Lz6AGmaj
XoSe7vbx/pj0G1fF2h6+/euLZF7zNEHSE/66j3TfeKRbNh2T1/srmE/CItukP0SLnpOICPpSSKFB
qnQ0/cBwUZH3A06jfDaNjenotV2ijIDQLPJ3jL/OEeHNiU+0pEkyMTdcL0VdFAa9ZqOVvbZRDNfR
9uexrXOpXhsIx8E3pLI03CrYa50z+sBa3oXtRuVqbau4aVAohPNh5ja+tjLqXh7X46C7FWznFPQ/
9H/NyUIGCzXGvyYWrjxKWWoOHSZEwT8aZvmQWOHeMwUnjvZyCbXZID6EVe9EhbSRpq9tIcgWnnIw
KnOIFvlCn3gAy+a4lXt7oCc7iTZ6o57ldourbe3yfGNoWYOxkg4KulYmZgW1nXWOpD0JkmkrQmWL
NIUt5b98tVnukJH1+Y26WFirVKMpFZbuFvAxIpR18E3PjqutEuuqc/xrZknCIDWT0kcTZoLKMN+n
NVRiQz/8rMMtlOXaYQJczNQicrLIUyxCjsBMd6k0ieE2hm+nTeT01RZ2fc0XqFvBAUCBlrr7Iu6M
kzKMQGiJCULhyH3tTLKbyjTQsq1BvBVLM4E3DD2MgKAttji4YzEEAq8I3TXETz359lQ9epI9Zf8h
G76ys3ACrxmmNo1YUVI9GOaLGQV2a6Q7g36m0Tp/HVH/tQW0cJEBWH3r9dnscCJzI/JwAvLLaNHp
vpHVjSNZg5QYvh7KmdexaBqDzhIjrgYChbqjE1zYUQBiR6pGGNBl0Nf37a14nUqhDHf7I1KuLj6U
1UimZ8oUXsrmZ47qQyb9bYcRVsq3BhYLivwJem4VA6H0NU6eaxTAM//h/iJWN43qJ0LklMdo/11v
GnIZPpMomeFqzYOk/S6mp7Bwa2BP983MP3VxpbKUf83MP+PNdad2iiRULUtJ9NDba1UeH600BXGR
S6FT1+N3KMi1B2a7rA9BUmyEu7VsCMzADB2mlYCAx8L9FKsNvCkbTFdD3lXuxhNcS+r0yovTNpXq
FAQf5PR7q710NMfvr/sGbcLtdWV6EZrkUiin0MC0gk1Jac5VNTGiHO8MotTPTEVR2hv2vqKeUIh8
X3vJRhqwvvZZUpyJflqSy9iIJKEol11suk0KZ/bgn8ckOFME2TfjU696j7IeMAdWRHZkMnUbf7m/
/rUzwiVDFgo8dIa8XH/3MlHjLue2ceWOzmGSyLETioDg71uZT9rSu5jdF02yqblSsUimkMhL8rSs
TJfM0B6qr1GeHHr1JYpoW4eHvv1939zt+NT8URneZM4HHAol8utVaZEeC4yima7k74bhQ2zu8pxJ
ylMheifLF3aNXu0m86PQoX4KMtQKdp21Rce78mTEMDOkdJnVeW+vf0NRt3hrk1ruO785eOKpqxxT
2CVbcuFrZpjKnInQ6JKQMVybiaHyNPyREr3Q6/ve6k4+z6nW3xe6/uDLG1FiLRgxocWjHoswJiz2
1WhLPa57VXeToWBcJpPaY1Ir2kMqF/pBNtOtK3AlQYH2hnPBdUECu5zEHUfBF2jd8TC1mDkTtUKx
qenDoRTJG+n+6spoMvP8han5RgjJ7BJ6OR0rG7vm1NQGogp9LiGh/hSE+sY9eDuxhHvOHe3/NbaI
OVoDYKsmo3UHKdTQ1RkT/VRouRnbAnQ4u4mZO7sr1Xqn+GG+l4Z0r8lRbisNPSYvF+1sysdDr8A2
33uGdDHrotwPSamceRVlJ2GMoicFGZP7h2otUsxbQ1sQlBVAmGtHg4pdE6tU190yH18Z0H1gtzbu
gXUTJFaQEKGWu2wExUGZjUwH6m6Y6L8Kqfw2imO1EfDXzgvjq+gFQGY8T4FcL0P243poGo2913on
8aSj2baPg+k5vlQdGznYaI+v+RU17fmRQgON5961uTGJ0zBnHsWd0l56B0EUzbrR6o+qHIw/kmHo
3PtfadUeohZzG5erdIletNqx1juL5DRQdBs9uAPc0Xadv6ut7HDf0trHwoXhEWRhpHQLJ04FMBZ9
PqfBnREeRotjqUOTuvG5VtdDUs940FzpW94cRa2NuV7MKVbWH2M5f2g62ZkKXmGJtZFprS7ojalF
umhqYSgNOm1IoaEUHHrAoc1U35oiXwtp1NlgggHNQstjkerIUdjJfhAajBQWMjP8TW0HxtQdTMvb
ehJtmVp8ob5POrqqc1Kf68c+1YFVhFMOceC0kQevlS4hfEUAmh4W4xdLNTKvaIZYVyMeX9kl6n4L
RrPTk2MyHEIjtjXYO6yQedPdfQdcdQ3q92jHk7eCEVwcLcmCGDjCqFbk57RVL5WZX9RAfUQW7eW+
qVXXIJsgl2BIjbbYtamghJi7S6jViGryrAS0BMUt9vG11fA6JvlFtpmu++JqbRJfr6x0MNyubB56
qzpEnv+pCMQnVRN/3F/NWgh8Y2qZbSe9GZcTY1turNZnTf8VKp/ltjxYkGZE6YattWWBFWFCZqYS
h5/zeufIEzqKNKbh9vneFx9bZJK6fSIc769oy8rC0ydJ7CNKuoYryXYxvSB6Tv16UzBozQqjfJBF
8Vamxjn//2/eSKxRQsSTiCe36VMYnmVfscehBJezhRlb8TeaUkQ8Hsm8h5Zvgs5gXmBUKNUNVfai
QVH1FIxjthHvVtyAxJGyIMU7HG9ZZPIsXxmVKrDcoQ6P2YQc+8RHdACZoBDe/koVL9lIfNaWBWvd
/4wWQQK5uHszKBjKdsgtF1mtX4BCodkaBMu57wvzQVm8NWZyJFyNNNVkfOj6K9UplMCIVFlu1Toy
zIwPOIRX7ydkbb7lWyw+KyEWZgRyCZrW5BNLXolUIpkww9ZypWgqbDGaxXH08GOhbrHlrX0s6mfM
mzFQD8vO4hx5kGhMgVJZbiT9qrOzVQkHHWNJLjuG8vn+Dq4uCrzubAyljyU1AZl4MVrVaLl+C0/q
Sya9i7fK0itHaX6e/Z+JeblvjlIcBSETWh37ZqkO/ZGDH2Swn2ZQqmxpuK3tHG+g+dkyY+WXBRR5
CFO441lNZ/zoIuWcv1ZJBVn4d3LDjWRlzfUYT6GtPE/0M9t/vaqkynWro4nldqEdgh8o98/RGar6
/gONpPvfaK1soL21tbgvxtis/LES2UEUOM7TD6mxrZcQQlsbBNje3KLmWvtg/5oD0HK9NDg58lyQ
MGeET1X9KJdPw2dd/Of+otb3j0E/QikDYcsarqSbQm2OquX2/bc6/CSpr3Dy9XVrW/57WY13Q7zx
4Fj1DWQn/tfgIiAxKKiZvjxZDIL5tqkne1H6wlhxLj515RZ8cu1U6eBU5vDH/fFn2PGNy+edKI10
xywa8G7df+zyS182G7Fv7SuRkc+HFsAvjYPrrzTpw1inXeK5ndw7UuZq+bDz1N+y/P3+h1pbC7Pg
81yqRTVg2VXKwqRupBpH94Im3uVWW7xYlYistZwd71taXRF0LLww6JLRJrtekd/Q9ZhUD79TPjGg
befhCyWV4D80XOYAQetgHtgHnXptplCbHGKiynMrbwdDeWvZqfHx/kpu8T7wLIGhYFaBBxNDC/Pt
+MYBUphGpUQUPRfC0ujA7tYPptTUTqVmkdOUQfYkJdFnkIHVnhLa5KCnIJyz3MiObSoJ76NR6nbq
FEzHNFDEvdLFjGQp4vhODmDFaTRJ39//wXO0Wl6k8/wGNSyT8ffllGSpGuPQQLjhNpP4zqv8SyY8
Zd6HpOuOGh2p0fp6397aYXxrbxHRvCjw8y4XPLdHV6jee3Sna/+7X+zum1l7rPyZS/n/61qmpKLA
fkma57mBJv9jeZJhG1G6Q4DpzESLHcYSLxbvENWxXalb5YC1g8Pc2dzTo+h6c3DMKYnHGJoqN+y/
y7iz0Pwwi60Sx9qZgd8fMzwlKKYsHM3oE1MJm8hzU6SsTp3Qx0cpVr5CkdPY9K22yPdWvhsYF2jx
mUODqtiaf84bv5Z6wKiwYnqupr3I4e8SQAanVIdcIYs2XHLlguARNo9m4I4zrdi1KauYGAYuEsGN
hXYHu9AxSEdH6p7GDor6yFFjz5nyrVt95ZtR6gRxBfoDZZrlufUyMxmTwpjPwchQmB0IiKxuOOWa
DZTARIqcFI1Z3vXCSmTHIuD1ghv18rHTU9vL5IMVb2zfrZV5QpBaMfc39NdLcQlfKrVhKHAMmfPl
B6qtICokqxul1Nm9ruPGtZWbWAqFAwM8nouAq+Op+S7oNtZx6+CzBbq90MsSoJYPMU+cpxH7zHOT
5tQrX7w+2AnIdHWX+5Fifbv+NTM7/hvHbnv0jJUw5xxlQvUYWup0lrzslGfWFm3N7RG6XtAicQyH
WoVYgQUBVQFngZbv0ToOw4aTrVmhrsoYoDjzAS/z+jSsSUA62XLNHhC56YjiwWCQKqojeLI2nnor
+SkJMFg7YGlcddSErjevUoYmleA9cfXmkIIbHztHU5/GPnWE5KDHl0T+6PfCIbHyjTr1yj07W9Yh
NgKcw2Dn4rPxcinqQmMz8/qHFL1Wip0ZSFalB8jzZeVlCg51yWBdaL73LuAnRWEvGLY1vBeD+Ivq
mR+rVNzY+NuwxS+aIY4KY5Ezx8f1XgRehyQjpX23ir5l3WCHsDrmZy6f4VVugalsmJv/3OIA0ssF
mwJ7AaCZZUuImmLVkGF7rp8QFKtOCHZRXmwxBa2cjjlNh4qTESZEmeb//83p6AXRn/q+ZptR1eSy
JiW0y+HT/SO4snMz28dMAAZNP4Hr2khuhHEvCAT8qRwOVu0k3aeA4VxuzmLcjePP1PjnvsGV7AC+
M8razOhCEMC07rVFSenVJmsqwaUGM1T7UoBfzRZAyMS2OTXDD72rZqlYWUo/CvSjWqdkarex67qx
/n5+YXZgC74ncmz4+ReL1+quFMxME1wp1ejJl+X3AXrkjSfDLchqxrDNFwJPY9qlNy+7sRusMVdY
MALjspw+qEa2gw3SVkbTsZpDku3r5p2pxO9BKhygQ7a6v58Z5CfMA7zMkQEMXz6NtMzQffq5gtvL
56j67LVHs3a0LSakNYd9a2WxnUU1xppnGYIrFF9q86KMGbXC4333uc2ZWclcCSJBoVG1PBSt0FRS
5cf+C6WTMDkejf4V5bzxQ65vRLmVK5DOLgOkNF5msbWFm059K/WTlPovkX9kZngXF8jJRE4bf72/
oLVNe2tnkdwZtd7WjZ74L0HEvNtYnsuq2pvFxm2xcjNdrWYRssMJKlhNZ9uiaKIncs67k6fpdhYA
o9v6RKsOb8iIbHIrUcxf6q6WQ1m0kln7L1P+NVH2CcQuknlSYFXW1IegSHZRddEgjB7cWi4f2qHc
Grv7Q5S0CNDga/79BYuPp6eBX/h14798CnWbAQTF1vtd6raPqCAHsVOElI6cynOenLTc8Ju1neZW
nusDIO3JBa/DWyknJtdR578gdu2N+6g+NqLDgRvGjZOw5jiQF/PUmbkq+YdrQ5MAU4egK/5LUr0v
ir3ZHoN+wzfXzsBbE4vqTS9ocu5Nqv8yFxEFpbJ15dlIgmOpb8zorN1CJuyTEAvOU0rLXMZKM9MI
wip4aS5jeK7DX0P12BSlE/rf2+q9J4Yb9lYvoTcGl++cbNIqtRKb4CXTdbubfpVCtM/mBXqBM4lP
OULwcvhSJFG9UVZci19gjRnEUilS8YC8/mpzu9VoJwzHVXFAGJw06XNP9xjqutB4Z7ZbJEtrn/Ct
vYWX5E3KvWnUwYvVQnM0ulPs2Z6wG7fwGyswu1lbl+R3vtX5h8XCSoi6oKTtgxc5Pmnj56J+DPSf
vZnblfHEpBmpcO6/k2uberc0fRuyD7VwKNMOtd3/cC7e/pDFio0wEMGtyP+Psy9bklMHtv0iIpiH
V4aaeqZ6sPuFcLvdIBAgRgFffxcd5x5XqThFeIdj7xdHOEsilUplrlwrCev+hsbvjfqaDCvus3T0
QMiMySbAVAEwF8ILdSDhlqhaEjL4SRupnpyVbgtWvetXw5KvoBUG6ls8xDHdKqxk6FQtdcyYhG3i
K+X7wKpXJd+lYWu1vzL7+bqxJUc5NSacdRuinhlv7QTpu400U7/JlMekdtVVctQ1Q0KWUOUKAEeN
lYSEZD4b/yi08PRGQeFEDa4vSdw/DJ7h/p6HC1DwcS6otawWp1mLUv5UFQF4tjaN4rNqA2Cbn0yB
E61csd9H9/TSEc0Jd2yn6Cmm6zL+pOPGQ59PLXwl+Zis37EZgsXJt8fPkWwMsgKAES8cQIU0EONg
6GsG/jmiKr3KDGIYkSY/TXW1oZCbcXWbh/UggbC3yfYtkb+ub+uSQby2UCOam7SYqDoPYblS172Z
5QoAs45bFeaOyq9Wi9vOIGAuW+P/WbKGxxaKbOhXYZJjdqeTV5DKS6viGlOehowUntFYH1Ehb6La
/tH14xOJwet9fXniXQRdcrwGMLeI98DMYiosz85Z2TBMPjxNMiggeuO20KZXWSoPqGt7Me0etSoC
tb69UguZ3f7UewSzImZgJFZsjhnMIrH4cpCkOHLzen1layaEEJ1qNRzJSFD/zdRDTtsNGp4rR06M
jDPqAfjzWREMMLYLYYWaxQnrLBKHTpxvJuh547rYkfrt+kIuP9G5ldlnTnxCNx3SRxS5uTyAeEou
vUJzvFw5UprtE9QkWucOjcjjdaNrS5ujzYlRSvJI7VsY1TqMssYAgJaBUykrp1mMjt8bCOgnGNeA
XkQr49zKmOkTGwxY0YvG1erKs8DygiFSmq6hsdYsCd4QOWMBstgiDlvpgOrCIAcDJMrW2uqLu6Yg
A4GkNBrdYqLFjQIEeAxWjEnzCwdkLpW/eh9fpHPYNRQqZ1APji0q/8KuVRKTbX1ALswHC2j6WHIb
qMqX9LHZFFnyPeqcYWjOB1XE03WvuDxTsAwnRtqKahhI6s+/VwGKmqboHHyvRAWTXJEm/pDq1ua6
lYVdRJUCWSNyDZBOiNVrs9DjJsJtFjpqsQd1gtsq8T4zV7hHFzzizMr89yceHkuJmiUAQoSKbQdJ
8cLMQ9KyjVStTPBfPBDnz4X3Ox6IKD2h7DQv98TQoLFU03MkNloE9dJ8YydgCiye2PBV1fd5897J
4AE19nzANEa/BeAkuL6d4p3ybR8FYaBYsKmYbju3Dww98K9xQXBLKn5iEL8YXsYjgPlr2ffSd5uB
//PNDAkKkU1XjXO7cRK8JNJo2ha9dSf3YJbTV66Ope+G+UNodM/YH7w9z5czADJo02QgoWIQELqA
vDR6aGTAntnK23bRkA1eWiTzgOSIAkmtWdRWZ48khChaQ809YkYiM88a1gQnlk6VPauuYOpx5soQ
VxRXcTZLBYaRlrxHcZ65ihxn/nUvuEjYUKIHFdPsitg9eKEQAcFNUEhFwbIw717y8amzmD8p7Z7q
GzsrN4B/eFOVunjCrM0CfXe0zi/7GX6NP+AZ+j7R519M7UbZjjUtDSVrdI24cCd7C+onp34YpGlX
WWRrgeaY3OhWs5Hbyq/pjzpdk9W63OSZY3oeoUDVHGycwnGvSRQxiURZWD4V4RpfzUUJBpuLeXdU
J9CL/3bL8yUWOmdSasU0jHOMMOwdKM1E4dB1t6TPdo4cQFLPJPdWxrZ2snWK4cFJdiVTnxBxVgqw
l4cQE5joBuPVjY+sK8LFXesEnDr9mIcj/a2xT8AjK74S0ZZMwJMA8wO4dCbWPV8sUSeldwA9D+sf
Vfeg3P0zOg27CdqfvwbmH3ASMZOEQv+kLvMwgtqKVN0wVxmRcN+Binwl/V1cCsjDMQiHi1QTRavG
NGrzjld5yLthz6OdWRb3VJf218/eZSSx561COj+T26FYdr4e6FXWTacreTiLnujob6j0Q46qx3z8
vG5oITWAJZyxuTKBR7RYcLEIk+MxUvFpaOMR6HN3P9oC/CrZoewaTxlTz9SRREZrqLilA3BmWHi9
T7Fpj2C2z0OThQmv3L58IfqBDfqW5szL+plk3gMfVjP5Gi6ebvxC6gqR5NYJr2+B+AyefQdSA2h+
g5EArLDCyx5cVMBuT2YeVn3nxmnsxvy55HsToUe37kb0wv+Dve/8H5hkIHmFhVuQ7LFQFMF5U8YX
nbV67VJW1Ci1Duaea0rqTUpBN2mp9ytP8Mt7fZ7iREBHewkphogip2UvDSDQKcJE7w4mxUvA8m3Z
J7b+NkjDirGlIA4KMAcX4VzyAqfTuQ+DXb6GctZU4KTkSFYAO3nQU0b8jkU+mCYZ9BkJ9PmgL+5j
AE7alrZFb0E1DyW9Mk92cTtmvj1A+/Lftx/NWZwrRAwwMAmhgmPesRgrhpDuFLd6ZLzkJt1rNNqP
LLqvioc6BXzxuslFX4d26ayiPvMAiwmVoTTJ0BGzCEEWOPxI+LbXEN6HaovGbxVv+wqU2/2jCdJ9
pXFnkEz2Sg9M3Vz/GQsXGtp4mDmaifuAqRIcHWJJ1IZcYBnWMebYJtD5BkqfjivXyVLockzDRK0a
laUL1tRW0XMVb6cytLdoB71Sy5dXvuBSCD61IBwgzRhrdZJhIUEKQtTPZHpao0L9dk4hA0HhaGaD
R28ZrT/hUmx4q3KUd4pwkqFTbe906UcUqPy3vrXHFmTOvh7t1ER2eRHU5oHSX6BG4zdR6yX511j+
KO7ByjANAW+3HC8uQ910Mros17/nwj5giyFLBUA2Bnd1YR9aqUuLQcFQrpmO27FtPpmu1G4CqvHr
di5GlBEh0Y3GGCuaRjaI4oQjM+VGpxR6X+Bpr+euxWyfpDJEVaugMw7yByOvDN1xZnhZ5Eur4IUF
hzqzPv/9yd3uFOAcLRLUxWXQVNn3E7+XlENGfl1f5OJmzq8dBzVRWxV1vojpZCMAjggLEKUmEDZo
q8xPk7UXzzeDqeBYKFXPj3DwRGAeWUiq5cKJJClBKIinXcMSV4ofetT+G8edALfi6V3NtunE8YIt
PccOC7IBBhHsZ56a5S6xD+kLIQ/xsGkHT2GdS51hW9i3SlQfJL7ynFmIF3gZoToMlhtkiJZwBkjL
QTmlWkVIS7A/GTZGITuWrYGClj4vsGDgIYJMOOYUhdyQOcM09KZehBX/FQ/ylkT7tpzcxP66/oEv
i2Loic/snhhumsXHBDeSFZrZIPYuw8o6OgC8kubLjjIPdOmx88HpE4/MlXOzcN2eWRQuwHRoaZqg
9RHaoJGrCr9KC59lX2qV+z1Ya68vb/GQzmzfeBUCXodn2/kxURIt1yadl+EI2v6S41O9ltaj0zQ+
WIi9mJivWbevex01C/2pIiu1kaXHIjKKmQsJ9wvA82KMoEDcoQyDXK5kbsEHVybJXWRDGhQE2pyN
70UZu+DKfs6Hxo2mZlq5dpacFacKVfCZDQiDS+fLT0YS9QlgkmEhR9KmaavibWwkeaWUsGBlJqIF
SBvvJVymwukFpy9NaZWxENzgVsDtadjnaa2spE4LroqqCJInvOzn2TVhLxvJrByr11nY6T9ofE8K
aRvJyk4hysZhlmdxICH69+v+s7QyPHbnyVC80sCScL5/dVWadaeUVZhnre2ZSql5fa+vsY0uHAkY
gHeAIAfFOkVYGZ2SIpakpgrBi/Is04DE/c6KuUfMP6tIg4WIfmZLOPBMT+2qRHUgNEa0Hyf9JmnG
g+HwFc+//FhwetDrzwgiFApEUKNR5DJpqqIOoVDbdYO209VK39RDekhTdq+S+r1tZXVj2cnaxObs
0udXCSyD63ZOtYDrFyE4FAdhVBQwDo75oUzxRHLuUQmS0szXnFCO1iZ+FhcKBiU0C2eM1AVspary
EjiLOuSvoMsBVmvCOAA0eRI3zYLk39tMeGTPbMUoTaCvJc5d1/gVikOLNlR4dQMo3IPdvGfkBgyS
GzT73ksSaKuJzuUZmPViZFTugM9H2ifEEF5ztbKatMXmMWMz8lT1pA5Qzesn7fLCczCGr81jiKi3
XPSAerMuqELNLqyt344juZhDhMTca6GulSoWPpiCSRzVglICcEaqGKx4VhGLGV2YaoovEwl5a5Yc
emjWHaCW/ZWxGNijZnt9dQvFa8DUoeaC8QLUE/DfeSApeWE2Wda2oZFrD2XrALyo7Z0+dtELqhLj
diLEzbL0R5clvhkRv0/vU9qsxOmFssb8K4A+ADRtFtITPmU+Qawv6so2rM3cN4cA96bb0aAZf+rQ
ZpNktyx7r8KIwMrqL4POud35m5wkq1JmV5wPVRt2X9z2bd3NpJCBumfyjfvk1QrGJBjQrAKNfOFZ
a6+WhUv4zLotlI3yeDJwB8O6TORfdf/JORRVdXdQmgBBfWx2oNQCE46v4w6+vvDLwD63lSCWMWMO
ITMl+NqAaqeV9jUsF5+GsVf5PmNocHbu1DTBdVPfBUkh7p3ZUs/3GJSgWYYHATxsZmbasuih1V8L
DjKD3C3ADz1Wkss+fmr8oWhiFDhuc+c3epI1D4YVN1tbtfCi1ke0+RuIPoVq0u8NB5wQw5Yav3LV
vh11smJs4ekw7zEq44hN2E/xTdpqtQWqw7wNmUnVT1vj8gHlI2eEdqhcf3VTx2vIIkftFGSgeOhc
O0plZZ/VdVFu9J53wRSlOXusWnSs4tzQP5oiZdQlA7WOZV6oDPQMGTeCyVTJk57WauODqD6TtopM
Wb5NSqOT90NjptqNLRXJA9GghriSxn0HpYuPq87NSh2PTbwLzj9u0znZoBojPq4rB+V22KUP2s7a
RQc5YHvJJarLu615cyw/zNg19r61UqpejF8oDf3vDxA8mdTaUBvF1IbtD5ZudDd+UoM8uxmG35O8
S6vOtfZ15WfKysIXbgWUk7/FZub5alt0asbTrEuw7o501GNmFLmdWuS7wYr6NyuP4nDlFM0bebHR
JwZF382KsnZANhSmA5SwSLVTAcux1H1mlX6LImQ+vOb65Elr01oLlyw6HphBwP9RcBUpnHBOIVmu
qG1IclXzsjjjLlTQ4s315S3FYQDocQGA0X1mvD53I8lo61a2aBdW+U1LfkbqH1VbSfwWqnp4b5zY
EO4YK4otOW5hwzR+yH1Y0UNfBzwoq1sOBoPmBriY5sV0uxu1uaurXzHw2NcXuRjvT3+BcNsUKp/i
jmcdkvZDEnd3daP5Wf0nyTAiHbQ3ttbe1Lx7brM1usalj4hyENx1HqEHW9L59rKkUR2prrpQmmz5
WKZG6WJQIHq5vr5FK6gwoDCPnhHKp+dWwFQTV0ytu9AwSnlP1braGxgsXkErLrycUeRDPgs+CAA0
0W05NxPVfRqxTOtCjPJt9F/21vRKT92zV81r7wt95aZU54MlHrxTc8LeJVrfdoyoXQjRsWZvkAE6
QenQvevcTPyJpd0tq6XpAZOFmODXlOJGMyOUhRS780DbQ4JpilsfJQ75HtPcKRraub2nQ9Fv5GTi
m0bCWK6uRtVrlTn0vpQnkKzHZG2i6DLBAu5/hq+jmQCgwAUj/4iXkN4Quw9ziSWfWkUTr+DQQCx5
rNxODYswlq1REB1AsQE0PGxqDwo4ZX9f95CLY45fgVfX9+Q0+PbEx1enWX0zppQDTa7tST5Lasf7
tl3jTLpwxNkM3BAlOw2z2WInXEpG4LbUjuOkG/RHDBm8AewuHKMP15dzcQl820G1GazPc61KiMma
VGQxH2seVmhK+1TLv4oevIA6HQ03IqV/3dri5oHa7v9bm1d9kquqqW0UMRKm0HSKyHNMKkE8Clzv
Neom/xqOvxeGrtM8dIwJWuFSLbKqHiCmzUN0INxKjQ40732LTCuX9/J3+mtGuEQrYIBSDexZYWIb
z5h0jw5q7yQrcX9x28AHADphFUMUIm0NkTvOSNJj29J6WyhDYFb1gdtKcP3rLPrCXzMiZqtz9Mzu
MWUatuqftj9wZ/T69Fipw4qdleWIotJWNjFDMvBpbAwuW2hupA0EQFt1JezNUe0s6qGshDOE6iTA
PphFFIIsczKVZNHAQzmtkp+lFYHXNKmj3uWy2Qc6ION+RNTR1ylkaK/v5MIKQZqFZh+YKYBmEp/1
lEHLwMrpEHZS49kUD0GzDhQMUV83s7RC0KgiUkDjAvxq8884OU6JQrBrSjmgthUwPVSb0SV0ULw6
wdI6G6jxfG2QZ8FHZgJ9DHYCvYGcVdhUlTVgElSnASASLXeruitdS07/kKTEqMbQjrvrK1wzJ9xc
dq1pfWryIeScbxxratwWdAIui/LBNyJ75V5eOMyYd4fDANeBEd4LNFWr1oWWyENY0Hyny/0Wva5/
RZPCKU9NCAmG3qkcrHHqEJr0TW+430h3mf4ritZEchY98O9Svi/TE9co6g4gbVUbwoy+QZokULIK
aiTjvwcmxFckMlBlA5JDlOJxutS2mtaCA0JMRms/leYlmsLrLrC0klMbwo6xLhl4UUpDODQjhsQy
r4PmXB+9Xrcy+60YLMCa/Q2MQk9BDBaFxID0rpMxxGNWPiYtFGmQAaa7iil5INVEvTejka9UwJfO
L6gPUJVGBxCAROH8Vk7bdZhSHdBW1jEOhz5djjObVOO4mYhe/4ZYq/5WlgPb8ESKmv31JS8lVACD
ADsInDxmZ4z58J34SCVNk5RL2FmOsrE97STt1qCoU/X7HgKPXE3Dztg53Ltudmmn0S1CL+O71SDW
yUwD7DYpT8dQ70JdokEHJoPunZsHnjxft7QUPNDNMDGtAzAdxmzP10cyNI0SJxlCy0GuCKXrDZQh
oEtb5rKnRfpac3zpa4L32IQbgcgJhchzc1aejbyQtDEcY60JnYYPxDXS2uw3TjJCO7KvbW1wx3iE
0klklvFaP2ppY3HjgEMKMyD4qkLGo9MpU4pencKJ1be8Ir6dOztQEvyh0vATcXQtxFzYwzCpbkDb
AGR96N6I29vLOqbFgGAKExXLgtw5yDe9uv+Qkt9F8esfP+VsC6VVCH6hkYOk+HxvFW0CWEyy8fAl
fFMAp5IMUNvr4726Kgh6UaWAKdA3QPdLQX8YKPlzU2XGewvCwn1oml1g8ju461aPhk0XfVKLuXGH
olVCnjtzTWRhXsNZCNLRe5hLFAAKoX5+gYvLcdtlHJNClMXeQD7s5IDJOY/iDv/ZQwG4++d8DwOP
uCIw5QlsC8iShNyfgkt0Kgsih5CAZ5D4iBL2pA7ppqRrtCIXJ/HbEnR3wKwEtVpxaTYmSeusTGWQ
5byBArYat2kM2srVhGhhC8Gkj6EGFQUC9IaFIxArZBiSyZExy2ndM7UNzDxF4dGtrNptQRHNhvSj
zFeyhqXFnRpVzx1GiYFXx3S1HMYNJh2SvRx/4vyP2sc/HwGMFKO/ODMOoWogpEJp0SYdOP3kMPmU
5c5V01dTrbxxTf38IoohgAFFZeOJC1w5bqbz1TBoL3Ala5SQJclPddTdtvRzXbnXk/42U70uWePc
uiwpAR+B0TWMb+LJhjxCWFjcK7GsDboe4jRupnaEoKyxtanjFeCyTCUVVNWDJ3fsWMkoipKV9/xl
TQ2iJhCFggwrhlUg0iGElh7om9IwJztsm27bQrMZOhBFDXBMHpTy0SFfbPiZTk/FttJ2KckC03yX
Hu1/lRvEdYG2KpTuMb0K4iXxLAK+Bg1DakYhlWpIapiFdMNRh8BeKGtVxMu4DZJLABagEDJnPN9F
/5Nrn9jj3AxUk2Mugw7p1pEe0HAcY+ZF2ct1l72sbM8DRvAkOCwu4ItHOMcAS26NHTlqDTUOcVz9
4Jwo9xhyUjdGIeVvDlUVf5Q16jVUnvaVYj40EI89ZEWLIpS0Rnk/x+6zEAvUMaoBgKvgTQg8qhDb
DaahPang9/T2Q9M/84IHmaVtVlZ9cYRmbDMwa3Mvedb2FaJQpuC8JN+rjv38y3ro/Q80Fb6Ix3+W
aTAwz3ZpYPlO6g6P0Rp7+GVW920dYV1G6QgoPaGdwVQlQt7fk+MAcv1uerbyY9I9gbI1yNSvktWB
qvbuuDZmePF0mq1CePd7JAp3p3CXyGpslSrFzmZVHBij7rVG4a/s67xv4tc7tTH/hhPHxaqKfkzm
r/cDqZXqpb4TkNLtv6CO/bLalbnIA4QVCb4iEVqovdySYxdwHqSSZ/qdH3tKB5kU3w6ur21t+4So
qxtSVkodjIEUzY20T5I4K7WCb6DL5e5Bz/G7hH4x96dFTt7FHH7RuGyf3cRPTtAfwG7QB7Jf3/Gd
9Nz6xlrr5SLWzJsIlD/YdsAlgZvl/JORsrXMTMW6UtzEM3zQTyzoAVStHUJy6z1X45V63MVlLBgU
vhqlCdCWMXwkLiC75cSHVP2ozR8m61cMzf/QxXYilQGxAQ46MCrnK2tITTPVGMiRYMrc781Iguq5
2XncltfwzWumhE0EfF+V8hKmRnocJRvqaJGL18aagyweLzwd0PWYryAxSTPzOBsmNcLxkv/EpbI1
k/apybU7AvgAZXvtFwc3DIip7jNrrZd/eVHMn+3EtpBD0UirVRBvkqNueRP1iO2zjdKBEOajku4q
KCRn+7h3BwPQFf/6yVtwGHD4Yn5yhr2h/St8x7g2iKn0OBayhYGoagwdfXBcWihPmCpew+IufEmg
i4DyRlgG0FU0BlSrlHGCL1lrNPbwWgwlgxbb3tZWVrVw7tAsmZE4KE3Pk23n3llwm+KH4FsqD0Z3
rPQAAqqkDvJpxc7iggB4wdgQ2p7Yv3M71LASrSASOSIj30nOCyTBUltZqTJdZPV4nEAsCjk2sEsA
nQn+38VdnXQ1TY8g8JnSW9LW0A4NUwXzG5k7sNbX1oahLidJBJPzuk+umgxCM3inJ+mx/MLYSFK6
Pwrf/vlH/VQsz3RVxzV3zdqUzmVX8NvozH2GB+4lu4hSTEgRkzw9TpqXf5X3+bse8O20Nz2W7fPe
W6tFLu/rX3uC6zepUYG6Gfb67uC8MfqE6QIwOuhVoBpb6fP6OVszJnzEoh6lNsWY8TFNnIBFeP3F
tmcNviUdcweDxTaeFrF33ebl00LYUeEz9kaddjTFCuMI8GT9uZLdARQnGmRwtCHIoj8x39So1Rh8
5XZY/ZbChU5NqsnDCJ9VfkPrft9joEN6qeLxmLa3/RDjwrA8u088J73vmn5/fd3zXgp3Ew7M3w87
R4cT79VpX8l5jb0GvWoRUNZPyJNAuXLdylKmiQcbgiemnNEKFTPNOmdj2adFegSNs45TYW1puQdc
pkmCWnL5dMNXrqhFHzoxKES1HOSMjSPjc5retIM2ZImzmBXu+Lbiq5eQoNlvTgwJ11EVzUTjCgyR
1/GLHa0b+w/E+GKXB/RByd3f1NUOP29VYHwHD+xJnvKysrWzgYsvePIDxKMp60M6Asx/LEc3DsfB
1e74Rt5wv3put9beXzE3n4Nr5sTDyY1p6geYG/xE997VP4/6Awu0xBu2t86jn/4xViyufUnhYLKk
NfJMguvU0d2M+TaOHKUGBUU98FWVz2lKNteXuHTNA9yLERhIK2DuVDAoKX0JJh58Uc7uB75Rii/6
XpcrRpa38a8R4dBXWpyOcdmkx6hS8003mR+JWitAyAHvdH05SwkTPHQW6J0p/WDy/IgXGClsKoS3
YwtAhmIdxk2012675sUwD3H6u6p343OdQUFxkFeC6v9xOP6aFlZpNapRaKxNj/bwENE/jXmjtV5T
YZoU8tfyTaP6dfXbfO5+pZ2nN6+xnrjRb8pGt6meDOdNtzcpK1b2Y/nz/v1NQsTLcwgLQC8PgT6V
It+oMugVARXgS45+lKY18s7VLRDSHtSIIXFmlbjMmmRT6xx5Ce0xGfURG/1j2xJcbJh29Rg7DF9J
quy5vRuUTZrtpm7DSkxWTbhonzRt39HkP52svzsxn7yT2N/otV0b89eR8xv1YHpDvu9d5yV+lOWV
PZ+DwmXQ+F9LItGKgb6fYZbzJhg12EHGmviNDjDHiqcvh8K/ZoSgX+pOYjOOBTnOi2oF2S2IzzPN
zX37LT0kf1asLdRuwC6KgiCedrO0l7B9UgI+07gF7MHMA9m5j0a6LfvnUqvdUd1Uzgvdp/ULpJZv
2Kfd3Iwd+L32oEpTfl7/Hcse9vd3iHcrZgOHTtYRSsDmVU6esemKrT7dUXPEaX/IzXsz9VvWuKrh
Q9vPHUqoP/dxoFu3WfMkRbtO+oUxcj1c+Vkr2yO+K9J+Yho1sT19n/yU7E3R7MZkR6sHPNYaWj7p
XeVNJjvUbJc5v9X0J/R0iRKi4D9q4HPsdDeJdmzcFJVPDQKA3V2cQ4Sptm407lJ7DHKy1lZZDpUn
Wzk72MmJ4BQAjwJ9jaP+Ur7TY/ZU3eVbDMo+62/JU3aU1vqAi7fAiT3h7qbaiGkkWwVyJoqnzdhA
mEavotprLb6mlHxB/I2e8Rz9Z5wJ7oELxVWa1wCAWDgchRa7aZl7JI/3QIZqjs/kXZtMKJw/a9PG
bL3J7t0ofx7jmahCz70Gyb7Vunm84rqLaeHpbxJiMYCGhsTaCvttS9tm+qmD946kxC+laaO1vzNq
u6x/Rw9j5fZd/NCnhoWozDV10qsWZyaJb8riqJWpq5EHq4J46ENJNuhORgfOfGbdkjV6nKX39qlp
IWwwXmlWOsE0k6U3fAopjW9zprjJD1tdY8lZirsntr73/8SfTVY7aYs/xxpqrbpM3GHtyCzdpqcW
hJCr6ynoAzp8wVwdd3RU9zmkgSbobslWsjLxu/hEm1WqILgyj/B///3JajAlOjJVxmqaIsCtGEi/
LI9tmTfc9Xfjyo217JonxoRQME1WW1c9hzGoyVCwuPm9xW5YEKm4U7qdNP0YzTUh6MVawukKhXgA
RuAJKGnETLXP3ZF5RrurVa9+dh7s8VDGxEUlA0jbqnyypNcmXzkVS9Ho1PrsTSf7WwwNtdQG0S+q
7HIboybkO4OOewtiuv/lqj61JSSlCThFijKZs7Dyxpy8XL5TZNAD5GDRdaXhtufEi+sHjNOtpSLz
8RJTkVPDs0OfLFIZrGHKRhhOrN2gfVUoYTje4GZttCXW55qs0dIleGpNCHCZ5Bg1w8v3SIr7Gqrl
ace9WHuPelSK4gnZ8H9I6YDOASgBnXp0WASv7QdJlcBNgiC/N6o9ENe97jG+zVvfPmr1ai12Pt2X
m/nXnOCvsZYBQG1jeQ69BY11fKeElmeMLvIJR/dRhV57my0GNFQQ0SKc9TIdYT8xLdTldWTDYCI5
rsbJ5E4GigjXc5elBghmLf+aEa4HlWDe0SC4l1P6kGiuMm2s6qHrDjigrj643PijRxtNCszCLcfE
1SAzaK6VhRYj68lvEO6JgTl0MlL8Bi4H+Va7URRX/lMWHmve6k/tkflmdk+VZ5sdGqlA632txvjN
PHfxcf/3B4Bu7/ykxElPJNopuJxlNFkP8UsP+RX7pQPxTb6t2EbPdm0WZvzWfirfQAXmSAdCQbkG
VqZeTbe5RdxGfSTVT26Hab7GoL7yjQBrPf95Be06FF/w83J5S9NN390n7bZrP6ZsA4qo2t5M0ZOU
3bZyv5elyU+n3rWrtcGoxfN9skfCeZsiaE5w1UT5bOskfk69/ulIV0Aji/ceKCpBDQGPnFmgzldK
VejPyrFKjs5NlqLjoY6BTj5z67Zo39O6A5mC4td2YPRr6dn860UPODUsHIOJZ6AY4yM5Rtlrl3zl
z/eS6R7kFiLdnxJGuj+erp+7JZfXgIaGDAwGsHDRny+UtWOSV0WDuGGk4Ix5kPMXKB94IJx0rxta
CiOnhoSFETq1QPZW6DUO3GWEe4b9et3CkmOcWhBOb9RXhtU2WEpmMLCjdN7EbzP6wNOPqtgY/doM
yKI50ITZJuaJgcURdi5XiC4Z85dqlcoDf5QfZdTNm9GPLCP1SrC1+Vr67zSBeFKAegcSvDMBI7pV
598rVSSLSZCzOrZ++1s6Qk7RiPzHnLj9DkOIn1rgqb23mx6vb+1ianZiVhw+yAY2yVMFsx1q8279
EL9robyZ3uU36b+kt6emhCCjkLzgJkdzLKWRZ/Y3muW38ZPpPP+nJYG7ADBJ1cKj73wngXzR+1Gb
y9VZJ+MFIg0+UUn5UpP6VgVz5xPkWUY3ryrnVlNo+6hnRrq//htmFxEPuz7TJ/zPTxASI6exNSnv
0vRoKb5et27S7ftidAv7RlqbMls6fkAwfsNeMAEpViQ7uR0KuUI5KLYr+5Cz2nBR+pL86wu6HMWG
e1p4LcwFehN0JcIpt5q+xEWOt4k1Hvv4wKtXnDtt+qr+FIBs6k9Kl7nkczI26Uck+9zZRSzgD/bH
9Z+xtNjTXyEcknJUMNnR4L0Xx7K5NUsGVKpM1+Y7FrtIwKECqgXgJFRFBA+aOrOPmhTJO00CzZK8
oVcDQ7qRyscIVQXD9ir7DsKt7eewWt37Puei65zaFlynnQZu1Q7SQHN4KCD9HYGVuivzfQ4FL/nQ
y3NXMsXQ6U+V/SY99UZlk0GWEAPT9b5vPkYDPAs7Q9k3JbTPgJyJfkks3WdKutNBPxHn0j7FHCLp
t9e/zP+xZ3jkAb0LzLe4Z6ZJi7odkS3zPIjbj1K+myZjJ4FZMXKn1ySb9YIdSH1YK5fD/C0u9wuT
IzpIehQg685Pezs5TiMjRzo2iQ6IDXUws64l1XaUNHNzfY2L3jeLvf2PKSFBMSlHuZlPaNdggiAA
P+u0Y4ryfN3I7MLX1iM8A3o7AmazlfFsZcoOw7716JkxpCDj6BjFvyJuB1a8BoNazIqsk5XNKz95
yPWYp1PlHB/PBp12HBmeAd4sS8NztSN+rEFYEehIc7oFm4Scjv71FS99QVsHIxFyP+BRxHcWNQGf
5xzvEH0YukAtjWIjZYnkZ6n5r0L0c90OWR/YIKHWgMtdWKeEea7SaZ25VJVDp6Q7kN4HYXog92YQ
FysZ2OK6MM0MKCIYUtCoPd9UVFgrc0yT7KhFSeMC1jN6hDegxSymtcfjmikhLurFCEBLnmfH6v9x
dl29kSNN8g8dAXrzWjRt1TJsSaN5IaQZDT1Z9ObXX3AOd9tdzevCt1hgZ4HBdrJcVlZmZESb6ZsU
z2E3TcPYE3OTl8xZdVAAg/zvsFh9BvTMZAraODI/SqkWeq1ZtxkJrcbovDru5+ohmKUhn/aChlyW
LQ6KSskQD2DihoyY5qYIg2KXgnlC2SpJkEq7nBpDAVK7rJccOU7C7hAqhVLZ3WAI+bMRlnH9RxKj
CnlEXR43E3qhS6IVtT4dzEEGn16oj021rUXa1KCyEpuWzFNUmnYQAo+uccLdtbwSuvBAWW2ayAqA
6fN6Wa0pz+JKVlJETJX7NZPK+QafLvkV2jVJbF7Wce3iRVSIJxnA54Brs3wr1ZxmOPBt5tfmb0mv
95CdcgMVLL1jKvpC+d3QBDqxSD1n87GbiochdtX0XAyBNyjfo+AH2m8rbn7fP7IrIbKCVAw6IIF0
1W7Y0QpryNqRhrmvLso4INkpxMLTs8m1qAeNRUJ5AlxrHgoW//ZLLJl3VvoXgSNtJiHO/dZrJVKA
V88m38rn/Nr5OZexeLkzGB8MYAVicTS9QBtZZXxw0uUGRLphDFeqn286cBaDptXOH5N9xWlMXDm5
V6YYj1RGsCX3y7igq2FHpvEd0ehTk3Ke61vdSJeDWr7kwsdrQxBATRCWpv2Qbrtyg0pEML0qZekE
wrYUHgpXwGNYcwPQT76Z4rs2bJPeSejr/b3z/3wIukQgcSaKYMq9/pDcLKhB8yr3x/phlN10tDMR
OtxD7L3KP+qXqnKL57BwEpCViBPJ4pdCJtEIJfCX+x+yEqQv8Jn/+w7mOq+Nak4qocx9MO0Qa3Kk
6oACMaAlIY+/bVnE2/30jyVmP+m00IfBgqXCi59LXhF+rRp1NRBmDxlhPE1FgAmNJxucLmhWT9Jz
kpHpUHxXX6Bt679nQBJs8X3aFq/macDC82Lmtcrp0nGw0ESApOGmVazNVPBd6C22V/BU73TzRDt7
dETI33ak/qh7Wxp+tW/huC/AFKG4ZfdU9UTaGDUemwUXs756rP5HkARuCqghZo8Vc5/JFb6m248Z
tefgoxcOuYlC1ES3rXAAJiDSPlT9cewgGtw3JBPivRZx+IvXSmNgXYB+EhoTwb7A1m3bOR0FSelz
/01SP+cC3ClmTYzezTSSJ44M7UnJV4UPtCIPisG5qFZXBJwqiKrASL00Y17PwVgFVW2aI/b3C1o+
3Z26m7+qTbzJd8Zz775am9YWvyyQNpfb5tBx/Nralv/H+E3CU4z6uqDqnPvUTIFUaA456JXvn9+1
JwciRjTEI7gCzTWriKVlUwPVXhFbbt7r1IZcRYNixzHSbe2tfrWgSGe4tWbft/o3I8Ie5kurTHpI
Q5NiXYvLyJzeGdzCiVOSee2jagcTGUnnpE/CXnE/du2jdhzPm+KlP42naKv9gTwroAHx1/0P+pvP
uPdBTJwZ6aremCU+SCPyvvmk3ldkN3by+6FCx0HvdK7mW1voo39X2+fyYOEb64Pw8qtxDDfcWK+m
A6zArt2GDxn5UNx2I+H/m4mx6c4JyTiz95fV697HMpuyLas2lHt8bIZWEqTVnqFQnfmtLTjyuyu9
aG63DU7ie7dr7e39ebqNWYBkRvC/ILNR9GRz3HJTGYmqTrWfgR9REVNiRR5Kxh3cE7Js0FFz79tb
RnI9UrQ8YXcCUbyAxdjyClUg3FLVtPXNVwy03/0CRLN+yx1e/nUlhQcWXNRxlYU+E5TWzH2qDaqZ
o0MOhuJdBIBBB3Gk4zCoxBipI6Q7MJlNGgcbvmQh2MGB3APxLyJT9D4zN1oDmseqLMvWVxPtICXo
2LWi33WveL1M/9yfx1tPArphsA0jl4Z3t/w3nLiIW4IxV2MT0Co/bMQjZBbwkoo5yYvbSODaBLMp
zWQoqD5VrW+AwShrKGp826qCXIIEjAznTuAMh6W9K6ZU77QYtsZWfQmz1FMCHgqaZ4LZECLVk1Lq
luGAyFsLNZKE7/fX5PYsYfHxVAf7Cf4NqqTrqyVqgrLqtQxrQqeAyGjOaqBcNYO4SMtKN6mGP5ZY
c0o3PJvMlQ68jQqen7z18yCxFb3aTWAYKvIn+BPS9cDaqByHsTaNIEsAkQEY8cHkvpyBi42XKIlR
qAWmUZsn3Z2MRCO1Lv64P5Mrl9gylf9YYa6TIcR7upKwvSvSvIIN3UmPkCUn896GHBePxnJ9Dv8x
tvz9xZDitihnzSpaf7InkNZ8Wj9byC7Zb/fHdBt8XQ+JOU65VYMzLICV0YvO0RvvBl47rf/MGDg0
rgchDViFsIXv0RrVFWZfs3oEeD46NTqVc12tublLU8w+H1IKwNm8+PDmF4WsXZN5rwJXl2ndigHc
I6Q24eYYZyqpVdTEMazMo+DkdBNLilcryVfb8QQeeJaWLX+x/pYVJWMpt61fFlZBAjl8iUE7B9zR
m1CVnAhwdRcsrLwgqDHwYGdGpbXtmCbg9/SnKnSKCGg86WtGUHZ/r62fH0TWMrgDF/zoMuSLIQ3A
0FNphpmofggbgLLl2hWsYkfNmBiRKxvhKQoUuwyVHxqd3TEcP+5/weo4l/AazdagsDGZAxyHOUg6
CrH1s/SjtDDM7BhGPHgxzwhzcPUOpO15JGGUluBFQ3TIhOEpF7hy4LdBC1jvEU+DhwD7ELWe69kM
QkvoDDXABsm/A2SW0D1oA7EloqmzTqBWk5Ns/oYULWo/OfoG3KTP3a5EPaJMHrUUZIp4glbxmc7R
9v4srwSO11/GzADQKlXc1QauHDwiHaF2gpcaQPc/wezmJ2M7SEAFO8arcdJ6T/9t+mbQEE31ee+a
W+eDz0BNHW9ccF+jVHs9QV2rFmYw9mjuSy07kp9GWTpk+R7CXZrOLbotV9p1lLVkqvGaBih6qSYy
YxYEQZsalXYLGnmOyZTv6vSztFztZ1h95sVMgPQU8m+wCXHO7u3VB9QTOHVA+YK4C3Id16M06QiS
EAMtjJHxU9MPdcp5s6yk82Bg4SdQUc5DmzJzmdfQ4SozNen9thl6ndR1aL5PZm3U2z5Fuf+Yd6YV
b/Df1pckmJ3iqLk5G0RPK2MrCwBrOfe31+35Qof7ItOChwFaRNkyuJjOYWoG0egjUy3FDqg4QAE8
6SJ1oJPDI5249cIwJoPFbXkZLNQz17PbCbkUylUx+kKW7dR8amwqwXGMyYgHZMGLn1eHplgGSAJQ
fQch37W1YJzLzmzo6APrIu4nPdBPoyoqO7CxJhw0waopIOagF40kLaSqGVOxLqaQD8LAJvBXoUE1
28paqRyUAB2H9xdsdQ5Bp7EImy8vEOYc1mYMLa1AHv2kjBsSytulGoFuiNHttGl27xtbyfkv5FJI
VQIPsrREMHOI8vuAkJpOvjgK1pMV6k1PSi0EvRVYhazZDo2Jpk84zBl4jsPaM/LWqPdxZWRftOvx
8DPKIBtJ2dL2NY1zkcefezsb+D7U5vHgBP+/wUreKFKYzeOI79MnrSW9IFvA+Q+VGynGbFPIEP3H
cRHa+VUo2uEtvbDjMHe7MYeGUCnC5Ffo7zqgKX/a67ACPZ8mPovqwBPKvfVHsIc8BqiMUHvBXX+1
se4v5u0mvf4tJqZDvkgO9FDFXD0rX+lOf7//8yuu7fr3GdcGhpcwEGL8vhzZ6c/0EPk7qyHoCaOv
ebb8ybF3eyNd22PWQssTpUsV2LOiY9YesmYjvSf6z7HejICOmurLCBrClog7mkS2SGsyjM919LtS
eS39K9nO6y9h/NpMdS2ko4Jm29BVuoP+qdMHGdm56jPxqsIWC41kG6t7/OTMwLL619fktV3GF4C7
W5hRypn8zvpBoRGbbpvZywMPpev38BePi3vlrOloZFxQs9KSj2CcnNJLlpw3xezHqYxifBlPgFoH
j1ZcBaSXy5pz1Fb3E7iIAdFHtwlIL5j1jZs2m3Bbzn6nyI4ef6cxqc7B7mOWtl1v2pDWMb37E7p2
2nTQykAOF4gKvEmuTtt/TZbUxMogzngl6I2XiAn1JqPl5a2WX2FX7dIKM49VZkVgie1n36xLu5aC
TUk33QMoAEhwMK2Ekz1YOyWQvYXgC17yuOmZU5m1WZFI1Jp9ywzzk4hnA8lao9pJQqNsGrX0+yQp
d/9iHi9sMivXS/UwwF3DptgnwAzRcZNXpbn9N1ZQkUd+DMDWm5Y1hN6t0cYoBstq+5CZ848B0CWO
kbVNv3ANWkiFIBxkHf6YQmmyE1FxltsxfAglw5MD5SUzzMKZYk3lTNyai4a3B/wKDzpQCTPXLbKZ
QhnQXPRniJCQwezaX5jm4qQVXcW72tecB0Rh1YXdEISKrBxD2Kuz2gTm7AMFqexGyJCist6UtmqZ
k12kYvjWtyhDGgMtT1WdTXtjsHRO3LQ6uyilQ+Vbwx9s3LT0qUjGgFTGjDTqPknNlsRKN4HhX8Mj
YzZ//4sdYwKUC6iWBmvMvpxTOYfYBFjWjH5svDmXRGLWVOA4rjUvgrYC8K0YC82pwngRLRfkShsi
iAYYw3ORphVkq7qX/3wklzZYH2J1ghFn2PtpLkgk7tvQ7i1eaXOlYA1IG6IcDR4RCW+WbtdIjcJU
8hFWkNDfo/m2ORjmZO2CcVHxEJGnS83GcuvQAIONWgNuGk46kYJwcivgvl0tFixvaIaaSNU0O52g
x+eQqpkdZVPMaexaOzqghEGJA92JUI5n7kJU1qvCymURcNAgcCDxAV6hFvxPXZKl/v3JXzcFxSng
m8B7ytLoQtK5CJvUEv1G6CZbzqL+tWwghKRNAIbcN7W6lyCrC8bjhbBIZ2K2UdPiOGsU7CWxC09z
ksyuKrfiv9lNF1aYO6Ktc8WI4bF92exUL+poudOzTt3cH8vqtFlgRwekZ8mOMXvWlLOxT/VQ8kF0
AUJOaES4dJaTEzJUOucIrvR1YOf+Y0u7jpv/i6rA5CSCKfo5EgwoCJl10R+lcSqHbajMYnfsp1iZ
iNDMfQ0tuSqftkpsiQ2RwPmNCn6mdciYQX8OIo9aE5K21tAJXaoJ+hb+zawYYGIVIZkGnbvrmKMT
y05opUBEv1xK91JraD8mcWieIe1lcSowywSzgQfEP4Drw/sFgGnmiAAhZ9DWSiWAHeXXcda+6kp+
iTQ/lNAPguh5gZq0nJBqbdHBPbXcMRaYRDVma9WROldjA5tDvUjBalWHZ1kUecBS8ARx1iIdcIND
TBJrvygrXc/khHCgl0oq+VFSkPjQ6s4YuH3j1QMnJlg7lJeGlr+/yLwGQZBCWaJcNnLxlEexnYU5
Jw+1cjHiegKOA+kvsMuyXMeDujy6l10RNuG+aJtNArIPog05cC6v9zfgWpyNgi1cJoh1FAO743o4
U19H1thjOCKoz2057B29jVQvHuvxZKq1YLdxORzbWkWhXzMf9M6c3nNBoZxZvSVGRXHEQmMSYlXs
FYnNJ9MMrdThmEhATegkLLOHUUWrvvxWQ4gRDQd2tVdb8P2EsjPQ6JBP+qnJOrfL+se8LHdCEY6c
o7lyXq4+iLnIaV1awiAv5yWydTX25Kw8BJiFbhpIOkygFT6qPEzwyt6CTfDDQVYQPO1suG6OVBWj
uIHNMHfU5EmEbsn99V4f1T8WmGMy4slltTUsqHUUeBkKfNbod0P8Wvc1khnxMx2DY2VxNYh4I2O2
2YwsL83qVvKn4reevgun0EIuaZ7OiahuyiRGksihU2xbSuWiwfYERdPY4hDgrxRNMLlQl4PKHMJs
i+VML+YCMbUAHwGQlgLYChUGOzU0CPtIwG4WOdKQwT7RWy+QRp0UiXJURh4N9rJtGDd89Q3MtjIa
3CjWhHuwhq7VpyiIePkVfd+9jz0ipRnc38ch7WVnzouG441X3crF8JkrWB/MQoqX4RtoThDMX4he
bdX4mjNeWnndqfxjib2Aq7pKQiCY4SP9LCCQbhVOSGMnb9V5eFS/eDQqK7cMphQkWahGKQiW2Fsm
iCFXA5ViX2+PquILjadOnFbaldvlygRzbPpezrJpqOCd9F8YEUgH5fwzHExcZ7v7B3R9kf4ZDHNQ
2nzQBl3HQclnG4ChrWbmpNTLRygv3je0Ft9fjYkJCBBzTjQU4Qo6ZGqrdFfnnt6otqJ+yyhbCtHg
SJItJMrTnObeaG5oj8WLnVqdvKnX39Vc+dZi8ff9r1r1TxdruUzPxe0q4W0m5Rom2pQ+otiBUC1R
5/0Q/2yEx0J6VCL/vr0VGBF8Asq0EBlG/QO89NcGiy6JE+QoEDf0pMZeVUCa8Kn/zmViArhEXxoe
KnbdC11YZGK+vJzFaVzmvYkCl1YVMWZrQ9PneAo3qvBZpsehkze0FEvS9G9ay0kJrXriC/OMA+ry
aor0oFsQmFa9iUwpIU1YJS5nXlcPJZQwkM0AmyYIJq/n1ShH8OcVMKObtvy6U3H6ZzB2HWWCbA24
NmzeM2b1iF4YZLZzK4DrWzBxcFTIiUwQZutM2RWkj5xGTjv/uD883uiYXRN2LY1nC2tIS/qz6bLC
NhNJInmWpf/mwr4YFrNbBmMyhmmEpVlr3Vx7Tk23VraNfoReFqWzjWQUx+KqB7qwyGwQKx/yZDBg
0eiLjRlsp/5Hk6OHrvfuz+HyOzc34YUd5jpSa1nKtL8LVuck8odkI7aQI1VDksaVI+U8fW/OmrEZ
Q/TZJ2mrYVyjvmsg0aAGBZlFTujOM8I82XOpjIMpxi6UB8sFMCe1ZhKIr/dn7v9xIf93uNjsnQzB
vmRYoinxufksnGrzEvyut7+SEwSLgpf7xla2A2r/irzkzfByZx8j+WApXQDxBr+sa+1ooZ3iJSg1
8Ssa68QJB0v7z7OCC+QBjVZ4+1gKC7JTE8Vsowr2emMzaYcRtEOCXHiTYGzvD2zN9V9ZYuKGwRLL
GulHCQQyrp7tKgsdNsVD4qjVR5M9AveGPPZ//qhABtLQoBC0vIdZegJogEpjCVV7nxbzsBNrmr0A
MV54Fl61btuJ84swqKEEUtNI3oWjytPbWIvMFoFlUG6DGBpyLMv+vbhf5TBKWqSbEF68Jb+rhoxn
7TT8yJ/EI6RAeU+olcNwZYzxkkKftXoJa34TUyDhazdrUyDwWpezkDw7jI/MLaOkSgk7AFU4WhQ+
dpXphOa8r5Q9bSU7BROclmsCQbfuIx2snZmmezFKNymek9LEawpeiWGuhs040ByipmE0aBh2OJ9D
dS+V80MMRbRJUg5xptpNIbpCwpMNXz2nFyvLuNMkjVG2KmF1yDqv1UMvAPkSqOi8tp84E86Z778H
62ITjUKZWMaATdRKMRnU+YfRnGYV1GecdV2iauaGuJzIv5v5wk7fJwMkKjEkMf+TGz/6OttD+obM
UgmGYcSsmbCNcGWg1uSVYBhAUt7WU8oZLGc1//rii4/QmrIvUS6RfCGnJB60vTnWJzXRD1rbg/uz
20EE1m0V3hyv+XgMHtgLE7UnVP+XRbiwG1apiiy/AFfxMbYEpeyezPa+3xTPNCUD4TK1LDfT7WT/
Y485rFXS6xWqU1jUyARpIl7HMfqVAC8dKbVxiO15LkmuGfaoiHZj8WiZ1pK2IMWXgQ1aEIU3vUuW
lWpt1ZuSX3QDMabkYQALkKj0p7nRUd4YNgC4IPmiH5r5qDapPyUqmeOtLsyk44nWrK75xbcsG/Ni
7utRakcpwcZTMm8QE7sBW7BjTG4Cnmkw4KX/5spb2gpQqoUUApv2EUOhyhodSz2NH5ViD7MnqaTo
OIG/vNxnNyt8YYYZVSOZTTFAOMUvsgb9Z3mcOz2t2wi0fkkvgAMIsu12MqC1GFwTgZ1rIyVNSwdX
MUvLacw53YPbLdiAtXR0e3n6iI2xOhhWE+zzLlfdWZ5baCeUsxM3an8KczAw3PcIK2+XJfW6CHws
ktYa4+MGJI10VQ1lPw2qx7Yu/bAzeXwta84NfOYLwGpB6bF9mrGZdL0hJZglfZq2sRIaO7ORShul
Qx4ueQ06gmw7OgnAtIacNdsrX4KGupFiKvtGqvxE4z+aiTeDfJKVhGiWn8ayk4mfUYUcc9q42liG
dgEc5P05vXk3QYsCGXPkfhEOLNC8672Obpk5iI2mOYsaJSKoNdQ4cALlD9VDJ5Rf7hu7ifkhCLNU
OtAWiNIztEmvjQmxMKmS0DfnPqW+UMnP8Vh6IW07QiHIJMwU+14cxM19q7e+ZTELYqNF6ADZbhbn
GFbCMOfK2JybefLMtt/Q7FinzzhoqAF57fSjBvmceA5bt5f6zdCA9m6jajxmvb+CG1cHcJHDQSiN
fAPUqUD6cD36tEmiYTKt5jzHr/NjoUB3j2T9xuhIoBHVnTah4BrFsftT4qVMD7Hu5ZLbPYMWL9L2
ULsVB1IdI2kDeY0uPULFVcqdbjxIGemEx8bnabTcch4s3wskLij30UKNvOn190ZGpTRpFTRnujO+
8u/Y7W0Qb7vzNnDag/hUuwruo2Zbe603bLsjFD/84dA686N4mrbcjMKNU2a+hnFfQqmmghlj9uRN
51ZuY3cuqE+hy4R7wA7Ir+/JScif0OE8E1bOB/p6UXxFuIwSCVuiy7u5Ci0A3c8AyI56aXfyu6Fh
6kt4TPhOzk69CXmWCrYEVTbwk0rYtMwWqZppCNBC0JyTnm6Noj4X6Qf4Y0Bu0W7aMDyWKZqzJA20
JMOfVvjuzPchkxzOR9xcFMtHqMB5gQUAjA9/caEX118StHIvUL05p+gxAQR/p1TJc/isoclale2p
BbkuVM6t3g2qwSCpKP3gfMDKnC9YM/TPol4M9cHl7y8+IIihE2kWcXtWk/dgaEHnCRo35cHSG2LQ
R5pGu/GtqXcDfaBZuK0jMMIrjhb+iKXUprLK6fq7xcFiPlChVUChgncpZGGuPwdlIK2rcqU9K41E
auUItJsQbkZEotDPKi2QYnd/4nGjJ0+VOBIzp26qyJzEws3Vh29Qwd2CRpnlHKjMN+gD2E7BWtmd
w7KSSGJNCgENyGhzZv4mClzMgP9BWWQLFENnZh7VwEkUpb47QyahCe08dVPzLVZORgUO13NQOmLp
dN1vjtXbDWf9FUPEkmPbaSw9YW8lXSomKEZDF3jOvek0jbY69kTTDhY6tVSR6GQctzP3JXN7AwMV
B9omE09xtH7ILMxQSEaQqVWy6TvC1tt9QbbORbBt2/qB40ZunT9jibn6MllrNamGpWlDj/WucEby
XRC0DxLVhoCdM9keGJy9dtvb0bZ3443poIZtS27sRPvcEw+hNz/xlDH+gu6vriTmq5hXRqkpHcgi
JBO0LhOIC5Lf5r7YFcfeq4hEwBi6zbzMKe1v0pLabZwB/4iO7gkb2TM2MgFRxSb16Cbj4HlufD3z
WcxjZIaeDbRXMFmDLcG84RaEEsExeJ7uJh5h7DDbXWpKC5oCf+2Ub6JtYdCFcw7Jr/fPmgSkOQZE
JJzdftvTsxiFDjaIXRbVWJaOyRKFIdcKzfRnb8CcK1ttO29jW9onp8nJndpO7EeB9M4e87q5f9KW
8TDLvYBPEX9AiBdtKMwmBJVdK49xb/lReTblh0qA5mn9EdOHDCXY+6ZWlhCFFXRny7g3l5TXtdMc
QIsBcmYqgJ6DlJU9iiAsIjJFzIJcjIMWk/vmli9nRnZpjuVnmqVoxlauBN+QI1IlX3nzH08d7kN0
0UMVC44RGOjr8WgVaud13cdnpaVE0RpiUs+0LBvBgy2FHccR3y7UoqcJeCmIuxa2JeYAqAKa+pD8
gDUTyGCgP8oP+V2FBgSPo3fV0OLsgevGxcKGN5k69WXRKvFZNqtFhTY/U+TOqm0Vc27R2/2AOUOX
EZCEQOlgBq/nr0PeUzOEODkbPqQLSaRmbhm0pBLsDLV+UXbHijOHtw9eCwByEDUhgkE182bJkOUr
aZKGybn1Jrd7+FL3k/1HIMljboO7a5PavfshOu0GDPCbyLU4O/I2v7yYB7BhYQcEGJTNHJlqC5ZK
JUvO+it0KpzAo9vGs7v3+xv/bwL+eudfm1lCyotgaZCqpE4g5HbOSbDRCNqB3IpENji65F0Nrguo
YJw6p3ZiJ7MV8vFK7dDh3SN/ZXzvfQRzOjIELIA24CPojxD0hwIEU3uQgpQ2WPaJ6ozu00xye3Ag
nroxCZxrZmuPINDiLPnabr6ccuY60xP0mOkiptwgE6rFhq2CJowe0tq/P+m39waekktEiPYERGOs
M2jUSdeLtE3OGpKCZhGRxgbsjhjS87DLeO+wv+9CdnIvrTGjqroOGCxQc56bz9QFQbQHvWgnsE1X
tkEb7uUuptqjrkRGZ3a+XtrtvNFJb8eb8qjZtd04LWk+dNLtRFJvxA3eT/YfsLZtBQfMbcRyRqd1
hB2vjvi3B/nms9EbDDFFwGR1Vv84SpK+TmU1Ofee4vSH3UzCrUG659mTXdktyWSLe6B+dtUm8cLn
l84bPJ2UO9FTMty9n7lT7MeR+LEjPEWbf7F+uJ3gHUBUYhpLQHpxZsahxW0RL5/WWSQxt203O20l
bcHGvlBF57zi9E1yHq4AwEt0WSKtBGFaxp5splYu9FV6Lht9V0BztAx2umAcBV6S77bAw1hivEHd
VXjQjbAE9L7ihZVXdV5gHLJqozoC8go/RF6/B29szNGPaosqQkExtm4mSfTUjac+HlHmv79ktwhB
PEdRExSxaEhZoR35es3iPC2kMhWSs2w4dXfIs3OIYHTeRUpKlD6G4iLi0fnQC9thk/qANdDvhufT
b8eKb0AzKUCtyMkjiLv+BnEeIk0S4vSsT9vaeAziQ1A9yNLXvxgqGEaQITPwGgMk79rMKI94dYtp
eh4961H5qNz8D30Cc9YudY0NBD3cjAAdUnHS0Ksz/I/Zm+TDADhqWE4w2x67jfpcPjdO51nuvO+g
Bkj3hgPP8yhzBnvrshEg4hQCto/kGEA412PNsnCAtvGYniPBCx7UU5NuJ/C0VRIH//y3bfzaHeHs
wRstfEEWmgWYfSrGePcC8JSd52Pz/MMgFUGgH7uJN4Mb6mXzdDy+b76fvr+DH8Nj+ihQ0vOaFleG
irwyWsuRu7YQczHLmudWAuaIqjgHP0H2+im5KfcivmXFW+SU0cIG8kwFPQps2D1RqQr6eizO0159
635GoDYHtmIDTuKX6XfrDn7wDsf6kIqkpA6v3WzlOQ3rAPEixQt53huSw3pQ2ryCSO+ZOuMRFYFD
uHmXoEBf4KYH6of3pl6yYeySXppj3Ko0pX2WajrM7fJt/jxKdm6LO+tUH/Rd5qRbxaletVPjtS5o
3zaxX7xa58AVt927AZWJk/CRvfIiIe4UMPtZtOJEoNbyTY7oUk+3q03kae7gyE7pBaeCc5PdhtXX
M87sakr7uIY6YHEWwO81m89K9qBNj2pnW/XrojybOPd90+Lh7k054wGp0BujpsKeGJzkPnOU6hCr
vCbJ5aMZIwY6FNA5gMIiMqHMusZ6OClGLUbnpv4SpXfKS3OtDAK8eQjboD6ORzDLHt8XVtmjxzU6
a8bvsX0Sik0M8qH7E7Vy2BH1o5Jp4qSji34JIS9DDC2H8pFeJudH0Di4LxCq5TyobqsaeFtcWmDc
CdKShRBQWJDCl3LMiJk8SdmDOG1K7bcpe+VZDQ/jz9LuX6w+t1HBvT/AWwDplf2b6wL1qFyW0Xhx
VkHMYQ9v6bfmzYfsa3DCB6Jsp8RVdzHd0VeF6AnH+MpFjHmVLREkiAvEkMmTq0WhdApgxuc8JwOe
O9v6Wec157C7EEEGMvEwAjZJcHVozElu5iFu9DIszyF45lMN7RARZxQ33po1wZzeoguMNsxhojgO
f4RfGM5b9SZ/5vvIj/Fa0vYpaOT/ZKf8aTiLHO95gzD4H+OgrcdMYoxsjqGvh7qE1A6Mn5UDfY/s
yNePmSs84ThEhHc3sGeOtbacl4vzkJZjRcfFWjlnztge82AGyy0nS86+yxYjiLPB0Ax0FcghGO+U
9NZcdapYwvmaule9prk9Ag16GDh2bt72rKFlf16MphraPKfVXJ4VsAnbUAB8zQ7Snp7MLe+S45pi
Jk6fRWrKM8YkHIIHussew014jF7AUsmJsNdW6HLyGI9VWSkcrw5DhoY3e/C70ndJyrmuVjcdCjsq
asAIgQw2KSLpgpIGklSeh73qRiDp/aLv1muyzV6NJ4gL81qpbt5DWCikO0EGi1QkUncqs1A1Gp/o
EpSclUfwUQ4vzbP5iFjzoPyJH3lOaWX3XdliVqqdhS6MhKw6p4d435JgW3ndOw8/vvzI5d3IDohZ
pUg3R/Biwki0y56UrfgoH3lbbnUcC3c/9HiQhlSZccRBn8opkOnn+dfwqZyiL6Um8nvwef/+uGHq
xUhwyaPAjK6zhTKU8eGylmZQtiirc/YD2t+Hl43njQeCWPEUkHf7eQt5qO19kytzB4uAkMDbLdVc
xj3kFnpuQrGpzvlLWBH5sd1g23FaRVZOETL7Gt4y2GwQzWDynGEhpFUpCPVZlB6SzCIioNNhyLk4
1owgZwt0/V/eG5O5+lMly6WeRs05lnYJsGFptAFTASeCub3/8GBa8vcoB+LNpDI7TcusukJfNZAh
BsRFk0wXIAOVZe79NeFZYYYidkIxlCKsqBG4HEpSgg7qvoWbQAnThIEsPcEofuBJxFzkWmnGSRPA
RCftZxVNV5any7auIyH1BKXwyWvtvrStcA913grlr4KzJVaHuPDKYe/hYcRWXaRUTzUlzJvz2LcW
yY0qt7t6knjDXDcDRD2AxaKGY3V9J0F4IpimEOCaWnJEDSp6NrSci96WGwKApPxDTH/288+ucaLe
kXj0lGxAtswxMDaLYwdlEWCE18ZnIQewLwA6g071VhPfAz1xJ/mtSXi78nbrXxtaZuHi5pUAYAP4
3WjObYH6tCqRnj5pvGvqpi7KDmf5igsrgiaVelQCAqGR/ybtu3YjR5Ztv4gAvXlN2nIqsVQyrRdC
pkXvPb/+Luoe7KnK4ili9pkGGujugYLpIiMjVqylkE+rPgyf/t+s1pG9c4BRQlUwNArbUXoyWJXh
8mQbkJZIxpx/95Fqf4Km3sr6Li3vTJ82N4aC/4suVQdTLqUpKFPPoP8OTmB104xpCuoVF3lTNPkd
OfD8uERAGg262+uRK9M4BarKNCgnqFtul54Mi9Uzi9spyD0BgZo48g5VX97Qtc1KVPUL/7q+27C2
F7Yp39mWHQswLGznhHk9oBytFwZY9bfdsbaQE7byzUdupcYLa6hWYj593/cTN5UUeuj89dCTrhC4
1vfbMwCYFhrejhKSRKxdbLyEIMtuSfbgKHpvoYxx4vfDQ7Zdq3vfoAToT6CPUZ8OPStgBnxVz5tP
5XWot57y1gSW8hqJOhfgmVdbMVhzOTtjJlA2a6ZgsNn3KJSkz/fQI5OVfB/GjJHXkQ6OIfAzphr+
djq1vp0Pf6WxIz2vt7mjsdb9CVwIVZGMAAYdlxIHiJtErZ/UR2CpboEe8Qs9LPa1b8rQD3Pq1+yg
7dcu86XzIKO8MINycEux1PVUtJD7LRm2PbPtRyfGhOtD4/54lnwawhKULoC8QRsbFTtCRlxUhihu
z0EdJduhybNNlamVzraaBmocrlyxtxCsAvgFBA6wX+i04WjAXT3GSsIkaYvni0QO0ZN0cJ4AaPu5
P6zfagN9zC7N0JtMSZSMiWAGRBx7fis9SV/czrIOnCE/Vo63t6V3YhNy6shpo5nRh8lsXJclwbsL
TnXyVOgj+VkZujCfrXvfNK/2hcNlqxoUzS2+CUwbsbqLFADLTmxgaahjoJ6IXKKbPqOuVZyhtte+
ZTHJUaohvWKUzhgYYm02z0K0434aiMDxEHjgwVu990YjWMuA3dQ65zN6OX3U3VCldQNShqQ98/Gu
7g5CoTuYEN/KdM3Qe9Lv8Cewo5HIjMzK1vmT4SbcylH7xTPcmy9qb/JDxzK8l7fnPrXH2AYsPWc/
gdjyK11zGM2tpa2Wuml/LKFqIPS7pNiE7GchJ+gYJKiYoKNPYN4mVY8PSmVosjFqpw5o99gU8WAW
tz1vpb3O9D/FpuoJlxGOsav4mMfmoOpabHIQyy0eBu8xqklf1FCBAJ9pT5IasisxxIP2amFOsiVs
wq/ID3cq+CsgWTV4K5fibz6bmgfQp6B0gI6qX86l631Ta3UXTHJbn9/ej5+AzTCk2ZQke2TIJ8SD
UXyeC9DI7zPmQHwzMuZfOdS6ffwlA1jRw8PW3LJk+5E4z4LJEpD/kqfADAC7gnKl/v9/9U6m4wzc
P4YLT2F+ZnlAbglhKdSuKG/ZVlUKRqoRYaGySVj2K5Tbg/gafSiMI2tWVjVnpnVYoFpXZVfnzXEz
aSIPOAuiYUSk1A4W8jDxZsaUcy+hWbaeyncx0t7YyD9o4cSuHO2lW0ERgKBEfQXeFACQ6yWCamyY
tfIM3BUSMHeca6k2ClY0FKSn5bdIOKYdqVd1lZeCiSuz1AkphZKt+BkvrB1fNFI8iiVJnmKIUMtG
D/CaYHI6T5gNa3DItDGbepfZpROs5FRuygFwFqjpzFnmGWSDPXo9+F4JC5HpgNuEjGVINNXiI99o
nsEhCi0zNJtzJt6IR7Gw72+u+cfSK4yWAhHYfg0MXnQiDKKGqVixCGUY6ZDzPmS014BDyyO7MEHN
LxOUSEsNXnMuObvAUgYZiCADu/OtmNkWel4gAu4/O9vvX+6PbSFxgDm9sEzlJ+Qi4rU0wODwjrGq
DWuij5H87cjXF0AOWE5Or3BP+YaGX2tgjJsi6e+CXhinwg5e9LOpDQIgZA/itkMjJ9yKvw3gVgCI
59/QnDXYJZgjVxzdDWqQtku9k3vFA1s0g+muzQp4DZDS6Bxwg/FeAgwetOQgtie5lbmxoQH9wq9U
T28w0JR5+lmgpZ7f5QLMM7tizzwoD9ppeFUelMNgt5/aY3BYy9z9L6uMLC4w1+gUoaHIFQRzZDAC
tWdvIOlLfCqeAmtyND3/CjD4gEC+hvkjnJ9qc+ZpN7yHNSmbRQeN2vR/voBaakj6QaJOxFIXgqkk
umfXyMQ7MbtLI6gIEO/Ilibbf9/f3Qs1gXl3ayigzu12HM1kpTKslwk1IiHua9jIaGj1ifjOmqJg
hf4G/d3sIzfuVbwvn8Tk3NaAxfJ6E6+s9+yTb/3HPx9Bu61aSthAxuSrSdubAXga9T4UUEuSi9f7
4130VDMjI54LKniOKUuaP2h8XkjorwDFfn5gq0a/b2BepZuhXBigrh9NKFolUtjmPOyZN8mR8Bba
Tc/yyoQt3nIgCf3POCh3yE1VBqV7rjnHP8IX8xb/hcbUXnwqj1m+MqDlfXlhivJ/05gVUyjA1NQS
/n3CUTiAk7sEZnjH7oeD1pPmz/05/FVAoCcR1FyzsDgSmxB3u77GFHbioF2I41+EpPoD8NKfdCtJ
294YXsDtDGbIc/rqZwQNGiuG57fIHcMalY4Qa5ZBWKGhFQTv8Gov29qbtisPHF4FP6kVPq4pjy65
nTmLNdNegn8NGO3rkUYZ2lAzHo++pjzgXR3IlS1Fz5X4XJWT0wxmjuJSSbQEyFXw1rMOKMGqTCAB
OoPybZV6YE/NnDyz8npt2Rem4urLqGVv+0rgvBHvDjFy+HInoQWlewz4P1lsiNODx1jln+YwbZPo
8/4azGt7tQQcGueARJ6ZXBCu/qZXL55mlRr0TYtwCqJllga0v6zjEjy142PpVSbXe2jpXwOP36Zs
AaycWXCxAmADQk7oehVCvxZRPS9qN2CO/uh6GmMM4jFrANuptuMrxO4EeZ+3ltAT5MHAKMm2f++P
+jYRhk8ANgCtbzKkFIH4uv6EvFCDINSa2m0V9B0TptFH9j3hGzPIWYuTGF1W8Nx6CMdNUm6UwCjT
R575mUZwmnXlUbOz6ttniKDqLbOyIDcebf4ytCFBQQnthAJdmAYTTFuhcbR2hTowOnFfMj9Nfe7H
t0bWHAHX5f2ZuLkLZnOyyIJyVkIY8HtiLta/ycH3xwtgpYQity4GO20Idbl+vG/kNpykrPDUdIPo
Khkhaez26Y/SdKRpFEPrSqNmkURiT3FsRbyTealetk42PQ9huHK+lhf8Ypzz+bsYJwgQJclH/7ML
AecoyGyFaSDqlekKM27qKTe4UBfjgkBUNI3//BnKvRi/N80zOGVMLzC8fCsq0P2MHtGAxvmZc39+
FhcB+VhsSLChs3T8lUNrJ5SjqXYnoBBa3xm8Wk+6zb83gnwXOr+AmGdBO3A9A62qhlWjeLXbqcxn
DYEDJ1amBGyt2hq3w22iE8stQyVUgYDRrBRKPX5roQ2atuAat2Obdzn0TH84TCGgyqLN+7UOOom5
/UhwstSohVPXnoRhK7VO+FjuIg8tVGmznyDGzVsBegneQz0yezTEgpG+Kzd5Z+cK6UH8UepluQba
WNwnc2g2o0A5AbJB17OUD7GsTprSuDHD7eJeMpm+I2MwnkJ0uIi5qKfqI1P/eFiooEZoqnziHU7q
8LEPAS+e1RASi39r8T5pCiMRWYPBrr6/kLchAqYXDLiqgk4fFGN+c1gXe1kcx6hMpb5xy94IOEDh
8myPNnJQolakfFK+geMcjfs2F66JK5OUv2y4yJfkCiYDvUsPLSBHzHASRrfDQyX76FebBufNSF1L
kCMCHBflEDRE0uWuEA4SSSe/ddufpkF3vEy0U+qdxsd+qAjiVCeUVrrSFs4g6BM4cOhC/Hsuv14v
/CAAqppJEJJAQmeCZFmPphGfj/WaVYIVU3OUQQ1u9u5Io6P3eCabvjbF5loVcOM0uIBdGQU/Ek7z
9bx0Wn+FFHNxTBeGqM3MdbxfFQ07uF1jK0lBmmjbjmu0RzcxPgKIy9FQMZVa17hja4ymj1/96LPw
Xu5vvdvEOWWA2nujx8lh5MOAxBFOcbpWD0YLvRGofMpGOT10L91KvH+7QCAymD0YC95m9DZQ/kvk
2yRWIJ3k5nmY24FUxLumR7JOncYc8HTeXzldt3c+KhzookHCDg3AKt2nNXlSBFRGNbh+qDjNMRF9
4nm1mUL+C3LLFfGjtTbw20UDhgHwDNCci0jf0U3YnQieKtTjBjdRNWROQ/R8x5myZuX2ZQEqhN+H
BQSx4LToi2AE2XaghhImsiuVTZWkqgUoA6/3bBEbbZUWzsAwsZNUeFvUY/bTqe1ohoPSET8dfBM0
Tj5Bn0lnAaXnm2o8JLbgg8nx/g6bN9D1ecRXzoTMcyYPchPUDg47KdRKIRhdreiJpoU6C+Ah16uG
2lvRqrzf0tRfWqO2c61ptcSPiHu7Mjf8WnLEOltBjy4NCFpuUOlWIKGr0DRrI9KSbS/GoysA7+U9
hxK20UEWXljudH/m+JtnCxYYGkbgkIAgArr6Ka8ZJx6kMtJ2dIMit4Lkna0sFej6qNGHY/Wo+Ohx
UF8DtTdK4LeD8T2MTqlvR9oOVAcFGpC7L+lPFipEnUk5hs/7X3fr/kDE8VtQB3E40vHUMe4VJdXG
sh/dMvb3oQQ0iFaC2znI1iSgl5YUkHgVD0ukZHGErx26nLcK3zPN6E5q8+CLlcOnwfP9sSyaQBMl
phklBRi6NqEwYluLPcYScAGeLBknYTDs9O9DC0wZ4LC4lOZuWBodNuYyV1ayNLq5By0+D37B9hWu
MSrwx+vBzA8uhXXnZExQ6ek41qY8SOm2qapaT5uIN+4PemkB8T5TeAUvdhxM6tmQJH1eVBE3ulKt
HCVsnKRNj+A3su+bWXD3ePlC8AF0XChu06iuJFGwN2R2dMM+OGWgxYinzKyqj3GNbmzpXMpg4cbl
MtfR6Th/kmqZL4V4cusu+lvFmpHhNygFpgY/aeeyqdfKM7dhG970FwapE9A0vC+ovQ+DbWP3XKRz
xZeYnRMW2G3Cq19CZ96fyoXYFBZRfQKpCqD3cPrX+3QCw2OaAqvkptGWg8ghz209OQGlWUN8PKt9
8XuEEMU4+Udo9W3qzHfuf8DSOUFHIjgV58wR4uRr+33ElQLILCcXMMpJrwS/sBleCFaGeZuwh99T
ADmbpZcUvKio4zhWAZOWoYLkhRI7XGF0o1FB/b0xvFQm0ZOg2OhcBg2XXTDg/21LQ5j4Hah9alRn
w/i9l50oLbdVIzzdH/5tpnL+MDTngMuTA+HGDaMnXzdVJuHDBuYoA8kCGvCAMfnyyD0LhRVK7/1a
jnfpkGIigCkCOhvtT9S7khdRLY9FYcLp8U3GEyzAKjZZsvYCWTqkc1suWDShIKDRRS+ez7QhYafJ
HYYuQYd5BAoLtawgnQ4GpT74vj+PCxEZgm+QOSFDhY1MK/02QRFrQ+OzLpc3rJ2H8bOaMBJEYwWA
27MotdOKU8xOHNa6VxZOLAyDQlQENwC0m6hYBLBaVRzrAIaf+G117m2+16ds2/xw7Z/7Q1xYtytL
VBySsqnAFRGGqKXZppTA+wFuyWBUVnI/SwNCsWNmQpubKmmHIKbJpEGje3TVQ6LjjJQvpxwCvIGe
syth3NKaXVqibosRikail8NSFVua/BdIQr1i3RhN3Kx6rtcYjpfGBeAQNj2w57fUan5QsH2kVaOr
sImpBD6wWJwhqMYITneWPWUFCqTe+f6SLY0Qj5IZjQlenJvWKb6awMmb8hghmhJEd0RfN6jjMjBU
Wl20gtdbszVHfhdJhsRXVS/RcPeyOvuQA8oPrgp+t6aoveRI0S0AODXPgk8BREHXZqD7oaRqKY7u
qAGD2ObHvM8MaYgsL5I3cbKPGLMCCKV/lMLezqbmhUHGwfvW5AdW0kOk591R/W6nr/sTveBsrr6K
OoUDw/UMEyIMGny0Pavdho/AjgOCMMh//xe79nICqGPoqTiEbItUis+LCakzVH14/xs1OaJh50Y9
lrhaMbkQhsxCyODhFGQ4GTreGTM/jpIphMduWNfz7cJjTS3YdMmnJJv3J3LJycxMizycNnw3DXrz
uCnuKiGfXODrWqf31NFiRDwFI2EqN/dNLZQVgKDFmDjAZ2f3Se3YfJThN6dicuPkqeJf0vhvonw1
RzUywumhqV4S5jUrdk1qAFYJKrvIvm9/aagIPABWRNcqcBnUPciqTN1D/QyzKg6xDYWPLzWcfHOq
42Rl/ZZcD5KruB3m5yoKN9dnhgd3nzZyuHH7QU9PwlM+HoXdxIdgObD8YG2DLo7rwhq1QathKnwm
lydXKlF77IATVkOzbP2VN+st8m7ORuBiR1cFXpRo4rgeVTMiQPche+qKnQF9DBbp9sLVtD9ZVZC0
BtarMCPJ6ZhK76PvqjY8ZEfiR08gUbwt603JRyTa+0mh89ODNJzDQoWUj3KQs5VHyZJjRPYVoDT0
r6IJhFpnbyjFQZW8yQVomyVCJTy24J7Xu7jidC0IO6MGG7aeq81/kSVCmwEyNsiLQjOVTvuWY13U
CsjzXOUtBsM9XxuqD5T4Ji0HI33915sZURZK3oglAUen2wdjNDuNePyxLjQkNJMLUojoNHloVm2y
pg71m42g0i8oc0kivARK0GCAuF74KNL6XlZ6zlUV/ywnbGrkHiLnZOB4fRor1pRANm4MFYNu/kkG
RaU0cVZbsanjw5GdqnDI9rEcQmCnleOdiujXUrqut4Qw9EmVaO0h4sXMUBOu2hdxrppZ1RYJkoce
9yZ0Q2si2yyYwEKkj8nIBqch8FXCJl1uJGj5WvFSCzcLCC7mBy1STii8Ubu8aJsyCtpMcPN2nzbV
IR0f1RolA1Vd2aZL7vDSEu2PoF6Wl1OXCG6qWMAvAEM6IRKqzCDLHS58UBLQg3WhHgcQv/Ot6H30
dm0GVdCB+XN/L4lYP2p9ZxpavAlZaK2iHnS9vi1qf5Wm4UNYLjNqEQn2NUDcLW4Lx+LSxOzDLoKV
hkmnQctiwY2lnZw/KBV6DBBLzForyrAf6gcFSEAkVZNx38gQdgRFUWQKQP1Ep/9mrHgOIaTBpUe3
VXFxHdeNXAquxDJ7gel0JQ7XnnjzE/p2Pv+xQW2hqGpZrmkKwYWYq2Aksp3qeaIrdrWNK7P0jOTt
/zQmeiPxHTqskhRjCpF6l4DMAgr7voWFV6uA5l4NRwKcPehGo4YkDFUxqRkjuvWwGeSfWnxtiDj+
bT0r/Sqh9GLdt3d7pcEcusZQfpm9DktdoHXDT1UAlj4XO9MKs+OQOmyypsh1u+0FlJHA8SLDRaLw
yl/vSY1nazkGlafbB+heH7MGtNyoKq0c83lmrjcD+AfgPOdaEn6jZUSZOoUWFyNLbmPJJXjkpz2j
Q+mtkt6euWgNH7kwb+isRBsImrCR7aRFjJO4gzpq6EuuXKb7EtAxxsiE7l+jajl0pSJ5hLIEkNM3
WbJqUNheUGoMySsqq+aa6iRFDahg2THeZ0MQmrI4qVYZ95zTFwr43loleFCEJrdL3s+dXoqjlQ1z
GzHjk34TSrj0cSVSV1Q1RaAn6grJrU1VeWNYUopfPeBmzEoMeXs7oMUOO0NGDg18ejdUUs0kg5O8
5twpMCRWIPmXPFjSuNblcLuOIhRu8eaaBQjQXkMNJ5g5kMZU5vCCLBMbnGo54StBM5FPq5z7R+2G
ZxoFJtiaz7WAOiCgNtQxwBXKSrXEudz0Ch0+vOmMKhg2whCZ0yfTWnHMGn1tdkqot+W5K04qZ6GH
sVEngLDsrCsMDfSVCfh0RAIxyJD5DrmHsTQr0YgDgwleypXQ55cg5PpIIW0mYYvPa4AAm/IOpQxG
+BBVLbcHx1bjkbTa9UxuMfgiNf0qyjdRV6rQ5qrB6RqIVyK7mQF4CKJ1HSS0hJ/Qq3IM+u8h/Fv7
GJVVtceqfOUjZATC75wpbHl8KPcQhSWFEO7i4oA6pB7k2gd4re7P/q13ALxKxLzDuaJwQPsgruv7
CuSJvMsxWyXNST/mBI2OahVY+fQyMKQYVy6L2z47rDcCR4gwznlg3MrX6z30fsZF+Bc3PRXMH7UI
9DQxMgkQqulZm9hPpGSK7pT1+xivMhbAKzZSSffAnbIXqZ70oBg2QW+yUqR7nbLJRz2CElG7hgT8
TTtdLzJYlEBHPHeYgQqZPmlqmcddPwai21eeZvIKZPBKKEM63VjWbi4WLClyxgMuTeyIp+aywwAb
jqbXvvu5v0QLGXN8CUQ7OQlBISCy1LM1rupU9plQdBVuIFJgKsyfBu3etRoRDoTFyQOmaFdGVqGY
9y3fbo5rw1RcxjaxItQipiDWClBYjjnaa1K8mfVU2zLxYx2svPAWR4qEGU4XWL9xwGa3dBGleSrD
AW5VyW6wz4MztFbBNW4zboRkJ4Mz1GSQwSW1JlhssYK4WEgzSXMyFzVKbW6fpnHXsZB6jN+1siso
IQlTgWjie+8BLgPvA1VWPUzAamlVhSnUxP9SapJXZpE4mlc4o3gIo43vJ6amDivfdXuvzJ+FOgVo
WlS0/1JLwKthk0ViL7uMxDtCvSl8MHBPnJHlkuX9e7gtJwnQ6xPR9y9iq9E0ul3Aib0gjYrbot+2
3FegZZ3zltFoRdHTCKTxseoPubgJonGncGth6+3dBj1uOAbkaLD+N4ngts9QjNE6xW0Eswerpuw9
ddE+ap+S7jspT8rLAHbubIjsaW46ewVGbBxWevXne4069FefQIVkLJq+qyHsFVcudI6x+PgFKFek
aQ9qs4tASX7/fN3estcDpg62oHJTxjCT4uKhLet9AXUopRiBWlHztdTAAsAStkB+gP9meja63azP
miloUlFxhwAdnMVLgCKfvOMmoMbFvNkgDxIB4qEYiXeI28f741xc2Avb1KxCRigCGa6guJpih8Vj
7p38ZN+vOI/fE0qtHTAkAo4JOBrRRk45D4AlpKxOhOgkMix2SJl40Cv1Fa8D6UJWRyXCBA4l66YU
gB4JG9ADH8qaG17Dwi9KSH8yjecMbB1+lNDGeWU0DQI2KOdkD1E6gDqiy0fIImn4n30jYxN0gHRh
kHlOE0cslGCnZFKhywHUsNH5vfIXfdBhoYMcOE/1cOCqZxUK3m9iMELjc5rzDjgFk2JHQoroQOon
Rd6CnQThjigWSEhyIdCHOpOJ8w9tmETv4yb5aKYaMkigFwE3quBBkSmpAHmSg3h47dnW640slDv0
hApcqkPAGH1BeVMqmR7Laf4WKUOLt5+UM48p2MNASYZSrKSPkCxUH4cKr4S/YEQXsAn6AbkSYM3H
zyrt64wMqSdlDxN83WsLuUtw1qNBZB9zSVLqReWlBojOerAZtmoygI+rYfYTK/jQqUIurzZkzE1s
9NLUf8pyUKd6nXYo87Q8n2s2M0mi/5FqBTwO20p5aYW5CDrPMc074XmsxWQ/esDCrdQuFk6eiqAH
UkIzvyZyStcXDW6gOuDTKDyBMPgxQrrSjz8YZfi+v+9n50ztSNQr8PMheiMDuUuVulMpBauSr0Un
RpJe0bz1oPahvOJDFs4WymYA1shoVMfRnv/98soUuM4XBwZZrjTSO2ij91tVG4yqO98fy6IdWIJO
Fbgl0Fp5bYdB8xdYXpP41ERItfmBpYY70QP0PVxZmtu0lDrzBSMbNJeLUeikzrFXIOZIBK8/q7bE
g6JzzIBm0f+AZCNqjfa1J6qp6vcHd9vf9mtTA5UAgizgcygPlaIIEmcebPa60ureDyiwgj+x+Zh8
oCCQGmCbuG/w5lqn7FH7bwzY2OsC2Gukb2Q2n4v3DILPz1pTrhi69fuUJSqACABljbMuGM5vn/5A
cv1RNP4kTu/UzrDi5dfGRK2bloVRoCJVezak1zAn3snT65Vo6DYNRI2G2u0IjnOxYf3hzP7EzwGi
AcIa7c43mJWTexv9U4bmwV4cqzSq+GYaMW3hz1tqZtamBGO1wZOdcX8jLI8I2gUo1swbT6FGBL0V
AKm8fADpQ/zgO0dFf03PEVl7ZN+kBOfxXJihxtMJvthEKsy0oAYKdCmxGJLb8vk1Bi1s+lZDHXO/
70PS2cz2B4jGcuetQGZvHhPUF1AOpJsqYI0lfEGUExkt+LXFzVzwq4HO2kjn77hYuSiCoJgKskFM
aKCjSvyoGuLmT+L2Drey4VdGRD9kOTWOBK+Gpdz0HwL95DmQUSfeim9as0JdIlOeRFFbwYrwFJxl
CF6VBmtNPz8r+3D2A1d31fXy0B6QDbyomGKY8f4Kx5y0dvpXM1XIFjBuYhaHbb9yby07pn92JP3g
ytOi9uUUBjtLIcf80Di+LWwfEGJtdmvp47U5pJwgG7M9qH1gS3PiD7DNEcnci29r8JI1K5QDlEKE
HNAJHM78gWkJ+C4I+6QcVJKv+Iyb4AVLBbwMFDtmQjNkj693OLpMa0Ec4/HcsJ1gxqxXGV0IGHpX
9NraKs0/i94WsijNTzIkAgEZvraVSSgQsUE6oKnc33WPxVEDb7QhEsXmIOCBpnPZCshO9fTgfS2X
vOgaL2zTLR5IhoiimMC2lRyDoxc8dmb7in4/1fRy87/Y/pe2qFMmyWNYawVstflOnN4TD+ykxgh5
V1P1jJh9lNFvFW9qg8fpE+3/o3Eq+mg8JUu0OoEj+fEOOwNPQRtROFRK8OC1B1NzV+zdxHK/G+g/
i/rbnXXhIkc2SjrAroZzhUjOfAtNBrzZkpvtEk+vzD++/pN7+hpz5WJcB0TSLH6E4gqay6+3Uql6
YRsl8xV0OljhLHx1kkkIgjrj6emHWTkjy5vnwhp1r4ZCGnN1A2uJMT4U6NKxfdsj22lcC0nmUO3m
hFwYom7WKvejGHIgwxkITgMcEIQnjvPjmfLDGgXcbXpsXrcLU9TBL9io4sIaY3rL9iBIehA/hNRA
btRc2yBrY6JOPWrlAbwMDO0stHO9Krtw07w7EB1pyVroveQ0L8YkUtngzPe5sRhhyn/xwWu2Zwxj
dd7WbFCHG2jJJARSfDi/9PrbLn54FwwrMMJnyQSASn96asnL/RN2i1i4Xik6eTz5qpy0HdzJ7ljr
sfn5WZLNwXoHzPgsol/ZbPdI2c7kXvpw0EEv5Eqb7zU+2rUDR+eNvSCNBY+bV/FQWDG6lTcg19Qd
x7e+nW5Ne2cxYr5cSOqOrcpKqNoJQx51yCskR9mQCadHSClpK2d7bTkpRyJ5ScOWJSzFxAgfRMPf
qOR7jYT+RjACqoC4ruc+z7lACzDltbtSkY5LyorDuRY/0HHFm+2f7hMaZns8QE/gNDcd46k+Pun9
LiCxNZKeYF7/m7fw5UdQzqUZKi5XAnzEi3Go9sEjZ1ntR0m6zekVFF5+uDKzi0HZpT3Kw8R5V9VK
BHuF8fLWGWig/XrQdXdtXItRBVRGZ/J2FJ3ouZ37QoQCCtNnA4GF2W8CoitrQ1mMki5sUFNXxFE4
5slsI/1IgcR2NFM29tzztiW7Qx7pa89fcd7gNxfBhUFq7rRGqwYWrWxn9v0dRb5t7Fs+OZ1OKFPq
/ja1j5szaly+UWzLpx/HzT9dJzD1Z90cfjrT158d/cmF71vbyPM4730W5cuTWC3lBIi085tsD7tx
c9/TLd9J/4z69x6+iCWSIJeUtMCPB2QGamNP263juu7KYi6e+AsjlANPIcldViqMGGmpi0aVEB27
8v5IlpYPzVMgzkVDDKA51DyxFSe0ADFi6wcnYW4+i/mVl9xS2KWATIED8/WsI0h5FD+PCzEaQIGW
9SjWtb0OvKTuyw7QZmth+9KioykK1rQZwELDEQAgU9WkY7Dou3dW1vOeCKbuasZPoSd/DWe078/d
4n13aY+aPI8V8roD98TZeJv15zS8DF76Q2JsTpuToj+ar38UXD2Snjjbxh6RjyeOf3RU83vlO+Zo
gd7soO1AgyxeK5AVor4jhzK8nKn9eH57y8nbZAhGrZ9Bk1WCIizVyZ6YHwCBIssBGsvChly0b/Rk
t7KTfh8md76CxkN1fNnWsoSvOHwKsh0SpSHp31Oqg8/SFB9tWzef2Nef6j3+0is7Mn/6XU+mzvxe
OTX84i74ZzboLmUIVHdt2Q2YDeMAwShyjEFCF4oEn8KwOrH1CmSH4EoDY2VyAJdxZ65NxS3uDsVz
ZKVBo4V9D0DJHGleuIeZErYTvaY/MwFJwDba7VMTqnyQN9/PsjzzA4cHf+a/jyqvzc6H/cKsJ1fd
1EswK0EVMSTqZq8SlGfXJnj+MdcLDTPwS7gygYG9aW7l+roSPJSpz7ItscTbAgCgkewJ+y6Bmqz2
CUlosPPoxT7TDNknzYf/lQFxWhOxPHQv0VqxeMEZX38Ptf2ZZmrYZIrwkIw1qTNywMA3XCuBxpMt
xAKswcqQk4oDt782durDjKIKCQsQZEg8ETJCpBdTsBndP5S3Pd7zHkB9AlVlNMujFnK9GKkS8R4L
yNYZcCXCaCTeVoBFP/DH2nj4yfTn7vAUHfLX+1ZvQ4xro9TGm9nbZE/heujFl8+15R2fEIg6923M
00kv/y92CSoJ6Mqnzzlaw3pGLpV5l42QjgYiy/bBjru2zRZCa1SPZozU/9ihrr8kbcK6LGCn1Rsr
fJms6pV7SDegawDh7P0h/XbJ3RsTtVhcPCqRlsNWv832Zy0lx1LPEcQHsSls3uA+tjuQuULAs92p
0K2Wt3xqjGZ+2tg+WBA/JlO0Jt0M92AO9gzF7fdQ8IZyM3zuYZ2Ncen8XU4MtcjtEIvJiP2NnZVs
SvNwVg3F5DcygXiyp6+c9qUddWls/pgLn1Kxk5QAMzGv9nyzHD5QV12Z/cUDfGmDetp4UTtpjIjZ
n9e5N2vdNxuQjjOHmVPz32eWr7cVFY+UylgGff87ezk5NjvPMn2jXnnC3AY910bmO+pi1nAf56AM
hxGwttm6sllTXFs+gwqwg8hOoj+AmjHoBzb9iHo2COuP/l/z46fevdw/EmsWqGlq64EZ4wEWgDcB
hXDhqOCb9I1VNzlv1tuT989IqJkaW1mpGBU1Qck6/j/Srmu5cSTZfhEjQBgCeC1YetFIovSCaDkQ
3gMEv/6e4u6OoBKaFXd3Oiai+wXJrMpKnydPsQEHxtZe2qfE5oZGVF/co8REKr53VspLfONoGzih
iWYBgiRE53JTEOMP9JsnxiBVghBKegFKlRUesWGaYEJIPsyIkRuh45vFkrcIfCTvR+XtH4ps0rgv
klwJdZziU7UrjM+rsUm2vmncF4m/vNNvKoxGDs9y1OrAJ4UuuNpvZ1N48VZT4zHAXUUcQ8bliNHI
wSw9Cx69rYQ0lo16+MdmYjbuf3dyyHXAQAORCuuNf77UmYCt44oY0Nj/1d/BPmO3MeBFsSuStyRn
JDOFSxqQYlRpl17UIpreSCFXZGfG+dkzQ3uy8edG6iSVUXAs9bgJHVBk1EQ180U/T1HPDecX8y1a
XxboJEXGBpj290VjVFsMCDHaAvBpaSVHyK0X1umiEhLRvdvz+zSoJvj1fgc0WE0xQf9MqEcXdCuc
YrymeME5Lh4TjIJQMrFUvRw57WU8v7otieaoy/EAdm8tI/fYYJQD5hOVZtLgqNJTafcGNpWuK6OF
l6CamJBeCMZ0npDSBNI/lkeLH/KLagBhzdZs62XW4C+V2T9E84Uy73zOJVL+7vwyNqnRTLH9BdBx
lyNAnrEmyOlv69PvX+Lvvne4xYNHcBPZgWUEekCDhjwQeWpTsn71jBg+i4JV7WvtwcPSdAM7F6zN
Yk90K3CEo5l+xg730XNu+qboBj+iVAMvjoDCC0WGZVXrNaqWEcndl2S+eTTQTG/P9jzPfIQkcn7A
E0WzA7YPsrkJPb5UIbDJu+PpaqO8ULuVmR04XseYhqEVS/yHjlY0AzJKU734ceDRJiLgNNlI5tjt
ErbAmDixdSZfnvFx/zJ/wzYDjwEQQrQ9Gz19QKX7qTyLKJUnfQpZXlYzI0HIubYxEm/CIfXRzGZj
Na2ZOto+qQlvufhtGJsR1h+kGVYnYhooqQxlWny15gTJxsuKTjTjF5zOa+jywgBU9qYg+MvZpAts
xAf5cDH+RIfLRl4aRrZa6HMqeb4dO+oDx3v6tSdUY06GMSui0pbYXISTEYzCmCJ0iPBrsBEX+93s
g7axNt5GmfMK/jfkpt+HgmFrNO7TbTSMhUmVqizSABpMAsXGotUyOzZ9SwoNDGEQdXFAP/liYiqE
7jPhSQP9+j3qjLVREgTa6IsEz47orEVr6sKLty6LnKivqZM980ASxvwRGG7aRAQvGEO5TBUt8vK2
8WSwi7Un86nZOIgbiLKYYC+Vb/PihltPIcveDPP6gJnCckUI309hL+Pm0kYqCksIuVSsjpFscaGS
cFsugcS5mTi5Zbm71DkTy3jBKpRHrqtMz+/OD2DZhVOZnWta2aoRe07hOQBGZxmtkebcLNKCSB1B
9fW/8PlkQK9ixEnB4lkMxfzk+oLJ4nMuachxiovekmwbib3NA2rK/vt9ZTJSepr9oMS86Aqzo2FA
s6mRe0EnTgwTeLULJDDRnBsY/jEl0cPVeAgsa/IaGr6JDQ8JCQ1XPU4fuJ0RlBh71kO2mfer9EKf
ym3ZHxUMedsXOf1TtIr6JEeFTJSqvziAQVrFwrQhoV55diskpSPnuex6XcRDH/s9pQFlMvwxzLMG
RF/Q+gXuQDqE+jxODUAFt7LR2o2CzmbbQ5oZ+8ab2MifEhMo3ZGtaKYA5cbDyh1V+MNfwjzxBugg
cdOoqF8V5mQlX4xMctTMlSNjZgqXxTo8Axh7o/rzoF7GhugIRv+mSuZ9SRlLrf04D8bbLGtAlWOm
Do4KJNKcma1FVp6JMzFmS3gSO16Ra8x2D7lmPM80KeVQS8F1bWbwjJ5fWmTzeUyNeF8/mGK8T0Cw
d4gOwJQkklgi4jQnXWsF80o1+hiriyIiXx+m+nOjf4StPQv2QX0ETmpR7xKl4UwVjOTQf0oco+si
jIcpcUpfPdrt1wkgBIzXYBPO1+k8nAPj21KtXDWDueo0ZkpeFKzGs7TEMHl5jnHRRy1niplhCp7G
KAW0jwueEvj98elyetXWr+hg0P/EzsYk8IqpZxyglPHfiNeAJvP2cy9UW+wF6o/CToGCmR7WgStb
GCt4OJu12+F6NiXSUry0wZhrTAd8/+GVeeaTrv+3WKtYCqxW2Gjlqgc1fa11YEACFtRG/2qLVlU7
iTBdCUQHW9JIKT5K08UkxDqU5xn6tysbqxCE61LNMQxSr+tonpeGf7h/RCOhGOZ+0X6P0SxdE1lg
1kqYocJSBP1RsmVjYuiLDS9bw6PAvIZrXqGO1537Y+KGpm7EG0P/uM8DVRK/NPyAB0bEp0LT60JJ
eSDSm3FxeGI0qjT++T56v34aTi8UMrEGQjaeEA4p39bkxfDe7vNwc+gYJjCqSQu4mNUECgqjj+MC
NRoEBNgvtRAd2VJAaR+tdONzhibFdsd1QUau5Qc9RvNe5RrYehPQ0w80K48seYXe3Nncdzpbd1RH
sAU0pRzvczmiGYH5D9xrNNqg4HAzB4NoLZpKvVL2KOg14i6dVCTWN3I5JU3tpj7y7PnrfXIjF/eD
HCN6ReVneh2CnIRnONFUIqc7FJaNcJoBe+rZ0xsjD3jxwoi/8YMoI43+tJid0XjTIw2VPTVOs04Q
Ir5XK+kxQOfnfQapHmGFZnCeN507OM9+Uid6HKFQe/bLY5SdzbI/u/8bCcZrlAGn3YsxSCRNYKTl
WxjP/wsCUyDRY2gWeU+dsQu6mlV+Q2VCi+CQqhmp/v/9xoCOGFBgrIA2CdQAQ2L90cfIwNnsOE93
xJn/8XlG2ceS1kgXCQwE4utExAIrGNpA5T3Ysfc6ZILRD9WkyX2V3oMSh6bWpET0IqNOdUOP35WK
4zX8XiCMcueQGqMd4mmsBtdk2h+Xy/Wt9I7c9zF+P2YGmZP3VWutohV56cyNkVqLQ7nGosH1B3LH
5L5s8I6WHspAvr2JeMnCAD9DuGLJnvTetQrmH3nx4OgrGsgHoyaqWElnRSz0R/SsozLod/ZlJnKE
5PeGUOZEGbUQ6kHTZ4hF0My4trs9AB9Mn+ibC7BU93sJqx6NVUoW5IAlC8n28KXtv5b68WPJ63QZ
y8YPbhZomz+PFFtBovaSQFqBfPVwmSf7djt1kw8fyfKMc3uj5wpsXtqBiHUGtyMZ3J4cJA3dx9If
vTIlmvRxbriO1qhBGZBgnraC0cdZ0oMEXCoU59fb6/yY2sfLEjlAx7FW2HWMfuYaofxBn399cHT9
qHgOqDMv/xx1hYLdXLCh5UkpntPUSirn/gsYZRCnh0Qg+q5+QYdd+lC5BG1wPYpi/y6GgdnoF8O/
VB9NIdTWlG6v8rreuE90lC8g9QNsB4P08Ep+yohcoN3uGkTXY1msvWhT1g/TCQ+ikUeDeXRNVk+D
rIqvx1B7y5qW6OJi4vPQQXhEmEcn67EXC3oI1VW2hiTN23xqFXD/7x/XqO82nWHlOADigZ3DCvpV
za/N9Jpdkb262kvNmZApmRienZKJk2ERK69GM5bAwtIL5AZnAvY7w5v6eUFITPSqdsmv8HjXLdI5
OmlX5VF8ettmO5sU5kotyUu5Tx6wSXJ+SA13d5/jsQzPjx/A2AdZudRFElfX4/J0CYgPT+6ht9Zv
uW0nxj4wCtNqzLww0j/WQjRLVKqCLYqzvNzObygWqlQH58AIaiVf/ZlUFdfj09M6X71W5K3PDJ84
E8PBaKX/sMGQuxOZZzQ3hwgLOM9/9G0OqDMirF0nk0sjlFdg+uxk/9ClxUrIHz0lt8QWTq03tTin
Tk/1l7s3IMiI80XQvV6owe4SLRy99brV7bdqfSHzz8BwrBC5aMAyHg67ibnjWWJp9Cl902ZBIZUm
ahJRp7SXJ815DT9e5ccr/Kk5cazW6syXxZ/DonO/sI3YeGkt6zEkvKLIqD3RgGmGplCstmOxRGq5
889Jn+K8xc9ssi/l4/3z5X2feVV+0MmTvMUzDpPXSHvE8vf///exdgVz7jTO09kaSxmKgGuoZ9ej
OstO0rk86RkPXHvslrCLWQcNCs/3q10xaq/XAhixR68IiN7PG+Up6837bIwl7XD+30ToOQ7s+lXW
qzBUrnh1ij0zhBjjsOXh+JyIpv9QW52NrswmISrndkZ6+zF4JWO+HQtGgZPOBo+CGiZi1sDWdyHw
AoxORxe+4ft6nRG5kwuPqEKuoTUx0wCklXRxHwKGSteBbTNVY1Jf0MdJgGkR20WcXaccGyCKv98m
gGeASQ+QOsCXsr8umHVlioaKKWzABFhXaOiyi3WyPgJdeTt5RAE2JAt9UZJy4bqN++Ry7mSUPKb/
0UKkoDOb3XApaUGS+OF1igbmtWwEi8KEY/6142i8sTYEfP0fMuyKtUKLSk25gsvCSgg6fJLX0vJf
+H03VJMxmu4HHSbq9JT43Ccd6ExceHXr7Rt2oKvG1bGg4shh5/IsyZgJR+MI6tnUngAegnEkJd8v
+rZQpkc0kWbkvJ07UKkrwbYWHN/qt9FQIR2YR0WPPqCCBObxaDEWZAQNhl9NuyL9y8rAQj6OLPxu
Iv9JgtFjgKBOL10Zw8VfXJfEWi02h55Hg17Azwv6SYNxAPwiuE4Klc7wok5cGHOy6k2Lc1QjVcGf
RBjzLgZwMs41GFlOiPyyQUOBYaLhhWfbRmKin3QYQz4R0LIIXxSp6bWEmaF0z0NJ4F06Y7i9vs7y
pqSXXu3602G256hkzvdvDA40sn6ZQe9n+H6FgDIlRu0cODJF5f/OfbPNHoHUoj+gBQWFUFSCwDi7
rvvBuwkeH1TLDfjw82uC4hwuIvqj/wnsL94czkhbxY+bvtmYAYFzOEnqK3qEEYUrbubgqBaQqp7s
XM6N3JyRewfGvHMlzJCVxoaq43W7PjXG6fR6NtxtZrxt13aOwaoLJl+38NU4njnvzbB5ZCH3y0qh
j396en1oCVlZVkgeOS/zt3qmx4iZCGD0ombAgumk4awOvDLDgAhaM6CY6cL668t9kfu9eUv7SYR5
NFe9ECfVNL1pysf99hiaF3e/99dNbe5Xu+hq6jmhAzDI7XIoc9iTmRzJuaWYBCIon1fNHh0wq6og
ZztwalfDkU73K/JsZXOMSj+i61R9+fKvmHvTDIn7HkaKZj/OgF1kkE+AXF4KOOgn7fFpDYthz8mD
aqxK69naGDyh/Ysi/Ode2bHfSqt0H+jZ/bEoUONAQW65MzkPY/yJf5OgimbwArEWGVOGND1uFiTK
jGcjNUKZc4Ejxe2fx8Y8Pr3GnpauxgWuTdu2P8UH52Fl0ZG70HhKOF49944Yc3tRz6ra5zg0ZPau
9tae4pKc0k3dFSo3OfpB+XhPv938n/wx1rcV4rLLUUk5XpeNbejH+/L/Fy35fUeM3VXaVEr7pAJH
p2izxgT4EQVacnbzjcntSvkd0/5khcrLQB4idNqFInbaHM31BcgcoY0RCINYhwD9ZrrJMwAj5fCf
5BilkoVy5QkyJGO5TIi5xnXN5w+t4XzW7h7e5QLD3jrGPXiGbcRx/kGXHbXphQqTSROwmfiG8rqA
KGpoG6tcjjByXhfb45Nh56+CkXnkQzMizGdb0+147Q3iuOv3j3SwkLt90gelfqbybp7sykBvKzIu
M5NYlnHIHUzP8oIOHlOMylD6cxf1RdEfZ48KYk17nhifsulgJO4F48e8I+ReFaM8pNm0VgHFiDHX
jACZd12dFkA62O04VzXSWPhTJBi9MT1Lue9TOhBD6AxUA9An61iG5epzHQaFc4w8e6owSiNUi6su
xDlsSYJ23ZstOX6Sd2TJEVMZrm+aHxw9Mh6IfEsKo0f0sywHMx8UI7I2u3Vlw6ZsTQ4RjrFWGAUS
ekjINjmk42Sio+1I5sj8Y7wac9xLzeK945HM689LY/QHlh+I3VQDS0uQewW9s70nn57tWCm6BfGu
v3YfHwIHemxU3WN3jAJsWyySugWvAx2JkaoK/j0kBajJ2ckjHG9u/EUPvs9IYt71qacAH/QokSfM
M7y+budI68kELUEajtJ1OaI4ksrBKQ4IMqJ4AWzFFOl/PDEUwYAYRwN7w9as9uW+cNCn+ssJH9Bh
BDAGPLTSYufHETtoze75/sdH8mA/uWAkL5+ViTqJb8dman8wGL2aLiRj4eoPHeG6gqNKcMAKI3iN
2lezdoLhez9G2gClQl5iYlwffVNgmwl8oLdmagh2cuSQtlDrn1QdIXkAeBee7hvVDANaTH6nlXq0
Qnq4GN0Ot7mLmueZ7D54zgXn3dxydoN3U8f/uX7pEDiKc//6R2ogP67/pm8HX/croW1i6iw/Lf/V
3/oaufaxcOYO0vGrq9GZ1maTmIntIsrjsTaSb/xJnbFSqtbXtajjBJdoYb7OY6wvWpYYhbdrw6je
AF3pfriHR2HJHRCib+bOm2IHFrFQpI4bGhyFjRF7LzUp+20r2meJo/Q4An/TxIPj1dNJGvkZNK26
1eYKsqYcGRz32wcyyCiHcnqdRFjadvNjNAde7haxVY1yRmcai97lVS946uImTwOGyjYV/CgCvRqA
gWvb/peSNS3FWJj/VRZgwBujLRQ9ldVUo1AdmBlQjanzYix2u5qjXsfjxW8y7LBiqcgq9k2BpeBC
BIhCB/RITMSLKi+goy7eHaG74XcMzq7Ti38L3dLEtizXW2yL02P7itk0roUfdW8HPDE5qEswzaZJ
QcUiIU8FqVe2soJXoSIdDLAtKzotuGE3/eQ97hgHt49rb6ajj4FmpYhZkcuyPOhrAS0vvMGw8ch4
wB2jNqpCbBIlxKtC9EODn08gy8F5sQz3a7nj4QuMJ8EG1BjHQtDCq6h4YMxErWBtJxYaiOb7ynRe
FtaiJwcX4cnyg6OXx2UFFSIsDcJuE7bMJraXWZ1PEb1iBwLZ5ofjHPGJOCcWrs/FkPDXV3fL+HHI
jhubb7KM3ORnaZJr4o3s6bQFZo0hAhaJ6IayoU698YVu3hzd5oKLsgyvtDhSv6Dm4Js6I0IBWvlj
saxRHDPqVXh8Xc/JxQD942bDQ0r7i7v4TYuRoVCKal+5gtbyaVmbtD8sIPbeqVFqgO604HjfP9q/
CO03QUaMCl8uhJIGzzTihNoEJO7MdJD/2s02HFrjUdLgIBnXVEr0ajZTqVUXnBMm/NbUGfbsZ8fa
/LHgDVumy+GOfvH36//mjrFDrdaGWM1AuVurJIHIoIHD+VM6Lle1jeuZb0qMw1okQpXnE6i2p/pd
JRJex9xJ3Ss8/ecVqmuGbAPCi8PeX8zsN1HGFKnn6t/J1MqqzeUZfSraijiYfG0M40OZ73zz44nX
F8Z5Dqi248wH9qKuz3KrU1+2NM2TYKxVd4tu6sq8OA2Hv7+Y9f/wp7Ig+dhVmiQJjWVe9a1nzomM
nLtxi6h57WYSPaq/S4oqMCqmDjoAH5xp8Gna5pa66PvEsYPlK5KcyMCAv9XKcqeGcXBNYN65gbmL
H3kptPHs4D8vBLvhf54tVLqalCo1kHj79jEgyMeQ6wL5A+7Zjtvi77NlNE07USeSWlKBRWcVxi5T
FwG2tuFYjNsKuXvnyugXTfKlruxARouIji0xaK4xpPeE1GYc4F90EBbjaxWZpxp+xvzdcVYviwXi
ooNlkfnZ9sz392eMsZzQFavvspXx4SFoXiwshM9NxgvXxxNUgwtgVNRk5lUhthlQq9qa+RwzzxO4
DTwXcjxE+z57Ri0FmMm8eDTpkGEA15i8Craxc3kQX1Tj3Dt5RiOp0zTTfBpCX+eF6RGKO3tfu44n
bAaHxaif1hdrsbqAjYggebg7oWOF4hjuMWtGajzVjWUED4D5POyWXMTg+54IhluZl5Irni7QCHEN
qpWhW8K7sfBrwmHxvlpXb/IyUHaRVkXhheakALJJfSx4q05LseKs0jgAIoJXwuGodOxL/MlX1l8Q
+YZIuS1fCzqYDQdr/zADnpNIvhbYc3HgbZ7miTxbt23yC5qabrXA2cLryHQHPYBVWtzkNpcQo3Hq
s5D3NQ2rM8d7gbnHpgn3wBWM+76iyhZpQ+ESadIFgvG0zIGIom+El+AQG7ubb8iRDh4tRlu0E9EP
lAmVjqf1egqTnwA/3omM1EVt+GC40ovKExCOnbqZzKFAKlo31VMc4vKMxl6jMv3jjqee7ntNWLXy
UwZ9bBWoowRsrc3ARepjm5y+imcsOkFIwYUilsaTHv8ow5uHOuDoXEtdOk0h8RfbfF1ienK9Pc73
wfrzGG/36E3qJfL5SYhRodEcuGL6anmIDr3r8k6W4wpjs+tPtkNsbpym9OmV5vL0urWPD22Ce0SK
SZ3HBscZ5r2GWyQwYLuXgmtcULYnrp2fiecChZPiBHMuk2MF2DydEoS+gj0iNGKbtaa81nJyjU3B
vP8S/pLg/OcS2YRd2Hj/LrjYtuKikK4be2L8WaCGj7fHc0E5b+AWGg+O7ur/R5Es16h0ew+Aj+Ow
w5FJNhHX1sjyVDO8st4xkVDazkO7Xr5D69NxB17HN0eLsNm4S5wrV+0CSQgWnxgY53hg3KthnA0l
TyS/oDV0E03c1Jygidyx6M2g8vb0Px4cozrOl7iDtQQvwCV4PSJv6q1WtzLHMnnjxVx/KXV8Cx3j
f/S5Hkg5le0mMQWFpDM3VNz4sor1g1RA1gvZSes9tpZWlXGfT86rYpNzaRtNhXYKNpfdl/hSbr44
r3ZkynmYc1DZpFzTBHGYUrc5+bNGD3pkOHN7LTs2RHHvOyg/k42FcaaOfKHBiiP9XOKMD5JP0AFd
VuAus04oVxxfbXMpr6eF2RnX3PKanbY1+mdz534d4nWYQW0t/0ftyPaM1k04u2rolIDaMgGQDS8Z
7R4x/nB4/Uua9R8Zuk3rDXRJmUrTSyXTmwz+oI1MNcQTutY4VHjiQjXAgAiiujC70Di2yIzcnZHs
2PM6xzk6UWJckf6saoEQoW0FUXmwUB2Xp6V4cf/Njg+YmKZ6qPgVKJzWyUYwXkmOnBTA2Z3J/P7j
4kXBbAtcI8l1M6OwIp2BLSQrn0TO3nnYlHtU7jmkpjj5O0HSLS0wYMqPmqjrYE6OptnNyBU95OQP
Mpln5z4djgDIjGsRT4qmDq7gCMFkBpBbBCsyp6bDya4BUvmnkEkTtOjHPZKknQGYG3N7xpQO+UQ8
TTBLuglvbQgVVuTxAPvHQxYJ2/F0BaN0WNn9k7DoTz3Vp2pYd5/syDrOzE8kaixU7Wm2hN9TPOqe
Dugxr8m7TM5VmOLOFLK8uPpj9Hb/ssbrfwMCzFuqMSARY84cko5ZIPv1DUEfqo4xIS8b1Mp2y/9O
CgcEGROdSmqkNR49QTKfO56NriniWf3+Pl+jfsaACmObtTxJL1lA3fqrCdQ4nsoeTWoMPs9Y47Mf
x2e9oE9ptgucmNxKAhxFypM11kfHdo9/BwunJTC7aHP8J8LxlVEa7gGZIR5Po1mGb55YJ727StoZ
69tpt+obrkYtjXI5A6KLbk5fKl4lblSFD4gxZlcR9FQU/0XMXMe28O6aPH5G1d2ABJNfjGeRrge3
LKdsTPfPyPIjQOW55yPA7nBeBlQYhdDEbZUEEk4tNl+xWunzAjAsApAetPD4uXVfqLnEGG1Q+F3f
SxqImadTuUrIsjNkdIba8ougbYu5WzU2hyL9+b9sxoA9Vj0UqQhQPVCMgJufOQTZYYKCiavMedLO
uy5GL2D3Glxp2tCLsUAM6qAlylFQcl6hWIKwVJ93GH99us8dTwgZJTFB80ia1fQVyyWZRJg94Zac
eOfHKAop0PNWp0KYzoP1ZakbF/QPf1HnLsT/HJG/hWp3bot11ZvrZVZgXzNyNGvk9XGEQJQ194DB
wh9UnijOApYMNERASfr+UY6XaL8FhXXiIzGahL0OQSkBWkphS1XkSTtDP+Rbn/QP753dLq4Lae1H
cKFd9z718WmFAXVWnURF1ia0X3X5mnxWtgIJ3WnWEw88YzyRMaDD6BT52vtidsUBS9gLDdiFpMMi
pIV7CHjJ2PEEzYASo1cCsda7UKayuabtgcCVj/AWFqirYV0I5/RGPbYBLUatyImUKMIZPkBpnhoL
ZS4Y5ppgMQXG5FAC4lDjvLpf3nvmYxkvVf0mWh/ffDhu8z0KIWgdyI0lVz9zLDXryWOPnDepe1Br
jHVBfGvqYNkQ592NO/GDA2QUiQqGmoJmzptFvMIShC9pqSTEx/LEDfYZfXF9KB5TjFbB/nJBCFTQ
u81Qx6b+Onm4f0s8v5D14q+RRJkCCXubWEhyteQdLb4a2SDVu3Ol431yHJlg/Xlgp6aa5FGGsCxn
uknJbM/NoFApvqMc2aGUJuh6saaHhi47sv+kowgWupWtXckxmjxCjJLIZnqlqjkIrbFNeB5wMHV4
X2cUQx5KoqTRhPVyBnTTan7/Inia9LYXYxAkxqKep5WIzzdGtzAvZlyT9+uimBtLnos+rnVmiKRk
nS4bZ3R2oKBDqggRw2mfjWlkJjY78LZfUp/h95V/k2BuwpvMxExLQcKeLsWHmIhc9cJjgrmN6op5
38SD14KW5/W6eQ1NCbANzz1JHWzFQzcU8kWcGxp3lL6ZYrS1pkVdKfUgKb7GWOm8erBeFoZ7n8h4
7CFjQRfAbQGjy86ZTK/aedrmDfX7EtIba/hj6JepCeafMAcIM8TxH0YVwIAeE9BPOymp6ajj8foe
Y3BHWkBv3mdp3KIOSDDyJpVtULR6S68KqAJoI9tiVmKObCPybTCsEa8aMe6NYduPpEs6oJdZRDKA
wsrZlYKENkZCgopcXQoqQr2y17OpBUvvfXHAjEZgp2spXO54DWyjojkgzwh/P/PStjmD/NbfwUXB
kq/7BzqehBkQYGR/cp5p7dSj+KTkvFqfja0dms3jnOyFD3QCXpwDhq/iR14KZjyLOSDLyD8OW/X7
6+xyvJhXkjwGDvpsqxpeLYe/UZEc0Jn9TPWk+mUiJBr2GD49qbg1zey3xfP9I+TywgQ9tMWwVgvw
sjQ94Bah/QVlb+Xlg0OG3sQvPThghYrKQKljV255lukOyGIfYHXL/tbDiJLVoecxRB/RPUr0UAeU
UK7qYjUBQ2ELZLK6MogdffqOr8x5odWtVPR3UiLbmyUq2rmYXSF+SzSFzj4jEejXcuCUPrLn2Zlg
jwvF/D7bwubD3KkhZrOXCkdExh2/fw5WZJu20qCuqn6KgzXNOCcEDX4pSfeHA3f5DkdSRLZnKwci
S6R7WP24zNslKmcJdIerznccSRn1LgYMMUqjC+NuEgEb7BjGtp/6pGpjEgLMt53LAplOF4EpzZZe
fXqcXB9qye40nv9xX1R/41pI9fmahvRW14KRv1TBJgb+SK8iR+hZas6LW8fb7gYMM9rkioJhOdVx
rnIw14SUTCOjccT38qmRDEEmATYmOgvx47K8Wsr5NOPFeaMeyoA8o2T0TvVmnQxY5eQriEjwsPB5
pnzc7g1IMDrGxyJttQoho5grBthTtIQpJ1hpoy7+SNbB5A5l8VhilE2kpL6gxvQGze4P9j3T9Hhn
XqySuAZHsYk8Woy6aX2s0NEC0Hoy6daHzMImGDPbrF+bq6EdSDZfrXKrsWdbpQR4QWTyEg8c+rdX
O1B3QTkD1HYF6UnN+m1jwQzdf488Bm8JiQGBJinyTo+oETqdvMU8sKC/bXGOwh1NcZiZu3QXM9s1
TG6qg0reHfXKNmddAHkdZPRhmOv8Y34hx+bTJ3buerIBgG1XOd7ndDzw+BZTtjVLi0J0GF1u9DLS
WWdsyYhWMztFmoxD6b5hF9kaTh4o2KFLdRz1y3oD64BXufseE9pxu/mTYRm5yfFux/NGA+YYLZNl
syyXAzzzzHqSv+pFHpMFd5brvsMn3rLHA1mJ9aBq5CscPkzAT95l47JIWuzovn96HANx06cDIpdW
u+Yhfd32/uv+l8dbHAaHxCiOvOniIqdLDUqzUc0+MKK9KjulZ7UFyZ/0NZqiGjfjoeFxBY/RIVox
ydK2xrGdz3DyiAN1hd4vJPZ4QzOcF8XWcxqpvFwiej/Rn/Bw/ePePz6OKmLLN1I6CyShx8WsPcdW
7YSjajnCxfZWaWpUBDI9JfT9RSjsvwCa7T4DHMli26qUfjL18wwMeHNMf1SL+1/nRGOAQf3pmU7b
pu3Vjr6O07pb0G7sepUGdhUbgJVEq+nuYBjWy2bv5ApP4YxG7N+CzXZYYSmRqCs1VTiLk7ZDpJR3
5gdvFnY8ZB9QoeI3eJly3mL8KwGDwFqe2q8U4MABtDLKJ9h+Y3A7COl53bEPN8s1IAfokKALInqe
sVnWxBAJzhHZYhQmuW427wAZzTCd+JjDmkAzNCXBRuvkkLvh09U7nHkxH09R39qFBlxFk1ldNlS9
lXa19pDsKB0+EMVo+vb7ptgyjTjNPF+iO1N6rF16LtZFS4wdnwznybIlmfRSiVojIhbrFuuZoT1E
Rov6Hea5ehMnt5QeuP2tvHiIRbAVIkmIExkkVRcZY4tgmsE1fPuD17bFsxVsz5SuCOG0ok+qU8wM
S3U3hw/lAwU1Wif8H2Mitm1K6SThWtSQvggFreCpxY6+1myxWKwHxltJtHphCfZ9bXXzQe68rhuM
6lAOgyjzvRg0JewTMvcxea8B1QToIY7V4ChdthiTNZIoT0KsWNJrEnik4in1v8RX6CLBvhZNl9kp
nyJo21TUsToFaCFmak/20frFwBa4xSGwTS7+4njZAtCe/yHHaPlGzbQG+95pIYFOFO6i5VGby+8B
FhfqprsIiXtwdxzT+JfL+ibKeHdNLkz1hK4muW6X9tyeGNc9Vtt/cTU8Db5/C8U3HUbDV33SSu2E
nuUS4JzbuWeiZZwiUpXY3QYcPS7B8WzON0HqcwyksAaUZX72QLBEOySdf8OAJgXQpJ4y7ArMCsbp
TY7ojzsy30QZZS9gJqmRNIjk0xIk7XXXYfPmg3cQTQGg+sauWPL2iP5F63+TZFzAQijqcyfgAgEw
UxHtYUWh7gDyxeFs3GT+Q4aNFs9A1LuWNPB4ilfr3rjayBdl6z6gS4e546AcYbnxPLg7vZpIihhO
6Iow235Nj/KfKCKe/SdrLA5fvEfHhop+JNSpTBdVYW7IXyq2jdFzd04W6DU4PG6auQTPgNfeM+5M
f58lZX/A3iSferKWQUoS1fSwjPoccLjiaS42TFQ9LKJWW6pKsHlVJCfZQWX3qdOcmY10usmxMjzZ
YHRIpkd+h+IbFPESo37B833Ru9n6O6qDjQ1bT/LTSLmpKPMkLrBTGytH3yjk1gUTJ4FRY7x8lczR
2xMDfsuMHcx93v8J3PNklEley3kQXcBhvko2b6kJHVKtVs8rmAOX11Y7GuKrqoadlxrWnrLOfoGl
q2Keh+gPrYBfhn0KNiBNkAG+z9KogzWgwtxZfOnkpBOBkTmpjVixisxSsAosnIf5Mqk54jjaqK7M
JJXuPMKuNRarH0gExXnW02l5EzqqfcsMwJdB/+ubz5n5gPZk326Wvj3bfPgAPNUszvWNvbchecb2
pEqhoc4F8tiomqEz6/x5/yxHq0lDAox4TL2gB+Q4KoDLtf1mf87mtUsbelHaTCGMH08T+z7B0Yz6
kCBjZ6Zqks66BPVA4BQtZSt3gwd3+XSfyJiEDGkwhuVyqWVdCEDjdLLNC/CpwoITNY+mLwYkWED9
qC67UKIXs1znh/C5eEd/hl8ZH9wVyWN2eUiIBmkDjds201YLKFwDxhS8hWc+oEEoJivqk7ozi3Nw
VJxYfTUkRj2TATHt0lyk4AJilYVxbYtnPUYDFVVSFMD/T1HfZrMlU7+ZAnZaoG0OKiaypzXRALxW
gpfdJCcYveDwMyYIQ3oMP62INu4uAD0pIOFzTM67FLio94Vt9AkNiTA20Z+W3aUVQaS0T0t4a431
mr4ElvhS6SSY1wqS/h14+3I9wQidggsMcbMi7K0NfwA1coNb6/w6mCmTK5REhPzK+q34P9aubLlR
Zdl+ERHMw2sxSrIsa7At+4Vot9sgQEwCBHz9XaV7zjZdzVHd6HP3y37oCKeyyFyVlcNKn+AZKPlk
dINA4rQocb8hA7+Xq6ChsAF1IcxdO+B21w80eTdASw76zYb4hiqjtizphiKb9Ek/0UyRJWGsrvT7
QbGj9C8QTB7J8MrDjNvz/49TnMhiHG3AgME5vEDWy8og3nv5ZATJpkctzqlB1+bsQxdNgHtb98AT
iEuNm0eeP9jJD2CMNU0xQXeV8AOc43sIHkS8MAJEwwYv5plz8umhMvaqR+dCOZeQswL3S/ka7e/7
w6zPTdRgrLFIhT7sa/z5DO8kcdE6blBzOZ7ncjlTHRgjbOOiAJmGhLNCt9f7gpz8zladh9cc07R2
S6TFlRMozqY+phLpqU5McYyKogoLSKTpiKPnCe7FI/s9dwaKpxlzIfcn9SpjTwyleMK8twUp9lLd
3f9Es7fXVBnmElaNoZcy5K1pVIORTaynV4n8ygHG2dBzKoW5hq+lNEZoIICUEt3JI8zhbOcr331e
BpHHgwrqHX+4L2I0NE2ZJsaEGGF6kWPOSlMgrKFLNFwJhc8AgMg5OWpYd8SwSUQrtBJVlFSIof1M
x94xHlWC7nLU5v7q+L41YhOJlz7TQnM0qEbeOndQC6/tJ5vECKk/+/9DX/482k4EMgAUxXIqa5FM
x7swQnb8UBzVydB5+sVTbbZt3ZhIYiDonImJlaY4RbgSsg3x0wWsBiNaSFZPIirXwNfTXlxB7qfu
8hyZYyhsXrEwy4sZVjoo9p3wafQf9svgS1uYNu/z0fvinqUwEAUGeisdO8hZXZeWh5GA13Er2VsN
LYv3bXI+AJmcJgNNp5OcXioLp/mSIk+PBjuvxzyjZfu+/whf+9oGpn1fJNdUGJQq9aboqxSm4tSO
dmvs6z3FkRf5i+wseSc5C4kT/Ri0UmI5MuMGjuB0lMdAeSyOggaU5zZ485ybwRB11Ks8MYHxIpIO
3UJ4zFaXn49fV+QuK+6WHN5nU5ngphOkMjn3OMPqXXnF3JeqkMYlz65fIsBvQIURmKq/RaIdUFNx
M8Sz1/T3obK932WfqCephvSXi4vF4tGjt2595UyweWrcvomv2xde5/H8rTMRyeBLCErQXMQSYdo6
BtDcvQE1v7AG4oX7ITk+rjL4kp0xK1pdNBytS+ldy4YIrvoafN73grmn2QTFVPX3kAAtkUIRXuF3
leKfGl/APOVCfLWa9X0xs/Ea+rWxdgz7HDWRcW8ExqY5yiY6j/3xMeCPhs4f1vffZ3w5bURZ73T8
/cp1wB9Nl2W03uBgDvW+HvMB7kQRxo9PIKHoQguC0ORuO+kuWkbrUbT1ltTrLSr/j9qh57Tt/weg
+laOcWmjq7NEUiBTA/k2EV2sc0YR+qdJlnFFPj+5rAKzNqErMGNRwrmZzGGqWOfchdTyakSmH/nm
/KxhrqJBKrZ5Lu0INNb8kUuqwx83jW6ZJjr6kXu7EaRNQlMZYwmNFWLLKMgUwP8tEC2IJVte9DUW
5Awk9YJtZsviX90BE7GMO8f12FknORkRqcLHpMR+fbaDdhUoXGDWqL/e05DxZ6XBLh45gShHfy+I
4uUOlo94OwxJvP5CgfXJfX0bPMkOyfNyuUTH6ZE+bRDCoPr1+QkuN/vxDW+pLYCGc/fO29fkEBgM
iJDwT80Cv2ytBBoQ7RFrFEGXIS04vkP/zr0TYKKJVgTNmki/MVRbF2tZIdHCLu0v5alY6S5H2Ow9
OFGKQZyr2umVnEEpRJ5HbD1CMuFRwgFmNi89PUuKiJVt/9gu4y/hGHemPlBRYMEx/aOCnRRR6oYP
AWX2CQIb5LYN0a8Y9MeoP40LsVgK4x3tCu9xbn5qFmonv4ZFKCOOtEzE6tyj8z6ulNaz7Nv1Hz+r
EeFOLN1CzXsflQGnRjAaSVYgjlZpRyf2FrtFvDFzG1mxU+IEAMXQNuWgBCsFzHi/pBunti+8iHg2
FPjWms1lilclltITbAuf4Oq+X7AhLHxQfEzXo75J93h9/t0zaiKSBs8TyBoviTlkAzQPU+JVSzEh
AmIQ3z1hW0egvbXcbgLOlzUYsIrCGOM2AgSuVB/Bh3RGzWUprk7YQAW+ik9eNmk+XTBRkEEsNcG+
0LGj8tAmn+yHTRCAzJODPhzgNxjwSctTX2gGhKCAegaFKMq03PwzB3oNBniQqpeTtonosuKVZ3ma
aLu4yMD7yuPE4EGpwaBOK+DuFC7Q5gXxKHaq9CQCDz8deucc2y3NfMfv2A3Z56vRobs3pJ0DVzt5
MDCXBNRBxlZ6FEHdfVl8bVHKCW3d5UamHBw3GITRwvYiCjWOM8WyDue0VXZ07hLjJ3YukP8Oxg0G
XhJVj+DYVFZNVse1nNviZ4kSO1aYEs35uzfht8mzydoyzxsjT+kl/X7x0+doDQLGPeibrkR44GV7
5sOsf64Nk8GPUx6fy2sByFoDs7yPHC/efAWO09M+WP1lhDzRjAEPzOQOqQB2HdrEGG9GPKlxgrzB
MZ79mwxk9L0lm0VEYdhJt72BuggaJB3kC3jbJ7iSGNxor7IptzXsHyNWtzQj+I8eUCxYcXGenswd
TzMZ9DDSKFUSNR5RUELvDKipKAk34hZezwwPb00GPOS8zIREga2vjpd1R/KgJOAjkrnzzLNdF5OA
hQ3wQ7XI83OHsxv8uCAIxk6u4BqWHT7kDSkHp6yJTi4PiJY+V/Hp0ers+159a+a7d6QMggiGVYTJ
ADNBsgcjorqtrLBPOXNOLmjUFmFlhyA79q5oDJVPbmSbAW7UCLEEfe/wmZK4tsSATCvJ51Sv4PXD
0vMq2xqwMB7cysICFRJsVbyv/HxK+dsT2Q3G6SiNhSLCnpCgXGNh1AIMz+vdq0mwu8xafHKkUaNh
j9pUsQZDV0xs4749aCdRStXKWjcaGcJBxSnWCgYF/eC0ye3PZP2JZw5H2pyvTKUxJjwiiVd0FqRh
qobkzsl+HRCdcF+oc3nJqRgm4h6zokNXyvkWNAgkBR9kMHzwakyzZjGVwlhpHuen/Krd4h80+J/A
4QZyelSzuAXy2QbsqSTGAIcqkdIuhD41yoPNiJVvmGu3aaMj3g9feLNYWDfK+1ZzL6SJ0NuPmlhG
puXhEGv0Wx2dToR+DzHlScQD6ZNnhDxRzFWnmWMOihWIosndo2MhfXEll6N6hrSXz+z431khO3Fg
SMhe1PTDhX68V0ain1HXpdWGhMffMdsdNT1E5sKrwYIemRdoNvgVRshWHiaLTWy+QK9jRDTLqdBF
b4srKt5YGGgxDm9JXy6/zGw8OP0hzH2YxnIXN9TznLXTNATSsaYc/30hZ4AE7OcLJwCdbYIxVdPC
607T0U3HeEd8FrSTUF4QVGOCGtb6b6Ylzrekv/tP/PoWw7hGZDWtYHY58AuzXRi4B13eMy3n8KIx
jhzWG1RplBqTuiDeIdE2wrqiE8gOCQ7uvkKzl+/k3G4fcuJ2RoyGgEiBQrh3Pcq01Ac9eOCRzaN3
DtICK16Od3aOcyqSovZEZKlhj5WZQSQam0Fl875WvPNSW7cLEZW4E+5V576Os12xU4GMVyhdJ5jX
K9Ux21SgUQ62g88Rwfte9N8nOl0HdczatoROx/EhrYi1TRAt0b5R55O3RUiav0T/MUJ2DCdT9VQU
O9j6yxGQ5ejoCAC9UQDmBY5W1JrvWPttcn2ilWaKkS6fKvp+dER7E9tFRepAPRjLr73xRvfC/h82
w/K0Y25TQZN18DhB6Lh5wT4HmmJOnHKVPqQH8KrwWh9nmZanxsEAR9QUpzyTqDUevW6fhA7CPKzs
Qk349fPri0vcPx+SfH87BkDES4QKtApxlI/k6CDWDAz7euACyGxMYioyGNEtxFsiY5DD5dzrtWoi
lQz2sutWc7Wlnche5nPf37MaTSQxD5JWTtXIhFI4QO01wQAVhqeEBXgKOFA1V+zS0AErqVj0IplY
Vfm7j8nxOW/CRoUbq/6h/LB217e6QtvQKvq4b/dzdcTfJDEBQl/rgpCbGiStjhvv49C87iz310+C
lz5I7DP7SjRuZDzja5ikkkTJtHRaXGE+WCjGRVVE1njQkat5EUhhV1fbBJmuWznP+3Jd+v+a5fzk
gddcvIcaGMgBZENRRTQS/n6wp2E4S6laiABkL1we6Hpr8jY4jz+wBYTL7XebaGJA5TdpDPxHZV5n
Q9+KtxRtgZVk8PAflnchHxFJvB14bLLbzsG3H/Wj6WHkr7TBvxKs8NS6/5nnnj66DMVlsFBIhn4z
gwm8nTqtbPNrLKJ6tlrLbqWiEI6oWoTE4Mta0EVMHIkUTBjdf5PIfORGHE59j9Udh+wJhWHDAN8q
0sHoeRpet4irX/iJlplY9zeJjHcOnZBEY5iItBS5VpzwQJnPkG7hLjeeiyR+k0RxfXKaeXYeQfKb
woo65Gc34+jIn6+B3QbW4RP3oEwJBm10i/JuKXXmwtBlSbZQHQbFE0z4d8F1ISt45mUwKI30Xgcj
Hh9Ap+Ni1b1BcEMmNq2OIiuDSYHKN99MdAV8ZK+Wbye9fV0FWHYDSmw7fil39nmzdzpe2nCu5f23
X8h8hC4+X2usxMIvbJcoTGBVxRr2NtZ+44IrEEdjE9t8OKtEo7s2zQ8wMna8vvc5+PztRzDfp0rV
9ByLOCbQWWsEw7uoSXgmSbjhFj3vP4x88j2YCzxJIquorRza4tXd7eW388F9/qo+eM/7uUrXbxox
V/d1HBHaxdCoXTpOYDUgHke1NtyuVxpRSIzBxtJL1xamChDR+ljhvMaeEhiE8GKkgc2tGs89en77
PczdLqe4ifWOfmbH+VDfxg/dAQ8L2C4b0mHkkeaMVqHFSeDMvfmmUtmmF+ESypdMolJX6+HxtJUr
0ALGzpO68KOHHmkCbOaK3YFgcQTa9y6rz8gZVu0HD9pmgeb7q7PdL4kRxb1l4mcMKCIiC+LXQej1
2LJqYfUaB0ZpwH7HwljGvWtUZJaeVSLuZ7h7mDjdLkBigjvoNo9pE6WYl4PcxmottDdBHtLimUKk
CGnx3hYwzoGBDhvKRTl319jtsO4pyEBaCjImsehKKFiQwU2XhT0GEfnYeHFJNLTePGYZKRwEqaW/
X/a+/QjOJrs9gQ6LIix91KNkb9rp698Ur36zNgbKyksxWrEOnwOeHlG9wowXduvx7y0OiNxAf3Kb
GEkagWUCJx9uB6kk5zAiZvh1dqLEi4sf15BEoyMkBOs0rOWgvnMMbCam/U1LBsKK0lI7McT5Ixkl
2sLJUz/VE7pEx8Lj+Q3n9lIZEMPAYZZLBv3UDl0c6kaY1n+gz7k2iH0eZNLf/YddKYouWqYkawbb
+CS0Qnu5GjjVbPAskl0f9fCHuDIM92/ObyKHOT+jl0KcHuS8eE6YEGRJRPQOU7vkCJpFgokg5vSu
Sn+14ktNT49e8Omy9d5i3Ab3xcx11yI8/D43BtmRMWy0MISY1m4cb3hUViHIHR/IzwVulpwEzfqW
ucjW3GTJrCV+S2ZHbRPVjLquheQea9Fef4Ve9JmQsbczABB3Ddus002EMQ+BVgcXhmRRuJPdi33C
vRUCZrA8ac+t5s+8T6cneotWJv6dlV2M9SrQSyHrlYRGds19q31eAoN3egx+a0aoaWoJKcIG0dUb
pqHR74L2C/u+fcyltH7ThsVrqwYDLLV33bAd+VfogE9bLTGl3C4EJ/ikrS6nzXbLkTp75U4+F4PF
ppxX2fVEz7Czs4350HrysXl0yucvwfmMfe766rkSxG9qMiHk2TxLdWlAIEgJJOeybluy/2o/gFXc
tePSLC5OlGMg5HLJRfOsUVlYSvVeEW8RkQxcb3tufnCOgPE3tRgQEccEQwhniCqdxqNbTk+VjcFi
i+h26gq782k12vX2a3wO9rn/ZdDWIc4tQCXcweWbfU28AVuGYsui9kPfoYWt/3zhdaDNPfKnSt7+
fSLCBAvHuWogorVvG4Dx2hZGjLZ/BeDPtD95VDfzoRPyTiZe1qIkmYxLnFNNuFwxq3LQl3VJruvi
V7o+P/+Mg2WTOvt2gzfvihY0OSc51xKryxO5jFP0RptIZQO58cPqWB+QkFKWSGTYezQRchxwJmXz
myjGHcSor08XAaJSkh2kR5T7958cF59F5Ik2jBekYVSXpgkRpbPedK+Gi1G5fZD5vHzh/BN1Iojx
AbMSM61VB0QGdYDE5JmkX6gKYW6P9hDKbm0SaVe7rZMeXLfEDLonbK945pNnXk/znCsoki5ifRoK
SEjNwFUmdnoyYjHU9JEmo8rUViri8IKg2byPIst4jUn4n8pS6V/SNLqIjUm9zduFnRuiqbf27a/t
FU0oGAHmfMO5oGsqjjlaRSuSYSggLiXO+/tINj7YpzPy+BxwO4Zmn6BTWUygIgwCLvELVQ1v4PVx
c/BAd+2HgQqGEyTPufHX7Nf6Pkr28Zkh8Wtq2f8epW73ZwRDeGkfIr93QbH6uY15uZTb246FyomG
7DszU8IRbwMD/n0iykc6LgXJPWFX+9JcLV0f432/yENIHpeEsgzp+nLrIJX3qe9Ai/YjAjuJw/m6
cyAw/T00BJnYq2zWQiXRExfPbn1Z+f4uBn/vzzd7QCvkl93I3l8N8epTmUxYIwxKomUXnMHqeIyR
JCavj0s5CB854RNPNQbCTUU411UGMfD+VsJqq1O/beQfkWCLtW8ZD/dPkme7LGO/oehRhA47eP4h
InQRmmsl9sL3CVrA8dTL7eQXMLzi8vTMRRqKjIYUSaLJYJ05zQ61SOwNCfFYEcCsTI4gncO0Y9GT
vrJRmuEZzFxMOhXHnOq5w+10uUAcgqjuoU/sJLC3IcbYFvfPc941v9ViLsLQKIruQg3T2O3RoIiJ
0ft/f/amnSrCXH9ymJ1AuCVAEaeX7Xgv+fpxqX5g730QbbjDXbMx9lQccxVGjawnJoUaLMXNHKdU
g8GLbHfw3qrFsnkPuOPjc0yLcLPvE2SA+5xcTYxIQEEUqnMH63+wg4hSRvpPdHeATavjV2K6LdFd
3tnOPY+mohkcH+Q0ks0slg4vg4/rGMsb0yvReabPMRG2Tb0uzItSlDjSZn91QE6BBgMOhMy+nCeK
GFTRCTxWl2s5jFjzggCGUlWC4Nymw5Q78wHkEdjN92OPVc2f3G83V/Offju2O13pTkNfmBEO0Gld
AV8OWTufF7bPFY9/k8JARz7KWt3lsJAX5z1LCPY0R08ieRYJeicih27H4oW39C/+ef39Y5NsmbA3
+1KpLZxnWxOJhIvxTHs1UEFAzfWL8/FmSwYK9magrqKis4al6knGWq967Swd2sF2xGeJ1qseiyfb
9Hj0fXPdpvpUFAMmXdPInW5lEr3SHDFanDA06bab5SC53FazWQSeqMUgiSlnDfZn5LCNo5O6daDY
DnjLOI+D2ahvIoQBD/3aX+VLCyGOWRHxpx7sz68cAKY3xR+2MBHBgESnlmOW1vg8V9hCELmHC6ls
c2G8S/ay0bnUL/PW/i2PhYuqFOX6auIboZ6mrKSgfCrPdlmVrmA58XnVj253JbVnpQ6I9eUSk5tK
4hbt0321b+H5HbVZSMlz7MxQkDQ9rC4uRt3LDqhCJ6bbiLyEPmYcSP6x26GY7CSeBnop/XA6YoZs
sXSrhV6QdoEon9uTMwvYk7NhwkD9nJetNiTSoTRJeg3G0UaqaSBf+plzrfM8xWAwx6o0uIqAr5DL
TmxhrDSIt8HyeVmVhMu9Ry3o3lEzsYqWtcb5NOCoaV5kvV4kIDvriP/w8LZcclka53r4phjADsac
hPGMVC6krfsTwa7LxFaP4SuPQm42M6FohoLcBLgtdJn1zDZqlDYp4DZ29Kg4lR8ulF0e9DuVLt2t
8ahFvQz1E+UzJfrzfeOdvw8nwhmfPSWdHqp5JSGKAb3xeqPbG0S7uwa5rdrtbVqdDxx191fXxrdY
lmSjzKSqwTYs6aCVQR482n1kqyu0VdDlIn9VAJ4c8K1iObnz+1BqlFDCAaORZd15BcH6LatzkP9f
ccnPZi1UV5FkAj8emnaY89QUkE+EQ03vDU92dRsP3t1PgnViy/0XiFLvf735C/FbGnuMJzks2/Nw
kZBcokW5aNl/0BHVtHTQR8CRNXuBTGQxkZN1tspRU6DZep1Ejn51VRlNtJX33LzvU6yF8Xk31nxe
ZCKRwbCkDnNtrKGdQjovl+2HJeht3d6VLRRvnM9xf19DzqdTGCBL6jIsRuUqHbyrnweqtxc527W5
n4uBr9M5HYXsCgm14AxPDfhlU2zQWax4U4PzmDw5OeatlceJqrQ5Ts5Bmu7kokiMMUh0y/PJ0Sk4
/YHIE0lMnNRcwF2gXXoJyaSjQ1+qB4kcqufCXpgP/g/bTjfBPnP3iD55fTbzuDkRzYZNrXZN5WsD
JVfv63fvMFQEmxSJnQUxEWmv/jbgwRbPBxioHtNzGaoNtMW5apItVuT0nK/o9P9+aMg+WbYfxcd9
q5wtPIAV4t+Iwm6XjyUjVkoLMkUfL3S0p13d09qqbcG3L+Uys/lJtNl49Fsim0RrlWtuxBrM9AXk
PbGNfvnRrxaXD5P3rLy51B3rYZNnSf3v89QKsFKgwuFRdH7p3tCVtM49a6ftfu0O2CrZPveBEKNB
qFjoV1SveO9baqb3fggDNXLRqHUvUVsCq0O9ybwclH7H20elFKfo5eB8VY7fsPwlRlTXRZbAQxt0
7nvvzcIiF6TtV1dEGt5S/0CVjiNx9qU2+aoM+GR1e7KUvqWeKm2w4Hq4taCph7HmvrIV3nEy+CNf
Yks0R8iq3NqjSyGO+cNgm+BmLgiG6CQfJG5vveu++ioohTBbg4W4KP1YjrPiHTTPmBmA0mRV1+MI
7pM/UBv7uNj6pobDcl+MVKd7JsTAkYQW+HNoQWcQ2as+aBPBupa8lrgjc9f+b+2VAaImlKRcMSAs
yez1yvuoNLssffPRQVdqYp/+hmFbn4CQyoQ1BeVu1EWY6wrRId51J2LZuCGDENmm+3Z6C3fvnCO7
IbO8DKpWnOiN8uIUy3hzSTD1tVhscqeyBY00vo0gcZXZ8RqMm9n6k9sVe9uwce8XMJFOdA4TXW8H
XNPeeoWtL+vNxf44kXS5oKTwbhYsSyJ7b8977tQZJwTRGBiKzr2ZdxFgaO2gH/fyyrvA5mhWpt/x
9u+TUDjsJKxulTp8x85bo1dN8UqveL5aruWicwqvtv31I7ftzl+iBdT/2dlPu6ez36Ij9TkGhw8Y
OvzRFzePnYuN55kdvPRXv+c8qGczq1jDqtPXEBr52a6g06UxhGoQKVIJAQaYs0XvXFJHO3lCRq4L
62VZY936asvLL83WpKeCGRfuu9hqpOgmWNxqJD8RDHwc1+IA8oVl+yZWa4zW81KSs1HhVCrjy1WU
WVIFsqEDMoPHzfq8SyNbOqObTuW41mxYOJXEePH51OhgSqKSLPS5q3be2B3Ocqm40tp4u+/Hs32g
E2FspxB4tVu1SCFshRGkqPLS93ijH86x0y7swsCdU7kBVoKdnUf3UbGXuRvAsXWD8O49WqBlvXn6
OxhvFmM8vIuaKl3HjrDLBmKXS8pidF/f2Zf0VA7ju1KUV/3ZGqEvxsg2m8reYeuVb9guWeJuo/PZ
ic0rHc/hxVQm82Rpm6KLqxG69a394SUoBqBhe8nlSOeZ6K0RZwIblZr+y0RXzV7x30A5uDVt3k1N
A5B7H4oJGs7JGOn4WDhAa7Nep5jFRsdubNG21k9+zZJ+jnvSmLgg6YpKj0NIC2uC6frlsvN/lMst
x/rmwrzpB2IQxTp1Td5EknSQ04WwQz16jO1Q4E18zw0I6VMxDIRorSV3uUlt7wWtSRu0Ji125OnV
BbUSGIVWfEJq3rdikGTspeSSZPRbrRrH0UD88Iz+6k3lxRr6b7lZlbnYdaIf24TRX7MME+AQBxYl
y8tXGJHAvhk0R9z34dkSoq5j6knXVFnS2NhDGrVYUsBgeCjGwKBp3MQeP66x87xECT9B7MHN4MxF
ylOJDDo1UiHEhaQgalzVaCIW0LCAxyQyYdutwCloz9riRDkWoMp4bNsrNRKcoprbGg7x5f4BzuLR
RASDR7XeCdg2IEsHoSXVWnsF405rn7Dw9q9usokgap8TQMpHMUtOHXS52k72VNh1Tegc7YrLyjYX
1U+/DwNKTRQbXXjC91l1IUGUvXzEdud0s91T9iBuJWjWzidqMaAkKEKT9IKKu8r4Wb5JWAhxlpxU
dJA84fIm8iyPgaY47hrVuJnDynvfjKSCOaCCDHoD7uuBpxYDT5VYWCA4wCGWDliKRqfwjWdhCZjg
FQipt/wB6pPzY2BJBEF0YTYazRiuu4O0W8rOM71571v5bOZpYhQ60xNWlKfaPOUQg4Sy6h/X7++b
BcYwsOr0wUVF8tlexf59kTxkYhkgu1TIOzGFZYABcl3jKSu7ce0lj6syIXgM/ZcHqTNYcTXrVrFE
iHs5CkRdoLsAHRv3VeLAEdvmEhtV30gJRMQJuf4S0TVhdzLPIuZvRlSMDTpTbWgWg0jRgEUyKRh/
8aIKfdyNC2/x6+lk+7gYQb5kYyEpP382G3FOZDLghA2OahNHOrwY41/v3cPwKIDinxf73YKuP439
WzUGmvqml+PqQsVgdBO0fiMpPSzXRq4qtHnNNRQM7sligOlcXzvzjNfDAWT80i4kS+6jb94cvrVh
4Ogk15oUVwaFPrxNjuvKXfcxSH2VtXo8b0r/K+BHMfPg/i2TwSXsOKrBXw+tkG481jJpYmK42Y+o
JHvkqzl34zzefgtjsGmUGz1uMihIha1Pi/veNJsm1v8xOl1kMKlvr0mSKtDF8D7QSr3bLfKAZsPR
91dgv5vNETcbPk/EMXFLaarXcNQgTkA0cby65T5b1S/gcnE4guYg3UBxlJIjq2jeZOxCvMZ5NqAb
A2O8Tvj2dHaQ2MfcIkfK3A01lcJYQo8pgvTcQgpKCRaS+ipxFRf78DjazPYUTuUwRpBk1VUZKsi5
7ZEB2chhgX5YzPv++IFF6rxm0Nnm1Ik49qJK5RE0/GeIA/eO40WIJw7exiAteljWwxbNCgbZ0FEG
sru8DU+lRp7c4aHG0lSMBAf5elu9gu/o/lHPJlmmv4mxnDNWQlfxhX7Q3lkfMGFPsA4WTUNAZJCR
floPHL9T57BrKpC5y7TeSBXU2GVEH7KfDkR9R3Rw/kKF4equN+S03hV25h0Wux3o9Hs7eUGOT7PB
0H620MjqSq6bk0cbtTMeS98cIkx/GHM3lVovyHWBH/ZSow3E4vMNzuHbVABzEQ15W7R9SY/aW1/s
TCSK/7/MhtIb7zaaTX9MZTG3UWf1+UWkfoqmVQwOIgOSO4sDCG/Ft5/Jq06KRYlx+5cq5LWg8U6R
/vvkKaA2117rqI0r2DlvPWbufXudzUZOFWMASD5n8WW4faXV8T3G8ued4T7AWhNsmuemJeZuQcOw
LNnCNjqwBzCnaDSSOPQIWQ51uwSfk+w19KOZ6YNpcILY2YhyKoo5t05smyHHSMxhBY7B9/fcAauN
a/lnB5PLHHjlacUcIaiH417LIUr0X9Yf6iH1OLg626ozVYbB71FrMHaeQUK571xMFlBCCY4dzF8R
35+GgW6LEvQbEUQ4FDewsHWBBh1+D+zs42KiCtvV1o+lqiRWR+3Z84b1Id78Ij9phxNmVr+GIEh8
3uf5D5D8j2psB9sIDqBeHFvcSse1B85FYKH/hBCZDu7xMh6z9Z2pfgwch7LZ6b0E/UCMcSi2EYmW
WYzmeoJaoI91i/a+rMgXiM+FJ9rN/Mmxxdlc5lQ+g7p0yicZZcgffHQsABTRrIpXAO/upebARsxT
MQz2GlpjhGMDc8Hcy4VE64bWSzg2+R9A9/vDMXCRmWCbSCrogjQItmaTtAWpZELOnlP6jb38whjd
9uuE7QAcX5iL/qbKMdhRIlav2wJyYS7AePOtC8SPywdPDO8MGdwY+n9D78oxt0eLrNsfTaA26EpL
8NXAPOzT7hmObnOvt6luDJScpT7O5BN0w9KDNZb9FST+wVOMd34Mluh6mJYlvSwLkj2pqIDcBtd4
1jEf+PxjHSxds1bXaWsqMEHYueYtPtIlpgbGB4R7lg33jnePS7tdqSt5hRkJzilyNGTpm/VcE4D4
gJSVJ62ipWVX3slbgWqRI2f+9v/WkUETlIrlVhpxkitUMvuGXAXaROEglwUKzY9zg2o4fx/j7CTG
xEZYIufR6kXRaqEdZU1D79GNqBC7zzCO8fPJf3hzY/c2jHHhPlQ4LsGOsYqlNqA0Tc+1Hx1vgdZC
sG7shSfa3w/Gam41nvcdGYRJr+NgFArOF60Z2B+rBNjDfrHR5f9GdzVEHjq7sIP6/kfl3Ucs1XMm
GyWyG1ASs8GggcRde/jlgzLnwcVIPu9IZ6WZkmhqiirhRaurTABpJWchTKmK69FDigjdBqRyXjV/
CQ3Rdks42s0d6VTeH0famGpGH0BgwlsieXghB7SGO4NCNPtR9JY2BhUtNMLwcjhzURimnw1ZU2hw
qUm/6ylnZdwN2OkMo/XadwMN6iXP7eescyqC8UYtqU6ScpFgnY6z+bh6ew44zwZHUwHs5T1akaxl
EICcF31koC0D72fMP7mYOcE+I468OQSdimNMQyi6qhFOODKzJl2EXvNfHAGzPa5TCYwxtFrcY/wD
ElA1RuXug5xpBAQSwftGx5XD3NigI+vCtoMcvOyPYM6M7YNvbBH6gL+AI4r+ZDbymarE3NrxaciQ
5rqp5AAYM0/ywZoHV+Jl1GafZlNJzFXd1lWMvbIjBSd0C0oXULSrDUX+mCzB7Ovw2e7ngoOpRObi
No2uqJFUweeqiHpAQMe/0ThuyuZsiqaMU+0KES1t0EPsiGgcGetX9Ehsv17ufyuOfbNVhbyslMQ4
9TjAwY1PninxF0LPo90/qMNWEgrhfCnOIb6R1rhi/ZImvtGTWLDrk11JYJM0Mkd2yv5wXzEOELHF
haIerPxKDxFsHQloqZaBzdvmMJvLm9gCe29kOaaR4Vc043E86rYKmkpA0YN7OjxiKzPX2mdLGVN5
DFSobZqaHQUj5ygdxa+C1IsNOlXPvnq1R4wXBctCIs9VTLb7T66r8T4jgx/aZVTH60CFO1fsbqKM
jTzcmAvlpvqxuNFXQyaLsBSMTlx2F5uuVTs/PQZYJYsuZ47l8wBRZ7CjG8JBzmJqIcd1D2pG72A6
O5/0/vMnJ5yZTU5MFWNA41Lm2FqrwMvA7q4El5/a2+d9a5+NRycS2JzB2GFlAnZLQ5k17l0lOBEM
B+93dPIEbQvo3PP3VyxbXfEquxyoZxMHudaPo5TgEE/+ltsMyYN3dmZWUrq0Elv89RdH+7mKF8hX
oxrZHVTNzjLQ3SHNw62q/Ydo8B+8YsfZ4iw0NSG63SnIi2GlCYhgPyL3DZwtP1z7suDdzBwIZgdo
FVCP90ZCI5r66fS05/FJ81CKHWJLJaPO0KhD7bxAfJG65+BC1uQUESUiage++DZFEMDzZu45MoBR
pmmvgBKCmiS2XI9B7NDF3T+wbDjYonPnv3RnduGT2PVnfSzhAYhv1p7kHCrsG9awKXwBqPrkQRXn
jmZ3PIXaVasS+eZvmrd+jz+jbfqUHooFsOr/wREYACl1OTpXPRXnIEg8rl9E/2h5iWRHBQl3KIid
sHXyPqTwnI9NHhh1OIIi9obGyLx4m52vHnx3ubwN6HGZ3jjXC5suqMyTMuQGNLyiqea4XocoMxdu
YCXulrf/ghMamMwbpTo3zagqt28XPhUPSA/w6jqzlfkJHLPpgc4s0HJAn0Fgi8djGYzqb6ht7VEu
4N0ts9nUqSjmhZKeq3JQc7gZerpATIa3OdK3EZagPpkPhDy8YU8KtvVgVw9dDMSjEuKBC7v8Cd3E
cSRLUBSEEF7m1IHv2y46pPCCoZ0VnEfMjTn5zsuCzQt0WtJp6QBxrY1ENVLj2BDdE4xYPvnk9SH/
gbhrP7zus21Jmfm5E2ezJA7Tw2YilOxs6L1hQH5KcnTgqE54Il94BHD05AUMJhObgHXmJPwPaVe2
2zqubL9IgObhlRo823HijC9CsrMjWfM8ff1dDHBPbEZtntt3N7rRjQZcIllVLNawlqBQ34naeuqG
6LXnpae5Osr4lFEXDLAsUR3FE2NaKotHdI443EucF5qwfE4SUp1nqYScyntB8wjenacElWjfuV81
RHUIiqu2ay9jweYlI3jqYjEJjw6Yo1OsQPQL7cPxPlYgQcOtMCwps+xiOPreQicDOFO29h6DD6Te
CNvPpCfcjM9c6ehCbyzG5QCTLq6S7ltvkM/qVhhDWp1okgn4Fa97DbNIVF05DpzzVGU7nwRFKiw5
h9Bw1TjOeV19rQFaf1sIJ2S3GO8zmLoaKdQgnLfn5e2fnq3TXG4a89yRGuMc+zTV4+2G1SFADxra
tXyXI4bnwiwmTukE2a8tDWKedhpSSocBj7g/d1uAPKHD2OHsFy9/ZTEepPGnqjLooWzwiPPedv39
YXWPqVVhsW/sYQHkJY4acO2P8SWjGetx+Z0xw3RutZoc1LDRc0KKpYte485V7EcADFBMMs75Ueu6
4awtxsFMqjjGYkV1o3O65wlK3vOhMm8LMdiuJ1//39Vtki1uQO8E6wYqxP3dn+fRs23hlXvhzkYq
mMaFnzeRLmbzGWY9tIChEeBUGhQwa3K4BwrTAg+tglB6auC7PfHa3+d19EImk/Vsxz7z/ciXT9lK
nBb7cfsKXAY3d+oDDcceHoDvw+vknn8fX8hkTPuc9INitZDphKtd0dkTUT+ldQ60X0o2SJEyOfoy
668uBDL27vctNn2yaAgYqERG4dkHDZ99W8rsg/VCCGPtUaAAQ0uGENUW7/z7f/UKufh5xryNXM8i
U8fPU3QpJwYAzWn4GKMtRch8tKtHyqlxe0GzIDjmhUjGvpU+Fc6NApGYrU1IO738se1sZ6yAwWJX
hXfkaiNdwy+7vhDI2HVstVUonwMFTO2fy6+nf9Vxf7EgNpdhTGOlimco3gbhQg1G0dxevMoOUshL
h6cO8+Hzz2LYBEYVByIIIGHNMeltEN2gbemAfKuOJuE7xCXv7xC7pjxnvFZ/nk2zyY1QCGtFkCB5
84I+ONpXtLojW5O8Bhiy5AGDzb/GL9bJeBDM4tWDJuLQgEIL0E9wIYOE704/LRqMw4HINPjgbu2s
a74QyTiQqlIA+CfqWOAGQ/2H7iFx6kXoyBGR8GIFPklMC4gO2ln+1ZV3IZnxJJWZKwnqfDJQgp52
u/BuFy89hJzo13EWW2OxtSVbBofpkpcW4FiGwTiXII71PE5hih8nmoBrdrdNnXuIjHdRz02VZPTq
2aF10vMAi7C4I7T0BRpDXqQyH35dbCLjVwwzPQdZD43ZvNVHy87vwFTKwyT4ByNAlAg0N0sVv3vU
Lnr3pnMkRYoUK1jRG96PE5RydYe7dB2B8+gIbkZeKD7/7FF/JDJnJNVA7xipxE2yeutWGINC4NXt
aHWKlwaYD/YuZDHnVZ1b4A40kIUxEecNOSnvHp7lDwBEExfD48dPTsg1i0SGOYf/bCdzZr4qZUGp
R3DNzkd7j5metHUCYLCVAyhYVkRekS0Z3Pfzy3r5gLL9V0iSI316LKe7mOCO4rxjqbjfN8XP5zA3
hdUXqhTXWL8TL8eepKv0weFlc/5BT/8j5NtoLlSoKTMfLcVYcx4vi2et8sgS46lP6IW4bX2cxXyr
8oUc0GkbzZRjMdoHiP8odYTG8Vuz49kXx/etTxciCrUK0iANFeS7D3pEJ3nXTk+WALHjKMp8IuNH
Ub5LTReS0iQLpyLDpqHnAH+hfx9vLKl3HF50Mh8t/5yOChW5ENSBMT4KCwjaCA/hg98C23oZPBzP
IuExOPzDVf4jivH6xZDI8Tmiyr/7bmwfbSwLKTHRfUsfk01wQlaoxzxEskfrSsTzzXQhN3RdZvxK
35qpL9Znanov3pu3AmgNfUkStPavKfQehWbl6ct8MPuzYsa/dEZQTwaV2dpP+rpGH9ka4Ypwt/nk
jsr8w93zI4txLfnYllFcQDc3tF3YE9CbuloAes/FAxIcCJyl8YyN8Rx92ZdjZEGaE/pEOjZPyy9e
AMZzHCx2miaZrRwAHeC0oX046OkFz2CxSQDXovJ8B1cWk4nScnEaBola9s7T7SoCHXDgCSfeG4p3
n34zy1+Y29j4eqF/nxKI4/XF7u2DnDAH/vraO8Di4p0Sd1lMVGmNWRrqMVV6CSGeibchepdoU8Rt
1zsLyHLhGL8TfRfLaq0wycTvi+RlV6zePgSCNz4COkxrLTA5gtIc0EkKmyJ+8XLOszGdZoIBU9RE
4DMyS9QU+GNFzRU8EGp3QksJ51qhmvzLb1z8PuMgdWVQ0npMEJhbeIEAc6Qh4ufImzuazyhfiGGc
owof7Gt0GU8Iho0dEuV4XN8+pdmBAvNCBuMCO/Ps17GFpYCyxKO1UzTudRvzDI6GaBcuCoc7Mzjr
AC8kMg5wiAMfPPcZPRx50TioU1kxErrfw6q8m4wexK2DYhzguW3AAWalCvLYlUNPathWCZhQl4Ch
4e0k3albshj3Z05B2qsqdrKFHMcLHR2lUzzTeHcmR/m+tebCrmTwb0wq2I1PUeHUpwe0rPKoa3mK
9x2JXIjQiszoixQinlBKLx87kox2aXpcb845nm9XdSFHjsvejALIGRebF33xlq6FgWRoHil5mzYf
PP1o3XcYdyHKMqs09zWcDoAwwc3qIqroCW0y5ub9ZlNiF5Looi8kJb5Qpq0JSaX74hy+ccq/p8xd
RLj25olXhZ2/Pi7kMV5iqv1J6gpsovJNBr3DiMu9Yd814Ad5xfQCCPx4Sb/Z+PBCIuMz4nIaGhAB
Kafzky5g+A6NU0frlD7H5N/djReiGGeRJ2BzqBVsZkwjXgPsbOgcxQgPqjAYPaR05Rx/OBvEXAhk
PEaZ++dR0CFQXOhvm93BQ8Fr2td/QOb7X/QI/N5JE4AlsmqBqEaWVfYd1PmWr2HuHOFMGi8nzyDq
MSydTl43qWM+c5b223FcC2Pimb7q1E6KS1g14NEHB4kd8GJYR9RM8IdzQ85koq+F0ZVfWIEldGUK
PjMIo/CB07YKSeis0NlUt7QkxBP32/lei2Nu/LJWq27qIa6uto0z2vK6pOTXjrHbnm20MQ6Un8e5
vaE8mYyhB2o2xtG5Uk6WtE0zN1cl0osPpcURw91KxsDD7JwmA8DG0EKIl1FvgVOvHj1gb4HfcRK4
Ye9v/3W9lYx1S5FgSX2LZaHHTtRJ9i6icXB5e+t4qsiYdVZ156DPWvjI3vGAVqreiSBFtO3bUmby
RtdLYYx5rMDeoBpYCiapRTvGGQWY9xgPamu3EgIOnhZSLbsOAa7lMSGAYUaNLtSQ5yiHXXWKBTLt
kA/jeimO5rGvoHECCFIlfx9R+rd65Cncbx94tQwWertAiDHpJU4Hc9cYLhRhwIic/gBWT3XT8N7g
yKOHfWPX2PePgDmhqaC7tns6v4def5fxnDrnXL4RbS+cURfEtVS0WBDG5zfRSe0dXfCSpwKJBR6i
3ExAfb15jFcQtLORTiZkPe0cAT17/qrDcN83cxxn32bCtGtRjGMwQqBTmD42TrAIKOrauxByeNmg
mfzktRTGH4Rprja5CSlPu5f26W10LTIV69apdPpwfHBtnbyChWUvvG52G+Gw2zh2eaAYLUvnX0Qe
19/C+A39nPfofKeKf9ZJu/gbr5SEAJGQV42YyepdC2I8RywmZjuNuJgp57vTRyvDtgw704nD7Xjh
+EIWKrqVoqBugg45SrJxio6Y2/FPzJvB4V0iKvX6FyYw1ZKq9D1VS4y2OubCAh/m4UQWi0hHq/ET
x/H+fuNdbR8LEZ1VfhiLIs7pZQhcjVRbYFcG6O9ytWMX7vh1D2pUN1zIN6TGxepqGQMeYY49RCd1
WK63qKYatiPdWRiv41jdTIHgem1MqCGWci0mdCdxqfhv6PUCFDSQpO4X4JtZbdEbxL0tefeYyvgU
o/WboOyxPAfu+LAj6a5f2dzQl+OHWeq0oC5Nv5kgBcws63QkSHo1KSHCo7aAp0ShgeeWOZGGyniW
ehytpFOgJdPhyTyWKFW13FTQzMPv+rgYl1GFeeP3fU0D+hdnQsZrAKbULg7d2yrP2zzGYUyZHDS9
Rb0k4CI3GefXea6ehXJOi7ASuw6rSJ9ynZjrc2HX5gp04rlnvVrL22vhSWMRFTMwx1ta9b1nnSM+
WZ782cpEXtZ8QjaO5bLzjSBjMyxFgShKXI5ymyfuaq98xU3GSwrOzN1faQKL09yO1VkD7YFy0tEz
8KJXQKyyyAFVrpqsgrX4UGXusChhvkCt4kSGPKfBQjiXmV4rY4H7REGZYweSEfRznfEiSncG4Dta
dPTL5NFuAQGW7TjOmHO/aIzzkLO4jVN6lSWNq072SbAT09Em3muI56Q0JhqRfISkbQU5FKJhCh08
vxIPOUuEWJwVSdQx3HD3GuM4pHoaUwUcZujYedpZmIm91/bTG5JtAUpv3IQbLxhg0azkbsBrlj7A
0BSxKz5M8kClcKvcvFUxLsQ01DQVNYjp7acX4+A5stu3LopRk+suG433OKI/d2sTmcdKJedjrNMn
85MmIb7fTAURF4CkGECWVi1toDUslwaXXJbnj9lJySBR026U6WaGHSl8GwApsfOFCQzOPT3vkIEd
qMjAHxPZJsM4H6Kqj0cExy0FURKOam1zrPof1vIjg8modJbUjmHTU+e1GZ5dpDgIf8Ju3n5/hDCZ
lNJMq2HyIeSFdoHW9iq10XS0R8fROgOFM8/3z4duP+KY8MaIe0WsR0QBmx0YI3d27VCuaN7W8aQw
TknXM0WfAKt2eipE4oNzjXODzSfWflbBOKOukc1YqvD7MdijFEfaY6IOvUMcMd8F4t829COGcURl
3g3+MHwrQP1ueROmmPAHTabNp2Vn+/JM+q09gtqGsh1+RY+cVc4HUD/imdhmNFJfrVqI9w6gaF6A
WZubXeYdFOOUzhkAt1WNrvAFFzQakQ8noN/dBUApfMWePqzB//HFs6vZ9zo41URNhvnqrI8QYrVv
GmPCkygk0TbeJ6/iX/XQrjI3xuzUQ7Tk9i/O7KQqKSCOs3TFECWLWSb4Ka3A70AYPvr15CK3HbwG
MYa6SVSIqPFNZ3mbm9a4PFty4OQgAN4jRqo4VFMze61KYDbRDA2BCEjlrt9o6BOTNEGQQXNaH6ME
s36Za+bPt3VmJt6iLSSGoYuWqIIB5FqGcfZHMa9L+TTEJ13SyblVOReLMrcMUzdlCSQQqozO3GsR
poYJA7msZIT1GAtLVsjavwWVfUhQYwz2h5W0uRdskHVtn3Vw5RUEK5W9dltv9+5jt3jgKNPsgg1J
V00R5MzadwfKxdMwzuWzlrUFmodDpAyU0tFqLkXDzM2tiaooSqKhgeVUY7QnSTXRCJoA0V1jv0xO
FBIL2K4FOBzBcQ+Sw345RI6+9zk7PbPRmghSVVNXFIDdacwNHphyoLaVDLGqQvJu2Q213fJaQuei
H02CJVqqrIEAiG07aoYuCcrcggc4lG/ds78V1usvJSLaHefG5kpiLgUAKARTEUJS5W0MEp0sNwaQ
NnBDW2LalXfbEOaeA5gQ0SwJx4ZxN4PZvTwpVQQI8Gwxhux2ZeZ2MpkCJEYUdMncd7aKSYt62gu7
QSfd4hElLu7I2EyMgo4VEQCpoExRfx3gGAxDpfoCQua1vP8Yls2ZnJcI0A1xka4AwQ5C2enQ8274
mbsRUlVFluBpZO3Xk0sTm2kUU/WkVKvIWra9bovbuLaj+2Jh6VvQ9LYGkVNye7/ngiXstSmL0FVL
lL5nVy8MUezjVDB8yTohMe52G3lVrkIiPx95vvybrZG5lC0JPI44U1HUNHZcJxUiPRtKBYKcEZTD
5btI+wuqp4QcdEyTTUQg6XuHf1N2Umg/R8C0cJS1SMFOTINId7w7dKbb37z6IMY9RJKVNYkgW6fa
Dfa7xDuva/stWArE2CcJ6fbgtwX+A68zkf7qrW1g9NvvQ18LRGxDcibWfbyFIT1wVGlGfy8W9gu+
WGrVQUxUzTqNnZOFzjnZDBt1ddY4Ydbce+9KDhNnm61V11IAOZto1bqjZXe9Z+1VUp+A+Jo5tlKS
dZRzvOtM3H0llLnGokZNg1ZSrRNkTq7Vkk50cv+9GdBHqp04xnH7sHS2YykLYk0tC53qrLzu3xWn
r0nkpbamk/1asV39JXe4aVqeUMbfhn0iRFOKbXWqlQDe2D3FI7u9sBljtMCnCghr1dAUTWWnKIW6
FpK8962T4iigG8226eBMi8kOHoVDs+oA2FU/Rnh5asTQdkFs65kXx3aAAt1qui/eQGjbkDg5BdrC
/3v7036v3hIVEfDUoKwSdcDiX4cpYjMEaR6G/mkqHb3eNka6ylWLSB3ahJPEM3TOVvzWJ8hTVFPV
VRV+UGfeCgPmvZu8jP3Ti+ieTqGNysUL77LW6ZFdG/21EOZFoKPl0yoqCHl6Ofz1vI1p02lkQCtI
HUmX+WLnAWkBYwiHFWZag2V4uAMJM2aV3/f7vbJO7/AaP4KCnqzXZw/0Og/2Oy95813Ou/WJ9Fwu
7oHgDMYgX8MnOuiw//igMAUdpuBfeqAknBb7NZqmpvVasicXiBPrAEh5t899pgESe6SZpmXi9kes
zTjG6RxoclX5PqqBk9d1RFtOy/61GEmyzA/CK6+HZfZIfsSxj5nUtNR4qiz/pJqFHekvWsl5Nsy4
x6sFsYBQQak0ed9BQuVlq3NNAIcnuuW6tC073AevBRmeKlte3t7GmbevJVoIOxF4qnhMsJAM57Iw
hyzPVDoVS0kaVRu4Yd49AZrS6xbq9IiOGZ7yzHQ0I4ZALIppCfR2Ip5nlKdO/Kg+9+oJjwrJQUMp
2nNKxz/s33uSu61rIJZ7eL+90pmR9GuhjOXqWehLQKxW4ZxhNWCIBDPvX99ZebuXDUD/Pj/zpdN3
yxJcfOs1iPiOekqsghz/79fg9Xcwxm0KUic0Jb5DpZDW+Tpxzsfg6N+tyPiSufqz+iGcbi99xkde
bTdjqzLwF8eobNUTWPXeCoXoqyrwOA+0OXu8EsLYYxDJdZJrEOJYhzf97/2UANAJRbTj7bX8Dlau
do/ttQrrzBgquVNP5iI83N8pa+HztgCecrLTJuO5MHzRgoTpIL41SAQpDiYKME+gOtth3b8kwO3p
Od5sZoICy9IV2ZBNSxYNFoooHtNcmJIRu4dRccwwBO6p3p2IQIcFN/egslvYmv0gboA3k4ESV1lx
Fj27rRfyGYsUVBCapNpAjSOluKoUz6S0QRGQ7laxffdMZ6z3jw/hOnSRNeec6QzgzfXqGdNEhJad
oxir717O7/oaljksB3IPp+7ePW/z1R5ADSGvDWHO9V3tOWOIeOvjf9M9pwOojnfQlqeVLmB2BCjz
lL1j/TV+0B0HQi+3ikXDTub6vJLNmKQy1jrSGZCNdowApcCn5GFFpqPrpnfv6pbihtnWv+mHuN5n
xkZVxeiMycAp166XOSc4PwB/E/fV4OnzTKMCJCEFpyJSQtaeHbHVrXOUBaaEE4X5fEib1QIETQAi
ANry8uyMhNd9NIPQdy2QyYjl5wAA/hMEAqcJsK4r6NA9UOV0BwwfqMohZrWRgOBWe2Zd68U6adhw
EQblaFdAcz/Eor9kV3iSukr28vbTOG2OyRsdeuIVROYCr6udZSzVmNLcACW5ivo+eEXiZbnolsNz
blv3f9E9BKhe4r4/Pla7GLtsrY7awViZbuKqe47Dnzefi6UzRis3IViDUnxIjI6XndetBpDowU+e
t9utsi7IOnfQWST+F3XYuVDpag8Yyy0jPZW0GKJL9wn9bJiryBfViIBXBMAZz09Qo/hlqhfrZExV
9ZVu6GqRrjO667JTm9uaQSrRjfWDHnOeqzPZs2s9ZkxUBg9dXhRU2mR3Gfyg+PC6rtHmeKRVUee2
2+dtJIs0poXA2/P9CVazw/PCJB0qbJjoofM8QAzhuPmZHvertbFIY2YFzielgtMzd+UaKC+ELDBN
hGE2CqWduWfH4FxrMy0Q1xKZ138exvE5biBRQwHpzVvEqyVnB2cvzh/tYPHG6qlJzaSHhMLxtGVA
pD3lU8dzB5EPL9k5f09eCGO8zVnRKkXLcFydY65rItvO6Ts+uAPbrbBIlqknOILDA6+eD04uxDIu
J7TSSJZiiKWw/BSXEfGQtzIdQv6Qbe/gqQeSXe9zyRvG4bkYFnQsUQwzGXMIfnqhxDaeJ8HD5I8C
CCv+bF28KtcPgpPZiR3xGHF594nJuJioSepe7SEaHAR3ui1RrGtcJlu0SboAo3xAqu9o/osn4KVf
Y8HH0tGMkMuGUJGOVOFsT8C1Xy0AlrWX0VXFUV16Jd5wbCbjaqIwTiy1havZbPTeBlTdklaiuTBk
8y+DH/VhYcgarTLj0JTVU/gaPsifOmqowivoe7go69/tjzdWxKKODRYo1sVYgb6EW+0Q7zFbvWuf
qq3kfKwAStmQ+3vcj9u9jFH8vU4Qzm9dY/HqEyAiA/kj/vj/7TCbNouCXppaaq+yKwEakAADDUD6
ih266v1tUTOtSVeejoUca0CJqQO2n3pyYLeI795qIIScbajrI4B1oa5fPHf+u9p6LZLxRh36vRIx
0/BmKbzkoDV7cYV+hiXw/yyn34AhBI081quwrXlFiO9OyVvnzDikKAq0Kmmw2LgijkFEuxGcew/J
yXZR+gT9vehbpvUgdMnCjjbO5mH5YL++PiM0mexXEIrxTIkKvPVBTCwUqmUVFiJuAR3kiR8CXi4r
adGBxWf51ZLP20fNiwDZyogpFnU41tj3GEDUrYuEmwcsrNV5IaVE/vNKxxWNLZIZYHh/Rz4YjvL2
B/AWywREehi32RipuFQ//sRcemGJs5WMV6qVXOlB9aSeIpgtAT4bQC3d2wvgOHeJ7SoapuYM0iV4
Pi3YeKDumUAFE9oYKxFQNhRI3y7wCGvuI+KW1lIk2SPHdOgO/VIXS0T1HgV28FHQPbh4NYh+G5wj
y4KxZlvtQ/0D1CiOhNmw5EICE/hUo9KgJwAS4vAop9uudUbB1gTyr5JZF3KYZ5fQ+UaoTNBF0Ub9
0V3cPT9LQFylbMYOLxCfqT3C4VwIYxxO2uS5TJ9bp8YiVXEwv7r0UZoQJGdufRo3LRpqRXJbVajh
3jopxtNY5thltYR9PH+91MlTLqxbk3NU82/li2UxzqMKo9qXUhOVXCCOAgaL4lfcPz5SkCTOcfH0
jglqxKEJ9HrEBm7OmTNtVGcyHYcbpfJ0j/EPGUh/k1AyaLj4glmjARSoH4MLeIyz89UvLYAZPZm8
Z9O8TAMZLF1BMei7gHVpUZGFq0gNNcxsOckBjhAX0Ve/wSNm+ckt+FPj+a0U/xHGDm5VWifkfRxp
eFU4OycxkRk0iQ3sCq6k2SvW+pHEOIrSBOJuEJw1vC4wiGSR/IWL4zj/4ryQwbiKsbJUcNb43ymM
tw50cAtrQQldBCdZcPRvPhS8kMW4i3xqJHP0Icta7hwFfVmevBrc9HXf8kbFlXnL/dk6xlmgJSQr
RVmAB8Qh0dLU22HXusXKqW3vdA/CUcsu3C0Io9rtHigW668vIARy50zmX6AXK2YcyGD5YeBXUEzL
y+gUub/y2pW84TURzmCNUt/4s1zGicRntW0jP4ABbDqnxEWGHDJQOrIN8kGoHQEWOrOPR4cHtDUz
KHctl3EpUt8lvjJifU8vuxfDa3fTcf9I1cfmvo7mvBdt89FN1HllmYUi6dquVPw+0U71GuXQnOgj
0iPC03mlviDQQrD5yWNApjrCGrpsYKzbkpEbVb/V+cKrBGJZVFWqaCdVB+a0diYDr42HRjOsBAVc
o7qM+psiWox6aFng54ZI10QKiYD+9136y7vDZsOdSyGMbnRtmAhml2sU09p5q9/jPdgcNunX7uWM
Pimkepxx+1/A3865yUuxjGqoaq77xUTF7honPNPBf0Cku/6pIbWzABiUC55EKCUnPp7NklzKZe4f
NW8noR9T6jQNrPcbLAmYklv3Ebh2vKBkTikvhTHhqpibTVOlhXaaWtss96m/nt7DZGE5PESKWUv7
kfQraG1qrfNlmW7nC3qhled4u+4egT7IW9Fsmu5SEHPpdGmshS0VRBn2gCDsIZ8OdF9QfRG0eGp8
LCP6g/9sBOjjw/+/MLNINRu1pQcGdrSEdnnbX598FAruBjKXT2UVXVLjwQoxlfNiLgyUuw20cRWb
8D6IiOPwdvJ76PPWwpg7aIqCVlNkSESu/mWnIVX9IizFkkyWo/+xneUTxaod1/h7ccSk7ePj2p3s
5yxBU7YNeBve98xe9Zcny3gbRSmHblTwPag6eambL4Z7UPYqPfdZMHeiKgbMNVoBQoMBc6IV8OBa
cClDkJCRnfUiA07WC1AfeOAZ+1zgdymJOVS1E0wraiFpekD4LCS2QSyvg6dBGyjcKU1kEyjT7VfB
TC+gJV1KZQ7WksfUGMpBO0UWGWMnXYgNUmcTWHOPFA1LRvb3k1dvob/JKpOqU45cTMJIMtvp1LWY
H61GTQOkvgS4pRwNj0QioadZTrEsK8cnoE4HUZndLlMfeKHjgrNo3gcwh9qpPsJEWdVO6Mf039PC
k0/gng3tIH1XRRv9tTkmCcZyoZw5kmcvsMulM4ccVYMgDAmWntVO+YQKrfhq2dtti9QzQg1iLJ5t
EX2R4XGKeCc9F0ZeimZOGgnZQE9CiC7+yO5QnVR5paPVvfXRB9c78qv5alm26G9idIsn6xwzZZxd
n1Nwg3YV49AlQ2Jb/UUrw8Kn0EAiGqBeh91Tfh8cw4Q8PvbPIeqan7flzQC+WXib/chjFpymmOdo
DcjbRAXi81CydacDZ0RuF89oZ0b+e/S2wGW2thqQS3M3XIwY/Voq/2KyDVTsiqyq4Mu0aBR2fSsE
vRhT8D7jlGBuSVRJaBx7T1s3tLYyLvuP41GdCGXr5GzAzI1+JZcJH9LKCH1Mtxl4jgOXGqAZLyVG
Wk8fE2ztXl2ppz8ZkH/X09u62S2F1ZfBw9yb8y5XX8DEFGUjA95PxhcES+0ZY8gfmGk9Pr2o65dN
vf4MvHHJOfS5OiCdDDA0dGMhLcWOV4wFcDVStImd+vjufJIdFHTGTerRNM6x3oQL7fX2Jn9jdTDO
7Eogs8Qxyc5B0gnQMvR2Syk4MQ+Dc16KnSs8pqv39YO/f1i7JHz6ri+haQAtAw0Aq2PMEHA+hV56
zKeoMlTe0jGbCYJW5lPq3DAHq6+Fkxl48ZAS1TiZH5WwqM53GuaUpGLdK6/5ZBCt/0pzL26PUe+c
rYGcxYIU8ntZ7LSoIhFcYAIk0GUcbfszSbNDZ9rdsBKS1pbNUyXsw8kFQ2DyN+X1i849qy+X8F0X
uQigRvDPNYVeCSfpof5SmpVshYD8ba2dL7nFUViVvt21p9v7NhcmXgllwsRx0qXeTEvhJIhOhdjJ
iz4FydU2E8IZzybmwZZ24ulRRC/LkdeNOfesvhLO3EVJmBphYmHFWYtm44c4EZ3gTlfux8LJy4oU
wr2ccdLec2Z5JZO5hUrFLNXBLISTJttl7fmmLcnEav92mw9ABit/y2rV/vHJH0MjkwqfWEYS7zLg
6KrKOOcpETD5JmPPFdmOZPvv/YGWJgt3EFyMkYKPYsk5ZLqPV8YBq8BckilhYgjTV2y7ndmaoiBW
g38KTNvb5fviQXUjzzBIgnrh3rU7Fx09dnrgGOW3xt6SyyhXVZiRFsqQW0ur5rnaBLS1BMSUyhKJ
FOe0E1FQSzyyqL3FKXO8RbCIED5H4eohcS0dzZvZIrGVu9u78TsB/b0bmLbBRgCciXWTmpgP4I+X
/VP5ZJ2JWcek+0Dx6aNMncp6EMSW6AUn9vmt6YxMxj2ZXeNnoaqg0dr4o2yso2avH3nABr9LStdC
fmU0c2CHYvLOPyFJli5x6RnkZVM4Xejqd/ECwzbmneG72khEwAJ5uIFR5PsCjIQ8/Z81nH4JWutl
XdIUCf9xfetb5dglcqZjuYqPgv/h4yAipI9qJ/MxYbMOB46m/c6+MwKZ/RVLrQrTTvNPQ7VsGjRb
d5/tzthNbrXfpye4bO+M7KC85Mj9HWddy2W5NrKuyHzsuH/axF+bl3ifE7CNZSR+873n+Eyb5dBl
QF8v1t0RtGoPR44uz1r2z0YbjIWZSZ6AL9z0T7lGxJo0Imlc4ZjeIaqBw74t7Pf8CF0s5lVVCeQP
ksE2crRBazWiGgqnjbrwj9FdtvXdkUQueppsdQ2YcPSZghQjWEyYB3pNO1qfxyzXw9ft7/gd5zDf
wcSUEibq8lwSfMAJLOKS5IYrb+3YOTtn7ytym5J8bXhEfb8HaRmZjEaboSBJshkIJyfJgSg7bL3k
z8k7xyCX3pH+TVXIu+4t5c16fD4ul4lrvL+PzvsjolxeZEtVmXWqhqaivViR6HuCuT2soAxqf0Sk
g9mRpwBJwOnUHcKXdK/a8dpc9LteIuvErfGUVJfWunmLQGC4LiXi8KbaZr3a5acwmQhQ8laC3+JT
6mSpNc+DaGvKpn8IJBINmLYXVpyDp0tjlm4BmhNvF7p2DDpcu5XC7BvQD8HKEae0e/hRdwDRBWpS
IQpEn7eF/XqxWaAZwm1pGLoBoWxAmYpGmls6lExr7BH4dNlGMDELtbdOt+X8TnR+C8KEpKJrCk6V
WVRzjtqqNCIEJMRJ79u3LkZ6VT9oX++yk7jd4xIpf4MLJvA7i3Qtlm0a7GIjR8ozFpBfdWLspRqR
benpHoJ2HsXSnOOwZA20UAr+ISMAuT63eOitPMohq6O9Hcdu6SnL/jF+O1F/QdDMA+ov90F9zg+o
V6Gt5gNm029am9dfPHf1X30IE/zlZmm0eYYPKXWi7iNrrfuubA/msTX+NHbakqLn8Br8zh7Sfb5Y
O2OucTGKwxRD5NMGNNnFp+e9ve02m82yAJpdfchgxbp9GP+e6pK0j256kmhWoHzF9Zzxk7SzFoT6
kqopCko+327u4o0hSXmMAowmnJLAbQvgV23E4FA0JLS81lqYia0P+/OrNdh9t6gtj6Pq1En+sl9c
IUiXomkC88fXegA+RTVs2x5O1CD+LsOM0tkOIqf3ZGD6fuaUE4QHcT67YByBjilkWVIkZvuzSIjj
vDWEUy4dOmytmGe8GOBXeRc/r1lIcuDpaQF0gPGCUuEHw9i24aNs7tFkYKfRSomPhfCiqwC/zTzB
Tl0dcAB+8JQpr+ZGmWxs8FisNXmjRe5k+Zxoc9beME9uKJgsByTBt8u5OGXZkqr8jJ6Ox0k4hs1q
KI9q/zgMzzWye4Vt5rZcPsljQ5T6pZOdaDLcbiLTU9S/G4bdYUbZCHJHmUiR/BV6+2yd7Sn3en1n
KE6HHsNzw4sXf+Xn6AlZmqagyd6QAd5wrRiBUfhqcu6CR8UzfHAhJC+qgYCxycjUEjW3TcXNqkUZ
2COeaOldEnBCiu+AlNVMACpouqrJAIhgew7/h7PvSpIdO7LcSln9gw0t2po0G1yIQOgMkeL9wFIF
tNbYzaxlNtYHyWpWBAIT6CJZRfJVMuFX+nVx/LhUNlERZoJ7jmLk8PYyGPg12HGx1byXvNa892Ce
1ornPt0w2VuZgihDBLO89JEkBNAVP/M1wYjAUmDIJam4IbbJ6wn13h+yc6QQxlFp8cArqqfXnU4L
eiQZNEcY014rMlGMNrDEl7Qn/dazKltFBTqjaMnSFQ0bFepfaJIbncqNTdByyI9UjlIrT3PfG/T+
sr8eX9FJdaVwCi8D0jSc6pFt5RaVLdC26J4pn7i7TPVfWSIvXRJqBhjhCS6QpgOPGKv7Ha+Fi0DT
08MyMN6l94VkCVppKIvGmQ3vTDySEnJlYDEZfDZwmYwUd8S6vOR0PO5Yv2FS1etJuq8kWhVyZ5Fl
m3rjRYQK1eQoJ1pMLQT7mLdqfShFUvFzt+tepWAsLLoQwgxGFH9sBnfIcsV953vnEpXJqdUxWviO
Hc6+Bd/oglZNg1PuEJbRKGE52EHoi+vXaoeUguPpbGhQliKQONCZ+qWh5qzDe2WEADP+hbsEuwXZ
6NubFKV+FiRN5J1di3p1jcTeF/6CvhRwvbd2pqYoqk7UgPrsv6Pgl09vFB/FAvSC/csgaAXj4HGE
UF6NtmTcyF5O2lbMyyb3zmG3V464PsI6OiPNUHVPVOWBxcfIv0VE4HuNls3sKNUz7+6EZwaiGWRY
mOGZQ2e00UJ4VNTnjEv55wwAg5oUPUkkknwX9kuiU92qycAosq7VvNrCXKXyQ5sYmaM3spp8OLtA
QAN1mH1G4e/8Q5kTYSYIcW/E345u9CzlrVv03DC6EuW6LvE9PExQwf1GSQ42rdal9vheTzjIEl4E
ZAQ4SQQdBz16pLK8r7qyd6Ozz65T9MN4p2298rWMXiUb2zagYrwTnS8YTnXPiU/6THXmEAz3AU4F
ZCMcsPECjQwYUm+3Z9OOc5+uuSA+Vya6f8t7+w0QL2hXrXmprPBMOzPPysRFvZE3OgKRmJat7UNe
TF8UPHdATj5e1Xt7ZpgQD9sdlpQojMtG2ihmJEeJ4zPYKx00BL40H/+L6rRhWW7fplspo7PC2Kiq
FJ08PteyVT21K84oV8oSwWonXyQav6KqmbtzF5/EPnGKLKEJAhAt7DioALxHSXGcm5zt/FK6Rls+
18n68cpNuI63MkZnIfGG3rgZZKTWa8mqtL8ST5RJr/IOWanHsqZ2iYdzBXUt8YI07rFtK5HDlnWZ
nGFLVJ2OaFcM3vFCZ56p2UrCqb26ljW6Zmmd+aHQF8lZ+mxy6B2VXrnuOvCfqXInvhYVKWojTPTH
E5yIs8LwhH0rovIfr9IPE8WVvedXGRcrnpSe3ZrUPQwI6TWIrZoy0HbY5dZ1oUWBTu+5Sxb2KuLZ
ZXByqgX15ChrSvjlMb7KMmrmLGTAsRpV8DU2ImG8kKTXknquCqsvdLmwag/RlmUHywQleh3sRJ8k
1dGei5Xenz7EKPF4DdcK5vTYH05jrna9psnOrqcJwq8k3vDVjCNyr30hAjEERBBEFh73YI5erVcY
FzZlK312Btu32rbHHDAD70A3wqKz4ifx8Hh77lMOigzAMyeCXQp2AyIXt+KAhuM6mi6yM4KhdaVK
DKktNzfdaitahZYfmIOAwmwlCGBvfomZSc1dtkHR3WoQDAC3WUH0DvbKmPbC96MmYrwW820BtgMl
moPwP5DDjVpv7IIo+2qR8jMvzj2n1zDrK6Ejm15qGxroTQjdtCf2/GF8+Mew18IVA8aZZYnCDkMn
kgmSk6NgEb9ePF70qS1WBm8C9x59x8aXPi1qm2OaMjsLvZbaatPKZtACVawoWvzulUQoaPJY4g8T
890qiywmDUYTBryBt9scKlxpZ1WHHk0a1xoJ8opxzKgMq8uX7LkCVVGmKnpMEZvWwlhnPKNK1IYn
/QE4G9VbdSKJkXl7z3zEcNlOg2UWotQoR9Mgl+Qh6R1S7NvvOCUtICOVlYL91iNVv2ndRR4txA+2
IDW1yFI9hW8yy5x133sAjuRAOoeJSSBpGx8ipmU9ua+F/OxyKl2GJMxf/Ig4mZEHHeGaX15i0vaz
4hrBWyccWl7jmyP3jSSTIIC0n8QKGNwMTtaVaOEjvVMAcJ1bNWBUrEbDFUUqTFooreZKq4rREsXA
PxQQz368ST/Fd6NNupnF6FQyWZiKtCDmZ5S0e4omAXAkbTiwcvXr4tJ/AC2BFJBtxt/oBe689bLl
+wYjmXZHJHlR+CTolyxtdlonan65aGJT6fchveYpPUmN3CbuQeB2yV765R24VPe4F6dBR0kkljvd
2fGfpa1LyRo9Eu2XllrlJicuReVJglP3nflmHmmU9xwoZhHsAsboqYUdGKxA8m0Cnzvddn6qB3VG
eFftTRRKuPiKu6QE1RcJB/HrItPp3GBq0jV796NytUxhEcrBX/sG2FdXmFnO+9rO0aEY3sMrTeqV
BSfmMp+f2aVvbajXXWVGmRoilmbSGsg7XVWEaav23yla9sJ71WMzNz1jLv0vDNs23lYRRQOwLkGE
wvx4A1fjyGrKBTGZnJ+5XXORPpNtti0t12BAAuGcorURo9fMriO9EWwdVdoIpr9FB1WE58+h+kLA
domWRDR6kKHWkCbP6OV7Xggma3g7f8Z7nAhBysz1SEeOUZcnXFBQUn6mpYLExWUo1xaP8UEwsauB
4c7Ju7d+buWNwstZ2nJc7mBlmF1uFMjXDB1re9CCyJpr2JZtMFt+F6J3cTWjgSfSNDeSx+lILqbF
CDoDZ+MpeHZWtXDo3/hNI5OiUMXqre8s2B2J5gfLRMDRYI+Przo78epdrzQ3uupNINo4/lhpZcES
zyEtgs5AA706uAmqZyAnp3FWsoqJ8GaTYpnoyYqzBnDK43H8f86mCDJZFIOBmG+0AwIyoU0UDeNY
Ze/iU0HaVazlvcGK8D5XuC700O8xtNJYrS70S7pvMy1DoGVbftE+UT6lRRRFqrDMzKTW/UC1VapQ
lYxQYDaqjOHUBLvmRDFm069tUmqRVm8dVq0+/KcaSmQZaLY0M6cJ8x17K3HAFABwxEo/qeir+8Y0
XahEklecu0ZzWxiPFzFRiByHi4pd03RG/Iza5tJf9pohFTYUYgqyguDLaEdluo4ET7BxlnndDtXq
uW1dVfrlrpz6KM4xuv6Ehu90CjqWIhIGp1n60X1Xc8x4FpAcyi/OLqI7xbdbsoZYbvLkBcAgPl30
/qdQe2rJmR46FlQkDtkZi2Ly6l4NYBSL893KbegkKM58YIUAicLstsrAkotVO6MlJsJ+w8r+OdeR
VhL7OHc5GXOllxtq5596g37fgTpIJNGiHErZEPErh7J98lKByiey4KupIYlJqb+namZcQmuBzgl4
qohjzHlVEx7BzeBGFwgVg1wX8cPgAotJF5HPq2J7eHxLfzAw492WEF6EQ4DalLtbKsYiwp6l83Oi
/eItE06hsBB2UQD+VeksdqusMqnUkMAkRAExsclKxGn1sn1rwYvYmbS3ezygiYgNjEjA+EApLCPg
+eP0XR8/2Qm7WsTuS3jCK3fbGg3sPlhNJXqAUuseLXwEmsgKQDwqZe9DInyFy3gOwDl1BuFagpVR
xL0Ds/LtAw+0sphmQokzCM7+KjNs97lPPu0CAAO7nfFTpmShjlaSpKFdMD+OXWZpEDSN6JZn4LHL
TxgyFCLcCBYi/4DI98zyshMWgzwgUwFSkWDUjnxAVyrqNumz8sw1K5l5lS8UOIclCeQ/auCYnFAQ
2dGzIliywUx4ZcofZK5Fj+41I6ZR6sVpec4/mY+A4wjXabxAklIGeZRHCrXiteQoCma7LXiPxEAZ
JPlKnnO0J1LAQIRdLcHo0idxk6CpcVGe0VnYOvlHAWruTTKPMoLFO0ljZ67YpEK9lje6xzWfOinN
QJ5NL9FsMGA3GXrMpj4yLk9lY8kVYQKVZohUL6STUs9o00nLS2G4AXf/84CMdlzhejuhyqo8VxES
Kukq5XU+I3a7SUtBzxWfFAzKADLVFk8zZ2348li3XEsebXgXVyJToMTo7BeNWsUwiqWIRL3u0MgE
fgeF1pfvcfYZdceiWrGK5XQvUUnat8fDuGeAGVKBsJA56BSa5n4MpiuNEjBuK4QSFqCDEbwHCzqv
sTHJNp2vKuf010XePgnI4XgGQ86CFa1k3dcrtVgIFjt3BYYZ360I0mw8IsEDa+VwO6+G4gZexWUJ
VHod/Oo2daYjzCgPkZGuQTPN/p1KVgFvSS7xXpmd3GhJuni8GD/W390IwDqKAIGM110a7Qk7tF1n
i6g4M6+JLuwbBARLNlR5Wqe9FfwUQJwKE3jhojW6FbhFTDtESt7/LuFtLfMceTDvFQ13N65DhJZI
ngn4YN08PR7llEZETO9fgxzd0NTOWMUXsEx5onYZ8fC6RqssRZrWIbAaHwu7L60azofCyihOoXFc
x3FfgYnQ37TI8QQSEGSJqtWjXgCOpta9BqfOcnWE/mbyVZM340rk6BxUUhyAvaoozmWAaCIcV9fe
xr7mSzPOwEQC8XZug7NwdeDyyk/Qe/xnbgqoRtJ1hbI4TkPUXkddhAXm0jUHorNQj0Ep/XhdJzdx
QPT+lLSDGPJWdBiHtZRWdXGWl8yucUKS95DiV7tQmnlAh8f47kxfSRrZx0zfpEroQlIZg0i+iSnB
cIrs5fF0JtI4w1L+OZ/Rnjmcz9Q8yNTOCKmdqQ/x4meLGBgObi3GKp1Y7qawZ4KJExYguOp5hhEZ
RWDRl+N2CavGc3ipFkBPXbq6D90YpG8CN3NGfhzS0fLdSBmphMpuZQ8kWcW5WXaE16vvbODCTrVq
kemlFu6dFffRIijHENqoiYf/5Ehj1TpttaiDbbfBcQ4hP3F0cGpA6Dtky2TU4N3OW8kFRG59qjiH
zYsnodV2/VSjLNUzOPjQTd3+O8t8JW50fhrPDbOesotzFn9XCZqryB9p4M1ch8m95FEQNGynKI/p
sWCB+32J1rznSiGBfYk4VFMEc4DgKSGMLONloRkE+MdtwlKmrajO96uzY+sOj465JcjO58rKJg8M
YD8o50L6hZXHbwiVizwFS7E651potRqj8d8uOEh7lKXmKJPUZcsjkSXvAgsuo3sAyzjoDQm3A7RC
5xeslquXx3dzAvkDiD/i/DRCDcjyjuNgSmPLSpYk1ZmJ1czMzswHXWmOrpDCKBHjkgiC0ig45mnQ
eGjCeoXCK8ngyapGYVirZqtw7qGfOsHXAxq9YFLQK1XMx9VZYg6eSJJwRTVLL/A02Vcd3lEBR0M4
w4hkleWaZf/KmiKabTyL3YxqnHoA0MBIQVkcEiDinSPTMm0u13VenVcREu3gDrPqXb+QDt2uQzU0
guuhHqn1WkuXzCafecYn9PKN7OG0Xj0+NpfJdUBjV1ok1XtmU7bJzNs9YU+xaJk0wKjQvUSSRjq5
6/kijfqqOnMRgGbtpkxXdrUIiz1vGzNHbFAC11pSGXA4qGFEjgMoPvyP28l4NSNLFe80Z6fRylfA
mQDJMgGsiEH+uEEhZ7d2wEYjk0ZbILH4WPhd3An5Bx51G0AmDe2MpDFqtW8Tvk/DrD4lvvXa44qV
H/YOZN/NOpl5DcYH90eSiCwhmrIgLjLu8lmHlZ2EPludqlBlm2iZNvTG9dFJzC2f/M4CcnZmYceH
5J8CwbA3wGZQvDd6fUSPZv0yl6sTxSIejLrBmi9m9PukiAE3jvQ+MDljUA5aiYdxoHj1KYyQ6WVd
FL/8ReX+MwkUHwJ+JChIhI9cPFFxqTjy8vrE9KJBKfuMC1THyWbmcZd2GMQAQoKtGeoc6TFPXiVW
TN0PYnJNNPO1bMpLedk8y0tnwWixRumS7qGnTWYxRDETK91Wlrtg1Qb6buZAjh+aYSRAy/E0j7QY
WL9HE2Z6uehhLNUnJFq8BTwqGXQEakShXdLKpRf0mk2s6iNZFch+/HXRsoK4DJpYIDCDcdxexIoO
fTlXgvYkIpPg6d0mQXd4f1sdAv4oFCe+smp2I7J7Idb9LZj2ZuSPVQ5mjlY6kMtyeMTRu2gkXknd
zE+y9uR5Lsko4B7lM7JRBW8V0oznynF3OmeQxaGwAzgO4EOHn18pULnhqcZxKsiSaBVPq+I/8fWG
R7KOQk0z9DmyX1IdaT48OFEyI94ldfllF7rI5WqXv7jFMkifm2IVotadWwWMmcS67atpSURmCRju
kSmXYqIzAdCOGT/39tyrzNvhj3ZKyO2GyiUsVSlZLGpgGRUZP+cQKJcwUBVODRUS/vp3TgcDUC0P
MAUO6Ohgei5vB65bt6dA1spiUehctUpX9ZLl9fQlYY4deJIUqw62wlsFdOC/Ix1dZuBcwxJRxoYr
av1Lie7L9lTlB76tSI76485WcZ1VG7BHjlHZdBHLOeIwFuXrTEKS5pmR25lxDAt7+1YpqIXGkwgt
AWtz3EZbBGIGjmVLn+g0oEjK8hFszS6eUQKD93EjBQgOAK3B+E+jTgRZyNvTSTkBl0qUTJ/83uD1
yE01ry1Ulzo8XtS7Wl3cths5o5cXx8gOPKToT+1OOSa5WixbqyBIB5/stUypuaPWy2i9fmusbuUu
PWZGt99d+B/xEh5eAKmGkOntNGupRme9BOKFtdNu8gIAWwbJRGaA4/b647neJQ9/5srDhoV2FXjg
N2+FdZXYwheBMCY9ZcxCyhZFrEccujD5qldIpOzThYsWykWUbvyqevey4h3dr4jfmdmckp/cX6Am
RRHHCG786CpxfRAnzDCWNgd1cRuavb/JqX3Azc76zujAEgMcyYksquyg3EdL3AsZj7Spx5yaC0xE
vnuKT3xMZOoQHdghv+/Ch8k7zal2YFTgmefCAUlr0qz6v4psHJYf1UgA0LAIWIBT4Hb56zAIqz4I
mVMXrZSKAv1/LQHnXn76+Z5t5vBYd5HJQRxWV0ZhCHoNiHdPWdLFQWtLNMgGwYmiPq9eB6a3nXWy
atBTr18qDYBv9eiikHLx9Pz4qE3t7rXs0ZpHXMEqjovbG7bbqnjOVxmA/2VvPpZyh9H7maIsANoG
A2/IM92uaOVHXlNKMXPaYG6vwL2a8HXQ4k41EmKC8N80A7BEWydGDfReBaPdmdPx1/tQed+pl1ka
oTvn9Z8Dgh0FZh/s9BghVUu2H2aiTZ+0GrTKCTn92vx6fd0EpCeV0ZiZFm5zc7U4HrfbJzBuvTxe
j7vkwyAe+hKdSRUZ7Q/vKmcbAJLboGBOUqEX56iFZhZzwiEG78cZWh5yKgsr8qnu3yIpXiozmeS7
WOc/xf9YbyBsu+PhirragXmZMycOYc0QEO98kbshMEtPSv2rbSIUK59bVtBLAQ0LA41rTlk0dEN7
vAqD5hi/HAN/LAsdx/EAB9weCgmlSYHLt8yJFY0k1LMGme339JkNjLo5ezBoHov7ScuP5QGOD1WG
Mkpk9EaaLK8EuUgDhjmJyTZg0AnV7FsFL/IWPeLLBlUAvbDgQq21DcXWivTsP/PoeicGZiueuEgV
nbUokBYNiPxep2uCHnFR/gF8V2gl7aYvYrWL9HSu+d9d3mjYKxiY2CwoJPjw7O0qdW0Jdo8cVwf2
gvvarzwkxvgFA5at4wVsiI/XaLjuoyWSkA0E/hlxcOaORAXYtyCk0Jf2xL0CnQ4e6u/H35/Y8pvv
j7agF50s5rwSPOpfCIEIqNe16pUsmIvHYiYe62sxY5tEQXrFrztM4xf8EK3Tqpn7O7NMY3BNJHVO
llH4PqPZmrJh3h4P/y5Zhz2/Gf9oz0uhq2mxxvcHjkgJfzdbfllbquuRZEbWxANwI2rkXChck0qp
AlH25sPThY3/9Hguc0s1GKlXzkvq2QLXDd9nL66BfP1src2cgOHnVwK8LqgqYThSgYqaNLVfyyg5
0qo1au8vA/fAPDPczCH+oW29ktjbbtwAv8ajBVGBTm+KumNUeGEAiHwCT6d3RrtdXOaAVBPG0c0+
DUf+SijKFLk8ijBNNLAQCfW+kA9fj3dq6lGCjkGICSFCeE1jPzOgxCJohwZaG3oTHxmSLGu12vto
JLdqZjJfExf0RtToVPie10p83KGd21uwknTeU9nVHNnqnIzRwVBqRCxcDjLojBREdbfV3IIND9RI
W8rwsOAUoPoFfvno7rihRJdUyAxHD6g6AuCACZraTp2Tc+dBD2VkV3JGq4VuECxP4Rk9OUhd8++W
Y3FmsAeMdjvH9DB86dGMRmtGBamdxx5mBEZ+e8YdndyPq1mMbEC4SUIS+Ph2VKjAxzbr2ZjQ3DqN
7gifCHlaDD2VTujtegB8nDc41BbEh7nLOKEBbjZkuKxXl1EEtD3vXQhaOQfjIyCc3mgzxtHEfb8R
MQzhSoQjoGLBp8DvLy43zsrWar2x6JlnckL3X8sYg6x8MKSKPugQT96hMsNnRZtrzTkpACY26IZg
Y0tjM1fyHdYGuArmhMpoDsDPjzXW3OdHbjL6FqUJH+HzxcXfJ2bfoT36YwlT1hfwZ3/OYPQSyzbD
ljYUwFC0n6g4VYdW/V4q5nERzmz43GRGykTqkrhuEe08aUJnNBVJTjNTmbwdaDKL7CNqQu4CNWEQ
uXXFgNMePK6J6qnfhcbO9nabeI2HAPi/hIy2pIy7rA4bCHG1VFf+cihxUIRXXx/tBi1lQtZV+HoC
T5klBih3BDSqmrOC75L8sL9u5Iz2wvG9OihicLxr6Az89BxbgsEsmGaWEHlSj1zNZ6TYm55roLQw
n8F2idAV/pSa2sy2T6rdKxkjlY79oBPPx1yenxGaB/oD9gr6eZeOyq6fnp7m4Kp3+L7x2g3n/Epx
KaJX2i1e95O3sDbSgZyP6JO0et1q6/Pl8dQmVeTVzEbqPunTvPECBablU2jw1roHj9vcdOZWb6Tp
eTdIfLnEbHyrUL318vL0eA5Tpv7NURvp+Q6lyWili+3ZrJxtbJ1OhxKcD+qMmOmDpoAADfSQLLD4
t5vSB3Kcl4IwdCeNUSH5jeKYczLHtDclhBEQOcMjD2a5McKuBtOILycuyHWJbHY6A88ITABqPmNH
TCnKazHjS5Oiyqyr0BVBNr0FfHXTmQEfT52rawGjG2MXjkSVPQQACXPJzuzrp7/s5q7llDa+FjK6
JnbSlF1LQwgdoidjoXJPiSXumKWjFYvk33jnr2WNLoqfge9IbCGLNZm1vUisOXN+ekuQB5SQDwP6
YqT1wX0EZucWPT56BbWkKm/5PWyimZsydbxAfiEggogIjvJTonelWEqx9oPc5jh4QK+clr/EK0Rj
SEoQE4UWW6E16vO/IxExFxn4cwThxzH/nna6MkFrhZOnJhvVWSat2S7rLVkAffgkaF+UUZF2N7db
d30wBg0Ktp5/iR0djS6xfZvyZQ79KDSBVv1jjPI3MNxplydwvF0uqD7Ev4uFDHyqAF6zOev2Jxo7
9gKuBzA6LzT6otZSggFgpXsDT+Dzc6kFG0lX9/vDgdkeL67u6pfF1+P1Zofn+07uAFNB5exQjTG6
2XFtNxGd+sNzCMmor4zOInhzU9AzL7dEZ7Dd9slHzg44YnV21lPe3A9Q5Q/po2sv1KznlyykPz9D
+spgAmJbouWYb0uUyh3Be+tpsTkHcpu0Na7FjnYbnS2YUiwg1gY1mPwVL9G0dOji8nhtJy/P1dKO
trT1Up52ckihRW03MJG2KtxIxp0xYidjCNezGb2XUlFWVFhDTrEEL2KibppDtRFCDfiqp68ZHcpP
Pc7XwkavWlAGJSWEEMZvhkBZE6rcwt4rhw+wjP1qdP/F1mCuD1XfLWZcryJxnzADD3NKvBSNnEqV
2sffoAF1tONleX4/I9Uw8/AKg6l4d6aRg0UqGAkeQRypxtJuRCGQm3+aeK+voSUhSCWpsjlwgraL
YStOlsXvOwYwdJoEka5+fgYgLEcr4HyR6iUgl4Xm6zKO/3LxdRkCWo4Rk0tqXi5fszpvWvkg+A9Y
gwBUxxiIw7FOmHQRgkCFzj6l6xYNcU6J6RruS24ZhVmojmV/xiZHlt4OHItaoqFs23p8WKfyE6g7
+3MQo1Pkt1ES9CEGwe3CNYeC1vAYbYKzsskgzTHcVbafo1ccdMvdPgGogMwjKt7gIt1aSFkj5Vya
9QjppnVKBnIoAkMqnbmGk+Yex3A0bDC0pAIl4K2YtJETFPJl6B71igJYq7caHhANDQArfebkTRri
16JGioVtKE6MpIQ/AabWW8JLbLmEyUzl10XyAcRkVVDtXGTD0cQZ+qMp++la8EjX1DJIWbk+5U/5
2tNx+4iIooE5hXYPhkOvKDxSLABqCg081MhHywvfA/5I6k9pkalC9+KXx843M14wX9oQ8GQmV/l4
LmU1MTWUDCELDhAe/nsM341bvvPrsqZPK0XQC9P+BHVQsptj6Z54iW6kjPRayJdpzcJvO/nCxXmn
KlKj00tvhO1X91WCskJyZ7NM908vbvtQjwLmYkFgpdGNC6I6lDi4o6cULUfskDOU/rlwkW9HyZ0T
k7TOjwBcFzyxhbPLGjP3/X7Ct9JHE07LrGqzmmlOdK31qIDISs6wE09NeSsteSJKizxgV6BlmpF7
/4BAriyAzowDIyPNjwyOJuwquZMTQJM6I6yXlFSofdIDuZnqfLB1u0uuGL4DCrF2JQjo26FIB8B5
zTIhdv1VVjPv2YQpgOGACHCoKgaW9ectubJwecdhpUDJ25P0WfBPff6U9YuE+lVfxBrUC0e8odVi
jiJyQk3cCh2tgcfD7mV4wLMoutRlptDzSq3bdSahQaW/6LpXqgRVkCUnzUeidf6uYUBNSHlqH793
/KaMzzN7MjyIt4r4djwjDUlndePh9LenPtO6eCUFeBgTXYxR8PnkMPtOZf1Em8VK/diW92JBVAMK
BYSYxuWXfdgkGVM37Ylesg6R+INUtKbDCmaR/vLlN04yMjHa+iF4+Y8KahLbZJMWVtBbXL3hQhJl
+5Zp1NI9cZ0p8jvZy2ZMq2HejwY42qfaRVlbQQMF6Dfca6pQrulV7oqK2X7mNt4VAwMdi2P451KM
dkAKOpcCpWd7cvLnwD5K4HxGFBS1+EFqUOJJQgFhp3EAP2EJomWeEdbeUMXBZ57y8MiwBu28zZyJ
Ke0kAcqHogkkw1G0dvtqCl6fypzDtCcl9ORWj6M0IA4f8O9KJ/dGLGTfJfDhu1zIbJ1m2hXlAymJ
NPZ7E8rRTBByWOfxPkj8UDOHYwKQ30hT+grVxn7Rt6cwiLHbQsxbMvrrzOiC+4dG4K+ljDQiCsNC
jwsxY+HVb8zaXjWMSnMAt75TzevM6k6drCtZ4zSA6OdcRBWQFVBrKnqTo+/e/iX+YuO1xxEHBddu
sPC3SXtkuy2wVsLMVCd8BswVASOYRehgggrN2911PTnj+lhoTxqoqJhei2pdVXJVsPxNp/Ky8fx4
vhNu5q280U2KxVjycAXaE2+G5REUSTXUnAF7OjYB4zebRfeBvxcemtR06I4Tmtpcmm0CinI7hNGB
rrEeYiGw7Umm30J5V9KZivC/nvgLNGRo/JWExpAN4+2qoNTy5E0s3zu0KepjC/ERUNiiVdN3kuli
ZPDtqkxRjN8f+tgMCmErU/aikBuSUvuizKwSCN+Gb0g3k8CdOJ94NBGGAUAR2ZGf+v2rpyqvoozv
qKwBgojShTBSWyE27D2f2WblBVsp5mdO6cQhvRE4DOhKoIwsje+LVXPyO2bbMoWVRWjfVP1hu/7H
Z/ufzney/+dFLv7xX/jzZ5J2uee45eiP/zC/kyJ9L7338DftvXz/Tf/yyv8avvCv37j9/X/8n6oo
8/fQe49/U6v8+736Lbn8dizxiaL0Povx7958CsL/GNwg6+YPelx6ZfdUfefd4buowvJHLKYx/D//
tz/87fvnK6cu/f77759JFZfD1xwviX//40fW199/Hygx/uP683/8bPse4dfIe/z+9f/+7/gXvt+L
8u+/UwL7t6G9CoiHUPWAPRrwjc33z4+YocNbnOSl+/ffZe5vgP4BVoT4DpCVgH39/luRVMOPeOZv
AJdyHKinADsQ4ZP+z1BuNuzPDfwtrqJ94sVlgV++NSb5oaofkG8aJBZgpIYtO7rectrTVCI1zhGF
a33ffRSui+4jWl3ENQgPIhmHBixIWdsElBomFZPGe99xlQxFjr6TFo1R04LQAQXJ1r5foFI9Khr0
zHIoR6LNUuw5/z0sg6TwzB6gxjTZKTWfO+yCo1NGKSzQvgp+tOEcG0F3IvcSFbJPItvL3pHuYGiV
mhBQXdof7bji0YInr9ic2foNgIKosEb5Pv7k1G6L0sM/hlV0hZL5Bu8zOeBpIUUpeX6UO4plA7Ch
VVmChpNx4dOdmsdA2qD4zWZs2Zd0v5d7MDpQXkzn9kxt20/g4s93kJeAD0OR9AArB+obRYDDm311
ISPcrTTmZeeFEZ24UdS0L2oR9ePwLaSYBHHmOLFKVY2dfVCt0Lc88Vw2jFsjQKcu77n2xCZBUYoA
7V9qZcTYcaRVJWvHie5gc1BlVFOlg3cgR3N2sEvLZSUrOQlkm8Nii/9N2ZUtx40ryy9CBBdwe+1N
u21JtmZ5YVgzcwgQBAGSIADi629C3SfuWIqw48yLYuRWcwFQS1ZWlhQLVoCW2VQhJhuky/W+6yqV
oEe1Wyeo2fbMDbivDpLKuK+OuIxBW6zrcwzCbSbZZuCL+1YLdYQYaFI95k52dbUXW2qrv2clUvWN
4j3i7kaSxC8sZ5Xg0p51VqKZsTQDPl4UsjPZNVlEWz2TXFTLcqim1iTpXYBXW6sr0RJFixPaigst
H7pR9/rvGVpeqzsF45SvDj1dW2iPT21t8f3TxIm197UfRrwEYUyL/6M96lD4SEFHPPak0wS3ME+T
p+Rq8Dwl075ck3j/fF05Hpv1WTG9/uvUX47av49WDDp+XHLo9mbQVMfMFUTI7/vsZmGKcujd/BLy
2XfVDeYBt8HdJr2zZXGAnmmJBuWsC2JzN2pFfS48EyOc6a9T2RaluP757UST/8PtIPwCmzMKDkb9
2ffMSF5AlKjxvv22QOkSW8P3SefZIS3dRsDELH18VdYxqdkjySB9Z+89X8fuVz2978RqcBQwca4u
0ZhNy6g4/36mUqgdxljopfpWKaEK+cnOsDUQtJsFL+kjaiO8LXcd9IwGKJBmIkxoXyDId7G1+FZT
t53asMYf1m2NYwe56sKknytwGHPyWfrB1q8qN2snHrxqc/FQS5GWv8CLIhz0w9sEIRZEZBxndJXl
H5oLISAL21ToDcTfqYdWXmlDjtdIV6ea7Yrly5Tb24aMiwI5/+cLeQ7xfrh4lcK+IZyAVUEX+nub
LeeUrizk3bdSluvWfl0xwbeaTmYpJ6xhmw/x4hW38QxQNaNPfZ+QxTbTwxiKZcw/6Sx4nAjGQczs
jtamLKBIsKg07ouOsBlxFEurvvmsVpkhrSvXMZoTZ5nCd5bztFUZhGBBs2M7ZYNt/mglmmf0kx4x
nLWCPt08jCDoF6g8NqccHgCHbNF9W06nDZOG48FdlgG3ufmtwjc3uV5hdzZ03eKO5FLHU0k4jzap
Jb7E4oOaTvHJ2Xph0MRW1WxGj/K0xrMNZeIN/1afv8VOZfzqxPQcz+XpEg2L10zil/U4dvHx/Bif
uecNzr1Xy4SLU4ViGgNINaxuu1ty3zq9U+WYTK8woiPe8LgEWOpjSBaW6UM7oN/7kGqeMDjAuZE9
Ohgx777S/GbrHETRHnvNBZZk1FVn20ct1rEk39XZQA5VN2Hx/GQGr/+wqRnw1TnmQGbFb4moTZ/e
o6lUCaQTbaZ6P+8CwWmAgQ3W4KMOza2465q2Gs/V9J0lz9SaaNXk+T4nwh15HvUS/SiYEx3DAK8t
m2V62gaXgD/P13Iomt2YYDRPcoQ7zyeMtjMEy3T5qi5GXRgxc7ao3nTKP0mZLO44dWKx3VXBB2+y
r6ua4uJyYPr98Juxrq6h21q5tG9vBRvjPnNmbUqI1iTbAhsztlmHV/rzs1F8MLpgF+HswQXB1cYZ
AD/6WYYmhSWE2ryolfKAmlQIzTTuLzaPTLPHKyutCNg0buxT/FDj5HB3l4/knC/TdMihHEEeoUYS
nXWushmraIB6u2c7t4kEZXaYBXZVw7J4yvRcpuVVIXtoaKAHIJ8L+tynvuAdJC2bRavi2agiM+Ep
8f3SPTnfF74EbBS2JA27ItOYNnOXnx1oli+FQIdm1eEC5/9BMhj3tzrv9tRuMe7p6z7a7AIjkTdI
MXNpsQ8wMHhayBedqiHR5W5crDLst4u3gzDrhicmne6hqDCRJnHQBtTbiPWAe0RYtZsr3rUGeEHf
JclphLBcVt13az0vfyUFOiuz69QUGXxsnoZVkwMZzLSUt4WgXdscpUzD6K9kkY55eRJpGw91oUnI
/sf2boSsJZqG0RUCIikUoD+gkVqi/QnaYOK5KgNVyUm2dkMUmI3YnBCIPYeGLaWy53vjmwFauXXa
s7S4y7fcwSoHNSWc/gJ3eu/doGOMHkYMfGgAemcfA73AdVbwjc/fCpM5PHywKv4YlqldGvTa20I/
wfjWCvbaJIt3fzVDU+ntyme1Y+SvLTEJAuIGqhR5eZU5Zad6P7YYnSqP0o8GUyKmue1p9UDqvqQ3
c9cjuP5Fvvoj0oukICsii69GZ0ODnpP3p8gXjqw6m7LndJsnaNhx60PH+51AbIvYemz7YspvMuKM
01fzlkDa+evPD/K7aCXqBUTNjwIbG3xIqOz9eI7DPKeFCxMGhGEGU1X85hLvwfQjTSqx5UWVC7vt
GOZGYK0xQTuublXJfPPH//U+MJGpQNtN1BKgH96EmNAHWk6Tfj7bxqxYokHGyYfbP5k28VgWN2RN
PBA49QhHDJMx7v35bbwLN5AsQtIGJX50NIN3hMa3H19HL1YzszJfsCALUXLewVWTHCOQkMJm9X9K
08tF3PXUQ+3pF6nLh5XAhRHpVNB6wTgIzLz58dJhU7NAfVE/M8JLZH8wFhXciW0bgh8X45OP67yp
m5xZu720bVoMv+J5IHTGhf4V9URFaTQ8Zk2FPjBEsu/fAcBJtQjZ6GfFVnRXfsrPB4z1EI+trwdj
YM6vaqFmHLdLECPlNjp7z8ARcclOjAXSUTAVWDTZgiSIDfnK4fKYKaJDoLp4e6bzF+cIJBky1GED
x2nvIIiG8g6bNEGrMidErf1n00JwkhyTSmCw101NGRXlXTbaGGi4lpbTa0HqGDjMIKwSKL9ktOPz
U9fUcRfrBFJT2y0ypAHioJq0dZmcepZkuBV+TsdMM8sYCJXORU91Nv+9xe57XeYQg5ylcVOP6SSF
z3l7JdIkOo00411e7oCBo6p6yuwS1LfRhxk+Jh0DhY8/e0CVzJup9K6YhMG/iXGQuFmQLJFq3YUQ
08RTkkIAP/2NFMUgPo2tMql/aIcigzsyfYdnPBW5QU5zP0NVZIbI6da2Ccew3La1zc5Roe10oPXo
MdimHtZyM/vQl0R/w3tR8LSBx8U+IZ8UuIVQFAy3oM4xi5tlVhD0DJuKQWYpHzn+LWQmwglO0eiv
tA0JboWvgeLGhroISAPLemb4ssJvDB+BJEcMikgsMc8ozr39QYpjjY0ywucimUTMFl9wm28dvhqy
MBwxomQpQipraAQSkh5CVvIajj5GgKNDuIBYVPsGP7LzjlrGMgZaxpcD/Omg4eExtRYatPgDBATR
V6eYa4/LUc+yeT4FjnfFTrkctw69g6OkYrC/+yoTW3e3rhDyxiTpoa/a6chXhXgkMU0RxGmxo3H/
mdrqLXpPzYZ3RHqlerere4Eho/tutAbJFOlG7PEy5z3UO9BBGI9GACgD+2QCOtFNsmsxC7Um9zJ0
My8hwLFsE8qKHIwq9h+JfCCzO2gI5c3ySAcTfHU7N02M2/qRhqq7ltDxVYvZNZbDdrwQ6IbY6Zb0
cEuY1zsmPYLs2S95sp7aRXbhrlSd4PqTbDffbM84MSghTgfZ0rZhV8lQ8hi+ZnQK/EBapLLyJj2f
p6QyBrcvOy0Le+htrvCcCNMgunTYeC5woaqbY6JwyW4u652WqM84hLhv4RSGfsRvuXhlspJouZtq
I3gl5xD654b7g/WsUf3G0AZ40wRtie9TtWmYUkdHxZ7O/gOIAUK7HE/kHwsHYbRsT0sXMxFKIMFQ
YBwHqnm/ACI+OA8QTOE2QBSLajEfyvATr1RvZ2Ifk2wd/CNLVCkethHJxAsZc+Q6p7FhA9zazx/9
XZEQXgMXg7w6CrSQkIFMTYQe/4V59aUEXtWY+Ynxtqm7q1Q2vOkBeWQa46sd9Y4tmJHGlibZpymb
KnXEWRRbcdeI1oTwDQox89pdOx2w2kc5DVWtT2nnELheL1mRY61Z6FNEfbBqren3JIXez1O3FTNA
y6lPGKpBmaYzBPI7BmE9pD9I9dLhisN0aYx4yNucJb/IQd7IL/92VCiJYnpGVGJDez60ad8567Sc
nEONa31qRoxMn7/3ns6I8/i8rFjvXKW4KNR53QqDMPIti9gltIrSGUPmZ0yONx7VOr4HihMz1TRZ
sFAaORc+oLR3VX9ItnYymP1ZrRF06M9fTAnr+/nWrKmn7tiQGQAr+nExLGq6g7xmKfmRQbRYYYBc
22wIX6RdJrxsM5LojdKcCE7/mSpS+uIuDRx30mnt2XxYOCAWd+u128RwTIiYab1LHbxQu9csS72W
u6lNmpU/ep0DuLtGht9gpkwF75tmu2lp1rTuUAKFxxPjzm9bXGVt2vD27IanyQlnV0IU8Od78H0g
iwSwRNiEvQiCZPEBdu0Xz5t2W5vHnHJr9e/I6IV/DCzvcNZizALrzXpb4G34jEYU+efXf3/0os4H
tgBy0RhGfwgf1QRbuwlZPwJgHsJLcT7rWw76CMOMhcHiigjgYRP+5+tCKDVOMcIMIyh0vgvaCu1K
7migjwkluC7VS8RxHTqYcGYWnwNKr4Yixe9+ft131UmEqBHmBi2spJE+D3mGH8/8wPjoZxfCo4U+
44xnNJPM0Yd7DldhoFimbpVEvZgcN2TjuvgyQfQeRfK5ZxsEydRE+2q+UcxPKdgLC+Kg3wEx1M6t
vwjt33Ur4V4hDg8wGxJlZYKbfW+fGp/IldOcPfq2XpEl1tAXxUagc7nUfyIG6KGYkfUSGvK9XYDZ
7Mdu8/1fyP9WxLqXVKTVroG+NuNm6EfU+TXKfIdZV/FF//zdvoM2cLvIgyAKEUl36DV/H4gvU9LX
fpTFl2LbPAxJyVncRZ7mG/5PvzkO7qYG8yWzNZPQGUc9D55FZHmLvOTnN/NhY4NzU0MdDwpv+O+D
iFwME4wC1v44livHWUpWVD6hyVAsFa611AEObhkdDy8/v+47bb64aKj0IxtCey+O1oe0v+l8h+SQ
wtJUEJK6GWcb4dcRw4Nasc9MEeHDAFVDW8fYkynxeIm5uiWPDsM0mIgNWmi9xcC6SHnAbV8QOamn
clsBE/gIhGZ261b+Ke1YMOFQgWWJwIEqJwr+n58/VBE9wg8eA+x1OEqsLcQLInDw46lp6MZCYXv7
eEFkG4150p/XdNpqduRVKLW+tgAzw3gYRTmJ7pqP2WL0vkyGWIrrFjfhacwMWXays8hbBoV9DLjq
CczCCvMJgcqWOdknZkHqusupbyAcMZU+GQgEplgh1pvK0FLkVxR0pdl8sxCHTsjxHCxkDrO3EGRT
FisHM0Cdtx9Ihpc/WKjLAthktfSdP1Zboof8qiScFtuuhVK+HY+DYJggertO1pDnoAwoe6+X5Qib
jYhUWLe4cMsyqhzpC01Vh4frhnSYT/aMSwNhk9jNFyx58Awu8LCiSIQRY5po+JT7IVfx/iaQxTZ3
hTyvlpgmqUVNR3LTgSyvIBguPKJh6IannP2q1+aDt0E5FmRYALsY4vxxb5YF6wKthHm0Yx5PaFBA
Xl8H1jY4p4CC4zus0qE1NwsXxS+N78fLx0ORQgoopsoflHEQa3Hov1r9eIEyaTYm8C9irUtcn7+V
uGghctzF0PVY9F8Y/zelnx+2cQGrD8FMVDsRUHw4m8zQvk/DZL90ZRezqn5A/AaMNO/Wft0XroWC
yAG3E5CbTYAcsIBZoNgjRwIlUiQVl9yMQDYIv1xhkPHLVpMI44/nmsAlnN9Ug73ULsWcxNm/nV0x
nLR4u+plZ0k6xBrH3K1GYlhbZUdpd01i1r48mHSriN4hR4XV4LuBj0ySX1jID+YaoxgakLBQL0WZ
HtTbH8+0H0qRLSjefrmYKKQjFEt+KVbnSFen18gdMzdlOUJYaL+VbPSPTs6/TAB+ZINAowBySdgP
KBlVUAbO3lfc2tQPRbcN/qscDemg++AlruHEOsBUNzX248/t2Tu2MS5YxQgAvMBYJYNi0LvI35Gi
7FS7dl+hLMcxtAACHkjYdukG9Aoho2KN/e5oJdudWTAIDUVo2LrB70UCjALCLRoFm18dzg9MB1Qe
8QpiPIjawEeXtfjBbEpJ9rVrumhJtlxA+OQkUEND+HsO0ByKRB7zuDHL4kZ6CFEBJn7zM3BrVDwU
bHPR8wKjwGssQ4HseuEkrt7ZUMoul+Gl6pes11CEx1o8Ta5F+Xm/DDKWW88B6ITYGadwKTED+PFS
1+L5Erd5KSW2xJA2iDx2bLEbyu+yRKFup6ukre6nZjSYqNiRSheHBap6ONpTxVfkr+PKJbI466Y3
nGNuYjybUpni9uqVxGTTn8G7ny/3+1gAhz5OscOMHUQEDbqlf9zpq0l50qBO8HzJLOVcGXtSPLHt
CakptJV3hcbx/lVABDz4B78JTjnMHCJs0BxhecCHiX71Xxlm4tSA3W6zkylYIBgK0HcjRdEHPXcT
6jAGqc8EqJQ3kIsKrvFtdwQph6nP2bkQUubItbJrXs0peU1XIA1AVrsaqM+lrnMpWVqF3MfuZGXk
zA6o/uHY7hkLan6Yu8ptyV5WjNEe/jWJldjRDZgjj9lmTTF8GhxoPaixIWnaZGQhRNhq6PJY2qRW
Wxiihok5w0inWOh8vQBbatDjRKDM3oTUXmlgQgtHrrIU+kGloE7IK9JkS/YdFfJBqeNWyLx6EaGF
UtWuomRdxLG1AWybuylrA0uuwopc6JNLUALqDmFgWg+7sRBc9VfD1oztQxo9BNKDoiFuPojW6mb7
tM0LqqoIm3jA/gGcGTpxvVlU7LebZMEZ8RC8ajkRR6FMRHuKZak9+W3bgH+p/ZLPoBZg/M2gyFfq
kqRA3U01M+YlCwA4WXXF62KAsXdbbdAPCeRxG7ojt8tCnmtnYKdkv0aX1Sakqf4CXsT6q25o3VSB
aTniEB/myWBm4y6cK8m8BJSIixSe9IgIyYYQ9mD9UmEkvMk3Bn4+QnrW5zcSuNs6f8XUvdDnt8nU
IOl9DKrv+QS4T1XJAr7KqsX3lWFA5WszkQxTdfWcpt0eEnTDyiATWUdHdyk/mzcjwWu2YkFm0a6b
uLe1jvjfGXa91ORBio3pAcGSwvKgnxkQtA1oJBowblVHJMuucFSYdUJcscodgKXZ/n2uBHb9iO3J
qtLBiZYbYPv54HJlUYfpa9L/Ktw+j7z9f6cO4mXUwYZgZRTphd7ge+eBoz2WZaqLG6sYzzFPSDed
6r+mVVuhsCtH1mL4K5L+EtrsahyaWSO/z9rq2g2o5R8gps3FnTKwggcNfO/eOaOB5a5p93UYVlDG
Gio795BVcln2DJoOtwnewYrDnBW0E7f15NWgxH5ozJIc1hn/xq5kJoj63AtQzm6JBmx7tQLQwaR7
xe33dhFbf8oL7uRxyNL5CekSV8cJcGccqFAjMNWqzNxNqRM/nFTeNvowtV1l9tz4qqOH1Aif3jXN
qD+RCqEDtP077LdVMgygrrsCY4FZrQ8A7FRz2xV2qcE3G6t7JBdjc3SATWo8rKieh3FNH9aZWrdH
7SH7EyKs/HbwxVKi9F5Balc262EG/vHipYfCOYiTJWPTC0kz8WmgBOPSgqEYnbjLuqQF1XfMGSrr
9xPcVVYffEEDb/Y9xI6W5B4YHPm7sV1+hQKdPGwtC0etsVmrYqmv8awpsBsk2TuFesDXEuDLbmno
CqQZEy1NaCGx3gzV9i0ZaDiZiVK1t+mwfLZ80l/aXM8PnegwFnEzxZOpSX7VNgkm4fU6luKKYrxD
MDVeJZRthxTK2xGCqh7AyuuuNSry0FUtij+2rGbfWhBEHzcytxAHbZqbYZmN2K3Tgv44jpZDGMhw
LH2Pxv4m9P4myc16p3qO5uFsgZSbm/uj6GkG3N1qSPxU6fa3rp14nkAL+iJpYm6BsrNPrkqkwEDN
fjoOcg53CQbRPQM2Hm7Tri2+1FnYKGYJggkouqG+S9aefhuKdf7WoC4DejAnewsh1etiXjW8yVjK
fUokoTtw6+g1teX4rI0b1R64MwoYmyXfu4yr+0Zpvi/RBPCcijI7OD3nV65S2UOWd+Tggg3/oDUb
s+NLDgxva8lBWQGJ1tCmrylKANeV2sR1zovtc8iIeSi7RV+lKK3dMNdj/GkbtrtB87rHkBdFv4Bq
A5Y/iDogY1dpeyTAB+60ptuur+u5OtUDRifUwr80pVpfU7i3K7lhbJZAQrhbTAF7yEXylcIAH4kX
9eeiq6rrPHAFfH3BA3SyLL7WyDsRYjsw0jHrQY3fV9kXfIcISt1ja/K9bbTDOYlTgoDP4sjUIr3v
AER995yS2ynDdNoW+eNNAXPyqBSH+DW4pi/AogIY2bb/zkbBh73LRv9lKhyGq+gW3SwStYydczbH
oFA3jK8wqG+Cj7Xud3A8aP5EMSrfbRmZft9ItZ6KoPsbseoVNoMF8Ygam3l0cDY7KN+jJRkU0F3t
8/G5dHxCX59UKcQaCbds7Zad1x5jtzu5/JFWZvzEUB88EidtdWhtlfBdJxyGNQT54noUtPyqfmMo
SN2AkvmXXfKXcpDonl2FP5G1gj5mk00nUVaa3KRmEs19Q1t5jQcbcuhvO/0JEQVrTgNyI3uYpgwu
mREMLtnVrYZ5HSlIn1naJ99nQvzeNQWoxFSTPwhYlGynZ07HHe5q+BtT+QpMayb0ToVt+rORityK
3lgcLuofOoqBCStfMLJ2LAt5QAY8/eHgO+7SrSi/oc4yPcp2SuhhZMKcys2VL1m6yPnQtmS+rUxR
gW6KIPAfwiTbgJxqAxwgA8n2yIqFP0w+XwF+tYs+aFFA/rWpmpbVv1OJGZ7ZMm+obuEN34KphhG+
UHO4YaFcnqDlSo5r1jN+siDOP3UC1JLdWMsWD6RgS8ACeELYTh5TFDH+UfkG89Pw/B58iB5NVZlJ
bh24wsc6X+VXAP2Y3uFD/b3NVfdNdMm07BRIr2GHt6CfU8xHOvU+Ba2Qt/Nw1ama/0kR/V9XZGOv
dMmXG9oaDLmYHduvZYBCuG/HFkdzcGgeaJvplmd8PACMR3mBivbQc83/rqFuvh98XT/OqWpAnabd
9VAHDHqxizkCp+0wR8Lqu4lvn3Djf/VLKf+aQjoC4UCZS4kctnvKzXGuA8dfFbq5FdQ0n3jl6XHj
xXzKJ9dhrqdDI3ZfkOKeal/uKp38CQyO3nnhq33DYITkmiTgEePsHvish98DzRjIa4VadlKY5lpT
O3+F5syAiosQ/BPpSLaHE1ZP4+ztddmQcIPOd3rltq29prh2f6gsJU+sthbVqbEhw8n3gqN9oqtZ
/w9BCB5epqUtUYgIvEZGKQKGQxUo2k4RaCtFicRJBwRqfI+ROTFXgogu79bPE0Or938zUD1ZJMQX
eOKSCy1uNDp/Wusl1ngEDAqYMecUrTaCIddhMkWF/2hQvoIwuh86F/hLNWAvm0MPEjM+UpyxbwRX
MVWq3nD4AFxpxQAivUqx7VKDGuSL56abfmuLRnq7O1frmjDaOkfYX0/9TTOieekvnM2IN3piUMuG
ojRoGYdttTY8gCfSQRi2JUQDxe70pnc4deX4qZerwSj3rikMZqSB6M6OZJnz+UDIGEtw7bjV/yTg
DLS34Fym8i6jAiEeAUHXnaaK6vGRuqntfzdFp4wGzLEo/oRqdJume63FkCV3AGh9UV4Bk+omvlvB
iQBbB52BGCXdliMr7/1aQao4bC0IvafW9XBcOyTpxQJ4zaP8MJyT3b4ZRnZYU0Q6B7DV8M/NW8Vk
CkFvzQ4piDT/gDEjVoPuvWQp/v5vsSrTNQqbOdC8W4tCO4bXVEpftaLN5bA3VIQS7WW8bQ+EhkSA
tp2K8cuFVipDGssTie7G8HLOkBsdpho5CMNrrJhNoVl25vwnm4vpgi9kBNWE5gpUkHNozBMScdsL
K0gKR1sY0mgFHi+lpguPqmnpUJbHNofzmz8hlsIWdki0kNOnwxDR9HzNguz3oSbL1l2hEoBJ4EhK
cqTrJKDUeDO88UZEB5Dp8YwNjEMe2cjbBGJBf8I+j9k8KkzAA+S0DvgfsILj71BxjaylC3tZuSyS
6ljiYlUwGeA6Hs95hPZjZGZHnof/L6I48RGIwA2yIF1WN8kZlq2YjHsSXQsZ3uL5bgRmGy6n8Qz9
L0jp8OXn9NzYNH7t3Ml2HKLxqX16wypbWDRvUZtzoGQVXo26Qva9zdnn1qpZ/cc0ZTX3d8iLMUB7
Z6HTkOjb0IFDbvdZAucvjyuIlDinZ9L1CK7hAmoJ8/UbS1VVGNl5DdAw3moL8A8rtbUpAZ8NHAOV
paDsiRTcaUmL+HrUVGO3XU3MdetNx8EteVkXGuszZVLjhYhzE4rJJAOs0mXIDtCQy1Hq/QcMxE4B
1m7rsYB6BMMQqRdQTwGrTE1nWH2DZB218p0C5X0BPd8FADRXqZrXDUzR87uaaOZ9cpwrjPpE+Qxo
O1bszJO2WRYY/YcoyDGz3ZgjJkqO/WQ2LEzjurftM84ROhqVLt9WhMZuleK8TJcaYEddjcq7bFVA
NwD6VeOCtghYhuK+F1RjBofkqFxB0TaXeAV9OUX8CJlFrBmWnqVQZJYOLCTEPq2YN0SDKB/jVqBp
NeAdp2O94a/dQsBwRqdE3HrTBnTidTtXOtdQmUrtE+zaTkZgaqLfUDKM9WWDYk6CgYo9MocH3xW+
XlHgZfGZ1s3Ex057Gss+5WQtchRPG5bo3YD6i3/xqB8sr2pL0MhypxoO8z+UMvY8LFlVcdyFQ90Z
o4eKEHEqBnY+lAjyuSTfepgFDGAABQUDroEp9fK0osHE/omsDf1kkSbj9v3cpOIpYcMa9bbzGcnz
Mk89fWGh64d7XoKdeJqRj5WPZ1tiyjnWmdWbhzGdJPw7KWzAU1iTAHIlNgHMcD50k+Xxna8TjbU1
O4A7le2l5fGNZoOBobgUb4UBDx1R71vyjk4ubMlRr5HCAYIMELgdEJoS4F3Ni0w8zDi1xZ+uQmHp
L8UQSr+KwsREf87Ayi7+e2jfKGlnFGhpkwLerpwGFjECTTPzJCF2JL/rDKWMdYdufL8lu42CEcT3
Z3t0gSz7N+MEDk68nYEAVb/aZN1s+xadhhr54Bv+qxuH6sT5Fc1CaAlhiLbeWuwFpI/+94qPeLXp
ojq8KXomN4a3cvIZozx7bNGg6xfHwNPo7TGqKPr5HIAKfunaJBYg3djBqJ1t9MXNb1UPmLURW/7P
Uijq5D4BW98/NsjX8ffjGae2tMNrzbYqMmIHMDgyf+hmNRRfz6YMzJoeZ+KCgg51gnLjcgZQYhmV
mM9um6OhkWaJH1wnB8C2RdfJ9LpmOh4k4F7xFlO/xZOqLapQ6+cWzQe4/Vmi2KF2rUcQwHYAfiK/
+LxNAJvFT6hJx4c/c2lA2Y3uJzik67BfY+aVuultJj0o+2dDXCZkwzkImFWET6ZogIvoo205bq5p
trhc5/1iKFpH+FXPnYNJzNE9Fl5Ku4GMeeO3EZ0y0FPHxFSJeB4qsWV1HAq5wZxMvsdM2xtbDtES
ABqMMU83JLB9m8aAINgkeB+F4dCD4rD0sizjBj/Xa//Lx9jaWBO1GFAPa+tq/tYf9HZ4KpbETX9Z
7BL0nvCiIplY7aa5i+amdG10z1wukdRUQYwdPjEyIv0jGiPeuEYoBhLwKQMYpAh+V5j9h/nNx9Eg
7Dpft3xc8vXI0PQwYEp1E+ppvkoXtGuNX8am9B6V7VJi818B5RcJ+L8V0Bx7GxU7wSqxoCCAfrdS
8DSbeifygZf9NXrkIpkmlECUFeqfczzlaLqLu7VMVM70HsM3tflrGVIFKDufqaT8UCR2q9wpTbdY
KkhQQsabySGiOr0q20SiOVo0YsUb1ZwcP0qMuveP5ZvLIcPy5r/fQP4OCShuTlYIR16XMz3gUoBA
1TK+QD+NMQLQJYe7aoUtsJyXqvrZeeH3Zd7tciC4iG4vxT2rwlixHUGxFnNvAfKj6HSrwADCrYWh
xfpQkwRMHtxJOdDhYAlSyoNzE5qIPoHUjdT00OXMVwLyEW/EXpTsYotlU1cNyTBEsw5Dc7Lnk3zZ
xucDPTJr8vah48QHTHVC6V5Nf6Ix3k1HhW4Gu0EBJKd4ikukk5/Xn0tS5eYVlP237fVWcOk6pbC1
RWMLhCZltXC8q4TO0eoyEGMRmPmSWhwFXQIHeuTnKDyZ2si4vrxAMfeRjFkgzMSfqXWOJ7RvGVgd
O+5RRC8O+swWWKBshFc4kx5EOFSsl75FnjJDMwKNgJGMs1JMR6we526MxgENsdFRzXCl+EY5IFUF
O2Ck8Tu4LT2++FIYIgv4Cexw4UQg14+HQCdoiwQeSROkLo9CTNOSf1II+tDdOfb/x9l57daNbGn4
iQiQxXy7o7Jkuy338Q1hufsw58ynn69Y5UFbDdiDuWrIra3NUGHVn5Yh/6bFFszn4rrcMhqWZsUI
RL8gquVPT2YUo/MdSs5Q9W3lrXGHAn+gOoLVWQRK5CPdVzwDxLna5hKf1F5Ga5KeIEvsMLeTYad+
f/rBfOHm4r1Yyh/VUrRwYfVeBqsdcQonuXkbLviPexoCxDw1wH4p2fUVM0uD1nx1ctF9y3NXimF0
uQsI0/EC4baS8bbu1p6BpMdM1whJ9M6IlvnHIeqQf16DMIJjuKbwifljMtkV5RhVmZw2i4iYB0Fh
ykmmnysSQTlTQgwcXMgSDXL2mjPLiXsIe98bzdPSIeQtj2pvA0qXQroVMHI++7a5VfUp8+wM/YQe
M/rkgVp1P4D0sMW3etlPFW3uKl0mwmiTq9LHpBW5T0/3uCLt4D/UiTSukfexU2fJwDNTm7ye0xga
1b1zJs4urSLmVsvHP3GYsG9N+aU2Ux6ZXrCNYpYiVW4+RVet7W9lkyWMgzEDY1ivvtIqBastV11N
+TkrvhRoRbW1KYq5Gmq55eglO1Nr+2gmI/+YTfNeO2RZzU+Kf06TyGmuowzbtW6bvfoOMmfjS4zG
xvpzn6QWK995bJHTZBf1oNWQC6kMeUbqn8SUy/rG5xGwAZil3Dt/vM1RyM0t7nr58k1nAW86ICVn
r996Q66m9kh5TyVVsVWvoHij4R3WLQxyEEY78armEMNsAeMDOZnxQY919R7sIZAv3XR7dvkuiOWl
+zupqktuvZHTCFae12iKJ/di/RPwgXxFWnLAgVBu0Fbv0vPnvAVO7CJVUJOi7Rt5/z+khMkg9/58
meRwrZZFVjGJ1cnlo0N1KStmsBa+T1tH9CUPzQIE0FW13IXtpEu21yRC1ieVVJB8lFB7CYRMVw51
tQ94CtAAo9xNaduGAeDS26189iZ9clrp0HekN4CjnRy0pjqSSoUuzzsWtTyJaRfmZPkSRwnXuWHJ
3ToMy8gwgDeQGk3jIl/GqoyTNQg2X6RFi2XgS4WLPvRubiFPZlqTO46NnJ8jSnn+pjyuyWvZaxhd
LU7hjBLyJMU/tXsg9Q8B00HPLc5fVOM4IuTiP+wVmwJtYjsAwTy6oIN+fCBbtebdcBjdsSE1kkuD
Ycshaefv50VIPlIVu3rrxlxOlel0y34aSjBAUYYpJa5SSragGgwYb4dGxC69hSaQRZ6qonpnZlkq
VaUfO41U1mVqpcizcWrARilvIuPOUj40Ufacf8YYy55cvJVWjuBDXose6/rZGYm98MUKbtEzTtWa
S7qL21clWtXGVXtY4SJA/WX5RK+3rX2r8pYjv89CJl+vgrvMtNlhMrWHar0wDe6migIv742tR5iQ
jESQjIW5zcfWXEKLqkceZ+qskyoHVWrDKfQMHlc9OXsLGjJgxszs6gNCD7kT+vMsy1hLFJIo1vic
a2f7vIgsqWHeL5aNfJX6rxhT0asdZnLx1hII7FxyfVdHgUCt8vpRyyBdXkLS5vKt+14vtTT+EiVi
eQyAEz1yz5QF2xLU8u4JzG5hj3PUSXwTZs1Y1AsQkmhZlyj8Sx2AiCmS+g6nslww4tGe60BvImUv
0jaH29qPvz+JskVa7pPOhBsyKVgH+Yh6O3f8ooLfK8K1OiM3lMcBjWjqIz1nMVnr659MtJ78in6z
ufL8Mk05JarhoCFM/MhrR8hUGSDfLTv81h805NLE2eCLyyIW85J4hnyksHC7VGUfyEp0hhNx4OHR
lVa+E/BKqljqRBdhn230/VXNlG4J5v6xZPmuP3BsL9fnokUBSrLdYjPKEF9KjxQyep/3oXdHZWjQ
QuoeDyiLQdpyTLHOXtJv3XRnNSW1ygWJdjdh6TDinkGq1z1/ruV+sASl3PVax5RlT+c1ssJp9hot
Zr6y/mk8peZQJ8vKjrY/9UEflWxvlmVDrZwMerHyq0ga9LqokIfTSlVuNe1J+MekBO+pbwWSSH7C
WGYHPRsptraGKnNPQ8hFK618tDdOhgU9fpSDMemr7fEycMAkKFo6ImGW5Q3F3rqY3RUNcGCtJzA6
qb8rLN9mXqKM4wdPHv55fEwSOUh3cDyoUQu/2ZthcVdMYqnNn3fgUGF5WlSb75PIz4D+OZS2jiwz
OtOTxbHUOcspWFbQO3TnMhr+07YsZWzU/SyLZFw3UgcEXrpxu+7WyaGgC5NJAeybqqS0MJzKcf+b
JtIhUEhV1lSlL9dUA+u7DyM2ZGibjjasDUDC5oEy3czu4FM66rOkDS3Mpaj6wNqP+ONolSI+J63l
DPkn0GVZmKPNkkMgIFiam7NWiBHAUFzwQYTKA58TcoAdtEgKw2v5xWHXNDrITLlvdWauHWdHyHJs
lHRsQGHDKNdKKz0p/LiEZAjBdJl9DuZOHgwaVVn79YT68X66Kll9ZmZu9zl1lQIg1AagjTrh0sfj
uQyGLu3hnfZSVEPOpgKPPTSavMJEVX3B4leQGBgh5GGg2lJ5Dl3qUmIK82jHDp1456pfp1cjQTbK
iTKoLGu52yzsH9RMXkl7xccG18viPg1hHPahxEq3qCmSv5fOpIa6+Hklso9DjrrGuybCm9wAS5UV
j0Tw+EivqN27bRyPmTes7d/4b2riKQ1Mj/kTR22rOHkNKNz4pcdB4QQnDHNJBhq0bbZ/psdNnl+3
yW+8k0SjrMc+86v2fmoRRSXXsOAk/rLSLMO+rdaqLl4rhtF/XQNa97XwxnC6eATAwWtm5eoBxyOd
uqvndvzTbNqufvItOyqv0cT1oaKy+zWrr7kIjJXE0E04VzC/ZHxZOsbWpRTRal6b2py3e7Fl04l2
AwJlUC186oKY5Re5iRPW62EgOHI8mfOC/svuk/mucyevBqnhfGc9VFtVzacGcZd3GaD1xkMotrm+
D9JiM7uL04fDAAYYYOBLL04xG7hA09oYHw3UwwV5/YVYI4YYFOBCwlsVzbmNUc+sbB+21qg92MOt
m1dUSEHWT7jqEJY5y7FOcQTRk5TMJY+jJuuDdzKZBvapJS3efYio8AWFdpJPfnhndWk6eAd7ssyF
1DU4q/m5qL2y+1a7dNT5GE6JO99blj/Wl9VZRYWVsjBv0owocMZeNz032B6b2xbE03kMi7427t16
GpvvAYty870xPS8D4zScYf1abuid8jPO2smZDv2IORBk2Az8N68gBcNAqPgl4U3E0Q8cu7FjSCKG
iKQ2XDbuhPBlwyPQfh59u/7qbpRXgGjjQh2uzTUKOPStODYeUMYI7wWRDE/m0DnhWtvo2HPKGSTB
nBnStXSdmxjqpVoP8JqgqLValg1ELExVMrrlRqELZVXii30pSmuygb4EIO0cDlSJVMeRRNLoEQQC
KJQFS+k36dMNBrzQSjB/hAmkhFJ/JFP8JaufrM3VX7GsPfEE7xV0hOYystKeA2YY8yBaT8tuq9Mb
joI8FUUa2aLlaofZRm12REItJ/5YA2WnR7/MDAwlgp5Pn6Op7czgeXG2ygjO+WBRbqYpCXfzYbNQ
+v3d4yarKyg1WYj+75lNFkeL1bK69UFd138MTRBVb+mQe9FfMxFH4+1iTmb5YSgGp/6vojfV3a4a
d+pl9sdshJyA03VOQZjdwhwEZFBfvOJuytdzDbo4Bhf8ovFin+wkks8/V7xXulclMTcp0HAQrpJW
BM5lDb0tlgFpZmQKLKPPrTXGxXolsGbANTO6HCfo5lBbc09JMVb5s2dX0fbnSOFBXpeHkJIw1zwH
LzjbQ04i1jdRiMwyrnVfpHE9yeDRwfDbG6Q+VjjdJ6BX3mQc2fAT+g/bpzSNcV0f22aqiHEvTbc5
j13btQdEU8I4tlTh9VOzhC3ip3WOM0oAN8gvKWXRxR3mpLiGw4o8CZG3H16IehGfctNozaceovCE
c2yBMiqK/+RD6r4OQZPf1CIYv7P5DM3J30wI2NCNhhPKQ7608JPhHhARZWw3NfPfUwoGd8O5rv6Y
gGI+lcik74Jsms7jHDIRB/Bl56+G+I3q1OOs7q7JVCzfO6fjfwabmNPj3I/NWxs3ontY0QCdfMCU
T50bdPezmTkPGFZsiN8Zd9VFuGX75LlL9rbivH5mdSt4y5mTXNKytD8nTWfc+BHrvOvU63QjCmvu
8C3YtvkVzxerWtHUwxfKkPiu5+UXZB/Xo+2fYrSetwL0+y8w6OXOjumRexRdiBQBCoKHlze9eIOC
yN1HwTGvQss8Z9YxgdBuD12XgpBb3uRdY59K75BCa3m3rrsRHAuAHGeIwUT/tlUlCqRYkE58oI04
XDxHF7IaReqQcmu2j0isYYsrvxD5KeOABG/X1rcEsNqnzLLnhyyKrT8Ds/a/jqRFfk+TfLxD+Wg/
z4vFKAs92qM0wkS/VDh3Yu7z4DiA2y8HYUbdnWWJ+j/sbewM09bn/zEsp7okMfOOo97nsfSSPyPO
Q8SpzNlLZYblZRBDeHVdc7nY9mJ+FaVIXqPU9Y5umKeX2diij0mGdsefRQETO4rlaFRe+1Q5Nktq
aiTTCYVd2V7t0k//WmrD+tQHfbKc88nsvqN9JQwNZSMAoJMYU3No8piVJWqs5dh2c3TAo7XCVNOm
7ikYlq4/m6Moy9MUVjZCUzOdrr7nz9+ykLPYqYp78yicaEIYsjj3WeQajy57/P0Wj+gGk9X9ZFVt
cRmziOSjcglv3aqM0UQO8xzdot0c4zPrUv0pGNf4oW6xa5wbKrgPc5zOf4lmiDm9TQGMvJ01fXfi
RuxPtrTtv5gL9iWY6Cwwj028RI98LTH+cbRdcAyV3wvDXt0/smAisoZPXALJD/w3Zc/8RtZcFd2Y
xuSNn8MVMZP7GMyL7yek3ppb6P3hBryhJSf/akJEfy2cBEEvSQ8QqEZ9NMZEjKAYdWTZ520FCsZR
PpTL85bH+fAoZmT4t8hzGusWHC233tZ1CJfsGIRz4L7GE4qO8eBbzDbWFgFkTGVH/kv5bJqizNn4
mZDmUp7y1fDCzT7wpWWfPaf5lqMkGiTRtaV3yJXZ34tunU9lFY3+42JmJkx0jfPuYV5jqN1qIiTl
KtZ0e6mHbvYPZu72L2kWOnVxJCQsIflvqZCkHTITgv1mxatWH5sCruiEJ2JYr6y7rXnLMCjsl2ws
3O23tueftfgydMlxUf/hNUFmguDkZy2+aNYULXS9vKyGGS7N3xBrfVu8ElVU5t9+bTgg/eTnL8PB
IQSD08bVIrAAvLeZOssmghqD20tSw/20h5wcEpaFxG0aVko3caalvinFILDD5a6JYCOOGytzIZ1H
+Z+miGp+URN9ttktSP73BC361K/y9/Yf3IhoRfcIXUeKJJ4L+iR/9cRo828Znh/ORYSDSNZmHBz0
bvcO1lCk5GzyiylOI4QFv4lRbeMyAtAN45PFsJaYUzaO0yurULYt5ylDsYi60XA6Ozqk6kINEFpu
zF+E/HAUm37xRMpxxIAs587lzzfbZsrb41ixmOje7D7kO1UMV0XMUBdd3C4Ow+JzpR7EzC6+rF+Y
u4HvHIU1jKb9TI7alK53JaI0b7wwul2nvfeWngixDzHhI9xA5UBZOGevyxOeWdqX8qCdhGzd1cFq
JzRrN6uZydPWhJvWK2/cpW+chNwnKv+Y4WmaRYoODnBUnBIRtWP+ELdzywvbsNmm5m2CKW+LXgrH
S63sUk9OEW1HmCeZo5IUMxEdHyLqE+9rVATyUlK7cklTygktwG2h3wGTqpd/snGoaD5qSCk0c4+I
kiqf+6Q5g1lvtv2EuD5olmPIOZQIUju3NkpDo4vl9W1kZpCKaYVI/qJbeQjmlRuLvGVCNGaORb1J
goh9SvpcArQBbkDuvHZrotbUEDLwLfJiRGWFo3GOBorz8lQTVdUldLx2Wh6iYzU9I5QYW8Kkb/II
Uqc66TghznSWGd2ltFD1lxti9chXOsUjcfvxozkJ8usOXRQjer3mazqN/lNjtsuS/AFhWsKfCC93
+faG0BSeRuOPEIm3ZHoxMm/TBkoOnX7AmcM8TLQado5D2gzWQ69CIcnfw8D4uAxZ694YWbjE51g4
vZc+Z6j1uMYxdRs++pv5vBvC/mEywCaPgYhZbTt4DTzCcn5ePPh2QiOXon6Z8OU5HQy5sA0bBh7d
fXVoq3rByGkPHlD3UWX2gSVIDDdQMZ5rMlpuSXJILWT8oPAa9PqvBiGGQfznHDF0QBVszwjxZqv8
khwCx7u2aMLL6IiipOrrE35jo/IPbBIURrdL05s83Yl4KBgrEh3l9+mYVNQxUIeLGwEaogSQGat0
65ZZcS5/gt9L8AR4zsGC2rfac+Kg3y0PjZgIzItnIydTC0iWghMBdmNjpQmiVZ6jSmOS4SrF0MuU
GZ3z1mZVQSbbAaVbyFjO4Lcj/0yW2dwM94Vl2WX444OrKFoDnfXAiC0pZCZ/bU8Yaxz+QyU5BCWn
CH+uvmiGI7abqWwui+2WEy4dg1FP3qIyXCYCtT/SiD0wSOczYneRGYzAR1H3vDU5maZIlfOGHMMq
C1sgUHQve7xS3SdpXd5Tpy51cly9VVo5taOz3+LISIejUY4SDGHtLOv42fNwVzE6m3AaiPLRbk6d
HZiRT7+1LzBRrtXeYJyRWUaiJVR7OGE5trvo5E7kS6CZIFqGj+sIxEjsVtK2QihkPemcJ+3qEg3m
RegyaGS/gX2JyHClLmq97D+9Jc+dZ9G7HLluqxw7oS9l/hIRCxlyq02Cr0G83W+amfxs4SWxwbRJ
hOZ7CLfzLfG+WXYnfZp5HG5P9BWSMH6zu/qVKlCTAjq1Qksxfj0Rf/as8vUCgIfhCugSuiB476bh
BOtbl06wPGl2W8ugtHVVce9xWkqMDleQnFQaEPy/WP3fJc9zNchriM61bMfGFG+/9xUSjOJLGjDj
tTnjigJoYJBSKaasBqZxHMvezubz1NQ1cyWcpVcsSaF6yctSGgY9WglkivzsJaGcKL1DwueYriGc
CfNOAQJ4+KRnbIS4Sb+NdRCX08c8r+SWpoO4UjZgrzzHLNzU1L9+6sSRvC9nAJfZBW2fcDPCY977
ZR0oY+yvQ/xcxTUJY2fKkaCqL5QiDPtzTyAE8wIIQu40qEE9TIVqCQ/rpCkDdLnsYOWtCNrczRAc
jOP4MFDBEzLvuRmfZbosBFzbEyJgRTNqlF5xMmOBjsE9abWUUpz6DuGgZGWGpfxWrWWwokzivxwD
oT6OvYGRdz0DKcknFYyd/CPe2JATcMj7xIJeEANISemUuUT22TwAXCtFHWZEDxAnR+CwxaRCHCQZ
znbOJOVozKZUbWjBJZIdUKHMZIl/ZnkUbn+oiCpYHwQSFbDmwDA6NvBiKvb42yW2V6TZHCRS+t4t
Ey7ni1Z7KVLYnBPyFj7YyJLyT/g6EUcpJ+5SgvjDXMjwSjm0c7vbLiNK2bo8hyq2PB922R8dNfuZ
oovX0Nwr67CGo7AdSkIgKDsvpSU8/V+c+gTnAcZUG3mQzMvB3IiUGO/jrZSyij6jfVZ3VDp5x2x2
FVWBohZ5hCL5teKwozElS0JvFTFSUa0HHRYhKV5Fs2e1U4Q3VQiDvN5lin3WF+y3lhShDF0gI7r7
NZDLOMczyVgVoo9851BWRdFJeqheI+focjo2xKHOOM2Pz65ZkeN9DYAUCnERbeLAps25I4kUXAox
17WqhzdWgBv+hzzNl3g8oslYU+MiUsASwo5qX4pkBzTOzMAsBuOIP6TT3MTdLX1qvOQ2IbWcwq4B
rOYLtLiGvp8Zn2bHb6kH1xAG4G1qmMsccVIzNuDENFukq5jAnioou9WPKi7MqtlUxY1+mMIgF6c7
B6PVbMOFJT1gge82Q5aA+uPCHHt4TZv/6aRHHAJx/Rz5HbF/oZIn2r4nCRZNWA2LjPk5LgNaqo9r
Wi6gukqKoOknNkmGmP5BMz8kDsi3PjgLciYtS9dZVrllIFq/sUSwDfQwWq2mScDcSLD51JBnklND
u6IjLTzyhEw3rA1O2/a9G1swe0eti9aT0Uwrf/IPTRtbRnPSmtxYvTCIWDnIFK8SNkRzwciNBRjB
eujVWBtRyd7Oa9aXAa4ESfCsnNPjvRrRVUKhmHeFJU6FyYJ0IWsnddsjHbHs6BNmSGs271pRgf+f
YabmGbQBHwxDx527hnady7iQjPxU15UkDvHj5wOIqzeO1VuxLyMz05L1gL2/WTCHpZsPX40GOd6i
ACscVcty9ZOYlP9DapZJftcIw2mbU1Gb8RQ+DRxCGZMD53WWoSzwWvROs8roMGj5zJXgrJLyf80a
K8jWHDYMfMlRx2VNk7lLnVSyrFYFsHHJmsBiQSHpqwpbuVKv8yjZPa17y7tRKk2NnDYL8OPcIxeh
n942GD23HDetOd5uTR+8kNLoxpgDlBtBqaznvc4so0Z+EoHMSO+kBA5GmOfaKhAQkd0dTWgDS6NL
K1ydjgiy5hNO1o0P5NQZENH5OMb+eAeRL4UbMqCF644gWpiRedRJ+YfOh9JUt10V1goy6C3hNwd/
ev7oCPpHe4fBW9t4OmR9jwf4g7UkE81mj3qazcYcSblhOncbrrbDknWpVbwASiWkAqCC2efyFCDK
LB/TOpcj2PZ6qVpNlVWAaG2TQOxOcHQzf8Qy+xv5eoLG30Uila3NFEppVJ2Z7EQXPyVxIA4PSkTV
uiMaSwyPUteT48dgKYi5W5YQxT90KXaF/N6jDkcrE4UoUf0PrdWgekbsHsr/p8txR0ltDNDvqTzW
k8iK4HX1/QD/mpJU6OvRchglGFkiw2nsj/p9jUpDbuEu5VwMDGDIBTshFE62VMiIsh8u8G1Eczzq
IFmYy1YukypddmoSOUDnCqrP/liHuCtdyHWCrf+OpRT0LUqlZBH1HCLrZU8PSZTyG5WnXGN6pcJk
ed4fMks/NHOQAZ7PD2UJUZXdNAvnXPM8+R4uiqPbowKar57yKzRKER/LbhxvBXgABoJwq4OIHOnd
/KVvUKsEbSX1AqmXdLcS8+glRgmutORDb5eRkrq5InR4+nrFLsdZCmTMPa4Qi48sQFplfEDvaEru
3yN8unqZlAB8UmwqhJk8sBSKkND2mVFtkFpqgPFZ1i9aqJTSIJlJANcsVVsaMWjzRgI7Lv11OZ7F
7rDrbOg/JKc5unjuShvS4JckpZurFXDb41u6Xe2rtTqbg6mZUef7K+nt7Qj1E1yEEUjm3lUuIF3N
ZyKWMn+QV+TDYt6DIUulItPOkoLABrZ93yukyFmbZJQCO12iPnJve1ZNc7kTJICSaanvWw8i/TB+
iFjQAMuXo2TImqDWt68X4dBnGtqHgULMy07xTJQSZYxFoLl/TAQhs7diQv0YXWZV/FWju7Fxr67I
yvp+GRrDLx7cDhMW5CqNxua/CcRhsTwVEXoYh5NV63tfHf6RWlZhaO1Eu+r+nHewPf6hGlyJbsVU
/nwKrFlCaUFgSfyCcRHwsWiUr0bEAcBQbwcQbIet7NAiHKbAn/kSRnUHWOHUUTWEj7h9M4lfoaXj
L3ZuIf8TOikBt8TQONHyzZ4gAb7OxE5zY1o8B7bLJRIWxuUO9sgBG90wlaY4eJnIm88YLyROZ3eB
xOnodCZHroKNKCB6ftBAUaxgwKZr5KQcUxgmA/FKJBX6vz5PvD9NoPYgDoXIHw5NnOb208Y/UlGS
ouswUNT205yyzdRMCH/JYKB2btRR464X81anJPFOmZ3dq3H366v411lSBoCSWeeBf/FW3mez+GZi
eI7Ri8dg9y/pqZMnjAZko/u5NlsmWYFoEWGpPBKJqox+fTHvgmKERWQeyT/oXSx6dZAJ8zO+lEX1
0PZuND0m7iLtWstElcUKs4tEtWMDTQCe/+uvv/hf78KFRbdsqnxgcQuM6+cvFkNAJ5PQGR9dteH6
mKZJ6taBaiMdwLrPuhaY0jHEVxaruv3Xl/H+/gEW5OruWzwEDtLvswPhu6Y+xj7/SJMKhVomUn0P
hC21bRz7pU1Dn+V//c3vevgShAaND93hEIwGK+C/P9tiqIqJfo6Mh0R5Qgo/4txzDrK26TCR7v4p
LU5alFtnDFq5HmuNjIPaM/rDapA1/C4S6v0QFZbPs3ABKkKLCKP3cIeHwIRAtch80CdsrWYbdq+g
GqLK6vBDvafcMq5ywfzmOcmR8E8IVBDcFjr0DLCITgu5pp9HSudhr3cdWFx4I2cjwlkJttCzTebH
NR5aZ8SYO/jmtyL3JBxt2V1lfWtHAvLjY9jSLwEYOvZD3C7uVKAk+V1e5ntwygsRQQha3ngokOEI
3l2hGZkU7TR9fpjLINiSL7bbDU1+S+qHQ1YP6zkLmk/fr/JPwRMCk1mmLKTIGeIFXcHT4pMGMJ8r
wBV//JGDNBeYseglJrO7vlKrYcHXHh26e0TGcPn1U34/HUndcNxAeIJ0FBr4vo/8ZNWcyKYP/Uct
ttSH5IYsEpZhZYEIdsce/ZhQWVpb6fKof30RrmzR+M9X7Qmblx34LEdkrP4rJJWdbZKI9PqYYWZj
q5navg66x3AKi+g1XhaDLJ3BWJFXfdhY33mvuerjlapso5xMMedp8N21ya8YpU0UHdEQ598Sw6Jx
h33wemsivDEYqThp+7VCK3NUiGWw1WyJGIQMeBY2CqGq3Ix0MdqWoGu0oDF9ma+uEd86XiY0ZOzH
6N3fQs8NQUI7kCH5OYW2MSRq/uQ405QIbWCAdSlnqybzp0bY1ApI+tyUMQyM6SCgqNILnoeF0fgU
B6GbkqRkT343ncHJ7T6oEOBlCdDwlK8I5q/m1BpNzB0k41hec2WYioNeKnMKkSSJefZdSrPmZKLO
H4a7rk3Ivz1zqE/M11+/vXctgF30BYx9MzBdNGR47N7vJX7AKo1aPn3USHejbp9KhvPdHTAhfh9a
Hs1FCBOp9NKuSh3XkGKrui+hF5ewmbnlMqR+g6TlJyUZ0rddQq3Vn82F7J8ZOWfgRb8jUt/zqB4k
KsFtknexiB19Px9suqsBYpvdA2ebxq2+44hL7OqitMGbajekE8vQI+3BZbuDTS3byYRmxfzd7Hg3
OXxyIz26f3ihZ/kAwO8y3SbE250P1fbgbwZUN9hmVNrxyVh2F+b/qzrwTXTHrg2b7MuuXnvM3D8K
JjgTZEmZWz5oQlEXc60q1Wg3l1I3th6xNuI30O/7JZUlAOt9GFhk2fn2v0q1fGpljOLcPKRJ5rPQ
lJzDvK8/vr/wiW1+8cNeMm+RRQrd77pq/Ov7bWAkFHISZHccfAc/bzpVsSbDGljJvU7Qn1kQ5PHq
p+YepeVK90KrrMq/nk3/ugBeM1Jd5pRF+c/y/PMFeCCJHp3v+jtybffVw9nPW3rzi9GoynXZ5RCf
Xl0Ut/6XX3+/vMF/LsUB+kjqEpnSyRHzXxtCvswOHYvi9T5jcdn+CIKRLK+k9yLO+1x0Z/QXT9BT
6jeDXNDZ8933Qmj4IbmgVIaMuXf3nbv2ZG9l3d3TgCJpxyffaer1NSy7bLvVZHqVW7X9ZbA6yWrD
1siTj5bdp5HIJBTaZiNnmN4nNnc70lEB9OfSiVKuzZqth9+QKzzcZMkYwhckLUCTzdaCsguJbv0Z
VlUqIn79WH8ONHbZmxlMtm+zuvgWDXzeTWLmymq5xPrc2Ix8vLKc9rj6Abnj75obvK/hCIRmCjls
O2AEclf9eQBF6J0W0iOy+yGciBo5IOpOc/9An7oub4mkyCcXP5dqRuKuYPNvI11dJqIdkMiN3m+G
k/v+tfJWGVCBvCpItPeHnrlAoI3yjJbEu+Ms3U1tqoZU2NOvH/O/v441EsoI8Z1vUgi8G0VZ6rqw
pZt7F0vv7tsPL3IxUSoPStD+my9819+KZwy6hcaHNSNw6S7+/iv7PlpkikZ7p81MKmtgibGnEtAx
S4JHNnabivtkRRJpoaj3CF96EiOCz+JC167I7O5J1MjB7zREpjt8uLEp7TTKPbrs5mVlPiL2APEu
rQxpNfLibuNQ4Nflr8KeuDLRglYt0Sp5k0ZZdKkn5HDTqRNJBGFAV5Bd4KqsZNpq5o6TdAz4aSkp
+yGB33VPwagEv9UsYaeMpGDwwDoi1+tDqo5mGK3IC+qnUvYVKScMT6++lcoC8kdd1E3pZqJBbeGV
jvT1QH+UKrZnqgzp7tv8Sh7D6GghvTodzVr4En38qOPKBQubmlHeEjOVb1bPoc88CVKjzpTwjc7P
QOssDVdacqzOLoU8bL6tBLf1l6AznHg4zJ3Rrd61L+nEEd5m7UYHNIUImOZMmgvG2BnT58WN6fn2
oh6WPhbphT8jOZwzo0ZrNEJdE6S2vWq2GjBtt/vvQIMCJEF0JDi5Z0+blWuu2TWiXc1qHVVUrj5z
BiKUD9NvJ2m40QQcuRCy6WS6I5vqCagP6eLdqZzU+VDgCp3IOQFWc6ifwM6a/1LHBtmB1I9s+aaE
0qgJinQ4xDxuGoqUpIBmAHLpPlwrS9qvDOVKRYnQVZeGaRV6d6Vo5vCepMZ+/COjaSG9aQC13S08
qQIolNHN1YVkxr6EhKNfXWyTT+I4oFPkJ5bfkFil/nEA5ffa82Q20vWlw2xUjgquMiMmRJ9A5ung
WcSN2ue6yGnFceCfgM2GPDPdq3aiV4AXIdJIixYdf24KSsf6PdjPce7NxXrSyK+WCmChlminxj6j
kTjiN1IAMNkf6MyRO0+dSWIP3v1tzLfPynJkt9iQ/i4x9dG/Mcm2xH1VVmwI3XH8DmxiOa8wsdP4
TL/WshEXAq+M9dV3Nlyjz4QbSXuyi/Ea6i13560nxjjbrL449Yp81LA07e6kX5pUXGnX1zETPiAp
g5VTuWdxRmyyGgrBh+zaLpqBZjWUQv6tJNN3+uAH+WBAeChYV5siO7UK6FIxXD0n/YI63co+qGE9
egtTNt8n7kSGVUsc7hSIvj7jfpfDUDHkkQHIftMYglCF46Q0RAoUyOlSxMBUzsFMiMw1yWCm0eJ2
aogkAJjWWUw6HMvLCA3szvhw3RHcsMBIgc60i6YnP7fjGUmZznGuloRtXd+pGmLB6uGT1M4iZcHT
AVJqqudBGBhfyKmc7HOoli5NOGnvlZo4wx5Na+6Iun5MP5zIGWG6+JKVZVhB9eCLMi1JWR5Vroo2
UjmkhrP20F81Nl+XgToG4yPKRiYQro52+NSUAvVtbbtTCW6skHVFi3jBIkcj1nKMkVcdtLMt9FeA
EufJhPFJUTfarOkoeF2HZ4Wg5iyHUpDYvunOs9ro1qGoYoEndBZHhEqtMRNLIvutlbjJo5vW3obn
Ti2UaRUFLKLlUruMu7xOzBx9bWjQC/IQGg4O7FbFPszq7+0hJ529rsFnmlbzdg8RLnpsy/TwstB7
68OsejU/xva+6vU8BRZ57fxTK6XY6yEr6KTwiU1W7gI6U05xxj98j7tXVrtXYxJwt9dp9ORv611C
E7wqi0QvDwrO1AkB2t6mDYod2hnGZUVSX1HExMal6fYatgaJ2cjrOGqPx8roZO6LpYz7ygRDMJ7D
eYDWe/Kgl6gT94+eS7tZ5n8HG17F5DSvSOOJIMe4z+/bCl7QXFClikDlo9YvyFTWWUEc9ZZ+zHB/
IVDR25zjD9Q0c7BJHkYjNHm9Z0z3Kp5pVeYjXHqwDo82ZQYMifbPDmpdaXBNsWmNkvY0zqgfXbOG
Wh8kwcaJABbpz0b5l3E0rrJMUD9ZKt5jUd+uajdELPKIogVQOaUS4yhnQZWb8Vgx+OhFJVUsvurK
wdm2tB4zI1jNhxbLFfxOgy/na0dXleRLDKNJ5DdghvF3keEHU62/CmVS1UxYg+CNDVGD5yoMQKXp
VBlppTTsFhMj1lZtV0JoIYP2LzTgARKM4rDK7YvhoTassQjsfuDe2YOFnGaWVBnotFMER0L7org6
eUCNY38eTZPusOdBBdarYRvae2M8XQno7Z4OvqwAt2krRjSHNC7fqvAYt5gAkiPWaNvYLgWWAAaC
8lHqBVkXjnqgK8eRla+yttCkIAFHeJv1WVQnG2n5RmjQZY+MM5XIpmvcURVVWlgkhC01LqSaSAMx
vYbkqqPysdxKuBRaNJWX6yxS/5EBs/VesnwaID0HUjNVs45OyWEjwbmxPmQWkXT0a9wdb1rwoDO8
Hf0XqQ/5iySjSRS2VA5rLUhSkVd4BqXVy2Qr4Kp6iFHmstqPlAPN2FPIErU6qeKpU+Whzi7SdGOs
yF2VzqjoRj08lbVURSZ4qiBVcFKvKlsUzh7t3KcEAy66TmQw/0PZefXGrWXb+q809jv7MIeL0/3A
UMUKysG2XgjJkpnzYvz19yvZ5x67tiHfBhqNbcgWiyxyca45x/gGV5JFnu7ULgNrw4OeSvYppvb7
3fyDWpB9f+ayk5T6hAgbNVSkXY9gydrZomrrFFtUZOov5fcvu34nGImMmD6i9RKEbTeaKZ/my9oY
x/14H8VjZdRkEZwS6ArbOmmQ2AKcptzfZSRS9u5VNr7PQekFlQXqNVzrKqQ3nWra+zH4XXoDEOwm
jch9wXP5nQ/IJP1UVGfflVoK5QXff9tDqKiv5SnVFKRO38l65neK1/eL9OMZQ6C/doNv2+lamLsf
bREpnkSueDHOt8R022x8b2vzlswx4o0sRtiQZKaHjIa/K+m0wjgJ2DgO8AbXWuICnt+PD/0/Pv9Z
Ot2LCq9k7pwfF/lH9BBv6LrVvZPGKZkv+++6Faj1YH8CNiFz3fg6Buc++/Lx9u68G+LYqkUiA/Mx
wyZg9bwduBrmXKdxVezLokEG/gPQ+oNKs3yfmf1gzfxHB9YQPWIeYUbHjIMx2XnTr8g10dr1muyz
Imntl4WdgoWdoCESlGjEVprLKqigLLDMf3zg9wbTTw0gGvFsaG2dCR3zFUIkzqJKJMnWOn57ElbT
0tj6jvanMOO9Q+gpYnHm6oNlbzEidwrijXVI+qLy9HTRiFc1ead26jF/p+0JubSxLwItGKbm+uMP
ea6ERf4KkUph+wD7RP57Bu+CxMKymlHb/lCofdfAzT/yy7vs1JiV7bkppA2GqiaxMqh1tmXfzWJs
mmZbFzMKOlcFeSDddXUq1bGHUgtVs1tyG2hloH8Pjm+TsiiwR6WFVKGHNTqwxm5CpaolQQmwmvHA
96fFeO/dv5/mf32d/0/8Vl9/v+r9v/+bP3+tG3gvcSLO/vjv7Vt9+Vy+9f99+lf/72/9+m/+fV+X
/O/Dv3KRfu3qHizp+d/65fdy9B+fzn8Wz7/8IahOwfY3w1u33L7hwxDvn4HzOP3N/98f/uPt/bfc
L83bv/76ShazOP22OK2rv378aPf6r79U5kP/9fOv//Gz04X411/ucxUXz69vfXL+b96ee/Gvvxz1
n7RjTFPm0eVGoaH71z+ggPMT2/4nU99T+g8gvFObjMe9qjuRcEjzn1Q3NI5o46Cupov01z/6mhwS
fiT/07DwT9pMRqF82upf//PRfvkG//cb/Uc1lNd1Won+X3/9uqBg5WBQyK83ELOTR/W39m4ZqziU
JScNV7Spm35m+8+AwfLAlcPfhpSy+enS/Dj+z8f7tZ1MKxURtWzo2KeRP2h/607RTM0Jx63icIns
GedRH93rY1LuFvjyF4SpyUeslpH78UF/7cJ9Pyi+N0VBg2k7unIa9/08PujZyY410G/RGtKxJ+0M
lZ+puRL/+Yfz+7Xb+X4omtQgw6HFscSc+97ACAAzM9U0xOqbHR1wnH7C0oq7Os83yHN0NxVWv33/
L5hV08PHZ3p2eBp/CuoJQ6bxx5j67wljDKangr5pmIthcCdqng0ZO9K1mvTS4rZ1t7o2ELDLLLXh
EQFU2X58fOXsUvMBGJ0aCg17y2Iy8p7x9NOlptNjRIOJA4QKhS85n9WHoZfSp3xMSz/BHslwsUv0
Q6O2fly0w7YtK0N48ayaFD5Yfu5QJM9bWxmmzxO66tj/+AOe3e/vn48pGmZI4mfZ/p29TVDisaoU
chu2hMC4RVmN0ElnM7SLcQ5EXEl/eDOcqStOrVje1TLzI+sUN8sY49d7T+qELUYBwl5aOayrK4Oq
uJyZaQdyVOu3Sd1mt1mX+7mcRFBLVBG5bPyX44ySWAQfn/1ZAJzFSJ1kxvcFB8kLpI2zT1MOVt3B
3mIDqGLXcRvsh7ilLZCUrapYMyqpJDsSK1R/JlH21WRN2faTuQZ46fXMHSI7udXWSH6iwUmSuDaz
S/YqLdUfYzE0u25JZshvjYVbexaKTdPP5oHDtZQeS7KSdmViT4WnxkjUgVZHF8DU5aePT/HMefr9
FB0VS+3JkkL1fzZvaIRQWAtTTI7NZJPOwo5a84Vo5geQq7kH5np+RKSZQeYdFOdSLhpyFtlKHbtB
77d5ZIhdXUb9CzoE6RqBd3FH5Ij8BA3RJFYpK+6yXGm+2LUR7eg6Zq+aUgivXoX6PKzAGXD5osnz
WnXUHvW+l8kmqNb+YipBBrSxU9x9fLq/znF+nC1QRVMxyXukUDq7veAh5dS8RbhSV7jmQLhWT/v2
D9Oi86eG24YIL0RCTEwcpr+nZeenp9o2KPNmxmehlXfxZynhzkEkuIMJY7zZOW7Mj0/qfBF5P9zJ
b8hCxsz3fTb30+EA17XJivIi1Gj2XuR1uueDYQfV5vEPy8HZ6+j0PPBiOL1huWVMnCm/nhjIqyrW
wEOEEzufCwQB80NGZOfdKrX9ftDS4q5UkvT249M7X6RPB1WYn2NARk0kq2dXk2mzI4NTKkOhi/hF
ZJNtB1be8iRmRq1oJyC69rhg0YZZQWPH7QwIAh9/hN9dYYMPQU2tM8Z3Tl/4T1cYIjp5f8Q4hV1t
SX5Kz4X7ZiDr2sMcH/2hhP/N3cM3idrRgGDIDPDsYKMGmkrkcUer1iru9HRipU0na1tTbbhJIcTX
j0/uTADy/lCgFUDXxlLHbXsuAKkNmYQwLIuh3JKL4OmjZYgAfAcpTbqoGRyfhBPXikVLJZGATvgR
QSPHRUWV6UIntrNdzZztoorS/mUwu+GFMcOouwkJAJspNaVjpIvmy8cf+rffiImcAqUbT5p9NpBV
S7brKplV4ZKemlYSlUkEpe7gxHp7//GhfnfTs5U7lY4K53E+A63stO1bTolyqCNUTu1JwOrnaS+p
rb3Xtbw60Hwxw48P+pvz0/g6VItmCeNJ4/ShfrrjVlDmuVpJVcg8St9YQGQu6HeZYWWgPPz4UL95
vhBLIJrhYIgGz+W1dbK0xQoFN4zAw1TYVbLsWEJEpMvV9jcD2aI7VRMi9oyhNo6TXcZ/uOF/d64c
HbEg0ZqMYLVfz3WQV2uSCCcKSz0e3FJwhgp076shrZ3Lj8/1tL7/7+74+61uKhgWHab51t9KWwp0
87RYlqHOO2s/k1O6782Vd7Mtr9pjrPaEBbBvJ4St/eNX+pvrjC4C9ajFwf8uBGrtvGDYZjZh2srj
ViNJ9DZp4XB7s1VEF9m6sHalkzoX7gJitSdSkWrr49P/3a2MK9TAnW4Zp7n+r1d67W2k9DZ59noi
m2GM1nk3oagP6rS/KWNJga6vFn+q6X7z9bJi0oRhe2ayBT8ronAHa3ILxh72le5cRtJIRcfkFdjW
Kdpg8/EZnp77sy8YMaeK7onsTvTBZ4tnww6J+aldhy212mVadg9j/8cq9TcHwdZ6UkYQCa/a520l
0IqdsZYJKwKmzMxVGskhSgzY13/+YldRVLI06zpndX7lin4lTFOamnA2W/0xT/ueCMVGnr0x16rm
D/fGbx4N9V25hX6HbfT5VqQjCHycZ9GFVOjqlhSvFDeBTEW7mnZ5SKRWuo6GegTQJJl/kO397nqi
ryFqlZO1WAF+vS2ljBJAzFUXogSW/G7UX5DmzcHHd8Zv7n3NROB4SpRm2nr+Dmcg1lqzbJUhfiNu
w5WiYY3nfh+LKd30SFABNQFe/UPx8puXOc86LjLOjFfV+QaKUI45WQoy0iRR6Y8V4JxrkrTae1ur
szCDR/qHb/HUazl/ADR2sppDajFmifMHIDaIFS9gRIckVpRmOC9jBBsM+NI3HgbrgYXBkdyBSI+H
FaTatQPjoXdBG4wj3qCs/dboSnE3ZSq7gK5arK3UCM32lyl5MfSU2p+cj0nzKAuQP9nMnwItacew
btX+nsKl+fTxl/abtQNQIKL207sXdODZgkWfvRd6xYhLbSSJGCsyr3yrjaRPIlPGq//4WKeFkRfD
SbPO3vPXuxCFdWPj0ae4NaXYF8q0blb0clvmBH9qe/zmtJiH8AbCBs4hzzssi9yKalGXInzvePSy
NXuIbCUfwH4WfnxWZwKn0yuPvjczIoUVH4XfuaCsTMF0y3PEwzWT1YDZUZvoF5jNVukK+akS6mr4
emfU65UoFl4+w2Kbr3KSF3e9NFVkDnKfXS/2SKSm1ZQk6swKsZ0yZpsEp+7Lx59WPb0Mfl2/ddSj
J+Gqim4WI/yvX0KrMwJZcNqHJSqzQzNpzXNhFdIRvEzSkwCWxi+DnHT3ApUDVjUlkry6U0H7WEl7
la167CWKLG66WuSnDOP0ti6G0U/wAe7NdLRvJruat2DoSSmNzPIwmXjqPz6Fs7Dw0wVng8kbnoJG
4zV0Xs7gw5YoWO0qxLmVM6irnQa6Ug9oEv79sWT5uZSIJfRzgZBcjoFwFYgk//AhuGi/XEmaFidT
AIJ8Qya/jK/+bFGFt7A0aazUoYVJvkDF08bJ1VTR+Pe6rAnSTBquLFYndxXTo5XlFkKsLpV9Y07S
b2peP85dnbXkgDvibiADiYcB01Wc13NoLx1gNpAxB10UV7C3fRL6GghnxpaA35cpSd0oGQ80b/yu
H2/bJH6uluTBtE63lzbv4tLZYs8GhCPllmtGVQVz9yBXBckPFr7FwU+dJhzbJNCT6qpRumNsZtu+
Icp1Lr3ReYIL7RNHElZ5drNM4wFp27qr18Jfk+lL17T+6KxXC02MzCepYAfQwHJzeaCVsuzWrn20
yagmydNrDPsIDtuLnW4n0hMsTQ2EAEkTF7uxL9+GSArkstvqfbarDAhQ1vhFE71np1TDNC9IgaZ/
k3sikwKJuB4XpVMIv/5AnFsoT30c6B3cOmesCGAWmsdA72lQavoBq3Ovy5GfV9dkqGK51F04GOAB
k/4yFUocVqt0XIzkVu+cFNBz9aXKCG8ciHc3ohfNam+WBaaB4XyWRsivqryxjCM+w1fSSLiI8X27
kK6qq5eNtW6U9iqO1cNod19wJLm9OdCaKtBRTfkWJlKwlMSqA+eM4igYyGLtSE1FQdS6kzD2TdVs
0/Z2ag69bHwezVcitUYXn9GVXaWbbnnVawkXMK1pz2zUPRHEb/bwbVW1/dATmreoPjrEbUGSJUHF
OyszArPqD6lDOvCi2Y+NopQnJOd2nTpYijUQ5jrfK61yWwwitIoUmVkd36utueEuBiWruxrsBhfG
DYla2smCMXJdl/GqGMwH1I9uYWUPQ9d7BIz4EK53JVqr3lS+irjYGNJo+8ocXVodDMnefGjy/lVN
utnNLCIvpVjfWgZEPzMLZhJTJRlcKLFpbrfIT0ZZX5KJy+43krYIQHuAlOSMMQ3wHNK9pEza0fbx
Es04rr22xV7gDpV5iIV5oc3EpdfT7KFM3rddoboahe/oPFhChsym39nMTl2pqC4cZkB+ns/Q07TM
tVIwY1r3Rc/rr8wikFAmzPp7XxRO4ppqeUit9IK4KVBu5RTMSpm6LJMPkF7v5Km8IY7p66q0WwhJ
iieit46Hq+kUhtI8219TJT8QT+k3Y/aYyZ8rJ/dyHpM0m7dguB5Jfg4lp3/ReG24qC+9sk2+gWvc
RSQaa1L9mozmUY06v+y4CHPqy2MXSOOoE29hH4ZlOCbDCEA82tV5B0WyL7rDmCWbQhMX+CUenArY
Y23cF8aouczPOVlWEKfld6jbjJmdJo23FW9FWLkx3NBpV8vvJGdYKfZOpicrD8ntygVscPwVrCOD
nTouNrzJH8ex+QKgVJTbok600utn2o5Uzc3QbrqouSCK4QvxLa5VZEEFrpeooNsUgdGCCdb2W0DH
CDOD3jylSvawG8HvUnib3A0O8E+EW3cFIlsP0c1l2TUvozwVj3bfBuzoN63sPFvVeNS74RYfFBEg
F6YlJELX9CnMRNzw8awtsAY3r8SxWtbSiyEnxtIALoeMR+B/+mspKfeIeS6NhA/cxOFqhEOLohL9
d+2vPalJoDTIQriR81elBuDYjJ97RwLANt8sQmya0vqcsazCanWjpf5arxQANXgJX7HWkysnMT4Z
q6XsFhCZzdauD03XFVckeVcbwg8sLy/7FpBtaUQBKPj+Ph6xILHgxOoVCdh85qW32tXrVtq325YI
rhcjKTKSnyMz9QVJJDz65G8Pa2btIye3HhQdWoI1cHrYi5xAaucwUpU+mFsF/QM5FsUdCgCJ8Fk8
7K7IivHN6tfbNa++yQoRT/1irUEyK2665M7gNWas0lUd1md57qSdkcnEWEOkuCxUaQ2gvTb3QL1e
nYgnRCMpLKS3jHKT2bD+wCNawKEuEnOnOv140drSOmwLhVyhiGX2KkbjEarSQnjxVEXSfVsv6Wf0
PCopTHJqhnhuAYKrfRPYjmAxBIq/iKORFs592mrRVVX0BaWLXtWBand246GSMjaiAb4VSGumE7DR
pCWhkaO4qAs2WjSio/HZabVc3oyjkXhzMz319Wy8LCsHh/5dLl+6WU93fdZKQ0BDKt8OCLQL10bi
HVRTn93SQCkE/fnxC2V0+VWZxbxj3KIdC8QPj05MZOtiDOLChKdDMjteb76jKXku9eiut3jgy6KE
566vjr4Bml6bbiYp81U/lZabzQVAznVZhxFULQAGv0iLepPIcu/NS5r7KooCz67l+lqClHpM2cx9
SkEa+QhH070tInDQWiVvKmhcF4tTVjoLorC/4KjuECyd1h7J5H06jZ/hskMnLiW0E5rxmnWjsYnE
rIUlQUc+G4U7fa6fLSHKsGJTcCfGvLs3MksLeyjo7qAi8IIsV46X5SDroMoJ2AkQGPM661r1he5V
f5Noeesuo57vmeqouxhC2gM6YClYaWoe5SgJzDK7X6Mxgw84iT2ju45wY2kq/CojfdlU1olkBtsM
0j4iK6zO55aLZDppsiFqfdlESmu6uZ2BUcXiV0L5FeMwBAIOSMvbrqCZhohORIBX+8JjP7NVYEq/
zG2a0/XS7Q0ZtyvpOxFkzyohFXe1ga6uRXwccEf6FgmyF0miacIFkT76MX7g3boi7XeXVrYPmg4J
ukr1wVUg5z+NU0bdXtmDT6Lj0Hvc48oOZ04D633UpEd7SS7EGq2funlptvOcKm9pm1TfSGKIHyTg
aC9rexNJFgndgiJ6CwYyJlJIz65mqP1Hq0oTmQVDoAyn+VUTLNHyZ2sibm4qWVzSUy44JuEX8r3n
EPDSTMi1JN/2ehFTDklqMBZTRaDfvO710bRcpzPYEU2NQu0oRvXNHErZo16N/F6exQbV26de1hiY
SlXLXLqbxerQiZaXQ27pE7yauOFy1XUzUJO01kM0ScMn4q3Z7JPeMAbGAn8BTbw8hrNQl6+2RTyG
t85sbPNJbosAbYrJOwBJIpl6i3a1ILUhrrrUT2wjZ/00pKoSGtWs+jPBcM01/E6J0radpRclW9Jt
IatJkKVj+YhC3j7MMrqqtuNe8/Vxnf1KI4OAoK9J6z2kpWKbEG8cEO2RhiSQj3vDifp7CTkvkA3D
AD4Ty2pzbVRaInkkE6Akz8tI38QyIq5A6TFfuMaEAHnD1tg5ziWsZnlYqaLjRrvHUUOpxPec7/jy
iG+vh2bcxnlZvsKPzO5gnGovfYXH4JRvterFG2MqLbBS65BPR8EC6TugXm56jcV3hpDjJSv6y6KQ
rbtWKZ2DEANpFrEJqMeYRhbzRGujZ3IYnSvRZNV+qsd2T+CnhPLdkIfP5lTOFwrZKJ4xJgeQrkVY
kg3tVYqWb7SOF/XiIEBT2q7d8tgOG0tSh2Bddc7VUAeyNUZpg5JM34GDPr1B2E4+TQhKcq9lUnOX
9oOTfy6kjGLZUkWo6BMhXoQ4lW4rljdDaoYLaS703VIszReDXcmW4XZ2ozZGt+1tq7krVGMKSktK
XhcdNwgA7CJo22orVLW4GSz9se+Q9crSNPnrdKoPEzJ6WL3ALvfekGecKQ6t8Yte6PoFsQvxvtQG
01vjfGrgKi/Jzlg0+ZSkpymZR8aTODR6l95XZaXkbtdL+fFULVy1i9nV+0EYhhrwDwxfxbzMl5AU
8c2qZ+SSYtAJSqnmzYbSKuMjGem9Olnyhoy9+b6rJXtLbP0Y2AZ6AkttLiV9VBzXamKGnlUq7LvV
qs3FZ74VSRiMGvs+QTJ/Qwx703pQp5J0OwmFRkVvaW+J3MUbkrh62a+WNr0xFYO0wjJpFReSV0yl
4TQ7w6BE4eoXR12WwoXJ8wtOL2c3l2NGU1s3xq2J/anzk7ErjmSA9q8QhZPEWxsjXv0CzhXj8IlO
nR9bqRrM1EGYa4rqWyENymVjJsYDyG8DtKUyxkeoLdC/0wZKv+2QBuH3AzCzAJnucDPGDRxTtN47
tYxXFy2gelgwQ7tEeyaXzaKdbu1hPXQlpyn1NZ2yuTEVdkgKKHhde+5pCXk2hbm3SAjNXVgUuT+Z
BXuX1ihvTybwQDcS2Lt6064HFqy3RHOqYKVaOfRV3IZ1NlbP4xxzw1ux34Bu2wnhOK5ut+MRilPO
nlMrrii54oCRIFkcc535ja69ZOPUfZI7g73JOiif096WQkAyj0qjrJ6NLdBloCALF9WbBmrKoYqt
yxwCt5OF5lonQTxOALEqQwrTaXF8BQrgMaJEUAGWlSwIjknhqS7uaPDelxjiewvL/h2KinKbxV1y
sYosj/nxWBHbPmpXeZ5ot1o+rZdSs9C6mBzYSoPl3HZN1N91SDPAtamkzdenPN9JXuwd9379KdE6
yRcwaB7nrO1voCxluKBqq96Up0vUW/lCryQbMK6ZXWh1E579/DNvP1bxSo2Ve520LTpACxtXZoE0
EZS4Si/i3twpXOS93K/PdqJ2LlZ5eER9DmyOBDr8LMS7wM6Uu1sKnG+AbOqnca3YhyTdpyGauy9W
57zQVhi9xWINBB4STrmRsqVRniLZqK811oUT4GG9tXLxCAks2mSqlN4kw1qkbpPFxM9BGcDaVK2e
MpiTP3QIUgbcX27niPJCNnsn0E3RBhEJpQeSvYxNUhNASnyHBzq92+ls8i7oR20XXrC5G2mLsinb
Nf7UkUqxW0paAFp5j6+ZfQNs3T37ysUjnLg6Olo5nJ4BbCGR/jKkAN7NajYDR+X/KDZBxjfpl7Qy
zT07XN1XOjMKM3sFYkCUSSBlvbSZu4m2glk6LAZzH6hldSo0u4slGzoX6s+jI8PRBYs77MF8kgYH
XMj2FDjfuauYqUPfIYr8VJfMh4xkeIIQJMh2IOQbncdNcbwe+mtQDZJ5kRUi8ZS1HrcYDaXtmpLI
gqnGusjsubyaM4MEF+KetlY13w11ZGxICiH9a0jLT8MEq3Ga9TlQ6+m+dWaVeX9jPBZpStZuHE9B
n0/5RYwV0ZfTMNWrZV/IjbxTi0m+7AYxbuGqD6HSxrYrSjv1wS/0+5VN3lcE1PJGAPZG6W9RnA32
/KDri+Nx/RvPgvu9R+8zBFWiPaVsVv2ZgJigEBN3uEJ+hUNzugN7RoRRyltRKWhBCCmtLgG4NsCf
jCFQp1a/smvN2ilJ8VXpU/EoyLsKWdHHfdQJJkgYLQJ9MOKXaQF4auJgQRKj5Y/0aobnTjLrGyc1
08/qCP2pNartUNraQUxR7yMa7FzVcMa9NCqVE6YVbeVan5tgabSe765Yc7dMxuobsJCU2I6mZ0HZ
JgMTx1QOZbVLLh0zaT095qUrQ4wNQLW3+26hmk7GaNxYSi37fGWFByMO/D4EMWL97K3GNaVFpJyy
UEYKJUhrUpobgZFhxc5tleJzXnxpKbpNOeFJ0nqnuZ3zIg4hoMX+VOZdANFf9xyLtcdkD+NnRVlf
mPlMJIRss2d20rzaKKJtN1DMpQ2Cf4DyOoU9oTxZPl4sRZteW+ZoHmjXd5vF1FbuU3PfWYtd+Q6p
d1cKnt0rEo2kUKKq29lgA72FnN9NDxviloxk4XKAyRe23bkouDoQ6LMdFnAMvVlu6HX0rQwTej2S
MP0iL7J5skKONyTbXo4VBf4ora96KzJSb/ILO60cV51U9VudjCj422q5WS2j2Kh0Sz9rRE8fACGv
qrvMg5G6sjkQkKNWx5YpPBjMCrTj+MR4uHH1Xv4E7XO8koa68Ml1AMDemMIjN3oKC+yH7GVFftOM
Ne9t5qGuLJRnvWg0+nqRPuyVUU3ZmLfRFnhlwtM+k4ZENtQjwJQsKLL068nMeIQ+bxoeEDlw0Clz
cHTTJ7djUr6O1FYbgcBtp6hNdj1lde2rKmuuJVOsuLQLhPDgGOhP+pjLLrxh2PCKWj5IeKoPdm/a
mzzCLgxoz0RHEg2uOsfLFerBFztuFn9YUwWHcWK95G1Te+yblBASiX4/GGx5q9JsfIXeOe2WEgJM
Co2E10e2PlmknvtKI1ZYamn8UDvOUckHmtIE2W0n0nNgCa/VA64JsmNITvLHRsv3E7IoGjqLTEde
Ne/NMdou9dTvHBwu29oZO6ytsQjkbr6sCzJwpIqbGw9fc2PGpfFVLtpHVZ+q41iB1k4hE3irPad7
p4zMTWb1lo+HUp02s9kPxy6q+7slFxNIZ/aP3oTovHCbOc0PWrTkHkySb6vMsH0oJaDo5It7JIeW
ezlixEYvrJk3QkvUjVySk5WVWVjjJgkam5GGKmmOG2MMIad7yEMcG+u3mYr0KEWWEkxrdCGlmrjT
zJxO20rzpgSz6vckir9qUVx7uGF7qgOePCexjdK1mJVfZyjFEHeyOn6y0nnaGnqzH/KkvRTxRNu4
mJ+cvHtL0szaWB0DhcnoiPJeHXnrgJnez2MNGb5ozPGNwYdSeRIoxocMVM2nws66V6P9lnUWe01w
5qEaMS2g9VZ6lrqWX8jLSX1VM4d9N076Pm/n8XpVcc25k1mJQI2cPowyxabdKWJzK5eK7s2nvXyT
xDWtPDO6heXX4g1bizAVVXbH23X21KaKgEOcTGNNfjKGAy3eFLXgScqldclpH/cUjHXePEXlNNNb
ExGdqDwJxJAmXFZl2QO3ful0Vdl3kxNtc5gqjwwpraulmp2TBVg+GpoTH0FGZh7atdrZdLDHZHbo
XTJtEnYYiksZLfEeNZp6dvWly8fAbGv0Foa+6AUG006O+UBtgzFDXei3AY9kSa+n1e3YgtzTMq42
NUPLnZXn1wnQF5BBlOBgF0lJWXKmOvnaboj/zHfIR2VeHHbzCIZjmUkxbefYY4P3HuUWLxtTdPns
GsqgLDSrEyUA2XdLz4rhcE6LCU6zFxNb3VBGz6avmSv+IEYyGw4zXUZ2H22VLB0u56ggVydZ9YAI
aY9gh9ozW1LHh/R5rNbB1fVUhMye0o3iYFBczdZVIpn2ROsMh0lzorCY9Otuqju6NB3lJ1zGB3nU
61NWq+qu0ZBKAS7p+RNzcmjFJGoFp2j1b2TSVc+EnmY3mTQu9NyzmAA6EvsUM9YusCqonyvTylkW
qLQ1tyzV7K2JY2VrRfqT0zQgR51KdQc8BDtFzoudJSmHuDY+kexT7ayyb/y0HR5qhb54oWtj6JR9
7xutvgYwBsSX0RxMwr+iSQSNrrP+9pVubCcctHe0TXNS2weSjZpiuAARC7E3SpdNourJE73+OIdX
kNBZ7seGKUfUB0BwmLLZaXopja29Zac1+iYV337gLj1QGdRh3VhO2OtEK3TC1PdlucrUsIJcq8Sm
xWzX6qFLzJ5Uo9m6JgSC2f3kcBfWuAW9gZb2xiTZcMN2St3E0Nhv1ig1r+cFA9ea0NEhjnE41WLG
oSckj6It14bnU5IuGaTOrNuki5XqnSy0VHLlJTZfUwQ+qUv90l1X6swLo2PIJKgb9hHezQte1gzv
yMw5tOAfmFopkhUOal7usDOqKjAE+jut0UefVyshYt0a5Z1dx8qjQo9pQ9rJSFQDQd4srePKFhnR
41MXITbPSPTYwJibQXOLkjzBftLdurKyTzJmpzul09vLeOioueG8rrE3s5IB9F+lznSdOGdWEmdV
+hzXC7+7M0ey6Bc7ni+IHrR8jbnbV5FkEg9PUhBBchpIRfU6Xa1g2G/qKFcPRVQ195kS51QT1cJe
kElC0CbmeIBSIGceabVDTjga1ix3zRXldUqL7pjFU/kil2bteIk5Z9fjktCRl9cmNY+lqCgC7LbO
jj3ZnzWYFzAuvjWn6ic9HdtvJBZ2wluUsTqomc2Lec4sW3KlSo2uqykdePWy4z7KBDK1F51VSfjV
J8MM21a2XoF2Z8eVdfFbvEBJO1CHmaGiEYLmQnNPIm9wlFH2DDBMh8asSJZMe6m9l+JEf3SKUnyV
q6ahWxjFGTZesicvsfvLT0Mvj/5ajnzcIZPSI3GcxV2uW9pj4eTtN4BM8hNfsgWONnW6gNhM3R2S
rGmgktqx7TmmIJ+t1yQUoejM7U3Plo7+fa6GEXi/u6bo+ksAZ1r5f5k7s+S6kSRdrwhpmIfXM3Km
RIpUSi8wKVPEDAQQASCAHfU67sbuFySrWzzKSnZ2v3RZWcookTxADB4e7v/AyVgsmK25nX+dywbY
wmzDWN3YPkXyXT4ahkiS6Yd2jcHO910DZcN/fi4vnQKEYHGNOpBg9l/kooNkU6Cak2yEIuLNLdZl
oxMltx5Iw+tgzFFpQwItPcN+TD90Kb6Xx7lZkotyWNd+46Le3V9nbWR7qFLrQt6XdI7PstTOsmPU
gJgppimX91MpKgehsdI/IEmJ3+PUefU9vcqsOq+xCcPtnAast7PphqFT2rTeZkmxq4FSxK5PsVka
dlLSbeVAyMHPN4vjbZI4bS6jWdb36H+ooxgbHexVNDIgcpEMqQPyNCP9F45/YJWWzgHsBJlFg6r+
fUXratyIjOrGNo3W+p6SRvY7ZXhu0LgC+4cRIfOvnYzkBfXz8oCWZv1oI25ZIXGLvWdtdeqYtov6
Q86junEWvVxgvzAWlwnInxsKsvz6CvdYojbglVglrFNu9Om17liYW6haYLKTUXwJWzKTpCyz6wia
xiHtp/IsTkMQPS1c0u9IhpRXAbLsGBZDD0E1L6TwtC1zLkj7iqLltBXAEDC0QbfrPmro628LWeFC
pIqR1ZilAZAViUTfBsep4mqkNP5IRaDA/7YQA8GilvobjkX9p3Ju1R/Id7oRJTrP+ma5IPSDzus/
UdW0uNzhNLYr4grnU8gu88Nge8PnPqFgUTltjJRCFt5EXqZXWv3JdTeE5Ad9LUMO+daioSiJVyBo
yMdT1wDoapGNhzIvAQ7LAE1mbZFXKgLpDftANVtNcbbaYmAGnN1zIKXvXJHSPBjR/82OYzTbv4u6
KuJtrQCDU8FiZQ1T6T/GVOhbbJM9JqLHPncTDnbNZFaluJwKmBoY1Mv0DrAd5y7F4Oa2gOiw66c4
xzs1qT8kCtH6g5NSV93AR1V/rMw3BdBm0XvAbEt+AVY4ePT6hkVAK/RL7arwT9R9y6tcZC5lyGUm
PNgKALyy/KjZ1NzMaasvRbnQY7DZPHVnIIslioLjLkCa8VOeWyz5KGEFWgL2/aYd6RwdpD8CvJ3K
wFs3LQJvWNElTnNGjWp+sOKiPLPBut0iiFDfZwU4jnpm4XIspNc5AtL3SxD1n6okzuVFgXLAn1x2
ZhyqJoiv8Mdgo5AQrBZ8BasjM1Mgq4/k0RnOXH7qdtuVOuLv9bK65FmdcOU50nb5HUdRH+5Q3UrL
83AZy7MhxkDhyoi/NtuZFsfXvGZpV3SvbsChqOMSdNWhEzVRF4uF3+lOMZyY4izt7SzjhaQjz9a9
TccI/QaDYRrBIj8JO+vcfYdhsKJZ4bGEjQgaHVDBRecmNoyfdpHVweAaAy7ZbevunWom3vMh/FI8
lz4jEE5ZeE7c4V55y0wrKi3VoTSRueUAOCSr1ld2kCKriuX4XVu0ms6Ro/SepJ4TqAr5ZyrOOPKV
7XId2jH+FSDT/Q8o4nfB16oeMDwjaQwpolJXNxUqJkk3tTp2bc5laGiaMN4ubhnWt7nS07FXWFXa
lujOk86yL9SaMxccciLcMsEUuaNBIs6EiyPxHKMzLvR2kd7WQUiMLFaPOBdgxtls7d7yHrlS2se6
BNgTZFZ+N7C+b7G3Tq9nmIp7lQfTmZU5NMtQX0GuoFsZJHw0G3WJio1cdlHbUmnFgDa1LpbGrpdN
17Hg3CnwfNQiyunouvRcdyhhkWzbVEmPOe0aEDjjGuOsWhFJ2igG5QshC6aLGvtPWjjsxRbxi9tJ
TNOOcQjP0j6xtpXXDP1uHrqBjogMLjr6CXTsYxCmriOCTz6r+1ghpZ2Rl3XBt5oDhSwZl/kzbLGv
0QWW0xWtUI4sFcI3aX2A4CQP5VmiS+9sLHUAQilgqUx0aLcipvMBsIvzAlvL+cFHm4C8ceCQCmIP
qLu31PckWla5Ie1h8aoyoUeZi9jNt4hScGCSHbqXXOPHW9wj0NYSOaCIXEoYXaV2PlCjuh1RDt3E
re1sQhATW8vSsGGEti7GcZYXlCZ4myD3UrmlNG6d6bonBWyiiRg/Ef4/jlyOJkrUWtqX+LBV6c2a
OhBorJka2x5p+MK6BnmA/aOFaSlyB5gMvoD//xEf+9/yqN/Qs/8XrO3/g3xsg0D893zs49D9aOtv
7Z8FqO0XfrchcZsfeiFkW47zG10aImzM3Yg8578Y2ZSkfwO9D2mDVk/0lpIde/Cuvcg44dkQ7nwb
aLR8oWQHyW8RIE/IxSEoZS8K/gkl+y2tIuDKDTXHNr8H8hLmmQZc/hNTpgvRmbWDcr7u9diPOEbG
1BgpOI1FJHauzDwrvgLh1lkY4ck5Ts/nxgv7RyA9jXiHXeK8BbKbZ+FIjAxg34Yf7rknzxIFQSmN
Edp172ahKbN5do54LzcZ60E1IBvQ2O1kVuwQl8Hx5Zix3crPBfWhT9xC0XOjZ1ABlYhRjzsmU+HF
H6XVFu+hQ38ZMixS3ZAJhQiDatYpC3ICBp/qwKuvLdeml2VsHfW1xkZ3/tz5sNp2jVNk5XEe3GzY
TE6Ym9R0iLt3wN1/9RjoaTJzcCkYsJPR8paeQkVc19cN8qjt98EjkT64XkNvAeh6Fx2Q9tfhAA49
E8llaU+1Aq2vu/gd0LFjWMz/BToOXCjoIVIhAbUwP+BZTlDmHJYliJc5uWjQpc6dixD0sKLiNDaJ
fQmIdnU/qaKaJVfEBQ8p3NwrcV66YbrVaWsv7/Cx/upxYtYRbEfY4UCIDUb6pxWtk4DuUOlFF0Z7
rP04Zl7OgTU1uHxtOg0wj9b/OleZJouPsHXAKRBjArxoKvxnPnay9JZ3QORmAH4eIEgDzFJI5gWj
wGajvX2i2ltgIWIneE7KUnd4JmXQa46A2YImA/ZbRgLJsxpPLHebjEFTPgUKU4n36DAn3IbAJfjA
DAdXg3mag3b7yYJRKDANkNXXcxrNCAt9jQaPYsRVYEtSe3xprUJwGbJ7BKxuorFcu3Sb+wmH2WYJ
I/HMFEc868n2dQDcYOlKEtXZIiN3txOX32zZuxr/IDCbERyXXOtY7oc4cAKapCrqq29UoifzjiSS
1beUolVF2VhkKt79FIE/vIzsz7IPzsnW8HhF24c2AhEnJM2OTmhMyOHO1ezV8oDhUULvaJyo19F1
a87XRjsEDkyKPoZiHYYz037fhvSxPzblIMNtHkfrF+6+afgjscrw2pUY09GDrB3Kx2HlGWKmgB48
QRgAd50Vyvpn+9o8PN6nSMZyS7Sh3Bgmzk/r11l6fwbIOlD/H+PpYzVTu0jxZdUenQUyjcd1CVdN
1rQW3dM8gdXf+FUc/HhnDN9SCdjMYQwC3rY5f1ANge729jF8Bf6ARmp/KLRbXOjKcz6OM26VW6yQ
+6zBmHimZl5TiBdXaGmW2WXgQ9DfJTrV+ghOP/Wf0PuSqL6/82Rv6R/PTwanBZFu2F0k4d7JBjf+
GSVEU0F9MJjGCyHnOdoi70AL3IkwQNxZgVq8Y80Vb9xWKe24HRiQIjvUpV9Hn3wMYKjtNtjU39eI
awa3GgZNdRt5lCzfMfB8fpaftr4ZRe4o9AY5qiM4DSfPOg6gZCIVjwcho+aB2gNqiLT0pmGTO1JU
F40Dyj/lpAeVtKZzsPXCBfy6C9TW+RwtFFkQszUQ3LyZ5wPsjvwQzc6o91nqNFvf71fQ3Lq0JP5Q
a/StWsJCX+hGTHfAWPpk3xfxCIovmMKLAn0Fn6SXrLO8TlzcaGhD6ay/j7x5BEQpfD4hajt+yim9
Vb3DUjPr5WQkkJCJ+B//YVOenBIZsX8QcSAP2uGO+9GWmEdtajX0ARh+2gNI4gbFVYQb1sPfr5e/
/OAYbQZIJXg9nBJKKA9myCF4uFlj4TjvkkD2R7jjWU6HqO3HCyx/wKbU0lHqHUrUX4QhCEosVSir
AYJWJ2ycCKPt1F3z8dDka6DvmzKIPid6aH5Qv1LJl2iJMvD9msrXrkHPZ90u6VBX72yXv3h9Qj06
kiE+rhBqTg4fymiZb8WzOtQFbZtDP2pn3FqBU2IIHzjZ/FHAh9shVJhl23888HASiWLmGGbsT84b
p+dOGMem+OwB7jhg6NSkT5I9TfVpDqkxq9hBZVXQgn/nwD3RQXkOESTHyA0gH2bDNT05AKiSja1e
EgmvA/AjCE+pTe7oJBcDVUBQB1bp7FY4t90hc6K0PsrJCtutI0E5XnYoHnb/g7GA14T6ke8jn3E6
C6XsBKpisyQOdC1ckzgRP+q4Sa56F8HcH9Ogwwtaovn4zuyfpB7EH7L7BALbs8MIIehtFF9Fawu8
reQh8OsZIqJu408DRZpPs+itHrxmL+rtQKWYxg+CouX+75fAaUr//PkoL3lwqNDA4SR5+/nF6hTw
y4Q8VAu0i3GTtf20n6qoiHZ+uVZbWkk2EsYl6MFl26PfcssVF4HtWa3zBfA+73ZSAjh8WvWD3DiL
nMLD3z/ir/vDDI/P//GU4Y+TJxyHeMS7L+cJCxrTsEfCePkdlp51nuCcKn+36JwVuziehnem5q/G
hmsOOioR8YHb38nO9Js8GpNlHQ6gDvpP9M8BMZRsJtAc4DMBS/ut/lwlypOIxtbh5ZiE7VXoZO5H
2iIr4NrFQbT2irpZ/s0dpzR+5/A6zaTN5CFiZZ4spPnwi5oQToPARue0P6hirf5A9A1oSrDAsqA6
1NjhFmec8kvBxN8BuyrP6yxupy2uymv/zlD9GkgJJK7ho3N7JoSfnKIgNSZBC3I4ZGBtLNYyIKSB
8qhrnbdu5xQQbANbm9qfnMVF5gJBL3078+7+fqk8E0vfnmFklL5jcnizWk7DCk3TJaBEhXN52K3N
rq9Gb92XUw2LfU7o7OwijDe/d70B/Vv2lH6hImalh6WGm1TpaC2PrPn2YW6caHwv5JkxOHk2BNbQ
W0LtLI5o+r/daXnXjAhK088mGwm9fT7F9ZVlL8NNb9vZJalF8zCqsn2wungRu8BSg0tjDzCU083N
D5rvS/FOzPtl/ZCboTEGEpLdz/SdXjisoMTBopjTQ5rg9NBvIlRFEdpFnrbiskCTBdg3sN5+Mv+G
PKoHAYHKZx0d/GJIWmvrDoPi3vH3s3gaEkk9uAkxQFQSkAYw5Zif82sRgCMaO3c6NKpU1cFyVS8u
LGfN6i1cu/BG51yiN36Wg/7tY4TF3rugnuavRk4PZTq2PJoxFBJOzkVsUOcIVdzh4Fi9o64RFYbS
1ixL8KfvznZ9nXulVB+GwuWvI8hsj3lWCZuGeV0G56pBrOwqk00hgCZRiy13ta3XL6us9frOBJol
83ZJBaFPYdIc4Ea6yGzLn24iUVzLTqaLwpDWAo/E6QiHwe2pbF63jarvAfNM+r11fFJNIOgwObGJ
OyTcoWdUCn/+UFV7Gk9bkqaxW+34ZrLXInxIy8oKbv1cwipnALrsfoohQ4F2pQtz3Q+BL2kLgep3
31ksJ+o+ZBLMFMoDgFF8Sk/26QGq7akTGp+zQzxLb9jMssOhL6GVssNEJws3q47941iHxXdq2/oa
YYSm3oKm5/reIpEZcw1RhICJBKPfdhre2waX0mUP2yqnVd809mEE8Jq+M3W/ZkAkewjfmGgVIgxx
Wh1yAYaX5DT1wUczBepP1MxN8TA6I8Ih5ANLdKe0FvpP5WVt9W2gF5V/aD0BqjeoYNMgDuoZ7fu/
33p/8VTcJZGXxAaRCUYf8e3kotMsLC9sUIywaSFYGy3hqaYbowVU3LppHYcUxKVlkaEu3G0e626N
prt1HjGu30d0JmjMaB9q2P3fP9iz5sibpU5BlWzRJkdJ0Ao5LdG0SHlPEZTifWC1g/BgmEICiq+8
bAIaC29jCvyzDurBOm8mEP7Vt9YGlwoN6tlUYxQBf1XagopGWdnVDT+ngzPhqEBdiWIGm7X4XI9h
E1q61GeQwEr7T/Qcez6ql/BX3zOV+yWrQRWB4IZegYdrFifC24FeVvRHZGYn+zXm1x+6YrS7S0Q0
0mFfxfNQdJs09VK9HaO1ay//fjCT08zGZwwhz/usPYel94uKbuoO2uNALI+L6HWZ3OpKrgxWMlua
P0rqBJ211VYyT/pr4U1+NJ1XpDR9t1nWsr0N+zlUX+bnmlEJgLR8yn3Q+OnGGXNTJBthz+l4a9lI
MtDcFOjIjEcbcowlztyK/ONRt/AAnrxIWPWnDIBX8KXsySlTGtxTeA8qCKIqD2D3CyCAhnJCet/g
+wz7xhYZnBV6Prhr7ZKqNhY0ci2TNNk3ZUeTeBtW2NnW28ofSkttcSM27otz09m9ONj12NfJ0R5L
cHO7BcwaxS3OfPPRGLTAGNnFbZ/KeEcX1ywmh9oA6upFUpulk4PoX/YYi5iamC59MDc7gIcStfGs
tASLhQp+G+o7PBPDWe8EkJLl69jIRX12OqCi7QVo+ZIfjqaWr/ca6FfqHdPJoqm7zVBIbUIMYFvf
38652/MaDWbxpkCSW5UsN0GVMnK7ccILoN6KKpThzYB/jvk7ShROcBY3TSLX88pXa5QBbm5WXd9a
TRjO3kcr8TLXPr5aFIvQT9Oy31h+IAIzPwDlwktar+ywD7YD8qK7eX3aomchOYd1RcspOpSAe6GR
h9SOIOKtY4g3QboQ46MtPpMOXO+yDSS7Mx06aBkXLKN67i5tLakxBkUySQs3HAim1SEDFpuB5u1G
j4WXUxVl6LVX2oy5/WKYAvkIrhfXcsUbTzmy9Y+UvSQ7vApF+USfu2SexOve7+acSa/wd2FI0rY3
G/j1qw5VWQYoKpbm2U0Aib1HN3Pr4C6WgN4fMVwYFGDxNHsKaQ3IB4C2s/hWTCBKrjBEb0YMgId+
TG2MKtYc+mExJzlzOQJp4UN1nnBMYT/fRt/8Puitjw5Mc15L94uZrWGsiORO3drBQ+hSeD2IYkHe
YGzzZXwM3brkkeuXJ8/B+EMDxQkZUbyhrEibPwoXB/TkqCwbFagNxB5Em2H7RzG7QoFIYQmjIEjx
cxPHcD5vkmQtEu/chR1DqlbNGbKHF7bfJqq+drsk9TZpEQyoGDSISHeXkM3CDnxuCiDnAy5ctDX3
RWGr2N5kmFbpq36yVIzcQ0esKHd9Eljw7IbAIyrkiGEn+D23nCyf5gVl+UdnAB8PPKEjAm3gBIB6
34CJ7byvK7QtHrlkL3Fx05h9VNALxDQ34wUXft4Rol/RsbVsKgjTHZqcGTG+DXr054EJt4w1piSs
AzRWzLf5PYuHaqOPXqL4EDvFyhKssa/jLx1A1Hj0FKFCe+mmjpKuuFtFao4QqCORf4bgn2KxRUHV
souRyzd/VBO6nbyqlVTl08su89RkfsinAMS+ddeknIr71ZsdC77Z0IrqG0TYnOcM8mJhrxBizKQX
Pt1lwlo3sFbLAffm3x0rHXojjeNPXydCH8ioHJhtclb6ukjv2gnd77NX84pa4F32w8aZNWAdZZnZ
Fxq8bfmU0UhQFdAvFU7uVjSTOe3mLMbaYSypg39E1HQoHoU72tURsmHhxhvMaXFu2Phet5QIl+op
uXMWb+VfAEeupZFf7NzuKu25x/fb13laA0E7ZsN3G5ffRk8c+C8vXORVlEyboHDm5HpcVE//r/bF
+EeEkc74eaiyInJ2gTfTGEQyFmSagQSKtd07sxjF3s9YQ392g9Nb1w4m2JAhaBvGw0clkxqWl9Bh
DvkQhoBGjnK1LitA7FO+i+uSvj8SnSKB/TI59LLStFLlfqgtawaJLYo0e/SzwfhEpSDMmZWXLeHh
B/OfPQ3Gr4V24MDB0g+FIQo2IEeHoYPvvQxmH81qRC+kp2/PFykQA5LGMYvMURlPsbNcKkgF1TdU
icwy1O3YB+dZhcLPdEBFo0nucAGW/CitF82ccj0wF6oZkVYGtAlUF9TbFG6sIToNqwpph0R9d+WN
U1FcsWDb/hy2kuMAnqipPkqWSRxfoHAVs6H9uaTrC/ayMDFOSOVyzHmcReC82gQEL52Al4ON5CIA
s5JDmAGApYLByT9AAkjn7ytMPsboNVfyndSE69ezvKpL4+TSwjk1m2tZPH4/e990iF6P3xKMJo/w
eki4KegVtR0c36RLL4lXoOBsdbup9UCkbyMVmiDejJ3ZEzbiHZzFZV+YQxWSvzk/AWUWTFet0tIM
lR+Zrf966nWeW6Tjlv5uWrj/6tUBpTNxMwq1Qcgu7eyC0mXUV8DgL7fTup2ff7MC1j1vkk6b9ZAF
i7nxtnFsMZYlYszlk2pmrHswr6+ZJ5C0JVs2CPNcZneLna718AD1tbfC7WxXXQ8UEYA90dkHPkgh
H3Qz0dZ/yUvpj2teGKujpF12kj0YexdlytcdhOJ+IEBoC6EI7xwrOpMP2Crgto1MljQ5hfNy9FVR
Y9YNeY3ZekXrh5beT2713Mp7+YSossFp76KFwpm9bwC8c4AGWVNV0BfwjcyoboSdOZ6aPsBX76Fy
B0vUj8MwmmCVpIVll19zNzWj3q8RLgBiO+Lm1+FJGKzLPDg3Y4POA7FxUmaZe52DOcFRYm7Guug8
nCqdm1ezCbtKzFuQUdcMpGBJ+2fQ0L3V+eD2NZz8bwBjvcG5xTOvYii6Ygpsy9lMs8VvB1ynbHI/
lOqArJmRavPIfH4O9jP9WlgAykBwvoyNU1SF+i7kEo8Pi+V5bEbkxZRpttSUVbZ+o0wYxlqwMA8t
fJMTegYhARAtR9e0uCnKnGO/AJLOICuMu5iO19yjcIeO7+8hV/OSqAWSEd/PQx9Od0MMzc67mFB5
QPOqBfyKvsfQYKR2GYxjxyYCTWBpUqtNIqUb0lEnYHSQ7jaul5hVESA7yPpHTMM82uuviIABk5YM
QnU8WgDXk+9cQAezRSzA0PwalKyxrd91XtkP03X3sp5b2Zmpy9AyNOfSCyAEE8KQx/IajzzAK6bn
jwMNwa+sKN/R8gvw/SmfBpmjGrEjw8feyKwQ85plPSi57mYYOGDDsS0pMB+1i8pu9pZnRRlO1pjI
PIJ9GtrfQRbH/Y8o4fO2o9PavjoidyTa331RA9ei4lfFGcxtZKbEdObgecEbN3UApXvwyTx3oGan
6jNY2H4Ac9kUKxiXHJgaPj6FlMn4oavWdfnct53XtPBPkYIGVjtULmnYhMpm4l3nquLasamSoCsA
/3cA2Mc9CzrO6wc4WS5/NOvQ9OF2ATsz6l1UpTpKNv04NXoPjwR9LcRDvHrpd1XNgvrA7w0ov+Wq
dgEWqXxSA4B0d4VBzdhUkXMF2rkrxV0MKMeuDyg4T4G69ZNKx+MR0lrqEOyQ7v3oOBRd1VmVSPP5
dmZc1fY9dGS+8mt4pGcpntmNtW9cFxCrkFNhx2e6V7FcL+JoUa1HP37NPQfW9VAV6RbGht87B/rb
6cIZ2ZYoLWrZ2Txb3rcgEwpEncB8DpvGyzEJ+5d3+szyNhGvxLjqDui7yZpfQ7Yo3ARYDLmNVROJ
Q8QNWKUT1ed5r+JyKb9JKQI0AVCV7TNnr7gONfdlswgbgzMoj8EmBwmYfC7dKmZm57GOQoUM4+o0
yzX8+jncBBY2W4CmLREIextHxaxiODAO6yYs0kG6VPQgM167wWjS1aYbzLXNeznkSs05g1R8uSy8
AnRd8y2tnflALWWzWqreAScwlzIuIJKQ8XI3DYbWfCNcQ1APQxuwe8tWe6v+kKYau3gWbcKRzkIh
mVyfrydgB5/PhZqfuRyFZ856SKUtR9PLTdf1M3N6h4S1sdgluNh1+kDzIi2Lm9dwAQij5UQYhTBR
n8QvHcAxdnTi8+FKNtJVxR33xBRQa1j5ZWvA14W5rwzRZEL7gkICf5QxNqmYbMaYXz4RryIiez4H
bqq+pksY1moXoj3Fg/lpY4bltVCLoAnXLC+LTcCL5zHizMBAlzdMxGhMm1zYD4SfsrFEOx2q0YfP
cxaGIl/iYwKqTO+70W77j57yevTiipFhI2qwagJ0qVxDsgKIiv7gyzGOy48mRi4BxoeMy8s1BkRr
5vQbFK5luxtkDFmULqciskGsY5Vt1zxZ+SmvA8R15r6E5YK8lQvSS+KssoSSzWB5BpDTIiJNPGte
Qp7K64R85vVwfTX0Q/fegrRu2OyxhB727LIqXjKfQmEO1EEOtk2q4MaZCarwLs0JmKWNuQ52dBzN
hWJBqBPMiWdKDY42NjzHeCxGDohYOibRsrGDH7p9XVhJfjmLJV3cr4uV6Hk9BgywnneskDi5tyHN
dtmujRI7+wF/SKX3ybT01dla5Fa6bidoXt60SVg/jb/xc6QhIaT1qAGeUaKr4h+UCWy0meC5fc1n
z+Cg8oxpPPrNVIhzd8rS5VGkVTNv13D11mOGkun6iTlZe+soYQPA31woP8JAHCoodI+6Ly37i5s2
TrvHhs4tgMtX2K7JTeaMchAbzEXH7q6Anh+Wm6L2ihhqZmEVHGTrslR71Wn/m5PW2j23WtWX30vl
OnTE1u5Z8Cvp2wtVr1N4vipwsfcNXeX0dsoKsy8RMigZdN2T4D2l2LtkyS6EmVbtfGrlIXeWuhLB
2dIRsdRONsJuvR3HJDLS1+ZqBs8Xyae2pUbGyJE8RiFQBY+euVNfISMm1++vN67XLJs0wGQ9L0WC
l/uKBXmCxeSPAKrvskSQwEcel3eItN0IgA4CeBuxKCEnmYt6xvt2hoLB+tcvOZT7sqv0slJunKke
sTwKwJfVt5f7RZWuJtV8zXNft0QUTCat7jHNZNVaWGfZXygbiO/9tMAU3yAkZkpTqxeLedkG0YhL
KyTrdJ7mzezGrLBdruBBP6cjJrUuSkQZup2s1qG8UpTIytvOReNFbBrL7pqLaFrDKtwtmTYh49V7
z+KCwMcnvtBs/go9DHOZSW2ukijMOT0pKAYYSFo1KTPc7UDfpOyZqhid7Im4BONLrmJxkj0s1gLq
Ireyuf7ElgqNx1q3DDZicgFop/PUX5r5hgkU8w2CmvEabgq0DG3KJ2G/2nvQl1r+8GBuyB/kEmP5
PY/7vnws8KxjGcphUSVGCBjb1hsV0VSoOC/CwR+342qb+1SxzKbhsrZru3wVc2PKXxrof/gDOij5
NIQO7DMJjIttgqCdaRO/OzHZDqv8uXgUgUeBoylbEI4lAvvCDEfbazwCIKei9fY09EXAF5NEg+wG
Rr05CbTjtkzVawxjx8WUJ3KJpwEJEsykarcgYAmO3gkGq24+YE3aM2Hhyzk0Qv3iceqXdH6w4dlQ
o1oiY4OTOCu5aGC5bIqdYEv46+5fh7QpOjHsXWXWQOUElEHC2R3DAU6GDXSRomks3CtM+sziQ369
4/huRjLqdONKzxQ0+lBIpBdTutOdUWT3phHt0ECnLEz9Ch6kCAxdFtz+wuLpVqdGx8VFa0gku+Wl
BtDYLRUTx0m4RKNwx/5JW9TYwm3iqEWdx7D77c+GACgPAC0FVCKEaxi2GJHF+VPmO+P06fVMtVvx
XDydAXoue4xaxfI99bPeGVFclrMZtGwZGeuZvgivTcr97BaUa4vIbNnscliFWEaKLUegOTUHqCiK
U9PzKQZvI8ttGAy7GBypNrLS9djudeKlluQHRgzEL1+hjQAKTKZBAaIiOAyvtTzqsGQOSkUmiLxe
FrMplVwpmjFEHWHDtTLWAaTaSbOA1bSEyzHqvSkmTV7ws+L2J4PZVIcySUXsrHCFsZJ0lBcGCtuj
Lkbir5oQUQNyGyPm1VLM6wO/ZQ3lcPc2AyAkXiGzQpPgN0XLvBedZ76w8hYH4Wv0MadG9dvlpaIG
DTDyrhj3Ttyg4JF5P5BPy2xyL0evN37uzhMyFUk8a/fzc0fhH1EPPv0vXN7+W+yE/4PUAyek+/nv
uQfX/+8/dPFH9zPv4PknXokHcfhb5OKhE1LDA3cEBOhfVnAW7IHfIA74MQBTB1ieT//o1QvOg5Pg
wDcwQD1s08h8/pN44Pi/BXSCwV+ANwcDH0X/hHlw0odHV4m2cmjbwKGA3djxSRucTgx04Dbvr/OZ
tHDX015zbitj3PGHNaQufQoL4QFqYG5gHdJ6IH/6abD+Cib8VuM5gFsBfNSPwGYG6EyHp5CJAp5x
TjNnuupkzzXVnYYwufcz8orzJUhycQHb2w3g7wxaWpuy1PDIMTlTHZqjzmCqlqEEnZm/1yX1aM79
1IzEWAkRdcP7iGwQY788l2t7AYIstXPlzqqWOGqECCYPRTxP2wpNqQn5hJVDA1lWLhlVoxNqll6z
oJ/M9a780C9VNYMNza3oIujk6LwH6joBMNgYHAQGvQD7Ad1cFsvb5mJFFdYVHrjfgtbMuLM7m/KI
J6z4g6XtRjzpitLMJebHpFCTCwJko/2oxcezgp6+oyo73CWVG0+XmasaXIGDKSk+zO1UBB/emeET
MIGxO4oB73peQhuc/56ACZyODNXSrnO5wtrV5xMRLz3vabzoTdaDpcasvGl/dF0+fqyqgeyknHsZ
nPW+VsU7XVHzUT9NKpghwPeQRbAOYeH9whpB5THVdejMl65RLqX008gaAt7qIe1cjaX4UlA+y7N3
5uoEOWU+1cAoMA6hEfur10ZLkT0EbqAANTqoL6Gu0ScbrlK2zW1nhdG7BgPmZFbrF/rYgeqy4eeX
pB1/PxEn7WjQp75ZKfQXeX0TQN6umD6lMJH5rr5A3W8ZUdx+/iAH66nLJiIleBiQNl3PF0rW/juA
kl8+2vepWgG75P15jFNfAitEcS+h33ARWg7izHHYcIWqhBvedsWa66OFffuAWdpoDe+M/ck2AU/g
hxFx0sC+8RU7xfdRJQRijdPIhSTvwKRNNeyHl02bhzPj/fdjfPpxNi0w1P9Z5oQM3vZkVyIK22LW
gno6HHTXuiBVCMdzGPWQrVEIKrp3YEzm171dz2wtyBshRBvfQaj/7ZRStKjzvBfNJaXMqlq2o+h8
crE+gcn5zpuhQ3kSEh3OMIfEj3/Bs8rG5uTtp8lC6LSzUN6UnbV0+8ySyxP30WU68zK8hPfs667d
gjdDVDkpwz0CyP5lUyMvsk9Fv9x6kYKLVfkJOqlLvYt6PyTl6eLLlM4VWgvtjEyIDjdiUNNF7Tce
rPVwPuttK7ybE9wi9dA6ew8evw7S/N50MdFoqxPDWD303Fcq/8K2oGdYP6a6lltJTv2UqHT4LkY5
HTAHqvEShpPJQv/egDg9BjaKcxQs460I7GHLRd05q9e4CUBYufHlAArnGK9J/MnSQXyLl1MLZaFD
F05A7bKhOVwNuut31NfXnIZ4XTEobgsvpXjwQuf/k3dmO3Ij29V+lYNzzwaHIBkEfHyRzDmzZtWg
uiGqVCXOc3B8en+UZFsqH7fcMAz8wH/Tk1rKLA4RO/Ze61vNbbTw8OAiYaru7OTooAfYFUF+P1Tp
fNMP5rgBc9iswaEGOzCl2F3bMnqpOvXVVdhmVgNAb9+DarqC/jWvcyacOw+wiU8XFwMul4FpSgTJ
naOmWBkIqgkwr4y9on28Gmy9eggMyKGmM6Zy1TD7fmnSztwFuM23xHCVn0KEL5tZD4o127OBfIoR
O2DIhgYV0oUL4OrXreW4N7ZUzK8cZdxInGO3fan3X5lXjr5MbI/pPx6uVTrZQ3FjWYZYuXwTzFzh
BFzZJhw+gmwurWc74GjiYweqzyYYnOMIAsu3o0Dt7MnxdlAvaTgW1rEENrLhSaYxVtYYoCL+t6Jr
QRCCe7W0E4P7+ZwwUvtEUlL0GT5lBhUcb/NVSov/zpCBdYUZqn/IhTETSNAzuqEHcKphNa/GWILG
mzwBILPOpbFjfA9cDGZIuWpSLE1rejjJl3S0TyaMshYDvauHCQNruIB2fleHGg/X5YgDqzuWwfSF
Vpntj05rwG6ZWtom4XjqPeE+MfGI8SCD1ttHyKlAwMeu2pd6gyRBz96syTYOlWyHXWKRshE5WX9Z
uxpQxiHZ6u6SXK7XzFxHFXJT7eJ+EnO8noFSrXoxu9vMjDkCMuzcJp2brkyz7f1mmOYLQbuJDhUZ
Jwh5g3xFW/eOGcs5MZlFTnC0FoLTaqjCg1FN+R0ty8eJkN6F9qzAY1nDajJG/bMRyx1gTZJywq46
T2Gnk7LdXQVlP+zQqo8bK0tpS8Nz3cRmioxcCyaeOlyINK45gnESmZcmrYczPUEUlFcl6rapvXPm
IL+M6zi8ZoY7AZmx6k2D9fWkVQ6qs9bF0+7PQ9OBEIC53ABx7ftwY8PYa1bulAFXDaJofLfoaQN+
61LoKMaYXRgIR9KTjIYse4rSINM+x/2UB/whcrCJJPPcJLqoSDpI3gyIXF9r7hxOrsJqbgvizZ31
UNRKXUpskc6jx5gseMAtY+r4rOY4iY+9o5vpV0nOENI4c2qdO8R/+lsjmXpRDnbNfN1DiRl3Zizh
yzKnNTLIVkthBlijI73b4fgsDmNEdNuqnRJrMzJm1GNfGwcR+7Ltm3i7TDYiasyIqq7tGNNtvaQ0
o8PQZnArywnIwQEUMvMabYIdGRkhmpx+rDp5Dgt9Fn47FnF6JIIGHdHC9S6bM3470V+6rMRCbOpS
ZpTNBtkZ80MXpSMHT2Ai+qpAeTD7Fsmo7UawjjpEp5aDONtVZpM875X1fC2YYHVrU4PT9j5PvB8X
eZWKF7OhcDyStD7fFx6PWOgnHLadS8cJ2W+RegT201gbXJtWsnb4rYYRdjbLygoRVzm0zcgTwZgI
1ZXGWzYHW8tQdKPzvA7TYxfhE7xWxSidT0AaymxjgNUAoc/T2UOUGGQlV9zYAJVDTQ1TvBdzFqEN
N5GLnEwMltFB9/oqTPwcFsfAEF7nDkUbuN9e02xj1ykuHDWY1rZoa+sW3Rz3+1zrxSQcX8MYleQX
Bkj8FINdl1ue69fD2LN2scoz6JisQefmdkVdbAVglGIX62UPuRIBuKVvCklPmkFWmlZoVaO5NWkD
pECOUOfJKF+VUM8TYmR7NWkbN2l7d2eHdYZgMApBPAgo793OdqxBrjQrkuXZRuIRHr3RFeLBG5ES
vufFwG0hv6Xq2zU1QcJuOfCXccfxM5H1JixVnJzNoki7ZzUMBdL9utQzZiuka5XiXeT60ogg6tdW
1hqTlE5H0LCa6oYGpD4fWCRFe0sjXRrweSnb9yUIlfi+UibytL6dZq5UZJAd8LlopoIlKwCAFNzW
+MwnsWqdOhPuauBQJYoVKFhG8QjOdDJMoqzoa4ZBgahLtQZ1sXSTEJJ0ySet9qJHN0yMjRYH4yqT
Xt3vsKbUh7CBQOZ3UGNp29njs033+N6Yeo+wl4jhfWxUSEgM54Gy/LHGrn7gxyu2ICYAjXsWsypM
hyfEcUO2rTt9ClZVXqprrxtf6p4Bc9aIeBdAv7+AcBOgUZh4zsyqPThjoN3paLZ2s1mxt4wklzgC
Yjy1pH5Tsa6sCRdwr2Jow7A/PWeNXtJm2glgunGlg/rUczugcn25RU7tHSeTNITKC2dUZSMLiyy/
JdfoKru1ZZitl2AHc7X0SUf0WEl2jKTM4Dgx3L1w7TBLD6iMwMSinNzHeWrsLaPHeZGj+I+j4cGA
G0A+kRe2gFNAdOi5sE/92ExHgdzoZOJoXHFPslNf8FTbimsdVaUjcYhX9qsZVtnOSgKkVmM3M4br
ioMqZH1D63AEJV1Oh2aO203RJu9izpvbOrSLFazGjuYiMg5jLKPbMuGPa43QvbezzpA+4SfVudGL
BR8VVe5VMjQeVYJlh2x4IPu8RkHEsrWuv0eb19ALp0nPnof3ZfIt2mH6plGD8dULkB8mk7AeEC0j
Os8KyBttpcE69YiD3XZxS14HZ6um3kRRYD+kdA/treuFufxMKFEI/XSA2AQQRTAZTWxYxr7XRhBR
bAlmryokJNXJ7Ji2zpQHiGah5dzFbNbHMIxhgodlcEqtwTyQeAmsuSehAnyehE4ubXPapyqcyAIs
MTavkr7pjiNBfY+lasprBDoUVPz0Ev0QA5hVBfcPeHpSjvT0e/MxRrh9H7vJCPi4LW9VHFiHaDnY
r8U0tge9JrMCgGkbb4DOjakfx7bY6g4JLxv0hsQykAsdvKlu8h5sI66l73SV0lcdbcuYdBZOCCsy
kmryq2RUrrIuUXv+YFiwda/H2ZrIus4fR1cZ267pgL97QDsry2Lf6hOc674JabXzRVd15ylumude
xukd5OAgWHl1Nz9aiy4f31uWbF0M/9YlLFwd85ie14OPJTlh4sNrf5Ryau8VB/4bFnRQ1wZd36sG
QuNedUO1hkyfTduWMUm8CZOaHryGRwVwJNhZYF/TeBFaTtjuEy8aBq4vXV4m46mtAXJPspM5hdrG
iObxBbGuuxmh7tz1Xev5yFUKP0rtcNs2o71rAItu2yCPP6VwRtD8MK+MG7v3sYBbj1za2l5POOjW
Zhkb7prZgINnJQKdHbXFqebctAMAGq5ry7WYIDRZ1F961IfXdawP907sDgXLcTDcE4WrjgT8pOe0
S/OLqsgvNCIAvgzQOy+crJZXTO3UVh8ne49FGrWaNbjMAOLwKD2Z0GNKBeb9NGnOs57wiLVmy5lK
V9oefE1zRQae9iI5qCzos3n+wstq5mvdcorPWTxVL7Seh53o5JtZUGDy43SyI9DFAm5lhQOHKzLN
9iLmOJYDj67XjHHe4bY5R23gvWiK2NglbTbvpt5oOF8V7YWpsmZj2NVrpwCxbkdc3Hi/e+PO4Xy/
7vM82tNtqDbFZL8TOhOtjTY/hS7xG/UQeDd6YOqfFGeAo04V65uNN1zS1hawaUtzFTiz2sR94j7B
XGwvtQS5qdRUtCtFii9HVO7B1vtqlwtY4WRH6etM0ivXRH02MPhT/aBxrMeBKK2SobZMnewImJN3
pC6Mz6jr9G3FZO6AGFvH3Z/Ffi+htQaORTXWV561tWwqqpkvtJVxHqxnPf3SWG6EmkzzNj2jdgod
Ne0LJ8jWwN05jjLXh7YZqno3GtbwZRrEfSWgaaatEx7thIwBqqxbJ7Pcr5yxyruec+Ql43m93TBe
SIvNILXhNhAUyGvZdtUV9IPCvZhy3i5MGrAQo3zU4xhFqrS7FT5724J9PznXMaD8TzbHK7mTfRAT
zglgktQnsmueqX2MBW83M4t0wP5buvk0NXW7gz+KjEPCmOSaGemDHDML/WDWEOwW2Lc6iGV6Y152
iEvzczf01e0Qwa7L66C/Lqp6OGJzAMrVuMYJVDIyKeqEu0CXvZ+UiHniERYloBb5WDuN9BFha1dx
Yj4kyjD3TjTRBNRJMWL6n1102JK3slHQNxFvrVVf5V9Yyphdg6J9XDI/UhSRbnaYF8ALXlYECghZ
tE0m+/FybNzpzLtN7FYviBABbokaL33laJzcpBxD8BrU5k0BVmdN0mS3HwvTIYAkpCjjOYloQNRE
rSEdxFmZxXeJV/WXgvKfGD8kA2BB3fxZ1Fr1VNV1fSlwffhGldd7At60FxqnLOJzVmx5ot10L8lw
2tKynpn4W4HxtRmE8mfXzTaQV8NNRodu0wIbdECeNBayr9RdgnFZGTeixMGp4gjgQErygGrSayI9
m1vHsVKCSZhhRtqkF6g2U4Cl1GY6usp9VfVvZDGAYOvr1inR7sUoRl3wwLObiBXKfw6oBfs2zx+C
pg3V8AuyniYHBR0bq0Q3rjGCl0ekLtEigGhPlqjlxdib4pKWl3XT9pDVVnPumvs+Ck4ou0lUI7DQ
9TnVRBaaPMPaqVgj9RZ/qrqLEllcdYxqX7yMvEHsq/rXiIYGlX3AcXVAt7imBRncCV3pl6XTm6Y/
UhOeC2EqQMQVeE9m6g4YWt3F/uENO+Qlh14HaB4i/8MQ14J/bpUxixVHdPXe0StfTpOAzAA6k5sm
5hUZI84zcQrmy0wvBhNvxzpGvc8Fk627bShZN1yA90x4j1WYoqHPhXcrZqNCwOzGAC7zbG8M8EmM
Om13Q90kh1A0NQTscZxWTWtMZy0jjZU62rYfdbNWN4t8mpaIbfMV3BNHWvtea6bxxWlbUPB2nwML
s5qZU5Rbfc7DYbqW9WT3K01DPYCgcCbOlEYqYVcqzZ6zORvazzgTmXTOhtdvjSLlB4NxK754eTi+
s1n2Pibv8Iy/LUG7iSFpZQ+TuOsExh7ERXp5zvDzsWJiUa58S4bDOi77ND7RMgrCc+BIBI0pnaNX
fQgrd2+x2HUQ2x37EbPWcJ+lVjNEBocXT4MOnxiOqs9AfYJOPY6O0Q/gHmPRm1YNI9SQqsqtNZxR
8DOUhuNwMRmR8Zj0prcCvP4I1JFYiSbN3+mVUHJUiK7FdaqMeoR1bkqG4JWPC1lLjv23M0wT0RmA
UAh5d4tOLxM7OjDKWTnz6LE1uJRJp9qM+VUTi3JxUaeyQSs1BfyXqY0CprwM4mbo1JXuNn2GVB96
5dwxlV/jhRf9p5AUtItMaYVzUQ2N7jx3hWWmF/MwTMEmcDLpAmLXVbFDC7ooxOda8rtInaeJGIGF
884eekb7djKtkclUoecJ94QvxhkhZnYtdtW34zMLdzB+0SIvVcyHA7sO7hsMPtbWYBDQ4m8MZf4e
e62ab90ZU4RgTcG97mODmZodCMwmOsk5nJNTKDDLXQPgNKEFWhG+HnoDZsTfhIEXhUo/hHBKMkau
u+FBTjH4x8W0fJnh5piB4tlBjE0jt2hpBjOHx26yWhc6EwHy8ogywxyvTKvl4J/CUzNPqJYWKBmR
c1oO+78taU9UNVYjYNvAUa6Jw6r0bemKli5ISi19qLtsyk9Ipmnq696AqqBjpWG20Qfh+GgDNJbC
hw4MfoIWdiB20lCm2lGa0iwI0xHi9hRjUvWZCimSSoU9AZinvdCtheuJ9AIOLsoWLW4qDkE9FfoB
niGyybnToSis6DGr6etsyGYuGdDP0vnq2hZSSn/sWp4nw4iWkVlZcuEtreGvKAXRAdl6ZnIuVc7M
ZM8JRBufM6SrySk3LD67gJ3qPLEYJ+Y1tVDSUCEb9Y1ZZsYL6TIOJo6c01rDGd5q4D2HHI15cyq6
98FSy+jOBBFG9Utjl2iNYGV5mvO1bjWj//RDv5n1ctGoIJBdHhYb26KzUrZRUjzlbsBppAqA/0QB
Jean1gAcvwrGSVYrdx6So9lGroArn7BIGY2aLehbc1lu66Ayiy1l8pRsxGgSV6mFzlxcJwnJvtuo
LVMai7OZRMUxI3T3KUhcBYS9DQcSknrOibPv8Gjs2QIH7zxT6mqbZfAlLoq5FTUcVzGbN5FoNcj3
MQLeKEBfQZtLeltQILkiVpJEVp9mh3cymm6UK5H1S+csDbmZYGPQrAWKimAbW85AXFqegMAfWiOF
8VhX1FYsfGN9LHrB7xJu70pqPmZuR6SFszzaAS6rAxVP38+YgZapKNF83NbGwmBxZ2adR94lpr36
EDS2jqQi1YiE1trMWfJ+KtVvJ0JJzI0390NxOZAema3xwWknHi7Nu+waUR5Qu7rNrSDspHrxWgMf
xuQ66Y5GdlIdOWqa04n5UIeBrpFOsc8Q/Oq3EaqTYs1CaM9rDyZBcon8zvZoKxD+czGKwlsjlq6C
7UyxTw1beI535mBUxyvAmCPRX/SPk6OtzJjmrvCax+/K9O8COdo0yvPTcS7bLyJJcUUboq9fJ8RB
12HOLdojeGzaN8+zREpRWnK7u7DJUcxbtvnoZjnvG7IiDlPmHFZvFrf6hR5Rau2BqJdg90dPIqkk
iMJaTywMwWZ5w1iiJYf6PRoZHg3SLqfX7y+nagyeUak3Xr3XcShGoFJRf877ojdQhkeOSWMQYekM
czPJ7YFUg7xwtqqhk8hQqAJ8miZtcsIfUOC/syxSMCL0XZCbJ1DHVxbA/voEoDrDODQmiyeujUpC
U6kxDNkb62IhqCfQ9+INoNuByAflpZ2PvDg59ZNXhwcXkdhXt9WH6KtV2sZM59kMnIQLRyrRrtZM
yHUMRfL8iQhU3vnYrBfTbpMv8tewJBONKDSLH+7aNHuesMoVWboz5zzcDSa+wnWb9UrORLCmdbaz
lVtOR07sjIcXTzdS34TeTnpkG3BS4PcyQZVk6zymW8a/dNY1G6b5tiKA4qGeiulsTilDcQYRDevn
d9nVmBbU3Ukz1KGfeq6TH+050cGEiHjxjKuqNIOH2I3seudpttQMGuVU2qzTeTBcZYKe2JU3xlG5
lQlOoq2pVGztCKZjnkU66BKymLUkTazyKtfSfAWYL8uObS41dz3oMtnP6MntPXFAKjlw3PDuYXqB
4OcNxrIYSl3xvmLWjdb53Naveh9z7AaAbpCKREvsqallMKxFmmQm8WTLHvF9CDzmCPM2ZZwYd3bs
lOEFF8kub0oxEQHYMCZWDxWxuM7l9xXTrTEb3/cNGkegVnpsk4wD8WHG8Wr10U5rO26c55J4vhcR
vg1WYLKX9+Y8zsnB5FYeqj4SiT91lmrf8IQGag0aZxnNO1nj7CbqsHtsxlKsSZJoP1eGqwPPmchn
6XxQy4NJWODYOVTK3GQyw6YQCe6+cBWPhTEF1MQarITqGpsTzZNsUqO200mq8q40Op84RMqwk8+Z
Le3sQoyp84U2Qz2dW00JUlbZFvtPVEQ2YlYq3/k6MFEUf3LDrub1Hcv+IBLN6c9ZEerzLRpBfpF5
uNPRBuFJig+Ed0TiS1IQG4NRBnW+Oll4Lep39pMsZUPR0bYSEqtns3YJF8qodkQF6voemsPSENY6
U9jemiN0MA5+1GM6/RLkTYjbDjpHeZYNodLRskwZ81rTZTlH63I0NZwbhsdAYTgV6EYrHISyHLCK
5FZOggh+PvOZgFN7WAdQqHipGA54jAhiDx3KyqBtTj3cuFHR37VN1lc3HCYIpWQeS9y5m3WD8JPE
zPN9FeTJ57QBfcMjiq9w6WGPTDn2BXxn45L+U15vOOkp6xgyNKXZjtN2fvhRI9l6Z1F1kQwh9i1B
TWxdqDJcxVtMVsVlqKf9G4RfVgDNMRaVoKSorJ4b21SCXgCe54vFEz7eyQrG5joOO56zQhbcND3B
qnKgdVFVe03TYDpn9ph2d7NOTbPXM049+352tQcGTe1+IGqu8gVsmOQM/h9Cix86/TQi3dHCd9dl
9vnCmVUrnkKIfK8oH5P6i45Sl3PgMEaOC/G4jkZqAGaWEQlBKjfDV1zYQ/Q0eCNhlvYU8GwEtDe9
rwxYxno/qSjoD82UxCRIaOlMDztiFHGyCkBkF21IIb8JeqfV7yb6WdWKOEZ+OnCVGpnPuBGKywCV
CaJmJPvpo82cn4U+xSRTrowogrK5JUuaTF0VUnS9RVHs9EQxBCVaUqIXGSlmScuJqjUiomTn/NrC
bszrSwZFv5v4yrCmOytN5htEymyrZayc9jUvuobgPhEOMZodplDdCZRWRYAZGjtjGbLE83lulElu
PJ1yQs2B2kywRweOZ8GK2E81PeHJrGO6I4U9XOS1KsRtb7A57nG5sTbXnNDTi8QbnPnY9xlhr5sK
izRxrlo6tfGBwNzSu04CV7iXcoYux6iFisWhKVIZy1sP5HM6cWYgLhdk7KQeXVuLvQ1t4Lxrya36
5vTrBruhV5iFeVCvO0XrpaFzWjphtsnRVGjVFenhyvAuNOSg0aLVp9AlQ5SPjYvfiN0+qACX47uN
4cAFf4EzDK3Or8IOm5qaTJFm3PUlEcV3iuy49rFIBBLgMbIZ2nkGE/frGTq+/QR5n+L5m2zmL2lL
/7/EWiNQ+++lpbvu5e2FkcL7z+LSRT73Q1vqGH+gAYWyuaCMOIQZKLqG91b94++sRn8gKzXRXej4
kmj5cUt/aEsN5w/IncKCN/2Dhf2f2lL7D4gw6E3Rqeoo5YT1V7SlH8R2tgdz03JcB8otH0RV8utT
5VSsDhMi9PWYG48BBLpVKRTc6HEZjGLK/unS/BMhqfggJP32cQJKEJrYReolP6iTGlEge0hNtSY7
jhQLD8nKBgzX8BzmU3ecKeeHVSwT5lZ26EZvZYfja181lnHQUzypK8eI0anEbmd+bsyMKC5y029J
6CMYzmusrehKFDB5HT+7cUCKvezpcDpF5uw0Su4lDZekhNDWyTCpCQ6ke3ucp5CzVGaanyI7ryp/
pEyHjGGq5VB+mDjptL5jB/Qjl/SHbehMUbjK56nCqYhV4YaWO/NZghGSm99cqw+SzG/XyuFoBiQG
6S8z0F9vjYY1ziC9h2vlZfVzQeV97wyolNHX6JZv1rKoVkwjXVgwhfbMP4kQpFkWKESK6JRWqBPY
Y+YE+447sgW5qZMQVtiW4X1S5cTkwPGj5ZfFzcTFI/RHUVLE4FqUfhdGS7BW6Rhvbd8TcNyB1Dti
p5sO0GM5PKvC2Y+6orXnAog56XFbYcOxtDP46G47u3Nacyhoy3d9bj4BsAjpeGokuwex/ls64MeF
kUcYj5EtkUdDc7MWGfbPHKx5brLKcLx2Dd1LMoEkD43CXeUcnYERIpNJqrNNIbozmCgro7NXoyLg
TGYp44RBt3eM24hXbDtaqqn+YCsgpwEHE8Jtxuw3SsePXKflpnps/lIC/UHXvawGP3/ZjPDLKjWx
DBYFvmS+cLDvR+8pJoCKUYndYhHoY6ojnQFnPKttPnt0KFM8Bn/+dH37oJ9Uid+/CJfNhj3kMVv6
sJ0kSV1zBRK1BmdKxpjdjGvJCXwNBBVRnrLGPfuRs7GhWyA4CANGIwleVPY+38CU/pvr8kEj+f3b
gFFGebyozMWHe6gykD8M+tR6VtwbWwssYrpJO/zND/1B+cnHsKLyIQz7Dda8j+JIOwcJY5Yl6gsx
LfK2rDqEVmlSM9uM2INoyG+CgKnVrobDcUzUCi5tiZ+NXm9PlBwJO5hs6Jz0BZEgXVP3v4GR/dfV
GPuBQ+QJl5b18Rsu6ieOXFeYqS1HvV0Hgf4UOsSik/t17OTVgGj2u9z3/2A7v6reizvVvL+ri5fq
X35xf/zrr//afv/38L1cv6iXX/5lU6hYTTfdezPdvrddpv71XzCb/Pg//6e/+CM34tNUvf/j71/K
rlDLnxbGZfHz7gtQ5qfnYvkmP37f5UvO7zu02Uv7t7sXKM5/u47fm+b9b9PfLuK6e8/+yZ/zYxu3
nT/Yj8UCaOURXTbr/9jG+SXw49LRrUXka/LM/djEhfuHAW7HZRP3bJ2jEVrdtuxU9I+/CxwnqNsB
rlMB4CFxzL+yibNVs2z89DaDHqXs1h0+ZJH8oh7/dVkRWkd3ueAsHc1Wu3eH+JHP3NZtfnZjNBEC
0x9pvBMzLYN0ZDe6BQN0motAbmWf7KKMX6Fkj/Z2khMrbKACHZh6IW3ciEKSqBrnJ5HPhAiHi1aO
3OTseWiyr6ISPtviqXO0I94+QADMNVfxmLxBCjsMniAdq0RjGoxs810JpGB+8IzK85d/IFomXbdJ
xJFqDF9zcin2sTv3PoDwcdVb7utstO95SrojCV7gAXqpEdeL2gYv7Q0/8KUliudYN/elnerrJAjo
6DBAW0VWA46fRkaGqH+NGnC+mKd53mNsxYJP9wNpEd8gTr5KcD4g4RnthXb9lFX5s1fmm8IIjooj
J9G/wXHq3S2HynGTq/RVtxtvh48l3BCBXH3/WjEBnyvY3LuMQFUCbsN7T7saK+t6nmW6AU7wPEzO
ZRTC3GlVTAS9xH/HN8FnUa4LB4lHrPQHgpOra1EHiMcEJrtxwDptItAhruoNBnvCkPy1ycOcka7A
jFp1l6I0HvNWA6EwPPfO9NC23LmYhKXVlEevw+weZplUPoQ5EpqzuPLbACPMnG+SqFGbvMiuNW9+
pOLyfNPmHkG2J4e2u+lUdZ3qdesnJDvStJrpgOIboW+2UMUMtNSdOoK0meqh3uaufAJ/75P/1m+z
3oGGGHeg+2bdH8VnmjArd+C4DmorWlnEGgftODFsyKpN2JnaxpsE/bWSLjp7ZsgsSNw4RC4nDhKr
2NCw7LMDH2JoIjRzLbUFGQC7xrbGYxaAM2DyCke2Eet0kSJPSJtWxchX0HJ2fQR8Pt23yde8Tm3o
IbSfMOuPWEstwhZUk/i8zLEPG6NcFSIghU+HrzWK3RiAd4sFLaGst1ZOri4nlzmQDfeQPDCAVgS4
HUOHqb5bEYVrGb6VeIdFTSWM4nkGn4U0ydlGtXE0RHrL7OHa1bn7Ua2ucwAtxIExw37+aQX7J4X1
h42DNAEPg9iStGJTVtvGh/3TKfRShJ0b7mRWMZMo7d2UOHtAcjSHRPYbQ8N/wdV++zT4o8tJlMPN
R7NQ3xn01KOAXEJJpoITervG7XZaWTyRRTMH6eVg0+fFKs0D2T79+U/6sYL6/qOyqDpo3W36Wh+W
uoIBD9MgM9xhpni1bL1cOyTVm0xBknlgrfl2I3KUdEF2lkV+1lBh//lXWA4pvyy2XGwDLK2+rLTk
TyyF+0+7tLBsAaHFCKGT9RfCzM9h5BzqOvcJ2yVhLf3N5XY/WDqWn5jMI/YL0i6YT36kAxeW3jb4
KMIdOY5ipRo0nNNDk14xwSXYmogfxtHeJ1wIBIDaw0MinAtVvZo1oCvkeqlCUxPEW1sVBE+gRS21
dd6d6qR/kKXcEpy6t6r6Mvfq3fwGwKPwa8pTd2K2TtwiwXnWTTFJSR/HPeCOeUlIs9bC9hQgyGc1
2ugyenfqEbJAlz2PmYbI1zLOZO40Pl+cFJBebZLaILsBNXQUDS+15X0ijTKji2c1mGJmzSeT+c2t
m6cEEMFKsIXtqs5gTAWsNkN/sctC+E5gAx849XwKpfmQTpIgRf1hgk+3iht5adqS2aqMjkXcbctq
UVrp9vfq7P+gYvrfWHB/qa/+HymolmbTf98C2bTq5a1s/3ZfxPztl0ps+Y3/3ghx/qDTwWgV0ybA
GuqPf6+gOLb9YXMu0vGWch7BwfQfJZRr/MHb5OLTgnS8lFY/6idcuSQE2ABoOfwZvB5/yWBr/fqG
LZ/Iq8VLTV8FH6n8iLbPjATT0pDa79LgpO9tzOobpQqhNkRN2+7osX2fUhb11E5irczRjmg1krH9
GhZ0NTQf6VrqHr3Ipg9NzVLUe7iuWXuR0VXQaG1iValebeB4bPsa0JjE8kPXFca7y/Suu80iiJ7A
K+wq+GJ9o0WF33lyRGShw/dFRV/8KjJ0NRTrMLObtKJdauf52XDp03qbMM9pC38fXGntN0rFT/f0
n2wxv656tIEIiCInCFcZzQgu13KE+2nVA2AaozWJ5Ds0iiKp9yoXmdhjWWgbdz/TiSaBfo6rLP6a
LVi44DeL7ocDK5/vkvLG8YgSfFl+P5a49DFkC38/fmOsC4QHsSCQT4o5z8Tyg4qL6GBaJZEKqfAo
ogh0YJyDkwWnv5idwToqJyralETG2mqMS1pPCwnvz6/Rss3+584A9RpLISdAD0cBXS4ey1+v0RjF
CE4bS3tztKbXzTUwr5CmUSaFsrBuNMpxnlPgPerw55/74d4sn7tAt010Pvh48UT/+rlVN2EC0Sz5
Fk48c86KKVTWPkWkjhYhZWzcxVcFVRRlTBSVpums/vzjfz19LD+2KyR8iaX8II7pI/o7tHvMdWNk
vdHHd2vLtwd27xdeJE0dyjl2s8tYM0qDYBF8KcQF64sTr40g2+i/+Sa/HvD5JovtEZs+tYnD1bA+
XAjlxAhu0UR+Cby5sJtduYhWpo0W5K037SbZjNyVv/rDY/53BOUIfTrg5x+qgciNAixlevMmnIG3
fDsZRNqnW7sZulZsYkmj87npuOpkKTs0P55LfeobdKlxqVfDbx6ED8ELywXwgLF+e1EtltOP8Smh
h2bIq5T2GsWNm5OPiVOaFwJMDeIRvxuABJEqk2PgqFajBw2hBhtKGPpdXjlLnK5mNMWdl0d5U6xr
u2xMCMpx0b7++TX7tWVH82XpwwiCMsDQMrT52HzqhkA2ej2PryOVOA+B3qGspZQY8Z5g/musXrur
zLReXho1lMvfiFzr/urFwurOUZ6OoUerHX3OhyVNIqBUOMTKV0CT3+iTrF6MOftJV5N9+s4oJXYa
siiJRAsxtCFaY0E7azCjoDRGyASWlf8b7Zx2XdafmA5XaMv+/HJ9iGlbrhcXyQXtRYsM/YGzXM+f
1l4Y4UXlFbP12oJ7gJGSqLbKEK7PKq4QrX/HGmtuvlDFyqnOUSrIlPnU3fBv3J1bc5zI2qX/y9yz
A0iOFzMRU9RBZ8uSpW37hrBsN2dIDkkCv36eVGnPt63+xo59Ox3RrWippCogSTLfd61nSWz8SFjr
khyvbQOlRoybIeq+gbwU1Mf6IUAKvTUJlQ9DRXTp8UOjeWPrQLrTbND+cEC/9gGYqUj2oSVCwYJK
l89T5dcDYmQi6Wtn+TX0O78kUBc2AUMxTVUcD4lDy5WpHSLP6+xZK4+fUYJmOsG8E/GjRU+EaxLc
SKX0Tzf0a7Hx32dxl9UGUZ6QEPBvMJG8GxZ47cYmzTv5VQ7cRf1BjFXk3bpnJdqojG4vTmcoQfCO
1jXcqRyBR54w4evgIeu31LoYGkJ7ngdL4buKisAsEBZvNrSzitxCLk830jIwvq4Q1YB8bXdvdWAQ
+m/5hpD9DGCnazFN0F9YB1YiUbMYZpTw4RSgp9lsA/SS/kh7PAiVuXbVkhUsMPDX8fZxlBmVCWYl
A1rtWDzwyQurNfSi6RXEv4ygbeUxnmFEP0Ij3qabgSBqEmNwS7pNYuElWy4yj4frFzrmqfc829hG
m8OZhTcDg6SX//ux8X4K5+zTKAthZlAd88X7raxI1zYDbFR/RcU1Djju2BRJijFdiQ4EArtmovj9
O76fjVwseLZLtiyrUp7d799xHGyAvo3QX8SGAdxPtEK71u7RWFY8vIO594OvaSk2BqF21TSSLs/E
wjj9/ccwy9lfVg+CAAK2eZQQXdslMfXdTYG1UvVWHDQ4okkNEbsJP7r1s+tzhMfXeTXiqx/SsCvu
5zEycgyZ+112yKLJZacdhaGuZ7I9sv4aD2rwiHq5jtbdqB3kklNk0drp/W3prhlE9NBKG6KbBFkY
GCaanduMw27OWV1ckiFi6MDV7PniA9FfoVx3girZMp9+f8Tv57VI8IBiucFRc7R4zt89O6sgzeEw
jOHTrIyv9XDW5rnzZsatxyLLu8gdvTBslzM0Mzvz1yyA8+auUKUmkCAFCsfndfuCEtBFIV0DSCbX
eURN06NLAbu1+auBSqW6MehAZ42IPsANgaHnD6PXfTezRayAIh6bzGpcQYcO7a8zWw+Gd+vK1n0y
envurUkigS+AxYNE4NZ9vY+hBhmlT3pmaDFXmillkD0PGit3WMY7i2++BT8SvH4dl8hyDcmXb/Wr
7oI7WIS8qsiFOcQz4LmyMIUfZTTMgmhsnhcc7u+vFnuqX8Ynh0b/hK4ztwomD9Z7vx7atFQOqp5u
fXoL+5iGnqGFTqXovk92VLktYnj8x8+h25rnY2N1DhdkCZo6Ww9bEzgTGfHCUvqJVaohT+uwFIw+
MW9IOtoCeuN88nRtqJijYtr8F6trYkXC9QYfaTPJscdyOBVN5nEq3shguBYp/+zy2C1RAJ3Pj5kK
q2+/Pwnv7tGI5QKrKwMdYttp/22p6+jNC9agtz7NTdgxO5yXt25OKblCs+/mWfunaeHdpsK8JSUl
m66G4F9WTb+ediL2WELKJfw0KocRAuANhd6JZz/nxyul10Hu0BZpcDv8SgZwVs8p2MSGSY+zpIel
nu7xUkRpeUwnD2INuxAXfDLdEKQjDT4wEm5aHlRvly3rNVS23VLTYBY77iJzOZB6a069VRYOX+K1
jOcHu2s6PolfIed5roLJ7FN/f7bRuLwfc2gTfKOPoBnGKuj9zobl4GhlOO0+5fka1GACVCWoams7
Le8CatJAMPp8CLCWx/RISuph4AL7K+JFEELhF85763rIGsu7TUmRE0mvuyX7jnvSvtCpgiNREeRZ
//DKehseGsjzwzcNcU9/8GaHfvI+KtvYl0nP+nFUR639aL4beghFHaVhu3FuhD04Md3cIXaScpnU
kOI3jnq4dOjiBhLss4UyYbWbN7APKP3J+vLKI80/5T2CjoU5mdgETWpoxTHujZT1G0EIl1MesjJL
Qnwl28a2lqEoL5dqTdWuH2UZHOc4zMTeb6xl+6SDzi2elVdn6V54k+sk0JzibqU0O43xnoQbXcHO
q7MLGugTADFbb9cpyj+bnriTu1BXxii3DxIapfe0+jMem6e4s5fl0zItYrqFWdlaDzwxQvXDH4Jg
eNpChL/dTnadk48f4RwjrU0Jt12OW+dFTbeLKyjxtJoGhKXRi4OJvv2RowGbSQ4MJrSNlOUR1CUV
xhmnvJiICPFNgofto9ZIUbOSm+GEVlWd5kC6Y53/zKNWgJpIFmIUB+92E93MkN5QTcv8owjsKcDF
33oSv6ECp57XgBiXqs/QF2PpnW+0D9K+OFqd1xXBA3zmobsMSi/PoiNjBd/WTs6bzWO9phWlY3h/
HqCpfZ4OG7oH8KxWXpw0fOCgoy+iPSbY2XBtP3eWgoF6yeDQFjZ0wbIFVrpk1RXvphVgbPChBhHH
l+n8Tasoan5mI2fj7ZCEe/3LpvrYna/KYJCZC5/bssIwWUu/UuFpaUunqXe+N5vnoo1QjcPJsOlb
4ttCV8OOk9LPifP+sGqpZYjuzSoxzdPEtlx5WWEwjuYPQSnIfNn1cWxW1eGAobN6DjMCErZrz6sB
SsNLxOcMRaFhiPvXYFqHsL7BmVw4NRYEoq/Sgy6ZCDK0v9AdcNUL13ykdbZq2z3YRjbS722J9TUC
GmtbPi2BDBsrrSKos/GTwu/SQ/QPQ86sC9CXJ0hC8Lv5I3x+liy7vo/Nmh7aKEefyNxpRXCEEGzO
mKjxr8a7bswn67FtQjPle/OURSE+jaljAGwt6w0wPUPD6+T5UPPJ3zh9fRnyT4I0xtCc69xhk9nC
T+G6OBIoo/9PzJvmPLdeXFJLsgBdcSmstopy7ydyiZgdx1AUrLRoieGQ6JMiyn1F8k7nqV49IwxV
Rcv5svKtO+UKS8lyG5V06GCfcKXl9hgwsngHwY/6FyKuzAALBstceX+1+F4dN+bUzDPiKRjqU9Rr
PgP+G942eTueYRCif6HglvM9H8xR8Fj5XhqLxNMxBaCdDHOHc/E2etJtJDhjH8Jx5WfGvMGXXjFq
huRtjRv7m2/+79VKJGB1Wo9vp9o6v/xfJ/n8OioF+K5CFxVRmJAzkM8vVRHIYjgVsGM4aNDMC2+S
ucR+249swLMOmNr5QnXbPDHU2HmrIbtsnRgHGP7KHG7nhxjHAWdpdpual7iSGtuAdUmk6I0rKGFc
7qzxXb5Zh7B6X+LzGewkdxDz2vmYACqzR0tk1wbauVhVZNIm7POlPQ+PIK1qzk8AKYcvflibg19Q
djFO33iFuZcHfHPtejvMnzar8Gh7cqTCnN7zQNowHfApOUjzV4hvHXkf4YeC0TVOufno5xNqIYHl
f7padF54sGy/rcrLjRT6RZ4yU9GyD5rwA+7pGAY/lY9Rc32LOXT7FyfIWobP6LNi5eDpAzFcR2rZ
5g+6kOGHxJszgoHpdoMWJ81k881pahW5zfpJ1VmdFUccfPzdvBdOJrCjr6GDwvw8VopyjKfw9HbK
CdMZ+DhLIYyJgidAx5uXkjZecZodDDH2Eys3sHfYyghJKxJ7zFLe3CeBhC3TVEtqmzUFA0o2XKZc
XYKZMbez4vnK96pVoRc7ViwWsYoQMgXh+IKwbbtpkjr2ajq3BG+wz4dwpnh9PvUjX1g0+vVd0yv+
C9KYIhqGR4dSESq+qL6bq8nAJfVQ8u4olbv5OWhTQ2hOMT4zMlAiBBSJF9G7zDAQI2oVHWpsSbxk
sVpiCi+Jlx+25YsdLCXzTVZ3tBcv3srJ5VTnAyI4vACd/L56oyfEhQT+E9gn8XrPvOF6xlRDnn42
/Bc9PfVC5zq4AMVtDn0B78EpIjlwM2rFKtPY4YPNdpjlJlxL/AzImRk11KvMED/XT6Ox0vy2o1xz
vBOuf77gd+l5PZnlPv9X1Bt1ZfSi9Lt3lCzwjt8K+OW8IoAZxaCefbICH9+KLJuDcTw9AsIBHnqZ
pf3G39jOpbeUbTlVw973KuqlqVOx9QXLXoGMm+q6Zh/6loc0eZrcjySroompUgTEjjl3ZNgQdnRk
r2dOnipwh8I1U1FFLb7E/cCvE/POUX7RLM9S60qn4zAUd7EoTZGyUzzubsmEEMH0EYFWg61zIX5m
zY+Blj6AT0oXQDZ3IUWg4Kvhj7Il52EYc/E3y9s4qgDROye08VNzzgcXLw7J4a+lo3LqqESLwsZv
e6U3xGDhx2pT2nocWExTVdgkKLuvzLeML0tLIF6n0rPNMaQSNlSPiB5TAXJwRCemFhA3nZZf0c/S
63/xYFbWd0HQQ6I/em43TtZfEG7KJT3wRBM12Vs19W8rgXgTDtRmPF1Nn2yMKMSJpyhT8+VBh6xt
+h/xTFqZ+2VMI0oTJ2BwcxPDstrG6nnzsHp0O8XTYWGz78DtrHdh6MfkVTLKmzJ2AdsRvBEa6QWd
qWX/diTna9nLkgJx4vvCoJbT1+mmxg3AcIsxWPCF1b+5eYuxMa9oX6v3aema7/mObfGKNVvNC1NB
daI5sHM3vY2iTiW3csZqMb3bphVrNnib0NyVcWN+8jZkWVMyE8XYgfnRuR5uplMLbOuyAm3YOe5g
R/cqJ2+ow/FC1M5Xb93SGDkRyHp+KbM2Uw4cjVQLZRPLsumyB0du4VGn/2ByDcwnrwCCcFOc3wjd
Do+0nqFiPZ53bIQ9bWEFDhDL4kfCvc3xEUli/jKWFFOMhihlipDjEAyYfNDeGB5b3gfKelSFL3n9
pOnizVeFm5llXO4tvEc41+ZjqdcbziJwmnGd+src5NI1bUaMb4sZk2G6uVWBrGTEwXbIy5q78Xg+
IdSBzaRXRai2md4xMJbXuStqrJS/316929BTyzFEY2QFTG6B87eycj4FLE4r6T7mXRfwqUP88twN
GuvFXW955g6qZwovcH2K3nz237+92bj+W53VvD3aN0JX0a45vP+7jS3u0s7SY0ip6jw1ltSAzfmn
u1OfvQtnBeF/07x816HibkJ7b/NelKz4b2C29f9WQNdRhZONpeS/xgiGza5Lepl63ocwpmfFjByQ
ywV8pyi5wp03gF5K3ibH3x/2ryUE30a0b3T7HDztcMa5++tnSWcBH51b7xGdIdNYgZKEKXocseke
to6l85/O89/f0I1jIzJEF0hx8b1cp8oHshmAODz0S8uDgmC0eLoM14pp7u3O/v0BvtcHcYTUboEy
O3B0HdpR7wqZS116WTvVbLLOM4bON1O0XwOx+j6xtGM0H0uZbsNHpQW5zBCrzHwuBqYGa9w8nkd/
+ES/jnTOOVupKObhhaUAsu37ttga25YOV9E/EJxrbirNuo57fFFVyrxeRHPBJcg9tXJnIg80T8Te
IscQmLUUoJKSuWdnf/QbnKg8ypla1oSpvufl3B+pc1cAwBZ9os/9LHmeZn9/EO8vIxfOA/ni0zGB
8ErQwq/jpgpQkLmLNd+Rw2Bmpu11ISRHv1UfVytS3h90R//d+/nIpW3zTwAZ+df3C0k95gLb6u7t
sbdkAOF2NqlYmMeAWmX/UWkNNSzer4jKIhM3t+rfpgOhTegdWO6782OJRbK5GmFVc19A/DMPjN+f
0HdSMjZ7aBli2ta8Hyvmv6nmWhtzXbnI+LtdUtB9G4BuUJlF1SDQKF3MOprbJrEbb3DDXTjU9AR2
NYs2jBOiXcKnUttMF3/4XGcxxX9NjUh5wT9z01LwM6316H3Dz7bprIRFPp6GzSXX4uCSWMLJUEgA
VffXuLW0pJNuzEgyiAFDEvZq4AO4AZtrnreIaDIUo5LazY3rUT2w77GPZ1l3YVSbfneXguF1lhV1
KE2jLzDdITgehtL12v7Q1ArTSYLMF2b7HusoxbIbgSNdBPdQI81cVQVsJ8QHvNfQQG4rIK4xohc1
BwVUNXJItLhgqxAWzb62Ssl89rbECC1+DffmeWHAGjtiugenxER03ixUr2dT543L5MvmzjzINe5K
lqQd3rj6rnUVp5tFUqDCOzHWZjlmnVcnkvYm182WkbNBTxvJfwfAMg5xW+wDGdbw3f5VtOh58GH2
OC9FXtdA9MY05xdiiHkMh/0s+kt2B1XgHmTU8ZZNxb5gvrLpN4CYr5fGRA1Tka/L+kmwcAWehokw
9uRlGdiW2c7DCaVSup53UrFeR4FnG8QChVNqKCF9gl2ZT1GXJhYx7RqAaU8MuO/ex30sQ33I+sDz
+0/+SuZr94mOgelJsYqz3eCum0baAJ8KSb042zPOEQQc86F3HPyNDsvGv1Y2j2N05QeLdr86/rJO
0Z0Hb1B+bOO4rNxD2Y6Ed+wkt/5CVuRE8ot7aLuVa4v7i2ildWdb1BbmhMWV4yP4xdytb8hPI5Nu
R0NZF+yH42igs1nk9njybKIuXgK7AVGxTz2WzMSUhYQSfib8N7LULjo3zd5mk56OdhbcRJAP2TK0
eR24inXw60qJ0rVZ6QEoMo+N89CoX9dzbVhXbLogVxek7OAoDxqQjUQ1hnwM+LbuTsOLiD8xDXfR
o2xjqz42hZ+h2s0y/eivhV/u10KnJ0g44sKk4Vw2wzJfUIvoHsIhAG8U+zl5KZihqPrOw6eUQX3h
ZX437rj78pdykPXnzC5QbysbW1WaD96R7SpFIXgd15G0v3YVtyNhl8EN9HK5D70cgGhvW8OxDBfv
UJID+mEr68k+sK6eDtFqC9SQY9B8z6V6dB1PXg+elV0384h0eaSIjJQku5gJR9rnsY4+hjLvk6qQ
xY9i7FNYotKkF7Xtnsyb/ira3OaIE58+LnxIjz8drW1Cvll41PzJy4gd1QtMbHVCuZD+6AnvPlXQ
Zzfou6V/zEu7e5TYVDaMryjB4ZliGdN4lb7VFkSSWKjmk47c4mC7k32FfS0vdp1liRuPQttxmMb2
51iG6UfKfwWKo0nEPxyaNexIHOk8QKjKi6PEs3ZwxmZ6GGePkgFTwX5cF3UlxmElaLTRUZKGcZpH
nwuQROslGgL1fXSBepCKJokBzIqGWMNZ+NHPaPLDZm9ho4eBiKAAJfZUflxmUFw+3fZrf5ycPkGA
2n2zy1HewGS1r8fAMSM09U0XNJsBE7IgvbXDar6kfm1doZ3O3X3E7PfD0VpA1QLygzkCZeAXDVPt
Z29ZC4hFZ/s2jmXnogmQCABJcmXk5rWs4YF2A/ydTVfLFeDBPttBtCjuVidkImZThOxV1OIKC2gt
r4alHyAjKffarxu0zMJ/9vX63VZpeuc53D4Y1CbC0HsE8tkCKXHvr504eOHUYqL2hi+rXFhV2TSo
CRJTFSqGKglJPpTgAYT3jd5ytxNu3Z6IiyIe3W5gYEGp+jjmEKxQCU/ZU5+v/edhkbCDID0vSeqQ
mbcr+Xz0TCOqZtx4S77h14j0fQzDpk5aEsS+lQ0EJdo0zXPbFf1Oytn5GNMGuJSkaydqsNMr/NDe
tzEKlpuSij28O0qmvClmxVRZUF4yld0EkUXuNcC4+NtgsSzZR6ywiFovx/4+0AEIbbcPyDgiIvhi
ArRzj9IGdYbOhye3a+VpVgvkQzkH3waRPml2uk9bTwrdqZdkfpLVlf2E0eif8inE9c1CbsX1FGM4
H7yenmuVTTs7n+fLgKglHGCxD8MsHOOnGDvli8DT8akcsIPN27z9VAzwPd5LF9ZLKU42T4p9v/TT
IytEgo/J6LixhrH6utldexK1k6KtoiB8l6+2x7NsYUYCf2pMl34VXGAhShM5tuWp8tXwhDpL8Pln
98qxW3EsAzF+obLW3xMZMFw4ax0/Ns2wXWdjCTchZMplI9sUd61nT1eD8vQ9pN3h0xBF3ndRAZHb
uf0KJw884QH1o/7giEldw+LTl4VeREflJWpPgCy9PRtcNJIULuLLjXCZm5Tp7SPB1PlTRPHjS79F
0yce+NkFN1t4uznWhAopKI4A/v0betSOSKYmhoi7raBjbdRkxy2zuvuKIvo9MVsSopKs7eOgy/6L
nJQHg9jftpsh9tQ1UiNyAK0G5L3YYuBJGbGgIqyiC4euXTLLzfsQzZmgtj5YP6yUNFz7ZvUhrsOK
bxZWq/tQUZSObipfzOF0sDtYBxMacpneaEtmsIOd+s7y1va5noZv/E5mXDnO89iwgilx29wtcYmA
0pdOcRV30v2qrFQBQ821fYtYRz0V7jz3p9ythYeLyQmvAbkP0TG2mza+avJIQtYYQb/NdKz3UQyK
D1/CRDp3I9L2rrPo2F+vVh9yrgNbT8NNH8+0ahy8l/qy9frmg1g862PYxnh2yFLOu0Mey+GhzIiY
Ili7W/Prpqi6Ym8NrY+mMU0d6xTO47g9rFE7qPxklh72PgbUVncVZ63TYGwwFgZDnTghKxeQ3Cqd
b6l3lGMilJN90uHWoZ+36+AGwV3q7LXDEvF6Yis9PfsF+7eBeWSQEzHMQMtahEEX8xQQm+NiLS4/
bWJNXVw3S2/HhMcz2dmXkUdN/9STN06u+jz66jG2sqpEQ5Mh6odsmwJGBgMaL+B60b3s3NyrPxJE
Y20nHbAvTGzAMfaNjsulTdyBSvxtWDOd7pG4bfuO2tRVSYRngi+4uposkLvlh3q1gngTnP7WXhrI
KW6DO3y3StdvPkyTV0YTCNAyqMn6UmPH/UA+ZZ8oZ3Wbg+eoOr+pcvqru6alUJtsk8HvEhlE6yZU
ZXXRFtDKDxmtvtuqoNC5L8ngI1rDc6I9Xr88pKhVDs5llQE820nlh6QNa/rXweROd7CkF+J9S3hl
uH3h9SVYj4NnR1rDjzlmaSIGubqnjthacciIhlRYboMltzqoPEZMRthCHjysJFaHLMwUxLg6YSad
eEFnE2RQfGcS6qMAPnQt8dD3zkJgXYMbNj9Id+l8/9ax5kA90Y5t0ouyj7xv2Tx/3bY8e8py+ZU0
Rr8kXEI3jxp1xiGN0uFk8/CwmSSCgQZWuF3XsDfvBoHTYs7BQstebnDNEFoSfNj4zeOA434PWX7F
gV94zK/z1HyfsnQDM1zTe8qW9JYeYQQ7chlBJm08bLx7qM7iMUQCNOyLmWoN44EBs0PRpn84naw+
yr4lCGMMQyCKXds9qn6c8C0uxMFdUvfNwp1FxBN00LLfEw9YH6s+9R/bynYO8ZR311XqW7dutXjX
rqTt2GUj7eeYbdGeBIb5W6swMW2LizMFG04NkTee+/GAt7y7QwGoER8OGnLyqO0l6StMeV4wglyJ
nSZFBYqkUV2CUM+wolGmftwITPmR0rnuTyUdsv3ATQmlda2GO57yPPyLoKr3IOzrH3yE9IGnDjjs
MCaCs5X5cwne7Su1s+WI7CY+wUJsjqEMy3urJGxhboL8s902T3WJlitj43YM3bT80mmXhAwfh9QX
CFzDlXIFxvJ0WMooKShvXsGX46Azmxp1scwJ7BfxoWRbcjVrp/gOGi/8WqWZ87lyhL7B5YjEQPbd
paDo+0z53K3MnLbInQBjdRukRJsQVphrMwi9717VUEFbofrw1F7c8aXDs1kc6qCglUk5uAsuW78t
umQcimWiW7R1lPtCXeKhqw2iICDj1L+t5ei+5ASKkJdR8xlAeoc5hEH+7itKNtvlq/Qvm0C54d7w
cWpiFgxsn/CK6Z+SXRvRDFII+ysPXg2xxYr0fGFNpClOEu5T0fvuk+n8H51trqCXGZCL7y/li5oj
yeOBnSdZMCl6pi71xQ3Nt+FarshCdkPGkuZmgfj7AsWC8M2RQuG8K+Z6+T5NgK9O3JTs05SkDvlj
pu9Esmw5z4e2nAUAhT5D9FQsG4t5hJ8/cQ/P6bEJ8+naW9m/7SyWI9MeOoXlH6y+QbULjs9/nsa6
/hLKeUmqUeBet+Gn3ykdOo/0x0D30dTlZAWTzusTMN7pitmv1QfwukBp+gWa2g4dhtXdiVw7VqJS
E0C9NrYvD4Oc8QigKWEQJV7e5KVXzcdsDmiGNFVSVizShoPZxhLogd3KZU0t2nT73I6qrT64naPH
PbuK1HBb46DbyIF0VFavJ8uGRet9CJTARlYRfyu+1Qg/LaJ3rGgp0yMtLwCSt1XeBV2csNtePLlT
W96MULt44Ppw6OhARfVOocf2SB+eIb1W12uUUtJJRrXgJb7HpSkCyLYItWN1HJTsi89ZVnlk/oKO
HmiE4KcRLQDuBXLPBEy4CtpLlSur+Qt64DL7hxwFU9Me/J5uGVhkkK/zSSJ1gmk3rJ5ll/clFiCu
g2cheFIlWmSq+DNCdQ7/Z2PFIbR7OZbtuo9lvvif/cF388dzudWSpmUw1bEpbrpYoeV1HGO2oWnK
PE79gvtwC39kXmovwQll9Mb91jtjXHxRUufYZ9tIr5vFzjYtdcAjgul4elY5BYXoZmJBudzBsbJX
LyHdWPXVaaM/xdXikQdH80VEqp2bvV9Pam2vheLwwJ126CQM2GSEFv8oJp+s0AN51XkhrmwFtwzG
qygm1jjsHbL+KGVUMh9bE0G06IhuXeRYLN1lzIy5xgWLqMg7FVPYrKukjnqGzCKKUrX2Dlm7eAVM
ZY1mJqZ20HbRzcbSD3KVVZO+vZsg00m1c7w+9g7hugnvROeueZaRqp8s9DGAGF6BuZ7i3jmgF2l+
2K+AXfTr+VAdumAk2m8eUJosu83gfbH8KDJI0clfxUU23/voWy+o5BY3BLSLpHIDdVs66wq2UTTI
reaYVq60aojSC0bHniVcuCOSjFiMpdVVexom202mJZK6xV4zVz8kiUwVU6uJiQl4jqr9JLb1AfIW
cOVMW/WBFSg7xLSUPvD6wJuaPckcy4u1AQKVBC/p3nmIKrgXe02+4/fBpgW9G0tCLOx2gyu1swey
og4sJ4CPEVAB5yyzFlNxYUVNgtVW5dkRp9WcWmShOhHyGhcwa5LaXgeherXHC2jR4Rdg/B4FyzAF
pZdQUCx8dqjhOt41QA3IibF9NX1GvEBQ426A1ZYnqDL6mQWS46IMorh1l7HzbnZezzr8dqFltpAS
UoUHkDL1FWbQDjG68rFHoI6TUMew4yriGFs/pqlkUPA4D7gw4ZJZO4E67qKXcGQSRcHsZUNywNgA
M68ITeY4N3kMHLncr1zsvRenUXwoUUf8JG2PRUFVyuzGYhoev7K51PnHsGwGs+oSbnHBCia4GrzQ
L16YIsV6ErNXPnRapLcIHbMf2eBw5iO9LQjOUkVlZNtIf5ImAIAMWXUP1IBUAPmaEKDDpmM2DTHZ
ElYQPziUD8M9OT/60qFoASQJdcs/tfBwAvrVCFPOK0sEhoP/SIxfd5zc1v4cAJ/G3Y6SMB/qDY39
uK07HEzrHa5IF7i/GmdsWXWLxD0u5ni+zIIBfdnYAh4iE11j3n3NXNADu+GEXOzVPdLjoVMKa6oY
99kMbJwaDY6FYjfJEIEgmUY9i4J2HW+FIvshc52ZVGk/kxBPkWh80ks4oRueWoGKtgrCr96Qg3hu
WIB/6F8DJ8bIw4nLmnotdkGVxghKqr6AGggGE+0U5ZL7raECsNsCSZpFNSOR2wu7IeniNfQi8xHE
IfwgCmMW8i895kSd4/5P9OSvX0Jmi/maFPFB7ut+jh7Az5C0MVm+b3IBCqpAjdvdijp1r6O8rkKE
Puna7GCWxtc4z90XiAbV1WLJ8R61HVb+InK/4WshWrgdQ0z/YKbJCQlfM0PUa35IPUDYP6i8iGrm
30HU16VjkkYgrPjPVprL5Y7KFX55pBjNugMG4XwpYjQLsDWd4a5DI2IfQu2vbApiCKe7PrX95tA4
Zf6p8pcB3B0ZH8nM+nyfi6GPzHkLPmihKUMLt0vvSKASn3t0EsCGVP1FjE33eZi6bge5g9ojmkik
TtnMkK+HL5ml7Yy11WIlFiuP20Fh0Bmpu3xtM2VdDsT21fuhqMIPk5q6q8nHfs6OvLqhLhBeQHaM
nqkYkyqTtVnwIt2NGCvPHh/mYXUvq7Gb3KScI21Wa3aD+KWlxBOOY3QxirwNCDCzWDg1RbycWt+d
6wf8rsTXU9wimHn0yLYTvjqwfHGu27XLUfdp53OersvnOJ2cnRyVjfnRrw5NVKd/IQy2ya7zpieC
1PqT46XOS5fN1WebXwFxvHDiEO1/xjUT3S606U/S5PsskfqGxHi6l8qE/0QT0ZyIfLb7OCO/gdHg
NSeeB2CgVTQKwKvIS/jtG927wz9Lih0Qjdio9F3Rbrsld7pnK6q9xzIXXpN4VPUvpWwdmlloJSsh
vq+K6j8EWUk9aHjhAVU1854uNj6kz+xooQ8/DN7Yef6Hqcx7ZvkxIuwI02mPg5k2/7LCsaTXQMuw
++CtiGFWGJW4LVx47/YykW+l8qbcLpFir9NTWiza/+63XlddlF3UTF6SeoM9Wfto9j09MHlV6FHC
pkHhUMZOEcBXmXpnY9kYETeeACUf7OWS8DmqmLvAXfyjR3RI9DVo24lJpZdVvYANDf3c9ves81Aa
7K01yDIkKR4qKQTFLOPRRa24mblpEKJ7PmLOXALu6q01HPe0JJHaHUapyaSl51hkcL7JRU+NDJwx
2NMGycpss/uPs4gmtjCFWIJheO4inc7lnlZqxL4P0w9UmLuyJGW3248anI5zsKVQY/+iqm121h1/
RRYrnVmPJRn07JyZ4QKOsl/GsGdXcyRekNlxfQKmMof9P5WVba6/K4gX5Geo2cNgubamkQ3zNRl/
aR0kCziacD7+vj33a1+UrmFIRxuXKTwfmnT0ZH7tixb+ioknK8IfEPCNC6g5SyQg1dRccEiQY/2H
RuWv3WvzjoEDLMjoAWhh45z89R0pzkWTjbPgZ3N+R2LcjFRB+O1AE3sMc08hF5vtxcIcUZQ0Bf9w
yL8qNXyO1cb5gVYB576H9+PdIbP8XIqB2/kibK2h8hPGZCi+BgPSgj+JFf7+VjS5Oa8BW09z4O+O
lZA7SIBZkF2cRVuzj46cjrsLlPbNLPwf8RxOPztDhRp/5Vi9sqm+dxI3TpZP/+v/M5wDwoH/N8zh
f9cv39qC1v3PV2DX5Y//+T94/Znh4MKy9EPh2EbUERrS1P9FOMT/wHjt4OhEmmgsdFy2f1Gw3H+g
HSAC98y4FCH3Ew1oQ8ES8T8CD9K6GV0Aj5mg/xMK1rv7ElcSb4MDHaEjXBp8ab/eJb3C+IG1FTVd
mc8fKwQoLD7n0jqAeVv+RGN1X0Us/9WiD13sP0ZMYqPR4VRgCnr3dn6DyoVJEfFm533e4ok1Z4hX
j2xx1d1GFlW5o45Mht//oe48miNX0iv6i/ACSPgtTHlDFj03CHazCQ8kvPn1OiWN3ERIoQltpNXM
gq+7WQVkfubec+tSTL9otCixiliMlyVDCbMDwRTRiOE4vKLhhyhLTBX7PXcgCcfAmaIF6LNSFZ2d
Wx47uofaZyY57ceBVDYQlWauebOlOu/Ma1CmsZ0ll2S0REuYTaTVGTkiWflqJnAjPa3N9Edui/rB
ZQPIv6XJ2CLlKUNEg6SOMVAMJ31vI9JGie6R5P2Rr0sQkJFNxBakUtKStJWADZ5H4hM1Ltp3nK/J
a8daTvORF91DLKqSuAC0E4rqr0qvM321bAVoVE5GT8zk+q2bo/KIZjK7xZXdEn2kLwZQJVhaFH9T
M0S+OhpAR5WhaR5G9M9xSG6TNv5BQ99YISEy/SdKcvOaRHDONsvcmu9ON4DXGNsCqoFbiIkoyLVq
XpEHz+luxnACgUZ1o5Od91UZVPjea9+RSvPByjx6o8ApYIQxY7A9s1I72Fqwn6mNQFh9GWAtNbpe
zXkTyziThDf3ZBKTHz9tQJ33oI+brov9ToUz6c+xqz1OCjD/HXvQzgzsVRses0mHitVMRCswaf/n
hY9tjOp2mq1h8Cuq+iNPrVQRJS/uM9bCBK5H6ZgrhZusRiZiiCOS2SI6D4Kz8aWUHYd8AQ0jDi02
7e2mapfmYZn6kc00ztV7cBW1NCvmGRms0Y1oJGEYvXCst6ufr7OzGZtmTbZ9PC2Qu6Zpeelpait+
f9xkHoK98TpGCdvgbsQHQoorC1WTGcemsmpt3uq90f5BeVBXoSH6KcgFjwyI8QSoGh2Z9Q1sOyNp
p1jU5yom1zOgRW/XEL54p+5Ik+zCRCvG4d2YWH15rKBF5unAA0VIpQ8JNplnnOAzSy8iYKiHkKSy
x/QQZ3HbRwb6ln25dOBcCSxfEoqQUvuhn19inxk7S6esSsUrwSkMR9XV+siammDPqkZUwXovuhMv
SW1gYKQVEpuStTRPceo4rZfGuA82A39DHorcYESLT8eWTK8JJcECgwAIaxbabTTr+GjGVWej6qbY
wj3k0kzAFYx5peespv7TE6xJCybdIqahsSHECtQ4oKrQ9NghFktDZ2W+SEIz1MUl+aaIs3RPgSvx
flQkqoW67qCFNu/+6rXM2wN/v0a7IUm59VacwmTAInEG0osiJPelVJynFtXCl2RCD+taRRIRJs4E
pw+/YO2JQUZtEPELxaGxxvofSAtlf84kRd5mlsQXbhEREQ/rKmv8nBSTnEIxV6zvzLTpfxdo3Xsf
IbKqn0EmEHhdz7QPRHAmRCbT1K6EfViF9blCPuETztNq8SVIvFvs4lz21bZgBuMW0GvR2IgmMHOd
lf0/X1T/0H3+PwNU/38jWlJv/Tc3dvVdt+1/urH5+X+5sbW/CI7SHeaJVI8mCkjt327svwwhuC/B
xnBl40zFefkfbmwTfyvaP4hNDE744/52YxviLwMv6v0P4spz7kimf+V4/k2FC7Hqv1bl3q/k/3iH
qpZAJEotQeHAKu7vC1vhVgqnCTvBKKpVHC+Z/WDM9YxSFND9qhKQQLBAvY9623kZ7aLfRUOjvESN
PKHYjbcgEtjsLD5n+D4rl/FqG8TvGuOcvs6M5ZkCMGOMeeA2rsFcLJvH36Xafq5xMQZY6R4jntCt
jaUHIShxmUQd5/vCWgdcLXgbRyLEPlst/Wxm50NOa8Yhoh+XOXpRrYQQ4n5JtlHTHjWnVHxmvS/S
0hBLTtmfiNuwqVdyDGISKYqpfGP9PoZERtgHIep+q4t+IRZHs8MM5yU6/rn/zZz5xj+lPI85SI96
IhEDCjdmtJkMUbaCV8KR0g2QpwxV28pR7qZcwpM1BpFS42Od+iOhLgp2cKYgq2Otm56JXihr/ZuM
tShIJ0a4uVluMUSNz1khbzo5MlGuvBkjRbfXpeaPMmsHBznXc5S3xo7TeOfWotgp5A76EpHHYR2d
6viPv7X/mwKbp+3fK/X/qpz/PwhVu8N9/5uXeuj69j+X4ff/4G9vNWBZ666XRVWGPfyuDv0XpLz7
F+pgdgeWCScGzfedE/uvL7X7l6qhcVWRumKpRgf+7y+19ZfOMUHfpYGOQij/DxHlcSP83Wutsn1x
sRNo0KU1lf/5u9IYqQJywpUASjao0aEbSt8tFmLU7fcoTuyNbjcHt+22qs7IXd2ls9GHxgyyPRv8
UdC2UxEmzy4kNUalSpIjhanZht1VQsydk+d7ghogK3Mb6bXvljpE6tREF5RL1EOCZKr0uVt0A05s
vx+1MWy5bK06iT2Nks2JR+zBjifyd0YF9Ul3f7Wk/i6kklcJA31cHHlAnFhQx3mQURbEszzMFnl0
dBznqmIh3zmPjasSkfymaJ3XM24kuG+P0igDJ7peSe8C4LzqWxEJFOFz4S+kcCnteVKwZ63QF/MM
g/ryMWtT7xEqum00uWmUzG/RhBpd9D4uyk7k9wlYNoSpGQVt/FlXkG2ngyY/+x5na+q8W3lI+APx
Gx9D9S0lwZHz20gUTLDkQt/ZbhmMnciZjHdogtSXpii3VYclMDd+k28uvdzNX+r1IBYnSN3c3Th5
fyo6xgpZVfuKPh/dXNnZI8pBzd0wDIsPk6CExGS/M6Yb/q3DlFTzK+YJv3OebfdqNy2/J1LRocSl
Xc/XllEbu4Ry2OYAYNfMTh4brOu42XeKbm8b0Jnq/JmMmftY0G691tJpnjUlHc6kR732PZHabf9Z
unWoTs6b1kuvUO+Fuzz0OaKlllFe55co0b01ngqvBP4WWNB12crUu6IWoe3+Wh3lnHfrsS9mTIuz
JKRyQrViOEG+6HsKXW90mvS1JUoJ0UO5AkZpQ0J8b9W6PE1GhjO7GaY/jnyjpGOrvXxxXwVxhEcp
Kx5a2OFF88g96SnILZUiwj4wx0HJKtovJU2OZ5frSawg1lvjmRlP9zoP1ctSMLOfy6rcpfWSbZqM
3KReRY871Np2hinr6npgEzFqVi8AFcNJO4OXehSWPFqRMsJyQhFCMl/CbibSVC8qgR8P6Q5O1aN0
o9e65iNdGi/PDwZSly4nhsu1tlNd7snigQtwltaeMC1fL6FvJcZuVuogRmUI9efFofQ17e8M3HCN
asIur7CFEQ+S1m4eTTFsuMyOwqL4dbtnRBpPafF7jY/xkr0ICWCqPmOmH0IxInFCWlL+crtHy8gO
ekLMRL0dXMled6b/PIJB8Oah5t8PzmRS+l+kjqLLbmY20Y+EDnuEFiLcayO/7UgPiAGMKJ1fNelL
s6gP+PLfltjB8WVsVlQbmuXri6uRN8Yk3QZSXBUnxII43uVzY8WPgAF0eMJ2NIqgNLUdOnkLPIPT
eCJrCOUZ48GTgO9BTvzMqZ0eTSd7IPLlzN4QL1/6WaKuCtcle68B+20TiAnNqF9AjvRkdmN8rzJz
+a2tTfy+sjB9nJhJbouo6kmlIi+t0rVnVqPjgR6suwL2HzaKHFGsJ8q0n9qZvGKFvILKbR9EZz61
en1DdXLO3XabFVn1A9DLfC3sadK8ITa8RkTPJtACNM4eX5hMu1uO1dfskkPM5m9MlDM0haAl4ay1
u09ubkYVpYUqSPzSCighUX9sQYRFvZP5dvaBOtzPsO2EMxK7DTFag684iwap2SECTDES/252br6i
eSBdrbL9ehTXSv+ZmpJFuzW/D8axpi4p5DC+OTrKnBEL8vd0X2HppqYID025u+yAWIQq1kbSPlsS
LMpV/ZyG3D5pbRL5SeXUIZHwPatF1SUfl8e0ceyBTYipBF1zJXSOFPjYYDkS9TFJCc17KWDBajgl
M1fpuCdW9ffYkPvrEgHnd2uzhDBJmXi/Cbt5zzB7U22yajgorevcmvRbkiAYR0Tk5shWFl6ybDfy
ckhY0Vag2NcUjXN/D4Te9vpvqLZ9zKshOSGb40LhWcbjpwU2HcBttCtinaAEdZPzGMqaR1b/ouND
yFiR2r0QT2x4+VQE0b3zno1zQXzSHBH3bGvJVl3eO84zYSsfKsWmjV7V60rSAM2VXq4AN+MtznTD
+xpmU3sSznqSZXZLTOuJkV2MF7uoiyPyx4st089unsHhDPPJ4ddjPMKI5CkVaFmCwbpn8R2Eugar
80hC2EeZpkFM+nmUQuDoTobx1HC+or3zifT7NDIi1XOSb/t8G9es8Fz36loZXLF91566+D3qm0+l
46VuDmDbPXKbPDJQvZHyFgRqkNjEVCvxpRn7rV0rZ3MuPlJ73lsNGKD23ZEkP3EKHh2NsnmK9SWs
VBbhTsQMS1rFJsGffrFknPgGq55kRCaz9toE2QqN7ZQ/Cv7uvbHK3i/jeN3dZXulfaniaWsnZLnE
yaUwyLRiXxYv7rextJu4QdjttI6XmX3sJ0WxHcb0OGfNfhD3rp0yAx8/YReIgd2qi3G3st6URv5R
K/VzNFW/jELe9bMoZckbLwnGKHmCldXa1H09Pg2Vtkly8tuJigtwh373lvtGTJTk1+sPBm++x0Kd
3OOytTaL0JRjpCCTqzCDem7loHtETl18zJbCgTezumPH6cFFetfiZd7PTce7KIDkOwqYmZJfRh2f
mznb167b+71CcovNztxu3029fFa06FFrVlBYPdKMJmJykTY052uRbg2OqqRfN5B3NjkaHIJIj9Ka
N9G8HXSg84MkPmd47a1xj2CVD182Azugex64oDJZ6zB3tGNdkyGd7Q2NQQ4GGRXtNJ9OA36myg+V
Pe6Y69wHN8e02lId1IN+j7wbodV10QZt15ZVcmDN6RXcpDeoyp9Rbz3psmtf0ketbJ6QaOBwG67C
mm8KgthZj8oPcjK9YgB90fQfqvpTlvoWa5S2ILPqjlr8FZsDQdzVHksRoeLTzm5wOeAb6HhtVMq6
6pzI8+h8RuKgjq8ab3RU3dGY4SRhcbxVbhU26rLLs527cspqlb+g4lPcV33JfWf6ImURXtm8EfkF
bbs/IlDm6+S7M4JZNWmwTL+q5x18Ha6L8jO7F3i9Wom3tjADEZl+rTvs9pmYOvOyExPTYUrto7ZC
/SECRlWGp2xCyZm2OOOj7Ed1eJWGnEzh6ZTWDmm57XjJkr1m2MeZyM7KKtULo7MgRYnXDuisZ9Wg
kql3Wq9sVOaFaiR3sqARFjINGrPSeIUfrVxQvs2/iInfTetAfOOo+JojDiK19tAjgEAQ9mpa9YuT
dSE8kpvWnUXLY5CIxyH9sdU8gHfKaaseukQcdNJqwQenwVo60JiwFuj28NrEqCCsPozSSPP0NgpJ
ddvI1H01xnafUjpdFDIK2HBH2j1QvfX0ZOEHjSRHBgtxx2NMByepJjEHJeGdW96rAwE9B908D+WM
N73Qf6xofaknfgV2WX6cDPbNzfRoZ9Ek+wVBwDWNPMLgR1O2v9Dq9oE7851YIPHSTLkR6PqJTSpE
034VrXbtl3w/1d8mUZuRSeNQJkZ9KJBwCm7bzsyehvWlQr7utnygdbfXc8w5q2CNXjtntegOGlvQ
3lh3qbu8mcn0mtviXKTakXsCqxB1Ta0eGWMEqUjOhNLshCJmT1sR5neN8KUxQiJtZ0+x7HJTCWOD
lk9wEAsZgp44NmA6JHooFBgkNraaX9bDc9atO1fJAxqd54WPXJnKoCs5VLK1Oo0V+vgOjINnjWzi
y5lad1CTEKMEnAMYf2rMljjrv7qULmAa1N+Uru2HVXH+Yw9SL3EJewE2QbVdET/6kdUSmMulawYR
Qr/WV2yxeIrSHO1IosURiL+lpu8YUJl7AKQB+LYnxivxQwFzwx+7Vr60a8uJm9Q4Aq8IuPMriZ+z
h/xH3RgYLwMX+8q6qga19DbSGIcDPgisyt3YQ0Hp3/BhJJXyNmOje8B1F7ajLvBn9mB4I32/trrc
2YP5DE3p4pC0zQPPjho0DFPwVpk031SJFRbVuqsd2r56HELHTpS3xKEdwC8VfaImf8hwbnkCiQ9w
gvy6ZDb77Cnv9kXeA7vP0dg7cF1AYR1yN7qB4UMrXctLkpKQXlXVA9AWZPjVN9rWsGh7wVJd6sRL
E2SfldWXZmXZQ5rF3bdmrt3OKRxYhqpGXiGlW6Prq48QW9k6eAdOvW1UPqmNVAYpPMd0cE9Wz0XW
IqxyZlU5mKPxLJQiAcnh1NgWyAjFFmbP4msUJJjX1dDsUnYswdRAdlnxnLEja2E+cgyjc+Hwk+Ss
qqyAOnd1+JI2smo1QtyvfZPvU7t97FT3WlL+JWkEtmf8tldQGMY6eFYbB1Gj/VgO5K3VutoDbOH7
yyIG2xd3h2mvKXR/0Lf8daqS60wm9bY26HH7nq8tWivLB0tKHHyrQ+02Ufz0ageFVbxPrXbTpdgt
nX0iLyTEfHudebKPefrTGM5Hqw67ybVhCGZBXuV/WiQEaRd9Oba7E+Vvx32NJ+1V17qntjCeTfJr
D9GS/Ga58mW23Wdddh+2MtxSnd8eUea1RK0Vtqv1JWNeBTUNFxfnTTH3+05I1ByoNtPvkib+mFhY
MZzoLuoZdYwjyA+8ZQC3ylRzJURPz4b1rUV8tamBCMFvJK76LjJWUGF266OQc7LTi0+JZtaL1Xtk
htlfIQsSvQVwJbCG7rwWHY7EjNWGuTh+6dRYakZvVdXXjiukK8rn7t4SpsOvBK2iZ1er5KCxCPTq
s62Y+0Mdx29EsDzVVXGJzO4CWhk9KMWUXL9HAlt0Ll4/QV3lNaTNNj3XNRoOGuQpXByVCWa2pSu/
FXLc9LmRM89YvpjpHuw2Gk+gYH9Syhwtzo5INh4qdfx2e6sJ+GZp+m2Wnmv17pDCwdhU+kycKdrR
abXOe5vhdNNVp/cwg6IvtWPfBpqeaZ9p1j+kSbQzV8vT7xeJsJqwcLIihOVKsxoHhVgPhUHySGfy
5GuHStOP6jQAehpeTFEqXlLa22i2NyOJo7k2BXcNup0CJ6eU9FxOqtxadi3hGHbMfGjQxduaxaQP
Gow3tI42m80Pmv9ksCil7C9dL/np4TCk3IS93A86Iw0YNoXnDjliarc4xZSoyxhpD7rUL71TYhFX
XlHaYjVQZMONmzkQjShbd3GHLI8o4oRSdN6PxcKeMcn6/o2KaDi5jfjNGBw93BqgrqbSTtC4qWNs
XsZlmtm3yFnbJ/qSXib7XpxgqsYZskpnfrQngE/BZFrTY9aNd8xr+6RDfeH/6Mt7L8WB/DmGUq5m
IrtNKh8L0K/GMkN3/s5monTK/jlJ58uY6n/qyug5MafmEiONlb5ptMtLHFlTzkCqZNDUcPMaIdCE
ZeACJhvKZtm2Y6St3pqoQrrX9X6mdk/kh/Ak8JKE/aTM3qzP17HuQ6hmvgk5ztMteS345hWy3yEz
nBM13eSlVW/V3qmwYAorMPr7Z75iLJsarJ/sEIvkNcKKg/C29IbJNE8mw5wLXmlcJbTIera8y8LZ
Mzo3NpXRsXKSk3GwuvrWDnl6QjW1hHZasaPXxLbs58Oqcynns032ZJXlz00r24ClAuylKckDRebO
HDAK8tJy/g34MjQ12SMMXzb2fUpR2QadyA69aBCN40YrVaKyWBc2YTrz2PdjbF045PM3RzDYy+gF
OK8/hqUvPczfntlb5bbFaeUNQCEvg9nNL+j3li+kc/FPXjHsHC4NPvi0iX+zPkB1JfUIn6fJOptg
lZGhyKGQrZcr1mEsXk2NPhpveSxxPzmD+TTYia/2M0N9y9qO+r6bjR89ZfaRL0pYmunjXFcbPVs3
YxTTkLnNek4G+abo6r5U2tvES+yNTXLr1BEaaGT+9Em7vdcoujWFkXpKsqOiqUFt4SIwu63WFs+O
/lvvwfsR94S77+Yi3w/KRj/bw/QtpoZbFKX72ObH1C4L0r6jW2Y050ZoW5Tw3ELwsjGZ8egX988l
KdJbW6rn0nbnjRqPhofCN30roo8um0+iv7nlrbGqXb22+yiy4iuDKQvNK1ifrcyAgdp2o32uMKr8
Dpp7OKoZELPiYnTzOY1+Sf1pGQzNH81L2urvxN+05rtgLMdIb0Z76YzZJUWNuXIroWhWArBhodF0
I6XI+s7M42DbrLc1JiAoaA52ze1XaPQCWvOEQJv+LTU/FLUcUNJaeDUo0JnSe07u3FLkFVlvfS6z
eUdpuaHVEles9SUh7llzzMznLsbuy1nWc8UOzBKqOD0WNbsai2FPygCoU7NdrBJ2RbEnyokpgjD2
aEh3C0AoMY0LIErnDZhW65m4MSYFNXfCZSMV9AFV/9Ep146hNDmYjhShxcWzmDMBz0jbuywwbLjR
hHe6caDG8/ReGdqPYsc/97fKGqWvVs1WadX3vuAAHqv1Jit+X704kFXSVnvmoIfONvdWonpYwhGe
bkf3LefZmSP1cSjrzxx1gj+OUShksXd7juOpf6rvR4XyXFtuUK9QufngAayex9HYNjjN2sndVvNv
1vifd/H/Gr2T7uyRQzYtzp+MDgd26AHeAtH2iU+y+hYD3yGf+00C1moIc6hH8x9RfhXO+wI4O0q+
ObKPbjuGsNZ8K//o0hcmGmiat5JRu2qsATOFC8yJTdfRMmjaBaPQJh/vRruqO5bxD8xljC7l+R7m
Wcfq1hlcIPYLsUeNQSgY9NnU9IEDYZwAgqckbzamZppcPkAjPojkMxH6virKvTI+FBoT5Nwadohi
d6lC2oBpPZjVk4OLZsC/vSThWItbWdDQAwvYDgLDALvUKxHpx4ieDR2EjlWiCGa9DciRNb1GGR6t
dfpVGvF3rXELzh32GYz3WRM/mqNzWDnxmirdFyRm49dKqkOrijeJ691q3prxUrEFiaZXTce/H//M
7BKa3G/FWzVd0XV7bvlaLzMfboczjqzwVRnUw2RUe2W+5SOrCHDzW2gT6DwcDOHjSW1rBsIxEvF3
sk73qZyeC/FZEEGfjfZt7IwtIXQe/sdAi46x+WGkzq6SZPb1rv0ymPXEP7I6GXm6TZviWPfXyB3q
Zw2deq4AscugibFMJvoD2tZTmkVHVF4+EXHsX5dNZsbhmk9YQQgCNhy/rx6axEa5FHEJ3ibjGb+2
5whRnq00jPvPQRwWhr39XiEo1m57P58yf1QP7Hi09kQfZWjHUp5XlY+O4WRyyJ19l657JT5UVMdJ
BpIscFIQta/Fei2scmOqnwpXeHaS9WGO7V1G/ZDMz8aYnSdcc+rCBXJHjh1cRCBpHuOHbwJCAjb3
thAr0i5dvyN9xpIwPxY1hIn5zTFQfyHLH0keYr6MHZCx83rRTFrISd+oVfwgXIQ2mr7N9F1ipMCM
z2bOBovoEj8zKJOYrMFDQq4t9nZjXrGOoZPi+PciuwrV5mgSI1acLYpPoCw9o6KNnmpeLf/M1ave
vYkoxCK90aR9a0p+VKvPUco4hDVyMVobBdOKVyqvrZaFPYBAnIyp1xgidNbtIvUd6jAIeeiX2gsW
IN64beMC5s8eUZ6DjPAYr3jIlE5VtXXSwWc83OscLClnlNgYLgWT2jl+YuNpa8uHuyqRLQW7DwfG
qGsfFcKCgrgs2f8ZbNqLzMVdJX8iOQ0cMsMup/eidgrzet0LIB6sCQLwxOjhBq9oCJfOStUOkYTb
u4VtRibXyBsToqQNfWBZk3DzED/cqE65N5aO3qw4SY15bTGcurWvdxVOQxyLXxCbP3WF3rYf3hAp
NG8ZGfYHhBpUhFouz4vbfuTz+6quUEe67nddpKe2RPMz5Ax6SEccZOgkQa86m1K55mAU7vNxd1m2
ra1wFlueXK4YFEDdf6rFLe0W31BkCAMifTEM9brYBhFtUbmZu+0sMHksrGzvE9/nnD1Es4KmLLM0
LLHIlJKfXL6mKizd10V7bbKLLiKPCh3mYkPeXeQterGJxKnUxwet+z3pyj6t271wvhBF3jKGsCJ9
iBByOXYb2uuyjc0e+Ko/5fU+KfbLECbRu5iOlfnEkPvSljrld7+SS0kopEnip9cBVliLLPGRFX64
5hQU7oczypO0dBx3LNmaKPXsxuE0KfegvM/qon9X8S+D2XEwMKZ0BZqyJLLTTWNXF8YFOqMoCBy5
MZ5GlX9kRzxCNZm70uxyspLa/MNaI2uTL+KB14sEO9YkIao5h4GEq3zQZvNG2SyBuuEjXys/ydcN
MI/HuETAp1rpn6iDUViIszvG6yGdq7DP4x0wU0CLc7WLHUUGGVx/r9EYTjMNRZhvYwpVXPbKOQve
VvlVK+6lWlnjKqpxKXLXOTppPz6Pq/FlqbzklTvf8PNvZrf9Gfpmv4B99hYwFmy9GPi7TCd9PC2h
Ms+PQH/Ur95UrB1OLedgtXSUa08ixNfCnt1zQRUzKWLCgvOz3GOhOXeD3oSaHVtBFcUzI8GkeVTM
6LYONB+Dmby4ItaJ3GPIkUQSu0fZxbus1PTHkmgDoIFU19cpaXi2FMKVS+yfpL6mTFHx1OhsP64N
RxKujmUCiGGwRQeqE73RF7o8Qu6KPyfut87kKgfArxqs1CXONzaT94B4jp2057d45ttoJmMOjfZt
mpydkphfZMwBqDLYYxviNVZXOjCx6YrJy8V6tcZmz4J4A4Z603YJgBL11LvqxU5Gr8gUywPNMR8y
0nIliqDTnANSKFZF3bo8SQ+2tRw1jCsOfq0YdjFWyI0qiUr0xqwo3tDYGVkoGJJsuw5UUIABljRK
lOtC4VSJn9N8kAKbTcLsMk/4e4NsyWAdFGEn9f6g6ARus8TRj4PB79SxdGBEi+Q2gl2TmpsokvW2
U6ubqYvqVmvsR4En21esu81Wr7I+zK1UvNidPOfkmYR0mqiobIw8mqS1GaU6B2XNpGJN1P6pYegC
JqDRHqYCc4E/L1a/00lzYAk9lyuSCZEuj83YsCI3kIRvpKA1RhjugLLQnvJI/h6cQcsvFW5cwnbj
Wv+YSrv5Ge8zXjxnky8nBk1F3rQ/WFJzj5Ch4Q/v4MhdokNAqls7JFeE4UqZsQtGlHuGuaYhZFhG
uqpV4Y9gGYOFmv3EHLLJ/B7lQiRkUoiH1rJfR5cJmSHhGKDc2CRDpX+wcWcvXcvhOohVCYFfcnpU
kxaoUi02pIy773GeUOcCq/pEbvsnqRqj34GKNk9NN+lfcKDqY4zc4Q9F7FSCQqCyVzUEJ5Oyw9xU
Vp67NgzarGSg9Fir3aQa1clSmDnV0Y7voudsnM0DeN0//ajhLHcTGke2kVy50B+ktjLqj5XRoLSb
1H2iUJqhPB4uGnzd97Fym9rXus79UdM7mwWq6bgVRbth6jGZYZrBnU9oaLYyURj7RknT4fJinUUb
XCzFH+yP+RNZI/I2VnPH/oQQ5HRaPyHslxu1XIs/WBjTNuiYE7GJHSXWpTKtssduuBMUVqo3hP9Q
5XRcf/ro5NQGJZEPzSQ+tGoQ10aNxEdPX7OXyMnOYlqbrWhNcSnpHyhyJEVVzQWD6ynTNCTjjQHm
dIKAo2Jst3ivtfqUZVhDzSlxtrKZ0xC3Ycv31rJPiXJpbSts4Q6YFB5Fw/mWJugTFtpqG0CLE1e0
x+6volWg/ayKHY6yNc8R+akblRLhwICaOor79NqNyvxmj1ibRCush05bCEpClMqsUprWsW119+Lk
uh2MskcIc+dX6K7CQGIGk0dHYY2/iikmRi5VFNqWCCRYq7eVemjxR54WEWs3Ik1Kj/rMrkNckik+
TPbTdarUDOZydNix3ndnFCEGNoB6iR8G5r8hfeb4QFQzv1/vKCylNXvakIeQnE2NZXBMvCHTKaKs
mfb321yPiXFVpPrmRDAzN00JccQoC+cT7nU8+mperk3ALabcRI7qB4v9t0puE1OGJfou27t0nICz
wNQ1LUzRUoGRw3B9cTFpntoC8E2f2Q5fS2pibDUf5qgpuTVB48M9xmeHr0q7Jz3Y2ptRRPoD8x3w
LZ0lC+1i5fmgeGRvl7QIUoMsoQyhojiZxjsr6hOjDcbfmTkGtmEGjiB7FrDLHWAWLyQtT9kRj/MY
1hOKodi27J1Tt/0tKub0UdJiNMIuLxm1JJqPKfpJZbtMXtTEzpkk2ofZlcs2QS2pVa0KOkP/J/bO
IzmWJMuyW2mpuYYYUTUyqBo4p3BwNjEB8AE1zvmOeh29sT4ekZkVmVLVVTnrFunZT4nEh393N7On
9917LntcqLo7YC/WMupL/TokrjzEg3qhsrK6yDYfby2rBc4TW/aaf5bFex0EOzSk9lglgfl6vRVu
oCEnF6vMp6fB6PkQ+E7c68RS2wmE/wJ3Kd8ignp7SQXEo9M5iC4jZCXPxkMTIU/cGbXV3SFUlYLN
O2mBhWf0PrHQISapHAupiL222VPIIiHwBrnA9Tkcg2RqD97QVFwRWqxGz/S+JZRiltReuwFxj1ec
w+SW6B5fD5NJ/1c8hNMZPe6z6K7Jca/c+nPPIrlNUGPScc5v3MLnBBU3TPhtksk9YXlj51CpdagH
ezv5GGca39u7boHg75HqKIzqUHHUvitz2Z3ZWcK2I9F7tqeGGkWgeBvjCqgl0+Pcj0HunC1v6C5T
r8ZdRl3Rs1fECE6lb8kOl8LY3dgsSbDzR0bAvNMntxSKRJvwKsa2VngP1NC+THy2BECUsNdCW+6O
LtTnKPbSO+X43amXbvCCVx5Qv5m8mugMy0w0JtCYK1W6yGgvk8PG7MkSB0yNT77qXn3L8NblcNVG
AWR3z95gQ+YpKu2Mi8qhOAFdui13dUVGgo4Q6xxDA1mAYTE2jD+skcAIbT3JnnJmP3pxlYkrK0MF
YpF8HAGy3zSVUxPAnN8RetBnimH8BIZiLGU6Yr0YnA4F3TLXY1nP8A1YpKfXqxGa5LUXoRJGwLI4
K3Bl5G5ErDjNVwwMNAxUDCJ50pSbqev3GWJeijuYQ8wcvFs6MelI7J1ccscZgxVRmOTDzPnoSPa3
Bxv2HdTo6Gq/qMaBKIfGctJWWfBNo5p3mlD9Kqw1q9kWGHnidGX4hbs0IF8e+IImO58kx2cG4XFL
BCa84OGw+UW1u03n0GHJY1rixqDfdFmTWKUnFyRUrUdnbww9O6DR1pyeIRtf+LZxNIdMmGJ1CqL7
Fl8jI6bXF+u4JKXfMn8s+LXeS5pCNqgw1k0LL+r5WLRnuv2qaazQWaAKjhcr6VpUI0xsN66Rmrf1
kI/7GNQNfs+OEIR0m/il5IyA5Qs4yao09fgzZFV0kVDxl4XTI00nIUbqYPDHA+ZXFjohf1/EfEzu
9OR5ZXWbkJ76bGjgrRaF03E8SkX1iy6r+SdJ0wKonzEla5dCGHYX/XUBO+p3DBjqIriTbyw0qANY
MMA2A/DIOzHlOLA1HQtDh0o+hK25m8e+eWv1rFfaV0zTNv5rn8TaGRmrWGeDxRQdjm8p5weuRGiK
iBx4PB67YJx/0iTOzn4Q9JsivXLRLEuA3FCusewMjH9zMUJomVAtfItOF+ajicqgmWjuCoxifSGZ
tBvjJIMwl7R7x8vNA9FLHyfSmJ8hv+RQiKbpMha4eerIvQ9YT24glMZvIdxsB8Pr3B47KKUr6jbW
Ne0m7xUYk8em9XFnxaAPU3dsn6mCwEA1RkaNRte6R8djqRQPVPNoFEOCqoSW6xu4D/a2heN6GY2A
9TQRdv+pdrpyVzjpsCXMU61F0TV3trg+GMY+5SnkZtxJ23nGykYLIXuzybuZczxXXDPiFNqm/Kw1
b2ZoW5rnp67YsucoeR6boUWg5+FujuOGz84xCFaVTpwvR5dbRKJi84WbyWfHUnHPVthfSNSF9TCI
aZOTWD4HU8w1EuiYa2FQ8/AB7t+/8/Q5Ddh8hEdf3QLMyA669ptf1Sh5OgWnKpm3yNkgsVpGgPrK
vQLVsGAgPVYaqVLi0PfHowIeZdVgPkyKvIbsKPMIKBJEQo6TwTxy0Xu2rlkDoTYwoKgvVhLyjSdH
sMWqmJLyKVz15VcieO6yPNylyBksz9nQjwRzDMFgHzsrtzTh16dUV8Avregk8cJtZtY74n/PBgpg
t/RmU9969sFzxbELcsQ9EPBMffW8T90UmUYjxETsPK2pfOuUXohkPgVe9ywK/gvFBbiuEfLV9P3/
kwG/h2ofp/L7X//lq6AaoZ7uvzU7wD/nba/5WgdW0v8pH3DL4icSX2H0IZqm+49/+o+wgEvI1gL9
7rsmfb70ofwtAsR/4Td5lnOtKbR9T+LT/0tawLZ/s6/F63/J/1xzPn+NANmUtZPa4T9RA0h/r+v9
MxEg8/dA979ngCAeSVfCizd4WX9G8rOBBZSQi3hXFDICPun3y5yChuVkzfU7HIxgMSKHLRQelp0B
emVr2XFIoUtkHMHPUWtVcMIDbetFHzgYCqTqUT8r2vAOek5f46F5H4ln3pQD32qVZ49ODWUCklcG
zSXl7w156FhBWS5ntJilSQPDFo3lEIapex/aozBXhT+qbdF4lysC8pT6bfJM1518rTOYDat+YnPe
8+LPVZ6+B9hkuZDILDZBeS0AEZKBWz2Y6sNKM4Bt5kRFBJYELBJymVtEBDjjxWfi/sWZbu5pV5QB
zwXCnIsiy3mVE//vnWrE8KWiPHgIwQAJPJVan4bpSvEnW3XQyYzxpHJZthN1XDCjZacW17Fe5XYa
rewkKL7tWLKTdWy9K4R75ZiBGpqtINhgb9CPMNfdZ7dF6hyuZFkQyvVBkP7asWKy76piQkaABLxJ
UxhxFCi4K/rmbTRhgz+SPG6weJAAduBVPjic0BnP22rGUtNIoqS+vhl0npABkP0+UAH1N0MJxtcG
Y7SI+W6li9AzuLEY9XCoeDMPRWbgfPAbewvKoo1XLWUC577MkUSFk9/STZvv0JNxyuO+MTahk3Rb
uy7ys2wda1fGBrWAdGC+dMz/rN0D995BgLxMYypOOciLpwkC4aEurubAsGLBm2XpZS6L5MYfCTIE
jixO19p0MB5mj/4LJmhBvxjUyiIMz13pR8sWlNsicwTNXZaPI01hPZfcQ9dQ25EcmL0nxpvaQIWP
0DxH+ynD4LZmzp6eh96OP3VYl2cV9XdeVopFVhecVvzIu2CnoG8kboNt0PJxATRipJ2ab5pqkptO
sqx3Q2vY/fM32f9eaPI/Dmn9X5msIsv4n0erEM6K/gPU199FJk3JD/1xx7S4w2EJNw3uwiQyiDP9
NV9lOr/RWWsZBrAaF9HpGsn693yVY9p4lE3LYt6Qih9q/sAcSPc3Vr5EtSyAoPyM4fxTd0zT5a/6
c2ySF+Rwt1b8Dul4NNj8Q76qaYBIprhxlkENs+mNhDbHPxq9e2MtenPG4IaBEXqUD3gRxUKlv7w4
QPbrzJXbd8WO6ibuRpMPxGUpUsvbzoEdv08Uve+DwaqgSDK2RJmJVpYF43MWN/ayNuZHVQLLydCL
Vw2Q6MdZ1Go79P64nID0fqfAFY+9TMLXwe3n+7gmMEmU4JR5s9gZVTKu3brPvyw5RSum+P65BAq7
8ColCGIyxtED5LN/dptqo1xu+pZBunvinIX9Pv+sjWecCYtEv6dEyKJYfg0xTtPkNpTPJfrDHb1y
1RrDc7+fNWS7bpC/Sm1nD2S5xgsm4KhbcaW1mONN9amn3rrv3GIGHxY6rwr+giAEARfe0mQUwBk5
d3Gqnb3fO+0BEw3tixzDD6XtLWlbAoc1QjYwutjbBQVGZHhmONu4J6/ZQGKkpWvy1e8teRPIih1X
ibY+MtyC+t7QT8XtAfc+2n781Lkls7yoiKSuHSMcT5h1hiPAiHlTIO+sACSHJ9wg3BOcFOef+oKI
iGID3uA2d9V47m1WoEFioQRKlCuepYxypQmMDnSoUQbx3ZD4z1YUhMuxNrxjl7Efo8YXF6humkMB
G5RDU3NwiCytjFr+Eh7/7KhW/cJz8kehhDr7IcaSrmjHrauc/ARVATMQnV0vw5xj2XdUvaycxnmK
sThUuEhvBbfNJZBj+1SAZKMYFMja4E1X0wsPhu2UV19g8fIFQgN9dGoWLL+zYG3XdvHRZc9OU5Lm
V3F955BnOw92Oyx7v/1BVpjEgoCJeaEb7LoJK9rzyOsi9QFvzsln4ziPCn25AGtx7+kc63ffZzs3
0fm2n7t6AW+Xz6PluGIO7vA89rxxfTIZL2TYn3is9EfDzfQRa1J1KHPcBBYDyIqqiiXGSEzAFaEI
lB25KFVN8tgareEQDGwYaJSQ76U9VNsmnHAC16VxnsMKfnUbzdu+oF1BTk5wgfRUnUvfY33WVqyv
VyIe33La8HbKTLsLwRrya/00mhx4pheDH1kC32HbkNlYheiFkrtgahFJIhMidqXcC0x2GknbxC+e
czlPy6RmgZ572bS2ZpYQerTcAwVogDHA9K4psAyeshIeB7LQdLR6iz4Par2+WskJYTCdeQUQ0Xyi
Xe3qo4lAbhEsxwmQlubeNOiY1nHyNricyvM2p24irYw19IJ7ehNYHxmoLr/49nz4MZ6FZoboHw5F
sbIbr0cBwfFlQIFcNuWcb0NMbsvGKPRmnCEHeCFOUGMS/noahMklEsMVg1VxzFzt74FF4JIiFMPa
EVGGQ5TLHSgRikTo3FxoW6gfyLH0HPGLbBliv2QTQ05NmTI7BvQGXAUM/9GJh+rIqYpNsm26vE1i
shZOYIl9x7ICzCQm0xyMxkeYYxspbMhh/qhpVzTRZBRMqqNnldaDiCxrrVNJsq84Q9aO3hjB75si
eRNR0+EFTtAr2LiewlCHe2hlD/OE2l46ziWE1H7dhF6dRag7FgD2xTj03SptEgKGFYDqeiJZIsRA
IqAo+ASLITmRhiMYoqX7KZNpehobDtqLTLoPedMknIsNfQyCQIFKZNlG/MlhX+wTwMuvAjXwrnFd
lL2xnxzjVpvxZ2TtpCQuRU/IRnTyXYud43CgdgoLx2XiwoSoPiWknWIDyPzEsjvZhRXJ1QVDOkJz
m8wX22PzNZT2PhHDWrk+Nq+eYIDRaggQzF/rEEvppi+Heg+eBRd6M7wIjtwMShnZ/HiZG4FS2EO9
Za3jW+hjC2W6KMSkjY7atKC0OqAqO9QCMhjNg/Siy2Q60bJQvbVu7CS76Wj7uB26SL8YQct+2xLv
TYV5Bb4+Ac0stje1k6+jPnjNFRFda2h3APB8XCn+DsTXwVBW++DO8caEgbylI2rvttWm1cI4uj5/
AsyDE8zQDgEpunE3cD0Po+3/2Fi2FcPyuub0TUZHfxi+LtdsrMybOKrKg3TIA7qZ4vjPVPzV9lW8
8hqu09gpoZmG1UI7KjmJxGDvbgWOYt/CLF1N5U9tJW9h2cPpEJn1KHJ8lRQwUJYwDt+RJJvEySzc
ofOmu9kS6i1yIu9EBzLVoo5LYrqSR7Rvj818X7HL4141Rr1isg5QztB4N3pOqpNXdmca96aDm/nM
COYdF9kGsipN0VaER8PFNeIl8aVLWdw5VQsp3UJAnHBuQz3VZrPxei/djr3sjI1DTS8hqSL88fug
f1ImvvtUDiSwZtu4KaCQFI1lU3aq3b3Dlg3HRv3TE7zaeKGPjDj6tLUktLEtc09B9q0ifRReI7ZN
63KQMFyy2IEI1D1dlfJGw0i6JRfP2qvNIeB7YXav2gSoTuY7h25ug3NGp9KmqrpyP5PRO9KrPe05
XLLlHJqWkTsWTwZ4dSJew7CZJhYUi3aOOrSYSCIha7ZsC5TB5lt6E8AVfyJkVaOLL12eE5+AxCmD
Al1x8OHK0Lwq2ud47rrbuI8iWuqn4RfV6UWCQULqY2wAzGXD6a05Myw1qTWX9oCNzJyd6gyDo5VR
7Y0WcK5rdStM0w+qLOSvZJC8sTyy96lhZ6ceK+WaGpgRsyXJnZo3312kqcPG2BbBZYwntasYslbs
E71dn3r6vREzo56HEcM/YvI4OlhbEyk2ToWKb7tLu1S0yFDOkUQdOl6+o1bn2GF5wgDCzXvAVkwZ
THrGOEuMjmBV0Ze4Lp2xWWF1QLnr0hPcQrmpmnybdDhoqUC5m3rHvesok9iMEL83jp6+hCF+z1PO
TU66d7qd2mNEohKg6hbDPc3E+m1MGnutxuJsRPmNp8nwNWI6shMghcYXedup+sVM5nPv5gsAneAO
jbpZTAP12Vixgqz98PFqLEXSi60FhccsqiWC8Y7m9306zbiIXYMlrP8VYgNahTFfYq6RTZQlPIFr
sp0AUNddMnxW4r0tc1iqcJ9ob+ZRtrJnjuO1P91Pk7qHh79xribhsTHtDU13p7hLnsh7XoOKrCk9
l4lLF0dvSsttlF9oB6Wpd1bbhnz0YirQAmIqJ/BjGuCodP+rNq2BY3GLjVKQh7XRoOkMX2mX+Ztu
jGTvae+r6P1n5UAp6M4ZY/eCLHFMk3B2XwdkVOv+CNFr0bdkVoMU+6ThcpMJXZ6NKet+NrwWK5lg
psOJzJ82HxPh7qikLFczZ4lLELa/wmE8jmHbY/rPnPUA2quV9joxuncb0n7Rpr/6Wv8E2JkHrKYh
NNhF2dfbOmJamUjSr2wsxEEwdMu5zLKTMJxyY/cMvl3fnaap9VemkR2ktljTkyKqwi7Cn8BsTRAe
q0GivAefz5rTAOBq4uMQyF9CXOeL0jSr53nSVA1ENyxCeVhijiVjhbhvp095USGVlNWzdq0DnKce
zOZiAm10N+qYuiy9bztyW2YVjxfIRgP+NG6bxCX88hMzEWaaXGCFNaOT4Er2GHRKDPcUEe3qunos
VWSBIAOFS4nUciSGfQPAHoXEzBUGMC3jJd86/5VmAvZvmbB+IHOp9xTfLN2Wy3DKDkz7fKi43asr
Jtl2gHeN5U3C15CzBc5GlcoI8oSmV0NVbk320Z83uqvodaiuUE8pN3blgs8ykMPrKBc3Q40u0Drm
J/+6QyrEOetbZF6n6S9scbyn1iPTxHkDV0utAoai2VtXgnVVwl+7qr1a0cDWNS9m3AxL1+8vmdmR
V53TYgteVByFYsXmsmc4VzR0PXkJ1WQMLuXWKthyt+X9hOdQpXSat95KmSQqYxyUFtoF2bG+RZnx
qRDjI5wNZzp5LKKaqV060gKiGx3KiK5k0pfRofGi7dTHbxMQ3EvcKovMTH9I8uudaeqTTTKQGBq8
G7poaGuSPQWNdWWemUmI2QxY/HN7ZJ1fnCe3e0/Yi23kOJ8bP+CBh01ljyenxe00xPuu8m55BICT
mINjS1H8OiUL+AKGlnMFTU55R+jMc9gMyTagCSFn0CceRlq37xn563FbhPYZPe6+pfBtwynS4XIu
JddJ9Jr2Ls8OzE9oQnVw6Y3WecVkDoaQ2+nKFZKsAmSDNCL2hJ7Pvyu13Y3v6E0zFo9UXj/nRsKt
3Hd+etN/gEF0z9MQwZ20ENfpHpIPdYuWQ/M23/NFl0mu43SivI+lOc5VP1jMA6+z9K8rina+ywZa
dNw8/WBhyIIhnMQqQf9bUtUcrY1otr4UR/6cU3wbxelyIFtg5MEhT4p0JUxuYdorSfqrMnsB+Lh2
bWkeGoV/APcST2GPG2vsPpP3iajsVoek8JZV6p+QppjVoF/sS6zLzA/cVOdQ3NPrDjSB4pHUc9fc
wIJVI9juTZj6123gvgV8+3jWOOm5Lpxp3UfWV2t1zwxGbCCN4NadSUkpYAy5fIPTwCqDVUefqWuE
OwiYSmJzG5rGi0xcfFkS0IL2MKFWbAo5ChXPIOdZxgJrONsOpBAGXoTe2Su/vSibDo1dXTM/kGYo
mM4426vuVxebdA5wmRK1aXwyJLhKYD54XntWbtNtSRKzZQJ5zTceftpHns3WtnYILHIaSlgFxlnw
KubefplRZBfKiQQJ0xgzU4h1MdYd7BJb43cNM38PGq98stjjwfBobFrynBHPheEyYE69GfKowh8+
+pl6yUQ6yE3nR69EhRAFZu7SC5dwDBE+Y5punMqemLbz/Mmp5HtHPG6v4yI7VIWl6MPA591PjMa5
6Oulpy29tEK3OBFKk/u8I7bitoV7Z0FeWRhJYey560WPuXLiDSc8ceMTfCBD0brYdgLZ3JDYw+Tv
GeJjCJL2rmvJFbeAD3/oYMFnP0/m2Wcd9Vg1Ot+xn1UkKBUZkoqLdNGruHphTWXsWmNO9lyM/YUL
ypJ0n0MAgXRFjq2BrI9+Hggb80lTrJ0yr+6Huojfu8YxOHnVaqeAB/Ita8R9QWLliBchWloNZ/q6
zNXazgDVg+H2NhSeYMePG7FqiyhlHefGwaIs5/DOt1IGx9ohwTyaxTEVQMobu3E+a0w9R7Nr/APv
YhTjKXZB4TQ9v3RuuBCpnUgx1M48xsdcQj4vPTKnC+GVI58xGCJqyTHrdIN3pIyNrpusJ5fRCBci
STi63ZLmL/PihWW17l1PiEUeNP2RmkPnzaGa41zrtiUDo1JIEEl1SLQvVnVmNnuL3lGeR0mwAaEb
P9EA+QFejAAPqTyFv5ouFjzAFYHFvQq0jVcWQtIQcrtKKqwDfIQShZ0WGAMeocafaGfnjAllFRlI
dMG8J8+PRIL/NuN4D0csyXpebPgIJpg8GAnBcuzMX6pzPRJ4gw8jQ5FyFpW3U2VZbkN6Efc+9OS3
vOpI0QYp+QZyKULbTJVoaYJ6MtyPS3mNYQqjiXY1nStfhVGUO7/D+Fp2U7RpC6vbOnVYhmtqAqwn
duDOg9mwe4iFz+0KX9ciz7V9P1/Tqv01tzqMtb4VAfoCj3uxMjOv3lXu2N9CWqrupFW6L9xe0he/
V9Gjxg58YxhjuC1Ixt4HneYmkFI+dR9bvtzPkZk+55VzY0kteAljPsys04PhIUklI51nSnBOA7yp
fKmiOLsxKYh7sVVoniHKAH+MtOT4RXIfo1BemZfRloO7liBjT0nR1S5uexFvXXcqbjXJ9nuJZIMm
oNLuDQa2SJYRvZWvA88t2JfcEx5CJ1aUr3jCMNGYbG2t2ay3x9SOnT9401epXn8Xfwfq+xs67Q9u
39/+57/9v4ZItNgf/uea/+J//c9UR19/p/hff+IPwd/57cqchkHISYi1GbvOP3Bq7AGk5BnHCoBV
J6dWeMd/kfuV+ZsypGP66lpj7v3OQPur3O//Jn37ujo1SFnBYJP/jNz/D+xvw4DW5isw55anHPBs
/6D1GzIe0ypDH0gUFijYI1h4u5culcegr9uNRYT6T2/MXz77/5F32S3Y+7b513+5vg1/t134/Tc6
IB5Qo+V10/H3i9moQG+KWT8gHYCNNRMINgRyRPxINvXB8nG2lV2JncZ+8Tv1Zdh000Xl55RV8FoF
gkunvkOchfB2l07VvBb2hL8ZFtBaNt5/Uevu+f/4Yk2uRcuTEKeV4kNU17fvT8Xu3UQelZSMhRNp
IB6RpSPOxCohfM/9b8FnmuPVC+Nd67XWY41f947ClW0d1gPe0ZltYO4AZb62A9lBtJQ9h0p7JFAH
X7q5Se3wjeVrSRsn7lVGBfudSNddLTnuXKcyuwN4MXsX+LHM94m9aQYcIHVLYXXf6f4px+C+Um6G
IzSI2GfQBLUmXfk5soZAOLn2lV3ZP8LERWHmApdqDBiGtJSF0YPeTLvazj7Hkdoa2fqyH1kZuA2X
tVu8U2vZrfo5RXJtQjNFCm+8VYid5a5qe3GnA+1sfAsvh48SseuuluNqduUy7Yy1L9iCAFLYBBl2
M6hVk/0NBzL5ptsg3nR0zKxaiwCZ6sTawJ+KWhk9NF7NCTfLX8JW+nvXc19nWT4osFwFTieqKVLS
dvgVtzAlEkYkOh3BiPp7dirPJhVtHPwxp1QjbxBSWb2ilpvQGkeZjVHQsqZ7caBu7Unz6Luf0QzX
2dzna5PG6LM/GYc4TvIXUqTxNpjsLZ+hv6uKortoo7oigHN1jrA30l71a4hEdksdZXQC6MzGKyeK
sI2ugk6ShQn9oNGWFLWdrNrKUHtFvwz7Fw4N1xO7i4g1U9xkMUUWQcNag9hWi2Pz9/PNssX5z1Uo
n6IkI5qWcISbrQ+AXaCuC5OxnEQGFNE8W5upfYvZvF53LdoDLdTs08K6uFGUUC76pCA3w/TBn0h8
hmlHXn/CnZB7wU/shPTUjOqDQ1NKJjLlIRw5Ybsrnay4m6G3rTJtwiZ2+JbGnlmsODXaS23KmIo5
CoEgu37l7hx9WJ54phDMvthEAk/QfZutVQobMUx/UPeYvrKzMR7YBI5gnlwc7loFzaqky/Bcd1gE
rd+z5Sqm3S13SzYAQXnjw5B5r0YMSXiWr81U+goYcRPENWxkYjJhEtaYOOoSoTs27cc2cmPeHAWz
uQYaUQJjvgmQajkF+eqTWShldzMpVmljzfktvC1UCvxL5dxyMt/fcf/TT5Ux3mNwQOGwdbph7wLc
L9hF4UBOxqmHVW22EBfpZV4TwefgTmuoh6f0PpXAeVRXqq2FY+NGGP78RnnD8NbNgbxLpyvvog4J
oFF5weYPAM0C925Ds9mxdohtsuocziRTZEeezwM54AbblgItXICi+0zx/zkUnMI5rtfIuAU2zOkc
De6TJH0k7Uae/Hxwt03hdWu2F0S5IMW1d31GARXhr41dU5plOCCAqFqkkM02rWbdRDQLIaZVv/qR
MJCupfMWBM1zBm8cyYEycx2VPu4/GrsQE+Ekyrz7mK2svDETT+7c2nmJbeZCzK7NHSeK4KZoTM3J
hbVD0TfmOtFevm5MBb2t9SmEKsg4Qev03idBAW3Ed5WmxZJwVZSnt1ZMk5hbhHDAHcVGKaJVmD2x
ucQ680E+AoBHXLQ/pBA4i9IOf1ESmLmMmG8Hqy1eqzJ8n7KR97Jr79G8OKs1Sh4zxamZvqcLFPJH
YcmXURmYa7rMweRcaqpJq3CXSI69SyvuzXv2XuNBpZa5h8lHAR43yW9zzBnQuYB3pYlBZ8FiF3t1
XmY+42CszT1hFL6JfRcdXTJ308ollL6z3ZLruskocFo0lb0zbCTkKhZ4wasgiRSG4aq8lBXFYjwJ
Kupcq7J7c1tAwJs06Gh2pVSvw9IStMZjMdGHpdjl/Miyy3Zzi63cgGEYn1xtblsqgr2AfkernaxV
VHnFUZZDsRt9mmVQ8QP3U5kURdkiokvY91HpxhTXfdba9YHYgbmkR7NdBYVW+ITi8i6o0wRfazrt
NB2xe43h2F7ozvqao4hNo/K64LFxO5N4YNjjX5rK4SaoxvDQorze6bgzCVHVe9OjAR74VolQqOpp
Q+3WvOrC0dpox8akmylXrTIfL0sbKv+2qANsg02WHrp4WEHqYFcBdI6oBBgmRPT4nCAu/lSF7G+R
IwfWCDneRa6ajdFxDOZbz0qKtT/n2iLpyMeBw/RPXRD+DEQJnou68deC5/xHS6Hy0aK/mFQXQZSj
FYZJSVsm2hNWRpINhQlPbs767FLSofopJkBFgT3Mu1H2D1aFihEiBhEVtuW6xDu/pqDuO8x0etOM
GSdIdzCvUbADQMRkHWNNv21Inm0alb3UmJrxbBdwkIRfhLspyo2lxmWxykcvPqeGoQmg9g63iYkK
OPQv464QFpmrUaAT4EMju19W189QjG+qIGGkjHnZpf7Gz6pL2MzRTTIAFOmT4OTxBIIlOwC4G9V1
6u95UHY841ZpnQ4P+F3LjWgjQBtePzc3gZ/ct5xlAeBZwUm0PgcNZg8Ybnl+UV4ld1NHdLFPahiS
7UA0vBVGSJbW9U5VatNGK83gp3MhAno8MY6iAWZjyrImeBf/RI1n7zl2FseKHofnqOFLyi1bjEMI
U3Sq6oNBqfZ4j7EXppmn6ZjGz+ftpnbsULlsWsBTtvobOmRjBGVnPMuKZIvl/JBakoBNitnf0Gl+
O6kmv0IRGlo7DX2uQxM/QGr5q8aBmCGymOXV73GSUkE2NRyF1KlIPHeifKWmLdhVM5isRg7BMRyD
+qT7MX7RIpo3DeBYxJ4+PGLyowmz8rtx41V1fMCnUULri4LjkDjNtxivUZUh08XayorhPOjJ2XJo
q+8lxJR26MIVZ8qHoTHzfU+0YTlLw9r69pXhAmMV3VEZ2Oqsdudx+1l3umXLR8visTCFfYHmhsbX
2vKEb6c55P7Ubmfl3hKIY0vEsjuWXvKtZBVsFJu/nRvmJI5J03fgQ1lmpYQ/64kL0JyKVWezbhr6
Kt/1cWRyvExBJqjoFEoymHntPg5kVUE2khuWvfUrL4biQE3IwlGZjbWmb+90P1+zFNdq4PoXcgIJ
Z1BOQY88SGcAI3wY37mil+uo7Ls7wnwo8fbseTc8SePnvuPhyXG74O7IEr51rwyZQZ9yP3a+A7sp
z81YW89RpP0XqtWChYonf4nEDialjHPnNrTy4XaAlheBUkfpnvG8grIbOhIOlBQdFU3b9FTEr/je
GCAtuJg2Hn7yNml9Y06aoVCkMffu4jYws0fZgH61zJwyoCpWW7tTB0tMEWtD51ylDbltq163rkhP
NqSbuEFjBLuY7mMTF0dRs3rFILVRpQv3gQ1C5kY+S2ueZH0Y/5T0q12rvn4lnfORBe3jVJR3M+ex
M6yCLxYSH0DkwsfCD4FeaYtwWvZYMmgfsih8TeXYOkte2SryzWRFsCFa+iJlmsz48g1UhNBE3A/7
OAqqJdSYcpmmqttFQatwA03ZqohpVXWrsbzM2fyAmxHBKmxjmmRGgIIapTuSt3yS1wxJfaY+vbwv
/zd357FcO3Jm3VdR9BwVABKJBAY9OTje0ZOXnCBo4b3H0/eCqtWqUigUrX/W/1TSFc8hgczP7L22
aSKOyrhBra4sWYn5Xxpqr1XZsDpbtvCTw944mUI4NTpRxRUXGPN56FM4noAj5U35aKPVOifwhHcS
qECABlQGVX/Ab55dmEMwPmTuhmpsScAGREox6pi3epRaK9wy1pbIEUBlc7sPFvtaXA7OFvuCvB/G
8gsBG0CvqW1onRTYw5iwVAmccrAFdJpWvxquhYgKmym2CvWGCKrZjzVCLQZpGLZSYlpjZz7l5UL3
ybU6PDMvXudIR/goNePMVGMhrwy4B5yRhW3hL9Osc1mL7DaMUvZ/Ld7xmA3AEVtHB2wjIX+mbYim
yaP5nIyjA6SqeJnT/APVJgu4iiZnJbCcrCBY9h8oaxPkJiJ9MNtlYAsmgwd1lDUAitrpMK0XlkeI
aree0nbBqwAAAOAZdPuucpliafspB73PZLbDboieDPUIJDV8PO0PGSJyg1ib4zgqkDPMrVzow9q0
rhv9tWp+hmCECsUOOwX0Pb4OaOxuxtB0PxHezzgECgyWVEgIKsA6GzheyIguyMKT1n2TkdOBf+Ou
TtwPbHEPaRsGR6vgbYhmWsl2Ug8R8+O9KYXxa8ztaEeC8HXM7KfWdRAASTDHaTVd9eWkUy60wDAG
B4q8vNtkmQXViqQJpNOU+sXZzYwDIpDUi02FKcwsvhpyCh+SYOGO51Jn2ZjcYCSw19wsqLJq1pkD
2fOrOuKTVZ175DMx7nxO0Vlsc6O4oWE372s1Lq5otDfZON3LAo+7E6vmtTATOmX0afj8EoC5ZAMB
g1jazZHQ8tZl11nP9Et8vn6rk6GAPZ0XtoQQsDajNuPF4wtsEJscyyzJtjxAGzuMk507UgLr43kw
We809OKe8u/dKUkuQ+5zZblY1hHZP5GAvbeClj86ES1nolhKllzLUJRzce4160EUofZMzY1tTdjT
AcC3/6lgqXlA8Ui1JIZvLpPmpUZMrRIoHmURoilwC7Eu6NHXmhzKY2zjkvIsUepPDSqaHbZT7TIz
4zhgJ262CvEy4ucs/J7FVH7Ooo63dQxt9d/XBf9zxe+fAhf+d9Lh/0OxDMv071/MEYuGcLS/TH/Z
f9fzN3rxKP/zTJF//ftM0cB2gRhYkKNC3MKSb/a3qaIhf1OmowQDQkQqlpD8m7+JiOVvZAdKUxem
pZYgBsZdf5sqLqJkYSoUxkzmTIPYwX9IWvlXySvC+oeMBhNVMbo0QVqbLi3TlmRI/HFwBoS+lDRB
hNgz8yKHbLS4FnxcxRdDnznimRthWKPCQ8UiA6QETj13NsjNYCHTje0Qb2NGnzNZCd3wHiBIfWpC
4tZQrM85cNusruPNyI6KJW5PmwNWnBk6boG0cg5gnQGumD0joTV7KgSbo8245Sr1MYeg30z6D8b9
Ae9Rb/vjputTHBt2oqXPGjUkpYZtBrOXywWgQUSkOCqz5UyNXNN9dgmQfamDMDnXbufiQ04d+TAM
oc3Xk1TIq2IeoeCjIoVbhtCY/yAwjb0R9WYM/cjFDAlmu760LsLlXWY29cnpYZqQE5Dam0B19QnR
g/ugZy5Q/smH0cgUgGYRsfN16HwwYfBQKsB6PfMEopoyvNEdHnkUSqjWcj8hBSOoT2mGyw83KmlK
XpQgGF7p8xSxGqzIQwPpF1f37KDbnwbBoH9KEX4x6kGpqa9dclkxdwxE2gKgb1yxn61G989JjerO
m6Tub4xKp5iE0BoyX8S08IaYSPWsh4lpEGEiYby0g3RhgKFN0uLGftPqzBlWHZkDn0Wiq0/NKtGS
9gg9UOGQksZ8JVL7wI/xyAknYyDQp374pIBW1KtBsZPCgp4kZEpn7bUxGx0xpdMTfqFCn6csdNoB
ASim8LON0OvNrDsf7PcS1WXWmn4g1rlcaDWA6TNbISjml9+1RFznnb0yMit6AtbDlcd7UT7FSHQ/
cpiHyNv8grVvRXDDC9seLoAsKDNtoybrrz8aSwZnZQ693NB1eTv3qNrXRalsk4kprsUtxnzTP9l2
h4mD7gIihePbBvmhCIVXJWJZuSrjeFG3MYN7AL2yaJ1VZ65IGogPKdV6fCinimlQnA1XZc/JRzTq
jHdtG3dv1gfGeWZJBNda2v5D69aBjee3gffI/JehRVobIqOQ7SA12a2dhrxhmD3bXOP0b1Vr8biW
w1sTLOiqeWwI4LDybDJwLTXhg4bja1510eR8RnGvvTgYr6jhkTPckThs3HajblEOxGYfcjvz0m1t
/vEuD1VSrjPFZGUtXN9maOHHYgZCZRvPqFDsdpX0TfvIHp0UpZoo2xFNaq4Mz8pCxuqgaop4LXVK
IcLZtKAgVnAchTdR1X1BC4WI65Ijdpskbv4Sjan56fpZ/c00vDKwAGf84qaEOdsw/AKwNPxKyau/
F0Mopl0P34QFLMjEYYcAHmCmCfD+3u8NgRpKGagBDTkiaR2NCYmZSJ3aZceot/BbDD+/G+wJk+4Q
zEhYWntVE4CNwbOdP8NGobLo9KiGX2rohMEVuM/WDKL6Xej39OstwavHtilTlAUsSr8AZVqvLbLO
cGNOqBR4ngcluZhrdz2mGWJFN2ynp5oYeULa2YvOa5tL39o6U8cwtEEk9JFOmUEtSRNECuGo95vR
6mjcYXE4zaZEouCcpO8azzWLZOrhZinhfdqk50zY5D7ZfgKTWQtzG1ooE1Jq06W1juGWfXJPaPla
Mp6awBgTvKG5EFU8XgLy30w7TsONRpP60hAVP2B2jvSl+uuKeVUOYwSBg9JDsvQWeOC1McbOAPam
za5ZUOcAc53YRF43dHejC3CC4MDGvjdVpX83Y7L43OfZiNe2IxYwYDubCFPcedkhw4ZIjgTeEYqu
cB8ggooQz6xyfWbC5pTQS5BeuZIzPbC1fU8j2XvVaKMYyTijng3XhUQcKtMmT10EzoOWJjUwEmgT
cqs5un7lwUKxatctA7EqIsNkrZomqj2cccYPExozJagig889g7jH6jXNmvbEsJz/eciF5XpKW9Ss
ylStc8KMHZTroTRcDfGwo97cAYUnxE8GmKtEsStHHa2ZV91O5vui4G+6djXI4p6p7PGjy/P0xUZf
1mFi9NXJt4wUgQUK8M82jIabXmvtBZimCC6hhAf7k6Ph0sKsxx2fLJrWLgzf/lCP/JP13XJv/91O
qbjXLQc/pS10l/ZEmSRA/fFet4BYcZJjRXfbuLkl9D48cG8rlvQkcphxLtcMm/LTBGHv/6Fi/N+V
g//Xdssky/7hj7B+b9//Ox13iQ7+z/84NOl785fbqP18j+o/O3mXf/h7PcgA2fpNKWAhyzpZkHn3
P2tmzRD6b4p18h82xn+rCDVT/EYKDqWkxUTewXv2d18ZYKDfdIWhDJqGbRrSMf+dkpBP9ocHhzX2
UqfCDLAtyVNk/OMm1Ubuzhgon6+ocCHCdgj5a2RO+Rgl6wAegfeHX9E/eU6NPxegy89zbFsYAuOx
bSBT+ocCtLayEWVfaF41zgTcDuGPKesLGdrreTDfKP+KbeEDsNb82yz7pQWVWNUVTPl//THMZUH8
9/dl2d4LbntpYrpG+evYy8f8wwKZlD67HZqiuC4cpGrGUowDnjoDfs6pakh5yP2dYNWEpShU7Jbk
T9AMD7lyxNoaO3nNVXPXFW6+y8TwqIqGQJfMMu5Ny9+3sY5joCATvgIbtOlbXawB9kSH+ZUgp5mD
Yih+D9P7k3Djj8t7YfAU/fn7WMS/KSw5+Ko5Cgz9z9+nlFWYybEyL1mI3owl8gpZi/hEx8WZs7XM
Y6fvrfRoJYegZZW2T5s7VHH1rVsygV4pay81z/4ujlmCc2HXlO8N3DtzQ4E7Jh7ft0po7S+ILrlB
oq2Te5x4DeIlVFs4njfBAfI3I5/Aus8Ak7J1Jm0q35pfkqEj0nPIKxAvV2W+D1+Mt3SCJc7K6WhM
6Dq9AQYDaWk3bv5so8oVxSeoCtved9gyWG/ALdoXHdeKhyjK7deuvjOWOMMdOiusK+TpzqjYhvUo
tykCQ0ScjJFJgInW5X13yzjMRiB4Vz6pVyCCqIQpjSlcVnrjBfE2a14Sh6AEVvVrgI/aud/au49g
44I7gCP6UtxpL8TG6S4SNZTtW1/bTM0nZEDCpIrwMguv/STrufI9Yq+yE0rJtwr4PpQNBNKL4hZ6
EPaWFayZizqQDvxQOR4zI/+7UUSvQYNewR374K8mHxq+VbyflIe2WT0ij975O2sX7vAwhZfoBYiI
P+3n6sBO270Znrf+hXXKyb9OhO88Fqd2m57HX7Q+FjsG4orWPdSRD+oLx5uO9VYels0o2XIw6LyR
MS4gWGJ9b3uNe29FEgsU7Bv3Nd1p5/k1+8gvjtzhDYxHL9j6nrkbftDO+XfpefDcs3sIN/q6gRvo
lW/TwdmOz4FXe76Hi3utDhhJqnCVbvANhcRhgiD5iX/QAcQ/y4JXP/SOJ4+EsWyL0+J2IhLnNr5g
rucX+kpYjBcdqpZpstdtYUt9oRT8BTDPvXfO88699Jvh4H731/Tq3rHE1SYvvc7vvLb1Bpl41a/o
TKJbY5Pf5XdQ6wFdIT6IEqbwKzF4tu6V8vdD7f9v4RQVwr8YeETfzOfqrvmzW3opK36/18BBLOfn
ApAwxXKYIxf6b/WU+A3PMxMGnDgKlbDghP+besrmv+LGWuYg8q9xlP8z50BYZS68CkXtaDCasN1/
51IzGWn86UBUCJiIluWncHNKytZ/HHT0I5rryDclDGEzYdcB8WxrjBVUo26moWV1RISK2rE8NdZ1
pzkHmQY3/VBFAmDonJ6qNFK73Mp5nUEsGC62wLmQgO0nDfkHXSZ+wHrNDe2uuka/y5ER7sloSB/Q
9RDbRTTGkll1rBLks06sdatGp8skeQaQIdnla7zHzRH8HVr4dkFI4wTMO0tfjEAgsw1yfFyxdVPI
7CgASgTCLVdHpuhHMHhkdyMbF+TQ5WtpNch+4nDddw2VZYAnMp3ZqQ/WGq6AflY+wWaBCJqtrlpo
wPVrZKjqtiJR7UBbOqwCRaLBRHiSK523VLaXsHD0TVCon472biN7nTScGHKMI6qHNGzJpnLdi5n2
fPxwelV85dIy3tsiadbADk6D4f+KZTqsNavPriZQPAx/IfE2SSdSiuswRMCad7ti8MmAqcWs0VCx
8O/rKn42HOau05wVX5NFaMgQD/U+lJbasRA9G6UWrjMt67g94NwjVLHAf0SYKVN7ehS2MbE+V84h
y7TOWbGRPmh2x2GAZrT0ugKXjEty5VOVWF9uEtXstppi69a1DQGbjCR/dhch7Q3JX71HzJS57eH2
Yh5I2OMyU99oIz74QQ4zuSiQZFujvh1Fn1w0hFkM/V10pCJ1DxgGUfc0sfIQzLjQmruDQEIA7ZUV
WF9Ew7pMEkmYXloyjolOUW28uWGlbbCErwuCSEkDYo0yQUmatVAj0ScmcMBx6zdDT2csWVW6D4cK
NHYlSXhgHDOw9umZi9vvMej5JR1oMrRzkBprK61I5abLHTvBJqI5DyA/K8M+k+5+DPLsxUbkxFME
5BgtHKlF4EYwmS4cdyyY6Fkhy1aoOAIL56HlkgADW8yojXlP+EG10SW4RUpFyORoWzF1wofD8oNQ
/LkdU8nFqsiHSiPMt6Hm949lNx9ApkwkchFow28dGCNDejUbeM8oGeLO3PUoe8IGqCALbmfPXNa5
YR0pPmONR09D4uI1QddsLL0rt5Y+gBwMK4wmham1Z0MfBaaFymJJUldqUwCy3WQL/xQrOdqbZGF0
DsQDij66xL6w79K2gcTnhvbXkExXN2s3JGPsikgU6zyl7UM/3691GetkdzEHJMcoe7IKwIgZECSC
NTCwZiWycMeU03Egitbze2TCg+jGXTJ3bE+7jiyJWbbjrcUaVzVm9zAHAe5jQuWaDTo/4gaaJZyg
pXLsiK90BWv4iau/0khyqBzo632XymPnG6Dhuc9FisUyZLe6IiSihXkZQ4FT78qu1KnvKT9UlDAL
QOF14YgnTnVSDtFJFtOJzqgXX+es3UVmA3yvp/hz2Nh6GMF8fEb2k807PTchg03cIm6S+YegV5sk
d6BnOu69XRg9SEyleWDncmquTG0Ji+GojBErRo0G79zx3WMFtZYBaGDIK4QbnMMh50AYS/+2KGEQ
w8RiekGGRWRrpJm5PyXLNOzpESqj5E3WtrjMCL0nDoaLrgA0N6B6+bm9PGtoawSJBzywjI3lyuq7
7qYnNuRMvEO7D8cIGXsFP5I97Zqo0uoaOjJ9AjDneBreVtIHWoVao0QP4qoSx4god0I0TOxMqXY6
NweAbvJuNn3WdsyOLBWQQmFtrFiwyuwnRbGfF8WC3e9TxEFLtwCcbchgwBg3mZu9TlN3COf5MeHE
D2p1HEt9w2rcM9x+Y3WKy2jyYtdGtDF5NBzkLdnNqrObD5vBNmhfPnZ09mGAdbin0tG5DdzoKCXE
9J7CHj1gljj1ppqgFQK+Y3zby5Vou9cs0m7a/mWw8JIyBwYkfGd1dfuJ1Atji6MRgcl3G930NlAF
VR/KEhK5GHgxG+sY4cU0A8ZHHzsXaEwtrKQWOWhYReGdCoV+4xaFODNdwcyfIoHyhNm16wm7J+Ok
AqA3J+4j7sqvIhszpB7yyS+hX8gKezgKCqYf+WCOu0lW/ak3eva0/WL10sMfHi5n78o4MdeyKiNS
kvRsw56UgPjWmlCktqP2AqANlmSC18pISQEJGj55My4GarBvU95ezJCR5spohmCftkl0MQldSpje
yWwXToha1FA592XhBO+anRjPtgPtkD5FtTurznDV+2gDLqMwEuy9fkVprxu/WnD5YzuJj1CBpgia
GINIQsfYoGfaQcrl4ocZpTZNa8o9tw3ncaJz8cDxnvYAoqrHIc9dKnS9vIH7xEERsrLlDbSxzpZZ
xeO2/GfsNb6LeshWEWg9bKlITlontG+TmDASrWGjiGsce39/DMkAfy0wBBNUPS7KwJD3MkW7VwMp
3TQ6IkLygz7nGaohh1INuzLssjMqUJYBHPZb4gcfCkKwYEu3H34ewFXIyZ/EwQQXq5+NAzawaqsK
t8ZXbmcffR+6Fx6st4IFw4o/UUCX7Er9UEUpNMVaOvdh1qlryjjDm5rZ3oOkvfpO+Jr5ZnsYSyp6
mS0ZWpTndafTXjJ/hEygPw7xiN8ocdN9B51qmzOBeMmyQnopVzF/9LC6aEMvSPeOZp9x1uCcR2Z5
G63kEitVrW3RZMHTAGO9KfN2PtN017thBqXY2eVN7JKrDX5d9zghBnsFlorXjsk+Dth634LhfEGC
j8CeOaPIqYOmd4gBxWsORn1rlc549Fvmj/j3SX5sQlJQYgHrvHNluoG4dpe0KtzWTZbgUm5CNGcu
4QFpHu06Y8ieM8MkGaDlzuoHIiOjvsYBV5XZzq1TLDdHqrWaHoyxLirEbj1Y8qK1WIXnlu0KEwNl
yoeqyN6Qaj+kMDAinRyYloCQhp1aaPvgHHzyNB0COAzLIiqD6KFNqE+P85zIl47pbjZF085Ni/jT
QRTKyLvLj00e9rcL28yeCnTE+G8TEsTaj3j2h+vcGNrgDcxgNrJcWvwwuG3rPnnBzSifBAzxG7uk
43IMQbpbSeJFHQXFY8pv8ewGZrsG0FWRuKoS7L8TonZzQOAi3Z4VP8k5be+PX7iyiD90tK2Y0Yi1
IYD22M8+AzEChiW4Srr44ZPhWrsmOY3k0NgDYAKboD4eUnxG92qcD6AwCNdk5tBhVbfIompsxyON
Ewue8ysax5dBlqQq6eRk4SsGw4zcFnhXolPpOtOCfMWkOIVFv8/88DkmBmsivZmco+5u6GYqtaw5
yshlPKGj5Bz89QBccTfP3b1T2tAjUxT/2qbKP/VOrZtQPyX5xE5KhPVbpjlvXeETcLC4k5ziqXey
H2cyt6BLEU7ztuZ4W7G/ozFrtEve04IDGEI3swkLkklwXcdAp1kxE4o3GxiJzPtgCLLvfkjtdYED
/Vh1nTyXCYp++KzxCVtlcW0GmBypY60RG/0VS0+pFChKIxU2Fw2OBXsI+0YF+qvWcPWOGW5/MB/8
tTjr+EhRui8C6yWPSNltDE6xGYAwdzHZhkaxAzQN9kVOJDhWrIzJ0i4JNNFzphxhE2AzndILY3Wx
78vIuC2Ree2Rjie34xziKxiuGpT1BHI0hyMywrt2gTmM7DniYTR3cDSZOUX5sCOeJLjPgKO/DxOu
gzmJibPVu28REjjBpnHJL8a4ZtQdibO+Gm6Q4k8bN65yz52luEGnchUOqwtYmax5YuNdRWm5pXgK
v+MoUuQI6fEH6YPXMYeJUinenb5/0fM4f3KNckvsO+CUcGcAEkdgtOJWQPpHiJzH3my8oiv+snOj
3AhRt1CcuEqFDtCYNSPiEml/hwZM1KnHUK6XcjtUyMjAzjnItMpqSVD3xTHKi2+/Qwk5T5N5waH3
1JgslhfvWtQ1H3EMDJr0DRJ8ygn+uJFczDYOoOo4ZbhiYBnP2PzIRfcNh1BJVmHv7EYakKJ1tO2d
eZOIaNhQdprQjdKQrES1HRTQOhQnTrafamvfSHLa1Tw8EFB0ZzsAilVe3RUyfABZ80ul7YUdCzyB
IPoAKguvJIg2g+buGdceud/ClQZTCyxQb13IxioPnEfRCVtavnIa/Og6ID9mTOnZb6ja3Cqfd1ZP
FApgZ/ECdEpfZ1Zhv+eVaF9Ria5FC9NHaOu4h89AsbopCCkOS/mcZa3JgK4FkSr2KZvrvKvdfc0F
tEslb/XgEhDQLdrqIXjqK9D8ozPdmWn0YVs+iTWZk+zsvnzvC7SPeJMcmby3A1bMchSKSAZT30pJ
Cd2UnEXkVqysruBmi7LxzNbHJhIxvdU4KH1fVyuzFXtDe+8zuH0aasLBsveRWR7HTLuVbJTf2xFq
YG3G6cGxBipZLeVCCSTSuhnCcjRI8QjQDRGhrB2YUUSwA4NgEFmRxVEaumcL87OL6oOAdHQCRBdf
rTkdN65KFitlR1dt1g9uQjeDWcNdFap8cwbf3QNjsfesW1M6HGK0q9jgcHXnW6Fl4FhyIPlWiVoB
uDLf5yii6pm1FXA4zMB7ZhRsbCP6uNOMaWBjUd/nmIssko14PVf4WGOiivWMQjmznhxppIRMGA31
F9yktkkbwPAqP+MDhS/QLH54BYChRTtMVsc8k5PWh4RIRUseWmqgWs3B1t1GJeuFyogKCMnUHK3M
+3PBPf/tkgeBulhncqxH0zmT9hOpLSVAxDT78Aujhl9hm5tqjvLvmkXpsbemfKtGK1lPpp95mWAa
7EKVhiQkfA4dWAQFWdS/MO+7r6XIund0NuzgIvkdY70+JE6K1IDQzS1bwmSFbynA6uQg+Qj1RXCc
4fkeuXYKXLRH3ZmKrZ+KZINYExZMWGK2BYriSeT2DEZTrbznTwPFOnVLL/Ajcvcme+y9rqugTuW9
esDGxBIXX9rdEBfivhWKPIZaG7N925PyNnV4SqkbaxIXZXcr+qq8pQF3zkWuM64mDv00aujGWKKn
uPqZe0/xSOrQ2FCBFGj5tRADfz4j7U+VHR2cSNMficGMLn5qEleuqeQSk9DMbho+pR83R+iATsiP
zPpfVc+foR3d6WDpuMAnXT5AFCcCzfmRLYJ/1Hclr87AyZqPZHp3uXlj1niBZI/5DQEuKvaVPrV0
zKy0PyxVlTtKmJwEbSTpityn+y6cfwk9uwRDV131tHQ2sHJ4MINF9le0xlfl1/6wMmKuf1sS9rJK
cj+nsx+b9GFMx48y0WYPVX3wkDZiiXVnSbZ2A//V0ExC46FtDmuTtnpp5/nooZZtsryYGPQ1DF2I
HVDXyUJzZybBqxk5KMIjxRifBufisifFCKWJJa8hNl99cob3gQ0YRbQlvzYrerUy4CqRr3/4cipW
Jr+dE/UmozML01Vbpg94TV61oT5D7IZsIPtsXfUmOEZ7Omqkca31RglK0d6w6KlIB5oyZ4n+iQl4
SDRkDta48AfwRI+HakgDXMYIy1d+HEQwY41gPeL2vrS97uztoktfRAcOKkfYwm/MmE81z/bJZ/98
kwQWqv04FC9Oqt/UVUladVP6nMvVjBTLaXSbfVQebTRZ+s2qJMJp0Oeeh3CerlIlkp4uD+8KECtH
fSZtEie0gHIDooLyjCl6MbTfzGZ8AsDH+Whpobn3O61ex1Dy7VhoO50wx5spU1dY6V6FrFmIhD3H
OPqPZV784D5w2IFTJ3jxsEDM3FDu6tmMyRQl0JhBIak9eqMdaoOe968j5pWNDdMztQCCN6RdcnkN
Gknw7sg9ox05mZjP4JIMZ/awW7+GnldjEIwF31lX1NuYt73KFZDRtXJ8QDISnJvRN7ed5geH2UQh
U9KHvNpknQPSmfd1HtanbCBEgdL31tYN0C0qBQwDRmouIQC35eAcbJlSeI5KkMZQiRPLP27PsdGP
bTuNlyiNpptiopCkCTUx4bXZOjYDHxhTvcch007QZdVWEo2DZ71/10315YPaTsOIChfBe6ZXrzgK
tX3pYoVRY6azVTEYSTQ+iXpxT5Yk3AkcOVb4NgJ7MP1HzYjW/nwMBkDFIPAaruLZuAO4dxirBrYk
RIJVDg9pJwxUv41R3blRy4S5vSFD86LP5c3gUglPOrbdqqUiYsoCadzk2Cq7jZ11zzzS9I6hvMuQ
Oax8V/9FY3Z0B4pw7EOcNv2uQIfww/iCcbD2kIPxo26tgi+wd+sIMd02Dy0yqOfaXA2c4C+G7h7b
3rrXJc4kUrB+SDx38dVm+TOpWmpl6Tl5kzOW10qMH0Ye+1t/SO6Jp0JVkfrDiw067dqaaN+8OCUV
pweObxvha8kkZSitew2QD2qrQiN2ROMXybKZiJFiy2wEctRs4kK0cS6FzUnZoqatL/urDRsZqZPK
jqIGNuXIs4ORk0Vhp3lVNz1Ms9FupmD6ZdWS3EE9/zHqBk6/7u+iUqXndDLJGxicHVDUch/FeXUa
ER5t+jI8TmrqLlOTDXvcPJwpRHueEle9Knvwv0xmmwOJ9gbz8MfATklHiPDynPDcfdCaG+RVMSdo
EoAcIEKMbSUnD9YJ8Hirxy5QE0cDtSqKQvKqNZlP56bTk5pxbUxwUzdoKOlVG90AhOHIqSdDNBf8
ecW26euJsDvUUszgkg4c/1T2YfZhO+RSoOtENwQLtBMm1NfAsfnhs1pG0Hg8CF2BdekLqdEVDPCe
vblKyy8bfsO1iAMtOfpODOQRy63zavR4SFYckcUnAWYggyqzjj7aOB+PZhMA5tEMfOdjZ9LTJ3n7
TE4Z2vN5fGsDwCs8Ky+QHrvFGxGHR0cT6MTnFWUSlga9YcyGmuus05qwq68CWBNC3+Fx1nlXW/ca
BE32AMkuPM2IKVssXxK5VOjra/h1HRNia6bRSWJj2xFldOsatHmOHoQnvUSSUNoxZFhhrGUYY6wG
oXLXwfaXCgJoKFMmKvMRXTjuVKF2k/pqLV6lEatuq0/fHbCIl1Lpzrm1/CP/V/VRdLnalsRkrGzQ
qDt3Ip/bn3F/zouX1g1LFrdlgOC9Gd5ImLhrjT4+zCWOtmAagnsii+Ax0dZIjVNIy+fkyfeXHW2J
fMln02VSf3G4DqBSZLNJFF7eBA1An9DoGdhLuipmm26IaWP4ZH2PJkuNNGO2DYsaxBNKVKOyGbmF
d8aou59934zvzaShdJ25/pCjyZ5dTYzBLueNM4EQOYgc/e4u66ZbpFicGmIpVRL7OrX1sLGKgZd4
KNKBSs5EXjGHhyaIn+hunnhGTa8mtasQ+msIyId88cfOmQ917t7l4SB+mHlV/MUkacN6xQsU5gkg
FuxjIQLf+tGZRnUQuv4VDEgA0t5h0D0IMPNWxLfyyVIZVXmNR/ltzVzGhKKKm5p9DsRGzKelzujZ
n8lPQh8wep0j5zfm7TjRR3yivkjIiaQYWTUm4ju7C9nRJIbcdySZFjbomNAidYSMcLS77cFvfBZD
Lj0zpz0Rnj3RMn1SGRjihXMzFSHYvcKxb9sMblrmZ93W7oPglfF3Aje8TjBEK/uXqxU2J4yOgw/b
C1d4pv2KU9KOZwtC0Bq5X36fVF36iz1avp4pZmmPc9xZ0c+MQLNKtU+ATCjughLDiZlue4qtIAHn
ilTzjfl8tyuL/MvhOeeCx62prebKPqRmxPYkAbAG4piGup0rd8cQ4NE1WAFYNUVQETlfXIQpBjLy
bIyZhHY/v8RCToQW5yS26U39YJGgc1n+mK1CjyJrYQG+Te91Hdw8qkcL9hMDyiGF4YDfq/A00hJW
jj/fZBCCd2XTNECriWAl8/7Q2DB4iyz5RDz7ZI/5EfbrKtUS9pqSwXaIrbZNnXRbZfWzw3YIrzOB
VVABqi06V1atlXarLOLMeDes7MYcs56eO9rLDE4TMfDTaq6d4Y3y/K6N+vQaVdn8rPTFyyRif20N
srjPScihNEmsZZAebyxMqmdwuOF9NcWoEFlT3aH/6s4NOKU13L6FU+Bu8xHucBrpGrOfuUwfG8pG
wrB9pKSZqx2c1o0fWqzNWx5DMJQinkYPH8C0zRTaC05Bga/MTk6BjSCCMveTu9PEmTdw29csMpfc
5pjgOwzqVfQgHM0+iQzFpF0n5zLsgd+WIdVt2jwH8zKLM0FS29W3abQHI525+bOofKpD59LqjcBR
RTUDmsAkwQpC9EpI871DzbWpR2ed4a2+moGOOkd2UEIwSXnEkcCgUDSGbakXh8l3oTjakTwBUP0v
7s5sOW4kTbpPhLZAAIgAbhOJXMjkLoqUbmASRWHfdzz9f6CamZZUPWrr/3JuyqyrWkoSCSAi/HM/
3u5r0e7sInoM+cGvos7zl2wbZnX0Y+5FBnQACp997eWYjEbiOyg2Lz09xEy1NuSS1d9Us2FfNaqZ
TjXtd8bclx84I1IzPAFI7clOAia/L00gUS4FZ4DPOwdIGfGrYWFsBdqO+xWjqmWFKL3FEHBeKmMW
nJADkzG/4f5O8G2WffigKrqba6MUxxYFOFPGN2OAcVDytzHZTOn2TRuG3mVLyYEL/oX5cLMFXpnj
qmX62A/DO4A5aqdKDuxdzgGhql7hWS5sAtBlAX929/E6w+KOr7xwCvouDAjlM85GQAb5Jz/g3/Jp
PrhuGuXR85VO60O0puqWLUCFEwvWA0TBfZxN9BWa0EZNXq9hu0W7igjUJ3w1rbjLsp7pBM561lGr
IzmUc1IbHrxRZVdJV12SsbmNGpXcJBgTmYzCwdyR+jcO01QwCNb288jo5ATvNr0LG4zSFCsi5BpZ
i0ZaWu5VP6MwexyW5mT5VDDAiHhKz1whUrDUqGu3ROcVlp9IfGBwQQuyvW14mrrQPlK2MXxbUvpw
uznqHzNvrdnBjvAF0mpGP5Vhj9ur0utuMiHzJav+7KAOXptgZNA31KGDYzVzyyBzWxiM2Yu4VWs/
uVWcMr2e65PdVzRaRGV57cZDetskZs9+iaQFXZ5ArRYIqqJBCe7p2zvVhXlP8KO9HhaWr9gh7ODB
AeFL7IS716Xdk9PP7BPB10/gY3EzhXm0U3pgfKEYPBalpO63ggKhTQmGWbdXJlhJbPaolZn7qaO8
h58qZqEFANNn4RAAuDV22WJYNxMEDBrKT5RCfOsoP+toK+zn5pgCMNcKE/J4jdrmxxJjQ8MjnjD3
NRX2svrV5Asig8ZeFEYrQWq/Nl/zGnXZbZ4MSp13ycL9aXSc1tCCe0UtB6mdSSK1NvLYk09Qo3nb
z+50qMax8qU3vfC4Xk2Ctl13wH9RyzNyLeraCJh73BcQWVKeo7LJgppmwnkS2+PPVBizedlnC6gw
C1khYV+60dJXgpNNIc81bLjEML/qFG4ET0rqMiqMACy0GxKTatcG+ki58pPHPcibiYK4rQ2GWDqH
A8QGg+YRrRlEFyj9jAvD/Giy7TyvlW3eScgS3DMFzcaVnrPdQHA+oLVL+Kim9yNH52OW5fNt3FMv
T/vIKXWYFaExcQ2FeF4n4xhXc3lPkLz3zcHldWW78Z2kK3lfU0Syw1Sz7GWPb1KFCFMZGuONiUVV
6wRTSGVmZ54NO7skUdHcwxSwfbiK4blvBs4BFSua6Lqvs3KY0YrqbiXysjcYkbKO28+9yxilTuL8
ldUCt0BZEWtKQ3C0bfYJ6B3kzSbOAxK/KzZ38e6W9nKXaPKByQyJUNbJsrfNIUK/1uplLQYe4Jwp
H8J6s1B5X1HRBjYoNaxPFgcWyG5HT7ZAIXnducgR1gShFUQaXHwJyjTF5lOZp5BCGVsRJDXd5Bun
GCjX1VGTeDlFm1ez1k3gZvMKiWQgutWFqUS3DDN4GXH36i3m2UqgaYywDuno2dG54/mmnM+00wOl
2t6L6fvSeIcYU940qphXbbL6q7BuNMxGl2KtoiPcggsFcAssnpUd9nijlH1wBDI/rffaNMyHjjMe
Zx33McvdV8OmdTSfkWjx1BOyZniT0j3OAci755sw7mqODZ8ss+PY3Yetexxo2yLI1SXyFrM/PwVy
Vi2GvcbEVX+3OOQxUCxmUMojBlFjWWwyShSuOTFjgNlLwHgQ/mAuft1FTPOlybKWWluXNejlC/Hv
J28KC/q0YCw7yuXkNBBfSsPEYCcDt9HKryPO+1Ua+iJV96Q97nTSPK5G8rGm8HXuoqPbqvvE1o8y
KazdigLoU0cJ/wVKaCSxVUak4wIzpfIzcWLC0nZDt6Dg+yJrHYvv2nSJXZuU/ryYVVwAJonp6XUs
N30maQtJaYxjjK+MpQeP2BYS+NpY5H4F7b2Rfqg2hCmFqUUNUzE1WfXIz0fBlDr0abMl9bB0OgJF
WjdVTCpHerRjjzyRe9Igq/rgkRjCGUvJcjtG4nmmTQ0Eeq4cb8+H8zg7FcEeJ4cvUwpowU6/Vg/k
6qMrdpP6ALZpU7QE76WRiPN7rDdDbejulnbdwyOWZ46o+X5s7CLQm8pp4jjwq4UNEX6zW6fTOd0C
5p2uCMNjx6mJkQsqncINGLC9Yi2YA7aMzjqO2psYAyN91d6CqpS+FMkS70GvvBBA4oRgYVaq2iJ6
WCCEAihHT9JlgLnrXXTUxE4y2dmGuwRW16D4rxaGXQ/6vatSkF5dLahbcwAKxPeC1xDJyYeUG46K
t/aqzqtbMVMwmVXPmxp66PCznXF1e7410VcMpTvceZT5UgmYeM/LPLd7PRu3bSZ5KQDH3w/M9Rin
t4/YzBhursGM9r6r8uhgR+udm0X+qrZB8bgSMTatR9NYYK1QaUfXxYesxLwgHPjORrgyM9bQXqn4
hsDQIHhxgG9Zw5HPQLsZt3XXx0cj9gaDlkZwDnG1fC0IDu1rDfehcWCBWDE6W9o3l5EcxL5s1iyI
IBUSD1yqR/aT6loPYmD1KY0LvcTOMZc/HqkxOtR2Iw9VmUb+4M1P5cJhrhfNMXHnjUkpiFPGI4VK
RArZnUVMxEeSPNVAejM3B7JeFkzkfLXkYUk2Drluruu6Mo5tVvUXrghgLysvPkUA20Ab1+4FvG6/
a+rpFbbDdEptUftG2FV7EU1YBNd2PTK6gz3cNe8jkwWwQtEUjHOS3BtjxzuN93PAND4AN/xWlAN7
upjSLfxbJ2P0Jnortp2rza4MuSa8eGL6zBi2O2HWZPkkNLk3rNGDNSKi07QqhPp1iu4H1Nl96pnO
PhsYvtAsI24x05Eel/X8oWPXcsVnPSdWQo4cI+oRCpSYmAs14f1q2G3gpLwfWkkbrtJj9oGd/uwv
CMk4qy3vvo2TlkovIv0LTZB8qyB0olZM18TH1hsqRcnUKnoFA88NnbOtarZG3kBttTkAsCK292Dl
jrzmODTd1JJkxW7G7aKYpOt+7yogQehgy0PRZf23qXBqjtNp6H5wRnnPNpJ4e9mDPmPD2DMxBQkL
1mWJWyz0GQ63fE95tdjTeuEwu2Agujf46fdjS7J/sSAs0cwRN5/rkFpoH8K0812OjcNLDU/XLvYW
y+QQYGPOpUbTvIbgWrE/qrubto9HYKLL5gGBuhG5MBes6D6TdP/UskSkIaTNZqyiJZPERBPXHVVK
1Eyz3UjYyCRrsRVvpAp3atsEtVXrA89zuyfv9lY7EF6cNR53bUGsDO4VuzZwgxS3qWhPov9ellDz
NOeVZFi9h0GZ9L65obi2W4ZlgZ2UdCpk9mR6nCZxhxiofXsvm69DS36oKy+/iye2Q+CwL5Pt1Q/m
KIdDmg9fqsa+sw1OOCktxIRlZUNiozBOdPLyvFY46WWEiBbb/M0KSZEuU/PG7JNzZFSAylzz3krn
5UTlWmCV+q50EeL1+Bqzpw29IbC8+dD147Xg20nS5kvlRS8py7iI426PGnAJlXeehzwQEpWPvWFA
IzmxUXM0sgOIYrgheLCiqyYawIfNoJ5HBKPrtYuaPfBi+8guiD6EfLKuo9ThM2cm5kyQxs+yWw51
JUKiAJOmlgO2korYAsHSEVcjvR6PTcw0dFfFofml0ykoyrEOx48rCcaN1pB+6ckS72OQ82rfWmEe
tJYAtsvmNsZA0oYXM6/7VzZgD9BmBgThOXJPRtSNx4yTC9S5KmVlG9J3BWM3QO5+rCwwwogad7EU
75VDq2ltnEGaXERaHbhJbwlO+d3UYuezwci3T2HpfHWZfLGnsDk3tp5lH2I3NA5zatTPSjIo3mHO
vs3SBKRNA9QCzAnkxMIJAC2xaOObJ6E8uHPufslbzZjAggnmt2tJQT1J7U9zz84ujhKyrq0cQbMY
+dmC5B1IScd1VZp3w9QO095Dj7yoCSF6x+E++hSv212aV+ojiXPaE+cyP6OaUO+dWOyHWRP11N8V
sZDPRZazsY8TrD8NRac69mxGDRS6WIYhPyG6PgomQ1c65/HggGB8KwbHwNOeVB79QtwmWQX+XtZu
epqdkjB6Ya2vcSKRPRggv2OnqG5syrA+JPhmGVIYxrmUDdejNr+MjnyrPXa/LsX0dzIsPw35YN9w
XFlehJThCQt1+7BgBYLDrpj0c0Y4D3XT3AlR2/dTouQ1Edj00nFx73grM8mgMQ09m28ya8vprNMs
+0rXKq5gbBqgn1O+A0Q/a2mHSynX+LYwFlDoRbtfVJQGbWt6p6r3xEs6669pPPbX44T6rHJc3TMX
/DZ1qH1yZvuh6KNsOmWAtz5HZTfvNQHYJ55Xn5kpkJREiTPu6EtWTN9LZzqv1OVcL2IrN3PGFLTh
UNNc69jz+1TiB0vypURkWgjDDe3eGZZvhh77oEvq6oEeFJIzWZ+wYpn5gx4XpEbhmoewAk/GMW1R
T2nFX0yJvfJzUXV7qTOgN53zubezbNlTdrDvenf4pnnB4fFw1sHH0kpAi3aWD123mpRYaCmp0WTj
alJeWEUks9qJ7hwVd+8dZK3+hABVHCpj0E+cwGRgqgjiErQ5Juz153Rk4DhRmAQDwBX7ulieK4PU
OuV0xI8d5ywNt7pFD7Kv0dh4HW/P/pKun3SMPZNRstehtJRPECpZCjoc/qduUp/jwfMuxTb0cGeQ
50VOq8QaUdG9jnypJYVfO60j3t/J+F4pC5SBLGBDVGjCaynkweo3bPSwYCOxwj6hMNNYD1MncN0X
ca5PfeUgv8xWV0KjpELMGkeH6Toh5kmv+hNnD+bHvTqb1nDdNxLXFfU1w0kJJ7w2s8Y+6t7IzgkH
WdQPMzwvBRSEYWNRNbSsOCRniESQQAYAXvjZhoksXU2jrwwo6CUDMbMCUV3p3odrT2oMsNWRp2Jl
KLWGHyR807cSHDfJC4yWbBkotVhdCNhQRY6CTdcXXIF4IyUCsEZoZ+9nLpcGA1XgQLwEeWu+jKGK
jpb08PdOKI28u0X0Gd2EzRG1M08F43w/MiLP75TqHnNA6J5lVfCT5ptKx2/JWg8+48n0wniUA142
WUGKfYLe8ZIzjwWI8kSpNww+fBL+OGdvZEE+1glnYaAiGOea4dxBljj1Bl3x8+qYh6pbPgAmXj7O
sXGHHRthmnLoIZFU2Ffi00jAHe6wE/mJ2OzEjXdWZXlb5vaT50HGmXQHHTkrOtAUA0iT0SH3bUXH
sgxFMDbVo2Spfpi6rDtSCwMkI6bKxDJUJWgdLNQ+K/LpWZb1A/4Dx09REfHRbjPZBUVWQDfbRVZ2
y1QhmJrc/tD8uEHK0nm0sHGQrlzWoIrZrUmJCuWlqI273nUNnxaAaU8hqG8IjrAJNCRvsMgUmqI/
4+pMTuy3efWo1f1IwMpmPWuQ9CqjOTXU9/ieoqMGrztZEsNwTk6bOpe4574E4u/wtXn9wHmytco3
DDX6lEAtiIqOY1OV3QgjEbfDYJh+3NhEE3MCtAXrz8Ejj0+PFrsafCLMePuBdw6m3NlqiPsS5OdO
5ZwLIRb+k1nfT7Kx7joX270VLRsxoJ+HjxjJp1M71vOF7VfLjM14W8d404dMy+fGvqu7hv3OkhZo
S9t+KyogSa3WdFFduvzFgv4/nb2zSO/+IXs35NGX9tfg3fYn/greSfcfSpCq46H7kZMDCPTfwTv5
D8vRxMKJnJu2Qzbvf4J3tv0PaTqc8YX8UWy6VT7/N2CI4J3l0MlrCncDmpv/UfAOrfvX3J0EbMTd
avIzkne3xQ8A0U/BantKaAMCNuhPUZTejUAT947BDh1CRSUARMdYohbWHp6PoZImOVmXlEtmDRBa
EsEpXLmNMpmTO9ltaydhR3vRkNJVvxZmCHCsX19B8JMAcdotdW1mo+wYmfSr9rPZkTQiyrnFgJ+H
qCoWG32W3sgGp/pjUhLHpvswGI4m9DpLFSGhV4y9S5njDbe8CBOSybfDlmz+mMZLeOnDlY9lyJ1B
L6uZ3561k+tll4UMUUAcDlkE2llnDVbwqXwZi4KcnXMnreIudvpXmmdo+XNvDIf5NJq2V3SYibPD
Nm12iHzJiGIvWQRxPZ9CyqlkZ574/+HiT60xADWMTdXlfIbHzurvZ09YXx35sfUqRq8iJlSMbolf
3a9pGiZbeULE+tL0+jakvbJ00+u68RitzuyZVLUz0j5YTf7koCfswTVUopzLwDFnnqDi4rzc/kFj
kW7braAZco+18EegPYWx4dcAOfRgvZIdOSxlQVOIV5sHo0FjdkGxJqwlBhKLbEzjfaG6yTfn4mOC
1NRn7UOiqq8RXpydolUsmvLyvLE7FbTBmvSxm32w1+aQDHaMkzF+6FZx6PP87NTjg02Wicv72qqP
KSmNyvgUudYh7SrMSXKfE+nNenWD+YuLNONbrogEW1P06vI6PzhdRzYrEk+xfoRn/zzKzU4eH6Ny
wQhIsQ3ldchTw4D/JyMDXQ7bxop3chYkDqa/EATVrpHX1ZKei8W+t0Mv2GJYrp0EFQ68XEIISNSj
Evm1nkziBZvs4Q1cuYT2KKPwmfTuE40xqSOYZnJecg5r+lHQgWcquDDEp5JBPjOkve56+xh5OcZA
47Oq9E1VA7vLmjdGk/DxFII0ixvfWqK7+y5qg7l1HhlofR9sDCpz99Fmt28zXNu7aPYAMQNQr3cI
GPsOm2cqYedgX7ALb6vjsc5oUgyFt5TXo8ucwuAEOIaP4WRACC4jRpv5vQfZ6TmesITP5EXyMD+p
bGRoii1dizqQwrhSYdJ8apubgYnMDkeVQ3Kq/Ugd20kamAOXcLgrKuLm+XLRrv0hL0am924KOn88
SnK1ixHt23IRpAtFDcun6VCBJ+j4pgKlkxcHM6ECiHQ9KlkXhEgZJCiZwOf67EBRxW10A5GaszW+
JpG4txP6yRglN1lonkSdX8GfguzYq3tdz+cWr3ElFpbckOwCO0yGQZ3vTdkteZgzJMYTcv33GdA0
g4rDyB0ijeIsJjyIoEmlmpq7zOi9e2vFzNbB+iuuZiY/Oym3jp34KVMrOAS3fiCWcg0NEE5VOomT
wViO3tV31Takh4nSj4hc+bKHb18x+84+LaKlPmAg/mgD6kyVwGcAapoh5im2uKI582UGaRUebxKG
R8pPdiWHvNyz7yZcE30s9xLv8pzjSkiKgTwyhm/aY55SUz0VtHWRg352stIPs/aYh/zqbnSlzYKR
SLejwIXjDyPFa9SW+7mIbhfqtAAaXsQwk1dGrWooTOTcD7cX6dQ+SW9LMYELmKzxpoh4MbDl58H9
PhOWMZjKKrc/mexeyT/6ZvHA1qeE4cHECh7l65JP13a43EmadlXZYnPBq2cKMPzYxBzcpXZ6ZubJ
15OpEy5pIERLgw25XwhkCgzu44DtHieIWzlfGdtvVfL8Sh6nDaXaG5Fj9EiTK22YN8JscG951Dtl
722m6pfaahVv7uggcRcw47mEIv1sb/HQJD4X6BGNvT4RqbyJ7chXmkxKixnEmq4w9XM7lY1vD0Am
bOVToflAO+f31a0ODr1ze5a1+bQoNktsnWbgGa4zv+isP3hFhUoQTxc9qLMlelzPK1OBSft8A4lP
YvoYGvqq18NDZTeX7XU0h/HeyRp5nu13I/T80UH/tvS3GdlZQILXyb0j5vEAcY88K/Ubmla+bUq7
Gt/n8IbxxZVNxn1w0wujCYbrVXseHL52a76dRHzgSJTdzeGC6FLg4uFcAEnpnkJa8B3Q8ar1Malf
i6ae33Q8n+zqyW2JM3jJdZiJm6Y3YP+HBc5RzywW90rPFaxhd65ISRH05bWne8ilyJhh9a1HHXqN
aTl8wSw8lKepDaOV5KHlISqmEwmgqmNp8ZQJqhjD+cd59fIX3FY5HrHRce5nlH5gtPAWPzPMAKFJ
HdXXpeSjdyQkqBQv0668OFbKWLHJNvorrkkH1z7WsXpqTXqjp2WlpS+WCOleMZp+Uegc3Esed1+9
VhtP1tBtbUsYlS9WtZDnT8NWVgEeXS+BKMKh309qb7rYWZ9OwTwLGjNsTZIAdba9EB8OhU+kn4sw
0sfFIavmCb9UuV28Mxie3rTVivjWU64iRLeACvc9FNFjQ3aZwIY26oEWSoLaG+IzdE/Y1vDLlwsT
RbJ8dthez91ivfaq57dlh4RTsWG6RFmhDZ4x4ZSA1jCNRXXJiyFNzngRVXeuep25N2ZZOPAS1wxi
7tCS1gR1zxFBKsPFhKy7iQkg81uD4xAYrcuaksc9TnNfwMLiZUsSA+kjJBjG+RCrgjDsgH7FONwb
hCx4G5BIIYxg0vW269sMh7/rbg3HbVYbgx+vIYW/BtFKg3rieSkwb2xmWJcI/ImqeEm4qJsymHpe
mLuXkao0Ks/MQquA0U813U7Ut3GMNmsFzsTt++6oxy4N7+rCbtUr0H6aMijpcVdmjQMHmW6MsDrX
owk6mnZxDsJFB//shsRHzFukV8ylUS/K1wa/QY9dq+nGPXeAzTqMSo9mPmZbaV1SkSEgkYhITE01
exxQ5CBcHY8Zp29Lm9orBidzGowe3EffpB+VIGSxEhLn+RHTYUKl/27aliruJldgNeDLp/tzA4Mi
/Jh9Rz85VRtXSDrOcIfYbj2H1SbEZDUFZoe6Rik8qYm/CjNiuICftEOeGOUaSXTuw2RTSkqmtRvD
14k/5YUDcCVkGmgiys8D1aAuitFOV2F5zz271ldYcBYCL+SMrnrmsoB7mgqBiQFlX19b65K+QPuj
fWVlcWlpOpPtCznF8RI2E6Ne6UGxBaevLN6zFg5wHXGVkac7Yi7rjGDM1AWdI2TnzstE9Mns9y0q
zRlu5ZBvJluNu0TNsHeQR+zPbZnaUZBGo8j3QiyQ9fKSzLCVjup6mGtMqpORqcvEg5nuRRhDT+BQ
QeDHMIeMwNA4I+hFssXhw3ybEI2TID36Htte/g1pznrfzLqfD5Y7SeSVuHW3SAotBzu4md3nZdDk
j706pAbYTIgA+24aZnrP4mPaQWjj7t1hPouxaVkxeqQKFQYVXdG5Qv33Wn0rumb8Olgo3LiBB7WR
skPnkqDMvXdNRJp0pF5qIZM4hnT7on53pnxqYHoFZhEzIxBpTAeLY/EtUYdcnOgLcCx0a/ZJzIqm
FxvflIv8M+Ox79Jq36WT/Eo/sCjYBk4bQmIyE5ycUXcNiKPLsWCGZX4sKrrQj5Q4GQ+LLFYyYVEV
fXL0x4g7xI8Le/jWM7x3bp04GR6ysbVQsyIM5ztqML03Gyu6zea3X+7Ilvf0qQ+TJB9ptiE2Gs3q
bOQDk3QusHrStW290XBKnEhODnBkUir1mwvhsA1ojqisYxEy5t1NIrTYjpiuOMdkVVYS7wVCPE5s
7bNR4n3r4bWmocy1vjvhRIWKjhgsGc1sfZaTRW94b2taj3g1E/uGXT7x1hOmXTCqdc3vDO6Q7616
RCtFVgS7RF2AwsxFXoZNgtMwAFqzSj9WHQGLnbdm4Ju6DS+qp4Gvr2/UiL2rEnxJlpIsSfQ19YEl
FxI8tCYQasrzR6ttmsJHS8YVVzUeLcOxXqlM7LTHwosFEHuDpPc433flvDViraZ9NdYW4RMcTZEC
45BNh6XWMOLVGFK1NFlV8xDjCyB3MqTx50a13jfTYPiz51LXwG5BuTPki6DI7Cw1jemBSdj8mAu7
fOD8PHwxlgkDINU6KFMD8WomYbyzdRDHYQVQq21HsOOSidqcSZjTjusA9dUFydwdc7LVDlaBPL0z
CecSUWRSdldXysGmoRDH/LxosZ7T55fY/x+0pP+bwEAFt/l/13X2QKOLL+2vbXTbH/lL2DGdfyDR
wEcB+of5ztP/Q452wf25EARtW3imZq34p7DjaAiCkv8mJcxHiIDIMf8l7Dj2P/jrpOdtuT0wgrb5
nxCVfuXL8bJyLT6ZT5K2VjZPK7LPT7IOvkZm/pjQkKrpm/UaSMTUORESSJrq9NNV+ReIwA1V+U80
34+Pck0IUKCwTTiB7m9oviyhjNIeWI6lxcmJj5Pk/LvsMuuxvMQiohWmLfLntMbOUydjfP7zx2/S
2t8+X6NibXRsz+Wq//qrYi5Y6PxYez+xsyi+N2XsAqMgu3BAk6HJxLBBte8sjBs3C1yk98gEvML8
OTKftDXqtyjV4T06XEugNV94YxOzbwi8mOzTDxSuFSb1fWlRHjUuz+/N1FCVVaoYw0XjcllbI4cG
l44V0kLcNiVb+op1rpCp5tyte/MpglENbY0+ka9AC8YXRhTymbxUeeONvLaDqczj5z9fFNP8FZj4
17eibVjktrN9K2q7aj/dAEstiFVh3vSnxGOvPaD8fSlHh/aEpXbgnxgEG184fZlf8k5hA4FonkzE
jnHWs6JYzbe1wIK4Y/OIPTnOARJ0iBlvHf2Zeodvpgh9p0xdGpHJzaZH9rLWGxKdYx5Zu/oPYU/P
MK24ef7VGeImPxg4/OeT29fV6zy4DCgSFS6PDhZwgttuPFP+q4wUS6cLACUdFowUme6KwOC3mOgZ
GeLbkQOVpDyFYekdW4w0Owhs192ZA0TJViOdC4hbXq0AyCkJviKbMAjAr6AHdB8Xyax9j4TKF5Fj
o92VasHD0w1SqxtOhdrYd53lfg5N3vwnBidTHfAmN9dD0s5aw0jyEvYb69A/kXWMonsLgI5kB+XG
X3SrpTpJ+nsJRhL7Gn1Fc5HklFauTZD1G8Sl7nDg78WKWd+P20Rk+9RJ2NQj1mHNaNbRhuSJ/DnY
7Gpn0ez7dcqsy8h5Ul93NIvhM7FV/pjgNhYB5qLS3Euy+uxWXEbPp8ScPfnGL6yca2zdUPM063Ly
AL9BTzdhRHXeYU3cOjkkTIfB4HBXMNASKKnnkIpcwOFj1smgxzFS3qUm7GIc/Mi3hGemnHZanpw7
qcq12lu5njx/gvBOXDocu/DrsNpxcrB7S0c+X9Ky7lIDGzieKw/Shc48HPt0y7oMurO0rWHqEOAz
snBODgIY0bj/883/r15IjGYhpVok/YTDK/vnW79jxJuNAiw5UDTvqGKOZ53qEINAfIDhnvo5WEej
OowAdGg2GsLvf/78XxGtPx49z9a2oFNU/YDq/fr5vWlECfGG0a/TqAzoAbGvgTclV9IuzGNleunl
z5/3G0z0rw90TPeH3YDVw9nYej8964qUIccemy63Et9Sb2MJbecSTkFbuV+GZiZOJld73zvYwJZm
FOe8qa2v1cTo/zAvSJUFXt3DSpz22jLS6L+Iw/8r7fQ3huz281G/5FKOijWNIYP1G+xUFsKbm4bw
dmOE9N56CyNajiXBJDLyBXBxEGLBY53KsdCcT2dp+lZvE38sjP7YcZj7NyvWtiL8umKxXguHWLbH
2m1tg5efr1dpdKVgICx8vL2IZWM6RUjl2/zr33wxf38JO+wRbNYkD8ir4/z2EjbrzJkIogs/rqbx
nspEowuacDTeC7vT7wYaDLPr1FHYAeg6NXc0C7Ba2yrG9G0OE4bmrF2m18ZZLSJuCJJ0vRg25wYD
RWc/VAVH+D//yH+/d5GmGQjh/OPCsA/59dK4jnb0GG4/8bjWX02r6o7hHBaHBOrgU4J77fjnz/sB
uv3nd6GFsAEiK4kBSQqXR+a3h5WQe0WVqdwCELn9Ea+bRwVOq6aBCjPMkKqZIHwUDHngA2XZx2lq
MS9OOB0Pf/5Bfr0n2LqweRGWSTGB6QisVttX+dMzFK9ObdZmimToGtND7rpyJ8Zs+fDnTzH/1ccA
R9+mfcrVPBm/fgzQQxbGLG58o5q9xwUrMAJXU6jHZMiXt8Guw0NPe8Dz0tnG9dKlkeXPAE/oakxV
lh0IymdFwP+OH7G1549//ul+fXFu14BpIztHW0oXAqf323ukdlPZ2XRE+qCtwnPjuEZA02F8hJjy
HA1ZGriwQfZhQx4TL1n39J9/OqdKVzhKCaV/n0QmLXlSGxAUzs+eIpI+r5jVZImBeBJH3X6Fd33D
9BDMookDPGiBovwbKPuvj+tfvz/iP3Zdi/c2GvmvX46rRcwej3tgBDGz+n0dMuvq0warFlUoRPtz
TABLNwZ//sV/ez9un+sIwKMSYifvCp6wXz/Xaiol2xpHK8i6KmHASOAhjxp2RjSpwqtMlQ6MDpyT
U1Au7pdzPM2HxCEljwSfr/UBO0s87//8U/36JvjxQ2mlt+ML5dm29H57aXOPCIswO7TmMMfqRp/S
eRC4CezcXq9hJrovf/687c7/+UXARQC6SEDkxzbe+n0bb81AvdGaGEGUlrfP8FAEmYk8YLRu/1Rw
Eg+wxy94pjz1b67/35/Jnz/ZsbYr8dOjjyerzF0m2tTRs1OkXjcLQg0x9s+/32+r9I8LuhUJ8ZL7
Qf7+HflNIljlTtOOfl7HxSnCknVjtVaGIGWWH4Zcg/EejK9DZ+qDXXSUvyU6evb6SNzYNHZcdUWV
ndPWLr84o+P+m2fPFn+/9zknbL4CoahSF+5v9yBRcSydnmr8rp7uobi7D4kxd9jxRU5LHQnavcaQ
iUO535iI1PUWAbRJUsfG0Y0zoOP4+LJrmlkAuEacEsUO7BLLm7XCWqDdp1dvBU4qJigxhtg9IE5L
E48z41dFe2kaYHabj2Bd8yM3/krE1XtJIxFdNEtGGGSGi0F9EIm+j+m8g+XIvu27E3vxq23MSDol
JI01EE5NHKIA3Quebq6XN7LiDTWbkyvPqEcF8lwBuwVZHcBKWyrEKpditE92M4k7ozbdAleZGptd
j8UdTBiIpq1IzRz1XqDj3kljwvHe1aY8IzR7HbErSSWG9Bg2MhSvaTCqyJP4wwTZZ9faoYz8cllG
gDJakcricACwoCTm1l3R1tIfiqSiFZzds/vdbQxjgS+umo/K/H/cnclu3EzapW+lUXsWGMF5UZtk
Dpoty7IleUN4kDiTEZzJq++H/rrRVkq/ErXtRQEF+LOZHGJ633OeA8p3ozm3Tdu4zcFmOJ1unmWU
eGVoOaWzbFVhpBf0UthMx1jJSYvou/vJserHIkrbZz+29II3tCRIwmmb7DkRnADO+TZtWlPtDIAS
3Oj4k11bStodG6J700b2s3fp5yBjpU3vA/4m12SfES+D+qIW86eqL8Qzctfppy+S5Iaz8WDdA29J
H1LPmzkBEEp6jYqJnldTQxBF1VeT7tZMyCtCIL8o9aKuhF4pyd7Jd66HIHOjYuawzagWfhkrg/Zv
CmWlj4m1iBtvpLCAMWumQgs2ENFah7xSbyeZBAdw0BBJCOim6iuqeQGy5VjnVVNgSISNgBAAgGT+
e+7z5ZtNLpsJ2c+Jzin3reD4EfZNmKt5wHrtECULlLjNvvmoS35kAySEkBaV+STZm/7mKDFrUKzl
8uKCdHpMcqjKMCQmMZ3PxexAoAYYc98YuX7C60DgrBTBZ6PAGrKlz55doFWOFR5tHvzq3iNNq3KX
6QaAS41niaqjR5eg936tInnKqyV9yI2sbevCyX03ws0tVxNebfXNTionHi5je+CIaBAmLw/tRC9o
n2RjBtBJjzUIeHS9n/CFEqcEzaTmBEqQ4nmG0otEOsyM3Evvm+mF5RJFtU2HHE8IBE0iiJYo4Xwq
3Fr/cMu8a0PHi9B/UBpAqT5RziaGU036xS6m5IdfW8gWnWnp4R6kWIXxp0Jt3sS4vpFC0sDKdznu
bv9iblybuJc8N86HWdI/zJMCdGLHiv8zguEwbTys7OqC24fb1s8Oqcx5MrMF6y3ToSyjJno1HfpM
yvyLxSEeHRE+0YOt2rX15eCvWFUldrvtI3OuDmnLx0KQQRtb+0LCxgTTWMtHTu5jBsM2sm5yxiDt
YhjM5Zl0B/q8JNW4arcyBeTWxtR4H/RIhGmd5MFNzYvytxyoTWTsDHPFa0y7K22sEO3YxR0Ayssm
GwD7kXyMUx+lEbpDwJyLk7nfRhzUw9btempGBdr3R9sCyLrxDL83zuFZeuCoO4NwaSAjv4vZ05+N
QdP360lwcg9GagD3JNuoumzwpJU76jCUx90mpVPjoybagMAJnqRh+S9dEESENVXLfV0W/fpcp3UA
WkF7P8+L5HfjqlkpCZA0Nk4as9a0nm88CSdm49VZQHXIm3UsaJUIuPYsiA4ZlJaQ110MYnPnLjwa
TCYFTRo1aKoJChIMhM2JGIHGb/F8cdJLNjLvxy+K5iwCoEG0886eM2SLUjoNH8gylFdpKhxYf35H
MTsLavMSkcByi3Wn+GIi4Zg3qsAVgD+6cajngLasMfZ2eD97bPsExzuKLmhXDUnYTq64UXVmTasL
Pz4Ty/rlV+ydfzvCjotwyifzIuWLCLYlQV72tQArVdDGKANiKjiOGXu/c9lytYXNcTRvl8/GKKtn
YErZA/+C/dIaEQKObNLVk182Iy6QJU/p7kYp2o/Yopm1nX3yEEx6RfSWEhMIKrlv6Z0AELtcAtzE
JmBJq/rkS9VFYa1hn4VmE7h3U6Tnb9BUBgQG0p8ehqKe1AWKu16fkdk35xDdG/h5gEOFv23VXBRn
k1gIHHewlPT05sflhTlU3ARZxFFet6RcQhjGdbBdMqsDSqxMHN8j+aqQwDWQiI1ZI4dHRV3naOFI
Vsrlp56ZdrxKErclwRZcEX2s2kUIgYCaPkozAftWZLZ/r5bFQ3wWmVSjQrK4A2YE0djzISXNyboW
GLRXwFWdOdhObc/YWZLuXzgnjg8pAQtItK/NfljDTwUg5VkkYM1s4gJIMneHz3ntkCGRp+43tNrG
3VKLpTtfihKu4tSyJiYyMVdOVN/3B0Dvu2KsjStajSo9s6Ncwxpv7gibYrkAdIPIXLfX5My3zyUJ
4Q9Cj7fNQPOP3c0FIlc6YSe2eG8PUIQY+JYpaKsKi6Pq651kUTM806YYATfksFEq7B9xCBxT1SH+
sPxX6mS9G8osWz5lktY5jJN1iwBbi8Y5n9S4Ru8yY24wlvn8fC/pv5PyjNep04ZNjFhgQstuzRnX
NiWboj+x53/nJMJRfP3plHtX1erRaVxPCJeKCUoeNJSWAEELis5cIsrsleh+m57+YqcObflE5M05
1SXzF26u6T61JsrGgwlc+dQjXYOTjs4F1CMQpqKGteW6i379TFFLAUbM6dcFAbPyxWDS1Tubxtr6
gUKDEmyg0gBdoMSRC60HLIxqcu2HZINl30rTwhU7+mL4HFS1CaggNimcMpBdf0Nx5g+rXiTPjnST
chsQEYwiPPGbmbOeHIhAC6qZjS+KsN+I0qACwO4HhC97yXiILVX81A22gYulCjRAM2SqZz0yNhYJ
YdAoHIY5+oJQFnPsWM/xfcTn/oMIyGkNGOqtF8q15lOxxHa6yQPdE+hCVxgjOhivaduO3pivuxA8
nhHOM/MMpxWyLzcmBLhIJ/zTSWQ1TwmtpC9QsFGOlNWg0ZcCXDzgbpbs9LoOE7hNld24tOoMYSjR
xxiKXDcn+B7vAqnymXZXWxEejpFNhbO1LRt/cgt/Di4TS5M/NMsPHC8ZFi3stfXGawPT2FaxQ/5l
ORoDEJwCMzzYlrQjf70fkVhVsF1R9tTRroh7/dAHZD5ue8dTVlh2FGfDqg2K7zHQDuYSpy4wuzqD
OPhem78gVYls/DWDve/YPjIVgW5NNhbXVmGaEUsZ4i7pPgXL6uynQFSgVTSwbmtTqZbuKXbpDQda
dc1O1REIm4zc2IxBUgebj8f72yMybnbbBRjF43c4Jr/+NJsYxI7ZRgOYEHRl4g+rILNYC4g8ZbpE
vPbx9dZy4esjMlUJyqikx9E5dP/0fP46qOLVNJ2x8ZmWZeVcBhBVHmD7IbqE1BSfuNbbqcyho8Y1
KFtK703Ntq8N4BpR3YW5QK7AnU5UQpaYoohnXFLcrnaywwiaZ5l541ad3H98q28fLedw2qqUHmiW
2tY6K/x1qwICPnAnouQbTKM3SxKpA6RNG5ZTj2vWhVj88fXeOf4SMEYOjumtQn3vaJZR0+KPecv2
AjkAWmQFkqMS/bT32bB8RTNACC11kM8fX1Ss0+nrF8qsRm8O564ZOLY4Wi9oEDUDGhrSJIJUXRUB
2PysNYeLmTb+Zmo4oYwR1i+iDCP6pxX9E8N3wyRQzT+ujP+xRP/O7a92dTDotKoCZtvXj9sAh0Q9
AklOW+OGb4G37IJxHJD54tzyEpSk6DvN849v33rnG+Nzln8qTCjNjhs1uT14AGmHNrSKdvhNELlj
h2JoWG7GFED8vjMwiUKaQmd3qNwJ/HMUJPOPpAPNTLGmS+FokepT4aZf4r0WDla1qOj760CiyAql
13BAscFydns4WsaTabVskSVcp2VW+GeSzMaSl8+7vA6s68CBPYz5GRswZJ2mdkOnHWqU4ZU/qQ3G
sAK5lazirU8rm/BTTbr4Nqab2B4wrLW05kwD8bKZksyBnC+yTozId8pUHsGCLh1JfCH0E16/I5oH
XkkcyIggspQvYCKoDVstwqwT13mnEOdRgSVjhCaJSTH09XUMrkxoZ9QD6BQYANnYcqQQeDyA1n6O
bE6YITv6Jt3IZjx1j2+HvcuAwNZCX8B3cbe8vvYSB9JxJxScrkzEIXCmES1d5ocqWDEoWTCe2PC8
cz0bPYZNvduWpn3cCTKHpl7spuzCKA6WG1Z0jWusmqJPHYM/xaE9p8aJx/v2NdIUDHjCFu0w110j
uv6e2byeYAZPdetOD69w0vlIFPie0QR/PLreDi5qOQAwLdZ/TzC4X19H9HXbNjYTuDejFmbMZ7Dd
OfvFojEe+5KKh8Oe/Jxi5bCzSiO7/fjy76xV5Dx53J/DPowj4uvLm6gAF3NAlTFMnb/ve8AGoldT
WJpm/fjxpd55icC4Cexkm+bKN/VbE4RcwQzNnXrL/CXpYxkRFu5BGQs4/kBFb7/99xeE6ra+PFpX
qHZe3xsj0TSaeqUy43XdI/sqz4ieKO+15+LedMfsxPXkuvq8XifgrbiSHhU9I8bf0ZCsq9ltXZNv
pik5X2GvqaxuwzRQbTXRbQfRknd2yMd+vlcAjHB368DG1ZFhTnU8DUrLzbNEEU/m9jcJVV44YVmM
DQXRe3+XdYaDalOBqd7MdaDM7Ri34lST453PEcEtnz4zhRf4x5992SetmC1qTAhW54umn3L4//iD
pHbAznlOHF9Mo2Hhccowu8hpcU6Mh7dLHJOajSLGWbsMdBtev7SY0lpfQfwNvTYCou2X1mEyZ/XS
RRgXrC6ewJgj0fj4S3lnsDOTStOx0Nc48njOVgHo2LYhhmjCDk9yeU7VLcmW6//+Kiiw6Nwy1tcG
w9Gt1aiM8Bp3ITak5XPDZgk6hKdOhJaKd05iXmB5pK+uwcW+PBrSjCuP+gpMMCoZ36kvN5cYR6mM
c+w4T1WHmRiK0S1FYaronYYSlxIbO5Bkvs9NF3t7PBSNeeKtvukfCxOhh8vo53CH1smRr+99WJpA
p/kEOiI2ok8k1akzf87qb51Qcx+65ujufBWVJvnwafbER1BtHIkT7OM38N7BmeYOPTzWZjQ23tHi
XHUxmvWBqLug17YHUdaWX9u8RERMbiAh5l7fJTQBbCy+JmDtZ78ZAvI50kT8Yh9NsFGd+358orH1
zifv02gWa1tR8oyOnk07tH5JTja6ECP6UdnxfG4hFr0wh2nZBSmnxBEhxIkn8Xb3sApQaCBRy6OV
Zx9t3P3C8IspTvCcVwvOoCgutsIGxUmdWIcei8FuATVwlUCn/fXxO3jnbrHSsq5abOP5BUezcjwx
KWcBRLqxzs3bhJ7rJ0Pi74gpqZzNTtP95Jha//j4ovLtVX3QeYI79deF7njs1WkZr/Uyxp5bN2B9
nV52N2xsAB21LLAgofKuX/B1B7RxIjaHPcxjgA1XENO6BzgMGWdmZSdVOGMQJcgotomFsf2+mDZU
useM0qYSN2jR5s997tvPSecwf1kiokATO4ToLtouif1jy+sekjGVmN3idr4ul6g9sdC+XdORPbCq
m6hjGOvHpRijIByl9qkjkowIAd4G6MvOCmNRlNbnHz/XN5f6c/REwCgDDynsKqH9e5eURxmg4NpH
fS67+0Ub04G0ACdUSfJ/wmD/x6PPmw+WZZyy0trPpo/iHw+S1C8JWBgpeVHdT7ej0NE5TpIqNA0B
0bUVEWQx1d5Zsmr3H9/jWzEIH6svVomYYzk2v+H1TUawB5wIgxV+qsL8gq4bM8RMbbzB/Xu2zIt7
W1TIAo2FBh9NFeumxUb7WSSowPsuJrY30+1NW6/Tx8e/7M2y5fLLqKMzhldFsnu0oJhBaZHiIJYQ
WlB0nfi9e4kY3br4+Crko3ODr/Y1bPHRSa9CZY9egL0Orr9O+U7ey1LXEs4qPk9/T9C4kYSdpwq5
w5TmP6Llrx/NCeJB2DoTQVxRlY00UK2aFD080vBaR5qXBa5EyjQbIFLN92DK/Z81jiGxS6qx8jGc
LgTMjLlpfjEMPXwq/bbTAB7MLN6wRdK4pSX4FUqIJowmQUhIcm6PWkJXr+NutSnTFEKPuVjJbmpL
3ezF0PvX5BhFZGJ6VLw3Zp5QXJzt1CQ3Fs+cRe5jS+EQiuJTKwRaUFk2aJxsryQQkCbj8tzrHpB1
nRTEUTUJKS8XsV6j5samb4eV02+252PuElPjkio7n6vAwK1LLItvYCbBA3fW0yz17kp/Jqlsifkg
Xiw9Ol8DPQ2/Hb9eyO4uywz/lmcpxIdNg7WQ+UdZe06uNM8ahMqAOIaBXDmwzt/pKuEOG4y4ZG/Z
T9ToAapoqNeAGIG9lhEKaM+Inx0vJmuqNYGj0rDV9q9U27LGmKb7p7yO7Bfa0PJymSQSUqPJVbBz
Sa2qwLkW1TXNIJFdLFmOzcNFkYWux4q7LzQBoeSZHPMoj89/CMOoXsi2d+fCQjvacjzyUpeN6zRa
MNtaWzVfKgcsGlBs1MhbZ+jQto5dtXyrVGV+rTvbB7Q8rRIEkOfYjenwUElFeqqjbd+O6hOxG+Mv
kDWTCcismb93S7TyMLUqvxq9JmQsyVfsQeLmFk4vznQlcRrSjJDGjcAuR2S/JKUsIodOLOPqzESW
1JxRPYBsnWsF99zOVuOrZ0xkJaEXX50n+YzvEEWLfAFC1rRh1ABg54zEFAet2vCBs5mCCNxqtYgF
o6yvkeqB5oV9RvOzLPMxxhdUra2DsjYUuduKEBlkbeOMeqjvbaz/lYlLJIo960Bc2/RT0fm1rmC0
B3uT0Ep718+NzsjwcYkAylK7eWyY5W5rN/FrMuR0f40MqXrIEijHPT37etcWE7aoHs4PjCLZBHcB
wUD3WTCRiYnDOfqJs1/9bJdhhB6E+PixZLOGWVyLBTU9ilNUPCn0mY32tbOGTpCLsyEXxNg2ghIw
8lNDfgV6oeA3LfoXJ4D+vMwtC29aicdvm0AR+kV1Fa9yOxBzUdkLtefOsXkwQwviBNKR5+t9QmeY
VzwbxNNXlBYRqvtopDHlMSQ3SamD307t6sdiWbE9XWLZ6FukUJcCDNnzPA4xc4GbDAzo1k0wn/eg
xzZDWgGwog4MZdtCJwUx2XcGcw8K30kvC3afN+z/8TQ3Ri2xXgdOLE9sqt7Ox2vjQ6JadZHoEJPz
ep5MO5g36UjhF2vasLpMcVIYajm1Hr1dCj0mfUSf7GM4Th9Px12EuIoOJg3jfqSF2vC5fC8E3rok
MvwLvqX2VhY+7kFbzYciqfUT4gO+GULTwFatUjGYomfTjIwGqEd2oKv8BN7R+FrzGpoTa9R7q6dH
Ojk+F5/u0JtTeEvhbaDTa2Kot71qH8vK+1q5Ps2LjJbbJU3AjKQJd5rumHiiO02r+Rwkcvp5rOK8
v1zVUC6wcNE80BIhV/fjxe2dDQynXNgh/DoRsM6/fmXsQYsKpwj4ijKzfnYr9KO2q/aprpMTW9C3
RyDKZWx4ETOT6bU2IF9fCkVFXUDFBCNI65fcY5T87Dr97JmyiPupnwJ9qPvZD+kcxddJOtWXA93e
E6fDt0u5R/2M0sS6lRG0QF//CLyOFosmrU+Kk8ZhnMkJ8PX0ZDmdfTPQPTxxtHn3crRCaEwIvtjj
e54GypC+RzF0SAbrJjbL8udkLzmkqdXzFKTRqbHxpgTDQ6bx4qJld72VyvP6/ogZQC89UcBy4cOc
odNV97WA1VSA5wJ1H3RnURB5Z0TB+HctramdQnd/qobx3l1zxGW7JGXAQz7aMJKFO4+gQ7BaRc3w
ZDWL98PJsmfE4OTOLpF4+G+/Ye6ZbRkFG1uitDm6Z18UuZezEwxpN7XnBUBUVHWle+YBzzhxpbfD
xRMCGCniT85v0lv//K+dYBTMRmLTfw3pb6VpmKJjmTZ9Y4NyHwOvh2s4tE/UHYr4YGcOVVoy59Kr
JYpY2RnY9h0Zs/1DamTyS0fqVLfBhbL0h8FR4qtriAjcRurcrElTn02a7uVGm1NRkFo0EmNhLMr8
CbTRxuyJ8PBQUGr7Wqkg+UEOSYxai2Py5ThUwfWSDn6yl/YAlWfusvKWXDa4Iy4OVW+rhF4OkxMU
6TYrCN3Z6SarfsyeSNJdaVjqp0PAEiTcabQ5r9mIZToDFBtIj9KU5LgaiXPwrHh4ofZMKKFsQX6F
3Rg08TWktEl/HsoEVQDYQ5LiKZ6V6vbjt/DO5yX4slzOs5LXcHweoenQuY6lOQpNBWEBrryaSu7L
GEb0WMg8qhNz5DvXY7KgpMkJj/bTn/7QXy/dt4J0QaDEziWAecojiQzUWR6kPTJSi+2U2OapufKd
7wxXsE31in8dPOfRNIWLyzEEYwgR7rLcTKxkm1hZ9Q1ymfZH3SVI7OtWkM0g5j3FsAbRMdpzL3cf
VWDOZ4jX/N2QkfebkWTTnJjU3v1xrPDQwDhm+/5RBcPQI4mONschLab0wUqCHEzz4FG7ct3lxAH7
Td2Ck5dvMqjRetBgPTYidH05Joblca0Akmmqtb5S/WJeIjolMxZW+CFCbn3iBuV7b5wjNpSHtV7v
+UczSl9n5Mo73OGQBBikIF+60WUFxcHeK1sSG9G3JJnuvbGQD4k2MFOSSWFuBHQMuHpAIsnHqvBl
QJ6kkgXuhZAZ5UdWQQsw0w/otLovxJKBL2uIH5r2S6n9T/ybtrejItfvBkLLiRpUWf2CUpjuYG8M
nX9it/a2GMiJXkrhYwKzXYtX+XoyGxiyE4GSIvTdvvmWUooCHmUTqK5EFeziiJRvOu5GGBPWHSYF
nnm0itCkIkB+V40OmrOPx/U720d+jw8rjsO2aR57WxqhogAtNVKtSuUp21c6MxuaRvGJAz0W5ePz
/B+IHBZnJg805kejq8GNGqh2HEMzntOzXpg1oWtIZj/PXoVTH34QC+gIouUHgAmCawSLKWSUvgTh
NqFi2BSRlZxD/3VwuNdueWeyqfAutM2+m9N4KwCMe/P0mZLR9JAWhglJKx1hD9tQaVJUVwkQkYj2
4mUe54tNyJZb/+bIK55zOXmcwk2nusPQm115c5Dc5gWi4o1rkO6y9wlxFewcI/0gFoV4K/cQs4Vo
idwX2HTFsp8hzDA0ZOacagn+qZy/qoMg7aMJybpOD8vGO/76g4k7D55FqggJSgLyx1ywAiuKzhrR
xSwD8kNPPFCVk3egHINui0p2Ki9U6dvfUieyAEPYVfw5ApVg7wnLqPsrI5rKH9WMN3qrCBJDVMyv
73deCwvhi+dl2tuxlqbNP07E/wru+P8pKoBN9f+MCjhvih/Vb9ai5woJ6nz++z//cvkL/4ACDOff
61mKExWVcRexg828Pz633X/+ZQjz35BSmQcFzi8aGOs0XNXUqf7zL8f5N6uUQzF73X9hFuNv/V9U
gPg33erV4L+2yvn7zn+DCng9JztsZ9eGtKRLTLuYLgE/4e+tlwCl09LPV6GW8skVzrIPFHzbbCmN
g1N55favJ3P7z1f9v6q+JCOk6tr//OvImf7P9fjlq1kf/Rib6dfXy6W/EOvE9Vrwv8TyRXgslIzl
fkC2se/AexzQ1KEzs8C3B3ldPDbA5FkJ7fpctdV80Y0TMQWKhKSiF1ujl/C/C/qGJ3Ynr1fjP7/T
oeFKwxA+Jhry9bn9tTsJQKEuVVagOfOa75pQ4YvE0gEMFK1PzJtv3wDHRI72Ji8aP+qfVfOvK4m+
FebSshoNQaIP4zS5ByJXCYPO/Pq7NyHV/vgVvF771zvzaFGtogC+LhqHR28cjmBKObIGgZtTsQHi
bIeUTlKCIfL5uh+rhhgGwz/x3t+5SWr6XE0IuiWUGV4/ziIrSvTVaRNWlmeEQBNWUzxwoIb86TOr
Nl4+vseVpPFXbfmfm+QTkQwsj+Pa8VkJF2XMDJdj6FwqrChtiokR2SrS4Jp64mPGWY+9eC8AinlK
BCQ5Nu4XXfjOb8+Ey70ZLcXGKJ4bUgWxItYrhtGEbck9LNM2E6nxtQ1E8ysZK/O7Tp0KeoJc/C+Q
6YU++/hm3nt2fCAWVSC0FPZx77pJoZw6idLhRJzwVdU0+aFsp+WqjPN6V/XylCPu7adPBYg1df1A
qC382eD89UE6Wa3wQtIEccxUXxp15J3LIjN3jYZD8PGtvd6brK8JWyWbULa9Jv+z1j//61IgsScf
a5tCJp1ZG4762RmN0OrEVY6UdlyGKZb2Dpu81Y2N2u71ZejEGbJouAzuvGmXKWJxBKkXP6fBEsi/
MEE58Ai2VeIsO6eou0Ov6mWD0Mz9r5R2f34IW0Ma9TR+/JVa8vqHxJ7bwO4syTEZqEn65EyGimrv
ZTE1dAxTpMFWHIgTm/11QP+//cU/F6WZA4N4PVzjw399UW9s8GpQngyrwspCi9G/ibQhQxsGPhmZ
AMYHE+5kkaqTkvjXW8J/Ls1pBo0jxyXcvUf3iyh2zZnlfhPb8jZ4+chfyhLA2UYprxqDTemI1vUm
cxt52Q/onv3MiwmWlKf8rG8mPURzfGMmM7klBSfO189A9BFqwjpTYV4S50B85VWJQGGTtOQjx3Fg
EAXrn9p4v33uq4qNvhZzu8nifrSvcytOYJXGkgiEWB3mQepw6UwH4x689sjD/YWJiubwEFcn3vg7
H7zDhpLV3OG+EQ4dffAdkEo9Jm4d1q6XkcLeqMuux8ttVXH6DfpUvkXvg6vOyJNd6jZw0noQXX0j
48PHA/zNXOLzQ+iLIK+ljUuz7/VznzI/L5uS1sJayNgQ6jDRV4Ljmo2UiT++1Ju5hEtZwqWJC9Ua
8fDRulaMepCd49VhXgFx0dC/dghzTh1i316Fr2gFK8GOYPsVHN0QGv7EpkBToTc3mwOpX+ndBO5k
+/G9vH1sLjPWSo5AaCbM411ZJ8YJAEJbhUCsfY7LZX4giA2OylDJ3ceXejsyWFOcgEIA3Xq8yUcj
I8r0kPQWlzKaBGP9qGxj36W+uyszLEDBAh48LPChnlAtvR0cLGirt1wgyKLasS56f838qW6wnUq8
Ea1HGs280kemIqquBjFyyu/wa5Z1D9u5OzUbAoXin341H3osa+h0VpcLe6E/g+evSy+O21lEXuch
J6v2IoqzNcuWju9tmpp4uZC8p5TMTWJn4ITG5y5+2MeBLuZlTVIO78AurezGnuHsw2PNiEC1/Ypw
GWm4KSrV2J2BPrtsOjT+kWcLsOKj7m3YxLEdJ9dJW8YEvefSbg+KgCqompihd2R7V98Yfx0uJwcg
EpBR3yeyldbHNQ2sut15yOwvlNXEnwngoHfXei5uINtPgOpiOUVh5c91djf1y4r0H8wf2p9tdiWi
aKg3Bk1KRufcBncd6eNyh3mOJAQs2TTLBtLN/M1kd/pbwK6+2cGypm8m6pQcDNYTDskNgD46qZF2
zuxeGb+idHK+sWPH/sxWip6aWtrbvG+dOtRe6oFFNe3PIDZHsJu4bs5a9hkQF6eyoAUCZYjMGFPT
eG78r3YTeAsY8Rjdt2VNBurrCJjq1KNO3I5jZP4aLS2fbMwmxa2WyWocn9uJXnkNCxXozUSDvYwW
EpNieIrM6W5jgsemko9tVjgCRi5+bL0TKtHEHqgxufYqT35twAoAQU8Hqq2EOAkqCJWFHHyeR1xv
c+EAgpfkL22WIU8QcRWxT1VjUIZHlF+eNjs7o/y7CVqv/zpKxeEgIRJDIc5I7acW8gueKGXOIPFb
NRDI2g7N9xLhdhumcd1yfJkwvicD3M899RBKEakUrEZLotWNAszIk5CQN0NmciI842qx7X2Lp2fc
ZzBJU7qbXlxgCbbonRvCTaGXs1v9Bm9yWFXqWVZuXWilACCxS/H/bbN6CJRaxm0TNMZTAW4KMtgU
4/W2qp7GCYlN1lVX4q4j3yWbHoBSrPltPuYklCnm+ARdlK+oCbLph6ew82yAbevbxGlnV2GoVLBd
CQGPk71t6+VmTmho7syOoukWomxxSHpykaFUlsMSYnqfSLXs4gQvPbDXW+VoD19g2gq6jEGc7vKh
Q74QRckc7/okHa/Tschf4NIQFG+JoXggWm+8dRezL9kYwxwG153HNxLRTB7OfNEQHAvQVhvQEuMn
zFPi62IalEFwFqvzpLTAgMUtko2Sit2wDyhGZdux89yfYzUQjEwngsRSVQlnAwOaTzZGm9Hiqa7S
397QCzi2mvzjndVoeSvGGpyXSXJivPOLBMN4AioYIxVdsPM+XiDKwXp1KnK6fGwCUHlNWJgAucKu
Uxj6l3kULzNBTiZ23QEqXAcQJtgu3tLUOye3XKSFjjAuEYyLagvEmLjjqTIXFFJJ6gQbOVSM9QT8
45Xr5CDLB4KE261hu5AsurLA193HptFtSxK68Hs7xkj+jlE4JJx2av6ZWQ5q/sbQ6W1nrBT2DpFE
R1xKCdXW9Wv3UWL1aoDjFU21raDd7bxCE5dERHHwuxc9PzaiuHu/Bsx+LkcOEIdBkQkWjqo8U+jB
79ZRbR/cudJuyPw0PBm2Ch7ahaG0ETEkhE3vGjE5k4poHzB1ZfAc0NtZOCKSfoc30YmBh88SFHKi
sX6No6R00MZx/SUlGGUNCKhrgw9VtleU9hwiqHuzQIfgNu7nthqZEwgjz/EUtUn9lQgKcsgz03R+
k2nZfe84EdeHcWgdEuEZ2FsRm4jNOgIAsapTdSTRGVbRnVullQrjrpqw0A5ZJYmEg04bjuNkDudJ
q6NPuZ0CwR4UgT846BNTb8iAZJIWyZgdSMi0OhzNsfUgaXbdqxm6/cGZZf+dtqEmIKwbCe4Vo2GT
u1dLF3h76TS7UpJWvEFZqa+7uYHjVy1tTt5mElwzHtX3ZJjrXy4EnxHiQ416SQnK6KiaCE+nXWrM
l5zFkk+mr4t8Z1KKlfAQYuc32K8mI/dXye993iTIS9pAfco6bSF9qFapj6CMdS16TF/Ab4kN3A+u
01r4CuzJf+F1jtUdWdoOZCDwJx35PLCJ+ahi+TtD/gmMge9mC4vC+9oaRvF9STxz2SaGABoyFWNv
XtTUwGD2d2vDoyuz8ZETYB6xjiwOQbwN5I9KeWV9Fg0pXJEU9lCBL8yC3E6tfLpSJMKVIPcj59fg
k7K8i2YGw4bKLVb+VMnBxwI6cT4vhxLVnF/WNGYJokPNggLcONdDPWPc0RMBB1rUsAlJjkNTF2VL
dZW5Y2vuKJLhttceoHkifBfi7FvSMY2DtOv8k86Bs281fnyDOmsUfZ2pvrThBLM5g2hrFQ8sXR3z
7+ionaIQgoNZRctPUOBtsuMLnb+Uval5GiW49c0sBvLCFreGZ69rsBxMkkXQ8Kdujae0zDXysq6E
rzdXXnoO2d1F51Dm3k/fi3IiK8Wo8g1GHSZ3kTQLYRFKyiv0PbIJ22K9BSojzTdt0+UhuMzL802a
ROiSAmNmUMZ0RDZdWy+PlrsoxpMNMBFVjWe9lENEbJNMFIZK7LRgJHujqJ7wLBlZmBe1/0sEcZJc
4VRV3wfR6xJl2mzf2XATi02XWhm+fxPzlIwG8cvTnvnsgs7YeibbKEQ3Q/QSD8AYN8TeqXzvNkt9
25iSd4FDUDnbscyjq9Tvrd/WMna7Ahzh9xJexKcoQeWAg9pqbovckNfQtbKGBa94ImV9uvVTA4Gt
QwgaBXzYI7tgqPI9DTwWGdNK9rQo6vO0JqI98Go0G9qqgAzHZKU91ypdnhwnse+N2h4vpYfsjUpp
2xClTQjx09hCSQ9Jg++3ZYSG6dq2Krs9yxZnfBgXwXmTB2de17Qf5lBkfo/DXy0/pj5oxXlC9uo9
KjzJvCpZbmgCFzM866LTV9rxAEU4ETWLQKM9lXqF5XVVXqQo6dntbjDPMrDMHNh3ozyc5nVPBWrr
r/9NyNI7v0Q9aoxNKSwFYW/Q8DG7bBBflnqOrK0u5+UB9BQ0nnZy5psMULILC55MYwA2Cs121k1B
czfZ5F1vhqj27vWohgptT+viT/QSh6iQVsRtsM+qCPY1lbHoRy8tItKJ77p3yTBSSBZ7SY5oVrdf
y2Qt70Rt4zzy0Xr3CcyrC9Y5iINATyZjS7gNnhY2hTrY2ub/Zu/MduPWsmz7L/VcPGDfAIUCLsmI
UIR6WZJlvxCWG/btZrPJv7nfcn/sDspZSCukVODkcyGBBDJ9jhkkN3ez1pxjprbjt0WdtqEzueRT
qHrbJ9soa5pok0GEs/Bqo6A/qEQS7VuhynSnZAroBb3Q9SfYGSyIdglfJWhhBTisKHpyAUDAWP0m
uf5MmaABoKASPr1JvTJ7bl0pkKd1M7gaBIC4HtOyTc/NGa3ABtu5d6ciDPTgMug1MSKqJT71Ef8i
PvFketBgfWD/HiGbCDMrv8xkUN6tXd4fTanO95rTz8h4ycSRQJXSnE1Yg1+JI4gafQGxBSybhYDw
aaNQ9Pgs9Sa40WmNJrlwSiAfMN+M6zYRJo5mVAcgAydyeUJ3jKeHtFpZ+TKZ2a312dDy49gItCSH
ecpNB9Fx9Unr1X6sY6YkkiHzH2ausu0DHd7czlqkw3GFjnmAZz+rvjOMLq1nA/r/TjoZgRhjSWOM
MA/TJV/Ea5abjACfgt2B0/wAKMVyTeRelAawhxbQHfGo7d3Yts/suhA7BLk6mKK5yoNRm23yGQe4
ajh5xxuCatijAxEl5A/FsZmHqi7ma8WeRmKndMoyt9hecCFGSzIRaDgu2k/ipeiuJEqHzQK0ICyo
uKV2LsuoJF/DxMYbWlOdTGd1PsmNMKHbb+yioOHgDEhUu86ZjUAd1ZVGxGT6k8AmB3n1oJHKkeUL
IW5OSYpiXWqpvbXHIXHCuIroVBDJMndBr+cVY6mLalzxeUHMVJRzQNY68HmBlqL7CtCvOpdos3Nj
64xSMg/YKepkR5VzoGidzCk2r4U4GP/qLZlZs4W4ta2NYHEH2hjF3M9mOLVtf+kYM6EssdexjObo
gnOD9Z69Of80UVjWFFFHM8afdmwaAAlI7KzYGZe8Qtkt3Vm2Um62fL0927SmaA+jPcr7jLScC9K9
coKB2fDvcw3rlz8ClN631ch4i4rGvBtGOR3I69M+j5oK0WXgywQk3bfya6QTTqRT2wJv07IdpIPQ
6FthtX3HKY6VetMopryNHJTTyG5z5542vzL6sobPTsVrWAj1o58CXghJph0obAugHmSjvDPniokN
Sq52E9eL9bPXenb4bZRkfmeU5S/P6MV3DP6uvMrE0nwBQTysyRhg18mHRFELWqVuyttBlMbTgPjX
IfopQW7jojCpgrTzQKQkquDDieGQ5JuEJTchVTKDpxSJZvks+s6U5wDYaUiJTBpX0OGsIiBGgYm4
ID34bOlmjnSSUW+Tc+mQUCjY8hKNkhImNrmdnhNUumTSV+TcPSqz7q2pFap2DXuGzBVwLmNYDCID
4qUK60DPzzZhgowJN155yYUnoLmQ220j9eWvy9maaHV1n1uJ7YZlT0JjW2jepcwqMrMbwKJ+23b2
ElDbLL6gSpa3UxwpP1kWIhJyJ1VV9saYE2AzlSM67ZqN6+USr1PKFGWTtmGb5AErxltCNk/buDu9
dcQXz6kKcYZkOt33hpA/iEcw5h1ic+IqxBpsEdIlp67gGVb8bA6GygurUXnbbI5gVrYuuNex0Kac
XPCFB9riDeO8vJoRzbwnmoffBJ2JBdFTQ6qHCrlj8BHPEjDZxH5YZv5t4SO2wlkZyotCiXnaxIuk
V4ivzF9ZN5s/Rap35+iFnPGMvRuHOYnw71FfHIt4yJjpwib2JsIzQjgtEtDFC3hxhQiqtkoIl0pr
tPVQsH+ZhqyX0BANX8RCR8XwgV6Zyg6Mg0k9Wie/LxxFpx4oVlguIK6YgBpwYOwiJQaCfd1KwP6x
gMK4HTNyeIIarEaxY5GFq9wjpQWYsgAkJz2mU84lym/uEPc501A6cnAm3SVd2M0133s9ydrQwt5w
lRv58lX2fX8h0ln52spS+UqYAMVAU9Y6CzwJAAamgdZgg8Ai2gfK1HTtIc+GOd5yeGy+dVUfOetU
MOtB09egkIaGnIorU6uwm5CjMW9Gd4KtQUNAJfvHNUnpUVWZBKa2dJ8spXbKndVP5pPgK5Z7XH3m
zzmdlrsWEUMceAUh2pymVnZUnWlW79dEH1GFaTmB+AXFmfOcSZj/O6/dB7RIpbdLTROFg1HDwuI0
MQjiUzVtxUmZKL33kzG6F16VpzzmMUn2RgcGg4T2hEipvhqMZ8fOaF4ARxMVyX6ORXIaUUoHkVdD
E1SAAogFrwuHZnYkVYDdPQRg5EQU3nyRZbR1Cs8ugwFvQRl2RA9d0QIDSEb4D1Ditl/EY+SI7rpN
DUrUat6QdjUXdmVuy5Y6TVCVevcjndlo+gubvcwvpTrclkusJKEd5/kTfR9OpoB8PGPf8TWzxtR4
+jfq0OTtIcnwhLGZ7Thf+pbQCGCdWWymkD91+2vySa3nVKNZ4zf9rLAYVkP2WYc259GONwHU22VU
TH4cI3FnHIIf22mU+37RO3MvFrb2AgB6Wj6zxMkLoZV2Eq6FSQKu1clKGPhZRGQo/7WJobBWodnX
SOiZlyKyPeCu3LQdnheKE7rbHqilZERIGbMgbY4DZUDYm71cKKQKGEDKqSn4+diIHgIPMDSqLKOn
5Z8k91Ztp0FZUQ4OyRq9YXM4MtyBmFpjTKaNPevjM+vvQNiWoyeXRDXG1h5GnlPtsxpEpk8rocZ+
Ea91nMwG/VvUmXz6T2iGmlr1Ci+XWuIN/LHlbnLj/uo/qyjHLVVONHsLiOahyqJ91hXUSLYfl8rf
KRwzIAwa6C8q3GOqvt12IlqmNU4kB4U8UWO5UBRjIMC7Ni9SYUnO3jqBhlHn7aLMFicaHEdSb7pp
uG/hIFkqXW0cWs5RzdxsS2BXJYRaz+wxCLrqPPlTVnSY8dpsoypFtNd0sGwFpWHyLaS+7YQ3/93W
BD+C7uXKhjBpG9hHXS3FckVtxEDwFjnoh7QdNGrVhnVVWLK6/vh5v+m1rJdaAbRwYWlIHzeP9KGz
lc5khiMMyD0nTKb222Ro9v/GVVZvOsJX+jnHxAth4U1vHbb7Rqwtm6KvlU9VnXcnVB5v74XdqMeh
Aof2qr9YOz5/NB1cY4zIHWWn05qq3FZGBI6PVC4ifT6+mzedI5A9vBcNW6pp6+6xI7pKENFNSV8H
SJG1s3a9kTpGEVmugWQfX+pN52jto2gG/JqVps6tvb6lOY8ofbRrC1u148Oy4EFQ4iI715ySAuvS
e5sBl9SJXv6bvhEXNahVo2Zc22/mUUfZQLjaaKwIFLs5yQ0ju/QJiNWus6rnNtLmUNBtJTvRKU70
yY50nS9fHw+VhpGBXA/f5tEbVJVorS3y9RlgqDU/LqYi8ems9nu9nj9j/zIuFKlTK7NRdXdNN5zX
9GjUoF2Is1pIcD3xJF5SXI77WGC6Nb5Ci8gZ/ajhaQHqqTlsYKyOCaoVkhRsGcsSoJyM/EniMhyn
8QLtOWAfPHeAXvtxP5pdceaZuAjyhOPcShE5V8uufQbAGN3ZUUEhgcCoEzPnm9EPw+/l20KJSgN+
lcf9Ofo1aKiR2w81lEMp70Edgcky1Pzs4wH53lVW2S1CgxfjwtHYsCKQxXZT1oFZ6u5lVTtPMlOa
23/jIg4wWfrrOP6co/lvHPiuiEnjKGPk5tmktcUNJFf31Gh78x3zxFykS7jK1/iA43E+GLIbS4Bw
9EcH88pYY4hHJpgLNtuKL2gJ+JrXAcMSZnILFDMLFlJIYclYmU7wSladlZaenrtYtB6IH3a/ffwQ
juxXq7DDRo1j4dyFlq7qx8QDHVQn2JqsDprS+qWmcftlaNo7e1rqcwNg1qEQcx0s1kA5xJmc4RIC
D+BRZ5iu7Bgnak0M+U4nUefzx7/rzezw8rNQXSCWQvOjHkldOm+YTWrudVA2WrmN65Tq1gh8zivt
/LC0I6aoCmLa7P34+LrvvC1zHRKrZJN6p3s0N3AUwXKgMShymz3oGLlsIiNqr5NKZP3Hl3q7C2BE
4E5DwGdBNKGH9vpboso7KkubspLkJe3VBg5bWczGpizoI/eAutZMXai1mFKuLA8PZuEtp/ISXjTJ
r+YefgRIE4BMKAlZpo/m/sKb2XL3tAdGU4d4ref6pkDt4zsqzueC177XZukdyHUsv3mZ2T/khHbj
xyvjvRc3za9CdIIM7ES/KbuCfhNOcPtTMq9wSYPDNZB/jb4eWXKfpWp6WzLtujqwW/WUHvWdAQPp
H6O766roRo5fXIkQaoqaoeLFxfKLBbz3DpdIubF6tOKLEynowdE+KB4d3I/f4/qajp6g5UBSWFcS
Rs2xRAd3S9+olFWCUjOH58mN1B12I/0O7Y56187eqU/jnckRWhHWTmyCfCUvisk/NiAVvVdA0noZ
FOgJ75C2DddzZRonFqV3PgS8/DroAgtNO/zA14MTWUeaabCTgypp208gQVtmrDi9Bo+undgdHhFp
XuYgnBY4LBCvgK07BshJLMDMMNgpul5LAs0oIQGAfTnXcLGD1oID2U+qRmVf5VtJ9WYHqulRS6ML
dirRuT62Jyaft0+YJrKKyE172Xgdw08oseEsJVM+gPOS7UyBtgtCdXxiKX07bhDqoNxlD8k0gEbo
9RP29Ji2ttKhDSmwCVW4JUKgedNZhWr3qq4on3w8Tt++Ua6Hs5SJxkCH/kKn+mPcmEoOmE/neqZe
pVuBixVeshatTqlT9Jh3L0VIEOsdHkCUc69vjaTUomjJpQ6cYej21ipKWnIoZZBasxPj9J13terS
UNevykjt2LDq5bS1nIIRMxYpxNLSNncJ2NYTV3n3XcG3YJiirDLtoxuCk6/mcuKGIrqMvCarO6+o
BAW9NOnRrfns/8a7+uN66wP+4105siVWvWu5q25YPrW2O/qIy7NtIstTyt333pXBWsdCa0DUso/2
Wp0nSJ/XuDV8VK5v4icKRF905zj6zRMHtPcuxUJncez0cAse80hifWqkNlJZz5re3IO2j3xDltpV
rfZK+PEDPGKSrHMKknhOFUQdUVv6HZTxxxMEnk77uEdYUGm69tzaNeJYEIQ3DZC7bFvXnR0MBLOy
nC30ukU34+3KmhsCAaMgs5qWSPQ2csMevTkNkr4hSxYN+YlP8u3gXX8kg0pDx0bU7NEWVO3ZNzYD
k6wtcyg1GljtmELziYnm7WPHwY4BAgQMm2pyvF4PJkr36LVhdILkaMpdEpXFvm3tJTQJSDxxqTcn
SXf1Y7LfZR1ej61Hg6lOB7vAjVDQpF2qPKSv4jxKlx7kDKe/8tUCt1owuvOpXezb73MFP3KLMLKQ
yR7Tf/AdL7PJZjoYibaN/CqOBVV+rT8bteicB1/f8fLFgaG+XOmjOZ5jZ6t3SSLiTQOcpg8yZ0wf
pJbfqNbo3GvttJx41W9fwsr6Za9FRBB7heMnE3u9bEhoRvGgu8MnRY3ry0GlipCQ+3Fisnr7ElZ+
GWMK6T8vwTl6322Zk/gh0zwoFM/7quu56490rwm/VU0ljJyOQvucnConvR3L2BKxGlgasyQMgaMd
ewbfivB6RMqk24oHdzLmO7db7O7Eza0//vVui93db1siI+2N2bix4Ey7uUT+TuH1sMgSSdtA/RPF
GWxjtGv0E0dYsXvCyGzfK2iWfzyzvHOflGXYLpsOhE+go6+/JmIFAPDiPQzYS3sbrx6yTZ7I+NPH
V3lnuLCdpAS0HkRWqO7rqzBRokYTfUYB3Bjv+nm8xRNRPlkF683HV3rvfjwMKRpeHlZqex1Nf0yU
cxsDdVFGhB8q4ZJRU47Pjuo19x9fRXvvhjysCyj3Kffox2TmpW4w6RRDFkilg52m9zRPAPPI0IFi
FKa5F29sUcyhqff0nYp52Eh7+q4Ru7nF1KBvaJYjIszmPtBwmPwbg4phtZ7CYOxxgnj9DJC1UOmd
xAopTsS1QD8VVDn9DY4MBb06na6xbkdExNsF+jtMEieu/+Yd8FwYNUzNNnbuN5MDM2QXDcBn/Cwb
84dE8fJL8JYncwzfuQx8tNXAuHo42HW+vs2cmHbBqkxkBZqGGUl2kuywyqLYqwpq/CTTuaRzuEhm
NMRqmzJZvplaMu5ydHkbJR36DSm5zkNCNyZ8GR7/6zj9j3Wg/2vHKT3lukpZ7f7pOF3/hd+OU939
i7UMpjiOqrVJsFowfxtOde0vZy0psd9l27CWov/pN/X+Wv2pjGLqCux8Vl/m//hNnb9AD+HdpsTI
TE2T8e/4TY8qR2xYOLK56/Xpoaz0geOPRm/0fj0khhVlq3NnEU9NbIudgoDmol9m75BqZXW+Lho7
KirODmAszV0HuWlDH9Xx6I9Gw6Gq4uzhj0d483sx+NOa+noz8PLDXOps/DD2mBwNjn6YE2VKNhWm
GnIEac8rGAl8vmLih/KZBRZky781ha4XZFpzOFnBPscgtRqD/5xCTXXqUiELnSYmFDC1c7tDZyj9
48e39brCwe4ccA3XIjCew9vbgvnSCik5FLjh4kqgt9ECPBhslUqfytAfMkNvP0cFsRaW2gwnVqOj
E/p6bc4+Nh4FmjfrnR7dYeQanHscGW+Mxc6/krlSHETVLBwXLAS7XWFUO2DzE+LrjExq4UJuWZJB
35Wmal8xt9jXPfz1Lx8/kKM15fevYvNGzYUSIVsr4/VzdxooL0YURyFRHMoWtpRzhvBT9H6lrMlD
3pLcZXK6prUlzpvZyf0E18+ZbY/q57wiRohD+S2yBJQjneHQjz7x8/jS/tiq/OPnUfx9iWHllLH+
+R8rq7s4aOgBw1HM99xtT35yqGZm903WgwS+k2sISpU69W0KGztNI+Tb6yyAHdKuQfLG/Qm00+tt
4cvPWQtGUFqw67A9PHpa9gJnMVkFjxbSIdK641lu+lUkapMR9LV0ZbGVJeLqE0/h+Gtk6FAeYyaC
FaLbDIjXTwGlZYFBD9TPWnMNsmI0QmLBi1tZGDPdb4Jxg6RKAWg0i3bZWe60U1pe6cKyFGS6J3YE
necbjDHNQYkS5UGlIXLiTb3zZBje657ZYragDvX6J0qB6EkvbCI78bnfdn0kN8hVx9CMI0k5hmQD
pyu9E6/j9WLM69DUNaaBeCf2kPTdjkaHPjTGAHE129ROFO9cQ4y7BcvqidraO1cx17kQoCR1UWox
r2+tou/qpfT3NjKHl82Sn9lBMRjl3cdv+c0TxPwF/IIeAs0hLPDrn/8x1KuUqYMMETvMIT1eEhpo
7itaUAMJSH20W2Bk7iDt2DcfX/Wl2/TPw8D6DKkZAlxgLaOdT/Hw9WV7s/IsKiVmWJeLEp1BXlJ+
mZpMqm09t8m2nDREsLNRWMDQlW7uNuTyoHzulkknDs+F/h4qrJfj2oLpP+VKy4aoNtBYrQ4sC1ip
PmE9MufmrsNpBLuSkLu7LLPii3Xbfk1Yn3bbUt6yNk1PH8OHyCkuyDvWZJAN1lz4SEZX8GpUy93A
zeyEmun1FY/RsnyoMXyAldFs8fCO2HGkjqoz9gQJQqSd949JI+0rVSmnajsmen1gnMA6lQ471SA3
oRgEeZqTrqsPTvFJ4HJRfVdrYz2spqEZoa8TknUrEf+fNQg43Z2hkSMI0nQsvvYWBf2NZ8zFI4Hz
aQQCX1HGcOlZPAKMHGhANVPY7a5rOXDYQ7sXjRd9mtKofSzMDJlJ2VXi9ybwXyJ83xtEzE4Gkgg2
L8xVr98mwY0L1WydCDq9VMKa3Jod5lB7Y7eofIylGK+SguSDj8fQ+m2/GUJ4M4FJ8XeBy3p90Qlw
72DEiNKJ9LQ3C5DOTVs1TagDnfm70wyzINHpXEnjPxSXX19KiDhnJ+VxKT4IYJV0/aIkyYPGaMwD
Q3wmEUc5lVf7zkNFeWXYKpQsNv5vzLRxPEZyye1Qq73+Em4pInuHrFItQnPusF2x+079+8+Ukhv0
K9p32GuNo/mUyMtEwS/AjaapuaXxjVEodaut0cbOiULpm9WFagNFdE4ta02AfdHrZ8pmDoXrWDNm
FpLy8M60Z1PcINTKJpQsshMnrndUV3yZcly6IVQJwXuxIzoaL4VjtfWAjTAsbQx8Xul6v7wBmRjI
OQn2262GaafWnYYTskPYpBJB3OzU3DKcYGncemevOsJQzzr1po1xMhJSKea9qDBrnfic3hnZoPQh
HVp0iViB16Xhjzk5wv8zKX2Neg628cUwrL7CJlIDuxGnTPnvXYqtKepbjborqqbXlxqhwGNuQH+t
JYi3J3Sl+0xRoIkyGZ94Ae+MZ6oh69e6CjhoWb++1Jzows3GzAkxnEUXaJCFv7B9bXxXpCTK98hW
CMT7e/X4l7cObmGNVadCskoSXl+19rwUS+jihIOTV9R7QAx2KNzxbkh99/GE9HZEc5hA80MhAjYk
qqnXl0rk4hRYTG3UzBDkM6IuNu0ydPAS6Q9TDylO+LfXn/56AqT2gNYCKdoL8fNoQEeJkZPZSHcb
pK61FcrcX3gsrCcG43t3heAOQOA6s9NWe31XbYreD7GKFab27KGeT4cd2ZnDlWF7tINJ+jtxPf7K
t/fFrGAz9fG+oLgdjcki9zyOZBXIb3tUAP2lsiIWTDNHmtAYYioEpkYSUdVPmoOQ7ULa5tRjwYqE
BgrSdZsMp6NLZKsAsgLF0LbLe4zUWYWU2YjyYELiGNRCsnsY294485Z+uWcD35LzNzfF9zSq512S
GtMvQTz0dYx1St+25AZNfmEk07AlE29oMZaSmbJBUZZeIX7uvhKRy26F9CbITE3nxT7MzuJLm0ET
8k01BrOcqd3wM6lX2AkOM2xEk6FPz1HNrivwsPf0nK6z9pzzmvrd7GCMBbz68kEMQ/uQ87Z/5YmI
riBzIB0fxyXKfbfr1ZUWqFQloTROmfAxaWbmW6qsn63a7KOD5xTW+hCj+cZSUtDdJl6MaCvyFNPB
XCbdlal0EmavMjho6HPCPn2lT51zY0A7DME7lj/1vsXBksR2+c1u+rbcSIxO9xwZxs+IjOcY69mk
xRdDYcgYB94sn6Oxs/HeNoSy+nQskGfD7O4/47Wumm2/GBzpEFGXgLrTViyBliDp3aXSsdgxSaM3
fH4UExLI+fL7MgvlDjtUloV1G62e59X77eMusMGtYV6CVYc44PvqJPhl6+PEfeVpPGy7dIrvirmI
iN3FOXWNlrF5ZMfW9whEU2IY03GpXBjXLenKLWF30LVzxYj9tMZ1jvMfjzN8AdEr/thLwEUgjVXn
Anp1NOwH2+0fihqJL35qEoh9o52rQ69jZfDzxYXRDXnE27UUQ89VPAxkmiGam4PG89Bce6kQxHNj
2zrnDUotYNM5wXBHRV/5c6w4xJl3Pf8gaKSUGIDIGK4GF+MOHsHOuc/USmlCvC6uewnGo94rVpX8
0Gvdy3dZbUT7pZ+AIJBPUO1To0LtPxpqfDvai37PhVQyeUVXP06yWu4Y1ylmlqQZf7Y18p1dXkt+
rV6yyPkEaLTXJB2f1PK97gas8zKbh7V67VJIcLEtvZ5WgBdoBaAqPWyhM+5aOIEhS7B+iQN52rDl
KH1DnabQiaaOKsWpfubbsgiXhx4CfgIUEQfco4Iq0PG21ctaD5sKZ6JPtHgbdsVq3puRoZY90ciD
2cShwB4ZNiQIXXtm7VzrvPDQtUjqJc5uPrHLfLsWr6JiTrPsUFYE6dFS1SulO8FGtMPW5VCBTD+/
UVxs6y2oztuPl6o3JUAe/1rK5+ZXZa9zvMWA6mYMptMbIRCk6nwwkyUAJNBv9bGTn2Zwut8Sy6lw
y+GK0zrcWJw76mDG4MrnTPyJAzTsfERRtv34h73dJNCiQdTEqRdx85s2ZFrg9tUymLdqV/cX6jCR
OWwAft/WbtP7JEVVj0gop83HVz0Slq6jEcYLMk4kVSuC5XiRU72hW/KRqNMCEdKhSZnw4XWKMzcd
hu1CJgiQyty5cdLe2RPdLMo1SUZ8BQFfPokeuPHHv4dC2PEaSO0YKiGNKkNbZWZHu2M8ahJfmRGz
gxiHg5kUi7XNbU6DfmsQthzgZEv1XYdK4yoGZZAHesPwwaWnYklhDP8YZ8qnsGMqZy9zbKBBWdAZ
8I2FHJRN27G/DCIr75o9J2Xmugrc8yFuXG8gEgAyS9DEhvWYD6p6ptsrpK7SWrD8pdC6Mz1LYiwW
UV3U/oDUiLQMnUkymGbL/pxYcWUH6jxruABz3Yj4mIb0CkNogipPh+brl26uCgSiiv29ngUA4EQT
PeaWpGhsjKHd9FCbrYEjSiFwIGjMKd5rED2ejMbAZGNMoDvCriV3g38YPML3Nq6JhiznQYWRT4GK
dS1VXA19rSMRBJpbI3X0a8toxIO9TEu/1RajvR6Yd42A2Dgt3prZjCM+lXZ3LxwqCJtBR91wNrm6
AiPaUi9xrNvVDagyGCxSOoZGcIhaPLYDEZCJhEG1o0lOnStphCATDj+R4ddpDydDzqs92Rja/kbW
vfUjq91K2bEuFuXPcpzV/j5dGJ8Pi5dYOt3dOiEwae5gvRl47ocDC7fYL5g/r1Zl7XgB0t4zg9wA
NhrOhazNfTb1bbebkz6H24u5TbulbzxswXkbLTwpV41Ab7sdbBX0ofiECpFcr8wIUof7bLpXY4mn
yk7oPfA249XVPnRkJ9dpo7UYwyBwbztDFd+TKJrIvpnj72ABSEwmLtt6ZtMLBniNadZRlCrNE0IV
FsoKi98XzpKEbRdZF2VBgos42rvzlAIUEtNIiQ4r+Q6Yapr5aS4UczO1SX8vhL1O/XIudv1cu4Iw
yNK5r9vJAc7WFXLbpNjEg9ohgRy/epTnm16RRNIuFcMUP2zeEDSBZuI6m1NXD8gHLGccon1CCoXe
CwA/s1B9kixj16+7tJwpylMF3RIUXn9taR3Ovimz/tBRZMrIfZ4sdnrK2PwkPqNOzuBVDyD2kaYQ
z2nnsE2KocP+0RaJdZGRhVYQ8RK7Oh6q9ZLOrIizSpoJKAeUHBAy5jnaNVEPJKdfsK+EjEfZXJDF
oQJHrBiLdEeUZyIMHcevvFI4Ybcgjzir8V48xeRxnimlR1BZGnlSDR0NMNJCOuGXoR9gdPZDtHoZ
c1oM4Swwxvq9xPC/HmAVrE6zOreMrkp+nRRKiaEhC/m0KAtYtNhj0Pm0metd28l1kxO7T0qtyNTH
I+ZVIdrNNYujEerDAFsChA7j6yAXM/tpOUK5jQXOa78p0vEZsGOnBpNTqF/y1lPuUSqDy2CDqdyW
vQHlJKVa86kv26gPJ3ssvuSZaz+NujfcW1qW/5pGe7zs4gYcgCIa0BAlrPYHAqXj56InAseHDIX0
Jst7E5ZZl+ixzyc3lBtQGERZF61GJ5QaXEuAuGsRQekSQlEHUTQ7lj/BVvf8tf200U0cY+Q1rOAh
Yyi064L9NZQJzL3lDmal8RXge+4ERd7OB3ecINAMFt6s/RpjVG0GfP70p1CTfce/H09EHPW5PCdS
1xy3C4fMm0i205MsK9ukC125D/kQ4zdtW80I9WKUxNEkS3ypjQRR+Rq84zkgwMEtwmYSOvatvHRa
ujWzYZ2x0NDanuoJEzmqQzXdN4PTKiB6yvSqrDrSz7t+ddYZbuFqm86OlzKsNGj7TVPXjyDT0FSk
HjbHja6P4gcWdKY2N86U65EJM95QBRjGoOfB4jPrMvLtFZmrj1OveMCJ+EC7nUc6LK9dN5NHNYJe
zOqCwy6oJWEkdarWLTKVnKZW7NZ5fu2YfWWHJIDKebd4HuFIc0vQ41QPymfedNfSGTBgkLbJxI7b
igtQZ+j/0tUJrXlPUFB7H9BQBlvWzagSFMDQko2XD/bDGFUsX/FQFz9SbVGxXCtO/rlX4/a2xSOS
hNpQVRftnGKEhfNhWlDETBmhZYZ5FMoWLUa4lEsHGcWt5XNs66QM62yhnyISBJ67RInGs6SuWFD7
0cgJOdbFcCHBddB5wtui+jiUZmcT0WnA7wvwwO3XjdpAmMlT2aFkOUsqg1gKFfZLFEKWnkBhExFC
DbikfRC87Bb+twX/H+yK/nUH/v/8ir9Vqej/3/+t/uzC8+/8bsI75l/UYLBiUbXVwNCa7Kd/N+Ft
9S+WIeR7GrK6VYhNTeMf0GfD/Ytakf3SrMWHxhb9Hy143fsL5xExxa6Gle7lj/77v14VyMXR//6z
0Y0x4XVdheIefRc2uatNjEoom7zXB6ChiTGfKwpOfDIGLxTD/TkTKB2qy3RhpgnrpjUd2j5LDlE9
xgdlTL7kxFltQd4Fqj7rG63r6svahufmi8i2tgpx6QNlrYEJq45Us/IHt/NuBmuI4o0Y1xl46gFW
3OSZJcZNm5g0YPhbWt1ZqVIyr/XvlmjM7odldZL4sEEonxsP0MbnJuvLp7F3xsvedJ4dWFO3eDhU
YgE8AcLSTUrwP7aag7C0vT2ADmgOpLqGqhK7twlxULYGXEKtmsupjj3qfhPnTL/o3YmKFdPncpaa
eIIRGoWG2wyHhngnn9VeO4wJm1irBVnZK+mNs7DkWREYBvgLV6XCrSutcZ5Ew9e54wCJLBTSCdEN
3cEcywsBJ6zAUK45IRulLITyYu/Ip8l9DaRwIoxzLRmyXZGrrdhSCargmagRDinFI99rM6JXexQL
fuZZD4WAnKDRxaEUQFfJVxejvID41gesFTQdSy8ULXPYddm7rq+W2q9BmS+zUkyf4ra8grEs4qum
nPBnoE3rHrvO9C2zzy4Ff+Xg0+LNtX3k5lyXGMrkGjcHWwSzSMqfYh5NADdt3kzbbuXTwxnpE50y
djoOwKKsR6XrXBFMcbyQS6lOSyCzKKh0fXK39VpXeGQ3nnwaYDeQdDc9tunKJ7IHExtOs6ZSq2Zz
bvHYbtSs2Q/k8cVjc1NXqIZmrdUhWDl6GHc2sXviW16PlJc0oe6spfBRruZii428243e1IPO0CCh
YX+4hs0zWJtcp1bms4/VxsPUW8lN7MYJ26/cmKZ9kxTzg0M8nx3OaXMlEAFEfYZXclqSrRPH5hDU
SwFrBoYSWJZ8qKBgpCyVWeZOl1FUwBDIe8F2r56a2wLRU3JoEi3lhG64U7e1Cibn0MoMQt1MBV5L
0QmfYqy1VqQgi+nCSXdCiffARKOvng5DDBEZrJVuoIi7WHLDZ43szVSXT7KwkBkoclLDoRjutWhh
hzmM8SqL0esfsrER5tOm9nutMq8NBI1DBIxBa+zziWzAEDKfuq1M2fpdOn8lqPZXZaS7RiN1sOkv
liULy9wDSGXIbd5QCETVdkGGafRoTklEQEPWbNUmnibfAu8m+I4gBYeZXUf9rh6lUv4EttdvGdOz
PAx5BgJhWfKDbVXVGspWfTKXZYYYJAfQExJ9hZ8w9eSHemzlDcePdbnPUPf6RlaBBoSOOPgyRogD
R0McEGSWd1XnOJ9ikmNt5ENUShtlPgzdeB7FU3aOX1G0PvwijoRUw0pAl/ZoGdupNv8/e2ey3LiS
ZNF/6T3KMAOxBUkQpDhonjYwKaUEEJgDM76+D6vaatFtveh9b94qn1JJAhHu16+f6wFfhPUZQofs
9n7Wj1BAYFsX+5ly+Utvb7kbTHLhPa7dbMGpQRo6DuaQP7DihyLXdao5g7bIaAihYdybMGTqoJmb
VNv32Hq+x8RI8tBTE0DKwqs9IHOCRJvE9kMm18nfVS4u59wCea+E6LUS6vigLQlQs1Yr/orJlu8k
Uw/xfszSMRjSwajYyC91L0ircdmhjapItW610ybNvdJxzBceWQHhLp2OnjZ2e70zrX2ZJQoqORIO
Ptqsynfo8eqwFrXQoxxjUdCOyQv2ruKmGSf9RJtRyH0PNA2tR7XWFFKXCA67Xt12sdKGj1gBRpim
r75ozI1F0R3yUfJgZcWurkeFWjjX453WqEGFWm4g2pG0S1XjkBl3rAevvEjPbt6lh4Vqw7rAPh9S
Rbh4puAC+c+W3w0pXLhnzY1xViVdUiJDz+olsc1r0RCKoo1+5MrWr4J09vfwpd85UdWxy7zxJJxp
Y+tj3kXJ0py9EgJzGxSMmoA1NvqMOqb6BB9+2co+VLNL58FUHk3fGU6YyFhT0KarI9KW8vyGpt8s
tknwVGkK243o8tyHXCubo9Vl1cdIevrLOrA6ELSm+WGJ9mFg/4Y2swEqp5oXnmus0qP3wPiJUFHD
fnBhvehYmdpzLJxfuJQ/poduvPE0HRZmGuuXAtcDPuOE/EkO7HpFJC7V4Gwm4GOR9O1HLiX/mGGw
3CqiKs+t3pTP8Ceg89t+ubM0ncQeQyw8uEXFPRMTRxnIwVy/kP+34Bm25KUMW6eBrNYrHGxQPrrj
RBRnYGakc7sGFB+V0wo3SmEJ0OwEFbnRVlQoitZdKSSU8G46USefST57jHsD8WJi/4czNXPj+K2t
6Mq2mSzNPKhcEcZatUcpEvDRtCQqsiyHbZIZw+dqjNUzSGHtkKFQX9fWrLUNqC5Yuoi7aAPZIIp1
46rqOfYyyReZrpyTgEC6+gFf4MzswsqRS5K2k8eUi+tr6Rv2rOjnUiZcmbc8mRLbIJK2W3aBaQ5/
Ro9XNbRb4VQbn73B13XwSV+veJMWR1JbjAYNZN9nF/yAXCUrHv/AI0sWC51+mrNE7lijP82+p5Fe
naY9575TaYHrdf1H7jnE+5D5bvhhJ+Ly3l0Gy97FhV6cCWt0ezR3XHdBR3MtWnP88JJcEafVmRdD
5fK+K+q9HFh0kEVF3qW+zcaRjiZOczCAZtWSeZzlgMJcQ5zcuC7jgKA2K9+hTKwwzWSyz6Unj2Zn
iWdrmGdn4yclOBvYp6HkcgT6MWenNrUes5i1AYYiZdrukq4UBGPz5YRZTIEaABMpvhOjz+G9ugb9
brY2qqe17phZEJue1lvAaPw7gBVDDL8NzRqkJtBdmx7fAZZqPa2S56RfvN+iGh/AkvXlxrR6bznY
DbUUzsmuN4N1WZr61f4npE7OXa1u82/vy8wm/dwMswdekDI0vqT4RhXChszAVxa9gHAxaFYaTKaI
3Qhcn7YG+pBpUzgrt2tZzNGmv9LwqlvSrPaalbWPfCSKSOuQjQAoJVCY+mq0oFPV7nVkiS1gaXub
zjI5LXXtHzs2isKsHt9UmqqwMWj5F85R8ssNQVAsNGQ7mHnStvns5kEhG6zetisHvqq6eaNFJXBo
cfXZ2GIRvydH9QQadQkbQDh3cWmOoRb7sGEqf8jn/doMmr5N0lJntFSmkHDjbGm2I917EbSQGg+A
VrPjBB+fILS4jfrBnEJH55U3suK3yGwX/qplXmAoemfWlACerOTL14FWNeZF5/L8RkxSmC2L7qyT
fbVx3W4rvUY+sADmgJt3l+RoW/adk99MRTHYNYQY+0yPn+7FoD0pevtkO3oZeGIgijsp1YuZsIxB
3Zr+WdMl0nMQfTrWt1cP8jKcWelb34MZTxEDIuMvX2wTwYBw92JCldGZcwYZyFSfqjt+6xtv3jHj
Ep+oEPrIWlqXHZPb2sULJ7c/HPs0No8LIiz8tcl/SbmZi2DUm87dSpDU36OmZy9WXJSfE/rVBkhm
v4/HAjIsMW7aQdRW8cWoMkdKWFSKe9do/qx1Zcgdq5R/HYu6ZVdJKEkakctMulTW7Ffoh8VpsDxO
StkmLDgJmCrv6zyWP4XljctxXKVd7HFHreLgIwvvjFhDnWyw4+BXxdbxbLgr+jQwH/6cb5asE094
yNiGLmY3Ofvm6jjn1GERdleTtGJFQPmq3SisedrAw7Wri60SgvfkwnEFvxqUdTyRU73lz43WEwtm
HBoetujfioORzIREMLwNlsJsV0IzenPZY1VqAP0Coa40rueNFkMzNv3Z/ZZjOd6DJE7sMJ0o8aZd
wiuG0TVhjrk+ibFzmk9VeBTUdqsOHAQTs0/RNsPXWvWGEQ1ZsuSnbmVON5DVu9EHBFpPOXn7UJAo
/ZOzxZ1hKRbUnUtsO8+97WRUkoN3A562BffuMi/nsrXt7plrhNWbQk9UvCOo94mv1auPeTWa624u
V6w3wbBkWExjBpA/jOcEnF2mp2Jq9p6Vli86Euo7dEa45VqX+m+OOXKwS1W0E9cE8KbGq/O7mAnr
d8monq0ebAkfI2SgfpdCxmaSUbZVH5Ydc4tSqXtVezezXyq+MqxkTJMb74FAZtLAFrfvd13CibId
kd4EmGzwmIF0YkBqqdBYCWfnnqRmdpgyLdS5u2Cu6nz1e33KiSLjUoWu1ecyiWryvAi3XnvXC9tJ
SgThAfhdok25zUg6MdzPeexae5cXDEC2etPbr4RkuODdsHXku8WskJIJmHIeSjjEpB0nczacsjTJ
N+7YJ+DRVHZ7UUs4eewEu0VYC2m8UMAouK/2eKuSkjyqRtjWcZnU3/NCaHJgaJn+xtSzoLEaUww/
up3X97lonGKfybiiiLPqEPKSNcLedGp5dmjNxEH20uDeZyqgvwtBbjTA4UY7F1niRmM9xhelQ4mD
EprVL1WSLlm4JP34UMRG/61IPNg0qxX/7ap2DHOokIEnUr3iaZmpY4E1WtdCn8YmnI22TvivB6bM
TRN50WernR6dyWbxlLAqK2hWRx+3Mbug/q7PSIg/D2LJWkpSjxoSYmY9B/Hg0w5Z4CftHa5KBGwn
7u04HNpleJubRj2KNR7cYFynLLJGzoD3WsR6fMRLM3UU8n5Rb3EQ2YodT/Psaav9aOfjsUh0EFwN
RQ2Azdm8H0UzQvCNl6Hbpw5FQbAsRT6fmW8lAXOfHidOV2VvEtm9PIox0/ID+7k6NS8WBNYe1wSL
KJRUKjU1WyWiCf5ohgQqS5/8YqkX9EPM0leySjFBt8bksrA26t4cIZU0/RkHh1vfEygg5FYTQGWP
A+3Vn6RSUx2SUh+HlLncZN3U9B/CjgH59oPm3hHTQeQXTyuVeiG1hyUlUSuYfc3lIlweXUU3NcCd
hPFsgQYlNvxietI9IL109wqFOvA1KLGF5lbvDEeSExWIfxBaYj0pCGufRTLb1AyIw6i5JsaOwopx
/JPeC6wUY8GYbXxznra5SSzM2Bg6VU5Z71yz6o6QbNcrYE86/Tm79Kk+bXEh8JVzHMBAj5f04lkQ
JiLT0IzlqWgK+29qzdK6y4keL9lM0vIoyaA3o0yNI5hxHnO1rdyEoZrfZ6tg47F2nT4Jem+uxLdm
TaWec662+ec4lQ2ZjLx3V6/RnDKaMpYjGf5UQ2TH/k63pniLbPXEHuOT7vPVCudHG2L9bQLCxWyx
fZ7rBsVGU/eVw4/Si4dJT6LSN24xN3K5DpR7Tw2VdqB5zpk9ughLNuOSOHntsV/Kyjm2Y/lNzfql
yfZBdJiKTeP3lmJoDrq3yWW5w070RTZptmWofkji9REMtgj6rvhqy2rBr+m8AcaFXe0AVPbrB98o
PxxlP2W6dmXjxTnVCVN1MqEoZtL6Ws7dFanmbhI3p72xfjl1/VGn+Mh8L3PCsmkIsJgNphyl86d1
c/OnMACtZ71grqSSr5lItrrKT5po0GQEwklB0qgDBiLoBRFSFihfHph+YZOPmYjRFcxpLRmVTfZ8
QxEhvFB08rT/ThZPiTGaj6msX1VHQ+R0K0R3wL2dDt8SBHKnDlpDmxPpkvU0xPC6mJwXwZZJu6ug
QfAreK6yk5ecuetOX9WJ+/kSL8TZ4mPuA7HOV6cVUbq6j6g459qoDlPl7nyJ0FE4nFsGLYWz1FBb
86hp9e7A2qO1jU0Zevp8R4rJBX7oNs6lG6x4xvDfuBu3SE+Tq5XnqoHVu3j1VR8LyhK3/yhmaw1z
lQ0h5i1xwOvDbzI3V+otgokQAVLCxHblgIP5FkQsFu9eGaK+NlZyqmmkdM6nm5t7bl/a3vnLAoJ1
4mDzj9N4m69NE5FdOfELhjtfKLWYjHpe5CsD4azXAerFv0nFUALYwheOkA/DJQKIZIVDnWnZqauT
+3EGhD+blxEO7aOFJ4LuY1GgIQdxrHiaD12tVZFdcTe5DZKUN/gW1q2yuTO7Njswzn4XqRY2Db8g
tz9QXveYUq1u4lWbNqDW9mQvX0jmmA9uKh9rhzEjPSSoRbfNTrUGXX4HYuuRWrAMVvZK47lnhIWH
PlgyPs26WJttKWHvmsXcHzy7uhqafFrLAt1obJaryMflu7P9g5vEr4O1fmb1cCzB+u2J97giJsAY
rK1HIlM2+tpk0QKWeV9WdHyN4USS8KhTagBTZHYOo7NbB56zcb06s9lEjIL3WU2YK9cQjxOn9wbG
fvfEX9Ps/JXX49ZPR54yvloCPhj1YabKSfEJKnKeIxcLA+Kyea7Mabj6SGgB8MdnRdipI+OPwU8b
WEXlX6oNdAE9/iW8ZZML/YzTct3GWdbzuZKiJwfx0PmqOtapXVGNFCnDX/poRtbegnEotZz3ZAE0
hwBy7VP/04rbu9pwPmsP/wqeD3Gri4YNSRt4vSrro9NKtUmy9eJ7TKjxT5wSN+8/RTrmO9vODm1h
H/UeDme65L24QtKfaCOla8a7rLVTLeqGpHAihH2U0cpxk+qPVZlt8aOEMe3XNBcnRvrrU1fXcPub
1HxQUAOf3VWuJ1YNzI1q9DdBl7VL2WYB0VlrWziXkrFjt0zRVBTd2+zw7aOKeTsvU144mP3yyHbK
erSauOT1nLXwZrMJxlqPv4cSPaPrJIVk1W1SyTQvGOf2ScaAoZQ9Jxu/TO+8acoPSdUaoQczK+ib
7DGW2RFi6bNfrg+WZz0nlPlBO7Te3ajKJZLLEBUUpKZt7qnmzhWgLujFbvzPgOLAEQvYaMn0nd7h
Gd9tu0FmwpNAuMtdS5ES+WWzQ4K848V1g1zwzlpr+6b0VR7yLiujsk9WOhcAweMNpowBL7LKHhY0
4kSZZ9dB6i9L60Z6x7qBjXp2l6dN+4vLeI6SgSUnttonMOYQKavOCZZ0PpD0cmDyfOzKMn5KmmE5
YdsxFMHW1oHdS7oNZqzvjVPpUbvKC8b5SBI5dbYKMPvKHPNTNvbuR9YWf2x/dQKIwWDCcSCuxpQ+
M/vRt6CD8xv++DjLWe2TtHtWHmyjVJlHQmmCBs8HwnhZvZmZNwfzUH8nWvLd4FeZYhr60pn7rSim
vzkvCWxqwwg03G4hY/7bF7vL6SYt5A06Un5qbo68SkOXhEViK5JAPJtcCPUjJ+3TW/p7kKZ7h3Pk
kNnFDw3ODWmgAzYuo95P32efbU5jeUnKlgY6GV5cu3E/khUeMc8ev7zfkUAoxvyMRep79SfnZ3LW
fTp7n3FWvQ18oL5h8Dtj4tvPS3OwcxebU3we4/XX1Al1Ltup9LdTZmFiM+chOTABI6pkwKyko5Lb
YdbmddjiomKZtaqTLeO0+DhwTL1a+vAue6ff+a3/ykrqB93JX2sdrpAZVtKY+gt14YKh0kHQGayN
gTZCbiGCDT/zyXd7Gh645melWMK2OYAG2Xr3rZeHbW2fR8vHkGAYtvlVSB8YdqxbM/AQv8dpR7oV
Rd84ZphFB6/b2or2FltSz8GS1+Imt3lX0JJ8mz7dgtlhOhHspe/mXtsjwHi7JBX1Ozh+9yz4ln8c
Pe6+DM15J9506kSgvMXnrS5kd3UYPGlMGJ042zLMExcqrsqK1jGOTfJX1AxFfOIjAOQYq9eZSfwD
UDvWs5LpSFxeQ4KH760vvqUDmJvw/2IAS8jfGjZz0YiSi68Y6+uIqMB6B0tLZQyjhuQp+Tiu7ezs
BkMNMqSTmtLHUjMhRuLUuIX7jP5RcXT8zdHsz/owyV/T7ZMBkpSRzS9OXow6J4JXRX5rdcdcrRMh
QcY0O6zeY1BMr2lrZ84RQpMelkhbZNbkPWu37gD8u2Ca3ySZAyjf/1zK8pzbM0orBg23gSUpGkIi
aqkXgXLq0KxyP5wyHdF9bLvmovnOucR78CfjWbs32CLwLeQdZS6EF00xSnPPtbbqR3J549BItB+O
m0u1WrvC651tB+f+pkjP25HchiqOpY2AIDA4jL3547CxBlLhlrsFQv29pbNh7jMBsZNAV8kNICxA
+PsGzwT1N09Y34TglRKHGYlyNOSlv6mrr5pkhbtln4lm06onagorCXMZkzISNCNUBCeoOisfeblN
nXCcfA0HVNGE+Pcxfm/WPP+WWmXjox+d2WAEUrs70DBQ3ON/Gf3/37bwHx62gf/dt7BJf9vhv5ED
+B/+ZVow/H8AzoSzywkg2H6w/m1aMMx/sMMCHgAPlsdLfaP+/pdpwTH+obMjzRInAIF/ApT+bVuw
/X847OOBjNDBYbPZZf1fyAGgNf/7cgZxvpgm4NvizsUY9z+2eJKcltQVN5R/7T/VkN3JwRUR3N0X
WWndAWwegfJSJy8Ah+hGDd5Xm1sIpIt6U5Xeckha+QG+jdwq/xup4yFjw/jGTJ3IVELRZ3GC5BFO
wQYOPMPB81o71cWxxZ1XSvLg6RVNban2EM4PTAw39mg1zK7mO6a7EeNfziVg3Y4sAlFjIqvPGokO
vEJn4ZSfbqn/qac4snv1t9MErA7rqDfeY4pQPKBMFK+p+K3nu1G89qseOfGR066S2cnAvNVal07q
S9CifOiod/GyF+i3reX8Ec03lDGoj2edUKEghmJcZuU9AjoeoJxOBq8/+5djdVjyeYc7k+X3uw49
2LOXjVyf1uJsstIAV4sJr/ZH5vrL6q6HSVANiiaYuTc18Tyx38GW5VWqj7VyNmAng4bihQKdWKpj
Mtfnxd4oN9t77rcN3nV4TcqGtdjglkQksjNhCmZ/bPUVIQCtoHN+tUR77mmo2Iwhb0ujZEi+cNQE
Rgzb7inmmCpMGRntTA/Gdqob308p+by4D3yln1O7iVY9sYMSNOC57uR+zec/Us37kkKNWo/wgHk6
efp0TWlfEssP/Xz8yVU45wzJAKjm+i3mj0EenbNp7rOkeVgqIxKjhqfrypiJoK+pBO9r6/Ih4a/F
IoP59WiN98p8lezB4G/YNNN90R8lzF+0tRAfMAPcVKSHdKhPIzr7JodG6MTqkZ2bjWfcxxVwc89C
5VL3iTs+KZ/5S+ss+87CA0IGycDjWn7MHLp0rssDZ++dNXIpeGDxK38N9Z4sg1m3Q5qvx87h0+Xc
fGc21G9MbPL2avw19F/b6L0t1rLzIl/1rtwnpGZ1HqzE8a2h7zv05F9KB5uMxLnaLuZLF89oHuzC
leamXMg4WQ+iH2kaqzvCZORm7Oqru5yJovsrvfnSoYpWirycvt7HVMhO/lHeJo/DxFVT3tGKBHZ1
t6RPuAO31C3bwflahuJFJSJK4N8XLOei3N0zgmmC2ifyc4Coa0DzyWBH/qTGGtpG8dabwxNVFwHU
7EutPnvX6tIjeXDJPhA/g8ehOBS2Fk3WdF5q/Y8onA9wDTwH72KNMHFv434lX0gd7Pq1r9XdWG1J
qjjeknBwTNyNJgPYGeGi1O37xR0jP48fYhwSaeLwtQDN3tiTYfB8DxjxnMuwjv2XZ6o/QtXH9J/f
Rh9iOGa+Ss7DrJGhAAvu6C/yAyPfm/B5PTTH+tsJ/degOAwyfxSgUjkg4myHXndnasVuUMlWJuU9
6ImdPvsP86C11MRMhddcr0LqiydCTj6Ek2OPaXPvqi3o/9rqH9IatveSLMuW2gqlNC2uaAMgiEb1
QrLPhiSTs64Xkc5+T1V90KRmjvOe5/c5UmcbY4dqLfLz/hgxo8W+XLdYlBh5pd+G315S8jFNfMLs
GK1ZkONvICmOVWM9ttdrMTjzIyfptDW85cT8H60o9d2bAEMgmUl/47VPdaqdMlu3Dxzs9r5dXph6
blbbHNli9TA8li3dmv2Ue2bgrVm2s3v8VX6h2oDa8QkZMigJDHgou+oqGaUc/IINODdB7mHgjfBl
aG5Ic2kdIQtLLLDZZ252d0RW7oY6vvojgYBafvJre3l2Sv1NFQsONHknPedi0BbG9t2gJUSxjNlv
n2qPWN3pJIT7q5B3NsR7+Cz6yTQSi4lFvPDlUdnlvKVbuWcioH1YvWBJy019EicdQve6hcjaUck2
dIkE9hZeI1uLT+Dj1CVrW7zEI+GvjV2cPIcBX9wvpDA1LEtcyNbIzlkZm7SEw87PLDfQLW08mD7D
IL2xXkj4Kg8y1t2Dj9X2SVPOsPUUEzhH0xkGxvF7P4DmdN05e1U9bi2HDcUHHgwJTCjJTgRNzHeJ
zRp50tl15BYdeRZ+0+6KRGsDqOrrtl3cmMtQ5pvWWM+eEmG7Yi5fyO/UhnSfWEgRBj49fSI3S6ol
KB27AMuPpy1hXrnDCeLTAzT1wVjJvsSZ1PTJk6FpkQX4PlzMRxKtrFNM7vjWVM1Aa3kTJL2Md2YU
bnVRlt2HVtqP37CsGK0V9mIcQNBxKcMm4bQ1q4s3+Su+9bG9wlclzNN91py5OczS43RkeWAz0y/d
br3E/LQrnc7UN5noWeUxb/p5X/hbPukGU3eLs2nO80PvVfbOHXAsI2189HOqh6n0Sb0Q6VvBZHbR
rVMyN8OBDLynLF+qs+3J/E/PEhx+iUkeYxbugrp0/A3rls0WvRAXP9Mw7GKFsZ/IWAv58KkGXPO7
lNgbbKY94epiS9Lq7t6xtXHnVGigdkPwp9OUDKfa20+zBp1wLFVeq8r8soxi3jsNbvMuTSOGu8+M
AK+O7k8bq3ba06BTH3ivJqCNPal71kbJed1o9fJtymbgiJihgRMZhaDlL1HurnaElRLjR3te5r2O
Gzlb/yZ9ZtzUdUQtV72tVfUzuskDvEeduUnJOWAWZzhqL1bWHbpkOael8bBqXmhhWumd4dlU5dYg
dw329Z/Zyz/rllJNA7zLx55lxR5m3d7FkMB4MLZP7KaCF7iVSs4x65y9yNUmxYItjQkyR4zykx7X
0s9YlRj2BR1cu7Tn2smPYi6viUC9okHpnKiqAN82zZ4J246U0gzeG9h029hpOe+HbTQXPnvqhyfN
luLYFJX3QVLMeLeOzFs2AvVkl+ojBnxNGzZdOcmVDGKWhPJSCbYXdDs+kIPg7/PEnENVjfO2T2sN
zXOyyX/t2xUq9TqJYmevXYOc041OlHgsuxIzn0l2BAxxbBvLu6NSdr9zjbqRUUyNnuTmgBx7fV83
a/oAlIt7EWJHEXYjJAttjfW9mxQiNEt7pjHvnZ3VmXBWcdOxM9WudyPhVo9GKuR+mFYnGtLcOI2q
lp+4z9tHPG/1jvVzaqSObL4nrDtsEWPL9wLyfS2bRJh5vDpYcA9t4+iRLGaEKBsJyZ4spkT6mBHD
plVV1OjN8izXBdKOcIZjZyM8lwaY9bqf+geha18OOWOI/ditLn4P8mROaqqZEkf8RbLGwPSoQtwf
Jv1g8U9n8qN7D+R7e1vJSPZQMOCLyHDElq+NarPGZs/xl1pbl856MxlTeVQZDfHGa60l5PywrIiF
rGgmb/c4iuzd7LrZZkFbd96Mwsw262ik284b5D25vuxJiLKzMLqSlxrIxo9f3HEQB1urVr5UDH1M
oylSWODYIPZrd1VOJPQqhfXG/CF+L5HejhamUVjd5UqhCBTqa2U7AwOwAePP9rphP3nlcJ4rTb6j
xPqHGXmb9YypZCenKprxBy+pHc0jwTha2n86bq9zIFra1sOKcDZr/zETzt5hS4t8n2yrXD9slbmF
9XlsE1yLTNTLPZ8kgZyJdoZHQ0Dx/Grn0DmX6WLObOiwwDDPDG3WbsuCCGu7C36ZIY8/LXsKCzBk
zN6qU6YbJ5FyDS5+cdAHdM6pfLGKlVDphpsJj6hdP3O54n1jvEUQ5nbGhLhj8+RDG5DlXM0I2ahp
dq1er7tJdngiyYxo8Tx4DvMXwXnJhDA+F2Z9boz0INjm1NYa8WNqdsJNXut8BnATXzv4NZR/DFTq
Ok2P8sZ7Rdkrg54Q9U2Z2G/rpJu7YTT58D2F6ud/oxDjknQQVN0lY+y/2M2zabaYwdkFel4LBCDI
+SJwwRNubEbUIclUatvgY1mLVTzmeQ7mK1lBMBfusYQmN2ReEmLnra8tPumgyXnwb/mzAZSTZjc3
2jHx7NBsxONifNZoN1bTb1h028esfnCj7DzcgyK1ibDSdk3Sn7DbEyxGVUk6ejBoMxJhvvGxn1RL
tmtJmiZgmZiudKsreW6NNxbd2h9hjD9Dx8CajaFqy6hNhQVW1I3h6MxM6j5jXMWgzacjmPI7fR3G
7UycI6O9fNgOFKXcG1oJtC45wom8JFoHIk8f7pt0MoKMVYB9gQGbDbV032jYkjsElY6VFrgFVTfv
irHE81FAKwq5LbxzPjr5fjWTLHIyy3rDb8SgOnVZqjfyzg1teF+XomdKVnZFe02tbNwR45WRgZr4
d91wA1+SKlmGJmJfWOuFHRGEmx61rKheZk0TOxs09n1hFnLTE+j+ZpEYsHd1pfY9+6Uakd2zeGv9
ZL132cZ6kdChnjxnMCPdGftwYKOOgXEhnDfT6YszU2R5LipNPFWFluKJL2zsusibNDdTezD0rHyb
mkU938Ifvmav6L9H6o1jvw7aUYeZ1OEEMBi1jd5wHfJKHjXymj9J9CI8e8QjubcrxXqZI0pxEZPb
v/eOGT/luHMejSHjYhrZ3EK0j7PyebAW63N17TTfAjRF+p5NnGSWaOZokAy5TLPynh3VmqGPm+SS
O41+txoZDZnHg+p6pfEUm+2NY6S0c0Vu5qFUXnuJ2Xc0oSc0HP2yuDkJENpc3IXrekcwPD2c76jq
jTFczEOzoBDrDHhJ8EDvFp5SWytdurdBOL0ZMkkzyf8t5oNKpL2D6lbvNEeytg+AZcagy1S0V+bj
bBCcSlc7OFuzWnI+mpGL2u/EhrWz9LWQtr3Dmpzc415P/w4gMoygS2wCheN6HXi0vBSIl9OOBP6a
RrgOHn0isejLHdhW7giR48CbRzZE62pXtYz95FSdUp7aTMwH4wbrZdoLhqTDf4c2Yffuc8kgnXuX
LQ5ipVkihn062E96mdLM5DHeVdoaA0v6hpIzxbCzGj+iHN3AUvEWKSjbsPhW/i44ty5jIQ9ZXI67
inZ9NzhE+sQaKX0if69js9ibXhpOwt5JizPcy7MHVldEkEKac5r8o6pnh0bdfFdleWlu+A7cfcmz
b2My1B2YaWOlyJb3IIY11TreFSDByvTvimRiM/QeB51JQnwQQ7GbbGNATh8hIporRKc43vaFdSRB
ml1i1hGCsrj5cItwJEGQgXUWWE25pTW9NZMPvpdjJMYOF7nxILYgf931RcKXwB4G74vCjVzVekif
9axHKrBqJtn5etC9OnKUwg4BPIPWz2jOZvPbm9e1pvJi1TMoZEmr3XisAroOi8akKGgTuobXkifr
b4W4w2ZjMePjHWJS0OnJrzQwoJbebzNnxX9SdibLjSNtln2X3qMMcMxm3b0gwZkUqVmKDUwKSXDM
o2N6+j7I/K0tM62qq/9dhmUMIgn68N17z30ucu3SjkOzcWtwan4eWntDtJy6BZcsUgJXrlcH3sov
4kcCGnOoYVHttmk0fjjCubHIseaDYufVflHpvdGrt1CjMhcWLqk29GTsXXg26uWmRnyABSG1d86s
8+MTwWOj0l5Iim4AbHA79asTKXt10lPH2C68NmJL/qbxojGgCL4PgNnUKzvks2tIZHtnM9tGSfJe
O8Y1SqvfmvSHAEq5voq0dEJOWrzlRWnt2IUoK8xw3DdlrrZSMlKpp4o2ljKvKaakUiAXZXsfUQa9
qnEwaESsK6N9gnNxxpfEKTPF2hDVlMh5KDY+MciiiHeGnl76dO8r91GRMV6JdL4YjY7lIkfM9C8R
yg0k+i7d15gWCRoCk2vNiuGLP31iRD4DCXTuWLOx+xXtyULABqVQ+pvCF8mK8S8RL3nWmQptqI9N
PqI54SF06vJ1LscfY+jsLaKJ4O3Ikg2R4jvirkc/8kFUJB94u/WzFTlnUloFYzTDwMbiUEo6mOMV
R4a7G0pQaHI6lQRoVExP3LIBUjvPJuP6F4fnYEWgw2/wBZvDTDUoNpE1WAC8PRUVh2OP+1yXFRHI
bLTPGvOnR9PkvYnqQa67trtr0nnnxNF9vphQcQuQMrIFvAL/zhQR71eRo4RID+kPx/o271OeFjwg
GER3fqGcE8I1B3iaQNu53HpwPjaNHG9GlttPOcPG2IMMGuXzTKWgdHdlWbtbUU7JDjoEua+49O41
SRXrEN3EbB35SV7YEy8LxCV3vQ8/K5hyTYKlMGFvDKOYDgui0QYAqLEq9A3lmrc6pKCN8juMQGm8
IwgMVA0MxgYvx8nnBFQX4/SLzcrgrB9veuZCZ5UazFKFnhB2nZpbHxvVlaPBxejak7N8L/oBwdQb
kvvU11y49dG30ct0A3rlN6XdYgVvwCNONPO1T/HWmw2LZDOqbZQ15T08JczRuCiWPucea3s6iyPe
GvuMUBRdS03E+9bw4208KAY0U7GU2ZlrNq5b5iwKZOW8wO3ZDRNQMuFW1Y2NZ1fUur83yLlfO5tU
GckjDorJ1XDyR88m79+bX301/7Er8YmEU03FNCW61HOkAV7dZ9sd8W9ZrKhTt9VxruQ0XHWqfjGd
X7HFQDoadfMqFcanMnDFfS8JYesfGkO5R6+0lwsPdZYGjcgrbmLW4ySmdOd1c/9UhEjfUHHVNSlM
XL1lemjCWb/YUk2bOPGwY6BAcvZ6qRmOMW1n4SXbCxNkoMso8+FU1JPklWLzT3R6nf2Q/6mETE+y
QpXVsZzb4zHRSoJXNJB7br8RvcbYFOeIU+L1lHwhEsfEq6VNGQcVRrQwE1M/POiGdiErQ3CfuJE3
rgW+Z6AqxMPgNDRasrHRiBMyZzND2FcQhe1FIsiurJwIUlsrYymM3jWsuWkCSSe0vHotuP2b+b6h
J5nIGLLFW0rucAWZzj4VZavwlyhrX1i+ZILAsavs2pai4dxGjsM5yYj7R2o1CmFaA8nRJVbZOdk6
gjZjRt6afSSAjTBhu/q27fLfInKx4BVn5nbmIVXpWzNF+qlXTnNM0+GQ51G1T/TcJVM09+kqJ4CJ
dEFnlmqNb0/Put0g1Dlb3naoAxH3aiqs46zbGBPNtcLkvWw+fSNM0HdCAtaFPZwHj4ecdMNxHJJm
m3tWH5iNiI650f5WAIWfktD5lgWVOZF1VMyTB1loW1q+2ZEwVeM7UWySRacbwZjm7Wft2R9phas6
9XvzqfKGJx6DmyL9GODH+ub0I86V3x3NwbFPo62doj7J13rEPNgHN7EB00lxxRhudIKedK9aBNS0
4RBVZoEZmAtlmZuXNBlv3BquThS9aopO+NyieHeOkl2diGMeoUc1JDBX2NPO8KmPvrk0LQqiPFgy
cwRmrrYgCNYmRok8pw53LPEqmxepjm6+d9OnIr10Fc7oyaXP2N1CInDY+7EIuzVsM0oQCldziSBA
JMq5DTNI3HpVc7F0ee0tg7QTQ07ZALtoZm2JolxN11mybOO49bNvzVvRzTqsqFkifTbm6VKAvDf1
7jZ2yaPdUfllIyUT9j1iQyUcJ6Y7laIe1fpX6MSs9HEMhCnuonXCb7i6Ck9S6hAlgfTB98ycgsz9
pTf6D0ftvat5C0oNxMjkPfp1cuZade1C9VVYsXn2WovAQYnFBm16uE5adALUhfjszq9dZEM6rUo2
7rtcy+79qFsxOlzjAD1q5rQvOisJZoJqDsVlg9/6AW8/QNOhWLX1dN97+hVS+XnQn2vizH0h10k+
7PK09QKbXF3etI98rITVkJXCnkNSG/q3aZEfKxDOPW6LKG/Sq1XOJ0WoF14aNhwGZMXMruGGELQk
OAYA0yuhC6bCWXmIbP/VZdtc0UZ25zYYMKObs0zqDe1V2bGzGYW8Oh4dr57Jlx/XFFZZg6/UYJZh
sDjwD8xY3vy6vC97Xss4+odCIU1Fu3rWYN/Qwpfb/js98yvFMz3g7tU69dVL9udaDxp7mzl3vk+V
niOXvt5LHdbUsMltxq2xUkvk9j0TcGtz51PO+Um5O4+bI17aKQPbVPIuTM3FKbSLNaojQvHa07W9
gpASx+GpDL2a7ThJOAYSvtN12BHM3x7BznY7qxQetqKakZwDZS8jB+uj+D7BM7cfK3ciikNh6xM2
A1z3IcYIBCIjLk9cmI9W4aVc16hC8Bz1a2hLe60yhDngokMAe/Q+4TLCDNtqA1EDWDNm7RCVpNaA
d3z7ZJHWxhLXLcScBVkp2cUpiCEd0sAczI21sCYU4sSj7YEbEe1xNOPkSeD32HRiQCaGPuF2wbLG
RUi7T1Vz1LLovsHMVnjWVWpZemxkvqNZq1tZfncSwpNHnzTTdvSiV2qnr1OTHoyoAcaRje6G2Z67
ipgyrZM263mjxhMGPPc5KesfXWfeOoEchBXHP6AN/qPLcgierWMCVmTWDlRxddJEtyfFEpT9/JAL
Ad8tz+/71sJX00m0NV/jNVUAD+6Er50r2WKO6ZaoHoY/opjxDBHnN6ypq24/FGW4V3m/tiHocUhH
Jc6wq7RiZ03Fg9dUK9H5XO6+2k5i/vAwXaUsM6xjhxgPD6SPHSV125hZXB3VKN/O1k8gFuGMLCqI
y6BsjH7tlqeuqAJpPTlpezVZ2yNZ38VCC0bapl1zIGs/a9Y7oLt2o9oUf7lKBXwuJwJcGHGxGYD0
Qk9VvDrdF9vYeZLRtE6bFyubtuCn7qQVbaPmkPRBNp5pjdxZ0W+fO7maSLxzNNDovma/JdH6Q+qY
rZeimNTfwP97c7pxa3a/pbXVzeoNytBHOGk3fVjcByYJdrmeJeMh2jCa7pylgqr3D6p51xV3z4Q1
GdgZ/dCbLmHfY0KTOe95DsyAhnvKO32wyvER1EdQuSAkazsOnyrwsSj7jPVSy3DXDo/zYfa4dxPU
dfSHJHOjxyZq61uRMy3E/Nwf2kbzyQX5gkheE39S02LtCsUTrSkWpXXTDsYG9R43fs2cAWUy1r1T
6oXW4i/gpdL1c6kq1R6BtA27rifNU+aF9YKVkZvc2LLuJ6C3Ar+x4ITL6kr1t/Fuu3yV7WrqmOpm
0U9rudFBJ2+1TSy9fFVG108cXkFYN4lXPYxZ6BDMSJ9NRPh+lVjedBxdTN+JaG8gp9OnkcP9OiqA
MxgtKp/9Vvvh3s3Lx6TRnt2OYAUj1nfQmZuq1JHEltR2KdR9q1uYVZsXZPRyV07EvcKhCFc514Ui
1tb0m8Jb5Ek+Ct+rgzTMfovEuaHkvYjeOggpf5bAbtcSPOkov+vwZ3F0eQCwcAQioXbVaF99qg0Q
Ks0rRAgmTnBmNhWyWBW+sdrHATkdZsVmkHOP6W00QniC46rW+aIMcl+hbliixPdvdvfTAKfTK/Nb
M3T72Tfvosy61rb7C2/agzlox8QkqI85MbFBEtJKkfIpzto+IhhGeMHlfBg9jnqCzbl7s9hlWXZn
dnJLQu/JtC1z02HlW/KxHs1brlMMrzGtLk1zPYyIkQr5xkihGmDOjV31aac/jaGIenHIX3NbxVjC
6Ndc0k/cSH86YFG8nSzuEbFV16gg7fAf08ghNeuJYGvyzjLVvUe+FipcuDPH9Jfy02RVRdW3CuWn
qZccs534CL282PHh72mB71aDBJyvGTvTqrfuHB19BzkIEgYyd3RKQv+FA+Kdidubk0J8G3U4HnK6
s3SP0A1J9jjPz4nJtlriSuSYGzErWJZjIw/ABgbhME34z5iU4HHTV+DtsZyxYcn+aFjjIjSGq6rw
Ax0WyK6yubqE3a+pyq9JiDGy9eSjLh0NGIaHXhk+YPle65n4VVjTwerUtSuSbcTMApjlj7Dw/0XC
f4pLHBVtzdDXXcoB9MBS9c4rPCziUzFtu3w0N3Mi/LW0LLbtzLobOTF2uXnr8/bgJLiyuVR+AEgG
7OFovwwKbhk3GuReAeIWiXdEEodA5ambHI0rXK47oUdXSk0Dp+3ehNZei56Avjs9uP4nYTpw73fI
iNXa7dKN7YAPynw/IDOx7rgDpXq/p3fh20YmNZaEEVsfgYO1gHWvGZcM9dpqGbXk4gDeYA3h7mFS
j557AAi494r8fswfRaoFXecs5gA7Qj6z8UcvacwpxGrtj6eaSg2ieMIGJWKjxxTx0gKTbWojvCZx
yY2IYNdqBtmwLrnhMlnmkKt3Lfg1sgOJ6zc03zonqVUSkGiFSSd3vrQ5h1xjP9oq3mgzUfBS9eZK
Z2rXtUSItWQiPsT8vGc7A6XSvWXVdISV9RU13bGQ1gM6ezDUzoVZx5Fr67QyJ/RO7pmr0qF6Nupz
4gP1FLhFuVRL7JTf4olMGiNIyOnulrpAwH99xSOHMslxjExv2Z9JTX1ZCQFry3yuq/wzdPPT5Pff
Kqu/gGDsdAA5gYPHYC1U87vzknvNtphJqebBI5cue+cQgxlwRHQmFoY8BTxVJSh9Pzooyo3lfrep
99yM6Z2N12LdpQQ3jFKcRr26ymHWiTgS8e9x7/ol66iin7mUjCLLEdJuRc6Vw+5Br5uPTMm3oQ3N
HTfI0zgYL1Nf/xQIvCuShxpjcI3kCWEdBlF8nX/6eaaloWSVjIS3JqzywRiZpoPYUhtqO25sw0fh
TTfPgy6sWbvFsuFm2OxjzOlWTo3crNJ55fGJ2pM4J0V+ZXTnrmWK35Sw51nL8TPJdKm6M6afWKFn
NZxYu8FTQaaj2GZtFeAhPzdtBaucydmqJRDAIlfOrPfawat7YmQ4ZniKx2NM+QxdxQxvMaoY28rx
rwYA6HOYSrnm7QF0jM+0FNrn3HU4pOST0tydAStl7faJ3JipJ0+xnHjnKoSySJhE+F3jVKA9rBsg
kOuuodgm5GvKzgBjEa/PrnF6ax2K+MdO/MfJUsynE8HoLt/5Uf+rc1TgWUTlUGGmhvdYJnHg9s2v
ohnPFlcFiS12CldWhVXDsV+gFQbopjaDDhBKU6/Fq6mQH1qTPNtA/k4FlQwk6DL7E/Pxj0NsfJDG
BwEHnbt19S7i5EywNkOQiBZh6rNrxXuJJ9JGTMVyvtbogMFdVLO4vc0+zglCF+RcRH6GJIe3IT5Y
nrjxSZ00H28aqtItgWVW6TxIAlkiwwYB7ZjEwVW1F59YHm8KsahN5ziHRFTHaG72dd0/eFlWHfSK
b5VthE925+CXUJhjJgN7oz8cHXN8s5OaEotRuAGi7uNcEVf285Mx9nfQoZ9qwVtoiq1Lat9iKLYa
cgcgi8bZJjLfw/IeN3qAZjdvYW7riJNIWrl8qBlPM5VbWdK/J7J96KLxNXKyX/UszV03JI+tlv7u
cSCG7rfJiaFF9x1sEwnEPopupw27Kj1MNumzGCE2zS7LNyIpt/Aq1lHyDDdm66uHmJHAsEmtYGq4
2uroHGTQwGxuzQnv4cTYqMtjcSxspR+9IT1LF4uYp2+epb82rvYiuucFU+f7WjryKa5l+NDoC57A
avWjmLr4G5j8vM+VqX2nbpZuMtkXjzN+yB9TemwuAsgomZCffIjlXZzbwxQI27BQX6fuNcWxdYe7
Fsagp0+YDFRymrTOO0xzbW49WbTnidPPObdT+RkWsmE35+pqho3DhWnE1R7qzV6jgnA1IJO+AX35
oDGbCp7kw62Rk0RXtsgtcFdJNIoN/sDq3Mu5uWSQYolq5vrBaPsXeqCIUYYMQoGZFC9ulZLiF0KZ
RyPzIjTN9KuJmjXL7Yauy+1sYE1XTiAL41q28nXyekxtzksb4zU14qJerk43F+5UoBUsbTAQqqc6
cbR75TP7ND9KzhTUSbiQnPQLgfpbndqrSNH+wgxizyhJ2yEy55vams09cZdbHbsPGNrih8GpAtD4
+KhEMR4bDNTBCMaUcL+6Kx3jjVDWCXxZovR13HPvQJwBMzp0SPRJuksnuHvIVCB73zz9MoQkrwbg
XRGQqXkVOTcSWXt08lXNmc41vrUBeZE8VaK0YDLrX2byCcCQMfIL39s1I2Ef/9D8i9PytFUaA7+o
1TCNtLhqvIlIn7swvbnq2k7pkJ4YKg6K7jF1F8hichfB2LIFOu4UYSAU8Wvjh91yZ6lZVaIA3tIG
ACkfNMGVRruVHvcEFj5BtFQcyjwnSQJeEjDxxsz08C3F77g1S87UGubHISOQO5evstj1VXwq4+k+
WeZJA4/ERpqwe6bW51476gyd+8dM+eewJ4kWdRA+Zy8eD2JOIuIKzXuTux+sHRiAm/Qz1DXvhfGg
3Jqzz6G/IrnvD/q2LxYxAEdbWhEp6C3TDaBub4x0ObCQhl/XHvsqCAZ3lWUgKm15iUgc9KPxOnfN
qe2w6xb2LgaNgFvK//IFiyQzFu3dNYCiT9CEL4mzJJS1+aSVww5Y5S7VgP1rceoBmxl7DlmCKD9M
9pXrh1+SJDgs1MU81l9qJc9u9x23Om4di/ORZU/zWo3ZB/stXx4i2VM5vhVzSVoW1yshnA16eboa
/LIi88GpLDd+u8nvpiIDwrzvMrgc/hW/sDGRrmxO2NkCbKl0wiBhliUsJYO3ic1K3mGvW7E6A012
XcajqtxEfvQ0dVG5oYvX/YZbBMeDoVsQQQ7GA3BpYv0FmVuulZUNmLDtHIR71ub8FGi1f2QO/q30
xbX6Lh675vu7u3xU/3P5o79LRPg4kt3//vsvYRv+628OPrqPv/1iU3RxN92r72Z6+G5Vxh/9E4u4
/M7/3//5rxbFp6n6/l//43epim752yKOmn9FO7pQsP/rXMUWFNNH8fWPZAV/5M9khWn8h43cD/Cc
PkYKuhfi/L86GcFBLhhISk5dCxeETebhX8kKVyd0IQx96d+BGEkx7P9NVtj+f7icT+jM0k1Gw7R+
/DvJCmPBPf61zEMX+Or5bgjL5adjYPgPHCT+ARBHvkbc3LVf4iJCs3dai0q8BPMV59yxmZ+nKUai
0mfFYlXGBqQDfeZKHw287v8GQf6f/UCORczEMnirTPFHEOQvJTTLoVKAytACwN8YjmfuXQ9RZHbQ
yuJ6+JiEGvt10gHYXIfVEidwKGt+BdmQfuR6x23lL5/l7c934m/EzP/kDQKIztHdN5aqMu8frSBV
O+LUtSct0DW7+zQ0Tg5AmwYMO5WvLRTDrJ5/uZUgWoxtF5m40EbjHuQJe0dUisT6k7r6N6TnX3+g
fxYY6ORwPPI50OINYCfmP3pR9EYrwsikF0UWuTEFNQCxeCWcwYQPpRwgB1kBdHjrUNHQrLK0ZLAK
g6Lb/b/fluVf+dtjQ97DM3QGThbQOc/9R2cAOeYWZKZnct3r61eLapCWkWjjYTd1J+GD/ByiR0ez
ZbzNisFN9//uP2+BLqDHwXT4fjjL1+OvTUXIFABz2K4Dlq9oXE+1DenWAjYuAl05Al8QiZC1Zpd4
ymWGBvxnhuy//BAMvpp/e/3CoSjBcyiWXlivFAD//QfAasfep7vzBsa99eHBu9OWm3iJ+NN0w5sX
9x7NBvG03LYdezIBkbjVE5SRDv6B6bfvfaxb6t99VvmpbMhjPPG8Ox4fy99/KnyHzJngc28GmYq3
lFYpsYb34ZhIDrpZcMSf6k8s/lz962F5PpTIsgvCbgvWwVWN/d/8QKgT/3xQTJ7W5YEFR+nzibmk
x/76Sc0N4jSjNC9oCs3l9Kw35OZ9jOT4FPQBEwvrQGQEg2dG96M+5Y/5NHJwHum/MCGRZdEnTI5F
BOBrka3sqofLRV85KKRxpglBToXDUbusNeOR1cnqNj0etPkYTQnZG0d1xovXTrRDJhDy4t3AKGcI
nMxFMlDItT34gdip8Tz72vs45OkPbuASP0LtMYORLL6QHWxauAgDWFYX9BoeIcw3TmUhQrhD9urk
EUeYhBOWBnkcnsmFIIBDNbVX2warp5VxRuM2bq2KkLzLfqDrvl9hy6/rwOEoo60iGIyobzF+j9wH
/47vYLLHdTd3GMkLPGXcw0P8jeu+68J849nhV+KH/v0M6ZqBdyaLcaWXqtJeDQ1BGofWkPzoGUT2
wGpjI1qXkceP3lmkWbcckKYbbNPyUY0m5OzS0dXy4wuQUznwHhoZgKKJdQx1foIK17f0tCrcp1vV
iS5ctRnka4TxeeSwQmQak0U0NN0ytXDjPZ1X+seoqZ7+mQbFZr3Uf6WcRXsFmGmymKwPMK7aoOcs
wJzFbL0bWBvMOxIZTmwZhIT5qsX3qQLpwInkCm1xpOPozJQf74L1FPdxHHM8lt0YjLnmlSuc7dxe
+zxV5KIbEROzMqglqp3R+rZ1BoVL98K6achVaM5Irc8orKNZd27yBZvlWHAJ0G7Ejxkje75DQQAj
eqwDFhz3NYVQRXyIcnwJfCBRU92yfAKGkzDa5DL5B/9nSrg0YWSDCW+JljujZjU8MGXfDQelKoPI
fTz/nvnL3+lfwQBAcREH95AJAyIRPvyY4nvKlWCEOujA7XoUo+gekXuzLUZL6nfaTUm+9n3GKDZi
R4uocfJtHuAGV9KD1NoaRmHJgPwjAvr3lnbL+MjGk0W1ZhE0kcnJdqrH6+h1Eyb9IfXaIDM8HXSa
afb4sCNwTk5JwNGP8n1PAJBRb/tU4XdkRpe5cB6sgvRAiOGWOXCZr+qaZB4JptHBegVtlZIi8yAn
GCUr+sr9fdmEyz6UmDt3xhi7s6rcvVpuyiCgy7QLy6W30vRFB7P7Z1jDDHA8BgOVHXd8/H5voGiL
Iroj3C3gmqQPvtUar7mezPbR1qwx3Y2kjrDXZWLP12CnD4Qj+mIJUlvGOlP6C33kF6Bs8werXH4/
1Fr7oQOLBAwHJuuhHZJqDjLSYw/9aJnTzo48h3Sd9ka2cdqbdqh2Uz7MR62R8YrfcQHehvU/50y9
nIl0286XESNsqLYAbR860XILMhL+pox+3noA74vTebkPDHF0cOvpjZA2SZhU4FLbt4O8ULFIFmEs
NjWovzYZrZUPsqgG6Da1KAFUD+wZJ58YgxLrP9Qhd8yskMPe6jNYbWErNBb4EQ92KL0TwfA0X+q3
GNrrvbvqdDFAIcjx4aVM59r1DFrxuVIGSMuW7NBm1ur8ETt2gKpLKxVtRGs+j/6O/jKkWHS3eyt1
QazGIjzD0u1/JX5ufriRgIKv8vGQ1c7NV9bBz9xD7M83VoezDhe7i6wnnNagNtt8eoUB462iZa2Q
GfMof9zJhBVPt7nGDXq8hT2UgEXEkpCPxCkbyj1y9w4gyW9fEzt4CtWbkMkMqFPOwwZbq8XLtfRV
Pz73+GqZt4Veh67cqhujV49H1It2sIeCeJLJChbdcajCcD+Fhncscfi1A1MAxucH6gHWcqChxIxB
LYObpgsNAo5vh6+A1+wbtNyadJcSkzjNXj5l93pfvpYhgTXy+s38ZFSVezcOBayTQfsowjG6woTg
7p0IEV+QPQf1hVXQKE6eYS4DMZ1qubeMKIEbRKJkD/T6KmWCrAk6xipZwbRTEXooJGj0FNMZhbm2
phQ8TUu095v3WZ0NHoKK6gWEyho0Ur8lBIaxo9SM/tV3yzrfubzhGBmJz2zIQbjbYkxnNsBePkeO
L2l4q3IVYLPmImkwp9jRZzckWztF/qU4cIA3AmVrD8taNy+DA40mB46WB4luDoFWOSBNrHaqPnTQ
8RteM6DvKI7sTQL7cVtpI7VvJPR0PwBL7T1QJ1U82Jo5mqtxkrEXuFCjAoah5Y+j3ILleJbTM6YD
8qm6hAW5gwcMp7SDPLE1MzLVK0bYFeBUaoiIOnWca2riCk3P6H9FQKwiAZLo86HyZvWmZsMYVjPk
A6a6LmzoWIV+i9UJxzZTaoZ9ED/alq7H2AZUBZMOec+Ww0NT2DMJON304Mel8lB6SIGYKbvY33rd
op6TReih3IUljFbs9SNM7wLeokdytKvKu9I0wrc59KRYj/WCaOo7TniB3dkGqaauyIhnpVBiJs6H
oDYg3SeNhSU/bdRrGUORQI8x7xsLoq+cYyI4iVE3p84QkH75UpAkYxOMg6UzJMR5twLMNFMC3cXa
iOsZbAqhDzlotzYFkLhlVKhHWP2HdFM3TvKdoNSuW1mrQGeGgslDzcUWjZYtcNjPg8MZC++dzzQn
zxx7lYHwWgs8QbZpHVi8J558qnLAHZWHJstveBHYlB1C034/uzQjVgVsLEOiddOHQwG3Fle9u4W3
Vo33NpbvLa5h9ieNIj1qvYAljlHi3JUQ0UT9K1NogEkL3LGDcHySQttYqaVoeaKgoHT6Ez6Nbetp
SGGZ+1T00YePS5/HyV8PubEVjrM3jfKaGdh+sgHNBcDHAD14O87zA7D1KICtrR+wUiDNR0o8pLBe
AnLXO+ZNH46Z9E0AVkDLTnzBBPibRH91Ikg4CDOjnh9I7kTGQW9TfdPbrS6XZgQXl6rA3NARoJvd
eSlu9ltOqIMnaf+7xNlQlg8SksFw0ws9Z7hk4+yJNqEhR//H4MCmX7PM0PtXYKKR3CTZHDLDlEMN
ao8WotnbNq0zEA2eNQekK+leFOYuorhry4ue6jc94kizHCsBnm41WoLUeFdYdY1UnySgl2GQZ8k3
Gb6SiLwKp+6BznTABHXmZg1CTSxg42eoH6kms4fQct/Y3lpMBr714icyei3HkeBK52RnJ4n0raoF
3JYhTZ6qFmKmE3a4CZ0YSG8cptupsnCDZg6xzGGsvsJhSNZYqj/rTuQA6knZg4rk9k7N3sHpXf/e
4qpw8bvKWrl91SMcYLMyAb3gt5l47iVl6kmJX7rzLYVfv5S8rBFtz7LUyFd27F4tST8lZ4by0V/a
KudZ3MUJzROMtA2UEaqy8Zy0+0EIBFJjwCChgzV7qazYRz8b+s2ItXTHnTE79Xk30L8TFpt8QKm0
izF+jCOL9GYR0aaj62fTmrF/ycq+tzlVBDo+7zeIufVVUb9I9VMeEtmoxHjv2BroUL956ZaZHkfN
ftO2TkVyBcKR0erlwS2oQkiKpg0UxfLXZuixgwK/qdIo3rFEae+NO9yxHBCw1W1EPyCrQx5MScqt
J8wr+crqehq7mpoOUtJIixWtA7yETzUaNEEwJEncosAmWXlbKfC1FzT9rKsp/aiK6rlKEuvEnnVX
L0YyBkzw3SLbe0i8ItpqywfiVCU6qzVTgdA68WtYg5sh6LoZfRBZRikfTGdwIZLaT+xHlCUIEd2D
xF9sei4+a9NqPzBbgXAdJPYuvU6/vNQqjlIu2D+MQxSNhjrLwMyWMFRHC8T7Kcs6LeAvmlYJXLPv
csCVVUmVPzdxTwm6r26weow7D0f7x1gM0Vr1pXGFc5Z9cu76UYnYlFbM8ubNJ3P0PUb0fXuSrTrY
WezuYssq36NSPtvgrlexIi8UFWJldK31CIsx5PI4RZuJq1gJ35b0X6o87yS5JZ+txZyalKRd9UQx
FxXqNM/9AP6GO6dVGRQKOBv43fOZ2e2nkdAqTzIMcE/+1BTqqfHq8uZ7ZfckR0yfA8SjY2GYH8Ia
AkVM4mLK+NpXFcnSJq3PrIUZLMKBmISr5l2LMW0y9RfuizR9Ek3QFF+lHA41n0yAp/yNCCskYAAo
kqZOW5QXBzXmFd/XHjuKANhpl+fasN7rEduvlzTRBRxrRjZ95ORVta98f7qNA8BllYccv/QGA7ZJ
e9+SaYLdV7oYK61w1ZjVK2nRIIvRc2skX28gZDVHvJtJzE0JBpDNQC6jicuMNyMZ6MCsrJMDOKQs
cBP6k5Vt/UoPb47BMZhc5yEvwvpRZOGLoH9hb0OBI89CL3KoGtjMdZhtPDUBZO81se1R8eE1wgTt
G3xpxWIfycEZYr5HSNGt+jQ3PyavvhzcX0QUv1KfKBYBbCww9PKVGtypPjHWCPTpeqS9FvPw1P9i
Xh5vkMa+KlALUFrvRlCpB9+bh1VDveQ6HeugFzoH1uI4T8i19QwcotwDAqaJwz7EXn2yyaVhoAei
v4lMVZ3SJCNDPaQQEhVlsHWLDP2Hg/b/UHceu5YbaZd9lUaPmwUGg8EgBz053lxv0k2ItPQu6Pn0
vShVdymvVCkU8A/+nhSgkjLvuTxk8DN7r411qXwIRj8A/1R6rwbX9rZkwXEcYPP5QdTsW96l6lAV
xBRGDeq/22XIj8Zlgq+idh3jo9bXTRH+mP2pOOUSq9Ecm3PVDPXVNXhnZNIEVz9ZHpnbleeckNdO
sNllFxc9OF6w7TvEfCKbeSgIe5Bgm7skU9sJbr09V/dLP93rqHtsGB5sfJ8kGwJ+lmNC/O+FAK2C
yAPuR6cBOxJMy6NXLZ+Wyns3hhq/c/kyx8O9Z8NqDMvfwKHdSRqCqZS3+PcIWPYK2YqzYD2t531r
dWfki2jSl/44eVSiU3umqcA+SYStbSfxo+9gdR6AdXsYIV3lPOYGo0x+100nGMmv7E5u48bsCX5h
NfpdzgBSnYqer6W2tm4b+hCDdkclqPonVNJWsdejxfEi9kHvFNuqHPaEzx7DktSwYeq+LbH/scjs
rY1mAU86CBk17hd5tdLldqiZIXFQWU/ItzxnE+hliO6iJIjib8EyyPDesE+0XhieZCimwI9h2c39
GcVGWmAUTvrMTw85nrH5pvaxX55bN5bOiTFtMp24MF19jKywwzAyMusscaSmaZ4SQQwe7KWpZw/9
91L0SIo3rWRCsFHLXAe3jYtU9rZOY5d1a1WP4D4dveAgQeqqreaDmlVTv8exBQ0jGmvjfAjDSRev
Nqtb3oqWyrhjh9FBK9Y7U9edROgVdxH5UdFON1ncnbviN6kcq9yypomIrOR7EtLydbr/5EYE9FhN
+85V/Tfugu1aQ0/L+DokFikycqUylpH8PAUW10BBCz4zlBHUjlQUuwmX7Gc06RfbBu7NkISNVTj0
+0J14Q8mru0uhHeG3ihlX9jGPQVFYR5RC3iHOWTrhviP2TYbrLDJg1uXcOx7nmznBKs/v6+Ze24G
z9rbcKU/5yIqXwJSHUp0DJnZMRCLdkFkvbqEZX5yKH1S+8uSxCRPLfGzGQlziJop3kM25rEjN+aT
F6VPcBSAL/HO+yTq9mLagH258B7d0lOv/phgi9TpeWDMaMGH6wjwwISRfq7HFr4psqLDTHAdClIQ
QAuZNOiG6h9Bnd2OlIZPUgHi4bBqnRdDjFVfol0oV7vx7COb68alOVVaYsYuEqwp2AtSaPKXCFP1
Lujc7JT4uHY8r2MqYzFudvwCsXvaocifOn3JO5yuYFoosaKvFjcZqwVaZgSPCQGMkMoNSVMevFF8
BH1wTT3/g92vUofe8AYZYaKKj4RzI03HHQomaEmza+IBeyhk+QA/vj7zF7IFSmeMXV3bXzurBH0i
/AflyOQZ/TeyE6t4H/XUOnJOWlI3GZj2KBOHsnuorTy8c4e+ucnqYktW+oljPXggcJLvAeUNDGDy
Gy+EhwLnp0lkGGmxsPbMsMEGGh5i4hK3DUKbDwBLyIz1uxfXoEE38dSfF0DDt2KUJ1rd6ShqJrdC
21DGbci6UEwZwJlOrijUwNzNVmx9hhgS742EHUS4DKLUaoChR/4kpXKqxDEDf7ALA17yQaZQrMzJ
+5WxvxtKpcftonucKZ0DaRXzgqvolpu5PS9aPeUSOvdGKgvEq6NfJNUJAC+LFr5zy9fcD+ITjxZn
8jI8AQLm9Eu8ZBtj4DwBDt05EIKJkerna03JRTiFZSFTL+sNkqnxFqKFOkA6BEUSf5RR4d9gma1O
DDxJu6XrQIc5UL+HE8FM6VAd2xnxud8AljBqwV/MTBIWQm7dcB8KymWw0AS5RNOrAXvSBeCqW0CF
VDxL/jlpnccuwF/DihAb+egOWxvi5anXcX9yJhe8Qfp9tBEZu/DcrnmQp+/bDr1hMyR3YVmPFyu1
GH5q95Szu7+x7ML6KEI8l8LGTwBFUUZyP5T9fcw4btvXCs+t5+Isp3OhLq+QVxXPanQkqWZWue01
V024UNG6krp+TquYGNxVo7qSxYhz/ajHQl0GhN0bE5AcECpGOMRs+QWzw2ShnWHPz1BoCKOTCto7
Yh2/Nw4ab5iOyEo9lK6SuyPJii9+6sbnMOH8oRW/8Vzl8k9It2GbIzoMyR5YB/TbufY+q9llJKz0
tUySu7lKT7j/Maa0UUBIO3kuDEhQoC0QyQAd3DCeBBbpl7eFv5jD4I7DoSxKQT9ESzsvwftmNvej
Cd7h8vQmdOxhcg3LLEHWtmDniHuDskvrY5m6n3nlNK9hMLyfJ9a0WC6QluvxIaA2Y0I559HJtWS7
zcNo2BeWllgKvK9Did4dPWL+xTaxve3hAe48xx/2ZgYLRlOwrmJCse/t5rCg6zq6rYlPHgPV24Jo
jD0COnbEuXdFAOMeCYQ5d16qN16CNX4Y5/g0jF2wD+vx1XWaj7GvX5wK+6ClSZtK0uVxHsx+cEt5
5IGlAGrFeLS9sbkUnj65rqc+1JmVPnRQPHf1mB+bfvlUVUWwL7AQe8BG3Gqej5ML3tcqA14IaEMZ
kVchaIT4yCzNvmvI9tlMTDF2BPbpD8II68BaHDm90GJfyzUtrNZ4iK3gXUBvtSOvYSIK2bUfsjIE
rVHeT4hLt043eNsCh/2BMFwuXh5cYmF9TCOBmbvomXOEgKeJ35OE/9rRazWo+5bR0r7pk/EoYDG/
+saklyae2BWqKDKEIIz5oSE07pgNHM3KT/19ac18DaGR+ypGI96R/rTFIPzdDBpPaJok257wD2jK
1EdpmTcvKdEMFBPOj6zxSP/okENqPE3ayIEyqbSvhUleK9yQgzU89GF4U1cjUb3St+4QBXxvItdc
a1e/OjH+8MJc+A5IPKy7czFm+rnNux9SJCdMUBbNSu/u2lqxUyMFk2IBT+gmmxAmMQVEEBP1G8Xe
G/G2mjZVN8e3TjS0iLTC4oJXrjz7Q6/vxnDcQkF/mqcYM0QPBp1pQHIKvYbiks0R0dy7iNkZO6jp
WJdtcNHQak5BhDZXd1yFUfbcPU3XIsytBg4zmdboaR35akWdfKAMdt+5PWKticHFhRoZ+w9VzdWk
lml2rgJFoUDAPbLiaa7OhGI85b+mBIlvMptjQazIOvKIQNhHFLA+J2Xtj09iQu3LUNMQ/zKD4uhI
3WkJiev2fYTzl1HRhc4kOxAiwxCTL3TvSaIiEseH9z0B1iBm1rtzalqlUYb7drKhofZ4STvUnAcH
ox8bZDu75ri3zsrwYrQpSnaBSuErV/kJHzFYych+DrWIvg9mIELZGqiSEaaBBI7Kb0SJ6que21e/
Yu8FZYl5OVbKrV7FEnbLuE9Y1V3GLHlHRcYAjeyqex6b6Emm8kDOjj7N/MjLaGVHO2ujB88lVWas
6Whc7hVEsTK2d7Y13Qo0pJeJUSq1mHrs8dvscst9xMpDKUPhuaVQuHRQm6Hvfu7EfC/0xObCKzga
DRU8rfQ0JN/Yf6ptksdX10abthtLSQ/GfgJmVPBVd86w7fv8AO+xo3clZdRJ4ftFUQAA3vjpHqXf
yC1A2jXGV6L98kiRqSe928onwA8t3IkGp3oFrDXROudfcwfq1uITZTUmY3Y7BziXVqJLOeaPZQQZ
PKGfRjJuOWcDnE9kItox2/8A1SHdrYk4ZxIOmkcG1OauCub2OGOo3uQWEhG36fQtBxnPjpXEuz5F
eVlrZGR9ZtGBymhVA0z9nU+XdAfW76T51GdimL1z7VIXutL/ETpwF4YSRlnmwJIExIhGNO9GYkWS
5ryEKt5JywdziK4i3kXpHB+KJTxVg53dV26RMoqT7YvTU7HFQ/pKZYLTY/Dre5GmDLQ6dpVpha2F
qR2YqgAaOuyI8r5X6AU5+HElEQGD714vZ8MphIWCJ7FfdHksVbzqI60GnmArxU2bFgLYWtXfwPfN
kOR6RctWmsT1nRncjGUZSI5qF3g5o4KqVeP3ikEOp4OTTDdZS3sM0F/2z8hmegrIUBj8j0g7xKWw
Z5A67dwFD8SaRLj4046tFiO04bmDqPacDmmdUzeuE05lvIKBiJV7WHxjuq9UAifYtnkU2VtBuN2a
egPQho6S3dn6Nq8+LI1JvtrgaIjEHJv3vkdlsuEvC3wADxaWO1aZlFNMHAJaWlu+o2qfPrQzyhuY
z7D6t1aaNS0lhR0Ot91Q0k9DqdH+jgGdyb+1zCtGKBc6/wamhXOqG5sSpohPNvm1NQCv8SVIyu9k
ZpjFkChknwgeq3zE47CiNwtHndScJvahKVXAUKqFNrGFHZZ9ZJozMPeBfZcSMmON1yJkA4wSZoTk
qsvZvJuA0HS7iuy66JoD5kBhyjal2jsgge4HqadPUDFhfYmJsJZVZ4UxAnudkAdrZMZ+9eAWfcRG
2lYnSOf+lzL3YATZS1S974cB9X/L8PhbjZz2a1SB20KNBz+Yh8TDwBaU2lzMbGj053b55rL44n7J
iuZ7KRL5yOIs/wSrh7tS6xw9Pmb1Ij1Ls2B/brLGkTvqvfpr1OFz2xSR8RnTJIY8CDP6GWHqUbZK
weyKgHibk/3HYI06v3hNN2C7WaDs2zQIbisgs4AZwP51zGJdALdp16O1zroH3BSgKxF+558FNk98
SqKXTKlNptCzRwyD90vJLPUKu3pSK4l1+ZDEKeSpvsb6do5Z48Fa553zOsZjMJ9YVoQUjHGIokd0
IVw+pfTA9qjuuV+4ps2zatwO6hrUOEA5s9/056DMB1x4OfKhmoyCesvcc/SZ1Wp0vi0TiWnfeSXY
bMIhjd652DtebUmg+laYEgtk5Sdjee7rtXTTBusDZociDLdJASR8m7d6a3QgPiFR8NNdGAcDstWg
QNMQpWP7BbUpmJ6khC+zEa3LaCJq0OOmfGckYjoCqyd2IbMjMKwCLgsTsNsSzdKkT0jKMj6s7Zm7
IViI2rAcxrzSSZHxT309RTurQIa6kTg98n0cZ95T4Lg8XnY+tnf+rIi1SEaRfsxGgLSxZimOlh6c
Sxwhq2VTpVYsK+A8rNtuTB6fz0v04tqRyPaA4ZAYhD1N/W7RMa7KEVH2u5pMuY9lQg8DbRiW/WEB
sv+DtAw8zbjflo9KInLk+S/kY+FLzh3+Y70dl8q8EOwQEaYc6dynCRAYd9MOJBh1jGaiUhRJ8n5a
StEdctM12SHljngRE/mzOib+GL+Kkgin46ZaCU4NSWywD3Rww847YRGDnHBBcm4A6wYiQVihWiOe
SzqmuyxwHRBGReCvxKYqsPZpWfnfRCcblp1Rj1On7lJAQmpcOegL4xeylsO4dSHDzvZ5wIMd7aBC
zmzXk6CteHso8cX06Tju4eO0DCCRUg7HKUv7nu5/jFPawY46GF72wJ1qV4Tf+iH3+2YK+/ErSKHW
2dcmgO27TIXQm9BZWCdbXjYyGYaaOu2CVqCwoKLEDM64ymd9g+0P0/6YBgEnb+m8MDSxNFWpJ+8x
23Gmz25WYvDTAjhLOw0sn4Ypa8Lt0rTut5Iu4pIC0doNkGYJmOgC0tK6mhDujO5Kk4kzsmnibwM1
USB1DjejbD3iD9TcvCM9k8QoqMiEHk2NRmTdCu18TAxc4t3U2lD+XF33T66bpl/aRk/vG0YWhPok
ZHzsIw/5+VYvFKnsF/O+3y+iwi+Q2a29GcMu3Xt2laPi6giA4hTKsNfLKGdCmrnK83ngUu9jHFGS
HQjesnkITMCf8cmI3cZlJj4wwAWvGdCNe/s0xhgKB8Bnt8KSGAtPqXtCIHuk/Dw5VeMVRPeZ9BN2
FThPFRFeHLQ8hcwNOKzv43b2+BqFb17mNsnBN6MR/2A80bOqa2smmVUyiEfI2rq4hCXJugdwg1WK
+L8Cq6+BuIvz0jCV2+iIKKs9AzC7514KjMWW0GG6r5wYJ2Luh2phhZ7BEoZsWHwSTRB5FJiNJcm+
w+fIp4CstgHIlkNsLMhBJYs9YxyR8623u9rvOAhDEga++L0fsuTFQ79BIjSjVUeOoy5Q3pmA507J
5j/olDQnfrs523u1TtUJnX306KXKWkgyo29aQxd1cZr4PrH++vgb/VQwE0ybMpeb/9VEzly3czCz
9soIroapGx067U7xgRoJZ1Yd2sNH2y+q+AB+KHS5ckJ+Hf2JX1YLafHlOy6dhjeAUTr8Wqgq7DdC
US6F0NrXjm077PSCN5LMkSAqcOYa1VfpzAgayHivEO25HgWpDCY2KpagjuhwDK/KnLXdsLXGRVLr
+PXXn+WtcpiPwqdA7e06gUIfCvz/j1JMlVF9sFE2+xCNRLC1ZZflbBUb2DJ22awCQ7OIYFMq08E3
Wyq4NYMTyX8qqv/rHACocP/lB7hNvhpgpT+6n40B/y19AqsM+d/7BM6ErrX/4/DdVN//aC5Y/9Dv
TgHL+4ej0BVjFPB9J5Cu4mb53Spg6X94notVIODf0lUj+v+/VgHP+YdEJ+/xfyrHVrZGgdvCT43/
9//0BP/KtT00d4Iu01fBf2QV+Pn+QbCA5Jk0h8DxiXZxhPPm/knZ5gm3L13Wnkn72KaBOLsmekGC
BaNqmCHamQSpImLAT1L0QHaDkrgqsDqXhAX2QZhx59de/OzPPixK0X7zR93dYGbNHol5fPjDtf0L
3f4qQP+XQP33DysdrhUaeVTazhuFOCEQc9PyLtmyS+2fBFLsOw/g5d8InOWq/n/7Y7j6WjA/wtzh
vbFPjIzFUjLR5HYKRfsuLMHZbuvK+C+1rPDdV27NwiYl682pwbCPmB2f4sEU6Bh0CvgxSdp2j/Gg
OKSx9BEecqDlcd5hhA164CYqWXqqshm73wRf126K7o5UH8zqvFQRM7oMz2IPMkZfLeoZvC2+OTew
8AKkYcERWxX2OhYewu4VQZ7LtC2uiu8VOZMUdU09fAqyAr3iry+9+PONwvV3PLZl8AyZz7259t2Y
L64qGmfboJRSaTcfSqPz1zbSw503GazUyq2jI3tsTFohLq1TEjmFTQWOHCsfOh/QjOfC5+6yOwRY
QNNKr3YI7CiDgsWVQhHhyn8ak/6tpN/58x2jeHockAFScEiuD98fj0cXevXCT6C6YTMAv6Uk5a1M
POZnTX60e295FEyIDtJQartJTlS90vNWBLA0xgoW1Sap7fpamXn+hgOYuidmH0azZwERGO8Xz4Bz
tT2dvHSMNJhc2bXfbvKR7OFKzHr5G5vIbx/35ztzjWTh+q9mAMEd+vOvg3Wj9Vsejq0BG/xMwQbz
t1LO1y738QebRMUX26nDV9Rw4BeqfmHQi8KZNLQ+4vpHjbaotOz5nd3I7h3iE+AePa5CtjxhGz8N
GGMep6Hvp62BDs1oeZhrcn0CpAOwANNPLIpQSeThCgNyhMYgbBHytxG9yH7kPVuhEol+vk0Hl+Bj
eyyxks/dnO9IT68f8Ul0+9Cq+2arrXlFHev4RUPn+dBLQSCFFxdPuIHrz73Nhwd5CRhuCer+VE5R
PG2nAidf7PTmNAu//dbmNWmnU86qqK8KM+/QOAe3EnXawxjo+r5C4Am+uBPJ46+fhN98KG+/BFxM
HqYdbz0k3thEGGIR72Uz+2nKyHxH6JCdCE+lgKLIgskUgQHfjyh4yfH2mPqKKDjovnef0lHm2LIt
vpPW3g6uGR4SnWqIrTBRXxAZ0r3nvmzuWS7ivPGQbYJqG6P0NphrFhTNEhqyHUU93/ZhdapjYmDZ
iSd8UbYbDsATelT1gu1C2GYUfnnv8ocs2Lpg7X7r2rC8lVZPdAxDxAOgSk6RNopvS5NDJSUgMH3G
2y19OofZEOuZhkTLDlGFxILgAfZOozXfsEbeiNrFA+2HM2bfWNp7yYR0m7UOVvKoaG91XymPsadT
3y3WBNp2GONLNY7MNhJoP9mOJIDmJmZZU2/BVMkHtGv3VutPu7Ive9Cv2aPTN/jQyc84gCqPDmUd
6vceAY7twWME8mz8CZiSTqyr5YTdSKtHclYh/HdQ+FezvcyfHAKupr95/n72vazvH8WbUgee8m0Y
fM6bF0PuLBnWpQ7pac69lczGvsnIWLlrWPwcl1GygVJ5+6VaYvv21zed+KuDbPUkCV57AUjINwdZ
AeM6BGXvbFunruBN1tNHotr11Sjn2mKeXpElzVGpAbYGNto8YN3pMOi+pdp290HNrTLSOl1//bEc
50+vSoqbQAU8BvzmUq0f+w/GPjG51USSscDAm8g9ncZwTOvWbEKwM+A0xuUgiafZqgxti8Jow5Mf
5a9RFXbbClH0xpODfcQgIneiK/yDSLqj17liF2dhBJotR+mRl/IrNRR715ae6tefX/1cyf/2jXp8
+gAzIAlZGL9+/vxz/xuYgfcD4d7pjYcDDZ2bcObyFGbiOV8ksbglQcDQU7vmVBc1tJIeJR708mX2
2PVMBYSEbAKsQrYaN3hEB3IHQYk9VYJlZld7tbjhUUfgaho/5lUnYn2bhhNBeawrzzJ1wyeV59Nd
UUJhXYmLLicIGQmRuFpMqUg8GVm6Bi7tLrTpmrbUT5eTyTg+XNnOHxxCEJ/zMBUfikQ4rDdxQBEY
7y2SUGtQE9qQzJrzaW/sLnmlIyXwBgDoTsyttwt/O9CHOUZR+OtLK9bK8c0xqbnvPcfGYkk1tV76
P9wa6cIbYqaR2mrSCl5oP8PT0pC2IoOkPxYL2Vq65Lcj5whBoD8Xx3EV+iKG8c+AW7iNLT/cx0Vn
bjzLc4+//nTyL774tTtWAsqdspVeb+w/fLo2GmZ2TTaFASaj900j/atlwRlAJXooU8875HYgWVhi
texjGGQQGz82QzZeAsRUCI0TWEX2SktdM01LWtAzkndkawJ7F3ODg/Bj9xXOKEl9S0eUIqRv6O2p
tQ/YEH7Mhiq9Q4oTHwvdg/C0Gus/vvxMK3g94SfFc6vRZfz8C1oA+XyCK/kFReY8VDX2G3wfYk1e
WlMsu+DGFJmGksqIz3Z3zEoHFDV7z2OmWPaoTaLe+2bzivm7Z+6NGZhnjk+G55aXGsnQvv225ah9
ZEC2V4itKN30wdUItwh067dCD+fMF/kJBG6w6fwPns1bS7iXqR+Dv2nh/3Rz0ocR/+a7diB47L03
z32SpN3UuMSB1PX4Fd0lKfc4lA6sFJa/OSL/fKfxo1C50Uw4cPDosn7+IiYShyy2ccg/oikHA6WD
d/xiJLVonR6rSctPvEzxznSlqh9gUrRITWT0TqAKQ60zocAZFCRSFDlQuXWQiy+MFU4BUEY8SbkL
DH1ZtR/kJS/HtJLQJRG4sM73wPA+kt6UvthNWofbrDKfS7IjWRXCN7to2E3+3pXp/a+fLPUXl5ak
ysD5zQbP0/rmxqPXHIjca2z8lla3g3BRbF3HK29G4rVewV25+6GaG3bEjjzDh0hBjY/uPdteXezq
fpRMzMb4mfAbhSqqGNII1kZcfw1NMD8ni7na6ElfClNibyWIoyISt/DNZzgf/jte3IplZ0Tqhsgz
Kl7FSNSLhmQF26OFZ6nubnFvEqQzJOaZyIXus8PM/HsFxAo9MTqpHCfdVeK5/DLyHqLWrb3slsQO
Ur1Fh6wDRx743zaGe7F0OUlLDZjyDfE9XtdPH2osbPk+qF7p8AZxhLtYHV2R3svCRrcQt07y+338
H81d/u005aeZy/9vfIZ1GvLv5y4H7tWvP9MZ1j/w+8wlAMGwDlVQ66xEhWB95P45clH/wPBP+Yz7
X2nfo5r6fzOXNfiSsg5KFGWekN76SvjnzMVl5kIipoczWAqUb573n8xc3o4XNK4IjcndQYatXP3W
Zp41pAeGUMPXZDlY2DgMl3dupoJLaYr2JmMDZ//Ny+BPP1G5DEukchyqNC7Nm+IROVbdtattPi9N
uZWx0oCyxxHDWjUZUx9Y3i5/0yX9qWBdm1Sf4dLada+N95tjoAJzWYU26YeTtxQ8ycNc4DSewlRu
FmfRtBS13nvaC9N9nuTRh96tLCJsI/fHhBD6y1g7A5g2Kaf3QSfxpP3hbvmLSdL6G/+xONEKlzLQ
K04pODLyLWtAVj2GlwjBR1bNaCWHsvVmkqlb716JijH+ko/+rlQVIvFf/2Cx/t4//WTPcbmHBChz
pkvae1MxEzqg09jgLJ0HYEnbisnFMcrlYjZ1Fff2OQF7iZ7Sc8x9H9WGlPGkp/jN3ZaOk2AB6Mcz
8/P8SZFGbv1NPfynok2DgAj4cB7ufkZUb0EdLvV8MXpk1GGMm4gklMJ7MG6L5sdgW6SELRJ9Ihwa
aLPyQDEfSdWoflS+y72UFVb7qVdd8lgQC2gBME8ioEd4Buq//ZjB+tb812Vk8u5JwAQEbGkBZYVW
/Oe3auEnXjApLkaqQoT7UYipin3lNcty+4Qe9BsvvmXPXNa8i6PR/dKUKRZrl/ffvfHL/GZOI/XR
6+JVaVgO7aPFi5iIJdium943jXemH1cfZGKxha8TmHW7dlDic89bqNum47rjyOYsPjZRsGKSfKtb
HsY5yKdHN0jElyWsPPdUOyH6u03dmzJD9ID7GZIQlM5HjLeLs5cIVYGBF5WfovNmioe3p4vMNBDv
JJb0IfbYkh2R4hM6y4occWbH4RaRNtLBX3imsK8FX9TkfyF1CrKsSbBEn1HhdodhhuEN5LUm/S8E
Vqk2gdA1O2zo9VtrITnzbFh8O/ckcYTzefE080e76ixeqvQL6dbTg2XQAIzT50jHlONLGfAwkK7j
JjdzorBUSHJK9xw4/I1LvZYggz0wjQzrwnk08Bl2SERUsU2p/29dHN3mtkxaQJ2OPfG/Ft7ZaGtl
XjRuGTEgYsYKzKXsKpxzxyaYEPxWi4OgrsCrOB1ny7a/4Entb5F1fulSJ0q3kSLEDvrcbwvVqLnU
IXu7Q7eA5n0ZWkIUfDR7TLyyOJ3ve8bguCWqJn8HAAXKN/EX/rd8XjR2FyOJeRc9vrMiWPQXezYt
Fk6Y0PkG392EXKrjqMbnpK7W0K1dqRU7amP7LadaXfn2V9/EGavkIAhvfdgMB29mcIHWYUB8bqnS
3+FEXsAXj2ChUFeRP7hAO4QzgAccJTMxnWHax4+LL/1vCcMSazMn3gYhN57athDikclEZy40bCPV
TaqC6aV3yYzCylPFwaGIfbGNgrJ5oCdlFojctXxvcbgMp1DG3nOt6mo6K2vwgfEW0fiIhysBez1F
qzzYBInaQ4uqzusqFZJ1Jy6MsxCeWoy1PavKPi+dazlfay80h9bO0m9zqlSzrpE5rYycJ7FXfUmQ
QFH213nxriBKlm8C2/6m6bv2KBNn+LpKCG/JybJfdGcXbMQDgojIgZ26UzcaedeFqkAH3rfvEcnJ
nVxxwLApil0FEHEbt111UAyTIJxNRKvngOWImIkxssCVJDU9i7HLlwri2dbF4HGYio4pHO0yR/nY
iq9LBEwGi0zovEc/w0xTZOUooZKm5mSUYqEe8qo4CFt/B6uRvlipG/xorIZU4I4/H2zbNi9eqhrF
xkb6OrkIM1nbmRXcDp1rvVdLWz+nLtkPSBjL9H1W2dkuMf4QMW52gMyTtQirG+deZO/tiAjMom05
wpZxXi567tWzu6TqSzLN5T0g3QkyO4qxqC/1GbJXdVNVuFo3ta2qa01iFbEeDfMThHhZ2h28lB3f
gZlffZgbYX0nNNXcshxf9j3yHBAgVRhfRneOJWDiPvtRtQu5eiGdAmQ0C/5YhjbwAcmkHxwnXdG3
JmZ5snGR43nx3WsWtWswT2vBYOhWV0HeMM4RQy6AVnRAI1rHNvt6TMiTKm1eXra93K+xJbzYOug5
yHG5WTH3yVunjfWh7ZvowUc+dEyzDIUabpl2P6jOecxQ/Oy4MvKkWx8CENPEd01QVwnCqoSU5riy
lkNgHLBIieNUOFmBkuNwxazYj25ymftmPtpgCrqbCu7yWZb2fCS0m/w2qPLtFjlZ/8zLP//iM3y8
TYUZDkUxheFjJxbkdzLwcSI0i9M8AdgJoCMuff84Sw8VtZ2E3lUNgZ9dB+Jm9sM8LQ9WyeBH2SM2
b3IuOM7ilmF73y6fZNSyNUeDRkBooNcXUFS5Pgj5qrAeC+70+pyAHQpOvJOt8IwOayp2Y8uWu+GO
5dnO3LtWY94G2zHusa6NO1LerC1W5X5nkfl9mXL1MPjjGZXhC/x95yYb5vlA9M7RyZxjo8VX+sIn
7PvfW1E/CRKDyJ37MkfRvVlGosOSB7w9LqLUtrl3pcFYkK/sQdmvit+YEVjt3XY0jIcWY4XvTOqa
BnHFX4zazQ1Zkwge5NcVUHRoWIQyqQ3S0zCjNMZ0JM+85zQQzyT9HuInR54QgUuuer3PvJHYNreZ
rog9ADjY3Nx7dGGsYRiBv6tSRuy7jnCBeF6m9mAbH8qhkl2ZXIyakZUZAluufSpwcxo7r7cGSni+
cbP+c9osB1RwdnLrwY8ZiSInAxZBs0EHxLUMo8+IM1CK+qFvPddJFB04muMImr0nKbRkkatTGEa2
f4s4Tfl7QBXtS2VznhKmJ7i4YODZKvXhU9nIZedGMiRMIEYHyrAhjC5F2eLtnjp1MxCcetCgD9oj
hca4Dcyk4q1MRoLi0NaMGz/oR3Mj53raJ4ONaZGNL/z6oBmadm8LdzghDVHMl1dd5SxdVKRo5L14
O08aGSfR4ctTigODp5dUarF140J9BI8aB3unQB0FOYFsoDSPMKVoqqhXHtfmJp3tmbgty9e4RYbS
26VzUT8snD2HFOVEuR/aKP/mo7herxHWYMOICf/nrMA0EYH6oqnsmdCMGEa2syw85+iPaIS1lSBS
S4PsRy0wYzV9DVgyy4n7buMoivZIqIkA08AGgihzXrEJ+h9ixy36S1ORw4LfNHEr9qcwXjfoF1HH
2lWD75KBFb6HYFcmjWGvU5TxiRdJfu+jdP2I969+cv8Pc+e1HDeTZesXOphAwiVwyzIosmglipR0
gxBlYBLeA08/H9QT3SRUh3X0z82ZieiZjjZJFBJp9l7rW4kNjTLT3Yeef5kukHju3aS5ksoybgiJ
Cp+MacguushoxVebS+ARbB6RTkEKebsx5aewq5tdXQTdd35Z+0srAv3Ii2PG8HhBvc1qQ2vRM9v1
M6FaVHudcTZ35Jak2ymvX0ajAL/CTY48+a48NAbUhgvMT5CfPckBACiNORy6MEW7p4Cou2hQr0RV
yPLC7fk71WDm+V5Zfcsnj4R3LiL4ueY4XiG/7f1ugYkOZUH01FBiT5Kc++bSca/0LKwosJYjb7Lz
lixVzSZvnnL0cN075jEOk/4qW1ivwezwD/ogXyYdmQ25Kc6uC7rLwExC33LnySbquRluC2EeB7JK
PuCHHZYocrO/JBgm3FVa6d4PdiseVWTnx6wV1e0kqWpCVLeWcOfc26uB5L9A4Iqa9fFSm3r1lYsp
Ij1vQJPPhuG7ugsEQmYEjkfYkonCTuhR2Sb3IW6M1Y/csILrTPTiWNda84mmrjiQCoprxGvxHAxF
eF8hpA+T5k7OQX5dTp1OvFcYEOupXeZJrT47QTF8A/ZTfOo45/hp6jzADfc5v01kkBWND8sd47rs
0+u6sxtwm1lzgY7L2ItKdDezlsmtPRsJe1k67AsixJAJeqQzAZa6UFVWPpoDN/TCJXsM5vtizkN+
HccKvMBUXsu0xJGK0vXWU2QGA1yBtwqiYdNWrnshzJH0C6WCy8FBFmTiTT9iUmmvyn7QSEPM8LLY
uYaHM6Ilh8is5L1XaNTJuJMQiC3jaYJi47tmOS+u/4GWmf0SlVHGEQRW1kA64i5Tce+rwPxZWUTE
7QFzZzucaMGx0mhMRxGxh3k0GXcwuYtHETX5TUZBFgFuGEuSH0wO0hOyPojew96V2CumUjqbUZsI
mpaavS01TGuZlTeP0ax+YYFufmSDp7Bkj14BvDYk13RxVMXdEPhlmKR+iu+Lw34Ejd/Ji+ssyn6g
oAr2HLvzo+VgV5UGenJkkuZXZQbTJixL/Pt109xK8NtIyouGObXY58ykvnByDh3BzD29dxJecaz8
htzyh85tjUdpRclhrPp8nw5VxOkjr7ybLiF6Mu9qtIRJxTww8WXorLvfPQ6FPyUN0IuuJziUsEbj
MmsCAm5cR0FtstxPnoXJadO26XDUUmLOoz59cueQNRfVApK4HJGVZ9TPAieT1gbJVVt4aChpB3Kx
Ej27fkozk170EF5rdU+1sIN6E1fjfE3Yh9gPpKrzTsYLEH4mqt6A/FJveEKxl28mCN+X46TfN5aY
dybNI24wBA0AcfWjKc53JnStclOVTJHeKaatbgiWl2zCbTYQVq0UNxigZPojhDXzoHGKunQ5WnCd
o60Gfw9CTDd8MNsS62Pde9GzDjgtBW621wz3p6PbxhVvG0sAW8ulF8c+DflpV1ft7ZSOw5G1gIvb
oGUfOarNB2W16SYyDPbSMb42Oht1YJ5ZLglKnuxQLULc7bUCmpHH9h7yeR8ofAV7zsVfMjlEvud4
5nOWECpYTT2HqiKiyZbP3V4O+DUb5b00nvsRqYUgIzGpKd8LGgeCwBrHmA4aH9BFTmbe9Yg/+0cO
JvgZWS4/AUDJ8dIdaNJPc36fJim5i4PEBUXSSLnv8R9QKM7AdnDoCQ74nj+jpZj3jUUWF7ddkoTZ
wKBJ9zCdZtN1ukt3hEWHxrJD16PanlcIdry4oIrNh1RxOyB2mMOHnuYvQVs8p+Po/qimNjnyH8zu
ZENX6TKoOvvGCks4HFFdW5/DriB8sC/6Wy21p2/4S+p7+v0jwpVhqmCO2N+sUnfajePW5U2PnuYb
RLny3kmICqkszbqpjdy8t1AFbfSCm8UA9OmBu6R9Fbgqx3LVlVemgNxG7mUkLmn8d1da7g43pOKN
D0WU1rdV7PFPM4RNiFjNjyRaIKiYrOFrbfXiJRvaDJtQ29W+nQ+ICVWjpoOncmVeNNS7LqFFNvwD
l4AGFtGu4lj3ibQuosE0a955NPp+wKdq/MF2QWRIvCMU00WK3yFvNrbWlf6Ycv/ZeYHCkkIpVbRb
BDYeaopxjAneazLzkzTModsFhc2hE6LiczGnghhC8Co/e1hOLZqWqnrAFZU8mTMjbZOy7x4CVCdX
Yw2ePVWq/h5Uo3dQQpifcbAUV2Fu/1gCja+sCfGF5pjykRP7R4TQ8TX9kxYSqzk/gLTUnwHVRLuo
HLuDruvRi7Jc9bNE7E9JwOGYVbc+/qzmqs9m77qt0dZNrSof3b5yH3RZ57uESXPwkgXJnxBmPpZJ
v8HqZ5BzEGofjCF/GKcyws7WPXSFIb4TzgUTEvMJQc7DFwDDCMoiobc6sQ9a+eLpFk10VqR6U6gi
bLdckAjiADMTHHBWl5/HmmDGoVDE2TkJgdn84CQG6OEN3n0JOFPLKxybiXNl5kR+XozZIirjFGvt
ERwz39sRYQnSRqKfsIAEH8p0UurQY1YE5F6PWPmMyfkpB2cm9GNIbsqw+JiZwVh8B+i42HN6w87F
Q5hJJMMFFY27XqV2sBvspT851rq4El1dcTrvZoOkFxYWjOJCjdFTRe0JM4NT6i/CKx2CntKh++px
8FL7HhqFH2CFZxbK2ThClLUeiBGmuEQ7mcoZvSYNvX9YGhaCPSLGVAzCQoZ4dvqFlIRCyHGPdtVj
WwRMPrkHL4fod5nP1FquUeFTSCu0AGOOqGwj2dZCgFRuXS5Y2DtDn52P0N5i8Lp7ltNcfavaIabI
rdDAke4iPfvzQEyzuI1Unzq/qL+pEjfP1LdIduhAsnjiAiNHYm9mHLkJyatLcWc5KVmmWdc3yZ4u
pfrRIyV8NLgQoMNIuw+03MfgKK0hfWqzOn3i9gTWLtAz6+tcK6fz49y151vYdrBRY8yyO9serNuO
r2xJmDHwmsFCiLMdgYbzTVhMkDoyKolY3xGB3dcG4Wv4MjugtgUWqK1m5dk1mfcaYRxutBw3i3TE
OOZGMUfNPnyI7IAQVZYEyAZNFBPBl+dl+gutIw1MIWxwCnTh29QnA5s1PRLwaXehUVI3NFxBQmoz
kO1FZqZlFrdCH1FtK1mjq58pS6qDiRgAbZuBX55svZn32mQe3ZO5qcb7fiaJaeuEjtV/iDBsGndj
0/Bvlxw74b1QxXsMSqbnXvQ6eCTgDUTDqrkVOF/CCKO7DGoqeBF5AVSGggU/OASVtS/gFCBGNzBE
OkmDkC8Usnum3TEcehWl9gengLqYkndQbSBLov7iksh12c4hznEqB00f0n7YmN2YRYR/03jaNEwI
MgU4feKkCNWAGKZD63khXBXpiAYTauhEl5BqNQs1E4sytjHhEpzAth5IOfkwmzHdcnRXsXNp9nDh
L/LSHOAqhBq/TA7zMXNmeCVO0uoNywrFfjJh8vERnojklIyDLEQQP7GB9BY8vssZ8R3sAyNjzRiL
8kdk1SLbdFy4vwx1EN03ppn/aGXaPTnGAIoKfeCd1eiiuTAKiQLKXkD5JIiMg9+ZmPAPtoNiFi+V
M7qXRV1Tzo1wMQ0X/WA3102F7SLiWHVvGCaZbB1wz6e00YAARJSrq21ZlZ7JZlrYn2x9Ij219gAY
Q2yM5Le5QgOA/7Jghx5zl3StUvbZc7yYVjjvNDL+RQefYj3ymk4daClz3KfynGd7qi+Ndx2y1/qe
XePbi1GujXv+avNbD3S1vTDJf2a2T3a860bJzDOVMVxh0Ig/g1KpH3GFtxALVehTY2C6oA3DFdhy
dgwPbWvP6jhPSh82RRlCRCTGOku38EL4jJM5Mw0/G3UOVZomjHu7kpl5nNKcp24d20ixWsV5R0O6
Ik1RD8IxwPdKfuwmEpl3HGlzG3fupLGotaoBVzJB+evi1syudIcT4o57GhN7SDjrbx0ySL7G9nLk
jPVs+Gi1ESrmqOj4IggIJ60eXhcEqqZnmR9SyXFiCpagsjjymCktCZQAucAMeQGkmsOMQuS2cVvP
uEOIrhsUIwTHKug1xBZp0uIRar5I2PKlxhXQ+D3XdTeMfmJPMhwcVGZ+a/CQ5rbs6W+68AZD8o7q
4ivGUbO5qAaHVKqgadOPlHHdb3HVqq+TgY8eFZmZPhkcOEs+VGU+AVvOKTTm+MjISszwkbVjfwc3
2Um4DuABwieCG7zxKKxc6rjouFT/nloyM5Szi+DqkO0SBmTRGWao31oQIl+Cnnozwi4+zi5seXXR
Embhy8HGUB33HLkZ0cu0rWnBH96B/C73yi04uSaVll3TvcTr46HMurUw5AAxS3XdH9qacDAn0Jyd
jpDD3MZVqRHD0IugvdQNoyGzCEfS6Ov2jPEJfTR9lT7vrRR+UYrMMuuRlcOqYVkklXlO5a7LjOoO
NzfrHRtwt6XGMQZ7LjdZfr1Yw64b1A/cEfHQz58dKyu+T1LaDfZRwlmP4InU+NBE+KDHi2wwKrAI
8zRATCyqT0Mr8XRXWUF7Y9ISt//wu381ZSLLLvU5tojLof31UjSDd9snbj3tG4K3UPeyP9Kv9crw
o0p6wzj0mnB2Dh8biJ2o856UNcmYu6jbfvBiaiaXbk1A3w7G0s/GI7zULOBl42+yvMuop1SEI8tt
n2w7mMct7kjk7oXKbMrbFdsczDtruA4qw4NJ2uSeb6MOg/VJcT8/9OgqoNA6KTFGOIOvEfCBd1Cu
R5BYJ5touk+8tgpva6fl4wVLO+NQGHtSO1qKJOgnlURRB9uZJiJ3ZzO9tL02mLcVCVUNLyirf9Wk
icKGnDX1VJqVPh2HURnBFwOuMkgsY0SIbTaibr/psQ6d1QiWk4ErBvJLbNV7Eku11KqPVoC1mx1Q
7UrRkivmwCW1tlR/UAM6DTUf2GHsF/ROYlzi/EpcLYeyI28zk+wSL9aMjX2GflBn3T3F+KR5yKrY
QG4yF3LXVJ457nEAhvbGrezOvus0NNlZHsZbt9ePilSzDxAN1L6mLPhM1tD8PYz14Mae8ewS3mMf
yfOYn2HMxZyum+YDmTYIjSfXRuno0MRpHfegOCrdVUZcb41S6OU2D2Z5zUGOkYySyEb6sfKjZTrt
d6x1IdPHA9inR4SI0cFOf4qy7n81c4gA0mT1QQvcVx/ipEy849Bl7tEpKwd+pxqGGAsX/sMhDKZn
ULvxoUlKZOcwXLcqmuXX0fKCL40uvU8ax96tbJkKUkUV/N3Q/pnFuPJgzEnjBis0WIGeAO8IO6U8
RKgWjKshmER6kRYl/KgiaQ8sBvaBKxWBp5RJihfokHDMkm7QRlBPJAE7XRV9M2crOWjpyO3fHbyj
Y1rjlY1uA+aI5l1NiJovwlHJ28grjZ0zta2LcB28ytYabQtGDhuknxEw9TGKyZWgfZVDkQ9rilvu
bEFCozr4zWgbDMHSU3d8QaUGYjflQCmjpvs+mF5KzZAOFO3uPrlukVYZZIgyDWlIx+jmQm65+96r
PLUryCS+m6m1QuIrG5qqdggyyhIlEBmjCrKPs51Gv+his9iJnttalOl6sqGcXJqbOgN9G/VRSxwt
+NYdZ9r8amhLs9lWKl7c513BaxUKtX8cXMJaTC8S1+2+OLNIt13V1dfGPIeXsCroiYngGatTzt5j
B8Q9StjMNkGJQ/08DeKXG1vJbdn1n6QtMO6RYYqzDkoGbdPpDmjjEvtg1fGHoh1s8CcLcpeKJ0Ft
QWNftSPyCAfcwGMEKO3bBKr1WiCugDC5TPwZk/5etwlbHm3w/IkH/hqMC4qXBaPhwQ0rjOAyRS1o
EvNMZq90SgfAQaZX0UtmNtoV/Tb8ynUJrzaJax+aI0EqGgNuyZ9LyIPkZgxa0P6oj252jYaEqFnk
4xI7f2IdDH4zmtRc8u+tbiJ2GPpRcTMHpXfJ5Th9otuQbVvVwRkm454OfeDGUKIHD25X3hVfx7hn
n4W3U3waSlfexnMyffHKytihbgSxRnH+OYfnSTW3ZUuNi5pihakg7u27gSLWRZ2lR1tjJ8esSExV
qBv1dtDKXyDg+oOdl226XcRBm/8DSGDiVWN6AZhDTbSzWmPHz44hBrM+57UwKK6SmIJUYyThJnWH
fPe+OOatKgdRh4vnjbsAWgTDNp3fxqxXotya9VInP481NwGLSKaGaR/noOu/D7ZBm00HOJ8MBqfK
94d9K4/6PSwmIbTASFI5udnLv/5q2LyLR/B7LX1s4iwAQKeTRbQf9W6WVEwnUCDy3j0zJirTtYJl
EZ0vGRr0dHRJbu/bUcEBe22GP5lNyFoqmUmh04PSWbwu0A61NbSSoXscg5bereA8jQzCTQ70+rnt
9cqZ2100OfrLlMLW5/IU61xcZTOWz7bR2tqlo1Et515ItHD7DWtNn38vbSv5lakUMkQBsIbjuo5/
9Tglov0uvYL2T4dyV7AzezkEz7TIHxJKGkSkIoS/7UXZfXK54Q6brOVY+1DUjkAApHdlewDtCuqv
TYhk3SnQgdVWtDatOTDQonrxJmvRjoCLZhXlo6NM5uniESE4jdMqabVLPZgUdp5hqBaaSj9f2mbu
fBjNhHxsxT3hZRgH9rpodKm/crTamxqHS3wflmmRdaDNHAs1mBnU33DtEIOHvuB5avLp0kl1bmqj
bVPzQNhTXgnlIHnmOGY+k0ZV5dvSLrSfWQ4f84KUHZBb9KniL06aG7YfJ73b7gCuTd9Td4z1jVaP
XXWhenzLu6QfUQIA43W2cHZJpuTcNvLxUxODvJ+YXXWZZi2E0tpTlIs9WddHDz4Yf8gMuhnV0EK1
C2UxwQ7DWcAtTItzHwsNIrnCMc0MDg6yckoMUUoxQCiPhRupDJrXlBRySyBS31fjBC3dm/TxXxr5
v9KWPhYIGrK1TfeNsPT/TX7q/yxuv2U/m/V/1fLX/NsY/P9HMtjy/f/flaeb7uXba6vv8u/+H6uv
tFCXost2dU93sT0sAUP/ozt1rf/ybLGYxV1WGkEs1791p4b5X8gycZl6i6EPOwKrYvMvr6/w/stF
JYptmMwtBxHn38hOF2HhfxRz2CD5b0IqZ6F7NEgFW1t1OEZzgWzb3m8ad9rXJriNODLmM+vaSv39
exTcHtZiX2Y1Fau1NKGrjXMx633gMd/pFnrbYIkgD2ulX7362e//9Ze/zsw6N9KymbxatSkfUVBz
0t7Xyp6iZYVNzRBET8Sa6Z3Zl1be1+WhgBe4NIZ1hKPSWi3Vrgs+MTWMzi+4BmxFYWvXWU8MNLWK
qPR7zyv9rNGbvUeo+ZfBq01m0L9n2IlHPfHqbA6qy68Ku8D4Lbl/9ajCqAMv1YbOdzrDwRjjcRoM
zOLMqzs1imXgGPE4/kpdX706QaeEdTTvIGKigsLjHe1AzJhntJsnXpv9epTVayOAvRHU9jtflJp2
TIB4XwXYukGRFOnfPxB2RSYjJwlKa2s2Qk4rPnRlgBRGD7y71GrlRyjf+Rlx9YmfjYs+HmMq4J7O
fv52HnYwp2MiBVp/QWQcwRgHD3QQ/tJ6uExBNJjSXrwkqMZx/b+Z7QXEn6EYSK0NDZDWEMDbi7LS
3cu0TeUVQkYJNTPySJzSw3/wfC7SHYT0+iJaXl7oq8nHgURmbd62fteB6dNwv++G2JnOfGJ/TgvM
9gAPdKx8gDV+G/VejUKHCMRYZpSEtAtU0XBJrsVI5qcAAXvOocIf/HYh5IDJYkjN0+KL/k33eDVU
4NmT3gC492EryavZ6ORlRig4OEk4hn/74UpvkfqzH1i8M2OlUu57GlolYm8/Yz1GgmuJm7gIzwXn
/TkD344i3r4hkxOAxVGy9GWLaK7AS3Acibc68yyn3tDrZ1ktgm3eR9acxYyCN53SUg1zWzOSvTYb
58xrJ4cSuo1/zcOzsDa7xhmCpCoMGWoOp4MdoSXwNJuELtrof71G8Nu9GmrlzuqDiKYHQU9+MEn3
Uob27Dux8fP9aXDueVYfr9OZgBNnD84tAmY/CjoISIMmtk2D4Of9oZZFej25pUsnSMfewJK0eh6m
ezAFukuaeWPXfthm9oGbQbaHjfSd1TA9vD/cyann4ePjqM9R21wtfkQ5zzTEZOGnmLGJm1iaLpo8
l8z45yj0R1AwYmDBr2FYq4eqegjcWQatENbnUzf2lM88a9i//yh/vKRFTMR+gc2H75Az0tuvqEBS
Hgetnvqti3+WFm9Lp7qt9kEJi/DMW/rjgX6PhZvbwP7Dky13w1dLELKZ0PQKAfU2cNSXIAz6JTub
NJf3H0ksP/+b2cA4BlQIFlTD4Ui22tILW7hZlNN606ke3mqOF1+Dlht2A8L865k8izvhROMN4rTq
GiObgWDXtZ+7Lp+BtS45fI0Zzfj5NYIKgjE5sgM0H4kvLM+YJP+YtcvfyY/OfRjxBIvl298jMLqY
mLg49ZGdel9rdOC3qMgqXwstuUUR6fztnmYyFvURfhTcXpzU345nGTGOH/BwviG0p0mHxQqgady+
/+ufeMlsZRKEzNICsPTVIGrOA1uhQ0aKlYLgyCrke3bfnfnpfu8hq3e8bJm65SJMZ7VczaW06kxd
6+C6Nrymb0QAmRNXbaBtF7nl0s+katpvyqHW6RFm42fTjAhytB39ka3JWKLGy4+uCI1rFCbyGnKC
LoFG9IBh6UnjoHFQWCM9pE9Dybx8+NufyDDIKpYYjnQySeTyTb76DmgDzgW7IrHq6UThBS3NAT7p
ObPXsjy8/YVoKHLBshyDnisXsLejaHRiO+iMyg/qMvgylYnYFANUial34mPd1/U18pqfco7aj+8/
3tpOBVmJkW1ionk3KJfc1Z5plhKVrdMmPlzDBCDcmJgfKTXZ36g6T/Fm6CRqFNcxx4cp0VWxrcqJ
OLKyQQJProTHZ4cq3vuqRrf6GkbEV22U3ehhdGad+PPz427B+Y4ilMMFdA086uxMDGOIim52Uli9
afLVpnF4kbfZtJlmJFDv/yyn3oe9XGjY4U0+wNVyTtG1AIc8J77qAnDbud3u7OVSsHHwZviOKq2v
nVKOT6Mx//T+0H9+k8YyETjFclZ3xNqcHBl1Mi3ZE/4YOMWujVpnY1jMv/dHWSUJc9c2mXAEuXCS
la5JrPHbGUfcKtatOk38KqlrYPI66gqnz8YPTTNaVzKuzatpEtGnOYqCTTGHFsiDHogd6QnjpYFr
7fD+H3Tisbk2UpeAd8AKvt7b4mIWoiC/D+mErpj8UIvqhYL996PwPjm8Ozabmr6a7SCDRnDRdux3
kTai8CC/DbpS8r8cZbXeCSBgdAsZZSALdKfYz8n/VNqZ08CpT5cv1+UcQGQ59ovVJCUVkuhniP/+
1Gd3LrhgOjZhnaHzsCnAxrrTG1uCitEjiMwQD0ZAdmcFCSPfk8OBjdODeM7/6xk/DD6qX0i06S//
/e8NNY66EgsotuTV790WsSZCIgp9mlTTgYy5+d4ilGL3/ih/nosMky+FqQz/iwLV6vCqqlmESTyj
JVLZcGV7Fa4vj9oAJ/dzuex/HlcMLF8uoElICbqxLolHQ4py3m2hYvTDrzGRdw2NoYu0lZ/KMtgn
rvHy/qOtURR8pyZecGFTrDKpjq2hZnjmegRseURGQaX8rIsnWmUEq28rrvB3mDAHX6NrfBwT4mdm
G2g1sQnRPa/Sfn7/T/nzV15WwoWWQsuQCuHqsCCMQp9o4MHQ69P50XETGDjuiDQldrIzi8Gfq/3b
oVbTppgBS9Gzi3wSIfO99DJ1sEVH1gKt+WuanNb/crz1B2s1vV4FjEeQrYLfVJo/YkVLD8gh3kLP
MM98usuEfLvd81aXsx34xGWDWY2XcNZpPZ2EQYSmApjUkjEO3TAESzf14kbLCbgeZJlvg6B1v6Qw
yn+9/y5PTSt+YgvgI4dMKCzLcvzqWEOCIylKgnkcVkb1UA9d8STpNSBLDXBX8JZ3qIBQxdNtuyIo
LNgBH1/QyP3fXtl5eJQ58GN/16fWjS00XdIL0zryR9rzFzWfHTIUUK/kpupn1qJT85f617L1USjl
+vn2kYOxr0VYhJFf17bazFOsLtQ0QV43yunMBnBq/prwwjla8b2wy74dCvwtXaBUEpKCquDKpE22
y2rkpMkUY5pdOiXvv84/N0/6jFyiaH2xNPFS346n0AZ6VWyGvkLgfcQlK37peLLPVKX+XPsYhaeh
ymxYhnBXT1WNaIybipRXnZjV5zIlHxTQOHGoso82I/eyLRr/vy75Mj9sZuhSUwbRZK8GDam9cNTM
Qz819fLjXHTDQyRwKr3/A544DoHY0TnfU3QDm7Y+dWmaO46phtEI8Fv2QPDU9D0UVnM1JWZwawyV
vGomiTswN0pqSklOVIIc7/HiZhdkQMxn5s8awbCs+tA3KCTwfUKpMdefZzWzgGCC9ilGFneKE9zT
koTHDopv00uU+UF3MdNeoPeqfhaJMHd6NlkHOuNom40wxFGqonN736lZhuGNq7rgAsxx/O0sy3Qx
aNAGQr9GBPlT1/N+Q2o1oooz72IFvvrXwzuIbj0OgxwHV+NMgzk1cA9Cv6Mr9YIp1tuldV0ecWra
x7JzCqQcNeKjsNF28M7ANo7Eufyjv8JlJuACpR/0+xW9WiGZC16HHl/bm1Myf86RUGxA0XbEsZN4
gj/GpQSMo6idk+R2jhG9ZrFXfH7/pzjxi1NygPQCT9ddaEVvf/FesmSVlqvtM12qB8DZ9s71VH1m
8i//LavdiAYeSyugCh52fcRYPruISFltyTF40tqxuYmjbJ9X9sj65Z25cJ4aDCI0gTjcQFwwM28f
yYxLoAw9svwxUd2eK6nccZ6w7+00dxH/p+rD3/+ErPqcjiUYYbk+8Ude4tod4M895ax5C2ls2Gix
VGfgh6deFGsj72j5DfXfy8urydLlAwenrtb2skPRUDoJZ8FgPFeucU+8KOBUXH/5H7aX1Q4WpjDI
2pmLRNLO1k1bDu2xaifP75vCepHmEBwa1+39ABTl/v1f8cTSj+7sPyOvzn60V6K5RmyIo8FO7sPJ
zXYg+Vl19LABbloNR2ja8d//qEszCd4LNzX27dWgcWK2yAdDbU+UJ1rUnlU/0YbGf//RThwLmIw0
PnhA3uCa9RYrRwx2PXp7kZF3MNako9gFnowixiv790Oxj1HNk0wR7hBv534f1CIdotrbR1HvEuBY
YZAMrfnK1aNp+/5QaxjysohyyIEbSMWN+6G1PParGWm0hV7POND3To3icnQK4lChBZMwEY/6d1MM
+X5O9PiHA0Bk3owosr8XVidujZnYKOmofjux8d43nYnaR8yyhuPCarhp+rm8iXIsDVPXDddn/uoT
q8NCzjYA9i7XuTW+FHZBGMgg9va2Sstbi+iOwJ+FieseBX2XZUyALkI1L/XpAylvBAyQzhh/B66h
PhjKDu6jSS4Zs0KHVpTy3ssLYqSQ4UxD2IX37/+1J2aOi3xAuBZeDRfqydufuCtUmHh0OPedXtfd
VhraFHE4KLxbuIbO7h8MRkuQ+hcNBghgbwfTB8IQ6nZ0924Tj3fsFs2lYYzDDR7N4MxbOPlcr4Za
XtKrqVMpryPQuHP3Wo+k3CsBWkyDlu5kXaszu+y5oVa7wdQPQYCXgNRw5TaPuSJLU9KtuSZccDgz
1Ikl2uXkyo/HGs0FdvXx4YO3+3Gq3X1rt9D1QP3tvEGeO7mdHkVyFGfjRti7+u1Shp+Smt+O8n13
4eXNEiqeZ2cWkhP3R57lP6OsfjaFe4p8o8rdm31VPVVjResb9+I1bDhCbFqc1xcaqO2N3jmLa9Rp
1Jn94ORjcgjEGOGR6uCtLrBEH4nA0humSJ1pF7ptErExEaf2/pw/OQpHL4f2Bzzx9Y1tnomujRWZ
8q6Ihc8/w2+eZ+GZ48/pUSi4cuynB66vqkfulExBj7huD3kDaH5Qqr3Iq/5ME+TkTOeqvfRAlqva
8le8+qg6yjjcOFks4qqzbqNIS58GzbX9pgzOFd3ODbX866+GKmpok6HDR1WpNjsKztl+C2R+k4xl
tn3/DZ04F3DcQRVLAdmlh7QaysKb5siOj8rp+3Q/S6Ch/YDbezJhQpg6Rrtez7K/37Fd5BHLns2N
jabr2+cznD5atEbuvtfD4oBhGcbMlMdEoIOx/QfPt+DsBVc5VC2rRQPHb6vyPuGtDb19RfBufJUi
XzsQPmCC9nHrY59H5fP7g57aBL2lF8rEhwAJyvHN++s7oeXIZ+U+wVmxW1piO1BjGjRigUecUD8z
PrPinx5RouEDiIiOb/WLlrUne3fiEwDG5txmw2DuDVcDF5V28kaSWPb3y4fHe+NQt/Sd7PVBtlf2
XOotHzaUN0KZIUdt7WI4F61w4qmYkgKqzAL/Bqf49ne0WAwnvWcUoSviFMDlbE2AfMiQhPZYed25
zexUEYEB+RZMT3CRWh9YkyLDOcKPvGdzxcVF0HLzQAJgjvW/y90vGPO0C6s08/uwKZ19GS+ttYFk
lmOuQuNS4+xyZs87sRJ4SzoLCzTyMhQKb38BU++saTJMuSeUNt5mU1dvdD2o9gA4/8kr5YhOrUKY
AOX/wDKi1qwVmOd9qer4ATdlBKyjd8+UC0+s1VwEXE7qOicviMVvHwjM26A3bO77VjI9Oz3JtjHx
qX+/7yxJRShRF00e0+TtKGE3N0mQMEqJjX+fyO7bDITozCp26lEQeoMgpbr/p2JEyV4vidKS+7gB
A2lOBMHV+G/+waNQsed/naW/u2Z5ut5sxDAm5B5KWL3xjMK9GNyoO/NaTs0zZCl0jy0O7nzTb38w
E2dV7UQNyDRCBg+DFoqrQIuyB7b0+syOc2qohVP9G83NymG8HWoOCd/CaiIhM4CFwlYdg+buun0e
6ecI7KeGosfD3ZPeM8qF1SFHRaKX8xjKPdKFEhdYmx1KAQI61IZzB7pT9Xj6SRzpqHchuDFXhxAh
EgTX6D32ooYVqjSFf1nbUa3+LDUU+FooP+We2xHoobNmNMbXoa1e3t92Tj4uchMmCocgegNvf1lC
UwOlaAqyenX5vrBdynvKyncwDIYzL3F5mlXFaTkKYayXrM7sO2+Hske3VYStOvumNEA+kA+zLUMo
TEUgxI0dGzn+QUiNeM76B7dqwn+w/SwuGoIyaBe6a9gwEb5K49ODoO+mFgSPHLc5a+WZxff3MvHm
KQnBWnp3FLkcKuZrcS/2+3yK+8rZcyW0Ltx0iWOzU9ndYLMttmUTgJMrEiBQxNnvcVg393jtiUd4
/7X+sc7wV7BeIpdBwUTRbfVa54rEBTV2zr519QySUUxqaa//5ZHFovGAdEXQ6pDM4fVJPcRbV7pV
3/vSrYqbhvP0pm3z6jkkGvoD5Ca4d+8/1Xqy/h6Q8rgn6BtJGNpvZ1Bph4qeNlYBpwY7kaiUDO62
J2MSINPu/aGWPeX1a6RyxyFMcjBiJdD/6GF7kRbZRj4TG8Ju+ova4Y9ZL0t4a2F1UI4bHsa5Gb+9
P+b68X6P6S4cbLEMvP4WIwmyzej5PXGwEzEUYkICDOZukIBNZ3aI9SmJAhGHd2/p6CLI5Lb19pe0
XexcOJkqP2CFB+vLo3UFcQtcW/EQOrl3xhSx/vaX8Sg3o3BBVMj/XW3hRlxMWd+TBDPmZuODcJ4v
e8zqnGtjNe5ERMwlbd7/5uw8luPWuXZ9Q4dVzGFKdjeVLEu2bG97wnJkDmAAw9X/D30mbnaXWPom
e+CqLTRAYGFhrTfYtxNXyj1t4MTcmfD2QPz9AdQA4O+tp3J7JQovwwXJLkQIn87JfYvY65fqhPzV
69/wct84JqQMOgiUh6hjbw6eOyCDgzNjE3puGldBUyEvO9lyhcXXFRpXuP8eSrCO4evDXm4dhoWM
szJ2uFG2wB4z0kGZ0TYIUXT5VrguHNRGvCyas8ejubKOVDMgBeFNAWhtm14bjTsqQpvrcCLbuy0F
pFLEgeabN08HLgGQS/rkPIW2rdQlHlW7kW0dAspEKsuIlFv6FdVBrRS0nXbG0i+OOtA7YuX6wZDS
3zYbcT83vKFKSmSo4A8EiOWl4tkcKDkeQbFEHWbtdR8dc0h+sT9KGMu+xnd9j7CWQR08GpcfHFwI
gTNswfKQjLoZNo2BfEFfNM4dHlTolOdJ3fywaif+lSegFqkYllF/v9jdMB+8xR7soKSj94syTvoy
lu10O2MUdpSQYnH2RoMYfx4D4SOUsCocaTCfjYFgYJiFdNpifFb7bqzDzsIeSyEhPMyRZnwTBk9Y
QM/Q9RpbqN/TaCx+K7OpznDSxwkRzdZTfyRCQUatL4boBpHGRRz1pi4XmJwOtWEdXVjfxFAv3Qmv
l9uINfdWgxNYtSDt1v38T7UCIZnWi+asChMFRq/pdJoPSnKPaHMZ5dBthPnCC4Rwqm/htGo9qykQ
1RI19CE7eBqu2HTdwtHU4qDD//bNMYbh1jYX52OtZq8b7Z9JTVkLkZSXX4jqs4f6mxqfihwF4tf3
65VJ8TixHJaPcMY77nwUlg7xlsSqw8HOv9jlgjx8bt50PRrTo6LLw+ujXflQnCwqV5R7yIi3oJU+
7R2LTK0O20ldno2+RmfWU9+Kt10fXMYKgyUzZEM466/4Z+XMSLGkJjT0e5vCfBgLbfps1KrYWbnL
IMkovNVVXHJX9Ovm0itQxWyL3oSDsKjRCWoUJW5NmuEEnX4nqFxbNrqPINNW+y7eSOcTylRL5Lmi
1qFsEIFXAQbSwB+W09s/DrsbqATlWJhQmwkhxietAsv7sBkRLNObpYeJoOy1Aa9tOLodoHBXlJ29
hcV6U03obbwqHHOBMC7CYcdh9uxj7kkoxI6Idt6V19aO8iJOPasVEwDs87UrBq3Mhb5U4ZDRyXId
RGpK/M93NsOVUdgIVBNgL65Um00Ewj1+1KuxqMIa0NGx6goA/Xbt7IxyZcutfRvyLOIQVaLNFwKC
G7daatRhMsryhkdHeVxYNpCovbcz1MXLg0PEQ5LuA3VI6mvbNlpT9GmpZFzN1FB7H3V50MvGFzrH
P9qk+FMW8j4Zqo/17N03afvGru3fsek9QhoBI4gayfk3Q5WrGCk21KE3xHOQaXiOJk61N8Vrq0ll
DJoyjRBqNZsAqxMWu8isGQXZn6DtCbBZVzynbrsX9i7zVTx18IjhEYWdMYt6Ph9vEbYCS6IOAcQk
p1UP03c7YwijossejSXWgxrgxw140PgDZlfdTv5zbXPS7Ccvhyq1yj+cD29xaTWYqdShU3tIiiu6
daJB2u/smCsHmx3JFQxIVyM/3EwSBiLKlBL6UtJb3VO2KKC/08UUvMNJGvwqV+XOiJfZMeAPqs34
9fJ+g/V9Pq9cK1G6Jw6HRTeLe7seJh9RRvNdi9dQ4pMG6T5wB9HuROOrR4PqLJrWbBtO4+bOtCb0
bJQoIYRNC02rIVU+xXif3Lmtbv6casxWSPeMpz6t2jud9PzzAPxn50dcmTsAd5JmHgec1O3jFd21
URtUrwy13lPu8GQs3pkq5e/O6iGWZrp8B1RgD3xwZSMB3ltvBzx9ODabEwMTvm/HhgyoBVJ2g6SO
5+N02b99u1pEa8pIPCZhzmxiaUq0dq1SL0NVzPHzkjQIDlNuOL5+26135vmT3KWcDzuKvcp33G7X
xHGwYS3GMoxEn76vl0Z/D/kTDfauTw5RAxkzEwmazGKID6+PfCXu4D7E+2AVRV8pa+fbti8HPTPw
GArLRhe+yuvUz425Pi26Ou48lC9AgERSWCCIMbBR6ZVs+0D8K6iisSlDxbZ/8s54sJQeGVzvkBXt
k97LG3ssPTIK91bATs+V7CiM+KZt6i+vz/nKzqFMTQmUwuQKD9uUw/VKxLjsyBJ6dUsELKsSob98
efvOgbtLiWV9vuLJtwlBRganqIgXCIemlpItG9YJQa89EPCVQMdi8uJYwc8UdjajqFMrtK4E2Yxn
B3LbVaHcKoDRkqhAftVV3ton5xOu9Dp2KtkF9/Bm6VCY1Ya+cfIwbRv1UIiq/WrKcXl8/QNdiSfr
CwomFzeux4c635RomGFtq+V5aHn59C2Z9O44L7JFezfz7gohtbtMxtoeQ3Trn7b2YIjcK1wWQQZg
wZvJJYuXYWNkZCFAVRQ0EbwtwhIez41T2H2YZfF4jMpZf140NONhKtCGVtriNHamHSiWWyChvhih
FQlnJwW5aMTxy7jK0IdYax2kApuvPCvInoJ/zcPaqKWfKRH6u4gLggXyHlyEvKIoTU+6Gr93kvIh
q8bHUrg6Pl3Tr9c/zJWTg4kbpVGyS7LmbXs8Q1lZWgLWmmJjVzR0njjN8yB3ouHVUZA/oM+3VtS2
yJZGon6McFkWmgJ0XGHYeDD11s/Xp3Il8FHeXT81GOm1kny+x7qqcBtztrMwWmRzmFY3Xq+DOTV4
w85IV44o/R02Mi1LDs824zEmQLkoiGEPOi15EKfEt86J+Xpk/ssXpDb3HoMXzRe2CyQqDVgGG5oJ
boJ6h0x4IVO4cO6SxneWMVU1Ep5K+hHdeytsvKk4KBNqgl3hotM0z8l9O9dZsNhpubNzr31KtHRW
lvGq9bXFoqyZ0qRFZRZqqmyPCx48gQLOcwfIf+1bmqtTt0sPBFGfzfFArjcuklrN4OPW8QldLHHw
gNkcZrNSd0LT5YQgMZJlrTc1D+C/1rP/POfVOTFHJwICAjNLuTWj6Qe6t+rt63vzSlLHKLwD2Jpg
OEE8nm/OGfvYrNdxu8izZvkiW8/+KjJLCVxNaZ+bMtHeaUj8c5+0+p1TqdEBQeO3dgtJq/gNFLEA
7pPZbQ8I76FCx3GMEGgv8WnSJSKYjdX5vens5c7XFtWhYmYC7GTnbnEGw5gPKlL2cMOFnRzrGe1G
0sy3vzwAsJHquFDwoSptAfAoLFr4UrRFiNO5cWOVo3wsIIDt7MVrcyG5gYwKKg+qx+bsmTEiqM4y
QjVq6hdVgvqPolLZSaUuNzzyJv8Mskn6E31Ok3xmkByJSKT73DxsUjyKaOzuUXGuDsWrhp4RpUZ7
2zSu4mWonVYWoYzVDhqTiE4RIEd/wEV8Z1aXgZJZASUhs1jDxTZYLEBJZtUu+EBtU91h0aIXOI+V
aoDyWoNLVjXtdd0uEw1G5I6hurAKEW5FELKoTb02Y0RLdMY7h7p/YM2jc0CnVw9WCZGTzIy3F04Y
dEX/rdUzao+bNCPPcSxUvaQIbZmOd7I2UDuERsClgIDt64HkymaEBsGGJyZCOtLXd8c/0cqdRolM
voerSlqO74pSt7/nwlHeXhKE07G2wWhfktZvNXecrqxVtTUYxtLHRx1py6890sc7UfHKx+JEcauR
7KJgvcXKkOVywUB4wHK7iIOkERoefao2BZB/tXejTO2DbB13B0p2dVSLywVsKMhzc13if5YQ7t5g
z2LOwxgO1UmY+JVp/ZQ92lGuollvZp/txbPCt3835kgLyESm8kIsg3KovlZJ8rBvNHmTIo3sCyd9
q4wWEV6jEUUF769V+nZqLKWpdVgZhlirxQ9TExWlX1uy3omI6+17/rg9H2aNMP+s4NwntjmhRhda
vZshDomMPJje8ifqJ/nJSzs7xMAMJP6MoeYdBpTmziG48gW5vRxjhfXyGNv2njsEN6NERFm4VGb/
KJGiCiYTp/JJDvpBdmZ7q5Rl/Pn1L3glZaePaK33N01ZFdrk+azTbi6zRggUFyyZiiMXjfeYNq3D
06wz/oyu2/6Urerc056Tvq5m002iKHpow8XDzSCPdnbUlTBOR+ovFtIkO9zCjFAvL3ScS7IQAvYY
wAwsjtWsqZhcGcnOOb0SdBCaWPU32Ly8VjZBp0TqXy8mHgls7B6XPpEfq2zYa7Ndm5CzFkvQtYZX
Z29SJDNVWzWCHxhGeQLveFmaU6Vm7jvDGvfaUlcntLZs4W/wZNiCZp1ajTRhMVQivG+x7VZ3SP3u
kYOu7VKgETRvuAM1Ur/z/TJMCUQJV89CA7MJoM1iOjbVHD+YyawESWzbt+AR914K12ZGyRIFG2rC
FA82i5hFZT1g7JFBgcdQkRrb+GGSSNS/fhau3Ov0prhkV3w9QJdNCEWAKzL1kgeQY6Xj+zyO26cq
i1DhQOm/D/rIsHYizrVpsSUQaiDfo/KyRqR/Ik42iwZ7qJaHvFa76Nab3UnBgPH4+rSuZekrMtSk
PbWyubYalQXqyNLMZRZ6hRzv1GScbsdSSx8M5OOf4hhiMYlMcVv3CIx33UL9JymXOnj9V1w5Bywt
SmDoOP1VBDufK4QyoLhLTJxBzfyzh162L1TkFdpI7kH+rywrh83iBDDpNUs7H2oYhxG57TkNq1qt
vnupye7svOrw+oSujUI2RicHZ+0VTHo+SqaPAIxn7AMHRfuGS4JyNAR8+tcHubZqgD14GrP3YXxs
B0FXL86rJA2nHCcXykzYQWn27Je60e/M5+pQ5Hs2XjOU6bfXT7mMld02ThJqifJVrGYj6ag/KUoW
/Q87gfrqinlHTs3dFpG5/Ro5Y8UX1o4dB/WMXLIxIRsPOm+PRnD1G/HQphS0IvG2VUcTXRDo/zpK
LaagHtWCr8Rn1j2+/pGuJA5IJMGWdGgCExLXX/HvMW4tWeqIRIc0pRA3ANUfpSenye3uCNlgOo6z
jVB6BBoDN5YC5gF4DsXa4blcBC/ePrTj1jYDIF1v63rfIXvQxx3nC73H+n2KdSiMECynwEA7qytI
9Nay8ToecPO11AdfQt+EZK/XWoSZqiyUjlOePHUcfNfs4539f/EBSSBJK1H/XOW5UE06X1rTRmaW
B3caat74UyiDPKhaG+0kXn9/61nmt44Cf4AyFHUvbq/zUShOU9JMRRoq1BIaf8aLPswURNmKpDM+
uKmXP9pjFh10s1VCJ9OG1Mf1tXzn6IjhxV2Xl4GnyeG0dHGHoyPapK0xQh4BTngqLEU5tGliBYkY
FiVwDDE/KRi47yRyF8d3nQPQAG4u3mu8AM7nUKJ/2Oo9K2UmfYcRg6hMsmSskVN/IqHdCRZ/X2Tn
S2ZQsFs3/VqrQJX/fDgzNXO01bFlnHQdJYJ4FtnRxblgulOpnUR3nTPWpl+0E7j3aBK/2mWOHz3c
9NBXmWsFpyoNj1qJiVSCQQP2dvpU+riT1O/SypHYopnxcRii9F29jA7o0qHyJbzVoMJl47bvMzes
pNrelKNp3IpI+Q7kd4/1fbn3mOKKIiY7/iufdz7FVFMrjTY9kkN1YT3iIZT5udmkO+fo74fZriTq
zeQbqJ6xppstbmdGrBUoKocYT3g+NncntdE/JKIHle197gb9HrbXE3pxWFiX5olX8a1nFpicVm2Q
VPPTVMmXSFJpH9VR9VssPvDfMPwZURmshHZKH5drQkWKipEFHImUeUtYgp7sKSadrxOWS7Nc7ctL
4UMDUHb212U0Y5z1AQCaAQritoAf5wg7QHZ3T2W0GB9TJ6t+1JSh8VSFzPNhAQ24M+C1ia2cAzpt
QJPcbfE775ypHbgaTpEnlVsv491lTEnx1oSP5GttvXvUp+gY2JtTY3mpi+GhA1+jaTFmH/CrWfXg
/pe5AFwgQV+rAdt3gG3U/dKUzCXrZ9zmVIGzCOZFO8+ny4DDqwaOE1UOsi3OyfnxsLDmMlOw9KdY
g091aPRCzX18og3Meqt2DyhxbTQkYjghQIYovq0b5p87NnH1WuYjJIleNOJgi8SXbv27Apuxs3hX
dt6aO1LWQ/hr7aefD9QbcV8nnYtdfRzj5SQKHvyGw0tHWuMnMdt7Ueb6eDSpVujdypY7Hy81rb4U
5HSnEqLLt3FAfNIuEUbqEaM8jrVmfX49Wbmy0VdOGlhMsgRgxJtwgwlgjwUO47lYIt5HiYWbtdCm
0+ujXP1cJF5AJDFuYW7ns4Je7iHptc7KADiTAMe46Yx58q3Z3iPoX1tAbj7C9AryQt7hfChjdpHj
MxbYHtSa75ZFGO/lBEB3ebDarNnZ9Jert0rqocRGX3lF422+Vp9adW1EqXFq9dlenXn5UKNiHN+6
emsTCqYOpVdKIVtgHHYry8Qw+skV3o/FzrXAAvVxatWh2KkaXpvPqkdGLs41DozxfPF6IQvij66f
Wk/Bs7y3cJCLi+jNYY/5gPskDeczgeM4H2XGVW+MY0OnCZtlfpoP2iel04aXN68asQ4RGCqRJCVb
NXoPWcakjkb91MxIAqKSkp6yxlI/droV7Qx1ZdlAFaCKRd+Sa3ALL1hMBIJrd9LJ8sVtJ03rfiid
PXG8q4PwcQDfa2sGsolEk4hUZHsZBL+Zmd6C496lo7LX07osAK55x9rupfBIa2tbe69kge5pWWqn
xa3alzbpQWRwtfTJs2LyjHjSorHr/FxtcihbUdWofgPDOL5t46JIqUuOSU1H1pJ7gfFy+uxH8v71
cqEaug2MalxiKASX42TGdv4bZ6CO7rcqdvqkl9GDIj0pP3UfytgXrBivnMuusCqVRaab57oz0utx
8SAT3Iassmh3TvbV4WA20pdd9b23WG4102HWlLF64sAst1Vj6qfURq8olmXiT2q5p1V6sYis3Jpu
kEmxjtTrzk+ejFKzNSvTOpnS9nzQ7NVRXcw3g3sYBaUImC+Q3XiBbEZp1AVRtsG1Tt2c/jJl7wRt
N5sw6PufimKVOy/da3OiJMLDwzYo8mxRA1OTZp1oVes0NWYRoMzeHGMPZ8bXo8nFl2JOdIgQAgA1
vJbjz1dOwNzDYM80T15ix+Hk0XMw5TLedo0DYhL/0tPr4/1dpLN3wMpBJbVZmex4Bbmbi3lsJsWQ
VCBPJqDM+biIQRMYyJW4Q6hymE5upc2/6IIoyR1HTkBsxJ3rTrgd7lJlMcXUFsxUmw79WKPaJHvV
k6G0uupPjZu95eOXCzW+jRp5zzUiMICftVx+nFpd/eR0iHAepbY+2SpLk5WvoDm9s6B/ZXEvJkiW
wzZcnYb+up79k8KlA12wAZHUUyYiGrPNgqsmpiFd0QaLMCHomGaDt7lIdETdu6XQLV+08fgZBw4r
w//KNT/JsnE+FUCaNN9Nxl47FrWmGNyOou79YewBXRdjM+/1Dde0fPvLeQuCVYfwAT9pc+sPGV8u
0/B+JuZNXypwFZgQKvbBaOAHopXkPkyQeXaqEpeBmQ2BmBSdyhUwB8zifAcOk7uoTsyTL16S4rGe
pXfvIbdx7xauvEkEvhF+btfjwYobpWINbBcH2qV+NOss+iENe9h5qV45d9SKgJxBqaO5sFUaiJF0
kGYGMd+rEvNxRnrJVzGlfWuuwKz548iMUKq+hHNQgezxlekRwujN+cEcG5vCoKO/PYbQukDmG0Ui
ku4t6NErPLN058I8DYuRHWYsOAJbTffY5VdiCOiwNSyuZiWArc+/YEYNSU0n1zhNXRe7AXJqCshZ
Rf3YT7PxMOau+eH1IHLlE/FtIFCh1wkBagtQwV0U41KD9FShK+uD7OBU9167s3hXjoOr6wBGVwoA
F+c67X8O8liZgyoGVT+Zq5i3pzHOEX017RCNpCt+Ssz3gXn0n1+f3BoAN6cQnQP2hgr1mLf6ZjVt
PhcSmzP5kDbF/jBPxUs2Ts5Rw4WW+mA0HGs3Up/x1/3z+sDrH74ceO08wetgbTcvDKE5SJUbkiRZ
H7pjL8vhES9WjE0HW9s5Y5elSArvpK4u5XFCJS/R87VNG5yJKStqp5V05Ldz1DcBemsds54aJT9E
1C9/JmaG2alTuUc6/sPRzpzMDMyl7o8IyLV3AGGWQ9+WM5Bz0d4VcYLTi9Mj7qvQffSGOr0XHA2s
1XWMeuaiVXdC15VtyI0J+pZoARJiyyXzkOJS+TTaybNa+0bB8juIaEAdXv8sV0dBKwRS4Yr42Yqs
dKWpUo3qtZNit+/bLnKe+ijTdjbdupc33x5GHMEXwjsXwJa/WHcUhid10E6pshBqU/nDa0odbTGJ
VzpViP9hSmS7Dt1V6hxbxHeVGskQdY126rE98dXecG7zBTuq10f5S6fdTopEg5cSAXC1UjrfZBVO
QG0xNepJrazKCuCat1+xEaO8SlXJ/aHkZfK5TvQsDSYD0TbqslhsngpJwdePs0GF7+hq3R9hTFHj
t4h8/jacbvk+Ri2+npObp+YRnkOLS3NrWkXQgp9OQ9TtuLEKc1ga5LU9+7tVNp53MI0ZETP+A425
NjSZ8ryIsFROM7P6Vo6R+8ujQ/pb43X/InHV/TRhaGoCfzLMrxg15JMPX976YsYdvAC4Lb3mq1Dx
QK3qLlDAwozVKSgRtv3g5lJ1AwxMaDNB2qw/FumYf41bMcWBYZa6RDOrXtpAa9ypWpkwBcb1djpb
x//n1o6TuF2lnWRU4Otrx4B/fbV2qx87n+Ziu4GJJbby6UHF0oc+/zKeWzQLIDL1pPF+OOoTjs6T
kjbYQU17Kk2XNAd2GfIREGI4ou5FqFGtoc27RSynhGeeCHjRLrcUJCou3LJM29upzaQS5EaSDYdi
iO3PWI00P/R6LO+HtIqGAD9lqs1mXtU/37wKq/Q0jaz1PYq66/kqTJNosho+EtRpoQceTMcDjVjN
1xux18i4jO3IGq22H2CViO/bx4TWdLHXWslyaiNtPKKNa54U1R3BXsq9Bb+8NhlqLU1wia053ebU
DWqv9G5tzWhsRryoNRE1z9piztC7zVh5QpwL0514NhCren05LwMlWQiCbTRdSb7pvJ4vp9Xj5R2Z
03yaR2+5y+voj2eN6k5ScLmQyFnQL8GkAPojZn3ng9g4AklXLxiEgjOZaT8gAVq7HSVNa4+EeDmh
v6nxeh+vMmbbCQ3URUYta+ZTWss2iAfTe5/gg/vrrctGYuig/kznEUTSNs3RUjnXxlxNp1aa71Cb
sHPf64gCb/46SLfw6MPxBkcDlDLPFy6bB0U2mjqeVPCWdMeABVXqvKeRdnmP0TwF5Qu+jMQXB9rz
UdwF43i87MaTBw//XZkl5VNbesWdFlnGSdSusQOov/J6WbvhNItWsDtna7Pbl1QYi2XF42k00Wq3
ZHJftrL0NWP6rEBW8d1KmIFAhse3FudjXGbPGBo/DO1bdewtBw7Qim0z1ozk4ne0vVx4Reo9TLFs
vBkbRHcr1CTe/BEZBXoTfTxmzOv2fHlzHdBJbIz9CRAjmOPW6Q5FjATo6zvy4owRqUlEKBDw+qLq
uCkR1M5U4BEpEYmKRvkuK9ABJWZYYT+lRfD6UBdHDO17+h/c96uOAp2X8wn1U9/EiyzKk+idLmiT
Kn3qpnTcOWL/v692nooQm1BrQQMd+iJd+PNxmqXq20nzulNUj7l3I7x+Vo6lqS350Yjm6ZtpCURA
1Do2at/uPfvzanWuEjxHG/UM0UXRIamnQjtIq8x0H0FuxfTT3hCpr2mjlhwnr7H0I4+FyTwm1iRe
Jm+pk2CM0ilDaARZnBvcRSnhi9KbxCkuOpQpLKTKj1URzcbNMibYdE8d3SefLLFofdpheNynEX2A
x6Ys8Uqal8LJgtLS4//ELF0laFyZuAevatwHMMCxeWPHAii/09ae3+Sj/qIOg4h9JDsVXi1RFsuj
tNsyP0ZxmT7bqICUtLtjtw/+ej8cokGNVd/QeUv66C+1v5tWi4qDoc124+eRXv4n7LZ4gbdTPEs3
tn+JaFA+ggimJSeURvvoCE37MhiDCzmzqYwywOpPVL7oasuGlKGP78xC02FrWJP3vuIURr6XO5kV
zDO77tQlokB03FGW+qFEQgxMy1JDbJOpMsQgHlyqN6JxvfSRYk2pokXoyI9cdbrm44yhfhLSLdIg
bwyZIzq0lKW/pFYZ+amB0FEo7CYpoXPqUXYAi6F9MMc2NY5joXfNTZm0w2fDSozvVM565JFW0Za0
teWjrShJ4bsxNgKforTp7tNk0ZejML0xWRmitRH2TLYKXDW3D5k7la5vWrH5x2sj26KoZs3ges0k
NvARnLX3ciQt8/N0VD+byK60J94tsXdkp7TPRa3IGtcNDYM1bdF7qsR24vW+M2fKTSdAf/iIvioR
meEyf8XlXbBorsLdngzKjN9e01G4kV7DvZ+mtPKL2kqaAJftmgZPvPyQsZgT6l0uL7txybsHqsSL
cWo6abxI6RUDrzU16ckP4tELbH3SbQz4huRPZdTmg26N6RNoDYRclMJNnwrerB/cWBRFUHhOJQ+9
cOlcqpnW/GyXEX+zwSkIgoPSRXXAPTtiOTAY8q5OcutHDhALOAENEOZTeot5jLN4/tO0ufVRH6Xt
YLmgU5yce3seD6NDOSDATJnOC9ZYCelM7Q7LDcjGrgyiPlafpK0gU2EDkgr0MqFoO41JNPml606A
DbO0+aPXVvQNvrH4WrkwjP1udI3njq6fEegepSZkeLT2XWe/d2T8INImehkbofxxi6nLAyGHrgpQ
Y3Z+j+bUfsWfWtfC1ivM+aRLoyzvC9vse39Ms/YnBEWrwsEycZOTPiR56reuzB4rSA1Z4Jiz+70R
Qv5OKTM/szoRIj9snSlQ0UT+XXvJ4ATITSiVP+Kt+x1TiuFlnke1CWtE1PlXx5P9wSg1ow4G1N0j
f2ny7IUeCiFaBVKg+RXCGj86j3roccbA1joMc8S+yAsr+o//LQVKO4y2n8djlgSpJZwjWGub17ul
OB96tM6HWyvLXd/Quv6pMBoE+/AQdtiMXbK6OqQe36CrnKTxDRgA996oR+I2wi1AnjhI3ns7Nl3s
A6cZOJKp1W3sd7YOjiNFDNPx6Q+ML7yaEHLnE44ZTy3NuHdre/5glJkajJkBMX9UZ/NOLJ7GptUS
d7zr9LGB2U6hpA/QW45LnwmOuEg6dnevWHb6HNn9VB3yqrBwWpKq+TFKovLZTkRn8wlrDZM/u9du
LDqfT7VnQ/5z6BbzEkMvTBw7ExMSxesrMMdD+rAgU/wicMtZTrbTWOKuwodSBF0qkd+eO2/xglTm
ycPq68TeMEd7OtVN6cjTMvV1Fcohayoq+pVb3eSox4LUS0tg9lPd/VfQyuyCBCBH6EaxSZxtKuwW
ym60HtyhRZKh0IX2qAIstYOxzBAWFB1CfyWOqCEetwTPCqvN9A4b87jHgSgZtdCyJaFSoO/00uZZ
8TPRlTEOrdSd4lMvsyoNi3FRKZnwBDbC1Bo9nrNNQkTK4rT5xgATvZuElwz0c0/7iDVOLn0+kPwl
LNF+M0ejlf5kKnMeJIVT/GfYva2E7SAd9QYLaD3xLb5kzsdJGz2YvHKyfGOI3NqH4tz/V7qpilxJ
piJrVTnm8h/+9VggLmWvP7t6XtwaAzgrPx1FPfmGgQrHMXPitLuJiMPqQY8HR/HhNZLL4QwAxHGy
la8ooJTNreM0iop3gFkUvp5Vxe8iHVqTQkEafwVo1N7XaDlHQFy1ln5O4/Bsn5dmfoq8RZF4RVUl
4buNrMl3sgz5hEwxKz41Yv+3xRRZfk3xIByEowZLTAo5JN2THBVLPS08/TJfxw2wI1FqJEuA6gum
gPFqYAsWZ3gy0ynOfEC28dfOUsohsFoJ74jefHanDlbzq6YMT73HGqzMz0yVBznPZqU5FFnFozma
Z6H5cWPX6WGeHeVhKJH8pfxqJV8Ns7ffLbMY05BoaUyHRtG5yhItY6GkWdpB3wotv41ENj1ZQ9Z9
LeuoqAOjdtKZgGqhik4lo4kOC/C43K/H0ZIHDk3hHeNS9t8X+rAhcvOzS0cozW9Ey/1xyBzetN9z
K7eXY5qPsXabVEryzVGl2RyMxNKzQ6/Ftt9MpbZmjvWpSxuk00wjF1pQzU35wFpmlG3SuquDdFHi
JtB7V31cCljnP8x5qptgyHv7pWkt43fi2RDd7a4Y1WPRu3hFVEx28DONm9pX3ZYQ0dd29z5vW/G7
F9x2IQKjAGWNLpqpBRF6u9/xOLhcTSq9mypS5y+8E8rfctF0EgPRzuZLLpXxZ9/+SoqTlpXLL1za
3a9TsVTkcg1doinqAcXpoLdcX5GOLQ58NwscCK6xz2Jw+5/9UMgvNeJzhS+g7n9OJ0f+opxBYtfY
WjP6s96R2JkohxYf18zkORlmJQllkSAL62GNJ32IVNDgWqsfxgAhnCkJlmmB2qh6qXxpW9350rhW
/1/upt3wiMxH9RMBgNwO3E5zWr+MlPbRmbr0j9VX+n+6YTY8X80o+kNw437udJMqLRbLZezzd6oP
g1lpn3K1dD5KMavgD0slGQIgUIU4TIQ65cBpLLxbEih7Oua1Nt3aC9sJ8sK6e3LYWSgOJRDH3bh3
nrHWywt/SpoEEjXqhM9qXRjxYVT66msT5dbvHDk90udMep8US08MlDys8ncXecr7qp2rd9moTcdU
avl8rLS2XE1N0uF7Wdbi5yx6mLBlFDXLywgRWLtzprH5kpFW39RGl32dPMN8cOJcc7A1RfDPlxGN
SiaTzwgEVHX+iZXL5Z1EJulzUitpAaGsVppH3m+acpAqPY2DQ/BvfErd3E5ZnlpO2GgarQ5EVmKL
J1evpxQ4ujJ7r472XH/qUqJH0LWGuRzySQVqTkjon5NJtE1Qec7c+yV79rFqW/V5LhQb/xl1JM6R
h1Wz39A84c2a4KTsu0PmzX7uIYDqA0uw4hvdw/wRU8ipTX0gLs1wzHs3/oyttPerpusOatmZksXv
wR5/zIWNV1Zvq8q3Ep+ihWy6SD6MOleqn6ZUsKfWjBZfT+h8+FMd17WvRHxXzmUVV3dWr00JRjLS
eCzpH+hhZw/pn6mvBipyeh4dvGwqHSi20/r8yAytD7CRaYagRXBXuRtxqUtRaHGTl+z/mDuv5bit
NW3fypSPBx7k8Nd4HyB0YjdzEk9QTELOC/Hq/6dleY/ZUonjs6myXZLZbAALK3zhDVY+6GyEszTd
4/M9DxuH6sAcFFSPME2VzQaIDk7EnDmOKhk0Pcy+XpnhkpSbBj7VXm2FmP1MS+kwLbmTrcJErTqk
PDXj69GLncB0LG1jW/XV9AbQ3ap3ha5FrdtJVkhJV40KL4Pm9ahpFUsqExYnStX2U3eh4uxdbKK2
zx2vHY0k85Vpme5LTfTPIRDwyMv6Ie48dRT1c+IkbeSBELdey3TBHLkvy8VE75f35yWY3RuuLon2
QcjABYCqFvZzXvUIniIHSZ26KIxojzVDIwWyMJU00Lo6xv6RY1pzJ2g5kZ+bqRz50hINDM+SHBVS
o2wp1oNawBhTrSFNcC9C12dt4sDAXmP2NGqitNLGc0RkyvFy6CzzTrLQkfLUuVhav9ZH9RkM3qjd
WjVVP4Z7kjaNOotbKv+R7smJlt/Y0sjZS+3ZpMca2hTF0Z9GWRQa3wysnzK7Z0RDI2+aLtfULzmm
Q/251HW17SFtVh7iOWqqrZPN8XlBbGHiXVDqpUvGKr4g1SUuW8WKDHdaKiP1HIkA1mMngFW8GGof
eqUpEETKVRA4rt3MKaF+mmc3qLTlmtsPpYPDbtd3o2si1l56he1041owK+x14uCX49lRTMFHLTVn
PiOawpHFqhV7mze1DGi4RJfZy1OrvcmVrP9aZuyg/pjNzfUo68ZV0WckCmlEJnmWhl3OXgP5C7+/
uhLxXqqldgL70NYDZrNFhrJ+MrEwp3isWhfFLv0ZBYku9jPTqC+nCa+ijUTYsM4yECxBNcjh05zx
QvyWcDDzbNHIV3XfEGhqo1ylwdAPUnscGqu/or1VOb7IetG59uI0mpuWGgMnNDWqiUHlqifmmZhv
lJDBD4FRNpSzLGF/2sVDKyoilqh+sCRZJNsMfuUXW0acxF+WqF38winDAfzAjCAtEZdYi57mCuLj
IU69Yram9wKJk103GOS5w4IBnwuFF8EuuW6KkF3NLgZahFV06KDWX9pxbV6pks0WrzRRIQez3YSq
O5hE3HRp0syipJLEDtfqs9pzYtupXXUZ5Vd7aJFkVOtJvDUpJNkNRN5wVU2LE/pm2ZWvfae1sv+f
WjxUNV6E4yo75s5VphJsNtIkf2ZA82Orl445amhI2VEaUk6p5xS19KKjXkfRLqeHM3DymOnrFA5k
/tIXWHpg4j8D4v9QXEOcS7aPDEOYVvRfT+qweY+To5ANSnhlmnlKkUq+BarPQwT7H9MZreNlaFkg
oAcW9/Tx1KUzltAQ80rHhcZNiJzWC3CdT6qFP5Twvl0FegykFvrW3yq0f2vT52lRjr3e0G+opSXg
OF/cRan+sTDX8Sr8e7RNB65yiiCNCmu0FFHOtE0m0zVIrFeJwL1x6aTvitn/9Tr9v+i9uvyzLNj9
67/5+2tVzy2+u+Lkr/+6qN/LG9G+v4vDc/3fx1/990c//uK/Dskr3nfVV3H6qQ+/xPd/v77/LJ4/
/CXAd1fMV/17O1+/w58S3y7AnR4/+b/94X+8f/uW27l+/+O3V5ii4vhtUVKVv33/0fbtj9+OANL/
+vvXf//Z+XPBr62Tl/Y5F8/t6a+8P3fij98k43cKtbSWjnri32T9WU7j+18/oqkFhOhY+T/CPKn7
lxXh9R+/aebvtE5sZiEwxCPODVhDV/V//YieB00j5dgcA67121839+Et/c9b+4+yLy6rpBTdH7/R
Jj+ZirAdwAeCQYRnjeUGjb2PVd5wieLUqKuvZLPxdtnWt8W18sjuCK3WBk3nm8Fbtit2RNN7ZdM3
brUe19nGOnPO5ndjP7yJbX3ZnZe3+Va6yN/SN8U3NvntEgfW63h/FB147gLZK7ez1wTORvXqbbTR
A+cMifO3eHQt1W28aJf7zVWzM5/jS/1rsqkOxl59dmK/zzeU79T79lbsu5206gLnQvj5qvRjL99m
9+pVvUdR6yrdaqvqWvXUIL+cA8ybY7fqffu2CJKNHnnOqryorsa7caJc7nZXy95eT/v+Xmyba+lC
e1V3uhevOCf35jo7N1YIv/tikwXyDq69Z35NL6sdd3munVmb8L64lhzXebW/SpUb2X48eNGmJ6sm
dzHdvPPtXbMLuahw2wtc+zbyXTRdNLvauXzpD8mu4Guj8/hy3jkX8z1DuOcZvqpBuQq3i5vsTI9I
+Ky8sFzLrVf5TXirbqs1N+h13m3hWQGC1Xt5p+1jf/DkVXxu34a7cpUFlaf7xMzr8b0MV20fxI/G
ptpRtlhJgdj0h/AKK2JXOgufrE221m+W3J+uOL6E4YarxJU6r6Y+ZPoZgq98Pj40kMdecuUMr8Dx
zNj2Hu2v1XSmcV/Tnrik8Owv4mYufU33qIoZj8u+2CRX9VmDtJGbbpuN4ZteynOB/WNY0m28tVbF
plpHZ+quvO2epPPiYF9yhQe8JkNXDuKtPLs2w4483Nr0rWuNOMpN3yLHkx6ys+FiXNtf50Mr3OHB
uY7c6UE7EzfthU1nPF4vg6vLG4cbNVxpI58TAgayX697T1n1z/Zu3lGj8hHnxQLsQrphfg7UecuL
BPHZleJWB37fTzxavSvzDFSpvLJ4I+vcr79QHHabq+EyaVxKvdo5g1aUnumjudC7HMDK7RSu4nIl
FSs58er9sBq9vnCLF8Of/GYd+wI64uGy8Fzdq67TFUfnytrkbytxG5Fj3aulH6WH0WaYnqoApyA7
CL3e6wI1kLzB4i6ap+KwnJUrcVFFLjU8sKWsN6YRWhTbyXJ15cKkcZGVe3oikdv2K8V87EltHfFV
Ui13dr7m4RndC9MAO7KZtINwL1+7leVNU0D+4Ot+2PlC9rS74Wq+Me6QzLZL6Eln/D8jQ3qUQNTr
XnsfOPRdHtiKt2mrYJm8WfVMpmK+Lxq/HHqUOYCqUkdxR6T2ZOgyG/l10jsvYerKQbjWW3d+bnbL
Qym7qPFFQeMrXpruwtfqtr+coCqVgUkcPe2abRlk1nO+Sy6M2+Zropqb2boJzy22JbGad+VeX4uV
Jr8bd0izd3530d/Ufml5irbqLobDjFK7uxyMe32leImX+3jXZ+xGq0pZlZRlUxwx9dpNdF/SMze1
XJQsotwbBQ98MJdbvbZ8TNtu2x0r2DXvZNVTeneoroYBlXgCRJoclpseqkv9zVZdM6C1QAq0a5JV
PG2t/JA/JzfS1lw76grkLgYPXyV/9uQmeKgqz3FD6gZXUsCa3sZUwECwac+Mr/zYtTBaH0zfCb2C
jtKDFGS6j0ITzWdSnWWjm4GKUAUKHC8jlT9zYxG2Qyluz45czS+TRwk/GK8bz/YjxTfjM03ZOCS2
6ARRO2b4SO6Uh7kwvKx6ijOXQmw2+nn4Gib5SltpN3QJivhyUig079Qgu6fDrnzRzyz1UN41xbZ4
6B+SBSxh5NqbevTk1h3X8qG1Te/JMtdW4nb3WbwyzXtBI0d+6CK32hx7P+S+SdDleBX4y2Pv+May
rkwvw776mbGeb6Co4ZZ0M95Y98wp2u3edC6uqet2Nc4bbrsTV5l/Y20Vw+vdpfQqG+jEW2zvI+cq
kvzxoXuQr2TDHVayGmBxnLr4QEreRuv98k66tK+7zZvj018r0J50u/og6c/WQZZ6r39sLvqM8vzK
CMeDgkfLSrvoI3xg3fLJ6u/6YnSTxlqrZupVoG+m19Sb0TFwSX+2iZ97wk+ux2AOzHD2rEPqA+SO
b/mex9yLr2KLYui4YnEoPjDxNujrg+oczJfC5Wt9chsHpaot24YbCbK8By2hckH/bQiUBj0zF7Kw
fRgL3Wd7oyEArU+6z023+IKPjknGWxySR7l8VC5a8aREW0t4fbTvvtJmoP33arR3zoWRnfW7wtnr
8tpvgt5lUfWU1b27IQjG16IDrUj71iOVblz9IVrehoMC0KquVZ+mahzUhwGQ1jrzmPaTxb6a8YOr
fiXo7s6481EskS85sErXfO1sF9LKPWTklZkVDxLGDwecwrObMPWk2nWGACMANGl3/Xb0a695sa/t
c4vyhi8O1Au60lVf+I845Lt5H14YXuE3L6NrbLkUL7X2zCDf25nbtez09dbkcNGf4m3/UoPMP+tf
tMtxo58B0B+pvNOxuaz2duM3j6NxqWxMv/fh8rrI2GjAOac1f0C1Vt5g5hrSm5EqvLM2zFWE6RMS
5HFj2AGKpU29TZNduOAGswHYNqpe9NZvw9afFs+SgrLYhSq1rFVlrXfxjknGbB4OkL0pUPebxH+2
N/HkKnjf2avRRJHyUq52+ehNwn+TyZa/6+/9o6j8tir45zTQ/hCcr9+rYzTbnX7o/2I0Tnj6i2ic
hKDs3ucPwTi/8T0YV4mqHSp8DvEuIHagPf8OxtXficVBExFWg+HA64vf+h6M687vFraTOhgV6M5w
agnhvwfj/AggIFg4KH5E98Ce/0ksfsQq/w1vwQXosxxpkjqcIETqTyAkULvFtFgRE6SNnTMU1rN7
qenTc6uS4rNeKzQfjqPlhVEtDo7cdbvWIDGtjOQzSwPlBJH07U7Q/zimj4wELNGPOYFAzxh5jnJC
MjrLOr886rLVxWK89JQk7vu+pzA12Ac9iyO4HSRA69YYoy+ik4yj3oAwrvSl02kzDzgINaaSXEv1
vHzCRjjB7B1v8iiBZx1xiICMT5HMg9lp4agxXPSY05WUStq6bXYWkfdYxA2Vr7D+BEf3jZJ18oaO
2Ee46GC1QNSdQImkprCHUNVHjNAJ7pZ4Y8lVfCMpMn6/lLQR05w1Xwr7RxzUI79SqVay/2puZ9NS
0e2ZBtWIKs2YGd8tAP/RSv9l/v1/cS0zwX+xltv31+T5w0rm83+uZNX5HfVtxM6PeFwoS0fRxT+z
asX5HTAZVG3zmHGr38jof61j5XcA/IiDogqEy9S3fPuvpFr/HfgTaTrJOJAUVvI/WsjHctT/TBOA
9UdGEPYE4BIhc9MN/Lh8MEWS+9QyJPxTQo6EyVwuHLmJQds7IlCXtj/XrXG4Snoz9MdQU7a2qLXN
3wbre6b/98z+Y8nsz3tgGGz2O2oEWBh8vIfJTEataJvIm3td2VQL7EwsXtuzetY/w+l+rCD8eSlW
4NFOkw6dfFqdmwqpMwbZkdyorwrfzMqRkn7TZan760f6xvz5MK7A6oDxOWDsAATzFj8+0yJG2onk
OB7dWox2MnveQmpGGyYXg3k+WkVK84SWrUZJPgGgJc+FKW0bq59f6a+nh2GKcDaQc1PzEYSuCY4X
07nNZmVSNuMAu85rzL6SViIcOoDk1pCRVKcjbPI57LUGuEioXOhU3r3Q4E4CsG1aF0SNGN8w3rSC
bhojtFDSjN5sbFuJ7KrzZMzBNOSq7OKENXYEzBm7AkoToCD6MbbioJWXWt8hBlv9M3FGXgwaoEfr
zCNSkHrtKQtj0tQ8pL6N0GU0vdLMiFbhIGWfyI6cFJBYY8AdKUhBjISsy8Q/eStN049qImWRZ0Wd
spEifTybw0knK1TsO2fQ2kCRDJp5ZteMgUGv60qXVOLJFq7GJJf9xZjab1IRMUS/ni+nS0CFFojc
OR08jk4cc06w1a2aiTyvubGlU20fDPlEOkgraxPnqXT762udkIOOo8Dkx9uFahprjsLux7k5AdlI
QEVKeJQOyR0ePZjMxfJCx6zKm9cIdRqk9fWheLBUHM7cVI6XVzUapjSYGqO/1W1h14GC/MOXMp8X
zo1YDhOyV+BDXt7qUuqleT0/2+GCZFatZiSChAAgLuS6buxPRu7j+f/nw4DfhtcO0hQW2QkiuV/K
VGRLycSRi7sFV6g1eJrE74V+qFXn7ddD95PXdHRaBId8NDGmZP9x5KSkLfNFA6GiZ1p4CPVFXxeM
wQWWJNpnkgqnOzNv6ai2B2ufyAZ5i5MHi8swk8weLGA5JHIVFHntJKuhoSJkZAo+fbVTHxtigHsy
dzb06H0xWudyimbb8oqyVoAm5pGMWfRspE6g4rjcu+iymS9tRBPWY/mXFVqylR75qUC11Ie1UJ8P
kjUNXjpFERpZaqs+6/zoWdOmmVQOV7yFnTMvd7FVtaT7nVCrnUBey7kYOOCuxmU2Xia8AUDvCane
VWUrgT+KOvYoYVZHmaskls87pke8gRwfj+tfv6ATGaRv04EVboM1gkuOUOYJyQ41aixMzJY3hIgD
2rVqXbSurSJ479rTYNyVVd4+RgXwaHfphEkZTqnjoEG5/aJ15vRtyjuDVE7XxBUbrFW4oAaXx8xp
8oOF+WNJejRmKiSmcX6bvhl7No2dERv8O3r4yYH4Tfbq76fH8d2zGapoUFNwh6XwcZ6JvMX90UD2
tyqrtFgZczmcaVJY+ZHTJR56h4BPIGTZa2E0wu90hUA8nGnJ5YXmLUOZUt+NBvMootXfaWatAc7g
sPEB3QKj+fXNnh6pp/d6snWFIHN0gJkR5nXa6CtpmANpsdLg11c5Efk/vljoTLS5gMbT8CIp+jgk
XTsPQ5zXRMz5ULzkWpb5raJmF8WUNrdRq9lgjO3wSqfvfU6/da49SUP130d6qL/89b18jOa/3woy
b2zV3A4cnI+3UieTGYVNFUHxCi2KPV1/rbUjwghqW1LC1SI0tEvbbD+57I87HeEebqQcXjTokX/6
eFns2QwJjorkSvHSr+IubfZG1QBjmcsM6BAyOZ+A9392QROWADsenARkhT5ecFrKYdDkLgJzEAu/
nCtzI0wwENXUKRROreKTg+nHmXRkakHUwimUkT2V6hDMGqBS4viKG5SgEBDwOpQ9/vF85SqQwuH7
IHRHwvfxqfLJQRR/5Kni1sFtccTiHIqj9UlM+9NnOYqHosUMkeM0/hvt0rJnh2eh7TtDBMgaX5I/
dVP/2VUg8BK2k4VD8j85I4owGYZBT8CzNNLi680SBoaI8k/W3k+vgnwdO/hRse10xAzEA+CysRtZ
Ndg31xBavhlFP13/elkdl83HTY8ePW+F8BH/IBhmH1+MrE6JYRa8GKB04wrROXDrfBRTiMzcspzm
eyfVaY9k5WdCSd962CeXxhflKBpPFEZF4+TS9TTCcA7Zw+aGL5fFUt0KZCJXeTyXQbXg3FZlYvEW
gfJnr792uXObJkboYUTzzwRuj5sLsGDkruD/kAHiC/BxFIxJ7ZJY75PjYNfP4G/ohgDw28CGnj6p
EXyjun98bDQ3KUrAbKKxSg/347XMJGonWYdAUSWLc89qd4BNpkB9vaqm/OOpTdd2674c1YPRoqUH
KCoN94VWAbtToj6+TxEbVLZdUmQdIuN9AabEMA1pBZsly3205FHYmJdEIGwJdu8IlJ7xNZIUmIsu
gBcq7UorD8JzGoBwa93GhO+T1X5czSePSKT2TV+SMwOh0Y+POOGkMM6h6rjRIA+IsWmKB5i63yya
Wfi/nr8/bpdEDQRsJPJosBqn2n8KwNBJV2gjS0Utv4/VLPaSiDJfqM7XqinFJ6HOj0+GaIIuH5mt
uEdBkv/4ZI6BQcAycrl5XmzAzDVsYxQtFZqjivyZtfJPjl8eCtIfxT6kB6kafLxaMVhQ77s0dHO1
XdxatsqdsLt6t9Q5DhkLykdjrln3RW6r133ntFtZy2Q/U4zP9F9+3CXMI2n5WOA8Olmcanhrg50M
Orglugpz/aBGWCYlEwYWLrBlrafCFy7bPJeNQEkK45OY/MchP27nCNaypZOkgmf4oFiRzTqU5p4h
F6hYeelCDt8lbeOhX/HZgJ/uucf1SGkXOAy6S0fG7cdL9WERZ52UEnSn/atS6pKPeslnsrinz6Pz
LLqCUCTqCoSCpw4kyIXVoF6HxkutJTuPlnRYzVMs7QcNU+JfL45vedjfFyJvCx0WroIHJ3RO+3gv
f4MRpZlRqfhm1F69FCDoJcsJ1zNa6JI7zNMEBlDLDGhy8mQsWwt3Q+iPWinN/jRMikG/GVaYl+Pz
Bf0l6xzFq9uy2TciA3wWj9NgXbHb0CIqjdyQPVFKycOQO7hOLRCVqsvEzqx8nZqq9PDr5/rxPfFY
pk6Jj0o9JNHTx9L1OioWiWizK8RmkiTHrwblM+OWn42eDksJLM2xmsvu8nH0ZixYERJADtMohwa8
eowAXoiBe0rDMlK/1ANEWdDjQ38D74CeNYDDXHF5G8pjhhAfmgS6DtvGSQgQkPYP8kQB2ohmge3m
VMbZvQHs0UymYDBdLKHc4pJaqZCd5EkLFRe+olx/sl1+U6E4mRHHFgWlGHZmjpOTZ3LGRAAyT1vM
1dNbxSna5248YlPmxNrpnc7BOxnq9VQXyW0YD83eVGvtk7r8j2+PdXaEzimWRqb1bdf726Tsi9wa
8lCr4XEO+SoBdc62sXyGbfvJVQgCjxENglVA3E7OoGgQaTpWpfAU7CfcWlWN7RB+aqp5IsSAHICG
rJKDmiAcfXxu5ZPxzBbMbwZlaj1CiPGhsQrnaw9HEF5qaN/2iZb5cy/HoMsTU/aTTp8O42jLnjUY
9iG15vlJEXNz8+vl8ZObOh6GHBqIissoPJ/kSrEC8S8tjcnT1OssdD1kQIbII5acPznofzKd2Mc4
nAxCeqbpqQRDPVsDpm8wUCynMvr9ohsL+JHSoKbYtTEQ3TEeotJrsW6eg1rtzdQ3AWaql3Ifqbe/
fuwf3jiBBiIQhOQG3HXm9sflKmttUadJR59dhMne5PD3qdMOq19f5UQKjTfOBTgkLBVoJqfiD4mo
HA9JKMrSg9A9rWqI9CsqK+2bVNshzIsWlrBhNm6kzPKhmcaRtrxuS09yq0o3IG+NNYbgQ+EvobSc
xaUT7/Lc6tbdZBs3OpzM4Ne3e5x/H9b78W7RCjn60lDuNE8ClqRSO7uUGwBaCXqn7HQSWGzyos6g
Af/rS/047aicUU8lmSBmoQ16Eq5MXRyGs3Ukio5heayBD9gJLZId6f7QJn0Q5aLtNtiu96UnOiW+
Gx2RyMFEdGeDOJKTezCPusZBL/WfBBE/mRs4zSE4xLHBdD2VUFBT0LNhmmT4L5YpEJhxOoTpZ9pa
+HiejrYG9JmCiYnuEI3iU4nZvugVEUVF7iFY0NHKCRcD0JpcD2mglr28nWKdF5DDF2tcreQOXJ0D
5UsqSpG5WWZJX4pklu9EX6kPemmmN0U2t9Dgy/wu71XweIWsJ89opNqzS8HVVgKtnZWDmsdQ7Am4
TQTjucKtHnZSdJlMw/ImTyQxHtHlFJ0Z42QckEbVnrJEkb4WWps3Hq2GPg8cOwzvxVwBrlLr0tp2
2Cy/ElvbtYsByaQFMdYfNrCySoO778SW7sZEU3RBnCJ9IRWwdyFtkhkiVgVQz0I6/z1Rm/FmSYUe
Bhi5w8QbG6OC2JpM4nGEELIAsYrLp8bowGDItQLas4ekB5HGbCF7Ks1svDaWkwt/tu2k91NqjGg7
Y66kulkFRdgXCLnKXmfQctlPA14DW7xDjCcjHsdjrS4GX0JDI3bbyJSHnRPlWUNr5bgmYbJo5Vp0
Qsk2aePIJWYLqhZ6Iu5RQ11ae3noynKW1kma1te9VrV3rdUsl6EZSY1Hikq4UYV9dp5NibjXOFpq
f0DP8b2G3/Jkx3O6r8IuHr0IxfXYR7OofAVkXQaY1BTzVo9AULvIeZmd3zoGiJGmqqT3RkgNENSk
XO7pV+eqq6HbpG47QxUAcVRT0D3X0TKCKW5EcG5jaZFcCLLWS2Us09WMdPOVYfXjGNizgigSban+
udRkKshMSA2tJNHmz4VRIlKdpstyKLOiWyDUyuKcKlP5GGuL9gShC0RnNLcKKvWRFueXiilVMbjG
RI9Xkz6TMMKxGHUSyQo+SYUayeRP0Np7X3bCIUJVvijOnaLp7GApNaIKGfZOe94DUpj9HMvi1pPm
EOYI1GewRKndIJnfwhdR6ZMvjhKoVRPLfqU5WekXXW+9V4uBfC7c/hHZszKDRhKavWmiTRY6ykVe
jmDzoDso+mawS9PEcVSCHg65NhPeTLcAsFWqkP+OM3RW1Q5NumuLXoKi42HPi8lpj6NXLkElFCH7
qSEv0KlnVKZ8vexgQVeO3gDezFBUmCBH3taJNNDMQY3lsWprZFPHZRmeijBvbc+0piZe9aYVHmjf
auo+XNL4blBF3N73g4zZkqHVYxo4md53XlNgV0Q/xy77ILfqdAQcmTqmF2cKNZBhMhEBpABe3yUJ
fSVPGVSNRbmo9VVuYfR1jN3m92mwrbOs7tR8bZXjcJsVZdsBpCI853aK8osYlDhyxWR1+8i2kcVQ
hkLaKgBGviAy1z9CydTABBKbyXQ2Upi2piIAg1qLk9328mzqZ9lsCui0wi73A4TxeJ1nPd0F1L6g
jM66TrdCdDIoS2Xqpy+IJMwzh80wsxHpcu3KVtvru7qm17lDM3NMd00WsmJzdSjXUHU1sI4QoK4T
Xk+1HWtpMgEmlo525sD2qzxs4QcC8BbiuN904uiMnEE3LhDaGlcdnPMemw5taH2aC9VhzhEbQ6zg
SPyTuh435SQN5bWjRAqY7bQe2RTtOX6bomaJgpKePFp0jbVDUE3aqxplRG+WwvqFfAjUWUjB9jKP
htrxbZN928vsQn2NYuA6ngZVHJR3OVQGe+dxh03LdiVF6F4gbDCkdhBFyjTT+cSRatXbkPu3yEEQ
4QsbUdSNLBfJnRCqHvtGWUCutkIt0zy28BGerSNAWQ/OBDtuLhIwx3NMwufrIitpMzktxKJQbbQk
mOq+e0vITKCrqRDK3a4whbyZmgw0aYMv6bW1NPN7XlogOC0htEcdi4EGFCBcPheNAyf1ukk98ghN
MD151S4D5jNzJbtkenS9xAIr3++7TF8uS7uNX9ChsMe94XDsbeAYd4NniJHOT+KQbropSXToQ4qq
AIwPtkBNI1m+LkiW30yqRPKpRkaENbBJ30qZFx9e93pI++ZmkVNk5xvlUCWM6AxxyGo7Sg2FzDpN
AsmKXqTaeikMaV1G9JHScPILljvwT/zMdMktsv62TKxLGJa39sCcoV8JFPQiaeovuZ5tySqDMcve
5SRdET9vjQENDEW5QE/lPCRM74UDGl0p/IK5bBvwxMzJWdPFu4ER+9BxvOsoloDdSG+qNDkf5+HM
MPOX1FJco60Oi/Kl6m+zqAhs7VUhnSsUa6vzDSgsr3IRB0mhrTharZVFhuyj8qwwqiZKuhoZYCx4
DDcqQ+0pijm6ypp6dh3KF72Uy4UbK3F/De3ajF1ivmlDB+KM+iqfBX9gQV9F0qWTi8sotNAMaZp1
YnW3/QDoPGJh9EV1CMecbTfmLVnWlT7lWyGRpZpTAXWnfSDWuO2kjKqjiMcnubTajTxbeLwsT2Zs
BE3nHCIV9oHdXmtqcWdI1cZAbMvNhHpt1xFCUNbWgA4cYZJXtH5PIojfThKdMctEUI9fsyYCgwUl
oQCbVkTiTqmjgx6rtZtO44LJXrztJhpLUTLeFJ2yHgdJQbPZ2raydhd26bPSogkhkN7Ih3pNlXQV
0nFyq7xc0cR5nCT1Ek0LLAHp2ciVfKMmwnecsPQgZVPVhhjGY5qutKgozMQ3iDa6cWqDyhqi1C1i
NGikPOI2Ls3CeByU8UFqHrVR8SIpfU1F/taFY+FOXckqn/ZRmgUo1hAQFRdhPvWYHirbNFK0Jzvh
xU9z6WnSOO2UGPR+iCUFYPh4Sf1Rld8qJlDQ5Mtboj2N9OxHY74YI+MhZz25CFj7iylvot6AWQkU
cKDeZYLrD9UxkO3qTSdumafh3CoRomga5CCiFJysaL+oUlf5VZJd5km7qQxmRRrJnrz0Lyz8iwrl
3G01l0cVGbY4KOjXfTs2bqiJ16zPAOcnUpoJZARboqTJar2hKg+jqOU9XojWioPZfkCqxNK38mgc
wFpt7LnbyCGMAbtu9xnSewUGqY2hV0gHiMTNNencTCEjhCYBSJVMm5BwZh132RtkPWhDRfueqsXt
aCtfrDaevK57HlCdqQFf15a8HaOJHNYQugy5tarCfYbQ0b1ZatKT6kTKW6Hm0eypijXDtyUGidyi
S0EL5AqIb8eu1dQ1SMQJIrUSzUrRwVWdnLhxtp1AwseTZcQfvLhTlc4zYaUlGKHkieZlqlge06VQ
Qm+O56T0ByySjnJaQ3Zu2YAWEXCl4JVrx7OlU6Pq/3N2ZrttK9sW/SICZLEp8lWkJMt9k9hxXoi0
7Nti//Vn0C93SzYs5OIABxvY2aHYFVetNeeYoa9Tt+MCEZPUfDOtxsH32krfd2lkMceoNSOwlJHc
hZ4NBbPgtVhN5cAKuA0O32l79so7G78r30p9pYR3pgLgg1N0bjcIayIk9lVC6aOHYrX+C7MZcM8b
FSlKbLa3w9S1HL6p5mQrmevxF3QuFn/dKh8aEU+PljMO6S7D4IvGv0xbOAhWhotRaDVW2aZ13d9x
n8bfO2sA/zCZVfMgB16vgBhVN/FbNxtZwDrNBttAdsdmoGOEY2ZqFM/PUmKDmdOs99c4K4TacgnB
gobZinbJ85C9Tts0hT/xeXl0MRotfAljX9c8tV0gNwHXyUzgHNh54XO6Y28nvmFNFCL2ZLS/anon
/JHCdR49u8FSjAICWXvLBwUX2lzhnJWw+OZdPNZUpgV6pL9zaJkF16kd7A1ApcHa1Jon+8AcTaJT
NDlS4I4iK2ZW3Twdrhq5oA2bjcF8NHP0H7cNS2yG7LpXcsu4Krry0jYxAFqOCoCW1tt/07LRmNw0
ffRiDbRJNiAq4p+Gpxn11sm69hmo6XBNUB5CWJRQM2PJsG847UXp3UZBrbiRbsHH3Uk7rMtZJJfY
r9KIDEdhpCbrtzeJnwtjzWabTMbyNQfLEgU0KcJn2ajyJ7gzITaaXRo/BIFr/GOv14jQ+u4mm00D
J8awFJRkZo5QCFraOoPFk53uKDSH6BLPPjE8bh95PQ8nOCAamqZ+LT3ZuRc0kfBoR46XPGajUVxp
TV69yKwebmk0cNqz1nF9mUxqa/eXxhYMN93F8iKwUvvNwrDKrkpJjQHn7DsLt/D80MC4DpBhoHSL
FrdwmfLpFTizsI4OaTEk36KpNDEvpAkZ8G7hYHOYhNn/1K2outfb1OSltkC5OCItnscsr2C75Ou8
F90NmJk85E3c5FHpfks9RDsgiFyMWHlZw/83DRgtaB6Kq6RzEpxMveXgR0xDeFGRwm0yhjOT3MTp
07sQVA+u23R2oL8t7XDbmoUL1aUtx5/sMRIULubSdbt6yKobQzYxW3oQHz9r/oNvTmbKgu+vK/AU
AFvu/bqoXOoHhSdQcrU7sjny8scCzVwhOtPEj8oJqxuUD70BBwAQ0Uaj6P6lUTQ/JAYJj5B9sJTv
C2WtfJfQpefY9kndB2EqYq4oFvpi1y29ITctrBs44hVm0o2H2EZt62Ww7YuoRsV4z2CzrQM5Lv0v
2i16F7iF6T050Vje89cOr7lRsY/PdG9+ij1K3KBjF4nrRjXdX6Mpw0fIj4Rvt44RbWeVtvkGHJNk
A1RbMXwe9qDwDccuvmjbEuJLpM9RvW0ri2qWQGvGEJ6X0O6YZwVBZkwsDRm5WDoy6DwjeYHSlr+E
HirYjSUn/t1cZy0jLqe4a7U8H3nvc4pJrY4wcpT0CTAbAmcAQ9wV4zUW8zjbDjMzXn/oIowiCMB5
XwZKgAMcFRtLol7jyWFsr/8epZ7g37L19qWqraoDlWOIxZ91GV8uWVha/gTMwYVcwgMAgXvCm5OJ
wtkX0r5KVUHzpB0AfZEmql3p7FCZ6dDXzfU+6X22sf0vWjBluSmZwIONAyR3pXQNrwfY5RUoxRpa
AxYTb386ax/LsaT8d8sxpKrNpv6ZalZTW8MKqbCixUYk5sU2ztC5jL5EuqO+VnAv+HhFZOltaVfw
TDRpx0fbm2h2BADHZLeLHQcU22hM3oFnDuiyU0w1VAGoDQp3gB0DuKpc/dLo0EcFk5KYXVIHWCow
Oy+6j8n8w7KWzhpToy6bPYx7NvsQ5VUDHh4wHVcIIUxrmxdsRII6HrBLWakWoVZs5GtTOmW4QR6q
/5gbdq27oW71195plz9iHuqfYRRa6rAAgLvpRifGYTdG4cMcJ57Y53PbPWlUEXRcVMIjFrZOnQeA
K6JmzwZ6zgEOpeX30JmBGBrTUGfBSCQMCBiy6H+G8YjGmDVrTgJraryEeJhe6dQSfbc386EFiKYW
sPCu0y/YsvqibjehBpWEz1aZPtAKsPTLzlOyDToZGu0ebhcsGmVFd51BK2zrEg+9bOJoMLUt/nFY
DeRZjX1Q9VF0b7c1D4OjUHaDnkHX6qfz0gvAfcsCW7A18m9F19u/DZ3PC1+mXlAvmzU7HNDJrHlL
suytxam+p5lXmFskgqAfc21pLvpizn7R93duzCnrbitFyAYMuqF2drOZN89preRTOSzZTWY3LGK6
bWnFGa3NB41lAjXQjou1/89A57jbDj6lq5qKPaMb2mwZuzLe1GP3amX2uTQXnDenbVXiBFHp6mtC
6xuv4PhYFutxh1iC2sGbAACmsje+1BLcsl9kWl6CC2c3zJNPdwtjWKb/lqGizxHiuxg3Jp2JGORK
NAGCoUn/Ai8G54oMW0X9W0h2x65egQ2qixksZpxa7BZhrMe/ZBIX2FST0qqJJ7CUczAnNEEEoTXZ
K20xDU9tks3TTQZQ1PUp/iyqbQLYJ1+GHeZ46aW6DAB2aAA0m6m7iTvZWFtwpPLJ6Jcu9hkEOwU/
sRT6FXDmdb0yWSw2ndCpFskGinDTeOLvMobsrdLYelFknRIgSQv5ryoX9bPgIP0FcxeSiMoMtbtf
tIXzBz2/kQK+cid8u6yJ3suKNGF+LjosQp5e2SKYyj5saJOOyWsnyuaVj2F3n/GxmgPQyvlL3HfU
53OV1khJqP3ErlLMD68Xc6a+E5FFMKqR01eCA2Z3+EtzK//WJhmChaq1oarCo2uyi5GNhoabFJom
RLKhI4bH9X5bAFUfSYSgh10b5fLKLFRHRtEtgNr1eaQ0FpJoGzTzQ8LeicVlM7s0Q9GG1s0LGIPx
q7BWmyWRKbSfmsExQEzR1sZVzCgKf/Ok4U7ONZVzO8rEuLXykknsXC5TFKApylN/6OPyCSiQogCk
Wr3m7NK/ST1QEHZzMWhb1VvJ3ywv+qd5yuabLppgMEUmAptsdKOrZMhhP9YtjbU2tNh6d17DHLgv
Zf7TUHLxk84evpyZsqwihOOJjoUPBbQKYGRo3afj0ypDDp+aCcPvqQttQFh2+ALBkyY7fbTF3vaZ
afQ+Y6xJ3RtLn7Aw2sx0Ib1qyINkNmks1fXQ3IqFdtamRUF+J2bX+TKQ863xiS4WgFnI4p+XQXfG
M/JG6927jGBuVd07wsKk4Z6mAsddBXaszDu/kBN7gsgdufqdzNoniznDqxzVcNe6k3qsZTLdskOc
vtaTY477Fu01wwnkKUzU8L5FtHH18UINbl3Deav1v82wtDfhEuYOaFg91Hcw2Yp7gg3AOsS5SOaN
p9k2bXOYW9+sFHJ+EMVU5pseufFq9De6F9EDEwW5BGuQdOBpuulVYbt+TFsfXqQRhdepYn5xsCd9
gpBaNsPPojaXX3kFjW9j8AoxbRi88mtO9nfAR4JC7vMH4IOFl/k9SmWGdUjwT10LbCpKzZhRdyVV
ZQPm5h1xhgW5v9Y25xwS7xRIaCxQOOLxIyddx9R2MkX3Wq9tlZdhRe/TZdoZM2/QlLr9X7vOqvwg
G6ZLdAncsdm34EkgeNHp67eWEWpXIhuRgnx+8icOu3X6ysQdmw9aJFQE3OHjT4HQzJhQNFX7LXCm
mxmlHTW7sl7KiXmBiIFR1Kln3pklI0XmzOVWy4svop/o5tLDuAQwbAezUjTkQPed+XHv78z62/hZ
uGqIJTid/k0lmRIFTQt/thMCD8o23tlV+Fi66bQ9cxlOBVnrZVgnjK5w0cGgXzy+DMjcUtFi9KTQ
GxkKzaqVfwlRZHdZVFDBzKEK7HUTXgFmB7Jqen7Xg8lcwDVtSNtw8b/LTr9WkTlv+ykrL91OZyqR
0hquWhF+PfNzP1iz4IObyCNW9jk2oOOfO6EyyvlSVL5mxRBA0gbgrQQcPrVKHPokbnd8TTG5Uxpe
Ovx4oLhJf5no4YtXRF6QsdF8ZJAQ0X4y9RtXReTrLIUVb6vaRUwzGecoT2v1crLI0rqy0afqgHcI
vjz+wfWYG2M3YtOqYYntqiSK/MgDnTkL51fVQyg4c4FWEdvJ8VDYryQgXjaQPif3s9c1mm/GBM/Z
DofblIJ6W1lWsx0LuyXMg3g+Asj1x1EK0IeJrAJTDi0gt7n4R707DxYDbJZmiZrDfheSqhtzMUlm
S75t9N0fLVXhdnHHcge/PT8UU+mckaitF/LkxFGEI+yjOcvZv30u/iMGmkLdjtuZbofXt+WdY6ny
W+EM8noko/yM8vajQ6Gn5gVdrcG6dSKFcLWYPuDIIEmPIsLyEoF/PwupDiFhet4Zmcg7JQCvJYJ3
9AZkT7F2nkgJMxqCetTwguqS+Q2UO1xadrb8cxG+roUGQwouHue2fmz/c/W0Okno1QEjN+RiB2Ka
tNukNEoq3/5cRv37N4L5N20fZCT4YHHJHB+qsj3yF9yl8Jd2XC76XIepMHrFoTGZwPdJ9q/CXmhT
LPb0YtD04B88PV4aVmHd0/jwe2CQexIaIGMw/9/qXuHeJQsGujOr9/s1ykbIRV3CZwXBzKmsf+gM
YGiK72qORYGtrwifUuE2N7I15B4qPH3kPuqeZsNdGBSU2bk43w8usEllh8SFQaaBpOz4AtfEs1ps
Cgq/SEr71hzTKCgFEWCRCQolMql0z6w5H5zwajHhAwIyDx3lySNapaB4RF/WfvD98Pjn8XDYb7b+
xbgJHsbNmVfvbTd4/Jrj/Py/Y51agGdC4UnE5VhXuy87DrTf7/8+XT2cOcz7l+74KCdSYcY9hd4O
HGVSL1NFI987V3+8fVjfnwj8PyRV6KBPy9dq1CPF5gEgyVZ9na4bf74fLuyrfEdQlV/55Nzu0S0c
GBlHwXKv7bzXz+/a+0VsVW5ChYPEhnvVPJH2sdFv8Q2DHbFoa22gKroHTyT1ru0W95+vJofyMH/x
gKAic06ejxpLMyVll+DPENGL4qvF58j7V0U9yySEQ2tNzcPUhR/9+LEXTcG0D54g25kk/9JEpf04
WymTsQzy2OfX7r1acbWZCHKfuXMrqWN9fv6zXC7OiHjFbohGA856OaG78NuB5niDmCFnhKFH3/NC
G4MUy8EuLUXcB4monTPxOh/dQo/eiUAnttoMT38F5vTVLJXSvjVI/Zv78WCl5bPXxvqZj+v794Fv
KxYyrLN4TvhIHJ8vpqS0chI24inczwNCWPB902KeW0jer1zE67Gr42Cuiyb75DBIRlwxSMIc2EoP
/V4uEUSbpaZ/tTEnUWxFP7fPpN9Ghu9mhf6a1Lr7VOChfZoidFZW1Hi/w8IAm4QKm9gBYxnjchNV
Tded+akfXHpadpTmuNBxNp5eEJUygEHLkvp1btsw8Ed948XdfGhSINGfP2zrcn28UEA74Lowf1vV
l6d3udc9RcKLwOS9DMV16JTyITYHUIec59eW9GzSYLpJ/fuzZThkT7LUEl3K/uj4jhNJ5kEwpiuX
ygT9QhqJgKAOuosQcM/UHuuLeXKCAlcBZgaWCNb2k8c4y4Yqk9AK/BhjbBEwpU0ngOhNSvegcJRH
rVzHYisjIAgIPKr0fhwbwow/v8wfPOICfqlDL8Qzga6fnLCWZAoaDkLjxlDF1VyN7jYH/nDmufno
KJhfuJUsu/zv5AlvJpF4RRJjsrUntUVaJ7bOaIoz5/LOR81aSMQbngaBUoP1/aTGiryhQE2JpKqY
mzZQmpP9mOlJAZ9H13OgI55suyVnmOK6y04YAsIEk1ufIZ28SsnxuenQg/s1EiYSlFSkX2NGR5bY
enXQFW13mfdGHTRa1QTFwLDi8zvxwbvF5o5vBS07aopTJ6GJlnMyYgM6opJyV7bo+tAfXTFX+3fV
OSJvQfOIvRk7FV6u46cceyxY5U6uEZcLJfYyIH/CFVzfaezUHtLBig5iiduHrF2cAxp5Jnpa6Z1J
nxcfPBRIzaUDBxi1uXzjXvzna1I7sOMjl9bu1GWO2swoV2/saraQvpMDGmhu/LedYhP1V6bvNTEm
Dyw+1u/JnbJV22Hwf40XqKrAdlvl1qFd8F0aCDygi5J8Q8RUVU6AsiVD3DTPiQNGSbzRiyZ9nmaj
PPPwfbBemauAH1srhheoGMfXtCsRLAEcyHytNZOvTBTcpyRDQ1OwO2N8mGlfbOafZ2TZHzwzeE+J
ZqXw5ePvnDzweQV2nN5R4kO+QBzRG+m16hvkam6snzmUeDOKnSxYDtt5Wo5vQvjTXhZD3iwuYgI8
pgYVC7hjUik2cUyreEhzRF36UDG7Vrj/ABkUWfYlyRZvq0dm81DGpNKgzwpmr9eu275MeEcT0AxB
aSzplwWev2SslKOd9JZmTaRRUjSQAIFo+XpYmfZlBIjlhyDm4UftLObPijZSsdW6WdwOqMk1mvG2
g82XUBKkSq0qoGkYFZxCS4zRjyZZSugRuQtlUZpCu+9ig3Qfo/fyW7ykzjctK+VVldVgODESTbdZ
s9C0G1yiblBhR11gDUKLfdk19Z8ehk21mQpRAbecpWoR0Wp1vqn71PnSd7bxMkRT/c1Eld2sntR6
flys3BKHRovp8Mmi0S67sWb4xyKWXnpePDMIYbT6mOuRY21wyyOkbmNQ9zDdF82+qzLQHVt9XOQf
bDB5e9FEc3MTs3ttAiQupKSAEVC8Qu44eshAijD2o8rAJ2VQg0KEDQtkc16BKMnHOI8qziGfjR6F
iAASEp01g8VA13jnRsQWbtSstIK8x3G+7Z05M3edkeivRc3fjqkqSp/bsIjmgJFv+8OpCigVrRll
6VbmWpxsnLzkL/XKaREBNVx7jRTJ1YJ8afWYFJCSUOdeI6tip+UWgwKeKAKglFXDSXSnDhL80kZI
9tCNL1VA0EZ9yTY5nIO6doevxtqY9jV6FE0wTml9IDhKFtfFNFSXYcHUlVh4S/1m5LIsfqP0JA8I
a4lvhj4h+AuhfH+TN95MhASiJ8Rlk47cGLGn+ydmcMX95NSuZa2LemvlPQj4csqUjSQQ0tqWWZAO
mHHUKoQCVk2o3qxn7m8aM1N22Yq5Fb6NRy2w+3rWAlTak70lzWB5raeoJ+1DH8YkSGjlMZovKaHB
sCY0N8SEEpIRvku/cbS96E7vZhMho7VGAfMUzI1fC2wX20p38l/F0LCVb6qs1DbLuF7qyjGGbq8l
UVdsjUxM9W7BXAh/slZNcxFi4iL7jZ5t6jPDJfK2cEYLUFpZDc7FQluf6ZcyapOnPUYbxcNX0BAl
Qe5qGTSrCxo9m7+3ZO4Nl7aou97XMieX2z6uydlAYZp7eL2NKYe+WlrM7NqcXk0TExaxn4eJDOwB
QUR9S7QZakRGz052I9QsvyL7lcAc20SWh6Ue0M1GvLHzNm3d8SmSpM1c8GGyIPO2yXhdIVZ/GfhG
/SCQpmq3Gd9F9E0FJuwApWVtbLXI6c07r8/gVSWTiLAlJNHvpNPLL2OVsSuRyrCra0uNrI2t3vOs
ANb39K07WD3q6DYMf1rz3D0rmQkXPcgo/zTUYExLBpWN22zRRoITVD9Ed4NLu3zDeNQiALEPvVck
giF6mSG9t5GvfNWo2x/jYsx3hQ6MbtVpYnjSXDJDNjlxJpdpT3TGGjgS/Z4xr39FdVA9f15PfGAn
Iioe+AFGaza6WK6Pv0iFp6Usu33up/xQ3AcqVh2btKzO9nYqK2bydhf+GAt0znTwOtSTzKpftdh0
Lmeztvp9JNpmXxJYdQ4X8A5pRUvPAg4ELGDtatN6O/5pVUyU2AQ8Cp2Esr7OTCT0y3mwe0wUIv1F
urn1a+zz2kToMfBNcCKDp8yGeG8F7NZasnlir3zJUcCRxDzH5Y/PL90HpQkJ9IwimGbozItPrXCM
1mZpDAhljcxO4T3PCNZgAkQQ0xetYZ4FkctGkemGst3YpsoNMHBwIlEba3bnd6k5/MCO094PRAMD
tHaIiUEo6Yg7m9g1ZAgxoeIbOCg5CY2abREe1zTQizUvzg5dzTRtA1EBglnTN7UKPj+7D+oujPdI
ARAFsLk9bcHYVhfbxUILBGOE6+dsMm4LTc9+f36U96UJ9r71ASQSmd3F6f4tmXl6BoIEfQ0MtGiu
I2hXTbr7/CAfzNeOj3L6IDGaHRODoxSbn4+bw6u/fXg4c4hzJ3JSY7W17NtoPQSlA5T1P8jutn9I
ctk8ZbskwHJ1ppB8Iwce11nH53TSyHTcCDhCxwFnf9wuQQe9N78xD8BsAjMod82Nd2vstcfsAjT6
TvPnnbevdvnW2FY7e4sdalPezBfutg30MxX7+wdH6q61brLALrKynJS4Rmd2tPsp3WockVvZDHxp
TO+c1fCD641OChcdj6hHl+nklqYKdWIMm8lHmtIe7I4sO4d8p3tVV+fykd9vwVeGH0MTjJfYfeXJ
lSYMk80kYB20yhWKLnuEIY9AVf/WWX17kxaS5boHNvKl0doIRnEanYsn/8ANu6JMiF4BJWmzKp60
74i97qbRmUrGq6IeaWlk5k0ZquG3MxJrNIcjwJahEF7vW+ChfpWKByNIUyO/XLN1WY4QL760FIxb
c/Rc7WCTKvQYO/TA2cGu+vmsZcpx7rVb7/TJI4pHUzhIShghu976pPxn60Zvseknj+FCvs4+Rect
T65JgGAjy+xJDf2MhFU3fi3ZknzHspnu5ozcqHO/4v3Qj8GQzlgFNBYtqVPET18DwIkAuNBByYbw
KqPF0fgSmgdTI1sx8RRsSfyMmCZ0brnbos2vl2mkUojlQxuZ1p8zS8UHzxPtUdOGL2wwWDplFA45
SL0sBTMZpvqwny1CnQtVIbIeoYlHwpouU7MGre42+jYrk/m+S+PpK7AbHDFGpt3JkkjnEdM/iZxi
vmBvBdvdCJ09ShXrpmPiFnz+i9e16+Q+0gvnlcZwQHvmlGZgaJh9x5zMhiEjYgJhRHdAXILNkVTn
L5bIz/U4PlhBmF4zGyJZ22aWffJuDz02wyKccuK9vOIWsWx90XTz9M+dNaR78PTopIIhlKcb1Xxs
HOYyboZekMjXQLB9apjHdtkz2ARBkbdMrm8RvQpHnZgny1/wW3791yvrriId+noGk1njDbX6nzdk
kfk0M5VL0Q144IqNygXK383P9mKblwgjkzPH+2BCxF6YBsSbPABhw8laJgezBE24JgKnhvvTW7z0
N2ub8dCk7LKbOLduiMlp0OJbJCKndnoIXTkGVuaCcPfcQSCJm7N7C0zfoQw9zy/60jlDMn3rgRw/
btCM2P+v0wOmhKcTZK8v0ZSZ9OfclsTa+9QdibEpWs/55RAzS1wXmot73cjUd5OJskfsQo9GUJLy
fIPAaWyRBZqk7S3IRtEVVqsLi8FI8yPK2+ihzOPme9vj/gLboOzLGKdcfOZ9+aDeQPnM0sVdpfHC
en288M1p64koppGpsgpJaImzgsIuRtEXjJ2z2itHoyfWAzX7o+pHgjapDQmSU9ZwQ5YzYX+fP2br
C3NyRQW/yFvre8bkpx1PJXSVTrOA2cCE/KLD44T1qbOumFKcU+e84ztaAM7W/paLBmAtisXxuQsz
mTF8QEpUS+rs9MntLskczJ9smSVPBqiXfsNHNtrzXeg3mWuou9y0oytlOPWFLNvhwLC/vM28ziNo
nIg+TUuXC4NNWXamk7pubE4uygoqWPOdEMwwsDj+oV2MELSDROnPpNq9mpPqcO/p3VWVQreSSoux
sg71wYPvcuYJ/+gtpJSganBNAdjj9MPY66HZLmZVwHHsa2MX2+Q0bjP0OyTKuJW8i3EFIMNOlw6Z
o2y8n0M6jF89fSCdc0DC7GIfK9W1ptw+DlATNPiwhhmJqxO1hnnmaX6/GgNmZCNmMi+joDtdjaUa
liVOyOY2Mze/prkRBY7Rnuv9f3Q36IiyCNq2scqBju+G17B1hwlA2mBUDU9ZITG7MnD7PcWTc98p
wuJ5lCxSMDBxnCHlfLAF5pvGcBTQCABtPj3Hx5b2aE7WyJdgUWGzZ8/bXaX4/HwVa1jGEQdBByaz
eNphAJ7vyPMM8fWHZvOVGHf+PI2SR1vF7ble8Ue/y4YaTrkn13b/qfwsEl7LFJO0H3ooqRUUmG6e
qoW+i8w8ExmeSH9arY3VphD0utvS+NJnejZt7cKVZCYXNfa3SP27JB0dA68NgxO+IrxBx1cLHpio
sxh3zJL2y1NBY2ZL+9A+ZC7zyH9et9hDwJhc9TcepI/jQzmzYYI4CZVfeYAf2rovApEk2U01Oudq
jjfi5/FyALrEfWszvE39T9atOOy5+bHV+VOdW/Mdtrxi6zFyJS3LiOpb/NeE0GRxjV1KqzpmPa0T
YtlUnvmSEVhJBA5JBF8a9MDGJtH7+N50qwgVu1zTLC2pDbjtyGC9lDKdX8hmhz7tUeXYvvQKXd66
Q2c6u45p1HcUacYLIAn1kmOIfDY045fwav0Zi5v+vXXUJaPQfLcMTTZskUKnz32TuC9L1/B6EPHc
RPsqlUondLYzH5SnyJ7sKx3Fdtfw/NNcTb0lWLOnFYALjWJYqwfJAEsrYkJaai/8Y4z4EfdZ7k0s
Tkzl+s06eqWfUhbE41Q6wGwa+6SS+iDVO5rACNiek7AVBNaQnPEzDNE7byga54me0bC82PMEd8Ao
MEbxnyca3+XOYRiM22/6mwvWk72FFGfGyenkX8zIcc5t4tZH5eT2orcUxP8xs0VncfJJxl+OKcqi
ScrlDA+qN6zAar1xV2e2uIAVEmEhnNSZT8wHC70nEN0hIsf9o8PiOn6As3HqF9VSUHkzHjYblf21
jS/9fklJtfXrSTqBwjiJ10EbLkbmXEFi5P0+Nwvx0OreskObbx0inFHs7PTGuy7p5J3Zr3+wzLwJ
3CVQaSkRY548+aYdFlpPe92XmN+3UveygBZlui2B9X5PIjncImx3cXUwgDApTO8qbdau88GZ9ksh
Yj8zKiYGn7/55vuShRAIi9wGEGY0607vV4+k20rw+2Fc7tobI57IHacJNZTBVOj5H+zT00Sz0iVf
OFVjXTLVqBJBGlppRL7bZ5O3AcNDnjQG+WSNPE4AlXh1lX6JkxX1rekjD0OHNPbGNAawJmHdalpg
2BAtsByzE2XsSd5vYBGY611gj5eOjxV0Tnw38czfyTJirVyyLL1rZyf8pciZ7neR58x30JWbS+aS
9WvDW9Od6TR98CAzX0OEyI4F+tbpVBa3SARXpVG+tWg9PBuz+81O1QjaIgo3KeM25lpxeqYGeHc3
JA1iNCfr3JJ/PFVAhipBTQzvg6xsrTiEMlWXeOIKH+v4uVr1fQHJAZgdrgNLdoAs+8fvDN9Vhiys
Lr5bwmrahpPW/GaMYXxJwjj9rlnk3mzsCCw7qLTxKSNsl9av19o3sViM360w/jptr2+K2Vy+2I2c
/8SO6h6YFywvnz+j7/vTtEUpjGhwrFU+isLjX9qFyraTpqmxMNgus/G5hODUj/No7yyjmZMbI/Uq
GbDLajw/LRMEE6GYRgad1G30x0AqLn5UAG8nriAaxztyCJozb/eboPFo4ZPs8tjf6iD3oZPpJz+y
7Lqau2diMKbT8GOid/x3tgvMT14hwhdpLyBx5eTMv6I6TZ+HRQcspISixIH241p+hFcTPCXp3fiN
jLGIDvpQo1wee8CFB3iQ1O7eukOzvG64Q2AOFoiGmVSoVGp8WeBcsoFIQ/otW8GAs8ZWguBy75nV
Yp15TN9vvCSNOuR63HpuB3qZ4ztiya6UYzZhhR8K6zCkRnytN5a1KxooTC3K2mDJmBv3BnituGeo
4OFb3bYEH/y/fglyMF7QtU97Kvvs+ICaeckSE/fFq8t4dCNstY+FdhklkbEXw7RDy3OQczkGzVIw
acu9M9uMt4X75NbTtuSDh0IaqcHprQ9ZqCol198g1HiLmoEvTTyk+qsD3ircqKgwfFQk8Makzgwq
gscy6gbxJIgf7leVSaDicjmMZSgvVBTrN57FaDKEtHjdjna/S8qwgWAzTfu8oTE0h/T2GLLp+Oaz
fEv8QrtD7BNti6bFxa66ZueWoAcqvYMYXrniym3b7vnzl/L9SsWJMo1B579K0N5w2P/pqKQppifl
2RQ1ygu/wFylRqp6uctnvXn890Oxv+VBE6Q6C/ukOgUbk7Vdgimitxj5GbkDp7DDeI1JsLr4/FAf
3Eo2X7Re1iYmZ2aeFN2d1MirRz/nl50dBllP2queq2oPf1pshR2NgQ2dwdw4Y4jEkkowCPF8E43D
izkaK51LI3aFOaXE1WimNnsGLbqcqIP8YayaF2Fip8R0b/GOx/lTPk3RY0gxte0yhtwqWwMmKyu9
EvZQ7aas6Bnk9qV+MJ2ZcFACPa6buarPiUneNZBpvK8fubV8Qq19ukU3ZsiXtAkLP5Oz80ePy7wM
AB5p97LO22evQmnio8kctH3OqeD2pZmWXLBPBsI55jWDJDDyPbVBq4luly229xAzlq6DabT0i9pw
cXM2o4yLTYVU8Vl0tfnr8xv3rnXKGZBHQxNzfQnZ7R8vSKbHRj9e3myzQ3Jr9CEBpqmaX+Xs0RxZ
knPrzgePP8eDJ4CPF9nUaXWAZ2zymiEsfF0MobWZJxn61ugARrGLVJ3Znr1jywNlZXe6To+pcPEo
n1SOpEoy2840AnizLty5neqvoj7RnntIPVdYc+FSZrhHN5NWEiq6QmNGPYYk0RstttDSNfafX+21
iD9e8NZBDR9knhqab6db08LtR+FloDGTlenUMPbfa7Ewzxzlo9PmrXcYPzlMueiJH99UIiWyrBgw
JlZz616DiI++zqLJfcxM8QEjux2EWWHdVoDA7merYD6dDtO1PWkDULupff38pNdH6OSk+R3MwHAq
MhA7Jd33SzKOgMewjIDF3Yz9SLd8qsVOtU1ParPp/dUjjyLl86N+cKmPjnpSpWHjyEIIIrx/HpoT
RLh6MMZTc+5Smx+dHIULfGiA6ASSHF/qLs/QnQJI8XtlPrfFFH1L7SbeIoyy/NBLUpbdRL4kuAyf
VDdn29mqyl1OwcYzNhtf3Tg0zmh/PzpxSmGMTXxTecpOmkVaOzRGacaMzAz0LZGj2Rc2PPgzC/77
nSOaX2yn5MGzZ10t+ccnLq0lFjFhtOQVSeebKlz1GAtjfAYrHf2ewlm8ilp0+bYqinIvigU7LdQV
vg+UaGSrm1n+mDaokzf5OBsvrdVJSUmcJOc8kh9cjrePH2L/dZZyOsCPe9ahUnKDImZp/2PuPJbk
RtI7/iobc8cI3ii0ewDKdLVle5IXBE0T3psE8DZ6Fr2YfugdSSxURZVaJ23MYWeazQQSaT7zN0hR
OemVmVTG7vRqO3KsUbpG/hhZb5X/M++B3251eDkj6SAwiNFGqWjqo3E9pTGob9NRVqeHOvZChI/k
OTp8OVhs+0PZhTOB4OAMGa0gus7HFOQiWqDT4+lhDim2pHDvDWUK5kSJS2C3EURl7uho5gwYczwC
K1NwlVCRdn4CqiL6Tdw3he1FfSiA/XXVgCpbYZXr1GwiaSV1ZRWh/ZfNukkYYpVuBbkjW/klHjAf
3+kacD/I8MCOtQNWKdYPKKK1MKaKCXQsPQrnCuWXc+5WR74wZU6Kv3AGoGctEeZFWKg2vqrYdilB
jrqa3Kw1ScdhWbKmc1v42Nwjn0y9A8sD6r3LDlNtIKgTphmIiVKQDcwpS1Yr+V2eUe9NCwXVvUmb
VnZeWDeqhmVhUuQSjq+6czdV2Ft3ck/0Wzvt/QD260zYfuzp4P9xlgP10ah6Lm5VpRydEPJcjs5m
7eOuDdT0TZ0C8zuhumLfjMRl5i5Gc+C2jDW9WLdp3j9gq+ujwMDW8BFIkrMGR/QB8VsNcn7uwllX
zoESjmwUWwWVhWYjLRQwH/sbpQjQzJrRSx51inrXqfBmJ+1s9/7IBUCEB2p5Pm6Bgc/r5redrxe0
+PKhq71crtFuzNgNg+M3KxU3PpoBUbSykMq6jYsmvC3QoUW82ZnCL8jQvk6KpK0AH5Xnzub57F3c
uBg5qrC457VDcr3/TEiQ1uBZ6Rb3hSXuS72F4y5XyS8EkqeNLsbuArTIWoqzt5Z0eq0PTrkVFMnW
Z46QAyCBRetKJwyxqFvzMIs7AtHNvEIbFo+LKK8eii4utpUfx1unV6tdi3b9d71MZbe34/Al7scR
FLz4mdjqvSrQv4EhjcCzgv+ehpLoprDhtw0kZOtWH/Bsn5LgzMl6GKjQdkZ2BgYtiC/dWKxrdGQd
o8z5ipIEErbleLtBrNS5SrUB6yHodlspFfaZ5s7hKgX0wcZ4nyOqSYsAQohgVhfuKsofcnszFoZ+
C0pHPxcJH8b5NPRUyMEzQ0El+N5fEm0Q9XbSNygo+U76vWw19aEA//TZLoV+i3Yi+hRoqjnfTDNE
rpWaiqp4uYGUFAIvfvpihm34vYGJf1sh1ARYtxmQIcSByHo9vWaOPCdpCOkUkDtaectvUKRdI7Vy
WRG9KP5FCj1sI4WZ9izyRvsKYP2cpc2ROEYDnIW0BQ5UdKDfkU2/7V/0XdOIUJkkucxS3Jd7YNbc
KBj2pYo+fbbVOgCZY6rZ91KPx09YnFjTxjJ6rVhTg03WTaXxHwrCnHhdh2F5Wftx8mYrBsHA6ak5
vIHmyw00J6mmzN2/iOrnXgs+pVScFZgLVFeD8DZoKVx0CbX5jw+FCxzVW2hOZGuLA6Q3oi6ONAoz
PdpAa2QIcTOw494dzeFcC+3IGcG5CVWI5iYfwFyEM2pjjoNe0IFoOz0FZTmpD9QN7O+TpgaXkiOP
qOmiJk0oFafS55JPeOaUOjKtwNaI2uZwyuQh9ndG4EQp4oEyggpKXa2DpndWuZ4nrqP3wZko8VDB
ykJOgoFQ7SBUBD68P5adx8B19HksP8ltrwR//ZbXMAhd5Mvb1k0GTco81KMnZ0NmbIi1xTE0XZSp
iTS9JCEn6RJnYudqVo6ETiw9Ms/M7DDwUJir1V2AcSCy1UFXrZ1ArfyV5Aj/a2kiRe32AOkdnAbI
EM6szCMHJw1g2uIAciEIL0lDkZThPBn4ULDScfiij3KxszOB8iSSx/fgRcC2K0PyeHqNHjk48eIB
vkmUSsds6eVgBxTt0om5BIThr0sKja4WC/lMNnUk2HmXO5jxcNDM8PvY/2SDghV7ozgMg9a2W2co
/7tyiAKkhPrA5Eb0XnfkmcbO0cvqspQNWitOHK3RVdcBJ6HlAX5Pdtu+trZmnwTVuZP9cP3q8ozP
UlhbVFSWG8gK5xpqCn2nkrGdR/HYdEBWlga4I1UBex2HAnh/mOWmjFmEZm3GwBIKApYV7FpT9a3A
zZvU+oo6PrIRfQgEKJSTl9Mf6/BY18Gw0YKiE4El3LLPaKc6/alShmOEq8FXMw2hSaBsshpNRFzd
NjXD7ekBD5uGJKb8g4oJBxltkPmJfjvXE7g9fSthFJoVlbZGCMhE5DvuvWbUki8coNh2ln5tr5VY
ry6NdBCbusHhsB+04KGTG/OKlvPH0W30MOHsG9RkTJpVy/2vTXYYB50quTXNEAxSGtv6kZRh/MVn
x7/N28tew66K8k2kF5kBqkOuHilOZcXG922sCLjK6GFHjeK/aoBUUf/CwyG+bHuJ+/r0DB4ezLTR
OBEJoSmk8Pn2J1BUTSPkWpZA1PW4dfRNKjylF9IThEcVCQAZMXY5wO3G80OIWa6i1Nbm9CMcLm1D
M8FyUFQGZUeFcv8RStRsCa/RcWyC8pslOcqV02k/xFC1H9U4wLbIBDrKpQoiDGTq/kBSSCGCxcRA
tfA9RUliOqV0IE6/zuGJxalPOqIDqaI7uqSdS62EgKhFnqMlPiFD1aI/GiG6/tFROBNZYRAJ56N4
SaY0RiHLbaMkntUUymaGF24QkQzOJIGH70JtwKQNxbTM/YXFjFWkw7NaOx6rSZ5fUfyrVjbmAevT
73Lk9KUnSMg6RwdE5vYiOmidbtKUyodcKxLnJioH8RZQVIa/hPCL6EbjFTeh2IVgi+1vh3pbqnT9
CtFS4um8nhAVjv2rNKDMhJabdeY6P1yeJAkKOGmSBhLApb8WB7Li+2kKk1SvfvpJqqJG1mgPsZ20
X8/Mw2FGN1c4uF1p1xnsysVm1FBJ5LBIJBdnq3aj1JOSuLGiNpcdkrTrNqajSKPF0DxTHtSVb4bN
U9fUwQvSx+qH5SSQTSCvowTFu3PpL75JnFMVELR7uNgALujyNOxMNUjOhKCHKh28LzE5xySrB4rP
4pUDqRv9pMLHK1fr5Nnhvncjm/4KisWgUHQ5pvCAynzS9t1PjcRxhb5N//30vB9+Yar15Ez8D4o5
anP75wKcZIiMEdyzHiWyTTiSAlKz6JC1r87N6pELa9bfweqXcBuj1iWLAzM8ztmsTT0byG+3MoqU
CtoUpa1yhaUI2H8RGsavtJisyKVOpd8o1YyJMawqn1wdh1cV5FIf47oI6MQ6cxkcaVxzNHJwAWnE
HF1b0vpD0Qahr6WkQoYetR4WRMUWPmz4NCmG9AMpUzQk0w5ngCFu+096HuPwY2Cm6869iA+rPczF
PvaCOgOw0fpZfBYsGtJQapPMa4YuBZOmZzsT8eqP3j4zghBOC2VF8kNwUvsfX+FNZPLRHBaGLH0v
06i4og8+bezQkD96mjIUQHsbBV6d8ZbfHn1QvaTblHuO0MJVH2vBloz8w5VjpHNR00LFEbwm2iDq
/gvlvhQNo0D6PIjS8mIgQves2rZWp/fMQdxAQZ3SEwUoNi7g0MW+jVJrGtACLrzUzofnKom0Zw3J
1hdLa+Qd2GXTDUy5vhgQM4fNMBUf/2oUgWdnSbauzEPsv2Tk906Rm2RRRFhz6dTJWacdVioFUsCn
3/Qg7eF72TMgeO7jzzt3fyjAYVkoNbjJqWqBK0/m5qqCmdMlcGlkyM/66s2req+qN6u58AHld9QZ
Okn7wzUIyDhlTyacQQt3ufzzlYmv664yhU0HczJXahL3W7TtNE+zMbWB6EVOZANmUBxs12Y1gVnd
un84PQ3Ke0hx+GR0CYAA0HBa3k624NKxK2w9KA9g/CA6xJI9uaplHUCFKhzPSAZMIIZMC+54ALPw
RvDi39KaOhxte03/GQWgDLchOIFvU6uNV/Sku22FSorqoQikAsTPcq68oDRGlAVopU+gf5yp5XJI
M7DFgdI9AKgwW0gplWw84gnRARVAwCDzKL9ioBUqY/0U+ugee3ogdFAGrUCh2KrFmF0SfAL8zDmA
PWjflB3lQMJquRU4v6zzVk+iVchc3zaS48cIjfTNVYdQVeIWLXInbjgh7rANq3hCzx6UKpTs3qxv
6UvZsdsg5y7AjXZa6PmVKn2LrUhcOSGIPdj2kcYiDQIMsTthSV8Ls81fA8tX8bSrx8+d1Wg/g7iQ
vpZyZIAT0IywcDs1saDaKp10iwGuhKSCLkpUnomOqut+1hhalX2L+i+xFTLKiTyhoAR6JpZ2kxxG
20FH+2ibBWY44VJSomhnFyWKAnjAySupUZ2vGRBzZPpTTf1cNjkqiWbejtfQ8bLY1TrDb+/yAPqX
pyqBDvh5VEpInb0v1Be9jDNeLkK2PZBN1BRUvcJ9Iab3iXQAF/ZdWdVq4w7ELE9ggVWo0INcP9e5
yPJV57Q4joDnrS2mtp6qlV/PnQ1DGVGNahwL5RMxlt3LhEXhUybboe3FZdXSUmWVBCsb9BhqoOo0
TJdTSYSNcGee0XbouNiwGqCGv+qRZe1dVplp4MSa0q7DCAijqiEvUdgjT1aHFQ9e5KsE4uTPeGoG
djdVT9UNBsxpNKVwkKVyDIyCAGZ1L52TTST4QU+USYE5AcE8iOInmVo3PDpyV70kqH8BFwRcJeE5
puOdXCey4rVKA0w7IoAKwVlp/accq18w3NmAHALK48HcEQ0xZsFvDrUK9lPoBr6wnpEPiQtPCx37
tpzq/lpjNhWvsyieYdOhi2E98a2wu60mwedJZ68BFqM1ul2c2OsRxeDB7ZqKs/j0UXDsiDJIFSEF
QPcj3d8/okABTbSNdaRn5dK+K/J0eGwa2TkzymGoxEloc8oTIc7ykMvQkBqCmslhDD1FpOtYTBtf
d7D1lZ+MwNhYufECBOc6ticElKBfjRgjulUg39VZf6Y6dBAfIgWFyyzEJRqCJI+LI1lRS7sVKswf
Xxv973DwmlVeTM1VZfrjmVTocGoRV6POYyOpxKXjLAr4Qq9EStg3W5eW1rbUUv9X2VjnvEuPjKLM
GQ0hL3xKmtn7H1B3RsNqsOvwFLNNNkIP9KcoaoIz6faRaSMGIaCk6QFkbNlaRpMc45oSHd3a7xOc
JeppgxHXLMpunUmcjrwPyCa6lMDtUBFdygrWGp1xC2tpz7C5H5PIGjd+Caj19LI/BNzwReiHgoeY
L2gKTvvT1sGuaeIIJ3I0smtcfXLw2d4kJ5O97vzcL9FIGLoKoRO0mV0pHsVrpZmi8AZDxHhNlFW3
67Qu7c9slCNvT4BMI9AkoUD+b9F/a8Iq1ZE9R7Kjzs01RD57nSgI6Zx++yOjwP0GZgX6hdbE8uX9
aYjrOKFl4wR4XlB8IMB0cGw5PcphKWAmXQKc4tJEnJWiw/4c1xYeTKlplcSsvvikJhjVuL3G8c3+
0zx6aOF6pL16jw2mBnujrDZ0ZI1bCoHOfYPLbEF1fXqDwhbn3J1p/Hz6+Q7DXmaZLJWCiGPQyVD3
H0+PbXPqUuoOSgWx0Itm2W+2Kmd9FOn302CMzyD+EICyoDRmtNd2p8c/sqcoKdqzVgUBKYCc/fET
tWpwsKQMDLhQuyhyrFuxoBo8OUXV48ND0Vin5E7FjARpCR02usTsRayUHvwq7AwRD1lTR4Z9Vlvn
SmaHVYCZYU8hl97CDCBbIixxe019fNXJJuKx2YX4rLzEkzM+d5ERXqiI/H/qOiW5D/wgojmsmq/g
sOL4zNp7VxneD3B5Cg2cMnAHB4rq4uOGtJ1kPwILY6INFl2O/iR/DpOu/Z7aI+8MKcNqXVGJ3L5C
1Ut7yeqkzq5kWoGowAGvfxklQ320GzP9hMyZWnvYj1aIrXDYam4/GdSltTa0bmuR6cZ6moT8M2nF
oOHKGVCfx3kj+2X7olZXRVCEkkvV0Dyzfg/XD3JotDoI4BGS5lrdXz9tbA6l4o+IuqCBtSK70L28
itXPcCHtM0Md5k1zPVeHBQbTBCzk4lgy5FKDpoPE8qhpkXpZy+pku2Vc6Le2RkvsgvpDCaBbGNU5
PfcjI8+Fd9gpFAlp9i5GNutqRJQEC55BFe1LHuMJoitDs9GsSvuqhsmw0f3qw70P0Cc0Nk1Y9JSy
DwB52IQ0rB6EXu2poXmEFobxijKXcdP40UQIk5wjDr8XkveW68yD4bznM9L5cJbt24S0QkaprfSS
RKkeM0Q/TU+Bl6ltqsDutN0YaEGNm5kmgdlzoPjZSZk+Wk7ecZq2afgpEj4JRVFKqHOl5DZPVpvp
K/gQauUNNQq5O6Wrqh9Fk9cPIbeavMqMMPqCr5GDnilmHZ8aqMoYNea23GMaJXWkDVKcrsugSJLr
wU9MycUwsYLW1JV17Va2lCkrYMCKtCLT0X9J1tjkFzGOydhLVw3auFWNDGE0JePnWqqtcFVOsd9d
DAHhiZtzSnUfPeUQOWer01oEQ0NmMW+Y3xpItYHsCHpJOHhNTXNNaayDY4DFsA69YHX6QJ2vrv3v
BXh0jung67D7lv3TAJKULUd9RwnbSm8SFbLbrLVVY+0ZtBczZgreg6Xe+kWCst/psQ9ub8okKOGi
NgqJld7E4t6AqSWBDZkQPaEvcok4b+XxC9o/b6d/+TH8a/BWfPrnyzT/+Df+/UdRAuULwnbxr/+4
iX7gm1n8av9t/rX//mP7v/SPu/Itf2zrt7f25lu5/JN7v8jf/9f4q2/tt71/ISdH6eu+e6vHh7em
S9v3QXjS+U/+b3/4t7f3v+VpLN/+/gd2Dnk7/21BVOR//PWj3c+//zHjL//l97/+r5/dfsv4Nbdr
/+PfD/7827em/fsfjvonx+A7tJKKOnwyjlzxNv/Etv+kT4TILNEOKAFKkH/8LSflDv/+h2r/Cc99
PlFkCFOz/MQff2sKPFX4kfmnOaNcCQLe9Sn4+/7rufY+0P98sL/lXfapiPK24T0WyBgahsR01An1
RRIXELDitwnr1DAlcVkYmr6KNFDrXiRV2UVoR/WlWsnWT2z9StvjzrSBzXD+jW6kZUr7HKV28iLJ
xmuoU4GabaCRSkghryYbqwlttIlQvLhv86xPPSezepG6pqTc2wC/ylUop86XAetuzHBr84GEnt3p
cpnMludap0SujtnHI3mtgQcgwWxwndWxcdn0EEKC0gIgIadji0Wo1JleEsvU4YI80q2VoQzlpdGr
wUtlq/54oaG02SEzEfr6KobwtVF0JC5NsJfRJ0mFDIf4QYXGIYeNU66laQRDDFilNVaEefhhRrqd
46+uxPeY4EyUvAtxqTlpc0GZnChMRxJRm8z8JkRU8GtvBuMlxV/nWkVz7cIcOjFjOyVMOBuCGwVZ
x+8QvPPNWFa9V9WT2OKUVdw0YTZcBVkKolxRtyUX6n1gGeFNZWVa7Sqtij4sl2mH+e+gXgi8eju6
wisMjl5qncumsgffS0phX4yGMQK2NiPzSxph14zZvH49WEN1leEGet9axmNVAc33/QAqbydPW6ii
eEvaTucGunGTm9rww+9V3U3VcbzVk6a/tJCCWaeJpD+VtpXfTUYlJlfYUb/VTMlZAUeoXttUNi6r
NK5xrRWttRsLKahdeJn5Lkv04QndW+XOzgP1mfALL+yps1yzSKb7Cb1nalBJ2qx1yYiG1SjHzUM5
lQisQIhN3ArrwWYlDSF20YgpUgJNddaPXF0hQ3gBfSjwpKqUd2Vst6uiT/SrMJD1V3oc2qrX5Vcp
kPurUUn0G5H1wavfd3CWJpjz+M9XmleXs5loW1peH9bhhc4EuENCwSnMzNe4oPWF5bN+YSEYErMo
wYe61WBBr5J6QWXdyCQLMyYDu1j4TgRvK8rSuNN2U6H/bMNcjVygf+UONcZoPUZQTZxajye3NPXx
xsdm8UrrEj11p66rcRcbawTqo0rI6kUA+YkCVJx1n5AZ8B+iyciRMDOI3jywekjNTmGl3XVcHvUa
G02/2LUpmTjgAQzDVmU6iqs8zJQbcCDTi2VIln1bpBkiRkSbynVaG/JT5JjStI1yW6zNdta0gUSo
Kw81xDUIWiPZQbuRkOhpobEhKctv4udtJnj6ooRqFJeiHIZNHswetRSLpHs1wDwR/yJrK9PQYduJ
Sr4hKG5fKUuWNxHNTbzhxgIcpKEIe0vdAG9G3yyzC0SH87Ui9PhG6vDYtmSRX6GwqzsrpGsmqsF8
Iswy9SrcZFNguyIfw3aNqbP0TEyf36R9h/+paOUH3ShUDiVMepEs1Ts8AXNH7EyjN3aaXyq/4Dz5
94HiY1g+lq361GpNK1yEpVRlRfnYhutrSHMxEPmAO+QTcXorfCUwXJMEIdlKVjf8QOkn3Zk2Srnk
oFL6KaTyedmlMVKIcYRrBJ7hjdW5gFCLu0lVpPsCEsdGyqcqcY0waLay6IpdaWYmDJFYIGBbxqkl
u7aDLzrncKB8bXFNxrLQEfnlOIrpkk4t5qst5jKdGwtb/8TiGq/VyoIQ2xZTGa8Ss5YqF9Nc3J25
XbDDA+eDZVoUXmmFpn7C9Zg1Z1YI8KR5oSkz5EO9Hvv3IqVNETcv0WfeOk2GbIck4G01OO7eGr5i
Xct9RdKQUqXfNc6ICEhgFGtnoJTvqlWX3fcYZWA/K7fSDlO+2nHj3I6ubCNqrjNbql+rduhH9iNY
YRfi+0PRqM9WZEWPppMNX0rbrL7bvQgKl7lXL3ofBMD7hfyh0IRThn+W0cZelLJ9K+YrvVn+of+H
IQmFwlMxiVcX335E334PYt5/459RieL8STEHyjjsA1q9RL//FZUo2p/UeOYqD+hFAsVZWfuvqEQ3
/4TBy08tCBJz4fd/ohJd/ZPaG+m7Qhwzo9Q+FJUsolUZV565T2qZ+GYApFrKg3UGuxfZ7ZC+Dy64
hSnlkCBq+UxFS1vkie/DzFo/TAEgLYrM+7F/KlTcx3wk3HGS7B5MtZFfKlOWZBLvqn7AwjN6CEuz
uJm0PFXdvM3RGxk5zdE/rrRsG9vDOJtcWvJr2JBPu2Pe2wjtjrVZALlLpSsjN7OnMBnT7CoxkGRx
UUQzbh3Rh9jU55iguUU3xCDf1d4WLqAy6UvmK8qjSCM48AmmwNtRWICUw6x1HqMCRQbAfYa8wk06
vqLjkuCI2ST2Hekeoou/LZe/QsXfQ8M5APwtXZlnhxgTxLROzgCDef5Iv2VGwDJyAxIKjTB/8moU
9a3JftTz58Bg0f13rHxkoDn3ODXQ4jNMIfmraBgIrejXscSIPbVdU0PPRWhrRXVc+LGXLcKXp4dd
fH3eiyrIHEpzhIP+sFnMv79fgDMlMnQyBPSRkk9fOGIN4qCglGv5G72HC68areWeHvS99vDby76P
Cp4BwAFoKpL2RSJWQW7yHTH47qR1ziwoFK2T1Mo9+pPqpyrJmtxtUJ3eiESdViHgse0w6uUqZcec
Kc+/F9X2HsWAx83+n9v41qxstD8BTZYbQIsHyW3NwkB4pwuNG7qi6kCEP1SaGwE0oRnZ6M6tHQRi
wDI+zW6qKDaii6BPnWwjt518DTSzhezj1+NrVAj/gU5gdy91hTNelrWCvTRwWEzaddRaxq0ed2NJ
CdHE5bm1ZzvfTqS9F9aF8TJIWi/cTMPFkGKAZXyfjxt5I2eK0rsage6IsXg8PpRBD4ZiQHOYioIw
pMsqiGkHFkZDu7RP5WHtGE38leK8XK1Of755KS6njCo7EDUyNyqFi8qSYVpUmMcOowTQBkhImNXL
6Evj93I460JyIEACWxscIbT+ueNENWsxVoZghhnQbiB5UdDeclrb9Oyma681NFI/gVpBI8pCgArz
AflWSqRynaVVfW/EIMlr3CSA2Qupuza0sLgciQrWBSXT1ZDoIOlOz8ripFDnJ7W5M2yA07RGlv1A
G5tZgrom8MZcEtssdlCtaSYsHotSLh/Q2hDF+vSIB0q0DAn/EmkFCseUFm1tf+1iUpgmFdB9r0Ex
8s5ILfvNV7O8/zqWdZC7dAZxJKnkML1AgMWRXWEmvr2OjKb7ptVa8tzOan9eL/nYAU342RFPzgAm
YWT9c2QhyMnPtPicZtniXpsnarZfQ9qNfhiHz6K7J2OXM046n5RG/mOJHAcXQD+Pfnp2Dk424FIz
VhHcHrV0eP/7kzPi1WMiN+7zOjnlOinEmUypv7VQge6higvPtuJzBKeDEj7vxsYA1QbkFQSLMS+S
364Lg46HpHaZ5MqQOSDHom4Ubw2nmrmURVd+Ie2egHPUqRAQwJoBo09agiNgY2t8PP3+R6Z5TlTe
GxdUXJbgIH3sZ+vTAssBLUCLotWmDfA+/9waPDoMpR0YqRRwOMz33zgzUvQ8jZKMZurlXWomxTpJ
0KPxQs0nKYwCXf/aiyHd+SqkIkQmoer3SRb+oCcakYsRcrsddEl0T1A1/z9MAUHcXHKiFr3EVJNi
JVqo4cRdpWG7MrAc3RHtBB8fhfIzAtvIgSjzlbY/A2VQYy/k1BJpqtJ+sgqRuQBNtNfT77Ksm7Ky
2OLYXyOQOXeiFnvdgmutTAPzrGhhtpHMJtlWrZJd+JU23Q5mElxoeqdCyrT83emR5y+4OO4JQamv
w2okv1pqGqjR0Bt4HeAQg9A3apdFyI5lvUn3sT46K6Taihug2dJna5yLMqIM4vvTT3DQD51fXkfV
RTZQhYTQt1hkTVDJnW7PN46I6H9KebqqY5gek10bd+BIzV1Zt8G26bR+5xN3XPq1X+4SxRxWU2q1
lwrE+xsjwDOltcGWnTlpjpz8NB94Rg0QJZTDReiGBQa6JpFNCcaqlbvENLv7ACz6jK+a+ms7Vcp6
c3pCji2GGYjBwUYAd3DXDPkQabmGuBrnbIa2RjNd6XicfM+RDQLSr1E+gUBzMzb2+Pn0yEdOVZyo
iDnooM0mrIvD2wk6OTMK4G9aVxGQ1RoLshT9ygn0OnKTxoSehE7e04dHZQFS6QUuOoOUF4sfa5C6
T4dZ81GqftkCzPkofH9WE5IbBMiUqKPN1U/Z9vSwB80lvqkN3BFVaGLVORfc39qYJPSVXVSB16Z4
X7HmiuaikSpV2ZpmXl0GeeEbyE7IpbQGE6Vc4iek9Zda1km/xnaUuOIyuIsXFTZWvyKVDukFBoy2
4gVJpmLzSn8eTJQzTt+jTJvUC6erGh89NbDRNLSpqq7JzCaxUVLbfrIDPevdZiD6uVD0zhh3jZqB
EByyqaFaq5l1cdUkY2NsxiLKLrSA2HNF5cZ8Vu1B6zxVUq3bWHT6uFXrJgVal8dUp1qry0do3GkI
3W5InNotBCYrF6dnclFgn4V3iBbBpQBlIvDH93J/JjVHSjtDntjBlNOufATWoGLDCSfyDfxNF+Sd
F2eJvIr6VFz7yTDShYrUG8eJ9YsxQXrYHrtyF4eac1u1snrXa4Is8/RDHrnKOL2tGfjNtgKPuf+M
I9JNTd7DL1Tl3PwJckWg1FT1Z2A6R45TwPVcFGBHAY4to2fdqYeRD0/cFZbkGxAaEVIVJpB/DMmj
le0X47Uys1BWNqo9XpRYsvd/eE8gw/B/IM2Astp/zxYKdjSOdCXNWFI+K+rYeDEa2WcQw8c+OfnU
jPBGNmUG5ewPQxaXySTPAR7ruXYNtVjyQI1lm9HoqByPWensCmBZW0Oto41dDdEntZmcXRklKpXV
sc5fwmIuJcqT7DlKqAfuGJ/FdxyepOxv/DHmOg4HyxKeNTpyErUJ1ypmWtwOiMlQAJTj17IQwe00
OgoN5Ph1aGXzzK16gKOayVcAELjUGXluie5PT6hrPRkPYUMKdGebqgGmYaYQW7uUgotiQpkpDHrr
F2UfjQZp0Fy2QPSvTQHKz8fv8JxT7OHi53FoynB/zYH5UugCpUkEafKKWEmy+1VWAKYM8/Yssulw
9c9YRmM+V2ei3QG6pMEywxICHlGotmstEVjR1iPSoGEj51upUZSdNIoHQdL/ZVJk0Gx1LHAWLuFY
wMkv9E2Kxs16BlxAiYiNTHhDHH5Xrcna5lWk02nX7TM7dj7l9wMgnvk9+6QZiXnG4s4TSZQVbUuJ
QIjiu84dULoKkrnE1CNqkaf35uH9SutZpeNJP3R2AV+cQUGmF5IyMj+TT3bSTXUaeXGqPVejbD5H
xSyTYozm99ODHl2LGAQjYIFoCU6cy/gqo/RWD/Af1SqULwFw9EgkJjKwqlwtPgeShHNSGBW6J5FR
zaa3eu5qjd2jNztEkG8NszzDEjmMqeaaDL0VtCM1tsji5s21grYhyZQ7FKgnSxixF5SE9MTT66KF
HxQN/pmY6sDqgA2pUwUCpkNFiJN5sSG10KRA4DD1ai5pD50YkHGaumm0LrNGFO22L9E/dxNNB8lS
qJKGMi+pubgIIh99GKSfkOEOU7ulIaoaQ7qChh9tLXMKh89Y8EFfgvnbxndOhVfpBg2fDLsgwwyV
M1ftkRMNKAdlGQomoB3eHVd/S0HpBSpW0vEaVq+Ie7SD44vCHh23SPt6W9R6eqP6XYxElKqf1aCb
j/TFTiEcVZHxoZrOJC6OfDMuHKQULAmDrS6kWdcYb1GTwc9s4wyjHnSvI+m+pXF8XceBYbzJmpie
ktqGnBAYWrU+s6znjXnwOKhG4XhD5sQ1tH/EjgayaGUPCbXT8+hJVLGxotTr+DQmpf5zCemMbqMy
xs+VaAZa9Q4Bml+GZ3n1R54DZjaq/TZKNXBoFisrGks5NQN6tE2gTF86PItMyKqqchP1UjNtCYP8
fE3HVL+C2x6m28QWQXRZYAx4TlfjyCn/zoqilo1SIBnEYkYkHw1yKwooZ+sVvWWBhPMYnEtPjhyY
pkqyCjDLgL62PMRyG08+G5VzV1hOULpGFYfsGHxkXKnA6+P0Vz46GPElBYhZI2EJ4cgz02mBRIGX
KvoC58HY/gbe4rPAo/Hl9EhHJo+iJ7MGI5SLewn+TTDNMJRg3llore5CKDTYAabRmYq0cuSKRCVk
1gnBuQvy9GK1WDQsRx0Vf4JyM3LrckJoro3SaRfQe/pmovKt7vA7dFZjikwZdKC4dAMp+KkK2udu
36bfbLAjkgvE4FcWBWAzZDPqPP4y2vN9oUaQWNCYffz45FD+0MgOLSjfS0wulUbDHrWecAbiyDpq
HRRO5VI/c7gduRZmvXgKngC9KQgsQtc0q6iCBIwigd/zmllLgX668qwVoXVNXNucuxSOnGhQvWD/
WjTHoMYu7v4qTKSG4HheXTjBJHI/fVHVEA/XqcFtsR7A/OCOdI20DK7gWttiUBCaCLUOU+xG+GWv
yiSadh01SNdI7OzCbOxgU9m16jqkzLtC0q7RasY/JG6b+kwEfmy94saGLgQLFlTfYiGpUwG4yPIl
tyCDIk2towtplD9K1uDaBJaEECB5MjDCpVlI2NZSZ6TkupBBjMt6MkIg5yhXnV5ex3Y5/HOKbDb1
3INbbQqSSBfIj+Mh5DurejBLKD+ONisXZRhwf3wwGH6z8BO9P8Tp9k/JYTLkrEYixC1xT76OsCPf
FQ31Jb0InDNpwLFvxD5Ht4xThTti8Y3QhgRJDVPOnQy7dZHlaXYp+NP70y90JKqc3bXgr5N0zl2b
/RdKwtGqUfuQ3D6yWo8koN4UU0tnuXkYGmR8++jc3Xv4XjRt2DMA9OGi4FWzP6JBW6qE5RF4AVmu
C/ipvDNaaTizwg9XBchm5MXf2Shksou4VcFggIoH11nfIZotS5aPX/GkWGvlP7k7r+S6laxLT6hR
AW9eYY6jJyWR1AtConThTQLIhJnTP4qeWH+41RFdohSXUa/9WrfEcw5M5s691/qWl2cfNYP4xr8W
E3wWvUOWfhYDDkm//iJZAj/VEINGO9MrRsQrwgz7wwcL3B+qULp6YCBQZvGwQwX79WOqNV+LLiXQ
LVWj9jYAsg6xD2cXktPnkyztIhzLenjUq6y8JXOoD2tG1FHgbEHcO9COnBLkXelpIJZLFzfsIN+q
uQ2eFrSeN7a5lV84aKUf2dT+cCOApzC4h5Sxjz/eFX616qyiCXjAdi0SR8iOuYs3zQEj29R8/W8f
ZpoJaOmBg1Gr+++XZNtJaZkYu9tA94C1tAwDV81totYaln0nHLKnwp+nj4z4vyUMIPf45XPf/Ubs
mnLpOh5pYovTxBmsb2Xfg2o3ShI/m9I/trP+WY2LY4TeOrl3gaq+NVWAGWdFsndQExiPtZq7b/98
Of7dhXz3ZLqcqHc4AJNshjq/PjKNuzJ2DggGcPVc9A/jumnowfqtri90XZzyaWsVcicTxdtf/sib
GQ1F6mJ8GKayR9Gp2iAaBk2/bV3I24cyl7Cz6PH6TwwBXfvEja85Xc+2/mVfeLtwTq1RRUplrka9
HDhJgKNhjTp9M8ywYEBghX6fllrk+xW2nHIMhuqiYLk6sT5tQH1wPaAtc7bNKONpqSw9ogOm/6wx
DTzSNOfMu82zfKCHVSI5yYb2TXVGMV5N0tnDnZ3eBsi3WIsT8S1XsqtnHu/r2qMXyq67z3anzmzn
ENXI+my5IBSSYDC8As3g1g1cJ7O/orWI6BEDIrqaaqvmt8Ukzxd7sFwG/mHgXHtplTlxU9Kagnwa
5F88MEm8f1Jsc+hCMfsiht0G48x9MCbUbEy9Cn2BMjnjjKzCXhrG90kz2u8BzcuWei3HJV5xTbZY
X3IN0YOGnpRBcUYto4YsMfzZc6ImWHCBj5TODPRbAp7BXtg/xrGvzXhxlH3JUtXBRnWUOrZ9q8WL
oaMLpHs4VMRfeBVOg3Ha3oQl+2eXRoW9cYXntHUsTvGie1AmtSsRl9YYkMdtec3BaUvA62Y5TDba
g8EOQpCEPm0YhkIhxJl+PhZ+bhO3VOS5dcyHon5s5nJ5GdFxvCxr82AJWZ6Hwh2MxEdV+FOMpvGG
uLR7TgNtu4cQ3FVY4Sfnhz8vuH002lzdPeGFPdBS20K5Z2EmR8uAMdJAoL+uSzxqlsMQPcumT4aS
2I5qbzS+0Bmxtkvp5L6V1F6pjLjJ8b3HTtusRywO9XyY85UgQVNNJDsj9jTvPd7dB31wscsVhq89
T8Xqv5X9AJGo9bP8yeLf4lFaRjg6ejrbLmbqfv46GvTLcbVr+udalM2NM4HzihpzAcpZDYbVXKTt
Ia70/AwZNo955obKcdMn0BOmSQ4cGtOZ/KQ6LBd9ulVrUX+vyma+rW1v+l4Na1eeAZSVZ8TXZri1
i8vDaRjjU1eWuRGKoSickF7tmtF3WIwr3MyDlyAqNeuwt7o+P7jGoruJbm1ZmQSI53fcXoohcQ0k
yDN7KjBwzKJPv9nLRqJ409hoUbYVak6kE+AOK63PjwsMUCS+3uY8OUrLJtrBbp8xlpVjFtsLksvj
4mfLj9bSUJQIgEvx1utwYDujbQqUwlP/pW7KtotrMcKp0Zhhfpcege/kDheDjHoyLrZobBDgHxeG
RCg956AdksUt1uaq0AWLigiw7Zw05VT7S7iS5DWMXRE2xmpd8X3Jd0dNpv6qDK/9ZEjOnrABnFlG
UAN3MTpxSvFm5jM8grkpfnaBgdbe07X0xW2zDna0X85oqdLgq9616oW0uJr7ttEMD2l94Zqm8SYq
3l/dcCI9kM2dVjd7x4s+5Scd3fmL3JsVcnCNMcxRwAd7/m+dx/m0TV90MVtYNHNnvNtwyEFc2Bzz
FYV0el+wZBPFMRbykRbBBiMwQ/DTIiPBRCCIoTyiXhAIp63VVhfh20XPLR8MMsiNNrhrx65+m0Yj
V/FcbnPi9CXG/qzQ5odtKJzvQtXjnT5jxQ17W+nfZyFrb0chVjqtc6GXdEn7nvjOovpLInd+Xkvd
zKnIxuwBuRfR0BqCEBeA++xwiXtf38Ku21w7NpnZPM4kPvSRsZCGA9l29C5LTxBibAsbiIKcUjd2
bCXmq1STzRLrZVF/yqxZ+Ec6XvYnw5ymLHRFVT7qBGx+5/hGlz1Nbf+bSZ//uVjl9GSbatlOumeZ
AA883u6d7TM9kzCR/r0ANSzpRPEMqM+LkOQT0tl9S0v/6vCZPk9eZlVPrrXVL6zcgX+tQ/h1w7rv
u7fJTav8RJCWWEI1r/WKxqv+7NdEvByEzmYV+qpQT4POwC7h8MrIRawy0640saYe1N3cABcxWzUh
PAirF17Nbl1DsN7qugCpcU24dn6jiVT/NhrgecJsrtcfwB+yFlIDLelz4EADjiz09GCLgjz4SiQg
GG3kH8NVzqZdY9IAx1oFpQHRpLXM26mGDhFOjjUaJ5MsK1YOK63uRom0LEZ4hIaMeEZ7IqDec0u0
RqylWDpWQk+wrFEPVdoKoYU8oZEZS+EF3/iA1OKXV2N+yP3J6BJvsPLPs78N5jEdzeNQEj5XW1l+
ydDnU6wMDDyrtARbLeEQm4zVgXHGZJGo9ZT5m3Y7uqAnotGxs7fNXhHrb/Zs3hrpYBgkDw3daUwd
NAJa3s5v9mZbhGSzVnYMFBDAA4EYFj9JM82eo8IfXCzKvZ0qaJ3S/+4Sa/eldvtguA6ybkuqpqiL
UBdN/gICy+4j6doEhQyNrT9A2qdPvWVwhI7TZDG6ZHHI3DNMGfMrNp4Nf4LLxhGuxurdL4bBmHbR
U/6e1oochFTq6ddDv3Ra3Otad5etdlBExeJM+tFchzk7SUMFL/gIM4QVxQiBbIUZjO51WG5YmnXs
7DSD09u6NZq4IXwPH0ht4tEbnda+A4yxOsw7e/R8GXI5siF7fXPDqtqkH6eG4zegNSaRHoStFWUI
XUUZQFn9Wl6n3LkfzuDNr3Q10devZeo9Bf5WqrAeyhrUjRDNN2pCJLnNHIw84Ng8VGg4s/VtXXA4
RDk1n0ai1aIXoevtVWmp+ay8qQzwHrlBad66owzutHKaHvs0z29deOp3eW5466UdeXvNFckv5YCx
PA7tEKDnVyUdeF+heySoeVy/UvxxAukBr5Vxqs8DuFCjqBQwjmXVcfyr8SFba/O1EnrForWtlU1e
juvd1iOhDQG+BGbeuR5D0A/+KkdX+yZNxp/6tuYOWkkiPlFG4VII9TZrDyamAnWwrNUg132YpwTI
CDIYHKDmwWOCLR4rI1Vz1Pemsz3wfuR9tExZ2kUd72EdVpnmv85rldcX4rXa+qomWVmFfiHX8gq+
0YCipdbrgaSluqzOlaPbNxIepRFBIpZOpBl000ITHcJw40ix5y2JpmoS4dREgAop2uloaqvE0oGn
qr8sfllRJ+jlkB20VHd2GPhgI4+SKy4BTS6f60Ern4jKC5ZkYOpQh/Wo2U7owfP7rHckWYA+dhQZ
lkYFjUZMQVYli1NWayxVUD2jnYLUkgad/sVpvOyT0y2NeTG9Jb90i2dssVP1zWGqgpUym0flfvAq
Siwr9ctTYFhzefGVnG9aOmicIyH71SHaDqxBMzbMKVSLV8tkdEfPgsQrAnXmaV9ObeV7TWwFC8/1
iqPmulp0o0ngsjbedd1BRw+pqyTlS64FZP/MY/BoNN7sH7pVpT+UmjLvsC11VkdD7ZjtyZQOuue2
8/O/lFemfDeKlRsCu3RsF+a2fzhyhzifffON3XP5wsvkEBmNpPyhIxaQjknf3PdGnqfn3kyHV70P
2ju03FWaNPosjt2sKtQNRLNSVveGWqJMm9wk64ey4CRf57e2LSfOzr2+NtfDJrUs2fTUGJJ+WkhC
drtyjO2ZoiDUV8fcDvW4euNhcJsKlzrqNWwxnqzKyMZTKklFWkuZ9Gm7RAO9Odwtlaxb4jjnfPuC
wF7cGhx3Fow+Nc1+nOMd2fJIxhhGzHnVJ75ep4TPG0qIMDVE0wC6tez15Fgrf+V/ZdtQQT1G/dM5
lFghpSIEyElpMIooTswPWqB/OtozGId5YZKcBvTi19PlivaqHZqBxEfHzI+9Vo0/vapNoT7YWf7B
9PP39i5H7J0zw2yCFPP3CgwHaxImnYntR3QkSKlgjOexHP9qNdMJTb0xPzg7/0FYhllzV20hZdqV
tO/aVJZAa9DbNHVsUpNCfVLtFG7aFpAPWy8/0ryZP7lOy9JjNOJzpfn9nVgDO5GOyflJ4wUPIbRq
Mqo1gtcqcIUfwex/79zxBdGb01xFMQLH7derj4hS79wR9uhKVB0ap7zewmApwU8rX7uferQRsu3W
D+75fk/fdRQ42aO02kMVaIG+66t5GbsSTzKfanXySluwqQGfxFLFgI8cVA+3ZeFbcotEt3wEw/z9
s+mu7UpSbOggKN53RM0sSCu/5bOHrVwZguHnHFUzvo5m+41qNL3fY5vCUdM+skL8YQrOJ5OVvrtu
EHy9JxNWdR2sypx5+lanR6Q//ZC5TVsDj92F7LyU1953zmmWdd9RsMK+09V4qfsl/em6S/5Ba/P3
Gw83GVUIIzSm4IwPf73xS6ERyjg7GDO0WV44BDUXS09FQm6alYdE4bwwPS8/uO+/v39IZZHsMLpF
yGq8D7HQQDXX24bU08pK64L1hePCRjXUgbe85j/UH/RU//D+cb2Jy2BejbaCvsuvv1LTC7mIHunk
qHXdoZvAJmQ2efXbQs3JzuamBsw0m/2SsS1dy0oDgRIi/cwfA120OEGlfjEWiZjJLoI8mk2b2viD
BttvLwMOCzqytOlpZUOM+vU7zqXy+9xcMkqR3g3niuY5Qpy8tA66MH7882f9QUDOh8GARWyI8lB/
P3qYNb1ultbDjaW6jpgysI9RtwTTFlkzsRaA0Dw4gVNgZ89yW7TsaOVg2EJwWq2ffPBd9obmr6sA
N4b+PUxx5PrYdH794WjyHKzczDuLIHOm61YjmZlSbTNv5xrTRpxOvnfwKxeBUsv2A+HcMimzMGb4
PzRND7oPbsQfOrA+6AfGCT5/fldl/vqFCsvX+mnF76BKsNyixhGLcxqeylb5D03e0e5u8v6YdcKn
SN/WuJaWOAiZqtNQlupV0RlMZD+m8T9fqd9fm/17MZZCQoUd5r02ezCXwFonnpCybup42UYdM92K
kyrztVO9iY+Eir8vkUhhmUVgN0EWy9T11+swaUoXPJAM1dvZf14ZYYXFNI1VOAX7ASFbqbXLiqzF
PQti/uAu7H/83VOBRghHAY+Ey3jx3U1g5QGFEmxZJERXx5MieG3mzPfBw/eHS8qjx7uAowYqxG+6
PNctN2PXKOYcID9VSK/vByKFD4R/jWe/dteP7Du/lznscwzJeFNQNlMK/HpNK5oWyJzYaKUYsjsH
3mLclq0X2RMStX9+XP7wUR5zOEyiuwNOt94t7aoxB2PabTt5Lbd4m8YS+D3twk2ky0cL7P633t0t
nKgkr7HwMfz7ewH+DzVQ5uFUUzmkxWXJmytXtj2u8KbumTe2RP6obJlDbM4YlANNP82b+Zepii5G
kqlH/UQ/WXpdd7EHJJlCaltC/yY9uBL0JedYb74Qd/VRnMEfL49pwYZm+8dU8a7gVMGCaDTjbaKT
Vf5sF20+jKt0HoBHbud/vhO/rygMrLnXJGfRyPZ+SwZWOOwq2L05BZymN3eDrEYfHKlYfpT50JLb
5ar6lZz3criUiw1iFWBnrr4J+ElTMmyDaCK/QTkWWwwzzIc+D7Lg9M/f8W/lxC+3ED0FlGwAKJTF
eL3ePS7WpI9prW95tDEyXJ+zYoEPOmP7CKKaPvYSZ5pa66NrtPl8nBYTYhh6oxFtceWl8eI5+gJs
x8U3j4DGPohedFgE4fDNFLkdgnNmQtqtWwrGdcu8Zl3UEK+ShiZGpj5cgPrNl8axhhvZFGNFwlm2
JGOm58tZk6nOSEJDrn07MrMwP3hR/t7t3v10TEX7XJwrAC363VqTkrVQ0fKiFqTYPM6a0Ja41v3q
K50Iq4s3X5JERDfRq+Jqteseromzx/96znqDIQgVuSg6TSFpd72nUXql9bVm/PBkFeX65nklrcQy
sLcOxje3PqQKk1/LpuPH68pe4W0uRT4yZyzy/1YtQzeTgw4MEywUsGfejf0JlqorquA80nQOfASm
e1E/rPMHIsrfyyt0BZzaLIdinmryPUaZK+UXRjohIZVpfw1FI1iOY7uOeVw39nAsNl/bPq9D2tL4
LtrmhBIPCFQh+y5WPbNOOnZOoMXZMuHjpu+Rmonyl3L7QPL025aCLoGEcHZQcEvEeuz//T8WKZfG
t7Ew4Is8o1yOmRw3oMRC/2BL+dOnBCyDJGNS1CDg+vVT6JA4JS8rLaXcy+iQIyqI1FYW/QdP7W9L
Lup+KH5Q29F17MeoXz9H213WIwz9aO77HDC8C2OCvkmyNlPbHctsIW9lnx1BdLfHy+AUlXP45yXj
t/qAb8D1xNCNSoo0wHdP16y3yhIb38A2O+0w2noXejjUridvyRQNvWkBM2MER5Ox4f0/f/Rv+zYf
/Tfbi0/FJf3eW0A60CD1QmPSOostmnGr3OyZRY8sOsYDLLQm+ufP+8NN3c/G3m67gpLwnpSZ8paj
u6X1MvWVfl5q+8eKQ/+DO+r9/im75ZsT0e7p3AvzX29pyvl8qlcF6tJtnOeKpnV1yAOb3v5A1ZAn
5VhlFePKHIdOoctWJdt6N609JtyZTpO4oq2m7rpilG8a2aJTaK/MjT1pd/Kk2rZ+tjx3+Z5quWQd
6Ea67aM5b48I3czb2vMm72DOhSfDZeusMVR8068QDAMtkVWl7HjjnXJ5ecCVkIw0NhyRHK+Td93a
a0MI5Vtn+t9q2hNp92X6068toU7Ybdzs0EBeDBLGtGkTktds13GlIReIJ5v8xIQ2NCy8YOcnHdjo
F45h7FTPZoopOx7osz7YTJq6Tx2n4/VqMasNffqiJpEsDW7waBqXGjxVPxF7yZR7fNmQbAGYgW2+
xGWed4orKjvzOFVbQEWxWd2dpqXeBLmanKZ45GV5yBBjYYFY6vRTSZ7Xt7F3e4QEejmPrz3j6LPj
9ROsrDwnHuTvp+u/4qX8/4lyo5D4jxdtR8X9wnI7SVQV//t/aKf9Gwy309/+/if/BqeY5r84ekDD
xDTgcyD7D3CK+y/8hfzvnE84K8No/X/gFP9f9BbY9jCv+vyHvaXxf3FutvMvj04HjQ7MONhw0A/9
Fzg3umJ7tf4fhcNuRQYH+Tcijk/y37NTOhq2sg0CEcFa+kpVbYj6KU+36cQ01TlZ5p5ePDX6wR8Z
WprprXJy/eQ1QNhLL7cO5FE4UUVHOi6r5nPKIO4AP4q+n1eiYZ5nPUxhB5H/wUCWRqx101vmdOod
99seRnDvlV5/cTdo5lPXwaKq3dd1dn4o79jI9NswmkRF9z757Lj77umLCPrwqRWZUOauzELTkp7U
K2ad/hJcKJSz+yXr6HfDqTsCgjxPGBFCFNH3jhZ8LdeWyW+/IVNcrjWi50LNnLRj7oJCSKWhHZSm
WTeLu6PzNTEwVW63Lk594kvqOm2OuT5Wj4ubUSTKoPQ/ZRyjE53DZCI4A31ZlJ+eLKe0jdgaCzr+
AzJiM0ZQrH/qNbPBQNhpINGQf0HLFC1bTqaeq5FKud5npPQOHOvkywE0ne9ldbgIeGvn3gu0T5L/
x345+2lmqpFbidQnR0/aZUuBFyD3vCq03IgBjBt5ZOi840z3snglRLSJM8aPyz5i7F7IFzi2Xqcl
OQve14356wEPTTaGRWlrY+gqr3qyM2UDl+82OSbSZ0oCYS0LEo0fSrhOWmjXqI7HMFV1s5LcWxRJ
OnHr7MJlju4N1GuRNBAmhb1vAHOVnvms1kXiSFybczsU60lP2zdrtX529XYzFZub1ACw/6KnSPs/
14B9oekQN/O2XRn9g5GdMIs3gChgpXZih39UU8tsTkIR9HK5vqxGPl4tlLbfNKlfGU4Tbv0yEWcy
WsdNoNLxV/uJYr09j8p5E4LAVk17XRg6m176vauyu2rYju2inxqjAWbm8QPqibtKd+BeknH+c8xd
Oxy6bdhrELLjs9yOMbotnAqMmJCjPnGFujJLvz5Kownu2RFiH6HC4gzJmp4CNqTrrAcB5BuaiFtn
+I7z67S1lv5tCTSbojMfMrrVJnaXQuntmbIpYMjIyJr4HHP9spqSP2fpFWQGs62v0ToOiV6Jh1HU
KBbm3v+0irF5WFa03q1CnmCQyXYiokLdBgNuAkoCi36hh5DVzderqkX5tGRH5K3mmelrlpTAYZMa
9O1nZtqkSDlTcS17OhaD0NOzO9bZ2Uxr/0VpnXUzqw6FTCl7FelT/5kYyVePkIZw2REkOFgyfCPK
9WIyobRIVKhk7PKln5sOLIsAaVdaftzgWo0wSH9WnA1vmVpmhDEzKKz2aVc3mUO4WE5x7Qn1Rpg5
++k68L1A4OWRXHWWilGnydfZ6Fg5zgE6I1g5qHV0ZZ2hk7PcuTcpENjHxtHma2fkyI6ttr2u8sB9
xW/0hFrFi8aufCry9qL1lh6SXRFEVkACpzWp/HGuASd5ZFicKRlILQiOMJaRg0xrmIK97Cc4T3kR
W4vnXvlyFjfNLnEPnrqhCRKUJyMcexQdNgHLW2mGpoaDpFKmfnD8rLtLhX4t9dk90thcztbmeY8F
7i6Ibr5/6Vn7eQbtLHGqxrsR01iHhcs6m2noGKpknqFsK/9E+MhNYBRH4bdHgohYIVx19lvrJp14
38b5zSQlAREzRmd0IWEjsy3Fz6Li1suvnf4h12wZBuOQbDKoEvLQvGihS3mdDk7M7Pin8Glp8nMu
CtBgFLRzFjNW6YnlYLqro0Bs+qZ4CNrNIWmjYlZMGuFhcS1iLpbMQ1pSzfdOU5QnwED9J0cfkqJd
4qKi3s4HhG2y+bLa5FQNDG4rx7m0qk621nhdDZ0AG9+74jBlR3oHuAcLVnBmNK/TqXOLTwAw6zRs
W306C6dhfoxpoC39xJyJ/tQZuhFi5Nsrwjbv89K2/Hm/0BIGONyDqlyiTo4517+9Mce5AIhcpyfb
2dzIWn9AlpqPOrm/R1665VRY27NS0mR3cLJ4XoV8doImJulXOWhlxpmHOFD35YDIIJMZlvKpT0o1
Fcm0OdEA0OOSpwwjvbpBatY3IbLO25XB/GRl2r2BNuA+FaQF9QS5NxCz/DS/qoyOL6ZXsTdCHU37
19laCias+Zq4pihenAydnF00/EhWn8hDd2R6MD9NycNjjZO6c7UR4csqYo7sCZNs65YesQUdzNpu
kNAsX1QmplONVcafy+roEKPL46HLODd7eaFTnhhEcFfyegVPDpxPlEOY+71xTNfADHNBymPPFkwI
zWlvs4dl07+ocTVDbeqfmnHwLy2nC3RZ7Jt4P9LzPBTjsZNNyho+zHFdtg/t2Ca0taZLZrXHphvr
E1m0+mUCefNpMm7JNJpjuSl0U/WGgsEu9aTDon09lq+bj5Zz1VPPC6EePlqT5pxSFD7xMGnA1ao8
5iE0Tp7Qg3tZ4U4EDEwgq+3bp5olJOoyMzggqAQZx09wj7iJU0EeAjoVR8tK/jViB8tvOC/IG4BS
7Z0cvM9WWRwtd0qEPZLmwrg57PK7IGt+DKYXk0nHvpGnbzXXAjnQ9Iqui/8vgEZcjiDC3K1IXwQY
0MfMZ+NLS90hpHc1jluQL9ekWzNVVa74mneDIgtgG9LEoxArkpLlhgZOcQJkaUX53KPOg8zJ+i0P
LOvPs5gOsG2Pa6FdwXW8XqqXrGHDLF+Cqb51nZpJLLTUpTs6ZcnLlluPdMDgIDwv3frUls5DVn0P
GpQyQU3AJTk/gxYb1U2QklJvnatOvpiSzVWNsZq6OwxXJ9Eo7Dow6HKBQIncINZFa3rEdqJfREtP
HTh/WHjD2S2zZxszI1Im91GofDrlM9MOf7DuO/qWZNInmrL0ZCI8KSn6ozUHh86tL3bxsgrnIPVg
OBIB9K1a6jt9NOO6N584R730eg44V96Ok303dOJ+4oHZ5gI92BB08YjnKMG8NyTp3M0hU/SzRtka
tTi341QxHQNSkt2SpXMCHNtzHOUe+XvMU9N+9Ssk03nhf9Wq2UzGkcfFn9geVAfSBcJuv2BuQgjM
TtaFqhrTJLUy51wKF9Ru1R6rVn/dRL87DYwtSpf0XnhacbLd1oillhKutNhP+D2sqNJXmXhWIR77
gb/lij57K7Tha54rEpLMmh17qJwrR3btMZAgi712jdx8SA/FkN80q/YzD7ybwZl5uJBmW2L4sebB
zYpsHNRmHEz5odp5+sKyE6sYxsjav5YnhhcKNv6GHmW9iIsdjAIvd32pjYn7WKrmhQcNKrDWP9fV
fCt9962V+lPDMeaWqdtPqrMeArRjvsDGemj0iW+Fumom4crVnuzGePDJhT1kpkrvjHF+FLnxSG/0
OLAYjN26X0TrIJ2lPa580EnXs+4bs6ryCfPvci7KnxI1qdn4h3Sd2psNlPABd0ckbXRUup03N76q
CC7r++COcHYICFsjHnmn7v2m/oFGOOlsnKxwYPWzQmOYEKuIYEiZIKsHRqvXVjrOGF3JVBB6dtWN
Y7WFyIyfJs3Pdcxn6/oZNZ/3HRs4XN9urq5TfJnx3mlHdA2qyRWwg3PVsph3QsYGnQHaCFaNMHho
w6AqCiCU7p2+bmuCMp4SI8vP+An7a6LqzVtOShIgS/Uq0/SRXmTxmg75tcdOP/UqSPKeKtzNaxjM
xtgf2JEH5DJ8R6OjDdqhs/6GoNk8NTNDH0LBtHPnI2UMDWA0Yblb/rxyFlekrXzSTJt9H4hHc2UG
tboqSD7F8dORJj448tLN/fAEKXm8UynkYtqvzScN9nHseoLs3qzhcjBhDc7sloLgiiA7FPSXQFZq
QYLYs5AE2wVf/b7IDlNmdtHImn7cZruLVFOOsCaJnkYq2cX0puWFsMQ6FLb5DQ5O8GPl/VAozcrH
tqaDWYqyBFA3wV7T89fcryzQTZlxZgrfXppOokHNPDmcqa2NzzbM5hircsdDGgxvZqrEoRrXqxbE
VB22lRF8HiT7sAo0N7L1ybsAjcnjzm/WxPe3NfQatUaSb/UFFRnIsVk43h2mdYgms+GdKm+0T9Kd
m1ARf6GdfNNIo3lan+d1MeIMFSZ0cqOWd2XQo/SsltecIIU2Ftgw8KaJVdzAHkjvhgpZ21B763Fl
pUymXttusF4GsbH14riOm/WVppB5kO40X4xdKBj5NitxLUxIHkOG/rJCDKncOZ7oNR1kO4rLGATa
JVCciqGAfPaMSn+elWlEDlE+XyAGT18wKjP32PC4sro3R8OnYY1STkZdjhtBR224ASYV+lUq5Bgb
bYuozkvHmxqIZ7zg37oTgYmpzyuHv5Q1zWCFK/NmsKZjYbSPS/Bct7lmhlODz6Prvhl5kyaVJzR2
8tQ8mTumcWvFW9CO9pExSdCH6ZrOYY/D7ejpi3Vdrk4auaNh3yPbfyW03vncKWOIyKmHWcx79rya
uxTbcdvrFGHmMc37gYRIzbmpcvGpHJzdlGE7ZyavDU9r8zo1PF/pAA+ctN2LW8s6NEdKeWLm/Stz
fyMh9nypjL56kJa+IEiojBg9072VIZpC+xjPVtNed56z3HA6X+6FMoJkku2Lcsb0qFBwXfeqmmKS
CzeWo2y+8hjsXJdzWqqkqZwUNt9WokVct9sa5Tj7LLX+qOEHYQfZ8mBBDmrat7MxpC++7MRJ4ZFI
CpU6h6Bjy9Fnzzt5HAwjz8tJYneDEAXYdNEMfkuqCDFUDNXPZGO5D1YWrCdisNNjoFVAXVuxOS+m
CNYHAKzmI4Wa8x3+83S76LKQFIHWfCdY01mJcvuH1uKdsBp1zqxeJILZ0UPjvuUCPkN/DyrtLWO+
1YizKR5zmNK+e7Km9vvKnn5pNpw7QQeAO/BGcQhollN2zgSrBcLRHmqzc8KMTusXVHhFrImsfeOJ
XGgkDNqpQQ97rckitrVyeyzJfXzhwpdXi+VVP23iBYAIAXjxq6D+P+ydx3LkSNplX+hHDYQDcGxD
a5JBmdzAyEwWNBxwaDz9nKjq6b8ye6bLejljY70ps05aKAD+iXvPfYLdwYM1RaBdm/OTDW4GokY4
vsSFFbyVQ0vfMtj1t7FPyv0UOum7FqhJ5yC0eOz0etQgxgq1mzprlSnCcvquzn+oIOVCaFlzNjyW
rDlb6m7qTMLVlY9CWTpz/O3GE10AyW+PbexE9tqThmltW2LgIWqMwriOFLX0dZiQ3oSIjIz6P+++
RWPN5DY2R3UtvVLdZ3zGba4oG5fQ1LLT5IgBP0pZW3f4vcw9oQhoSCdZFzHNeWyd7bFyXr0kLS5j
fqMZoH0xCEjIRayX5RAOj91YDvPK4SXxOtXexUys/MWoLLEvLGO+Fk1DZ2r5ebXXjlQsKGPgYvGA
HmAx1Mq/F3PmfoVdzF6QkphDTKp0OTSZx5jcTf2jL9xkq2x4q+gVYrmiEbU/IWUSezmGxiYjK2/H
c6lau7XhrCZr9mkWFC1Tipx88FV7iCODFGKTjJbs6GHfM5a08MFnFMz3BRmXzyqjtyjKujnaOmRk
Q2u14JgLfIZkbk0YjS/RvNcTXbWFwW1rh/KDZMt93wVqaXbK5GlfFnBNIhRlHREyTq6qc1Sl4x5Q
0mFMaZhSA4q986S1tRS1PS0A4m1a2pEuasIHUL3VTty8tnWpmiVZ2HTuM7bRQAN3l/NWi3NV4E9P
iDS2Q/uBT7GH6vsmPB+niVinnYxXnVfvpca4gLPM69/qoV+mvrUtgmHZhTBXE7loh0tE6XqFDt+s
XIgLLvFUwF8AwnCsq9pJl26Sc8QMSWmv8G8Ua83OxBxfCDN7gHy5sothg/PqSZjFOqnDngXRbsi/
soYDrRfDgsSGqzs36onOsL9FpN6o04qzzhuWvXQxp3VOwmikr+ejF3veISCfa5mk6Uaa0fchir8c
awIdlmQ7d3KHJRoM8ldt/DiJyF+YXmDKY7C4SEPggYGctu6YlFtXBsfSlPSKsXuUjvtdNreaDmT8
irCdgAreRB9A6yk4Ex5w7zlLgsG/Jpvi24e1duUEXvvVNC4tLIU7H7EkShLmHeQe+LFAnO7kd8Xt
geeiK8dpk06QvC2SRkkRWJiu/HCqbJWkNoDOZl0EWHkk9sFR5/lC3VKIqnDVwUedIvfqsptJGaEU
xAMwCfphj/7dLK0zEZ2rpMTMJDLnaCXpnc1i5RFgnbfhIv2A++Isbtekwl3GS04XFU30JzIi1Hzi
yijZbTlfDcxie9oIGI7UMERwenJc5w6Qe898JFJgLWF22417HIPo3Ze7Gq7EXCM58oOn2bjNx+TR
GrCoIAUAcbfQfnWcZZ+uMOs9h5V7rQ0rIoOU3Whr3Dm2s+3U+GHG2TlK+dStPdIOeGsxje8eCaPU
Dpsx9zngi0sannQMf6dJwsOQ6yvV6iUTDIpV7gHtD+W3OnGH1TzdnuvRtS87bEIJEU1VaO+nScUL
PMmrZMARaIsZ5b6xLVOWaRmax0VAG7NQuhZ7Tv6XFOpUyPRx1Y9wGYD3jvMqyu29Re9Pn7hSpqsW
NHkByyvqRnfEDorLiyuyWIPsOjCuIapB+zyCNHlCRpnt2qg9eIQ1MzyEGNhWJJoa7CxxN05S7Qa/
PHlmsZuce6aPlP7DuKkUJ0qInW0aSuxifDXMwdpDjtkbRX61aFHhLvOhHHd6qhYQZphiofVYMgC8
H2S+abKW+w1dQdsHCCCYtTEs2/cRGDVjuGII3ZKGtIq8j2GQNHs65EAPfvhIPJ0UKXSefVU6ZGgv
5vZslrb5oJupX/lxxeO17jOoW+RcYzMiKkuQ8lKFyM0gflULeqGP3O64dW6J6Mo4ewUPvXzEStX3
K0yuIaoLdqSHuK5XiKm/af1iSTR9QXAHD2tZJ8HGr3H69F22mQF94oRzxGOYnIJEkm0CZnIQ4Qri
VDBYeBtfK+sLlcMHBfqwaKxar7HF32elE+4jdzwSLc9NX3fzcWRT6ofmfdHW59Rl7MqD/rM0xzu6
kH0xDK/NqE/m9BrYzbWs0dQxZULb1lAWgGl4TZN0G9OqeBU/SoUsJA/1IelaDt3ReDbsM5mY7DXQ
/JvdEUjmQhaIu2BC2Sbs2eI0ZeXeSOSu1HN01Py70et3RTRtVL819EkwpaIEEgdJineYPzN1WGTh
cz1ceo/niT8/WnbHnL/dJMG2Zypatdh8JxJ9GbGMpr8MC3lmobKIu2Nav/IgWlBxYAtiqYHnw9fX
hHp0FMNq8rA9z8695z5j8Fxa9jd3+syaZ5YttHq3HJ2YWQM31jweNanTfrVp5FtjGuzYLcQTLasO
zoi2vLQGEzd0M1nJE41u8nUE4LaUKj/OJtE2VRKMT42YnFVHFNraZlezzG351LM635SjfRV+N53r
RtOF2Lh05vZLjNC2QAgLu7sj3aXYBHiaD6Ji00D1sjJiaR1VODxVVXOpyXjWdXK7nkt+rDgoaBlb
sHW+mk8Cu9wNfLxKO38XmzShLK1xb8iHdBbe2gMyV/EZ6O4mLzraVveOOxqFvaE7/+wUWD4JhN3J
1p1ODLNE/uDk7RcHELMPnzpGxN0JOSEWy+z2HG8neRem7bjF64I0n4Aejwcv+4w31OI9AWdz8wAc
wDfKC3EFixyz6LKJHe8uIa5uT8YYA9zuUWTMhj2amrrm4BhnazWH0VvbiunkD+6GypptHdyqaloE
rueDkFIn276fNeesvc2SbCJIcAw2KEOGtTX6TzESWDJMj2Zq3lXVy6B75tvFU2b4GBrbFfF3clGa
1mFIxWYo2K+V8x8jU3uKDskQDTs3l+GGQXi6K+eIPIe48S7CHL191hJkY7qMcm8xVvG1YozLkAV1
SVAGDwVubzoZl1icmULMYN5uOvhowoKJUoDAXt18zWbGlqPBNM0EOc3PUXhMbbfb5f0U0YWENdYw
pR+swH9LkyjZNw0REJZOsMSiQTwkPsAdvoUl23//HNTFvkgU7rVN7RCCjaLuU/FnC9fOza055/XK
tYdrqf1yrbEOXMcwNreVHx+FzNZOLM1V5DbrPirp6qoyXSkl9r3I932Nk0fE4bISzQuT7Ke2RXqq
bk6eW2zfgoVCvhyDnkRQYo0KTGkmlYbs2ktEFf00eQSU4wyiMPWL65gGH8UgtpbdYwuXyRaO3uuU
GxdmC8/E3e2wNe2sSj7MpNmvWrNjhBX0jPvdwxzLB4c6r2tY3iJrXsStk6yLun0m0upeoQhZOnMr
mAYnWN6BypytprXXrhj6Nf7a32Nq6sWcSr2bVfYZTyElo8vh1WcUWih2PsBm+XP94CNHYgbBHWZO
Z+Ddz5LW0WAevwXsxtgDYtWG5h7Deu3uC8SGOF1FvNRV/RhCIEbCJef80LRZQYRO/D2X7PbiG9iG
YzEyH2cZ78uZvbwikn1pTlyApI+TbcEFH6qVGWUnw0dLTXPAUqEwyvjg9emBmVu4GVQ/bfsayzEA
uXwZCWer5nkZe5p/M6Hh87phn6jaWM75bD5HhbQW4+BdgO9S6mApXd5aFizZOPVL8BM9y1cMqLcd
XP3AsZssiDZKlkB4vW1dDl8VKMlFB9NuGWaOtZmbKF1qQibX0eTqS5Y7d0k6tGRxcxnrVhb7VlfF
IaodHkHV2K3CThMF2Tj+zrPa9zCeqw0TDHs16DBeGU2xGQ3rkfvxXifMbhhsxZRatrWu55Zl78xo
LDSz8Q2eAYa6YRpo3XR9HHIz/eFpARG3jvVhVhGVft8JRnqTvUkAf+H6M911MncJDrV42Nej2+wN
D69SUBbZUmX6VuulFriHtFvezE4rZxwbDHjIH8yEaWwHCHStI4JZx+TVKCjwkM9vrR4Rgu0M+ZKI
pWTVyuotYod0b9N/rCTTqascRblmjpQu7To3VgPE7rMzCxYYqic2M73hm4L0cer0E1Gy33KA7Buh
5+BEnQjJpWUXnuC+I/b7Jkg0vbOiI8YirI8GWJc9Vrr0GSSsPDVd5e51x4AbaRgj58m8J4Y1uMxV
DkTVLrdJ0KofLb7B3Whrk4CoKPichsZ4VVk5viVmOQNz6iYGoRHrgKJ+t4zSo/eZL5UX302xfTWA
ZDCl5Q1IYKyPY+0MTENZYSA8XZRjjRvbCn5klbOKg75c+7bGx90WVEJJRvQUh8OioDjHTJ/yGBE5
HA3fHrxrlAh7VfjVswfnBOe2RG6A+3ndjHLeRWUwPbUjoC4JPvcZe+u5sMzkna2KJv6zJAYP63Hh
8R2SY7Htk6Ta++Anl6RSY1VF2hL6CTEhuD6ZSoFlKZw1qsNiH7eTtdJYSPYqTjeIvbLbGOyswlzf
QVr5CN0mX6OF4InWzHazHGIqCZwSzSqo9CEwT1NkfrSME2LD2hjoR1unvA2ruHsQ6I/2ouscB4u7
+9iYgNFUnqsdDn/nT6Hof6TH+r8tNJPkgX+ntNo3+Uf545eIqtuf/Km0Mm5JVMJ1QKthUaQTvSkq
/0zOZMyNoArNIxosycDD9NGB/iOkyiMfk1BcfBPkpiChv/FTG/VHdKbn/GZjZEIOjNAWWbD7n0it
/kBo/rfQCmIqai/MSphxBEM8TIo/KyP7ns1Nl4h43eUhfpsUqGlRgdhpZwYHoWY+qBv8kfYIItVs
x2YbhyE1qgRB0RbRLdlpGlbWxChkMNOWAKKhWtNBhG/plPrXLGAjOmTYQIPCaJd6AjvQidbdOsYt
UrryURC0OTdPRt1qVtWwJnUN44bLnJ9kuHTR1AIYgheYq7yx01OK2XepyGNcplhjVsE80tKUQ/xa
zrh6g5kFjC0B0vzlB73/89v4a4bUL0yv25fkC2z6mKhugGXkbT9/SS6hV6Nf8lHwcdeXBHhFB2Ik
zfeMVMPnofOH50yKeo+yJbowAlc/mh5416KAGcVqizkCx11rG/dzkYrnKAqrZ7Nx5H1q+caHavri
3Wi0+zFm5d/B/ayfbYi3tx7ALkSUBw8dkOqvWGhrVkMC28pYNZMjj6gA0mRht6k6Sit1n4LOma/T
XKavwIWgSQCavBvIf+8A9Gb6xcv1rW6o3fNsed0uGyu9jeLRuDOjIvo7XxJfJF/jT9ciamfUhTeF
IfB2BIo/f81eSmJ50g3eyhNRyeXRWo7xbkFRKn74HoEQ90DwVH22O6ykl5vn3d7YPau/Pemkmm1t
AvlqPUrhBfdtmOewJQwyoOgjuiaJ3wvUctYl9g07ey4N8gFXvRu5J0DAnVzW8F6SvTMyPtil/SDq
pzEMbXRbVk9tX0yJJ5vFSN9urOqIHdsBZ/4s91MacbVNVd+Fq6qUqXtyGosBXJxMpfuahz5gB6cD
ppj6Y4tSv5MN9v0xVo92rMxrUZrolIbYDNfKGOb9MBuWeMRPIa2dJWI5rfGspPOOrCj1LOY0eBTz
5FAvpHr+lpSG+oqaqn9EyNNyssh2OmVz3G2ivN5R2oWrsCF2ekHCJvcPa+P4IWZt8qmsurMXU62D
Vy1Kcx84XoTCYHAEfuSw+2BmSxBMKM0vkkIUyt04KhjtebVujl2T67Poy/otmathp1t3Dtf9EHvP
WSujU+INwt61bIQfcjOR17H1javbKna3ZaffvNptj/S43q4cnfh7z3JuWPpONr/NjPUuk5MgrMR0
8W4GxIZuwUlFB2ME8sGzhXYszuNHttDVwzx7AK1JXrV39KTtXdWm4YGn6HxMKh3fuUNjmyxsEChg
EcnVkkjz6ZIbVr7pJis9+05TnE2ETRcyORnOAHtmw9T5hX5mcuYe/cgemVd5emX6HfEUvVceAYwE
pzRMhLtiydQcfJnO31RZ2VcPOFi3Io/cPSadPzKqnewWeVBQb1GxJCyWp6JDXdaKrcfj9lDFcYfW
0iirl1BnCqhEWNSkcJl1Na4ZTRsaJI1S3kPixt4r5YCzq5BpHTuaJYQspvwYtBruemXJex/OTbOB
VTrFx7BlEnjNdZM8xtYg1xU17Tkdgu5x8BvzrU372VilZRMzmS979t5GZO9GX1OBAIjpFiFp0i8z
D4MX5SWa7n+U9tfcp0GwAh3ebU3uLoQpGXa3BTMnE6h7kdQbM5bhx6hq+6BSg1m3aqz82IMt3arW
qjfV5AztSYuwvZYiHMWihcuyCZop2yVeifItIG1kWQ1+MayDvpHBrgFPLfZlZcBkGUuZn2rf1a88
2qZVq7XaQ3eERhSa1lH3sw2sLJsJX09Aky1bxDHeKnTozdipF37MwBYV8bWugvh31o+dg1ypCVnS
zq427kLs4s2qxelwVqMTXVXnErJLNYR8ch6jtRFa6e8uag/gTioqzoTbuau2aeyHXvvTe4zP5lPx
O2xToo+/10Zjr0u/tDiMRjBDTpaxoatGh0LMGPX3NvCzz9oZoweLuYrYTHyFB+guzgUXB7jf0Myr
HU18eNemkjTlupruqsmTm7oW5SmKdfqOLCmpb3otZmgjJv8Da3q6P8+qPplzc0u48TClG3cY57cQ
2uMOIkjOLL40me3lOVIAjWV9YnCW5Q+ydp0n13fb5znBeUUdnyfrvoz6ox7SCo31ED6pmuQdNoSh
cShjr2Uo3RC/rEJ5YVXafgD0l6ecVeQPNlzVjmdeyLZuzt8T3zNod3rcCzxcive6rxjndmgv/O2Q
lkG/yy0wwSuBtqPe0XAQWi0bmDGovtU69ipYcey9knuviUNscjDa9mGCBXDHuT88J4FVmsvM6gu+
YEUB4oHcZJFvuR+eVZvPw9BS99u16Z7qPgm3bevWB5G5yXGIbbgoYVtNy5q1lw0SCmsaC1GHrb8A
xbU3vbF+5BeSLDoT5MQLG4NnvpnmPrzmMwsi3DnFqs5L6A1drJ7Yco0nkrqNh5JmmZzetJDQtEKm
3qrvPpOyDKrViP/+QDPhL+we1TKPfNKIozbq9lGUG3c8hZr2OLOsJ9qOdf+3SNti06SGPywzlYiD
MUTVprS1w20ZZQxhRFsa64a4vUtlMGQnhGV4CVqkxTYEPFbU4RCdTR3V3gqHcX+Xigw5qU5SvbVH
JKurRpTZ4+gWAgc2boxt50QFRvXWs/eFmUd89tqqUCEo5zaXEM54Z3F8PhZ8YrSarmhYmyXFQ+1U
LaON3vafYOH5HIsKO6nlQH5RdhEi/605jiqNRmky3Yy+L84uc62qV/KDUchz6pXPSRSyUHAt1e/8
djAeUMc0+47fmHoJONyrJ/A7xZ4V7aHd0MznzAVsS0cPyeQVkumMIXdjUpTrunat/Vja5bWdCA6e
zC6/tM7QPOZ94HzZtg8lzM2zammYxvQVGGFJBiq72oav3pUbLQwIrWEZ38dzbm3gCgYHCxbPdDRj
x3AXLQ/fVT770TmCRHWaDac5tkHYXNktUWXg5ooJhfOQJ7YWlvVl2NRWuW5iM92EfoAEJx5Hw1tn
lZtcUqfNt4T/dWcIQmJtuDq51FqVRyZBzsnJYMu7Tm3by8EY2ycntrz5SBxeeJ7r3DpkJB08kblD
Gjwq1OjJd+ZhYg3J3qTxkawNTo+YRIrhRxsZszpV7uABygnLIGZxXbqbIp/1fTUQ1lF2VE2rOgud
dYP8rNhXqSP02hvwjR6asYCdAieo2RmFAaagDStlLrn/eQzNZZA9aTMhB91LxHGSo/2iFYtzh337
LhStfjV8nO57IPkJSsECxbXPsz1fJnVWPJmiMfZjavbRpreg2vKf3bniQNzINrJM8hjS7tWRM/Ig
lMl7q4PnA0ut40AeSVXitDBUfh6VLx7twk0ObNurYzZjfSXz2mQyFNPMHz3kn2ufKmk/Fa7AVXFb
FQQl4nYQPvP3gaLgKavM6j00o+iL8jOQe7LQh3VMSY2DWgp14MQYd1UeGAOy83g+xDYP4HWBYuRK
qFUIba5y10NtuZukciNmebOz42vFtgoY3HqttSfuK97dug1tNKCI4b2QpK3IPyWcrvc44o2tkVjG
HgdDsHXYmm6YKvUX3nr+WHWCdHLSp+ffA4BPG1gP9aN0DbUhnFScdJ0l56wPu/csapxTi9znTnBC
X1RPfQzKoel5ATJSt/Zg9z8SbVVHFaAwVA5u1dyt2wItWIga0DKDYx2mIxN7y7VWfZklLKsTBkIh
IRp3ZZtEn1bZkuFplWojqsw4W1lJMYFaAJ6gJVXDzspPXNymMnnzpaHu7QSRXEheCraTMMFWEFr0
dC7RtB3AHh4F4J/9XZU19XF22uzMPl7sSqGqPYs/fZwmO/tueBNZ5n2oDoYnEDMYsHCfGvioEqph
XpiPMAjKi6k4Mls9e+8kyszfmD723jEVjqx2tkKgPBp99LuOu+bOjlnrJGmXn28T2BcvHaOTI+Pq
WYyteRCNOe362WN4bPIM3voRclG/jZqjaIt5DxDNBCbUo03JEiVrbnejP9fKCNd6BGF/ZF+UaG7i
cdp2lTlewXr4n2mT+ukmNYf8042TirR7w1orSgP4pP74fdSjvyVjvTrmysDqOSsVQqDvE02xlMQf
EWMfsZSp33/LjFSfuqx2Nn3gB9Mykl39zQxRNpimqfxlXQTZflRCHE2DyS2pieIu1wWLOiRMHdTS
PFt67o2olg2iiC+zkwf3Ztxn/WoqYielpo64d22/PXcRjfSG2NH6JZ4k+/gZYasEg2qum9JMnVPn
auTwYMQevVSmryDbeLqwVzM/DdRfezeuvwqHT9/OoXlNoi64DFmTwsj17eSQNKI9QN1rHsKqTth8
1/NjPlfGZ1MDBVwHYRXJldflo3MAbGl+I8UtKHdKsVl5JPADBQV6jHfP7OqT3QFlxA87Fg/4w63h
SVadeSf6kMG+LgqNR7uR6XcDK0p1nlURfFeDwfIILZ9/FLnvqAsC7vqUUsox5FSuPJpDEm87EbNq
L1FGfbj5NIZrYtH6fWfW7e9h43cfaT40xyYZ+28lN6+FYtj3zF08sUpoW9oqWtDxUflcuix+ZfFJ
uvZwsFWk763YIuJdWOXvHnPOYzHo4oqir8BWw1jkIWZFd5QDP8XaEIYkyceQ7X6YpkJsq851eBrY
3uPoT6SNeVKM77WpCCFxJ4bDvhdG+4HWVF1SmwJ1FcFIBOuqi7iEHkGTu2ik3YvlWAY09A2ylmWE
t/wwKMRa7Lvt/DRpXYy71Db699LDFFXQM1g3YaF8J/2z2lpVoL78ai7fEmNSl84m8BiFtq3uEmgl
m4C/fgk9Dh4mOl7jLIvWzA8tECGwRwOaEiuT9YPtFam/ZcYd7jqsou5yavzy0yFC+V5oJIIOvqwH
aM3jD/CF1VM6NvZzm41zvQwjs8cjA+mz2co0sH5PIie+L2kG0YbOef/dKH3RbsH/Ox+2HwmuGsE8
3UfdDW64sa+gMpXamiGD6SVGC3cT6eImQu2My+yFN1ymW+0ym9TqtdnM8qNjBpUt3bkGQFv1DTYv
SLkNbpZUXFmjJMicRXVvxA3ATWo4SGdGS/G8sIVA2BxNxQQBVbnzhrbeuBO11nKZNaX7KMvA6Vd1
7GGPKiKQXcuChQo9dm8zlCGnaJ2WXl49kp0IrMir65RT1x/DfKP0TS4ECrur117rGPnGicf4rDJO
1YXDSAh48sC0DbRE2h04tJoXjvLgLGBAQ9V1hLHBT1UfO7u2PmpRGx+j7UwvyKz8Jy+pootvsSm6
2VOmL8ZT7j0PonYTeU5yMnWc8dI93MFozKtraQ3iis4hPyqvN86ohMd7C11Msq6HDpk7Zhi3WULS
9I7m1Ms30Iw0drZhB2dyGuYXol3zHbg4fd/pxP/ex5N+xsiBlJeAjRk8n20NmMxkFO76IH2V2s1e
SXqaj0OU9bumbaxD4yTemwbAFy2kCMNHx1bZm2zrale1JVJSUxfqAaSxsa8gCO3dIpeC1VvDzKiM
ex6Oqd+EFxiWNUInAXYR3+EN92cLf6OY8yUPI1SCZDW4AfOJti7ePDykCO8caIoyFDdWZafPFIT9
J0a7FqMavI6HiHOTQ2Ys987kc5dS+r+55Vy85gAf8UYExsaPEr0ps7F87AbV+as8nmlU4kjXm5gR
gLuCPD8eWV2qdlFNww0UhZGJiFIngkOeVKeBHUmyJuXQdLB9MMI5hCmVBTvQycduB5602ChM43qd
iXow2EnW7aff8uMlcGLuLKOhZWMVa2QLy60LZ5UYbW1c4o4F4CpSVoaZhiBmxPF5dm9rORKFMlBS
WX1uO3eGXXKlymYIjjEWG0LNw9xI8RPApf+KapD217b3UHHgoMQdtM49RhR7WxezfSzcKsjuuyFz
prspLUKsXAN5c+EOOW2k8KtEbNFggsFmjFLWqn4yG2ckidYboEp6lsV/oVxXN8RRtZ5r5KvbYKyq
15r42HL1X8Q1IYTt7G49aW88syHy7zNg7f5ySFz3+l8FQvOwYE27bizXWJMDH93rJuW0pFt59ETX
PDaOZQPjNv6/Jx2b0vSHwdwGVPE//pfx+1886Ycv3XxNPznSb3/wjz2J/ZtpE5xhmkBwcK/CZv3v
Pclvf0AbggDEiOWCpfjnmkQEv9nw1G/R8mTMWX9dk/B/WZ4jkFr7Pn8Hruk/2ZPYvMZPs2l4IJKX
CARvwSTr5Rf4CHPUDKi3YGd242bAmFQNfHhDVesOSRqDRi7UY0N0A0znllHsoibhAvX0MP5osgFJ
sMZNy/YtewqHrtALkmbLV22CaElVHnwTWeDfJ6YTPCLf5uIGZvUhYj/8/scX/v/0/u0GFfo/X1SL
rzz5/vXXi+r27/9xTUn/NxEQmMOylnWCSSrXP68pyZWDeo7NkSCT+48L5x+rN0vyR9ACQW45kHdA
zfxz9Wa5v4EicJzAZTdMMJr8Ty6pX7YdLs0cNQ9cMFLlfJArvyyVOjuJuIDNZtsa8V4ibU5Kjfpg
/huWzC8LoD9fxvLMgK0KkCyLO+6vbJ5prlkwzlOzBcjI/sfc5NNn6PxgCXGfi+xvQEB/UC3/ssL5
89W4dwGWSCfAx/vzq4HP9SyQv1Rm2r9ElkTcWw/UiT4hEQUTJs3TesxMDtfbPlvG92nPiofJUukn
52qO96O+3jrDTRg1n2YQPLWN8fKX6+N/s837gz/2L+/xlnHjwoTBffTLytMasIOMAavMMEC2MkGK
cCoHCCEYtlWaG0zP66fasnduZFwr6kBu9opMhHS8F2lwMu1xn1HsQc0mziOuVYdNrfibH+3XjeMf
3yPXmOW7bO/Y9P6yCovR6s6ZVzdbBw3EIkQMaHV606fId7vUPjCYe6NfJaUF1Pucjme8/+3Cqf3t
6ECBioFdm0b3Db3JO+rTxzm69U5IypFl2et//3X+TEtiBc1lHDi3K5g7zYc3+fMvDi3J8QluabaR
LYotyw8ckwn6QqdDgsz5vBMebVSmkRvMg7n69y9++6l+/SlR6aEf9xG72//Cx+pk5WVh1WxznWxp
VriPjG///iV+vU1d1m0mMU6u5GACI3r7/H9lW0nJdtxJm22BZYdWZYdefmsp729wsTeFwE8f5Y/X
cdjCoxcnTOxX8JLXWlCny7jZ6kB/RaWszg3+oLVyMHCBvrqFSqZIxKc8Ws0J4le8z9d//0k9Hmz/
8hY4Q00ef6Yn+N/PH9UlQjnH1qi3mQiyU4Y6aq2Lqv+U9J6btlAaK1U7TK9JxbqiZzvyjVk08Sp5
R2wDC1G0tUWefPUVM9Z14Cu5dAtn3CPpHnYW04Jq47lG8z7q8BzWwaXCcXl2Sz/YWlm/n9MZKaKw
FqTgQBKiH95anXfXVUa3dSKMdUPk3/WMB4G2hM+K5dICpMPpFtiJ1c09Gabu11NmuJvQGqMn0Zo0
uZLgygFrBdkE6k4S6bAWCSYoN8PVNwBTXzRmTOygka+xiuzbycThxOrQ8wC4xm1mvCJ9zDYsgJBF
ifFTFOjqLUapMjSNNfJfliT22unb4OQG8d/cWBQo//pzYPoJXOFDyOJG+/nnUEUnc8DJepvXYby2
0xiYI5uDJY+Gq89Tqxwor+MA0MIox3IFrKzb+qUW+7h2zK8ucV8Q9Qx3Q+eQBsWVDYu+8LdNgdfV
BGy6xNx6hj2yiFCKYcf0o/9J2pn1tq1lbfqvfOh7Fjhuko3uvhBFUZLnIXacGyJObM7zzF/fD1PV
37FlQepTBZwDJPGwtck9rvWu55Wex5ovluQNVnWlBD+CGGt5YmVbNhHiejDJVoFsvZ8edscmGGkm
DUtT5oCqLRPjwwRDmDRSMpKiLFAb6Rvlm+1VMDePwCPfTjf0marGDGYm4zKKyZnK/7p2sKYOgDRq
JDa1B10x2RJxQtdijak0rTqZVSvF19WlQvglZhycYa4e6yPWo0RBF/Qt0/tzH2WtIPDaop5oqHV9
qxrInWJUXvw5j860dLjd00kC0xwUkTmQQjtsyZ8bo02x3fbm3LzF5ICQXKo/BBwz9Jm6Rr/8/bcf
quBwjdSUsmPFXk5YH9+eIvXgJRO59sD76C5iyb0y4uFliHbtl8qVnihOCxXgdKNHHieNwmDlyI/X
9uEpg7M3SJhoqL0M85i1LeJL0PwTAZcxP9PSsWVZqCovzgRIpTJLPvfPGCTLrpKKvJnJlXZKfmqA
pDzb6Kh3II9GqnU3dO071DYU4Vnyz/P6r/F/kkw4clY52lEN0RGyIyQxh0NWVFZv1mQbvFprVplh
XOFAvWmwwzn9PI8MGvRf8Ok5JeNyrB900u5S0fp+jr30rPYbFQlAVKdrYEzUE6fKIxF/2zndonK4
czNO0bAZ7NlIfkxxaJOoUOcxj7VUeWprG88Cuo5aNrswsll9p/Qe9zA0tpood2Kg3NFS6/jFakp3
aEWxMQRamXAqxfWZD3VkD+buCTcSn0CueofjSnRSaeVk2qnxkzet2dnUUkw/S/tXPVIBbMLrdnW5
uzVsrB6G1jpnVnv0NQAORwElU1Uo1M9jzSSFZdQDuhFjiO9be/D8bLpURX49qcFrnALvPt3fY+8A
TK/FiYM1SRx2dxJSwIppVF46wynD6a2K+zPv+ViX8IFn8+KqhbzrYA8LBIkWf8bCI6hDfaO3fe6o
Uj1tBmX6HoA56KQzDX65gSwD60OL5sFSG9hhPtb5RItF6UMpkfqbssadLsshDxqluhSV5zHqYYvq
BxKbBke5TiQvfQOqUZRbm2CTh6rmJ5jnq6CSqM0wNcLhZvR2+ukfm9u6QgUjLNPlEnhwcJ4aNAw5
BcAeSZ0nMx2vBq26NuLw7j9r5mBQJZgaIqzvK080lbyWWhwG0zFZ3H7+nvnHn/1VfOyQ9nn4Fmlt
g0mlQ9E8/4o06s976SbtxFNLQcfpTh1dlv/sc4CfbfuPRPfjtjOYeKDpaVN5qLlBK+iXSYdgG3X/
NRYPV9SC7qQk3cqRXnimEdyfbv3YvCGxApnVQNnLf587ildlBNCJIZapOSFkYfWvTTaW3/+zVpZP
8eFcVLTRqAKUAMhgQdkMFBffuTOXjiMnIkJZxNpQINtc3g7Gxmj7FSIFrfTqbrxCuvtij/O90gBA
DP0HPLvStWFDezjdr6PvDnc8nhytGuSVP3csF506zqVZev48Kp6Uo7Sap/ucY+1uNFn8fDztZIF/
GhZP2s5X9MczH+DIwZqID0ubjM85B8+De048Tv6ojhnvr1R+AO97lpaUBlXVjhJk38YqedHL6L0F
MkkaVqGMpcjWpz+CfWTyc1cmmiig5MtY2Hx+BkXE8ErKvMSZg8j1XKdv0axQ9DqaqxpLJpwIp4nK
qPSuGmptn2UJZPBedcNIN9EICiwzyfTeNZOP2qbK90GDlxxC4nQzIp/WSjGuqzFJdin2J0ApSwdM
4LVtoLVoe+mhqUETKiiGABv01EJQDjzaCSopapMIWyaeqfkIJDRqPtDj7NIqxzyRUgWXweA7udRA
d+SNCYnyNIE96ipS4UyYZTKuJsz8yAWla1EgeqjNXRwW4T60qew1TF2BE5Vd5RCoLnU5WaRVkdu1
wePYA1AsE21PKvwysCLNg6dRLd6wsZPNAuSxlMhrndiCTolb48YAQzb4JT1gP6luJvx8d/6s3YSo
JylfjXI3xDL5RZmBgsmFf1Fl9eA1s5SR+7Qu+8JAziVTsS7KjiwdzKWV3rSoampLWgIV75lhvkJK
v9byaRdJcQqr0obXVNTGRaeg0yig6Z4eD0e2yUXqj8H3El3mj5+Hgx/nmp3JU+m1A4Xc8zAjIQ7C
OxnQWmDH9/zUmUl4rEEuXGBeOWwsd4XPDWLqMkrYTpVe3iEjKFPqd/Fxc30l2SO5Wcq78zNd/BLS
YmO2gM1qBFU5W+GK9LlJvQ5ThF2i4JBZqevKmBIoFpgbFzlivz6PyLPyRdEntosl8V2WZW9l0V7y
0fKrQC11clphulPwvYPJPU7Ykef5qy6pQJsUihRjKwW0dfq1KEdWiiV3wC4t2wpT9WCBnBAtTaQh
S48i4ksLKGw3SgjesvDG0kpQipaJbjOe47Vdqe+9ZD3o9dCdWSuOLBU4+nBCgNfLivVH4f9hH9Bx
CiBhZxbsNpljpG3F0RN100x+73Rvl0H2MZi2vCCBZxOnNLpMyPjzC9KasiQLCZBNTbIfIkYlZhhn
TtjL0v6lCSLq1FKQy1MPT7hEK6ouRsTvoUZ/agbgX2GeP6VFuCUuE8GjCO9EoN2ZjdGc6dyxrQ4f
Ls4MBgBw7cumk8R4/I0y/PYm2ieW8ZaW/qNB8d4U5rdGYUxOHvdXpx/oMqK/9NZgEC/XCWJGyyT8
8ObAjFuzjGGnlyQGVQL+/FAZgCaoL9tABjjT2LFHSyKBePCS7fgS3eim1C9Gyy691BC3ZP1JTyMz
TzRxUZrFBZnPB60SD3Eo/zjdyWMPluwF5H+hmByIDkYNysKwgIleetAyifS6pYoBbFogPSkrxTUm
nI7hTT2fbvTPjfTg0RKkXMqpoKISeV4mzcdH2yO2MNjYvH5G8aRLzaWicF3TGwhD8INXEZTclTVm
r5FokS416zxJLvCjwQC7mXkspl25BFUpsxum2QlqqolWrakZLqLCdVDHv9BuEAuUGjfAXAU8rWY4
SlM/mInxaiftC/IXbV3Oyjct6YxVp1C6SBLdayQ0UFYR/oQnnSEFxkrUSKwL4jQ9aDfEf7GdhG7d
4G9kmrW6wV5eWvdR9XD68ajLuvTl8RBK4xJpa3gZHKxbRqpTLjv6hTc2GYcpU9JX6nIBKxsIUHNh
7HUIyJvSl/fQp0uHiobqRzrl0MrSmQwktctd2LgQ2XbGXPxhs+k8jErHQlh/oRI1W8cBmIdCgGI7
/dGPbEw2N9+lIE5HnqcfvNg2QCmd1CW7hAB7NvJ5Vl1OJf3QoNOz0MOvusqyzsydI5dGhTwLOSFb
CCr15IO7WJqOhlrPRuGB72o33TiaDsSLkJoeYqdIcORNNGewZg3J38CLQxipcLPAg1Re2b72zbCM
13Fon7oentggz3dxKfT9iDjIpQ5EOrOTHtmVlkOCRr0eyRWISwdTrmzaoDLhzGE9SaC2jR81yLJI
jCjbAx04Lv/Mx6SgX0lLikm7KtsOAOTO7EtfFxx4v5xVUMILUlWHK+oIbhGL+SH3pCm5SFF8y2CO
E7QhLczvfLIvh4gjLKr+MyPk6/0BkYAlYzmyJBjZQ5YV6cPcN+oxMnxMjry0K0HR4YNRhuB2JhSh
cvBKcfYDoxTKNQbX7Zk+f9mLD5o+uLpUTQRBSE7ZIttpm/jjDi7NJVrTM2/4TDOHIXGIbGloVgmT
wO6vEG4SXAXBgsD29Fz7suEvvUHHbLKOsk4c1n7iyyA66LGFN4x6vfNFVVwszA73dCvH35dqyUvK
XOUEuGyTH96XissPVSdxQZ4i2ait/gC3/FpE4SvEmNsOnOOKpNYFaHuMZM964C1z4dNKuPSRDV+F
AMm5UztYT8q0b7kMBDReUsPSadC2Yiy+W0yly59VW+2COEwdq37Mp2J3puNfTo8HbR90PJYkwHa4
TXpBBBMX7dgiRVpogwUGb3nfP1Z6/H20pMexKS+RxJyZKF+W0qV5SlfJWxJhJevx+bkHOQgSam9z
r7cARgBzyoKLobpR03iL2uVMY0tfvjznD40dxERmCvy5QJsgk8H49ZYKg6xDMIe7tZH+h00tw/rD
ePJBi9hcDXMPLTYkj8wJWP2U/h74yJkw0/FOGeiLOPvr4tAJSNO7shIKE6RDZueWAqtzUkUjV9l5
ulYFuMfTI+Zoe0sgjRmp2ouLxqeeZWQkDbmjZ5Ndd5tITWBt9dRmIY5T192opWdG6Ln2DkaIOSR9
p2a8tCgob01luGrqCsI51Yu4Yfw7XSO9oBmciL/kUWBTqUoag9tVIpQA1FVc202BfzSVpTVs99ON
fTmTLiOfvALBa5lL7uF7a9AlUv629GtCDysEsLpaXOMF4DbVvItT9AiS9u10m193ZTL3xAORoxFb
wtbzYAbotSzJrb+8vA7Q7qRScu2Hr6hFXUqYd5KeXVYhXKAgndy8NalJqs9cro7sGp8+wMG8wNNP
H+SR+V5FyG5SsdXJUGCXdn+6o0d2DYYoNzhC1iQP/tzzP0y/tBKziCiH9xpFCfeczSvYmt25oYng
6uuKQpDQ4lzGSVD5I8P6OM2bdmbZTjjDClX6EUWyf6/HmcBpAmwajPYGIO/dVI6DO2nTr6mMSd4S
8lsnaoSX+yg/JFL1bhVlBYBE7T3qdetd2xFfS6vyIUGLuDHnejupzUWFd0Q8qndTXharOBLjrlfC
foNQFPfKvgLK3I+4NGPX5Phq+Y34VHM5FYHt4RIyIh7P9Qs/y9tF8kKBrGiTIge5yDgnWQ4cqdSS
CBhhZr0XvRxs6zQ0Los+wjdKuu07LbtIaGldCOwAqXTYKx02FHOvXfhD0m76xu5uZ2r9Bvzit9iO
qTil0Pskm3+XbaJfo3eFqw67fiTnWxk17iNZ23uWLgGGT9NLXtIP/GvGh5bbsVMgqV6pWjkDI6mN
1Uz58FaUAHxUI612Qy91a0lqYftW8QUIym1RgjAE3cB1Je2quzDWLa8D33Sjw9P2UMmlq0SgsdAN
bk1QctZBSIVB5MsvZdM9DpKPE3Gu3pi+sgNyC+dOTKqxqZtSoDdQzZeQdp3IULGvNLWWgJ80XU2J
PKzDZPbvQh++Xk7R4p5kOTX6zLB9WMtiZSzBQ6zWkzdpxnxHqFN5LcO3I5jor6YuqF07bg1XBCAj
LNTEjpzpu1oODVcXrbwb8uBSoXpvixIc4pCu9G6uKQ/aFPz0s4GawOEhUrRhHynmglquC6e1kl+5
npbX2IK8cs2e6ba91oifr7AfbD1NS2N3kCEBoi34U4vCHphQA4weYGsrWgKrR9n2peXYqmY7lIxD
UY9jXLCaXNtKIr8h8s67G3zKJyOq5ldzVxjfp1InqzEGcXeBOAd4PfbZmzQGuuzElM67FLfsFwuD
b2jwOdAsJEfIw6qnAGdamzO1awiZxy0F/CHetpD14qD4XlgLBR1IoDNYw3Bntb3P7VDrdlLjX5VU
Fj4PUmDsA5hRt0AXNMktuhjgmA3AcNL9S9Cz+trX9eGHkdexl/PgGxfznIGipFzI1bYfFaCBepXU
hI9rI1/hLYaLDJZHZhBueij4d13eqZ45g0rkPpY4lBCPDvFcSvHnsrzISFXsJHl0DTj3XowQnh8v
nky53SrZUPw0OlHs/Ni45x6dPJHblNVVjwJyV8Ej/hlCz8E4hhg2LtvN8GaEoQq7GpBWtbfVarDW
0gS7MYm7xwjDC5OAxUrNQqf1R7eESJRpdrtUTon9qBovZjgqF5WsoLvDdwairDnfIAqsnSGQNh1E
XxyMO27IVdNRAtpxY1tBP0kdIFm9lyqVxJJCscClGgQ/W3kQ2BKxv2aaEWuYtAbzTQt+S/MCa0Je
yLXn2sxw9Cy1xc6yxIcjcDTU8ht5Lgh7WkE9O6W60A2CoFI9ibroGOPJ0ZRdMy5KvNfyHrG73e8b
hTmzUeIudzNsNx4ias6gGC1I5yHTo19j4d+YodVQydEIitGoiOwpqr+jYFNoK4oRQmfKFs51POz6
obnWwgAeTJX/NihmN5wyjAK3ROEP0TgyiEn6qS92SmME+Gkk9XBt5MZ9sngkttygbaIwF0kSDqus
pGYVF1DcUPSbpItvkSreDYq+Cf3yuazj38AwIXzb0oWRptcWcF8zGvb6DDLPjESxBkINQaZWnqV5
JiwjI8HorJhIcpriCKUVHvDZC0ukd7M8EYmJ6tydGyldc//4jh6hWYtctJtEVp4xk8QHg4OPMwXa
rdVwDQHDpXhj2N4Ss/tNkZW/GqnZWvdDsFNCfXDYcp7UlH+2W/OdhjonRcrWYrLkl9G3vNPXg/bc
tzNKzLp7bkT2HMrcyXtL4pIMhnSw24fE0q6kLIe52BaXVgSfUtIRPVX3fau/6iZ6oEEMlFxOJKWj
bcCTAa5zJ7U+U+zJ7mpofAJLpCLfWFZ3lYsAEkVurBRYmiuFWNR6qgikCsj9EF0cv83ewJnsdfsp
BHcKB+FbnkcbYt27Qg/f/Tjw4qy5CtLwIjQWdkr3Jqf5NwAo63BQhj1AnSVYyileIBqLtQdTkS7Y
/R0o8zh7wPFR5WsteFEwGGWah899Ka60xFQdBmblYDxxq2rz1hasBWOQ5veSwkynSvdpqVAeJouy
NcrGtN4RfWuQipJ+hb0Pf18E1zplQnqkvEh6c6cnY7FjnVl1lvWDOfUjAZRvmpjZjkr+ahPwC3BH
lqms8gL7Xvhig5Oa9TMrkqs2E1d1Sy1g3DMcB4DfU6rvW99Qthr/AJ6huI2DMF1XOp6Gplw7idG7
EQeSdW638VqfROvoUJj1qrkHPvY2TE2PnYicA3NthkCMVBVTQ/59Ciklv6OkPq+LO7+gcNxFIylg
AiczBC7j/fQx7Ni1ehG2a6jIzQUFdXBZwMLD7KSJSFms1pdmj4fWgM7PelGHm0mVb1DjPgU6Be1W
dO5Cf+RiSc6dcK9sIJUha/X5mlLlYy8xjAqvaWrHDq1t2kpOIj0U6XBt++JWK6Ud9dSg9EG3JuJN
iYz9VJt3rUKBbPNTBi3XnlMEfD38otIVDDeCQsv14iAoBIBRwq29y71goVKrUG8gL2EIvjn91L8e
ShU6LZAG6QrFKodKKYwTfBsoRM7Ab+E34ywENXmc7/sBd+YeL4ezXvFfOyajntFlE5dGrpRi+fqH
47YuhxXaYKIngyF2ltJDYOkoNTPWpzt25Cq4CCRtOFd0TDuMgIYxTD1Sp4XXN90+sA0vCymLamos
CdQzt9xjI3e5mHH4UZY0kHkQRdMLMcStSVuw8DkA4BMz/VTzJ70pZ0fLG5JCoEEmQst49Z1pe/nV
B2GKj00fyiOLDK/kCPyVN6XTRYC1T2+ny9Zf7gYroXqTDbELTTwNrL9/1f7U8MGcaaRRqmF+F57m
249K3WyMvNx0FRyrsT3jGn1sxBBCsJihXJ8Q5X8eMVRVAurKCTtJ4MQ42N5xRXEKq7s5PWKOrAIG
VVcqtr3QWEnGfG4GdhNQCtL7Xjd0K2E/q5Bi9E7bYnTlQqg9c6U/NmgwfqYsB2m6RfT7YILLojPV
Mm2ZBxNOGnKP+0ovbWsreZ3rkhAijxecsvYtqECOmud0oEeeKY2SuV5M7fkUB5GSJEwTmM2UDWtz
RkagnZJNDPbCqTtFPzMTvy4xMrVHS7wOYCB554PZMZWA68e6Krywn42L0sjmTZapPcmHIdomBiKu
ucGN2ppbcSZtdORm/6FlnJc/v9FSylkbIKB5ZmPtluyhb+ne6UFzZJlZYkC8Rpt1mtKsz00Es6jS
OWL+GVN7kYutpV1rXCcMoZ1p6MjoRFyEsgZcGHW6h0U+mYDC7w+sMfgUfccypJ6S34VkuVUDnLgR
Z2b3seFBHQpRdKpEyEkezO5ZssY64XTtLSZGdSs2daGCFT/39I68oOV+CAIGHiEp14MpV0fpjGkB
Uw5Jwo96kSYa+t3pF3S0CVICBOupziKi9fkFjWk+y6VME2M0QX7PKmiB1uN/1sYySD5saQFGIiK0
WaDizHBIO64oNnZPN3HkhWAVzwJoIGZgTzuYr6hehpJwRu61tvxkFdHvvtTBiE/n0pXH21nqAbmo
ohk+eFz9aEHwErSTm/MT7lKvvYbtJ6rxf6s/f7Vz8MhM7G8royS2h1RHWs3wOgbLeqyI6J9+bsdf
/1/tLNPqw6uRBvCCZkV/KPG7k03tTsrCc6mCo20YlBct9VS2cVgy0E2iFra/7E+m73ZYM1X1uSPG
8SbITBJApPz3MBZbWtCIkCUQAG6lfdzml32vb08/qSMrGaFGRB2UERr05WCxlHsbdaJNuLeY03fd
76DDha9Vk11Cx/7767JNvELoHGs1IMlLbz+8FGrbU8Hrz72R88kqnOlS/7e1KkhiUMcstdfowcyl
iPZTG3aR2Hg45R46pGvQStWqt/qNXkWOHFtnAtXH3s5y+KOkzqSMwzycnEObGiAQaKuV7+bmPvDP
rTDHpqVOeQjuQIu69csxT6kLsAM9L2fKLpdbZeEnhBijM9qXY80gQbHRv6gKb+dgDKQISOBSsMmA
JFzp0LWrmluPdpY/e+TUynZpcjone6Kgpf/8cmZi4ZafMgAIQt8UuCSp4UbFVq/EKNEsjY0Uo0DD
HKat8R4jnKMEqjc0LzjarnKhrCJsvZNfcHU4Q+CAgkPorNpeUpRrzsP7fNAfQIe7YK+2tdatFA03
dePMBnlkO/7Ug4N9vwkblAA2jqppi0969drqqhfL+MnCGtPV2js9N4+2ZiBlkzUkxmSCPj+vwAaI
b5YM5qiO1vJ8I4FjlMJqNRbvkX0uSXhsEHDS+O/GDpbmbKR8z4Jl6ckhsVorw8DDXJni+d/pkkYi
koMhKsqDE0aOvXhjjTzA0YA171vOKIdegO4dxEwBGPR0a8f79FdrBzO074k5lwWt4aCygefvGdJT
qJ5Z1o43go5DXdRxlDl/fkt+b1ZpViJjwSfSlfI7GY/UpK7OdOXYOs2J/b9bWcbKh8Uz7WcZpx2Q
8qCaVzDO5haDdEK9gHb/nWf2V0MHQ7xEHN1PGg1hwry2sl8pviwAJk83cnRko1TSLGqECP4fXA7Y
66w+65TlHNB40vCuicorJHNNuMuRKvvMpevos/urtcNaGrQLUdcMtBbojTsGNhSxaTWR3A+7vy0+
Zf+xl90UmQh5xcPBICq51GQxMRhkdaGIA7kyzzy7o+PtQxMHI6GBaCb30shIMFWMpPZWgWWP9m+N
Nwp2OXyyuaHx/zzeyOdEPtmNnHsquBqZyo3CLeGCNeeKII++HDY4i60HtsPhNT/QJzMXJrtoS8oN
u3d3ginawr3Us8fTg+5rS8TWFG6/iy5P/RKCytXSluOIo05uiI2mVVi5kCGp8Bnl4n26qa87HU1R
LoZUHBM+lrrPT69Xy1DpKHnzfMncWNX0hPzBA4h2LSWhl2mXpGvzuD3T6NeBQaPE2AQMKBXp+9L/
D0tEMtupyPKZ00Iyu7L5jI/1dYaF+umufZ26tGKwHwkClUu55edWbKVDs53xvoZ4dikpIQGYuYn8
HPUqUQVx5p0d7RPXZiKiVAR/Ua5XFJUZQcV8aqUEL1VkweArs2F0T3fqSDMKkTwmLLFDRIkHnSIL
mSZhPGUctFQcTKRLer6quvzMQrT8ms9hO+Lt5M7A+SzVA4dXBnlG4RslFq7t+M+LtVXK7aMVi/ic
SvxYd6gnMxdoEEWgh1HQIO/TqLXhWGSFjl9euVYG45bilr99AF7k9Rq1ENzj0accrBFYfMJiNrUM
BSkuypaBRhJzrzP70ZHxZigWABtkrejBD2WSrRVDmGznzFPtyTXU4jKT7ct+qlwVBkuu56+nR8K5
5g76xNV6gPQpZ141TBtSEjeWqsK0DhwbvmNdNC//RnMQR+D3EKxGJPJ5NuXg89VeAICuAPBD2PF8
Y/bCXFulGF3G5AZPN3dkXULywgooqIxAlnJw/JrwQsJiIMu8YcbiXgl+ggN0kfc5pnEdTRMMQ3Mr
BecO/kcW3k+tHqyGnSiTeSpyvJK1wSkjvLb70Z2ayEsy8c+J/LfIUN5bcf0ze2v+1/JTvwpsy6Ig
bP/wvP7621X0i7dVvLcnv+uxgGCZHX7Lp9/b/J8/X6YQfiGFffoLAiiQYnfdWz3dvzVd+s/P8K/v
/P/94n+9/fktj1P59r//x6+iy9vltwGxzz/SokwVeo2sfRgNX7hljxFok/+6qSN+4c/06A//kzel
qOY/yAtRooP9t7Vcbv8fbkrB6oVgLkEPG2X4P0FU/8JNSdY/QIqx5Bgcgynw+aP6+5fVi2T/A6cX
bhZc+pF8L1CHv0OcMsXnSUqNhm5QcvgnZE8MFq3a51lDpLTLeg2JRTf207OV6x0rj8jH95Q6Xepo
efNrthMspAJ1srG7quX1KJXlJi473DJL6qzKGMM130QwDH4yfJYpvFvUKo29yQtL/j4OfvgbEX3z
iDm3T03UlOjchkIkEmWOAzc1XP3stFkY3rZxjQ2cGKpqBWu33kF4na/yDunBKmO+3RZoLbZ6bopf
IvazazwKVAdgOaxX1Uw3aocGow07lB16fWdoKZqCkbE7dN24MrpQeoSuiVYEZ8J3vwhZJYaSuIZT
aQXGppEI+JcJ7y9IzpM231AGIn6jRLLe/nyWxjcTf0VZSGi5cHtLJw2R9U8GfxqXNG9BkOyxakZ5
RwIJM/TK6jTd9QPklIvOtsDDK5qvzNYsLmfTHPHtq/vwt9xxCFjBmaUjhRF8p1AzWcu4nqybZCH/
ShX6RCoc8bfs40Zy9DhhLR0rTL5M4JZ5Gqn3c1KLy6Bps8c2U8uXyCh80u/KWDi4dWFhO4s5X/as
cr6y9MHf2zEYw1kP9Bgpbt65wcLSga6buNYUkcooi3EfRwuSrs/z6llRAbzjZOBjY4WSbD3IkbyF
GG9WLD4dJHO5Su6NHmwjoplef/L7LLwdEhXGx0z0oFyZ+tg8l5ll/IhL2dw22F3ckhlvHhUs6597
Pwm25tzYuwSvPtcH+beT7czfm82oOmonHstWzD8gPOi/sXQwVGeKtOZmFMZmOcK9kJMdr0fc+zZT
pw83Zg5Z3uhmKYLUkCGgKcLf6K6MnSIP6osuK8ntCMj8ZegSIhtialUnAB+5Ju9C+s/vPBJc/WYO
jfB6jGLrCjf74vsYtPL3KgwnyPSZuCWtiz+cxbfoiZ489XOJFsiH/2OZeCx3Mu4uxaBI2HVn8CIl
y8Jtcqp3VUy8ZUIU7dpj3X8b8xy7ubJZTz1uYxF+Ez/D3spXaehTqNE3qCTIpvv73KaealUlcuuA
RStfyGPEKzLmXCZKJbjNki74MeMz4A311Dtqy9xEYYEQYq6TKyj+yZUGC+suVWZ/P0W4tyhzG3k6
4fZ1awBLqQQ+JTB2kG9mYGhSO8TbkTqW9ZDy+3oU3A/CL3C6UzsZcY5Z34YqgMwsSmUcYevv9mRH
Dq6X05WmTtl7aufjNemw8MonGvfbpyDXE8nYO00cy9sIT8srqj7zgMJg/SmdIpy4Z0mkmyHFYh0S
QY25JrjTrlpncl1sw6AZryuFaar4/Ug5ydChTTMhiuMb3Jq3wTDGmHHzIn5TcckQVkuGThGo63xU
ZNJIaHKqjMTF3FLMOgzBus5S3ALxzQVBHbpxk28y09/KWYMejkAKRmgpTodwYzqKlvuSX7sycxRE
v03lJgk8I2ydqO/wKhGrJLqI558YAVTKins3BK77GAvD7LGJs1XhfzMiYn+ceZLLqsHgxuQYghuh
j7DtNq9/5uO3SsvdMdsBSo7H1ykNtwC24uiiL6lxskGuD3e9emFH1wBkR5alcpWWl3kcuZY0/hzJ
KQUoCu16Q7H6to0gY20kmLwT1bpl118XZYFq0qVAO8bJKMk2SFpy9cI0ia++luZW6bZtca8N6xzP
ncTeTR3O0djsGqvSXEfZxrd/WSreR7PTYeqIvbte+juM31dBBz3qpw/nGNMTJ7TNTa1eWOGzX79q
6Q9Fg5ZR4tLc7wLFX81+irVsoaz9pPM6vfs9xs1j62sYnlLt1o9oK419X2kXOIr/XEyb1eQ+Mt5H
7BwjxKeqEjVOdW9hGRsW3Y96cYIROjjllZ4gqG6HQd6WVtg+a8Iv3XqqnNTo16Wt7RErX0o97mUq
iqtcLzVHS6THUO5XfaBRDZSV68rGhznRsZCXXEDUK4A3j1pkoAkXd4aK7aTSNr9UKnqnWb+eo+l5
aNurtBZPGcUtfPf4nQr6yy6d12COEHQO1Ro23BXe9uNKaFNNGbz2Pg/Dd+yWf2lhu06Me+AQLwnB
bkfSHkttWmuR9VRFP2W+u6muWEGcHqXkOu+6mwl/W0GpM0/RHNqV0VLNhb26OlQX1Ryqq5ayewlf
tFblHJj3+yS96dExZmFCPAuL41nBPx6nbok1mF0rHMyVLe2UnMG2Tau3spa8Pgf92G3GULsMJGNf
YgVp2fMqHRV29D3mGQySufOSPruOlFfo2+u09X/5UnJZ5ljOYMkYGpM7pcKdh9doccSKrkw1344Z
iMHNnF/o+uvcKa4w7qeIKyHGPtbLZESeMowIqBkG4Ywi2h/r6dKYh3w/RCo9M9WpducMS9nFWWJl
VPXWtLKIZx5rnAb16rqys7u6a1e+NV23hUZpRHyFd/0rkQKn6l4yOaocqPrbAV0atvem6lL98pB2
M04or3G27/LbpFhHMJom61UzH+UaK/vSw2qDSFMf/6rr8jLKbnrtMY+vrNDN8u/I4rBJdicjWDVZ
cFN1e8u/ZBRubXOXvcZRTfW3Z1Gxn7+HpoKTSbmuh72o7zsY+529SbV4B0QElyTrt9EamxxBp4mQ
MH7KDNA3q8HY5VbBSSe7MP2HCO8GSUH3uVHMdRO4hVpTzOpIRiH/sGN5esmEf9PhXGnklyXlLmnr
GvNzVK/UYt0qlRNOt7XtzZYLhmcN/w7jAsTO402ATVNHwqDt1iMGqbnyHauC8U3y37tiN/vvVfsM
Y0mVX6vuoqseI/1paNb9vA372iHRjMkxThXron3M5e/at0m5TXCc75odmnZWTFD76zHbyw14vxX2
G5l8P6WPyFx/JBLlv9f4setsbqLl2vRmJ1Qhw9dHvuCmxpsf72ssxzm6bNX4fuSP7E9YDF6oEix+
wnIC4VEUvqgJhDp05BmfO3Z7Y83upqsTGvDO0Qa3wZdctV+0YWuaLofNnWiu23Hfs1Qhm+3nvQib
9RBeFAaeCvhQlOl1kV3NLLk10MLufeieemaQBN+x2Nf9S1ZtlXQ7DKDc0ZYWoMeHeuCCqTlSuqWg
eJ3X6TYzTU+SrpPaXuh4K6vay+IthMEnQ+C0+LAFPpxh8GjUt0lgOVbVOgNnal0L/i9157HdOLKt
6Vfp1XPkgjeDngAgRVKUdylNsKRUCt5GIGCevj8yq2+Ze+vcrtWT04OsSclQZCD23v/+DfGjREhj
NFcNx3yaY4lKKidkKST60FOPK1R8vdsYVXa3+l+KrRKZNfm4q5ExpPwRKGeK/WgU2ya4zvotxwy7
qlCUNxX92LSaBHM1L3r/ENRjKAkdVLSFUL9bJ48DBcY+Rh1vzMIJLdd4JqKbHNFEu3PLt2a9Q4G2
Efk2s43Qnr6q7okwDnN1wyrd6e6Vmb33xduKr/v42+z5ty5nv9Q/v+M757nkZCLKHO+fjJb/iu84
RtallkHuOLRkTmwxTFUMC8is4jzoOVsMdYgHGlM2N4O91DDDPF299fkQkO02u0e3oWVRiLR3bWOQ
sG0G/oW3yPG7U+TTBZ7miiJVmS+YoF93ePdEg+aaD/xk3G0W2Bs32Jy1N3LMh51shH3IJjQI1sj7
L4ZiuRhUwWcaVOqyK4clZpP65ssHOB6HruYZRORPrDpkoEluZeBinl9/5mJ+8LHbO8kxwqXp46y4
qPCesk7JSWtMVhK50l7XHVJjPrLd0aNUJbuExgTSMcaS9bINAE+0Hncu88sTiAygY5PPbY7rdJ11
BMDo654MEGgmPOVwiscrt924y9uiP5ndp1mSE2j40F/vSSC4xLpahJXJJ1kWXCLduOE+dAKeneyx
Suj9u5uqaq5gpG9OwbDihLRN0Uis4BI0xT6ghrCzh73fPEk+CRJR1o1cuBLvVik+1/zasrXbxX6v
M7nnUburcnra3djstWx5MaZpizfexekwjcq9UGWz63QOUk/ole89GALYZrUwvaECFo8trFG1Jm8Z
iSjWfG/0X+76bGCQ7LVPib/VPRpQVr7/DQh89vL4/QwCwrF2YPwGyzxJqv8T+2nVnaEaHMjchTe9
BKyNIqerjsMwvtFvrlfkvveYKs75ZhJpR+/k2TG9hk68lV3GZ3zhH4Ex/y84y5/gm7/9Qf+GaMxZ
y/73Zt/Hn7LFCOaPEMz5O37BL6b/DXLUSb9/MtYmGpcN3K+kXVP/hn8iwDEFF7yVLNT/cJB3/G9o
oGGJndi1gMunY/Eb+uI43062wnw9blV4P6Jw/z/e9re/Dg4Q1t9ecvbZxOf3A+ZBFoYowu3GP+vk
d/oX8KUksaVBhubFLPkxGQpk8NogxeAyIEe3srT0Z9koNDAj4w7WoFVJXNmCMZcOKoAMIKjsZ3dY
S1KdDG0g4qFw0wLxW7deYJ1LjgtuNPYckf+OGsQgNkOErc1DHSdB374m+NCNmwJMyD0E8+gZUBeV
eTLBILMJynvCPDAuersFh0/MS9KYXMYENFaPvGsMJEO1klRk4wF8QZCWlOHa+ZhJEBGhTxECl4VW
0prRvCEA64tN2+fGtsxsndDtOdHzKCHb7rtF8AZmS64KuGIIIO02lpXh2WQpslqqfMbYspldEn/X
FjklrW+pHRLS5EJHTOutCpLmS6yZdiB7qY4T1c/3HkFmd4lDfDB7flOQlGWZ1XtdQnd9WYwRnYU1
6sGVNOvl2jEXOqGpsJdn7CWdbDOPXbYPAoLstvngG6/kF9L2uJ2tgm3fJOv3ISN8NkZC3ZHNKwYX
opoGDlNaui9j6E0VSchkHBobHz7z5zBpOW7cMrOHsOly58obXYyc+r6yMW5uhvEro95AyufXkBTv
I3xqhKd5UTGhPwgrfSJSi/lqPRQALk+IvwbmJuKsXlRetZS/MSNJI1dkYaEvTIKB7lykz1Inwoqk
o1Pg6KCIESUZ3B3QHbrtJAlashL0C0T24VRXZWUdLqVBAcR61iNTqJEjhacwPsfxNER1Wu2HJB6l
ZaRUOV6LqsvMi97kz+HjJaOKziCZnW23qvFAHOZIJU1G3L7LJJ/syAASSmIpsNyjT8Lvdqfa0fge
SL8PWFEOFnYNporHViPTy+hGCvli920Q66YYj6Oyyiam1PMa4AakaBdcb/kgeq/5bg/EM2Hf1c4f
Gqq7lfhap7Lj0bYzkuxHe04iOSYcpWHJVxgmI9GiyAWTjOxS0d/ZkFteCmPVIUtUTvk5JQ1x1Fnu
uU/kzLnZBnNtveOjStESqamR4YTZ7XepADBCO4V+FS0EB6dhS+QYSfcIcfrN3I7ai730pbtT1Zh+
6X45LRcN8Q4uQiD2VTezXuqEHAYm9b+Zu+Ui6ydM8HHIt6rIxZHlOVnTACjCLhL8j4cuYHchrfUZ
JRQqHszN4F9JnCKJLBwGrJ+BmLxsq5VYWgOFGpbEDZ54Vexw0YGVKeoW2uZAvuHCaL0k/jAksWWs
dhZ13ZCIK8svVYFWqJiGbekiHrlsUX/bhFC247CHc1AXGJ2kNc77dl7ufE2Ia+SGeXGzTNqo7ybP
YMoUYuVzN7SMnHl7SHofGXewkuCUe+kUDz0LrwvNJ/w46gKQlag34SsfZiNLHj1i7xESEUqdxbiI
qzssklrjkGt25ewwf7Onh7nTS+NN+AgmsbuTNhKdigSoGL9Y8X3gMNhh1k4gCfVgqToyl2Loo1Oq
aeFHncs+rQg7wYd0k5M5k9ylkwnmlCWaULEph2A6jiCKxkWtGju7Lq0Aoz93zlSYwX8LuH4IgAmt
vLTEhXJX/dmC9ctUlc7BTzNd82Y7YRNgxhVJrOOFGiqS0eZCQ31Z5I13IF6wMPfaYFfZ1l90PX1Y
TcZgwpdFqe9s3FDLLZnazhecDfVDwONssZSDrLRpOke+NHVSLRxqetyQyWCtNrMgYzh0HED3yG5N
WW4IL3DTO7C3DVTkDnUfkPGHk9TzEqqJIhLNLhB43PkO44DV5NYjaXYpsgbdGAkCwwuoD9tCEext
4hN9kK3B0oxfK156DDU/LFTHhNm1vfBIe2SqDTFgRNAspIY1+OAgwIqRHjHke5nb5ttxJWtqGCuj
2Gu65n11uBOjPi8Si7RGxd2Nr0gWWBtnYiqN8iQjpU6IUulENfXexg+UxdXSdfgAkCweMP1n7iR3
iKr97znXPgaRrE8+Br0DqTe6wtXjgWQyccjWRDKnElMe7FXbyR94F4xGOMt+fdSMJHkUcGXErvb9
V81rE1gRdrFeVFnqHtZkmD6cscV+FvawFRaCuM7QgWM/Yn/2ONi+vJqEqL/GfmGQ0LNm2RHSIbk1
+RU/usLpvmZt1umoDd2jhEyVMiPUENSvqSrIceurdH7j0vZcbBHd4rsjbWN61ArDv199V774vYH7
ATz/8ZYN8TBtkDtPL2WutUWU2KPO9cspQR/D53IKE68w0U9AqBY9W9rt0LsuawKvmImGKBfTjNk2
401hMObYQ+U8tATnpXGNW36yyZyKzULfgLqGcAWCV9XVGT74dPPvpRhXP2y7Qq/gFAcYzPgJhjHR
KbXYDrmE1i/+HjWQZwsJEgaV8m10hXrRx/hGTTL2m2G+yYZsSTcwKOYgUiwq3ujZFBd5Y69Eb2cq
mPfZlCzur5XsP2qSb7qfzYMcfv6UV+/dX7eN/x93wbSG/6ILzuX4/p/aYL7ltzbY/cbW34bDYAE3
+wh0/tgGO7AnAjwqTFbmJ3L/b1tIx/1GW4p/C9ttYnH4rt/bYOsbnBVI1OiXTv/D+SddsHlqcv/Y
BBvEGZxWkPDlIUchAPvLBjJB15t2MCs8L+kCDLa4XUK9sc13zU8l8eE1i0m6DvU4zPNbpYsk0lcC
yrYrudJ44BoZIt7SkfWlAnYn+kvUHhc20g5tQ8CabDZj3qvgtkmLReBramhLPAh3fv7DO/5bd/8/
mrG+xS1Uiv/1PzHt/8sfYqNc43bgkvVOC9XTsPFH0pAvEGms+KfGmJFnwW5FdzRe+Gtmr4eTZys+
DGWVf+bmEFzC+ul/5hR3N0p7pkcWqXmKLZ6Xn54yZ+2zGOJT+iTrIb91E7u2iPYbAUNQXhVIJVN5
r6cSeBRmgpvvYYD65ba3apNoS98HntE8QqsJTpcL5pC6rqXA7CnA0NK31fdkxFViqhUALkltRYY4
uZjM2yCd6md7wckjDIReAfetPeTLtJXVDyD2Wm0I3JirGNfOJInwNnDZguVS9UQmI1AJV7y9HXB0
nwVLvqgyi2pCtKGNu0zYkV1qrJPyIe1uM0uCMwddSTIv6cR+txVpMvUheSHqOHvSv3Ox7mS7KWod
WEKYDB6qFaIKke4aAtwBC77t6E/DseFC9g9MT3hdGMKkwLmg75/IqPtDvwbOZUHqO8r+ohn2LAaG
V3JXBxuMLrV4k8BScFDIjMaLwKJWZAdj+goMLW8VUbDjtprNXMUUDHXtrx61RB8b+hRTY2MFJOfp
adjVCekG2pISbuOSDn9T54roILQA62cih0GGNSF8X1gf0NUp9LCPANJKiyorM3+muGrQwpVDDnSi
FdfEfBbmTUtg9bGfWHiGddXyBEy84tpi8w5WV+g1QOe0PpZWak33nptKwhUEG+vt3DviRq8JEA2N
aSXqvrWUacVWnztHX7DXjLKEUFyYqGOdbo3Bdp4bwqV/5Oer2D1fy26RckVjsMh1zc8w37zzJZ6f
L/TgdLev52teO1/56/n6186lYD6Xhf5cIc7FIjgXDv1cRDiCFJTqXFxsNWXv07nkYNoTvKKmphBV
9rq2YXMuUIRps6ebCsd+MClg5rmUaeey5s0T2kIL+cMKyHYqffq5DOanisjBozhOpzpJ/0XJrM7l
k4z26YUZnKI61P54C35IqdWUlC/Jqf6ysFqnR8sUxffiXKBzf57e7J4o5zDTNHY57DpgGjgNIqX9
ci7zQdt1X9qp9o/nNmA9dQR117LrTVe/+mpQs10xSbePLk0EVZV2Qp1bi4qn91I/9RuYcLgH1OE0
IalPP8Lm+lWeW5Q1W0hKP/UtZaZx7KZTN4PnYBfsAwKHWAyfGx7z3PyIcyPkeY3xsYw0WBcaJhjf
g3FUcpedG6jg3EwF58ZKpLO3ked2qzi3XoZDMnw0Ek9vbcpze7YMHa0aEANtW2rQwcHHoZkD/8pi
/1eLp3nSIB381PohsacN1M4tYabDMsBv+dQqrkEqaBtPHaTplOLFaVLaSuvUYaaq6cuL+tx4QpKQ
bayqlIaUUmQ+wk7kKV7OLSsUB9pX6S1kmZsTk1+ZmC0cgbnaFIi80rvWMtCWYrXh4V1yboxpmpdq
o84NM3Zr5ULO+CBfSu7UIMIJiFCsLBmZQTQngyErc1rkS50kMoDuOTjA2CanNXOT8iVnwlm27lwp
K5znvmYtSsTqfYYFgIqMMad5NYTfNJcBNs09KIfE5tTuA4yv5zxJnKi1rBGPNXdmZYIqMTduUzrn
dJvVyC9CWGV1u8Xyu1hZ9imCRU/O4jgxODK9zoe1lzumBuxkRm/y/CPm3jnGO0M1vZuMiY++JRiE
mqp0P80xsOeNjmO2Orrc5PUnVnorPrqtieMpTTGe1wDwaVgNZrAe8KCr2BAUbm3HndnAephMv0Y9
ps/vpV8aV7jNdGAAyWT/cGzTZFz1SS9ckoC7qs1dMB58s8yHs4XH1FfLU7ZYVcUhF80dPDEfF5HS
vDOTWXwxy5kfk8KoZluW2ECzjRgJfU+E8FjCwwcKeMJATRgspDtsSJ1wmJumLL0pao8a0U5OY4cu
pyss+yQ18PuU4p2BvmQ+GvELC32L4S0auk4uUS49+YQfegG0IFaW70J5zrJLNA3otp3ysWcEU/Kt
z3R2NAsAwgntLvMZYoBT/sgwuZpx4fPHIuxbkRSxD1DzmCcLX13hoeQf5LhYKXtwy7h1rXomN+pk
chdCcPSXSDPlaIW0MipjRc7ux2NpJKNqzMUaKozCyqM5tMHtNEj5ONc6++BGTsntMmCxDoSUVYwM
fTP85nj4j9riv4V8/9QS/8vm+d8SHIbO9i/a4nH+WX+MQ9r+GR/mm341xu432rQTyfvU4OLle/KC
/IUPO988YhzOSXagxKfO+PfGWP8GgRbxFS2wc8qG4cf9hg+TMGrbLj8LwBkjUoMW8C948L/Chy3n
z2xPTz8FYJ0opjTtHpj0X+XXS+dkKal5EF4E+Ko1zlip1mkTQkcffvRdF0RzN9W7rKiNu4WE9Mjp
NWtT6LjxEiheRApflY1I6PNAM80LMG//OTDJnD8tj1aWMLHFli0MUvme1+575yXP7WC/rnMdkRgG
3d7JvyzTfdSXZgrdDLIeazkZmoPVRUgoZeYEB29J7z3N/7TtfAyF3fX7ee0RomWZRxY5JcQ0K+2y
CeA39Fny0c/B9CqNYYnmNcsf5pMlbIedFd2j7l3JEyPARfQRN3iRhgSujKz7ydqeO9GxNBPr1k+h
9WRtbd9gThTsEneaj8EwiSjNRBGTxU1WwfLkN8lbWit5KM0S1zALDgrlBrMth9yTAqf5w6gFgJTg
fRHqmTdmpDszK2YIEf0PHJ6qQyAr+HGi3cxGArllhqSQWj6UxvrDyScLHSkNXUMwGtTmIAkn4a7s
37As48OBCUQsOC17OkZt7Zzi4/x3goowpZpyGQMvysM8I9UV0n/rBBJBoFDzowW3BcUePGdnm/Vw
mcFaBgQ+Cccn76nRK6IZNLhM1YK7SmfqRVRYZgnuBra7VOu+9jUsdoWBEmPor6eWQE043wwXC55F
QI73mT0Th7AGginLrUMzN68qRxAv0A4GrTxqtR57aLZcw7O1mCwUaK75D9aoLF1xj1uIzUuJodBH
59kd20ddITvznXklplo9cwdjpGTAS5uEAbdyHq8hyp/8iBfizZHfQW1b0B5qy444SFD/pCbUwFAv
coLvaJv9gzB63NqEupI21I62achbH2pOb7dsMV7eOqdXgK3/e9IllAzj6PTSDkkPz6O+z65XlVRY
LJof+pK67BIRA1Rdu+1s/XV0LRzaTC006qxm3WJdVrIkuy5dZNgEoEmKeQOl+42WNk8AMtvyNN2Y
ePuHwnmpelyeZeLO28Xx+41U4JxtN0P4IO56U1vj8Dih6PGtjLCOxP5MJ0zs2mZ6cYWNQ3ara/tM
zHNY+YXYYOT5yjT42GVz8uBovdrlKawWK8tgnwRuvNjmwRT+zrAgA2pJhzFT75msbmsWKHnLPMve
h8Gpm8Veb4zg5Gn1Sj3FjxsbAsoabLZiXFgASHXQ1TjvlIRSWfj4zi3WReeQdaQ4Xy+6HD6kq5/E
IOie2tOHkGbWRHh9v2xz5b/pY/rDV/0TNklmOLvpEvsVeLngNcFSWUlpHFs3yrwTaVFV1/iLZ/BK
eaNb4V2WKFP3DLHrcWZnchCNSZ+DfC0unDYICZtVkMhyanHCBOTzuWazqQNblS+DP1RbNqxG7Inp
AV+0V9J1oDN2a4xvowX8RxRZknXshA26fu5G84I8dA9Sg79GQd1njOCG6299TV47w7pBn2ZHCGYJ
g286a+fkY77tO/ipqafTkvilfb8QMPDoNY0fg5lXMUCrQTopt39sGAv2c3IvUDDwqLn5piCTHZYa
nosjvF/dtC7NhjyrQsMFvHm3p3W+79Nqn1idCUXEG2JixdMwWHXM4kx5HaTLx5BM5YUmV5dAzCT5
zNLc4srgX+49BUFB99UTxmSebGzzcX3CYPFDJfWxQo9Na5K64LW9tU2S/qWagjJmKN01ZZASYa9/
rCmfcuW5fSSwV90SRhFXAxLHVhsXNtn4BE1YR/L48HoMhpFdkns/y2HUIZWWPQ2VuiIL57Nl0AHC
rkKLxnpvpSDSXjL9JvL7R73Jf60M+FNj8n/XvvydWuHfsXNxgNP+vnO5aqvPd/WXvfbpW371LRYt
CCgT7iKY7PxKO/xtre1+42QTf4BAAHHUGbT7Dc+zTyHWFHi8JVFNnXuT/2hbHEQFSBMRKJAQcF6T
/4O2xSCw6S9IGBJ7zwIFgzSBy7YZ/EUD1nu9PeaZnRNuMBw1H/+2jS0WeVeUvabCSRm9dkHncavh
KQvX2DM2eTmqyJtceVPael3smDN0sR3G3G+jEnqnucN4wXqRaRts+IGfFnuHUMqi3+oCslbgpVxe
YnaedYNruR26y8Fuk+8FciGsk5PifmW7E7PZunJcLbioylRAUvNHqPnal9lN85XhLg+u6D4T01bQ
CXU6KyoD/NLQECNJFknfr9CAuKvDzDbHp7WtcaRzEhF7ADH6rUOOZxMbqcrLuCBUmeunnzT5A2NX
PXscZdBk20mHj5T3S8krrOpH1RpQWgIfG02CIVr4YZNVx1j1L97WUIEOQ7ed2fIuxJKaqdP20KwX
ErPddrliU/8sl5poXtNckvuuFfBv1OwkI9kNHqFI+ZzvDW20Ewg0rtg4Zc9QJeQTxpbmi5+O9nF2
xdCEU0AmR5kuGOZZTYBnn8AbYLRQJTSnzdmk3ivo83k4tLqipjbeDRG01RB6c+JuynJObkRWdx+Y
6uDlaJ8KRefaO0kuwg0Df6YOQxo4T07NjgxUsq+1DSH282OA79+dsCtcAiUOBz90ylLsEkBIZAei
h0MibYv2qjSLTaUHygtHTKXeHRI6jpmAqarQL2gQQ50hrAK72PR+p5jghnJfjNSXfBiatzJxqI5p
acBvGk6Nnqs5l0qWDp3VoN3IsnPH/YR726U31c4QMxI8JacXP7puJFMx0NAuZb8ZMGK7X4LbNm1T
wnAbFcSldIo3cxBZdNqzVqI0r0o1Lw7LnT5n+xrku5mFTVSUYJewh8vI0eY8tpvahf6Zsh9GLsT2
pYI7LkqWNoLwDDnMIrTHdoEbNUJ8819SF3CEmEemVb2FAdxMW405dusMdoyW88otF4vezHY3rVfE
GNw4F4GWsF1MGpZ16KXJbwaBKLb2Ah3EF+YU9Zp7lyTmHWEa3pHjFVsDC6+q9ApWTrnBsA/bS9PX
JHaa9TWdV5TRJwFOti7LRQehBVtEBBJuMEXEo7pblax1vMImiNnT5nt6+eMkEZmUd1PVOHvQuTrU
5QpoJxwMFBMpD35vsx2yRu0A/7IM8zJ4cLJluMAeqoeXSoh6FcyEtMzVMwusyD7xm02tI6/GnaF4
avoSNinfWM9WGeB+p8M6EQYsbUxiB8u/IiUaixf7iLnsi+PN4zYRZjSwSDOhnfiO8cSCoH/sc4jr
tOP3leZ/2SR4XVIXQcjt4sdCIIyVI2vQDaQYQiwvEMpvyoqrxSzKn77dvi5V3oZtj9xZ1DDAIJFF
VU8mZx3QA2XYsfY40VwaSTXv69H9ubCwVxkfiPBThZOmtt4Mc2fvHSJFchYcvERD/4lmqd/Ow+R+
9c74VgcmwhZjfU5T2w3JRG4f4KTUCoiBMJICIoDg+ftyWL/BIsVrOaxHNZu7OtXbKXbLoonoQxUR
L3BjJiSrKzFVZsTTnJQhs46dwSZS1dOydiYGIqPonNBXpbxpfAsKcXmsWoW574IFMX+kQ951dTFb
dRkBa92tSlvvwMH9KJ/Sn+PUtQdsrKedZuTuRYUBEkQOk/DMLvWWayMHtrIgHOGs3e+qDoM90+v8
zWi2Y3uVT6ulA/bnwbPTuWsVF1pVPmAHOPchWYCVxU1kpVsQoZ5Ae9vYgCcWd5wcswtXeRL1LP6+
5bRv5qm372ohiAusZQdcUw3dc6dVCTdnxt27dbhWfXQUCMahkuJkpfkwDGePre1mGoYZVjL21h0P
y7ZtM2NfMdTSOc4AZtlyavqrFsaLFO47y5Rku5KkvDGzxtl5LTE/iQ9yubJaRnGvsYsBITVGPapq
OLwyCeoLXXWAXGpOqITsCxS2qGSeB91Rq2c8DplI7lOl2UeYN8km0Ln1Oqxmjy3uwkQQ2XAsWluz
7nM2Xm3I6Gw70IXxsHGX1bvpZ8i/ulOXV6lTJhFrkHDkuSQ0fvg+LXtV8codd9hZBml4rZvj7Oze
tmPfbgadr01Q4V1CZqpuSHCxQ21IBmS0LcGgFavoqHftOia2w4zNtMAwtwG1ljZkn15qL02S4sOt
i/a2Sg0Hj+EluV1J1gtz9C0up8kcmdMstz3mPez5um5uUH6QfkF8OqqVflsqLbbUFOtIboJe02LH
MWHaZ8rawKaZjwmLEvjywKl6IRC/GfLgCsDYxKUQec4DYCzqg8VCmYMFoPCC4cKZAaGN1VHI75aC
qA14S7eBxdFbsu4a1vGtpQfdwapsuSfDzX4oqv5LlMaXMoz22Gmq5RoYAfGMviZl/drDP+qib6H2
OJy8exyxIDk52vrQKIRk6yyzY9o02tYTJooAt6iPntXqt8zZxYERedxXFW+8Waf9TdHU3a1W6bx2
URsfht/T0DeJ2uote/mgsK9yL3gMyB95NY0+2zFFch5H83nA4xhXoY6Clhfkdwjb4ZHIkt1YAjGO
c9ff9cBhD9VapM8L+OvIGBWZ0ySjuZ2S67wr+20GAhT29TiF0nXv1Qzx3eaC36FFzS9cWVubwHLQ
JBVOE7cZPkIdRpWHXk561NtCXDVOdrTqyY8yvVsixtb3HlLYozc74q4sp+7SNVqLh79Z93pH+9QY
xXRlOSP0lLaXB7J2IYHhgxvlzWJAUWF3eEzsrgs7fT60ulcc0ZtqVDU32LtlrfbtslY/xIRld1su
SECM6alrvecibWDOYMquDPh2wgmaW09h4wIK3JI41HhP0xRMNw1t8g3Q1ROWPCQ2W17MQhbPZAr9
vbYk+UZPVbtrsZq5HLhXHnw/nS9R9AkkeSlkedNnrQaT3stfeyjNQCo8Hg45Enl3CfEMMoLUNFLN
SqfBxNs1LzsD9XAsh3K65Emquth12+qdGA94ae0QvK9D0H43UFFe+ebqT3sJdrLRrGp9n6C7Qfda
BHe/SJ17d155+uTcPtcwLG+XETKYmzmCfaf3BAbk7Czq+yXpE4Asc6bfsdkCz+hERsO5ZOkrSWzq
S1mkXYzFosf1ULOORfNaXq8jsoaVPdcXUd7qXrECvSzxicZlA2+AjP/9WXsjKgbLyL5Y7P4s6pGg
z8kddwNsNkRmpTzq6eTeS8uRMH8c2hwBLycGjYL41VtJGlWtZu4WW4GKY9OpXQ08DFrsVo73WFSn
D7yYuAV1q2qpuo0TKxEgXxD4gGykMxBUn2BjtU8cf76ckYKgCD2JMsdhZ8M04n2Cmmm1ct12qrSu
16E3f5Ru5/CKUOA1chVfPCQQ92wWV9u891h0SyewD+4wv8zABcVALZcOl3NbWe6z7KG1cP6628mX
H4Wn0v2czsmx8FpkNyZW49hMI7oqnfGpA+Tb2n7+iiXjvEHMPW59pYBP/KeUYt7a+t4x9YPjKvCx
1ksuYMZ1Fx1JkM2K7dho9ryDunhsxvShJ13BbbMrCh7TiGnfeWked0l1VJ66S6FnTs7njH2BD5+n
WrGLN5Ifa5K5F3MjbhtfH3e9t763vnadV2IIs8YU267Q9K1No8manp6nN40Nptk03aa3ETZ7h3q4
yLo13zeAbUNB3q/vjemGbHkUi2Pz2QkBNbffJyxQnxhH0o2GgeuzJnn+vErrY30xD9piNHE1rcZN
olK0OKMON8Bbipc2q4Hx8kBsl7UJUEqqImaDjFzMmj8sTyuwQ2ya0KexBV2reCmr8WMONOTXRhCj
8UUOOyIR8m0vsojz6HVn2eo0HY0OAxp+VXkoRfJlFN2hz9JgnzBcRNpi1Q8wFpL9Mhl+OAfpENel
qg6yFKidpiQ4jKyVt2WRa9xrGPKva4N220ySTeVhpOoY2kFDGoxMMOl2ylmbY4qFdGg7ZE6U+vBh
ZIsdGgVacriAGG028AeJUzr2I27lvcckM2P+hh5+gdaxyOmdFV9xVWuadcOF/NLIfnhoCifB5M6k
4VrKCvDc3rH3nmO+iLpOlCeaz+ok6FpAEgNZHzBcCn0d+Hrw5ttR+MGunezHKjOR5KzBbsDjrbXG
CIbNvk6gjSRDMW/7MniW3CqBpblHsPacyUwRkrHwhg9pOm5YLFi0yrPYTqvGNUqeQ+xk2rrDUPJD
w16ad1nLY29u/CNOBsmN7y+vvpvVO51LGhwozgZrQ+XXsuzKWQaxg1Ust0xRXjTNmO4ntovu3Mo2
jmas28EmBIKM5R6mXjDsqqV7AiYco7rXpl2AdZAfZNlTRUD3W5Be5T77AcjKk89vUuqyKYGvpUsP
nxSIb6sguafUqy1E4aMx8YNFp6g3yS7ArSU2VAtXWNv0Y8tH2jw5fUGlA2CjVel3LTgp8n0Uj0MA
cZOvM40aqj2q+qG0nquiMEJZTOUeAG681EY5MYkSWOGWrE8kjYY3wI03xGH2iq1ZetnGW4tmm2ZY
/NdB9dikyL717oT5JbtBEdxgJ1jGi6aRp9CfQz4VItYmv4LgPKC9Jgxzq2ljdrEW4xrONi+em39v
QuSxGtnA+3adUOm5s/vf1J3HbuRo1qbvZdbDAr1ZzIYmyHCKkDcbQlKm6L3nbf2XMDc2T2R1oyvV
ZboEzKKBKiBLWWIEyc+c7z2vWcsOu7qUXo4sleclr9sgWwcjiIu+Cpa0Cym19XVLt/G6WGsmpkHF
vHpdVC7bdM4uDMwE5bKQfkPseS4uXe6+QdrjDvEoUTKKaTA1RRxkXf/U1pLgKIXygqLacHMJg52J
ReKQmVdG8j5xlAWx0CYeuoQQSHQbiRCStn7K9HF29OIlwyougOcaTPkEyDPWjljq36q+eBEMeeRX
OCjLxXCfVdihTWF+Fc8B6dO8ef1Rmc03GqwtEC6yy7G3LHsinRuffhNyE1XJhY2xbpWayTgpCYp3
QUm8olj7XcVq5o95o9hD2T7R1K9dYRzrC4WxculZRByHJYn5smq7ttBJXDMq8pxFdBHGwjHVaqZb
PY/RIMjQnnSI/0M321k03IqthW7eHAoMGSCKTulRG83rNW4WN8P3no0xlj0hxatMkbxV17yMBmJg
SH0fwKhRnUyn8RFSscmwjYK4qsiWQI222qI+PkW6fqis1hFb2aPKRghKm56KEsVyTZ0KfsOLCsdy
dEhmoG/xYFpZ5o5jN51lgCyWurV1VYmovlDTnSa2UlSHy0oSYSHYjVxUe6mYLVeIEdHLXctBpRY4
Ny+KoF2PyCSwHthJTWN6C1xpzD0a2E/dqainU5TjDoFeE7b+hQVQkPcRGqTghE1EcxsJPtjdfrz0
ySwkgEnEukuq4F2iyEdMDGjcazHxQeOEP+3SLA4xkKiQIe8FDYdvt13m5Qb6ySlv2YMXC0c0s36r
5RQNKz5VxwHwB45W+tFXeY84X0yhdJGYimUlMIXA3dQcsGjLWR9ltgIG5eX7GE+cLVKeFURxYScJ
or4roEqAsgjvkiixKqnVahsV7YeyViGqVTJWVRJeVYmG4CyGX+alCk2wIennU7iKlmtNDAdOGdmR
uv1yBFVu+cxr0xw2Sxb2R2NdBcCPaPRCoeFZYEjgoCq6M+rwOKGMDivtPWw6X0uFm4IjeND0yQ09
MsBHMb9pYZrt5XzZLkV0bVbkh0pFsVv6dhNp0QPcp29i0WcbKa8Ul6DWlmiccbLVmhwTRa0mzm26
7nf0ZqruEa8FclPk9HbW8ZVY9eLcmMtbbtZE3sDYhmMhouHFEC6t4ehjv/EhaR1iDgUtwooKdj5E
EgYdYrlr1OnVLNgC1mUa/SWaRy+eUxEMYyjcTF0xTShZBWROu3Q2pGdFwlpXlYVzF5vkxsoCdXMa
ufNU2XV9JtSVXoJm9c5aNgBLw/KB4r90IpVmdlZMr0QV73Vjhp7e0gkx4dC4Q0M9JM/higx3QSEF
0SNIaJBthjF6xSxrM8UzLRK12bUtXa2URuiojvLNHHaGM7B724UYXaO5YDs0hefRzF9gb54BoFW3
NfLEHaNhU0iCu8AyhQZSOELaE6syPoA2oFFCH2HPZVIgToI3aUDCtFELsf2sWehnS3nqR4227eNS
VR9IHpA/GUpuh3FxtnRWhEg28jO8W2GjSHnjxyogyipHRPuKgy0unV/ViIz0LrLIOpA4OXCYjFu0
m0K7F5P+OOTIPRAYfp/l/iEiHWBO5delyDpbDi/eA6oMHJgYQQvI4ioCMDm7c+Oic1idcTFPaKde
8NN7Q8HFfQzGTWZBURmN2mCArrU7RWNvCxYFIx2qDBo75EzUtJsF4ottptq2j8jkWaX2BlEXcgmx
QYKuMLxRf9wipkgdq5Qrb1n0wRZgRIFlNoMzSwDAoZKiJQvJOdLz5l6YxJeMnDY0/igPcqV+4DAG
zRclj61k6VVTEROyqi99X74b5exGkoV6Q0HOIS0JuS/gLNAeEb+PivHNEI3JNvu6gIiQbtqpOOHg
krtzpCcu0DQyUKm8FvhF4Fs5dOus8ENGM/IqoFB9AYPj45yyTImaUefIE5dF8hQIg1TgCG4VQisZ
8TgOdELIuGmEbyq5LTTKNbhWJuCjoZTcVpXC5SxBSWIZapmssrUrnLc58sh186EKCJ/6GEZfVzSo
ckIK90gUggHIlFMiyx1tRTXqJXs1IWUiiVE2cYomq0uX1F4WqwHJFT6MdNwKDWgjBEQyV87hnG1b
Y3glGGpy5FV5SAy5QkEen5a0tFshDoa53xNAg1hOavA+6qfGqdjYT1lVhQHBEPysTEVMN5jDRhEv
m5jcAc8CmXK0tNIcDZqHY8zZDViEPfSsN2q9RXmmP8RDu+ds9cahGfG0eBjn0Y+t9pxE6v2cLep+
HHFcSapwN1Mxdzl4Z/KONmMXa+MTga621LwmsvUI9fRlVEMMNPr2Et20GjsJim9UqeG2b+LUUVl8
sC4YMj+DVWc3mFe5nVEGEnE7c68/YI721vfSQ5Z2cUAjyeVpmcGKgkWovpsUTrhJ0cjIM1dul5ce
njf6evmJE2JBx0LWXKFB3wB4lbl9RC4pY9+ddGXX6fV7zZYHTSKbdybtKz+D+L5VmwkJfWhpgS5N
pwkA7xVpZes2RXu9DAJAPJYHk3Jt1sKThsGWXWdC5cliT0eiBirVtPVbLPbNMRwF3sPwYlbV6Jjj
pdtqotoz4jBD1KTBpBYWfYOdNx1YQW334Oj7Obf2hE8cUL5ITmKsz9UqTPg74L9eGeyBhVFkLHNC
891YJ9Q+YRtvWl07qYaMTD3MruehpwmjkgM1RHdVqJ6LQT3PaXSmpJvJckHQbE5rUBbaCQ8NBCQo
NW34pCqbDPFOydQXAZab8JvTLiGzS+LsM0nX44DxXAHBWJni1IXe5mohLi0iJB92FvrRcWfAmdQh
8Il4PN/EwBAOzOnqVInN64++6N9qIP9n3eH/OnKbhoDgT1rE//d/ytf3n5ltl9/4tUNs/MLAQPX8
w9KNNqwCSe3XFjF/gy8nzQeYxD8awRgb/rNFrPxiaBK6HQPxM9o+E6nGP5lt/BWhGZgrGiqLLLDP
32G2ISP5uUNMrxkTO3QlsiLj1yjLn8wajZgjfTguI/XpNYAumW37a5LKnHUTO6k7Bke2/IEw3+jW
dNAqeKVb+IlvnNZls7L4wgfeP0RIrIrK8RWfoE8YUE9wtHYD9Fo33UxPS0CT0Ot3UxRo+k7E7cS0
u6uHzuvsIigChGabtT3AvcRixSv0QC4eRCjcjgLBjWKXSsUujqN2Q6D4yBeDr7YZCY3z5g2J7tGL
5g7O9cC3uB4csHo39+Ot7hHV6GZ2tY+vsWfUSWzbJ7E92A+DHR/EK/k634rcDie6DUYRB92X/drV
nveCm3MRwRUf1aDd5Z78lmwIQggeEFLfQpq2L5/AUdI4ZWyah3DDiScxbPFmfJaPgzPY16HTedIJ
KqpmP+yuHx4s+7i//MfitId823kvqlPZQAqH9gDYhlMQ32pf2IX9tLm7i+y32a0PvTt4xQ0GNHb2
0GBpZkD1Mey9iCyQ1pqbwK2x7OEh3pQgA1zbsF8S+45nZafb3u35GWlp75aN4tRhJXxrnxU3u+ld
aP0HuDZXi5U6yb0ED+2SRuunUBoH5KEG8RjKdfO++uK2Dvq9mlJgol3A98bW+L2Ddp2cI6f2uwAr
+lO/0gDrvLjw5BPNmaHb8Y9unibj3D6tG4L93OQQbRkHDzhj2pqrv+SEs9lKTQ3t0q2nEpjOjZvn
5wTxcedk1/UbUX6Vag/f65OEqvK7tmmuMavyc7d/p7xqM3tfJrw2Rdu+YAymYQyF3o13TZWyfh+P
mi1k/kU16ENFeCw5JGDvd69wNzy440hIrNe+ACfmbhZvYeLE23MZb59bZHAfA5UxRnTQ2DaR1+/F
LYqNQ/u8vEw0poD46d9SYjdBjHHQiGVbhAOtT+SPcehEbxwf18jR8ivrOrUx2PHNx/oYH+Sjctse
Jn+4142z8Ga9VavoiiaBjpZNlcMfxF12FbvCCaWVkwrHafJEp83oNNmitsECRjQd/twS84eTVe1P
B2NLbYakV4oRCqL1Azc5Kt120DFOtIcPUgop0SCjTUjB74bXGIzv0J9A3toKUfkO/WkVB4ob7uJz
uk0PsDeGj/CaS7pvkKPt8/mwuxgEOeJt4wosAdVs03qNn6gi6zs60gq9HRhNH/qLfiz2sQ/qZ8Jz
dARP2WUbgQF2YbkCxL8jnmYMSL4LNoMEyQmrDUKB1e5HW59cYbDnJ0Zdg4XMI+ZFnaM9E/9ph7fi
e7qxYQPaoz8E6nFUHGhk8LPeuTFkwJt4M2zOSwBlnZbzHjkLTwceHqjvlXIK74VN5l5msKjcL49x
5kKT7974XlSvpVM/aawbhjM+0fo7R/v5m07w0HfhDQsoqgDOl52yaeZA88vosaGMXO44lEnBciw3
qrPBYcsbgU+3q3uqN9r+TbDpw2DUuU+/ZVf6DrND/RXyiZ19D1E2AHA55nP+xvG/DeTnc3S0XtHU
4kGQnuUb5ZxYcDnh5j2vyxafmmvlKD+bhxqtUlTZyGvexa2EV+TJWx3Mi55CWzgWB/rwdv0mn7fK
jW840lX8oVyZ59GhQ3er7K6aLaSdDe0FETpwtqWfqD6oLTfUXtUIVoPMZVn2Xl+xuCMhcCvat3FQ
nXeppziPHo5/9tXiehocXO+dFqMbOd03+cCfbNFVn8rXZ4XFHPQdnGDTe+TIb+JXwHSbWs6WnNmb
vTzQnNWbDlfyRnKuKIgfuthVT+uOW8AiwSm21WFwe888VVuR/6Xmd2ubmEn4O7bF/wMrCGejK203
uXwh/nk80NO38wrGjm0pW5XIjKP+nG1VNNIfmmbzx/zj2fB/fIur/oFjHPCMD831wUBziKunTbO+
OzQHxGpQf21K0/EjlXedW8KzwSXIQV9ic2y63FOx5Y8HC/yKZYatqt/hKwg2UrgwZCR/WDaDy++A
4vo5+R65u5L4wPAUj+p7xBmP0A8ShM+a/4xnBPdgEdhpg/fGPqPSNXzJw3VXeb3HS2l36wQfwrbE
XW+v783N/VW5cpgk3MvWXjWHYwb7pnGUsKVyljMdAXfYNG7jKv7l394Trg3sB17YY/n6hs+RL7or
XzOiXS2/O/ClzCdaFVfTga6+bq+THR+t5gXvN+Ebh28Do4zITtRT6F1bLn0jxBUkh57GKMCGmp88
53xlZOYKRay5qYVAGQMszHoRvftOtwT771eQ/wEF8b+JXKj/qXvx8TXvqbK//zBD3n77P/8LLuE/
60ZJ/UWjZ0VkJmUeMQIm1L1f60b+Bu9wVUPgSnUI+ZiK8h91o6LjmANzEEcdqjkodf+qGxXtF/Ni
boxTmCbDnyLe7W9QC39UoL8VC1Mo4v+q6Cqpe1gzaZ9zb8QpKoQog5Wt4RySQPmQCaYdNFqT+nBd
1sB+y2uvKGcpf13jszncD5XfcxrSl/haHFJfAZub0wOImtd1txNEmKoLWvGBWjVQMtFOCsmLmspp
UyjGa2BK1yuxnrr2tNZHHVrJ5aOn+k6efQgyzrgX6vcKRFLwpCWI7vX5Wsx9o2W4obU3HAzgwFGA
DGu7kiF5VaFbAYw3uc+eql86pHG7q/iRgZcqOl6zKOiQ0BIFZ0na73mRuvSkbbE71xE9LPW7Wp11
oOOETtIIXy6rcZdklbDIBeeMXTRvBGufenHZ0k/GIBNycxS0mnLMRAxtBICg4ol4RAMTXZrbDvnJ
NhbKtp7orhSikLK8Fg6FmL3LdX2otFtojH48vtLQeSBp2pvDaaMtNM+VqQoKwofHciPV0aao4j1i
Z0hQyEpnaStUIw+RdhBOulV06RNRFRt1gCLBleaPeSp8iFa1cb0kyCy3YzzDQHgeon0MzKxhtyni
gb+0V+jkHAVWcwg2MoXvrDPFwglUDnLxu7S+m9g6WK+SDkOHZpRUwHxc3i4eF3R7zpgZ3A00EDIj
0LAwa7PMFzuKeONJTIDGBdwhMdgTIBoMWs/pvHNyyccV2gOE6GbJJcvLidbMByU8zZetVm0Az+dN
BtFrIJ57GRvQ+cFr69Ez5vpK4bDSwRYHExPzyYuhFU0Cei7kAnHzWuYYt0E6grLjiHtoZrsk7jBp
6pyOztu4JPuakJO1ulUuPZ5vHPidBuFGaUwu9JTZVO22fcHMGn8xgsTJ+8nZRQUW1ylS/LljfGu5
VxqXqCl4m1xKiTp8D32hwq3bApmdjINewHOMIFOFKiVJgjXkqe41RzG8KIGlIee7SH8Yx+d6rdEd
H3N09kPMd2AmXD4x0l6kATlLCbeqfM4umx0hy6KyTZN3VLlejQ3eqMxuw2wzaV1EzeqO7Esr9Nwl
RD2rCpsO0jr2VkEZX7plE98edyRpdoHa3VJ5L7IELAKDxblc3LxE+QlG1cwSddvsAmo4uXHWYSUJ
AFDSbZ3NpyL81WcNMnn0vfodFf+PpLHfuBH8usDAqZYvsi8s29B9/VbED4QjW3GPlEnOPxIOJ11x
j1ULEBBg7eSu8jlSEExBA1lxi1SbdLsYhSeNsVev80YIJ7/Kww3w+2ZUpM0IUz8CdcEmT7ckfg0D
HOmtnG9W3DVMt/8OVg9/jv5D40h40aoLfcFqM6UUl5lly+O+im/WZlMZggOfDKvSixEjrqHKCz1d
GT8/U3ywLoATs1kn8Hk0meMgSOtBV7+R4GunJenc3b6BkZJ32zR+JXu9Iwd9RH4w3eV8iZKAWzzA
kChB5L0pkFFqs/8bYOJ3Hqr0yRnh3x7qpziVwQC4rqDS2Wt+L/bZWa1S96LfWGdInOXLUiOcEJ8A
hFfTl3B+pRn3F+8VfOInl4kfX0FFq/YD81DZpX5+r+WISh3LncHOJMNTdHBWvKRBm7tzHiPIeqP3
gwP0Ghue1nqcfjT5RtW3pfDUGNs5xBvxxFIhyg9icmDWCwueC/vI9HOowGSqiTr2hQDhw18k6n4S
AF6+tSXKSEiMyzcHkfn5W0uMmASbNzpFIPkA3YNIA8s4LPhF/vkrulzo07DngxQ49FjhqZL1+Q1F
Qz6IEx6hzDI8Ns3cLiLHnP3EDKLmrz7L+LfbIlD6khNuyaJOHp+s/nxbF6mxIIfxYDfCwSz1GyOU
tkk3BVFRBUR4uPjEoBWKIVsoT1ONMZam+JK2zSpPoz2aTcfcgN5MPo+dLen9xXVOyvJNBAy+5Oia
IsElrAwePHiIWAR5Wd2mERRY5SFm8kL5/SbQPWP9dyw4LskIJnNZzQcYSdHV1L1LakKE0nJeJbcz
p+Ost7v5pIrXjTnQGm7taLluY8k2CIS39I9Fg1qgwENmYmIqRvOEQyHYtbhaeH3XL2OhbCtxPsw5
VCRazROROwaWsXL0kHO+HOJmW2MsS3s2iNC1rx+FcI6ybteiB6OVxaiw0/DiC3uFJEmuOjsqgNol
hHRsiGbTklV9J+bbxMQVqg8MNNgKtDyjhtvc2ZLRwf9mxXgeo3Yz1Y+C9nDZhsG9Cdx9jCEWK3Rm
USgFFg7fo3pbYwebJDOE8+M0c1hevkkijf/G1S+FvHC3pPCJ8m+Lictv4eH4sVsG2jTWhyl9M3gE
iugJUJOn8nXIEsRhJ0O6STFS7oNB3Gb9zcjOoY8rr/4xIrRUbH7sAEX12A+W25ganGuaf0LtdPJh
klwlzaD2gNlVAvK5wZ7ixV+xzdbjmo4XrkUUbb25y6LZ7eDRiBcvAij3KscuVeTWETqtuC+tyrZf
izsz7/2YBgqZMJqrQjjNDTWYEap0PWJKeBTcvJLVtsXWtg4DQ+pdbpj3ubRfOUBJigOxP8aYDal2
Gko4yr6ncePiROcpzJOL4D5i7yOIQosOOfFoFSRrldqMjytjHe2fuk3HEB3/Q4ar36Tv5M4vFb+L
NbsEcKEzImExPQ5NYOhnXOxYyo3gsqUq04/OMi0tVm4YlKJQOnmuO5jLask3HPeuZ0I4kBNIae8z
9DZitinkJ1OCOq/B4RyiQJlVP9JMZ0QEYVI8LvFOS60tmgo0cJjZayhbVjho0JfL7maVtdtcuR+1
8ahgZqYa+k6q/TC6N+PSbkwFnoqCGbSHHNPFVwE35puMOzGFcxxK+CPARH2HCkT1hXkLDr6quBsX
SgLsESZ492a363DCF6hiZWy1Jp16RIchKt+QKeDl9bSVgE7k+qMSA72/qdvRThVYKMhwMaeY6Glk
cCWt6CmhG76IKZIBDHkreRtbZ8q/yfxO+9uB3Q1fyDFWtkjpoTFPgya52hpgGoCoj028sNiohTst
eRzmO1ERt4LJ25ni2yyHyj1i8VD2qDxPIekOBpSboXsXKt6X+jQNqhNbsbtM0y4Oo9tLSQm5xxus
iwPbaKvxuInr97J7rLMa48qLFfVJ1cVNPzyLSXyvwqxe6cDoNFap75QuEMJjZ3mR+TAa7JRtTFAc
0iRKTQ3FbWLAenZM/MEpurHaspdetKsL/bfQoVwZDNVzjmRSwf1aWW7wNbQxvDTkY8Qy242PkO9t
FYtyDTOvXl09VSeawpzdRX6qxF0nQAljzuM9HVfbErwtJElAkc9SkEHhUC8s94dGiHcRlvNLlT1Y
E25AcOhM3PIvR4lByk8GNEEd6ahSrn5TYFMD50khy3kcMPmOc1fAAnjOMfsLu1MjmU6kz0FqFXau
b5WWukUvKEKYxkClLV7HRbPlbUFzfxjSe6n8KKmVhJQ2uQ5HXFS32DLAaXro8DZdiRdIb/P5GwIK
9JFDMOMDxVMQBN3vl3UXF8AmyOPFuL0WupsmW7ehTM1LC0tvVUdPgmSd0J4CZKA7xhPDXhXy1Mtb
toZOimGv5nfitI9bRmm+Hc19I7xK5AVcvkpf9XBezxmqUYPzCopiDxMOR4CpYWrIebT3adIcU2La
4jEPyd0GyFjm2sN+lv6msGEgbWKq2khCd8U+lHGyRQHrRUBMsvGoLbeFWrpmB2Exq3ap+U2CN8SS
N4TSngO5H9FiiAHKG8d4M9fdaAWTCoijHWm77MP+HpvBYQJ5anHxD0aR5BO2zf6AVTZHsHKrqSdB
84layabrVnCTMYhEnwwNtT8o8y32qE0Y5FQFpCkYbY1jYuHQXgo6IOhO+N7NTyFnL2ofSwNdz2TW
Aiyx8X7X/al5WcuH+vI5BfF5bfoiYGcyas2LblpOOJRO+oDPhmsixKa633TzXWtEB9TqLjQT2xLp
e6dAfpHoDPMp0xaEq3Tg68hZauNK4PxNh5uoFozbx+rFTIJslF1hbvb9hGhs3aicYTMvEuc7qdpW
+tWYPY/GiyTn91KrO6r0UYAwLdCH08pdYjjKM+OUBlRMaAVG26h43PUFFRfO6Btg1ZADUZxsFXh6
OObjJGgP0PxQRSwifRaDBTxjJapxZ7heeWGXqA8CIV04fRBHUmceMJDn6FrDXB7dWWKTgYiDN82m
ufSBgfZjadeymGq1X/RKMEr3q6Vey5XmzTDfIp2WeDtuZtO6MLgfG5b6qYIEyfEqrm/n7jAMsJSw
0c3D+iDlt4gW7Z52sTnFnmU8cbi/UkxwkuY+xO1fWK46pdgKND5kiPVLl31AMrSbHklNvC0tD1SC
F/MsKMgsLcsrEyYegUq9WB4J57kENmA0OND45Th/N2F7AEUdeGHwOoXzCsO61kdI6VBkuH9z4XwU
R7iVwaTEGr1qIn8o07uEUOmFxou5ZrsVUbfVoyEcQy+dBU8XEf/IrmnJDm49Bc8HTZqHSYGd4ggw
83QV7lCDqdCs2JTLtafHsZezxeQj/ZiR/bzOcVrFn5+sTUQYvYiJTA1hL04IrKCSq/YjAZZK5eSZ
SnEC1ploTkGakMBcjsFVetIQ5sLt5DyIS2hLxhmHoBrJialcVGvci4LnKu5NqoATObwoWfOLVrLN
SrPXYj0onPiFMP0+ihrmuSZMp9pv6QqpXb4pRPMqvlQpSndKk5lmkUiKTSAtxQYDBLfOGT1ifVQJ
jqJxz6GdJNzhYQ4hpnWpp4eMVPpBguLq6XyVZ5SdWXGs+1ORUX4UrTdfTq1z+YpO7Gpooy1s09DG
i929+L0Ww7eOJXPU8x3S1m2kRxuSoTiuts7cnNcl8Tp8X1PopBaFKHQDs448Qy++KXjNYrJArIgE
6PKCp8FGnjsbHicces0NDXaHQsJnieqTZ2RCmxmFDYtxL+4VkYABOGORkGxU/bkwbxEFOWPE9lc+
MZrV0JEW0VeLDsdbPJYFHS1+7ObhSydRmQhFoC4clavVnaqHVl43qEu9vLpfy3sOBXLdYb+hbVTC
WJJx09avUQ40Px6LVXiKWvw+VGnfpE+R+VRklJSw2ohjVeYKXkOXn4SpvcKhd7v2jZ/Ikw8Ip6n5
bqR0Ksrk5v8L4vyf0Rr+q3BpMOM/YTS85q/dJ827zm/8ymiQJOsX2cCnClhGI8Jb5dD4KzJtWb+g
NNehJRg6J1jpYrz4D2Sa9D1OYRjn4MYILC1dkIl/MBrEX0wgaYmIYXButE2Ann8Lmr6cWf91ghbA
ynGGJzHgU8plORrxhRKobIW+SoKlXIyG4kkoboxlmPa9ddFOY2YpPOrzWCPBieB4aXWTbdcIdHle
hWqnGD0y+VQxt/nUaOBrWEtd6Nm9fAxryXyth27axiIz3gvNgsQavPvYMjnIJtsJs5q/OJ//QBV+
71Y+oQ1W0V2sOgd1W+Ojx56WQhztDHK37FATsBjTAM1YlhKdXCYkENoBf2oI3Pj80e+c46H+XiWk
Ga2F3tDebeYUMVPaI5MrkZwdw0KTnyfsKa+seTFfeNdwJhAI6lAu5uLVXFeIRPNYNM/L1JubwRCF
x+FiLwuCaOx+M7B+B5H6ObzzXy+L0fVbdA8hXMciAbsxi63csFVz7d9lRNk0wVNZeEuVKn/U1gup
FdU6x8QirCEc/vlnXxDE33u6nyCWmXK4mcwK6jo0w7MFaee5sbrwaZzhGf7FZ/wMsPzr/j6hlyFm
hZqOMz6DS5nfMUIq35JWEG+NRYv3VpXMufPnNyP/jKv965M+QThlaihJOqI6SXh6H4YSmzcoRsX7
vpUBFBfSdoI6HbAz0MVJuM5nC+6KNYcXJX4k3ptWI95L42BiDhePcMyw/oTXqcIQaWt5gGYPWO+p
FZiCJCTTAce/rPqLZ/RHE/YCVr6/3iRlhKur9L8rMY5VbP4wwEpot2OIR/Tf/s+fyh9dWv750kM7
tXK44K21ELUVxdAWs/ovRu4fXfryHn7zrbO+LVXK395HCnuSxPgGc54vPpBP0KiF1VdK6jnfuqNL
v9DjrV6/9DyIy/jpSxvqEnWxzpUxvt3EaFeXsvW+dunPa5VOyKdaVL0vC6IHsOnkULy+dulPi0Qm
z9Dazan3tUzcADCS5bD8xbT5g7cofloDirJICtS1nW81yjXg/3fcor74QD5N/a42+7Ws4t6vTPg+
eepGenP88wdyucTvrFzi5W5+M/bKeSK1TLkMa2EhH7Rc8Rcp5Ly7m5sy+vjzz/ijJ/NpVs6DLJJu
yWegW1tjiq8Gzoo1/VUf4I8u/2lm4k0r6ZPFSCwWS+dcApw0NVL1xdf6aXKWlpmrUpb1yBA4N5qY
VbWN/7Xn8mlydjn18FjXvU+yrEtSK00Ttbn9yrVhi/78Xjt9aqV8TnvfkLvbotbwrRk3X7v0p+lp
lrifjWXS+8qMQJHTdIe6888vfZmG/z4aMTX/+VuvAgbLhN2yqBCu8RgWmRSEdMse0MVA9om09Cay
qvFvxc3/c5vD8vHnDyPqq8rilVk1FS1ANWKpRf2L+/j9IUna88+XVgdpiuQo4hFh31FOqk9gmPvn
j+iPLn35+W8m7MgElWur7fyYQ6pJswsl3NeurPx85aJGeJK0XeeLikHOzPik6/Lf6nn961F/mqIL
EhkDaUfnG3EKlwm7VOIlw3KLDwvQlpEJwddu4dNkTeUxGbFbZg1eiCjSQ6CzwUDr8rWrf5qvMRL5
QrV4q3IT3+nh96kUzl+6svlptoZWZK6LbHV+g7TBDsP5Ed+Y4Us1ANTwn98rfIC8aHoeSi7rTp3W
fo4h8de+96f5GltJGUs1+rdWgw6Q1NBHkxHW6teu/mmCkp6tLJYB1UFfzX1Wz36Og9TXLv1pgs74
N6tafhkomgEHSCcNsgKg+trFP03ReBpylGM9E8lCD6IPLiZPX6pCDfPTHO0ifMTGcUBwKBUPVqO+
1WH2xaf9aY42nYatxzx3voyZTGaS8yNPX1tZzE/TErk2IqCSF5lhp1FDSEUO87VH/WlKAkyV0HFY
s8xS2eqi6XXLzV9c+TI9fmcvMj7NSbKxlLnE7twfFUNxKxOkrqDOdaYpzq/FBe1Op8eN5SRjA8s0
i1P1JHVNGpCWKGKUTkjCgD9KpD0N5mw+06YQMZrWoc1bkkHaPcQRjFNr4zUOF+EGnyw9EGY9vcdp
B59Z2rskVzVgyda4xXmWrjcOx5u2yXKfRkIc1HEyQWkTCZ9sZbXYdNmyBJNsLOBwOFwh4cZ+Dy6X
vpW6dPie5BpOnnTm8L9Oa9m4mwnRJJA9FzFK0bEfEzHUvJH7AVizq/TpSxWOYXxaesQxW1prZLPq
I80JSacjVu1rw9X4tPRgrkMkVMhMIGnjJqzEGwhtX7z0p3VHWSfazJfhGhKtDWMCj5evTQTj07Kj
57h+1iJXxvCUln4yvMWG+MVn/WnVkeqq0DMjh3qWlRZWf8hJrXC4/YvZ8AeTQfl5DzF6RMSdyOFG
qcI9dJ9dhSfD1y79ad1Z6yHsirJkjAzkRnfqpX0tZZH3tat/WnritTRJ0mMWG6vspfqyX2n1fO3S
n9YeTKFNC9yPlzkoDj72jhzNX1vW9E9rT6xkc1blcucPkfn/ODuvHbeRKIF+EQGGYnpVVquT3cEe
vxCOzKGKRbLIr9+jAXbh0XYA+tUw1BJZ8YZztsaAaKje25wuQJ7/dxYLLuakhY5Rerbd7008Z98x
T5KOEzMV5UsSP1asBYKyioiKlKror+qC25RnA1n70DM7h4D/Pr2aHofIMNJMAythOtkeDmvgLtXH
dsfgYuIWfdeIkPgmx25qzc019UUfm7jBxcRlz8VHoh1eSF8d2qVZx6n3wXd9MW/zYaJxuGYYUZr0
CPQZbkE+ffCBXEzbpAaqU5Xs6Y6w7vLc3gM9/+ATuZi25QxqqUhaSlxcdQ9NcGsp9paPjZKLSVv3
Rjn++WubEdx6CsHi98c++GLKRhgNFw2eYe/EVF25NY39782r8+t64bjgX0zZjp7xpB/46L64kSTb
PNm/s4SdR+9Ln3wxYR3HsiYGtj56SUjXYxCB0Jv7epeFnrnrwN9/7D7sX8xN9F2Ln5G0Z272Ho7P
8VNUkIh8+8k753Hx0q+4mJuu1aBYkSlzcwF0VYZm2RJbSYjvwWGwO0oP3G62r1SjwiszIhUZSNKt
Zj+w/4hYBh/bbM5OtL/Xnw7THTql+t8JcZPZ9Ook+bu/8bUhcDmTva6bWpudbKmCe1Pr+87J3rlA
u689vouZnJaDohOXfUxPJV0CBAFR2xuQnxRCJjtUB2A2l6CT2y44Z46msdxK01nHKO/jBxlgx5rz
APZHhyCA8s34PrRmn7Msj0Kmht48SG3bRaTudWv506kOVfLOm3/lqVwWhC6NNRXNQImK09X0xy4O
2fa4Dzdvj6vXPv3iuag5AJSqBrmH/7tORrryJ/udhfk8Jl4Ysf++ir8iLc40uPHcRXJvW230IAxt
W1kTeN8lHM+PfXvSlP8ZjnNUuDKseauSYyZHfaie7024Vx6Mf7GGVm1RDSTCmG8a+k/8jTTAx16o
f7GIznlW6sBnw6KUxVAOC3vP1fqdePQrX1tcLKNOavEYwpKrYh/c2EvzIKLhg5d+cbGQCmGfPczM
TzXDNYrQiQR98OtD41BcLJ5VSiGnmJlNbAFXYwKVsz4zbD724Rdrp/AzX/qmG49Ktu2jNjTHw1Cf
3lkT/7UxvjDQxcWiiPa0LsjHDUcZD2IbwQSnrs/6Z47seNe7Q37lUNsBoK20T0Pt9ne557dru42p
3To7psgvDUddUE7uGNs5jd7kwoIOCshlNNR87Amch8tfc5F78gSrcx6Oc6e8PTWW5Xpmw3rn+Z5f
0ksP4GIRSdSUBEG3uHtYu+ZqVCBSC0t3d9qP8o2VunQYx45239nPX/trF5O+druynwvb3aMNHG6n
2A2uY5OLm9mJ+psMdjYp0ik0tx97chfrwJzlnQUMU+9F2EZX7gDgfEh4Q29/+itrpLhYCxISrsHo
O96xiquO1nVtH1M6gzYzsK4fb/+JV1YE72JFyGxl9Yi7nL1aKInVdfkrH5uPrTZ0MP5nWPlTMFRW
xrUWRvmfNO++Jm35oaQu7Nn/frTVjXGXw+vcW9Uusn+78wcfx8Va4McU1dUtxqe5qb9xAixvo7yL
Pvg8LlYCvWjas/rBo3SOIjCNGSrM5g+ekL3LOVxPPgk6bmd1250IeeOpi/YfGyMXE7hYGnr1ztxL
q9FuhsoztB7G3P9Yoo4+mv++yxhUWUCtMcMkdW8nLlUb2c3BO1PIeW2AX8xQVemks+zC23tVXByh
kUlqwSG2Dq3rQPMQ8lzbl/8sOBU/SBnkezRy1iluOmuHMdPa9lOYXLFVoij82NO8mNQenKZ0iiva
wXNKhQLUuxQ86OPbH/7KiuFeTGcaXNg53KI/ZqpVVDen4/ApxCv+HIm8enr7b7yywl62Vnn0Go3G
itWxwcKwl76sPp/Pt5+FN09baKkp5Seuenj7j73y+tyLie47c+PFOqWWX6VPxTLtE12+89HnOf3C
vuRezPXG+JJEbuDumeHxHrU4nDobleySp9smYiX/2C+4mPWeu4C66oULK1X8sX2kc2XzsVXw3xKj
v/btxNXQITVdNXE0wmYwEoyDQyPV21/cO8/vlx7QxUgtxVQtbrnIfWu8wL8uxsB6qluElVFmUY+U
4XV6Bjjo3XPly6+t8eyJKrDoYKQT3r1aQrR3frWgXDFz/8ehbn03J6m6HbLahjpjmh2xw/oYcRoq
aAjZ1VGXUEw/yzWovCzdDQLzyxLM3vVQhAA9grjdidq0X3qfHsSCyocvdunYuzAuA/nOj35lvF0W
JXY+ULC5SNVeolXYu3F5SjIwdW8/0dc+/GJDbJSfL4hl5Z5yEwQxGV3kbhK+l953XpmY//77X8Nh
mGJ0YIo2FHLBwVVJRei2ELI8zarK9tVcsSDEKJshVqRLslA7jswEaxuo20b2p6RNrWXjcrRsrikH
TSA7ek6/jpemoaC5sT9WyROEl7uJoEfO821NV0c4XsfZuXaxn5d39qqXF0DcTP/dTHCI9ZNll4B+
HAv2hxqbbQVucdeO6r1Swdfe4sW6sUwVXQlLLveSP7XtqzPzsu/UBwfgxXKh86KbMp25e5CR+efM
ioeTY5XvRaFeGyLn3/TXEMkip9dWnbr7MI/Nbuk77z7rWcoDmcSfqKcMn0BbN1/eHu4vvwsqkP/7
xwRx8HicYtDKDKovY+xNp2qW5t6mxvKd132eOS8sUf/Gw/76PXabZ11eOcuxKC1B+0oonmvXFI+9
LapjB2h3O48uPnYnLdZv/6jXnuDFeSIsanfUuWMfe7WU6G7pFsDLAXJ4e65JvZrrdnmkKRkG/9t/
79/D/ks/8WIVLobejoeRjgLfH+nRTBpF2wcShKNERgfuKZgSjOpuepV7pACH0aZVfhjP6E+U2jRZ
iFNY6nabxygeWxDpPIzi94R/h+6sfKy3dlnX/6RT40AGXvQtoFM57Wx8Fdcmz8yzSKbgzh37cFr3
2KvuY5WkMA+ph1VJFe04XJU3M0RIenQUcvsU//Q60Ja9jmHfAmjMv+nBajfeNPg3RZXEu7cfy2vX
6ssKydbKEltQuHSsaBbr1ktcpn+wfPj2StSZ9Y1ZlB4bhfEU65P7W3hlfhNMi37IwCw+W1PQ3WfE
mzDPCxAZZpq3uUhja52UWfZHD8C73v6erywW9sWSD86b61XA1To4X35JfoJCdtJ3TnuvnGDs8xj9
a/RnNpmBiGLg4yDTc0tG5N2kntDfOtEQ+nVLf/OxH3Gx4ql5tC06qVF+GXqNQklT9Uy8551X+doj
uljxfF20/WCq4Zg6Atdt4i3oRnzUMx9bIy6LMCcXWXY79MOxdSx3Xple2Le6U9ht58WsoUNjql3i
mZCSO793jDift1+YtPbF0tdN2pMp2h04CGH5AxVI09GBHqHjbeltrusq/ln2k007jayT09x0affB
Aef+d0wklJcmsLDnY2fH34wMbqxBzu98tnNe5F76WReLX1zX0hj6YpGy1vjyYrsYTzqR1U/RDfUu
rdPBQFqIE5B5ZN7LOvBvFt1N3zWW8g9GdS95FDHHUvwhdrNnpn4dWaI2pPX0e7/w/Jj+/y8MLis7
4yQa6UcP9XGSHoFdr0T8mSp300XIaVYK794hULk6JWOhQHD1zcb3Woq+MO5iVcX1884288phjv6Y
/75HTrxZNiA+2te1trb0HziHSMmZYze1JJuZPphD0xYd9vqOldqn9XL05nbXZ627pz2g2oCDgQFp
8TVJ+utN3WcTxOo5fSf5+fLmHlwWk3oUHTZdPjX7NFJnA6JGpnrGDUxuJd5Zdi4oKP+bTA8ua0h1
rzt3bvLxOCWc9SNkdBq6jc9D8Bvpk1BBLE9D+vCjmKPZbKex4IqRjdmybfuMlzKM0BwNFULvdUC8
MgGCy9LTqkQU2GdkC0eZL7+BJGTP9FHRZTcoA3EobT9nRI42ZcXsoO26S6kSQpBIM2Nuv9dB8vKZ
J7h0hDZ9STRGZfNRaWxI/a5M5rWgPTMKf7g63E/4xd9e9l8+6uAf+O8Q7MekN7Mn6GRfLMgIUB2q
roRwmAXpusVBvg3bPH1nkX5tOF0sW+mCmKiLeufgljONvdEyXVWLxe496PGd4fTybgk26L8/B4cf
8Teh7IOB47JOEwAP2o2ea59KDDKkyfbtp/bydhbEF+e1JSTyonGc7guIYDgUkbS/t/6+8tGXhaxh
pUyAXg0IGCae2AFv9cFL2WUVazQMs1omNIUiatVR9iAWxnjx3lnMXhlI0fnf/zqnUCks6zGfqz3a
3W5alcG5hQzRqLglIA/+raIvfota8tfbb+C1dSO6OK9kQnVeXQCLI/uM4qEcw1+JmdRzEHByMQUa
gtiGCpBPOfUg/E91rIxX7IPW72mgr/MEKot8b814ZWRH53//68cvQkUp9sBpb4l8FeqFVQLuPmDb
d37seVy9sGOduYN/f/7Uz/WSJX21t23P2mXT+djtRQpgralTnDudybu9PTTJvcUtvtx1Wo1/MgmO
/J23+2+u+aVvcLFOVDNFFARMp301tRtwaM5qgE8NXoLT9byNg7sKPI+SzZ2HTZEiSXQp3i6GxATJ
euOG6R/CoWtVWCdtb0OgHlVD+2fS39A2unGL4MqX5TsR+NcG4sUq4/lBWiHZq/aj49ub0kcHCJUH
/5w/5fTv28t8GwXpu8n517aLy9Lc3PbGsqM/fx+LKurBLQ72T3fy2p/WkiJGVzQb4BaJ/Z/wGpdf
zoRYZNUhGO2vnLFX7yzj/8ZKX3o/FytSFQm6+G0fG0kAV3wFkLC4qir4MQld2j+49qR7nKcIicy4
WWLgsOGyn2Kyz1kj00NYDkiRdNWjLhJIheU0AVMdcgipIkUj3Xid9xT6wOtrhKfbEhFYtkLNiWXZ
MskD+jxigbZxfvutNu8SsV4e9OHFWq4Yz5FJMsI8aV/fFXUX7rxBUtfbL8tyPQ6Df2ULWv6rYJre
SfW9Mo/Di6doWb3X6cCioWUBGCVTfDcQZbQ8pU0uP789mV/7Gxfh+w5PstV287CXgqtJyIFvW7SF
2Dhzrw9v/4lXdsHLomGJOTxQ2h72gRzzTea7w3Hxq/I6RIN4a0Vd/s4i/MpedVlBDErCbkpIZfsy
9b/rWaT/YKWNnj72Iy4W+HLRReepcNzbtZdfpQDNJPjLdtjTOFXdC4zp77z0137F+UX9tXibOum9
jOzrPg77HaA5QC3F9u3f8NpHn//9r4+OMQkuCXQ1rCDwGoDHVP47C/Irr/iyvpVVuDGlleh9tYTJ
AS+vf5P7bYo4w/jWoazD4L3U/ivlrsFluWvvpEkKL0XvMba1wDOtYdlqDOonwb1kOycKGUHTHshR
XEXdFySDHwtJoLD/79PDT+4kcagwA+fGPuZz0x8av18+9m4uS10TMfWSeE3Da5e3UGe/F/b8/UOv
/bLWtbH8PAga+ClT2nvsmMa+GgrQJx/79ItBlcquDdoYoxR7G4rhKhcUN2df3v7w86B/YR8JLvb5
trCTKUcTts/TMbxZRG6v0174DxK067e3/wQCqVf+yMUWHVqoU5KAe2/h1ORHFq8YsnWbOzO0oaAE
UuakzwnYlq09iea2Q5VzwjMnVwM0nnrjTHr6AjliWOVP3lUBF1N5sPrLM1Q8ydpvdlTqXVjGAACb
UsPcyy1g+JOtfxfgkG7rZOJUHQ75d7ub450MbFgsvRMvv2m2IOWVFwyILdw/tGuC9np75VWDBRLf
Gn+hIDI7LO/jlzLzzCc3tSzCqC4Kw6zoD1qdqVtpKyVAFii46eCWD0MfspX01XLoidz18ksyJ/bK
jFN2FxkF9rhp5hnklI/3TcgReht1NCDHhcOAfByXGZY+3ihS0+iI1Jc8HiCFAjIuT4OyVIdSoLCB
/PFVDhnh31uuDtCYhqB8qhAb3VpLZR4au0EZPAoAQ4M9i21G4S502mm0H6D2Yq6mpvGJlHW2H2vS
HutOTcNNHGVqG7huMG1b9Ap3dZYi9oOCcUj6PvGQQ8TN+nwvjkhIwrwA7dG7p0X5ql/5reUd4mlJ
jtzMQ3DBsGvTIjPzGs7A/LsqM/cqryvRruPMGnxIVjnK5HGu4+CTL6GeTUbX5F0Qot1X8yx+JoNT
nGr7fKDE3zjcmAkn/bqUY/bke3VV7FjxcE9kqRuwr9qojIIKOd7Kyuq4g84FMQQ1dvzVCqvgNBQi
WzdmQMPm+1O3Kt3IxSVRh3obYy/dDFPWHog3lZtIetNj4ciy2Rm/IwZf0yTlA9WLJb16jTwJhbNr
H0+VGUkkdvCt8iaBlpo4uihRuQ1ozAqMhtPjoB0xraxIsA70jqFwOhJ2iyG6nx/PWcLPLsHC8DT1
gzN/Cvkhv5NujL7XqebU2oSWf+RiON5WoZ3xVwGM7K1srJytT5EJrKOQ6y6i7hTGWuYrB+Nqicwx
IqL1DQsi2vYQ5fmTJS3/BuqhODRz0D0uBsTeCJ987ZgRYWA02pCn2z7YUU9PjWwQACHaT9wavztu
0oMnK2YN90NNwaYFBgTHXoVBBUGwAeLk55D6etWfnTBMjJq8Qe0fIiOhDC6Wc9KLp0YPFlHqGwSE
qr6eaJZat53hqqA6wl+b3MRR+Kdz6yYjGNFh/jClyQ7ZMpebpBfDodNeMq2RW6sdmOF0JPk8Gki+
cgBrNFfosfpi6sBrRea2GKr8EMRoX7sS+XsdmOlKD94cHQVp7GhTSQvsXzQW0PSdKsrvct8Ob2KB
IbOLAzjesdVDU2vzc6NRPFYH48fVacgQxO0SLKc4I1SZ/8xtnajbBunxeGcKa/yRp2Zp9mHRQ/ib
ovJnRcfuVSUDN79p57FRJzdwpP3c6/iPXRcIeSAKNsBx0HNnG3RywZ1pZ9yO0+z+ltBu7pQIijvf
hfA3+UGtVu2cLvVqdFEMY0fJJblJ2smfC10qKMVozvn66teYRnrcW+TtHyYrrh79uYLoEURTu9bM
8q1mGGD1dGbn2BZBdU41ySt/MDh/uL5ASxOCT15gqcYML4PA3QLhg3vSeSSHjyiiG/ttCnP88yi4
8xCaLMNP1FnC6stTF2lPjI2ybYP4zh8y0rS97Da9NBh8HEiLYT5IDnGhvKFfGoa2MeNDrpxsPSGk
/kQ0M9zmBMBQOVoN6OAR3pU18w6wy1UHGhDkXWyZ7LctK2sXRSr4XQk//EnhCGetNKt/OG3IGmDn
eGFo2m1QM3pcOp16vJNNK3ZJkIIky4GQ7pgpcCPLdBm3jdWpK+W0zZaXbk7x1JWfbDE12yBS3U7Z
YQwSzxeIvspa3XrEfEJfnksbw7K7nqgtCaoGmHpxjAruX7StN962WRbbXQ3lmFwrEY2/4jFTm6Gt
WLmln2IaTDDEFiKsV9or0gmcXZuxtuIqhc033vW2Gg5u2zUPbXEWr/os/3qVGeHt2gIn5bqjr2Zv
B7ryWAqW8kvUDvpR5po0Rxy2+GzaCHxqumTNU9ZpZCsDK+IqT5PsXlf0SCGh8IotE2reQJVR26Vf
8ltjjExXRP7CJ38K1Z9xJKZBqpd6UWtJxFFjEoecmrPTUVVvPQhZcdFI/Cr87g69B+est8pjWzYL
nmMrvpF4C65b3eXPOqoNO9d4RswHU/tkq6S7iubI7za2u/Qsi0MtzBpWqcTCNFB+xGoJjxYZUpbd
+26JaXzIC2taY2Q29yIDfj4vvqlW9G/WuzAtBQYjt79VSxre2IpvnJ29i+u0Es3NUnbs6oXf1/ft
4tFEkTjxvXGs8ZhBioJK7EcFx4Dc21pxp256ggkrQb+VAaLYNQ18QBtSZVBE3yhhoWwk9NXPORLl
DbAC8zVPi+HKGsr0e5wk3j6OC+dRLjMsUD+dwLEmBQ0NodTQc4vJ/W3Dc7ya3cz9nQnTHgSHi896
wtUoKik2ceW2xPJHCPZB2Oldhf30iTyaQo0AADEpLbkTrRPt8TVGJxUToI/CnnMKIknQ8PA3kf2B
fnardrptZSOjT3G8+ONGtIKxEWRlXB2iwAdDHJTRZP0KqKIDh58avYfYayzgnApbFAeyTyaNyyf4
iN13Q8HnKc1G/SAJpKB0mFzNZuegP8LUWEsA4j3Lb5WX91n7u/Q9eahHdp/R7vUq1m5xXWhPo+QE
R70J4zS4Lo2ZPNpXEvMQlHizgROzuFcKdWkuq+nT7Jpq5xYZDvUmNdHvwSm9LaTvJLqaiqk+NeAU
xxWLFGIglbcDGW8lvG4dg+34pPPZgdFZBmgeC7v9YXW99VX3Mvys+xAhj3GDo+oxtpvGck9DQrM8
BOyZnB31j+pZAPmKCLTFnLM8x8zfwDGRmFhiE5ZrheL8W+FiYDA41yvOmoUMQF16nVwDk8Kg1Ah5
n1azTrbtOOD66eKZVmglT/aUoGvFunBnCJsiyBbC2i+upYD+k9MGzt0mZj+EQXkVqPF5aCPcUKRM
RwJ9YXvd+GHhrXLd+D9w21Fd6tmt+IVKA+ZwkZytv77fDjvb4TqYO1N0Y3Gkf6oFfVWD7TZPUlj1
gHY8tbpdKaFKpQk22XyYgQPIjL7mlUk6UJJ9RxHHqos6eq77HtAYuEqMwJtsSIroysAdL34NHLl3
nK+INLVVa52mwAJ1CcwAiWhLd3e1KmBAup7VYr9hdqFz8oqi3msLKHgghFPDBHY4c2J0zW7CWJl9
Qe6FAVpkgHZjb/SvqOJrflq+Io4WdNaP3DNWtkmrjOOsZSXjDewnlDhZWI5rDp54yzwLZUAN92RT
+1HVbyvq1vpVnlTcZuiKkxO7m98HJLjRwNPwS3mmzirnKV2E/yvtILPFOtLnmk053QdOED8VuMjr
jT4DESl0g4DbCps+b0KsV2gJCCtqQV2kofIvrEIioXoMmmvXcrwv9qyHTchaR0m6tm8kbxYztM5i
8G+lV3Vrcp10iDYUMAG4LUtYxS7S3ZUX1ekhrifnrqmycj8s0S6N+vJ3pSYJnNEkt5w/mUmqGLZ+
Of8G/Wfiz1RhB+Lgdb3yDl3aB9/nZOhQKHXGcfe6EHYNQsxCb7wshcPjs/Pytsg7FPEemWqMDtAc
7B08T+5j3L8PsaGPLLMaYP513gFu5jK4uJzWMse6NYOu09u0wk/gg7Lazpyfpm0cS5+SPlqc9a4f
9MmtQ6n2NN4tP30/wNfw9i3S8fzznfSlu+pFgDAy2pVMkuwwS4sfNi9tdWpI4d7mKh92uRPO20G7
w5Xvol0ewE97a/DH45F8BPjmLOfi0zPtEa0aey1l3+2t/tze7/i4cFCd1+1KFg7nhDk0wK7LOS0Y
reUcqp2zWNUND2SyD66VwNL2kpREYKmd8ZouPW2twqqqSTx4EBXcBJbFjir54j4v2+5HaXnJTdxN
OBOstuWgkPXCwrWTuBQbeXoZHt22KZ+zxKTlprIitWnZAb51vYkHytCW6diUsqZMMhJfkxr0PhNv
uG567gZYf6gD0o4B0KpGN7oeTFBi0nKIFaGxzZA1g46YUc9OCzjjAkww0XLiwWXhVZ+oIoifKhVM
jxYrzOMUJNkhtNCnbmUkqAkNYawUyHB8BlcYyGPtquyGrP/5BNrVEtT2kvGMy/P/bYnof5VBh8i6
NbX5oyo/xgaQT/CDkXJfu7kIw5uExopTOzn9N7pkXNj6cSuOs+/On4fMZfFJJQfaFb5OLBPe0o7f
veKMCW5z+x9FYudr7FNWrabQzXYdzNkno3rnmzsCFG/zMN95fiLvBAtdvhlL+qDOKwMUfqBuOWrw
6EqB1E+xny+Q08tAT89N1MaftO/N6C7FczLRrLxJw7L8GcvRP8pIe091NIjbokdGsuTezCus2qrn
TC4C8vaqSx6nOfDRQ7Ae35iqQOA7+4lDH0BrKw67kzjKNPaqtUsBBwjepSMkW9v6FLWOebADD8k8
DW03FXcU1HC+U/hrLbnrb1rh/etNw3SzqssUWPqEY+hEnRhZFg4F//g6K76gHigcKOJB+C2pPO2t
Z8Ihv4gMtNyGcyJ2RyL6lMPUcWU9h5b2ka1kXkjZbmefr3xIr4qTK1CgeERf580w2Oj7tMsZCXrf
cDuSQYPkLHFkrRvAIVyXW9uZWQsLHEMBDW1fE9uvPsm8dE5tVWOHKPlvKxP78s6iVec0RA53dzfv
ccOEOHe/ydBBwuAyyN1VmFrpbaatkndfmOTkL7I5JpYv7j2Y8D4axhHWP+fb/I5KHvWgK8s5KMc9
y9m98A5oV/5EqXA0sKG0TLAO3/VxKqxw14sw/6RyzoabkdvtP9DZqtswAOhZcvYjcNFHP8KpaB/s
YoKtP87Vt7DxBrWC+9U80nfRbUGsqo0OcrDPivI3yFEkCHBrd30BPnhqBfpJK+0+RZQi/qSnJzmR
jc7RVCVNf411xQHyL2uOpl11UD02BRLh0U8U08mjLztNNKBb4u2Qzd6xzM/267KrnUcziOFOO/ny
zJKqViEk0K+QB8Kv7M79s+uJBbcCSYX7uLESmOrp5N5acQEFv8ts9IKcq/VmDGNxsLjNuduBbTem
/7XJftT2IHez48sdK7kD5L0WrrWq08b9gyNpfKbQ0Pc2Eh79sxFUMa37jq5jWK/jD7+ofAyKZNwB
+hdzjXRZzl9MaFkpVVaEaKxMxF/iRZrfkXS44GN1Rs8yp86tdrX7y9hjD6Y/o30c0QfYfk2K0WPD
5qofmiR+ykXu/4zxupzgtgQ5RBfZPLZuKZ5ab8BnIoy6DbshfhDdOPFNpjz+4fd+u1Eqyq/UosMd
HX4cgYtIEO1STZX89u0S8VIOQnXXUlYOrb5gT4Xu3wizIiUZfKYZk6MCPDxMXJmFuMbpB+4KpdhK
4uA3Vqmqp8Lkodq4s86fBeH2YssyOF9bELMSzpoewZGkqOi7114uuVNYQ2/B3XcNu6DdGTxXsrZp
Dy9Jsu0oeo9uiszO833H1avfjkQKnlRs3EORnc8gpULuGbkNVy0/maHfc5grrt3UWX5rKfznspdY
G6ImBtWM9/tB9DUrXLY4OJAsJzFPGU64m17q5caIhE7TEMvAcfRqmKIkUWY6Tzl7bHhE3R0Bm/za
nQK/wDdQhN0mAIIdbAGheI91ZdjgpjrHStT6usYpMLUp5AtSrXwSdWA3LuaSXd5myRU9Ss2PcCiD
tWM3tjqxGM5YwnSAVSIhfLGfy6Zt1yWWjEPUWPqhkWjYV5RpRIcpiA0y3aX17kshFrRR2BCbJqyP
VdcTn2rbzA5W9qycr61LIQyOpIZ4VhnPq5letDXNCckhpFP+6GWe+3nECXLd5C0yMQ4Jx7KeG5I8
WX69zFNwmLOk2wUNfpx2tMvjPAr7pAa7u1Oj7Rwy3eFh8lsRfq8kuW/mQDVviQJgt1001bQ6klzu
zVItnB9aJCxdRB16PnBmSPM4vFqEG60njOUbNTVEQ2SzPDhB3T0ZZ2HTLP0oWc1Bnn0rggFLiD8w
kIfBTdu7vG0IL2RDbdNZHjj5DnJ8lB+hpTS3bGp0ODqcbwjAkZ4ttn5m4gzDeeV+D2JdX0k7EldA
lYarcKAZyoglrZBrdd7XJuID2sRauMZwkt34MvQFvrvM1DswCZyja2/apONS3zY1J4fQCd2nHH4J
AdLOdboNQzE+Ssbm19qPOWW0JL1vrVJaYjW2styV1Nn+rhIVfM41dyN7cZZPfeaGRy5lOcPZmQ3v
yEeuSkkoOg5ZjhRolJMIqXqjx49rm7xVnYOCaFrSnbR659cop/y+QFF1NQcV8epOp+NdyRz9RxEy
Xi8p1T0hNVi7xRuao6irYWalouHR2Au0JxVxf6e9+GjXlbeCiWYfNJRlLru23mqpfU64I916no+K
dJb5Hm5C/GXgOz2oNuofUBEkqxAR1deG5MsB8ovcBoZ1IyrV96goo6dK2i1M6qqTG0oiYLUXdmZ/
7pW0b9t4cdZZFykEcja7Wh+7HD5kJYZ2Izp3+r74CDJU3sGVr2jx2bZxCr8+CXL8QCaP/xlDSlrW
i52ivZsXkWwDgoD1Jhwn6X7Og0IPj/OoBq4fib2E23kOw2PiF3girM7P3FVm61SsQooeOTK2SNn2
kW+wR4fNYI6DalD2OjXynisxafW9DYXVPYQmzPfZoOqf9b+vvp6aNNiYSlbsc01msLUKh0sKjnLr
YUht3a/JPbbiKbY8b9iagbzz1qsE1y1b54fe18M2chLx0GZEv5wlk8vKFnGOOiludmNEUmMVTKUT
cf7wzyplasNwZpTtP16LJjFxR+uGk4DzYBocSDMhtm0fSbPleDZsImIBNzXS9Ou5wyDI5TD+OoRp
uHL4eoe8Jm4dqsIcBMFIQgR5/ZNOa/STTVN/rga0N1UE195Z6vLLzD2x57ymuqd5KPv7Mm80mhji
PRZQCFyugfoSxf7/cHdmyXEkaX6/yhxAUQr32NzHxvohdySQiY0ACLyEAQQZ++axx510Cl1Mv6xq
zbAojdFkpheprV/Y1ShmIhb/vv/6aDHH7yS9RFe1SBCYCM6Sozs1w3vTMEcHTXqOYy3fZMcrB7SK
zmZa8N76qYLaacZ5Zy3D/NX4sNtuDcpItXAc3gaJuvQztgqKpR/klWtk9ARBo59EV5e7FpfUHpcZ
DrCgnt0TrAFaJp8Y2GTlQtzcZ55xP6PObb56yqcX2+rihdObdORtIdPkaRmx8aVTVH0HeOesmube
q7ZOD1GQmN679cvLfWEAQSgpn5Om2nTki9yWMB+nVhjKbKpO1/ez6ZQC/bOaYxBL6q8mlCe8BCMx
HRdLyiNrdX/GHhjf6BZ1DBqlqQTi0ZYhGGXM7kRiqwdogvC6wM/E1hQJ9VBNo75yPVLgc5HFL+Uk
p9dlCdtt6ywGeE70uyGVTrEmOG56wsRJfRfVk8+VZZpjb4lhyxGEzL9u3WMBxPPJ/9ZuwEGKu9wv
9Mlv4nbjGvqoSKRPP6PICwFH/JSCY4Xbvo+iq5j7dt851GvGMKwZzZ+1d3SGPr5u7IL6rToMaDye
kuVUF7xAKNTU9TkAkF5WHHMZ2CqXZFvDqxXbiWAEvP6Ls6ytAWCiteviPQlj+1ibbjqURvs3JdV+
N6lJ8GwYNVwpsrEfEy8hUiWIIRE4L032WtcRvRFuFtZXfetj/INuoLzCYaC4h2sjnrMMEhJkzUgD
dZG2LDIQCTughODdM1a/XcaKag60fxrdVkZlDPn6ZiRRMS0/k9YK4IN4rdPrUr6OMKUHC/XtBrvs
vKwW0ZA1Mgd5QvJdOlgC15/Ub+Av/ikKlnrTDROcfDjB1KRjUyEGa+15DzSSvVRaU4XlUsG2GQM/
JSK2CPZWljlfidPjpljyFOELt7DYcS8mSNYKYBAX9Wa+ZnyenpvowiHG0WIddWwzPLnj3N5TCUNk
T20l28aa5/3o9vE7S3f61Dtx9lVNffJNeCGvJoDykVYxKEZA7qk8ualsuHnyZdjoOfROvizT7VIm
kqTcLnychwlvcM3YTSdlW1KMVLtbd555wBA8bDiQkoOmdeMHt2B5VSy0OI29xj3I/XAdAYtuR0c1
1nrMSrl2w3n+0mjZ3bSxaCsOZjiDdbJos2cMfWPrHC6JPUvM5BjYx0UmARsbcFakqplhz6JlFTDy
VKQdj2YnwuoQC4o52FGFOptuFM2qKnpxYuXK90tHTxcKR3EkqmZ+m1tXvwVy6niS/CIhkrqJa0El
wTy9OnrR/tbiy90mASFCLE7l1kmc8WxGiRvToc2FGjqOmm0RFd29orBpZdNsuo0jTz+k+CSvRtfh
rKAM4eSSj3JNfKahC6+djjB1xVPjTewWGdZCOF5/J8XlxCCqaGXiWKztiQJZSLOKdzhdWLVc5r2c
x2gvVW4/Rxy7kPqewGtAMg/ldAI4fwW1ML5p0JfPjMQMwhfrFAowKKODmsV0VYBqN6vSYijrVSp2
QPHibojLZMXwRO07x9MRf3F8mPgydzovawbFIUv2cx861yn7I1K2nBWpmHJ99AzvMhj56GoGALuz
0MDJldUs9VuZZfZ91IXiSOixuMptQTOu48lbz0vNJzWKY3rT1vOANMHv3EPnGP8564vu1RVCfowm
bXedF2GkVd38UqZQuNe90InYFXNrRyvUTsOJlzvIietyMKeoEiaux+skCVjYt6EnuB58WrPzUMx/
HyjCOYs+KZH0NTw5ufY02d25Hr8UBb0+bUm17cEibxOYpxgeKO+kHxVozmxidyCW0ffUdZf14sq4
lbUNif4+wkKNr04Q5rvawofb2ekETkA1bdghVwwJg/tGVwLkuRGaHtBAVxu/lpQceaHekjGRfK8W
BYjsplYFyjao3VBlgoqiduh3szO431xnKA9Ol/cntxwiZuu6ct6q1JN0KC31nRj9EpeWMfJcAtQc
7EBaN3E/TGe2AnpyfEpuAFl0d4t+kuoMRa/cc0+UDnf5rKyDSeg060VEuXo00BM7itJZL0mV3eJ7
i/ptonwqXgklQRQA7dxT5FlUVb2a7G6gyikxUGNF7VC3CAlwO3KEXRV+vph1WANhEChYPSK9uJTk
yZoyh8RiZabtb8057z9pVHw0HJIhCaI1Q0fMfPrHULvFgwcee26K2t5my+LdOzpN4R3y6MgAmByh
5OItVy97wggANCk8+TC7WcsNkBfzAy+/9oo5VANPiuxz6bt65aKzWPdwj3idllw8WNiNHjKvSj6j
snCvG5wL37L+gnp70+I9diUhtxUQJU1Gs6KIcwk/Sar4iALTbRt7YO4tegg8xohtF7ch6HrhXB7e
fm9jLIaCg983yZDtuKtBANOipWSzljt2ZPa2NC1nRrkyesaLq9V6UrSxJmE6fiE4ebojvRb/ce6h
ezF9bh+I4ZIbqYj1sHiIUG3A3u+zYOw2OqMLzVh+dJMGKnuYiCgFhffdFN5wGq6HuBOPCangdI0V
1Lg1Avw+SVXyJSmK8Zzb/kV/W4PHT7w+HnxJkRzviWUbT1mhaDIHwKU/pubFSaD2d+Gr4GoQpWW2
FrVO8fWsqYGqeP8vOM/rdlNmwF6bMQN/EWImyYYAru7Ayy62WdvsghzP0BpORemTYtuOPl1sViOD
Jx+28AlpSXhmL5DDuomtFyoDx50TltYBsG88OGFM2+qwNOkxBY7k4Kj09DzpMXuJESZcVbUwp5z8
ihthAu+sStxl61x2NN/5UWit4NiRFZZZm2Sr2k+yN16qfvsg+7BINqOf6r0tOYw35OWWzkdpIrPJ
7QqCtCQct1tkCyA2EOW0LmiTtDemqz5U2gyUgEE37D1nCb/4I/qo287CoSEG6lK/OIQD6F3M+Jau
cYCl5X6oZ4+fEVQLR4/8HdOPANx/QxtCSU8tis100ykdceIuyYvkLUwFeia6bwJBzq2wfFCXiseT
1IdgLBP2Ov7y547gvBMpmunKuNawLjE/rnCsBquKw3WNkrq5mpBsXvuwZFxp4VFOJ93xZBkvXndB
63vbRvq6OCxhFmbXDKvUfa2JzAjC6OpywXJrFfLAbmDJ2KDZaUgkyBoF9u6K6NR4QVg+CCepnsKm
pv84MLGmsW528ODEVWrylSbT4JNZq7eZMMxsrmQPUABfmQExD/T1cqgWAUWzsRkZgubYn631wkzf
UweElUumRfg0lnMyotPxvXHv21M5HqMmi6pVRKSc9VaBzxyMhNLmHB4+0fG4wWuZwg6sYl1bjH1F
4qWceFFPBadrue4eCiL41sy2sreE5FK3l8kqX/ZConWnMJOeyWShrHOBFgJFyWJ7Xvl15G471zXX
k5f579JrIYVKS5Vy5Sy0WYQoiu6zOfS/tEWFwiRG1OR4dJIHYz8fC4XL2NUX7UcFerhWvMKY9t3W
i7l0SO5ZLIkIyyNb7G3l55BMcVoWgNrhsLPTCJ8CPjx0NuX4ygVTO9Mb51hcDEcN2uuPce4wtTlA
ZucwGN2QttRisreFOzSvoKfdd3De8jWJfO/Rsx1DEzC6qmsoHbRxWctbu7a8ZWP6iAEdkbiXn/Nk
mn407qQPFaAM2DihFx+JvTDstzKK96aV9gkDVLtpAek4lFWk9yk39psm9rJZD9pyN2lY92/41rLb
GEnXI7dyfG7zzH6VQ6VWlTNNJxl6861wJp+OgXGmCFHxwvSa2X9UVmtRDpf4P/IuooUxrRrO3sr+
slRLv+P5n9b0b8sbl/H2u9tdkKVA2cVLrWZK+QpYa361oKtBVKojzV7DNytLIKPbuINlBiIIugxG
OaxqyqItv3kfkOFcW23aXbsq/gEHFd7MxD+IFTRn9BWTjhujZqGndt0lGYUIdhp477V352YHqyQ+
QHrUjUCemlU8+gVfQtTXYAT6aKTCD1oMI8NLrKoUlZAXRdf4P5bPUcUzLKTAqwKk/tjS3HVToEP/
9HqreHWhGknnTqitpQCP41fA0FwbbhF68VSypY1c3/MA6oeqzsPbpnfbdc+At5tmUW5yMwNfE86d
U9bO6lgBTJngi07r9K62qvJ9tHIQ0CWs4H/CrrrP2U/c9YjJzPlLX/9fv03/Gn2v7v7iGNt//Bt/
/oYk36Ac6n754z++VAX//bfLz/z7/+fvP/GP/5dK6AIE5v95Cd3d+3//b+339l9W74BzdM+VHUKi
q0+aoS4/91cVXfCHlIF2tG97gZCKKMz/WUXn/OFgPvG4KymVC8BJEB3/s4rOc/7wLv+EH0SnZTuX
kId/VtF59h+QDFqC2yqhHA8v5J+/31+v0H/8+V9KlvoKaIbKqj8zJ/+DLA5sG2KKc10rSbqdIsYY
MvknSb5QC4bHzHDv1A193WT2M/h1NlWuY9i0G3IU0D9kbtttW9y5eyhzSF8rMBMiO4l60Z5YhpDv
HIGd9OuSTuULfukcPVJnqXy3lHF2qbmG0oGuM1e6tjnC5mD+De39d+n0n1/D45eBZ4iR1ZHyF6eK
zRjX4ABTFKovDu/RoetXQIQAA0xHm5a+ChAVNz6Mls6u7MW2f+M7cP5uRfvnB1AMEZ4nHWn/6rif
3aZCB8ow2YZ5esPWlJ26MYHHA1BNKeBwUOK00RAe64zBHC5g3sSR9Zj7UXvFCrYdFhOs2UcPfMr2
dhmy5lZqAotH0xDUpFpz5aAOcXH5Im9l+LGeNN63dULN4Ct5GYt7Qkmb+gzZFNB6Yxce//pVF8vw
m6/6iz37z6/qazTADlC448pf0x3LKLAJ1GzCVZ9k9UPWpvpM35DX7pYFpeUurhb2E6VTWsInpYZ1
z4lVoOsInXWudPxCQEr+Thws3aj25GhEblk00qAdeb1n0dpN8s5vrAGM33/TRFw+s6+wv+JeVpLn
0OMh/Pk2Hx0XcXAH7Nb1TX5m3vre4VLbWnzBrZbZcF1UY3gExXqUsAMHFj9E5FHnfczFQB89xQ2g
UiU8hpjiZo/HI6/PVCz0124mxieMwepbxLbLobOYZGadL5onl6TaVZ5qYHoo0p2DFfFO4VdPw9Ld
cxmbnVV0/qasMUVMSdZ8ZFNnTkI75iWTzvyjQnH70IgiP5Jc0+/CsJbn+nJeAltTMD5M2VqYrL2u
pza4VXOptlU/lo+BN+jPKlyeTKaW56pvypcKcPf5ovXe9II9Gkdgc51E9IeHSBzu2rjMkRpAsbDT
FdOR6kj/XM91eyKXvLw1BLsQfDI4L8wU4Y0nsGlpnT2gYGnPYZeMGXqMAumUycdHx7GYicjKumpQ
/5SXZtt0FQzzeAoC60ZJbOTRn4rKtL0dcr2bjAe55UbMkAwMdQNAj8as21DqO1F0ZMluCwpi3wtI
SnRY5IrspwmdaDGplLby6MLJoWIKdcWz7XNorRrD9KKy+oVlmL52f+jumgByIrP7Y5M1YmemovqN
Z+bPiKyf36LC5mnwHcQALqWerv/L66f2o2SqvBncUQ0Xq+BUa7RX7dDsZV2bH/0k7cPcCeikNJlv
Oe/NafaDl86SVrEx2UBHz9RYvtgId0iB2CJAT0Rzh+Hy9MuAaQkUWvzGHPmLRTOw+dR0oLqewEvk
u/aviZIEvjlBUA3xuiAucIO9DKHXuEy81Gd9mLiDgiIZvlPpic0VOcHWjsD/dJ6Erz8dmv8cG34+
hP5uTf3rc7ieo7xLwarwf313Tqjh4gXNynognv2LTri+adDg1OtnsZOm8b+4teh+d83+17+VwyJA
tm0LF9bu1yQ5W/iRtC4MY4HodNjGEEhf3cBE3/oM0mblQ/uPe48kyKcMoA2u2isy9qu+D1+HZqbT
INbua9MTGmRp5a9qR6hrv5k2GbqR5TcvMN+/iLf+doch9Locb74nba3ty3zx8wsMTY8qE8v4qwSR
y9rrg1s+/Ec816zNGavcniC0jQBFRKGI822P4g58AOp0PeU0grdtItZUZL/XrlvdeUluzpmcA9rn
ZbK3vFxsWCjMR+lYhwRd+3EYOrOmC+fFmRub+vNGrJOyDR9p8CpIzirsfZC7T8aKRgE7FSLkNL2z
iXWnH00Ya1KXoouvY0QkHHdBf1Y2f1hLTY29aC13r6P8ZooRy1puEcC8UJ+6NEP/0kpn2IZurO8o
6kWl0Id2uIpCX+1wKsdvkMjzsfJJecIjarYt3OAuizKzrIGKvZ01Nv5jO1f2wWrikDAWcqrwnpmt
tktO5iZ2X714ZC1ecv7lSP78rxNIWI4cIU1X7pyNN6VludaajqgjELC587ymve+scvikBlTseJ1l
Z7uWUJKAQ8uxiHuw3Ev/zQbFCXvg1DgnBvv7Ct/FvpZO/ZX0zQpFaeSdvbZP7mjulccoJKwoZfi7
msiH2k7VkK8mtBwrSRT7sfXNcjS5P+wLEILboh6Avnw7qotVSBx8vqoDrzqQMud+tI0vtl3kL4BY
fYTkHSqh2vVQy/uyJqTNKNQSs2u1h6lV81YlWRICRFB4LaIKvoIqdmUv6VURJf2Z/dvfqCScECWr
K+UjWCxC76u0wYWdJn72o9RaSaOhvofkpGYmxaaQMJdj2Z5zy6tu3KWlac9b9EfBaYO7osFKMOQV
8NcU1SRiDT3X2avUqVPmaZlziLSqU7dqWPR6AGo5BUOZrUNRe3uI4zu7td7iNpkeSGqAv0vbcFzV
w4DktrnoMEKCXoSR2ObgXtAcfY0yp7ofRx8O00fUPTILAVrM4pkxWl4hLXSu7Si7dOqqvZjjbh2r
bP5SYJpA9lfXD908ZddwqjOtZv4LOfNUvtF6f2f8er5j2U2OVqncw1IwzuaV2of5MOIg6PB0DQSs
8tn6AoH9oEruMN1u0qREPNBOiBWHdnzMve4tRAx+1N0k7wbyZG88+jOOHHPB1ybz3FUq/Wrn+wWM
NzE2G4Q936nRtAi47adgrSdnCFZpmcvjQvLajkDwcO2nYbIyTfy9cjuJmL9A54cybOLDiC8hoMo6
iZYGpTPT6c7IyrrveGDuR7FkH2UVnYSirNm4pvrGLGYn7PSXO0j5xMy4hXxwLw6WRZn+uWzkI+ku
0ImytZtV7hQU1HjcyCBWKfaHmr74ovfmQ84FOJfond7BotQLVHEBvlDKJ5Uv9W3dyuoro2q8xec4
37ROlDEZZygs97TT56uOZppySxJlPO5QY6QXKgDMhniKOPxqdb6/y9I0+W4CQ19wFxflCdYOMU3l
jld5JC9JQHPzYU3Nt6Ap1Vqxl6+tYJ7Xeaz9PT1A83UAZHqd5Mly20rjXQfeZGMWWF4cYIiKJ57s
x3bP0ah3kS2LtUjTO5n3QKV60pswF2DqOnDfh8Q/VPgS1nY9mQPTTBY8B39qKQddaga0JRmfA9k3
DtIKL98goxDNLrGy7hZyMPo2ZxUYhotSBeEszpOlHBb6eZoBvXgbbnXdhQe0NTFKpiqBQPfR1rTZ
aJ3HZigfgY4Qyfo1kZ05swPztR0dwgUlDIAJdijRwVISEfQxU/lzjUm2PFmJl+H+yxVup2HKPxO/
zmBKl+IFrHpajcZ3P+DZ+se4t3jx44wMW0u96wE0MfUbc+CBFudM13o7ovpB7+AFGJFaNDT+cYCq
XEdZ0KOfLynZWCUo0sJ9MOK3W0nfrV7nZuaMICzPHAXvsXSNVdTiCbg8+3WNMk+CRx3s0C5ukzwj
dqH2MDxvh9CRkCBTKaenBJH9rrbLottMmKwmRCq2+Bz7pRK3lABhDfzzb0rHFEbWcRB6hJfHYFYq
OhZggfhmenFR0AbzCF+MLbn67BGDIs/1bbyiIYQ6ulKgOdQpyw2DOopPnrVt23ZqQxs4B3CaDojT
UIvcAVm2at34VbJPp0WccbaqzWJs5yr1ePn2BcIUgvbEdFcGleRFHJrY28Jg455qzcWzNA5JM25s
lCGIQ5M+536FvdwyICb7MSmT/VQodcM5rp/5y/PmwaYWLv0IpzJy7ly/kf0a9A+JoD+IOt8lJrTb
NfIBCOgqLrrPAfadSaYV5zpNzOHPj5rpiNJ2g35jlqP4gszVHLwyF+cCs9tBGBSJOJvQmwgOY5Y3
XC9zx1EVcsrc4Phs/VV1+fYJCgXAx2x+MBp6ZoXUq3qqFipXVxJ527JysM3cdR6/LasL/OFhsgpx
jpfKQjVA7t172lTcGvhIaLtzLUTBu5SFkjitbEwg+C7/IvpUzIHyHn3jeW20WRwnf61DzeeAsVxW
gW3qV90boEiUSfWDrHXQrEUedWqtSSsjLix2r7CI8UXacuFqtHUadBtpBUQ2tnVd4INNK4yvWDbu
csNGhGRujLZzPBokqdK7RcwLK5ALXcQcnLq6zicbxivwLP2so4pf3ZSly6o2sv10q0A/z8sco1Fb
lMArNU/eex4K+4UOihYHiJgm7ECVO9ylQCI/YAfTk6srtfMkAp2q1tygpLspWaCLCBuz7mNP39E7
bm1xuXhIB9yx2iLNznc6seJtO8zzjtaZe9ss7nvuCXnywN9HqxS4hdvyXjdTfCTkdjzHfTyITTsg
v8qnIPzi5JmZtm7qfaMHWjirkW3q6OT5fNAmz24DJ63ve4iE04IsDDNLyc91jjmO+BW3I2oGNrVW
6w0cQbVTQRh8iLbJeftQWXNo2ry+Ft0sN0GY5J9twNTRIC2IoUlusJwyqcDyHdDslT/KuZpOBQzE
F/I5+2wdL76zrPzOoPIrm7p/Xbr8MqrUENNjJThBwuxiJyoaIfHKl/PeNM4BVIWsIRlg9ViX1YIz
sqMHkRPUSa5lwzEddJW4SnNXl7w0IZG4GGHPOOGL8ADdEFxnrTV9x2mJLCaX0MCOPR1FOoiHFOGR
v8akHB8qlIMnFxqbCvFhfg6l+8KM+RjE0b2JZQLdVZvrdgbgz/vuwXWCYYV4npyW2HxEpC7Cx1Te
KuaOv60nBqnZK6x7nK1M6SoxtEVY9/Foa2zg7JKW783IfYhVywcO+k56020EMXtdYXW8bYtlOoAi
qDcnLuUdChwqNMbMuU0jVW5dU4it8BDNgbejd82z8OxPfXtfxk36NFjOS13ZOGNaVZ2dsn+3hrB6
Nl6d+Gsrhj5O0iTZ4NVC5RG2z3j4/Vfs1LB6bmQ+DVrkzbKolvugwx+7+Nj5pFHuXmKhWhSqM5F2
3X0Xl3a74skEIkSNvq966XL1nc+k9J60nAlKjCsUk2b7XyC9EAwoF3S9VWeWl2hbkc21ZRJ9Khk7
L/yznQ3Tin5xC/OZ+Wj97kH13jeZiZdy4J3e2PWDCfvHzEq/xPG8irLkXcb205+76v9tjPuUfDNV
W/3o/v9Bwtmf/3Mk/FyZ/ntEHsjPGDg/8RcG7og/WO210uzAymWH/XcM3P2DnVaCz+FIBH9mxf13
DDwQIOcOb15F5IQHZPcTBh78oaWD9wrAKLAv+Pj/CQZ+AdN/2q3JcfTdwAls5fkBHzPQl3/+Ewae
pAiAOhRNuwbn1MJb2/PfyMny781s+3eOoUFoJUYH/12Qz1jBEDFZt6pw3buZiY4AAN57wW82/l/A
GVI4HeY5BB1QdXQIAVv+/UNBKtSEQ2BTAgrTz3Fjey9lj3AciYaL5Zn9QqB7CBLkwHGAfqpqiV1Y
yaL1p1UaBtXnT5fzf4PRiAvA8B8AxF+fR7ue5voBRUh1cZ399EuCvuchkwpLRx+IdCObBbu8b3dU
03rM/syjpq9XAGR1tyEOsPjmDlFMtO0cUSTmz6bq13HewtoDRvozsQxB9Z6kC0stYW1VuvnNx/07
XsLH9eBguDlwZAjXl7+GouOpMcIor+E4WZZhJ8oK42g3pBMeqjn56Atw3U3hhAVcWgt4AYCQuO9+
cnHpd6E0v/n1SbaDX3+BQWBjJYGesLmc6tf4HikA6VOKHXjVYwbaekTR4xKe7eQeD3gfrM3sOVgi
UAh7G3SBWAxTPfH+lEnIyQIUv/g75SzlDw87H7F6Y0wUdtjzNdGWtd5wjGqyoFd9WnsO//cFwE6U
o/3e14F+aEyWn8GzxwAzvZ3mFC0NMYZn0pjGtQuI5W8YF7yvQ6uH+pR0HRH9TV3ie0Uq7bvxV8tK
8kcEClz0WTc0EAwZvNHZzAS/XIEJ+xjwMV2/T2GJtk/TbxIfcnvAh5jN+dKgNvMIoMlbuKaV67Ha
PHod581Be5H1XU9eEmwcq53bY227xZPX+OgzVa2ne4I62MEyL3GyY9ZkfbV23QAFQFvIb0XfjxKF
QTYFK9/yw6cwqcWhNwHAe6i9ApCuR3yIRa9BNKozQwSFbsvKOvpZPx7spXC4n230OqimnREbhblY
MuohYY1y07op9sHlllg7ZAE4J8T3ul2lMRLzIOeL7qJxmo9SmXjaMsfr77aDaXk1wjtHIPraZuIW
iBtWOuV6rGtpRxBC8ADZbiIVp16XpoluFqn7e2sYh7sSRRIrlPXedsUWg75/kBZ+/FiRUVdV+S5E
qV83zjW2ic9qYNnvs36tJtNu6EyK1+yx2W6eDUkoU7a1xr45SMNxu7LKCn0BkxcFD8NVMOlj4GMl
cm4VbROE54R8pt5mWAaLmNCnIA6BeTJaHUEk100p3i6WAWY+vZP1t4ptLON+Bfqat2kJt5yk9Pfa
1jhcz1mfIuvLVYMzdmJKi/Io3lz88w8Z/9lLu8v3vj8PH2wM8fvYlBu2iLegkcVboQhMuCheuRrS
dngvVJn6SEJcCENamFevpSiM/IsbK6vz57KL5C2xFMFDbjmE3Y6p432gWciiK9XJ8BSAvn92hSWY
9suahEV3MNbdaCXRnTPMwZXD+rhgyYaU6kN8F+BqGdqSBvXOUCMb6KebwFHyi1dGyRaB12tZ++/O
6Bxztom7vG9fylLchAs1hKRXJLvKDKh3/Ek712YAZyITcD2NYf4x6Ki49XuN1k2Z8bkThNQ0KRMX
4bN3BrWVs1JMTXj/4YKw30RqU7h59ZYkMR3yZQxNNNhVf1HQ92CKhi/6PSco6s3trWZe++2MBgJx
GeZANxlxiovCG+xNYssIv2TQMLRFFLwNSOasHNN512YtQo8IiN+ap7pB7FcjPfHTqvcONdEMeldN
fu8hUlLup1BjHAFs0a1zatw5jjbGdGl53zV28COajKmu6kREa1F2A6JW0m2+Kmc2LsGiOFNuROME
075bCiCIHku5PIDLcXqudUPfye2sJsZzNr0h3DYqSKtP+yLm+SoTXP+YSOMaUtQaCW3Bh5Piphl8
lQXd3veMDj58KCz1EYm5wyvUhZAoahtGvJlfog7s9iAHU3s3o7f0yA6TQBG+MycXIkaIpN4wiMPS
YS/QztyubdzFwlqRzgn3Tg1I5Yi7QcR6eAkn/HxfrRpKiQWu9mf/ySG2qH/GMedn+yUI2vg9AnMG
ugJXXD7R3g+NB1FAeeahmpFkkB9Ea3S19Uq22KtQEY2TrvHVEU/ZEC1JcezUi+lZqCr08WtVYjwz
9xhzCMETzSHrCcV4sdy0za8tvQQOn9b1EDAG7DUPxqnGuN/VvMpRoAHkzek9MUFyPHGJRMfTUkzO
h5frTlnwrZx7D2xCKjgTlOEQzxIaq/qe6EWWyNNTxOsHSpowsJRZkVTXbUlqqLdyq14TTwaXXVy1
WsRfm5JPcxPWpRLHlmjK6IzgvWahIIAacxC1gvaTSi10BRHKovI8jEsiv1ijJqV7jkbLO15q3twX
bVVBfMTwSI5EOk2RXa6A7azyDTTcIdWBWixHfZQkJSy3F7GURZyVjLmek7CdDREstAeqpegivGZ9
0yx7egcSvW3iqGx24eJG7rwOi8EPsw2YRoNCd4gqrDPAl2x52xReYK4R5CYZLuI5UmN46Pysi8/A
MEP93XWYVU79SNTOcXR4nZzdZpy9nVA80M2KWctIueX5ddIfTqhaZIUD6dwdmW1KRpdmmeI8oD3v
Dmaq7GoVZO5QY222IthNHeJsfrIGsIOvPgBdeDtLdErBWgTL7KoV8bKsiBX5Dxz3tVvl3UljaNCn
jOMsWs1F34YIfR3OY9QahrCwL9ikSP+63KaK0wkoA5F8h02+3k+ZTieCEHtXHirltdh8/wdH59Ed
q45G0T/0WIscpkCVcyhn3wnLvr4miiCQEPz63tWTN3jd7barQPrCOfsMJthuQ8KzmiNd8Nm12MW8
CrDKSMzodYG6cGIqbb3Eu/aKB3xEZfXDnFSX9yObRTdF80Dvq0LnDU3Wne3d7JE5FINI44CJrCiA
aZniUw7rj4BZmfrwhsdeHwyWv8xT7kH3+MJHfUCTlfp1ezWinobBwLIzAKXEhWtPxSksvx309+UE
fa1gRC4mPNcwDXy6RM+5mFR7H+0ohANuhIwVUmYXzdUaelTsu7qgGc6nFb243A/FZj8mwv91K3Ho
fJBNOBKGbKet3zXDzHoxPt5v/TBU04spImgT88fYjh+oAvZTsbhP+xpZV7xTIp2K0SP3BDkhTgx5
7cn22m7sKwhvH9HU3nrN/L7Bp0L3m5lgCLLQ44jqqiIz+34V+ojHq/UDrVdaLUv5GMwk5wYx44uk
Ha7a1jlFy57cQEVZjv7sjzfumuCw7Dlfn5pVvG0asIaeUJrLIfrp1oWWxMJYENbbBQ6BucOQMwC0
62orICmqxFgixxvRuUQ8wSHAOtyHr9XMr9NZsn9ckIACd92JEZl4YlgytZfo/VgJBt54s/bJdOhw
6CJZ10Qm2SHBM10Ok/uynZ2TvSkMbMP16toXs5IsuMHgmZnxZye0ZBBaPuAWwPfqPSAVmI4ufuw/
+MqKQ4nRK6t042RiwGgZTMV1cWbjdIl4qT3/Z1yjP5Ga7nT0G9v+dOPxNh9Dsdio+6Y7prDLA+Na
MoZbgDliQKA92y4Lm6ZFoKTwezWxcS8cpJNIKmdx6a4ld3YxPVvhaq62xvkwu1U8FpvfHVeDAg8H
/Ks/+jebI7a8bBKUd0t/CgFV8Byva9pj1krnPsZD2EVxVrFHlOCDrXp+x6OAc9VKfuQZ4Oj3qI/i
1ZtILYXxF7F6T23YcQffVsgSTA0DT3S5ndjIa6nf8A/4nwXJBrcoOhmZmeByGmTznvDX1zXMqMR7
hazv8gX7H/jtc1W2GT6m/ytvj7MZK9Qb3tvcVCgc3J1HBaqEUG53Oct2ut0LDaWxqh+0qbuzKznH
3niuvZprYqlYJktnebG4dx7RZL8MusRXPgOmAcJrXPG9am+/nYqIkR0Ln76QaY/R+Oi66iaOeGWs
YdpwI2rqQH6T207F8c1c2ltKTpGDsyWBNFaE2Mto1Pznyp34O7rubnH5NKuheq1dMX462xhd1ASW
bB0PGSlDSY407Wb0a5Xjczuggf9dKo9ySjPq3/q15BJcwy9kbc69itdHa3TNBSWzePXPsCarkPO/
oid4toU+kmMW7m/ORNYodJFHl+2ZBQjlhUUjjCYyDK7Z0LQ/yh6mi8pZWIgN/fIlIrhGS6w2ZM11
dUJ+Xx2ZJrzI2uPTmJonMk761CWO+mBNxaPdde86mgOwD66OLhqx+KknVHm0rTZ5YsqxppNhX+pX
4z2QHf9GobLKkJruGRvUq3JgdxoDdjVnV3eMJwzmIrbfnrK7dofHWYqGltWGacA7LvOxCI+Fdqv3
acKvn7beghW4GDfKOy5QhDDReh+VofVZBl53JQPlHXygAOmwoDZxVzBy3rIi6p9LdVOBWbsCG7bk
bVVPzLSFPszs4LJ+H9+QcTtcRq45VaKwctGoAcBJN8mHvQraD790sHJXY3ByYdU9bLZ9ix5IH2t4
ghd+b2qgmojfgDQNB2l56wODVMGXgUGJ+Bl9wACcXM5u4b5VGBif+Qq5G5sYuu1OvZSWtgLr1+AG
s3f3vhgNS594ePZt6Yp05ld+352ZweAYuvWhXnR1UbFP/4fDnfalbulVhk3eREqXeVugIbKSGbvu
+bvBfFvcwbIsTn7MuYt/4xDV1WcnebE2t+t/CF3+TtYV91lYTj9jF04PSGcHYH1Fe3TDGg1kgfdi
mKOS32ltXoqqoqgNhX2040bcQvGDETWr8t0dojd/DmeFXbj4aPEtPC2iqzJczS7SkY6Yg3TaViw6
HQu45WkjW4WHBwdY86/i+cKG41MqXrCP08rcl2vltce93KHW0Jf1KFfivlvsCAkey+RUdEUgD+eo
x46iU8BKwq8wiytHS/uT42W6HOtJ4fmZZtaAUzDoS18HN5JT8Oj1EYSOdpo/dsOZR6LhoSYPFFmx
dgKaI4X/2Kj3NZg2+JRTm6F43w8aomRMXYfeLRQnUQw80/PanQbCf3I3iW6azSmueBzhsvlVzzk6
DQZLfbDXnIrufLCa4EDQYoxlC0+6xl7kRot/1LMGIxAnMbotO0RZvZBqRpUep2qsPzyLrYywibkr
Qz7HtYn846D2GULMKr8TSwy3pie2yxmGOHM2JkZpmfTqbpu7+9mtbystkHhPPsLrPR4QbESbgYYT
tkeLtQZdP81ZQfZPWoVo2ZY52suclLU6Dx0nOBSd2R/rpbw12y5T5fnbXWWWW7evKH1HVoI9e5MK
4q5CjpoRF4CnX0tvXaC6xB05qM0aXWzgGJ/RL4DdSUbvvLvyjpvby7u2TIRiJ9z41+6sG14Bu/nE
GfblWwWk9zCavk0/897P84/DQ0nh/2raEgtIiD2FiNcg3q9Ge0xeqgKkBTvkPnAOHuW8ekFeHGAU
R0Yib/pCRYemo3aGj1HxqFALKfuA8wwlQnmej3TsXFlS6Yue9T/wvv+PYwyWA1ZJ8EQRjSVfg4gP
Voutg2Kb76Ut7/YyMCTXMK7CbpfKhFNGGgiWRq8w5JMqw1z6hjEbNKW1XcR7HFCT8wr31Pf8RMVR
h24rra05l1FyLVr96yl1F3h+fWv85JEV7oc38FvTMzyPFaOeUj0CKLtkxMbi0Bmd1IkiybNTwD4L
brVf3tRj8in99hkp01/AOi+BWZeLfec8lHOJEYmzGYpWOsVka87DQM/fqKMfgImcMM71HZvLxEAe
Eu2ntXo5gD9WLvZDBEU4bdHWY7wpL7UNNS/e9xRJyOMeAnMoxe+KKHjb2mPEITO71kF7gGi28MVx
xL8SU8WySBhANIPYXUmp88oSbBvVDDi7K+C3l74Jrx3PAWB4FlMU5ttzk+uiFY+wuY7nXPhIlb8d
m6MwKU9LaN27szmamqCRAJGwo09qVQ+qG/7CsGSRB1VqAFHXwU+z1Eu5jV+BelY6eZJTfMcmFkXG
UsXgO9pro8xdK6dnuZV+FlMf5XMAptapeGa4vHDxZfIsH+I2UdavRsSLv2zRU3+qml0igKQ04j8M
x8iwZq31fFGQOTxiQO77m9rZIJBiaXcyqt1gTzfUCVs2xLJT2RLAMctcJ9ASXWWZ/Ev2mZwFZKoj
qiIfKwTOSM7qgluJgM/QGlHKzm5zw+p+lu+2jqc3Rq2TScU6y5O9T5s5BkkwhB/z5jLZDICqWHmr
lprvZ28ZhSBiaC48e0IUh/olfLGpeyUDRsmoaxi0A3J2dFybYjViMj8Wlm0B8y1qqt0YA+Ufi307
GKQ+Dj+XZIGdXBcb5qFOV+03jdl8bmhR8hy6zvivoanMizOBpUqNNbs0HyPBASmJ4cFHXCPbOOrJ
b5lUePQoD6G212vG2qg6ilrI8ZopqP3cMTkA8xfp+a6rFnGad5TmR3oQiMo8O9FKFqCJ78/OWSt1
hsCebsMF7EHLJL5CNdC77n08N9F0TQiOBOmF3PhPAm+XgereJ+delXSYx7bUa3+5lnXE7SfFfFlx
dz4nZuSUrctWA+uxl/3o1ajWbu0+We4Zt/UfY4lKjn5vaj69NqbsmQunbe+asq7FK7lEJGRugTXC
TPOD35IOFZfBUtKh1J0f9XmdeBV+e7ImIKDOpVWkkrX/aelwjd7sAVI+eioOeMp3sZ9i4zO1mmer
7q/BgDifzB8L8RvXFeoBKC7MQEGYcJkwyiAIr+nn7Qixqysvp3gNReqir/TRnkWFyAfL3r8w/dUY
89FVkQxkQMZSNcVbxyu1tv+0nxAPWyo657Rn4v9qD5GF6sJyS3V0Clk+MDkof+BRUpGGg0VRBZhs
QDMfjyM9qjMtJG5TDad722r/ak1aqGycwBgYUcjRvuHpW49l0MEvxzqFlQEreQc72oqi18SXVn30
O4n6c5erhbixNMN93/rLF4wo277oGt/ZaFnYoKdqnmoOzrgTVxQiy5BHMXnEZ8s8tapoq1hkVl1N
X8skozO70Sv+MoC3gnS0S8Pz0kYfbq/9J8Y3RXaGCeIY52OncV0sv802q3AT1gpS/6vccTjFTb+/
lgwidGpBAas4xCwQSjVo9W+4S/UEkRYdyXFZV9ZZAePi1zoynKXaXfwws2fG8iadcR/5AwomteO/
baLmxuxqeC/8qJovYtl035Nt4iglAH48I7Cr4A/S773JFlzoMu0GRFMnNhsjEmKEd3CWdRGOR8e2
VlS88Os+156/8eBF1frHBH70119W+E8F6WWKCsTnhJ7aZM/N3uwv5HrgaeWNK5meYVqEHyCYUPrr
GPy0HE5TFm2w0dfd25wbwEojbFJvOTMz7Skq/qkSvBLTWOlDR968oOPJGeT1Au9ryZDQoJuoOpbV
qWhMwKXHvx7/r+icD14ZNS793azeOefKLfNQHj4y1pc93lzgonXPbBQIMDqTbO/95AgcCuDeSKv8
pAbHOU32kjzsMZbRX5CQMrzwdlV9LzW51BTCnv3h1GfzrZxbCHSNUzddvo77/lPDWxzzVcDivwCj
N+nboAk5adGtNsXBGocabJ7llSrzZnAxDMUq6iDGLmKhiuPh70GcfAnb3ymgGhzEDJiamTn46orH
0qBAzNBs8cTZ8ercQfMsT1UwQVEnE62x8sZduzsPWPy7IFSo5jRYtj0T217ibR3s6rWL2/4pET1N
fj8Hj17vNJ9l3w7fEVzSx87ZVhjoo2Ywcm5zUau1ULYzWnlc7dtQmvdQa+LoazpK2OWlN/NNTPyz
gUtCvEAJf5vNGnuzsB64Ich/PcUeoFZI1N4k0Qb6jKrgyun3rmvD4jJsSudPu6/Ty1h4M2lfQYDW
CA8YiwHXR2GVNjy2b7pTrrydyYd5tZGpfqDcOv8WiTv8w6xj/0CBENTHZ0v9bPXJ58D3cNe2obTB
uyKLykieKhfu5qqFnF0PfHVzW9cfDnEA9GVTXD7r0Rr/ERbA/jUSMYr+rvWix9mNvBOwojOpsHSY
uYUNCRCHcY2pvcbS7d45nulPidFAvudju/92IDwTTBprFsytq9g0OH3FbE21lvu8wgp4dR07/EmW
CAKDDdefXdAC8W6e4oI+zUbfc1GH9DS5EPFsLmK/siULomKP2GeU3n7UnjuNNxb0z4fKgvdwMToo
zrJoGvG0oLx87wzhb/xfe1uqMYmzbR7H4jTiOs/X2RvEIfai5V/Q7uGeDV41wcGBItjkDeyIIbWV
CyMDcc38waUTBxc0IO1Dhx/4FySc7LN6NIq6BlePzCyvLlg76b5jypeoAHG6Z6sL0DDhPSfUMDFz
HXDg77XdPkHz3foMv3dwsmqXnySLofsoSK54bbjeqW3i2lpYyDPiynTk6q8a/q2XNjiVTlai438a
pC9GaqR4uHK1T8BD56wUf4mK9FMYMIzJK+MHLwas6h8vGZgIEDeFL9vRBm/oUC8cpU5cBnHe6LV4
3ZuufNmaVjHSUMoHl7aouYfLxOwJL8UKlBDO2saJgmDzoH13hbrSrlN1jKIK6Bhjq0Qd5iAMPoEc
VyIrUDpiZvHC9lmw2STjsZxqFoexnYfbun+IiuE9TOIEuAh+6e5xLQZU0EPXlTGRFYEmiXWrRMSd
QduaEdKhdG4bFhlPMZxa53aW7jof4nA+w4PrdbgfkTeGWQwSOSS93QwPcoILeDAMJf4We6BXJIDz
Hl4trsWYe19bjcF6qsP6cvRkteedLxBB+PPYfll8H2O66GR4hQO/3Ql3LfgvR0wRU4/N3JST/13J
CwfFu0rXeJzg10lUUYcZz/6nNcISyYhV719QOjfu2xpG8y88iup5wZ8LoQ/Wcg6dOv5NGtE+4NjQ
Ny19SH2skBtGaWXH1hfad/ujTkKhchY6xWPj0yC4c6OAOvbbfopGNnGpCpr+mzF+9MRiPWoxP0Es
SYNmKltE7/0WP4jCi/J9sqvmIJU7Wo9ChHt5cX6Dtkt6Dfev16zDft1s3bLAPPPqf/um3B+4Gwtm
ZZUw3Ue36//hwaFeakaycg42elWVe1AGv30tBn1O6GO2LVzaN6x7Uf3SqCjGWk9gNGzKVXI/WX4c
3DeVp0fGxM12D82NCjzeS4wmakeHQItg259sG1ArWpQ2TToG29rlY7eOV17R7J/xGNRcEHbJLZ1s
63k8ay/EWa8LCI6DqKRhIYNEkcvQUyhF9KjF1zpHPfNYCPgAVgVQvBTepmKCZPywzeoQuEa2O4V3
lvCTOgp53vtohVY785eB0SSaZbBgld+ULLtdM/ePLFZXfGTrLH7LxTM08EMZXlMKByfWWRtGzAlO
MdYUSW2o3IL0lCrAFM2eKZlg8q6OcwAmDwYV9aC4W8gdeRYLURxpIjBo5MmI146fr/W/kCOAMn6K
92cL2hNIdh+RaDrANPnsosQGBMBt8yV5zP9gP4nLG1uffT1rEPS38I9VdDMntk3SmzZORy+6MDpK
iNO7s+ttjI+Kpt49LLNDgOPgFuVPshuG/js4nL/uOA6va7VSIrCR8saD45sR0kZSxleWXcXqko2Q
XI9Wt3WcG51PSRbFU7UdKrupWOOjOORXJdBlz7hJ1lcH/pBMIQnH7iEpRg4+Lxri58Vmc8y1yjot
HdcRlK+a9w6mpdOup5gj42Owdf1FyeWO5Hi63XMQs3tLaRCCGAnQimJvJfmWV3FzGM41vme997aD
pqgQ43qUcXG+3WKP6UDPK+swSqmFOVpL4LzKpA9uCE7hivSmIvijfAq6C1T804OK1vallqJaUt8m
TiVjjc6uMaxt/drY4Ewm3pwxtwb3XKIyab/b2gUrWrRaFnVQ37goHTgcyPJiAJX5xixRNu/79AOR
zdxWpVDtofSMevPN7la5gcXxwzg3eMSTsXMYVGv9wNGR3BNOPFA1JKL7muO9sK69iahEao5InHQp
5m/loDVJ59gtPq1upm6P2mBb0tDvt3tiCyGaCruxntzFyOF2ZOrKZYIH+Bq/NfMh7U3jR7tX/l3Y
R/2ji1vLzwAln9+DcH0c/WV74C6d4zMxVzwDzYwAkXSs0+k0pvGvgJ3iHBUov4ew7hM7V61kALFM
tYQQ2kVBfRAcNOFdaxLw+DAml+DS7gp43aGctj9sa+VLgzSjuGL05AX5REbMR0lT5mUjJ/dj3/Od
JFtPuzf4ysCk+P8pUoWK2WLjDl9bpMnGSfqpKWA0Rfp5aeK25NpAfXDVOqPdHcxWtOq4bwIYcOK7
P3RRjZVJHYSPPj1vjR8g5NtFk7QHOTK2HTYRAuQVJ04F44HKz/z47AGgNY1L0xyF1e0fodzE3RqG
Xo1zoY2iDN0uZWALYLO/Y9Knnvh+2d/B1sSZEmM/eTSWi/AoXl3NA6Sq6tN1CRBK8Ubap2QuxvF6
CgRXeedofHQ1xI33WlhucVEXmDkzV/X7Bv50tspDmeidCo6e+RXExghvbbANlXypupD73jd384J0
JXU3JX+qVtHr7dgZZl5kagMSvcYX1sDoX1dRuGuOQKAHpAxxBv+T40DBQySLJkhyRD5b+Mk+6spl
pRtvZZdamtMzbSFiuylPUvfGkdkypkEb9ruwC77dKAF0Ss9Yg1MlZYfelLgU6zyMNPdgqxnHuGZv
2Vyu+MjAwhWLdVc7iceMc4284sg5zEYL7diYb0AF3oPBwyLJiTFeKwFRlTTGWqmMk3/wjpMtocDa
1RxSFiWjqB403pInWN4TpIEV+0gKDEnc1SUpmzmjiia4t73C2Je2jKcF6byHLZ5x0TmtZ3Ldy4rU
sxsufPk1buW4QjFZzh2e3Yyw3uwY+QO8ayqWGlISwsq5F8NlhIBve0SRBnVu2IcR+3JAs037WkU/
vSj4XEPYcH8tMjcuGl3Fv+UYrG8rIlWZQiFJHH4Ql/1hL1C1XcnF8NnVoSlfqnrb/iCD8D7qYCzf
y5VhQRqLgtGyhyjmIYz35b2ZgnY5T7cCpOMh0fYMcit0UVsxgBmlpVi+ernSS00LQCLGUT2j4y7o
JBKAYVSkguBYpUjeoiW6PO9nuMqFuzyHUPxxaa6GBC42eyyWNnR5jKYSv/nAy7fodKVTI7bCG5Cj
184ylzSD+35eecTyuhLG+jLSM3e66f35cqp0/cqnhsbabtV94SsssaNulvGAhh6dBddn/dLVs3yM
E23xOxrLOfBoNOdQc9z1E3ASXrhWt/Zd6K/rcMU4oMMqxPjIBUC015dI59SUQ1ztP/BPxr9th5Yq
LZ0dn48uxuXTavktsjKKnJ7LiZL5IoB0E6AuqklFQW/XfkRw99dMdZ7ar8eyw68TxXXzI5Xl3UkU
Kz9Ov4MBplVjwG8P5s8CuY4Lb6vkx4ID8ElsUYXiwq5frXnVFiIfcG1Z4/n+J5AX+zQGi18d265P
+JLoM5+xe9R0Sw5z49RUvQy4x8vpra+IGGIA1396gQOwaKbJAghoJ+tvUVSyO4gm4f3CwlqTLa+Y
31CsauvfjJzsHkuGYGIuzhkhqlg5AZkr5LJzKKg3z3H+rqWFjRvJzgtxBkmFzgLTLGG3S/VNhYls
wIr5jEL4DF81W5vPLtmYMASSvxJoLL9jQyraLdhshBB2cMarDmBKSeNglwB3jcnaDPqASaLC4QZm
eVskf51lwg/iOvABcfE0r4ULROG2BbsLQpBV03W9YWfECVoOOTAktlu7CxiDf6pz3hNkPY+zJToX
Niqo3rXHZVUaO4F+CT9QkA4neFjbpP3pCr9lc4mJ/DYi6JN58oSxO9v5rUOUntb+qZUsXlx4kX/C
ZDb4gfwg/JasLQDOrlwPom2iMI9QwK4Z4osJDQd+YPtAFAjfobNExDcsa2XdJVbZvY2rah/qNrQA
m2mXace0OHNBMd4xAN2AEy/svkx9MspiM2ZcmszMxSwfUdqt6u9UANbkpVfxRGZjZ8d53xSUE8DU
EQwoA4ZcFcsmchUF0e9sEzyXtd2+IqtaaSCIHxve9qCvSPYxjnqXdcy5SNoBi4VGBIvKcLWUf7Xl
Og/VHhJNn/gtP8Ld8ExkA6EprDy2gLERa/CVV2qoGsXMumke2jiQ0bGlBjrnUCQWfjVq7ZPlqHNb
ZI2Uho7PiDxzF8rXg9vvoeQrEOvjwiqpphBgoHeJ2a27m5G+Ddkk2mS+qTfJ1tCYzQZPWGt9sFGU
zh+q1MHfBhvZuxcv5hyJY5qfGp3a61JYNMfG3xKdhzY+rGzsXbbY655gCWHa1Z1H253OmXWfH1TV
oxy3xnAecjtcyR3rWSbpTEqVMAF164bkSDRPBLTRO44Zk/Tll4vJ/N0wtQE+qhec2Gws2KMl0uDe
qVfzQovKdL9OCHMbAfM9DAkywbz3HQhS2j7D6nHGS4ZvsCLPGZZR/EfvRq4IKkt2obsK7E8nMKTY
IXP3o51cr4RRykqGU5lpNdpJ2rKlv4XFz+8HEjx+8NfYsLXfPDelLxfdcWJlrG9URGBZ7kFvnVHI
dAG4x277EaFuLqrFtF9+bYn3mXQjEs5Z5PGVQmsksGkzEhcygSF/Q8bHiBWs3VIZp1/3vQTb2MH5
9puTRQY6IEO7Zvk0xHXEHAMwAONwsNJXKpom+zIMqubDW7Gf52wK0KuNkTtFh3l0EeGN+0iOAOqi
+f97/ySNmVYRooJTiCQ1DjLCCCld7m1kfHcl1h++EqKD9AGlZ1sdqNyQwqDfxljPNMR8lB3uwytP
GHe43juIIXnF41LRqgUKyBp92Qb/b+ezUI1mkRZYa9RlApnSHxxS0NRmIim2rElQhGTO2PoPttV1
uKZsHodL3qn9A08AMaAVjcATAUYtUadgoOVOYm+2+O1OhKQdtMlRDg1nlR+q/hmvls8TuZuFzeyq
nXtmG+icJnR7b02AlyGL1RS9O5IlW1e0tGQRc9SUPgq5RoeIqD/sjS/qwywaNDtTwxz1xp5bFNaF
51th6mnLrHyugJ2yal0862JrRnQawUZXl9puRdFUM5r5rt1y2q87oYY+syXvGr23cNY0ZruJbrTF
QDWZM1EMCTG4r5FIDcih3c61VKy8vZy9FkCKxnPdB1mFAID0ZsQnJfH4p0bUTExp3TjraeGTxrcV
I7PIMBNAoY2qHgNeO4/+v6IMA/+29mX4xwMdrVOGpcnv1FA4cpuy4H+1/A3vR5uY5nUHwXYqwYuf
OzRKUpaYZfTbThDyofr03pcPW6TKuhnNLeLEPoSOAssQSbA1vbfT0n03BSP6HIKngL6vMYAiH2Sy
hYcUOuU60nAR6mwhx2mSIkLrqa0wJA4uGJwsgin57arhLEgMOb0BVzXnBJ/EXw0sK06Os2xgP4MK
7Dl6k4uy/42hr0PCBhv1gK+FfB/hbfq2otffOVkEOe9o1sHMd02Loo/KYju2ChYDd1ZCnJy7zeDj
XMaXG6Nvhpv2ALLVcaOhyDZvg+yLhJIcKLXV5F7ocGZYNXJRwmmLAawcFs3tfDQLprcMLe6mrnHC
qLum24R4avjxj+hPdgu5vJko9AEmEWmDcqC7KHaO04xqiweH1MmOyZsVmxZonh8VKldSh01mWPl1
h6jaBS44OW5P7Vp6r4scUPMLtLlMaauhK49oO+wD90x51aLcqlia16xzOEMYG/hWTBm6Dy4fHlk5
duruku29tyrgrLVmz3eYzn0eu3zY2xnPOZ36YFtyo3VpF5t475GnmJST+H3j0/ev4MuzM8WI5T1N
nFZD5mCKICvbhtGTyZ7AiEtg/SgX7FquryzLpr8AoZg1NONylrGSzGalEJKct/Oo4ovFJKlW6Bmr
Mff9msIwiRam45K7MbggZtwvM7LHQDOg0RcswWVn0D1V2voa3ZDrj5U0J3xThtE1AUCtC5zUivpL
YKbqT79uzCMkloQVImfTovITdvwYDq5lfzGuxIvVSXTx2tUbKwUvAnbVMCVYc+P4XnUbQAMn92Xi
mE4Tt+kpd3GMVGe7Kk4KD71P9QgEtHqTFP7zBaOw6JtJju3n4R5qqjwyMxZktCUap6h1jbisPSfk
YdGuB6BR08sMjiSQq2q3+e9gE/sFFIzY8ZzNXlUidsDtm8fnkcv1tNvoefV51ZILGJ9M56OGYGZT
alzbYmp3nc4kKSBhaGie83qOicHy3GD6LaXl+3emNHFx7Dbc7qhIWG5hc6iqCbGU14r8HKdw7c0B
KKZBBDjuNXwm/8SaTn2VpJiwzdcRH1LpE+aTMnvS73BGSOo+H4FTviUC8067NEF16CfTy8x4U4ke
yZFudeNqgG08z8pwa85BcU9suHyMwCVAuqjtpDp27MFo3cCmFkjAJoEHYyf1MmtIk+NnbY5X5YHe
yt9tF/RFThuUJm9an42lhOIqSWSQe3Lbx51T3tAVcJRihCjF1eZv1t/NLA4Zn47LCLGYufHyMAog
aHmiiLhLwYdjlmHBTK1KC6XSyIToI8GjhNEziavLw6KS8+DEuM7nIIFtOlPQ/Nut0v7Diga6N7M3
cUOmWVKk8WA8ImdG8cbGdebWsLE3HbayJFiJMKSwzVf+d8QNOUgiUsugv8nw5MLtpfvdjhQwvB9q
qUourWKKwajw7wlo892aFwmWPd/SROSI3xRshps+cp2nTcjAO0gkfFAbRjvCflQmdcMy0+AkiQmu
9RnItFuIyrNbiCbf/fWNUQwjm9grJve7ZTcU3BQ1VOeULzRx3hvEp+KydAoWe7MLtCcrDaPip2Wa
CvFPIFBaM5RNaH+t3fO4fPUS/TZFO+Mak4nPM8dY8HpDJozYouv8l9AhGS2N+vG8okBiBkiaZOLy
oAZdFHlMT2ChesHYk/2nawPVUxIRxoaZnh27aVjmAIFor/7D1MCO1uxLhkZS0S77BuUFATAgA/5j
tV3b5pwNiPqp+IxlGBMdjZf/TjMeOWndQsn9j2IEbqrVQF0Q0/pdUtV+h54AFRPK6uY/C8WO64zn
C7eT/Zx3hcv6pWRUhrtwax//i5oYYmpHIilITqYPidVxTIA+Qc5fgxP/oCep9+Myxox5/+vW2dZ7
NHJZQqihNQx9mq6l9ty/TEuYUKFhHmnbJ+3snBXaEcCBiUU+9DIc75duclh0d9VO+1tJgsn+mxVO
PDLHGmZzCwNhuyUbFNURUljOnTI5CVbuXV60vtxzq1SwnYrA2sr8f+yd2Y7cSJqlX2Uw10mBNBpp
xosZoH0Lj31XhOKGCIVC3Ffj/k7zFPNi/VGZVS0ps0qTlwM0Cg1UtaRwD3eSZnb+c75TeXXBQLaQ
zmd26ZBnKOmRr6EMK32eh8YPd7/NwuT8/A4/XjQu6dHJBN6YAs57jTwx08QKwio4/y0OIcViYpp3
ouDWwI3KSsQGJ0cEq4FdPP7WhuQVvLZXYOSANc7e/IX6BYHFEq9Hvf+NwjMZAQ/O9tQy+h0BCaaZ
7EBneq/x6BQHeqSw1P5W2Ya5suEaIb0QvBg6lHnS2zL93JNaf41LidWp4Qm+/Q11JuGkJLN9oqJ1
MwV+mAe/leMJsvJ+2nJiXTj6ZsHemeEj2bSrvuqh6f2daHvzktNE8ewzu3E2PggtZwNkmkKOcoQX
TGsNja14ijmUmhg/5FZXNEfuDZ0WwBTc4LMVoGxilS6uWzetyA+WonjFys4kHKGfAwWcnPI85oWL
bcCIyRx99GFvWxCPOJbaxF9RyfJPhQC5c6CUrjsdAlg+XEC149SawCOGrLUcO2qs5hPpjuDMzjwO
Zo326IXsE2YiFiaPAs5A4z78hoPUQApeAbtV5OYbe2jym8Uk/XPZhPF9jRcgoeQ2ojo2XuRzTun7
DePk7FE3cvj6mxOomA2YmfdAVjDAopmxfYAzp4bdbxGuiQxIGVgXMU+XNF0grNphCByst13ggBYl
nrgPZLaDtGfbvNPOnHsWUuM20wrvtbdO+CK/Wg3BHFTSzW8N9oVeu3V8MOWI908xTW63mdtX77+5
bkXlEh6lg9sQvuJwC9Nia81rKSlZsQTB3hTefY8wGGMpLauHitqf8hdp5G8suR/C07i7EZCV48C3
I9X+Ex9Q0daA4ErHUl667bTNSsPDNC6sUWwpFLRqnicO0KcRwPb5gGnjLhJkTddA0uJui8jO3go3
t4s99Hn3YshazCR0LEUxpsfVyZxkdvPMrsl7sLQd3Dsjh+PN0OXy/hep6h8pp6SqNXF7SLVgToGY
f4vkfx8Cr6uuE8WIzNxRnvzNeSdsMD5GvyfkTGgF5tudyS9RjrxBhWlvAGP6kJBDGVz/4q38KeCt
FdxCIXzS8cSLgp/y6BxV+5pHF3XXPt7AXdtAreRBh+eEUbIEIToTZgvA+tETTLQsnYKD5ZsRTb0C
/rb1S3Y+vyKj/gwS4ONxlONq25VsA3ypf8zID6IK9DhGEH18fN3MPAuW4bpQ4y3PYfHeK1ncDxq8
wL5tR4DmoKqwVLBJk5fI5VhFqVUT+hegQ/Gn4LlWIvAkgAXbtRkK/EQSiJtwcWmMh0QWVcP0BSCp
uLdQRCkrdvr3sVOcsyC4j/0OijeJpQiTS75tOa54m1nNUAHr2dqpWK95AinsTb4Y/GlFrgwrjsyo
n6N9AP09gK3HCaNL8psZfVVhP3NAGo3xMs/XLG3p3RwW+YVbURbGrC1rL0LhEGeg27H9+IvLY/36
f7zjuCggQ3ierdx1YPPjV1EkXSEk3QU7BxzKchEM2YJyV0xDtS3aolijkFlTbH0OEHS+Egslv2cU
RqUGNYXosUvGG6zBl9iyqqdfvLe/uEyIk8O7lAAsfCXXS/s7lIK9UCwXWi6CT1vkEMHaHs+sX9vV
bZzZitt+zijQtFWeomfR5kyvRNfalNM5VfrVqi31gDRYFJtfvK0/31HB+nzC2MM+DXbCeh1997Zc
BMNCN0u/yydwvtC4YgdaArXyA8QLZ0F0cj1mAKG7UsNSbKBsAzCS4ZEz7KPYws2/v6O/xVq5rt/L
+659f+8uX+ufYSrrT3r7jkT+x0/evXav//vb3wWCvf6P/Tcw923/3s537+su5B/E7L/zh3+gTR7m
+v1//c+3qi/Jydy9R2Bxf6CeBHys/5qTAmmjKpPXP/2L3zkpQn5gLGDzRLMhkhAK5AEyvpsOoDh/
IqQNd5nHC5gSzZ/8gxUuPzD11g5PZmZTK8Lkn6xwGXwgAetqDbBLas1f+luclB+f/gq3FtwPYXOC
5SRKoOKne8rG8I9tY6DVY8EfSAFxancHzIXQFvrRj61Npgx1EBkDo5swXPuUEuFNJwK/m/7FigoW
5rvb+9tbcW0+KU/aHjt87ycc6iCbEds4GO8e/j2sBBXu+7a9oylc/OK2+NUrrRjZ7+4KVTVMXhkl
bYup8PYtxyOGU23KkFzYv3hSO3/xAYN6DwC7wxEOWGR/fK1cOaS3CsfeRoEfnKBWjlv0BPwSCUEe
jIY9Fe08Z30xYxNfRtwPHBw/fXc9cvnNUVV+D+P9q9/3+/fw0ye7YJlNfZv3ENO6du26TcCOvh/u
FPmyX3y0PyJlfv8SEWI9n+QCrWrOT9cTwmcxwuezmd3NPaExFzWPgL9F/5wMSONHxTSak3//661f
13+tC7+/JhqTx+3gaFvon349D0+S9GJ+vZRvMabKyhr3wmJ4ZipjUdwJYzGMk+X3ZgQeP/8Cs/9X
3yybFMouhQ/o6Odn6xw1c5n1MHgLWjGetNP3F+SKFnobB2rFD5XLY3ULt0RgWNCgTyRQQvuULhU9
oHnbhX9EVMGzVdiYLSCRl8saF0ite9Mt1k250mGv6zZjEp8W7PLvXNkyDvj3H91fXRk4c5ReOdfw
mn5atnI6agetXRRXmQl0XNpkjukUo7suU5g9//sXY4/y529KSkyrMKH5xIA0/XgzoEgFU6l1AMGn
wxaEK5IqNRwH5a38pggAVas520lSOVtKztQFo14xbLqa4Tq7i9BXsAeqEEDrZOJs48RdfeFY0ldQ
9Bj34bor3e6IdueWu6ZliAuSoZseGPwi+fC5V4/DhC39cYF2ht0qomFmm5IFwkATyWE4wmNvvgrE
bHQGR5c3ZVxkE2t0OVAYiMI+M5mFDLBRNXCnI4iLFnUubWh0tLEWJjct3aLMAwgfxCsIhhO/VWbL
S1lNkBwLnILeZav7FisSdIP71hsk1CLUTjAwJe4Wk4XA2lwiQzsbTA8642LpN4c0FByHxsExQiWo
vnMmPZy0qvfoX3YMhi7+r+t3pJrpIBVitLIdEZLsubOb4AazRsg2rpX1owe0S13iXqtuvQwzy8lc
9ZVi07eQPujqaNoCkRbXqjXNJz4mauNxw/RftOPS7cAwMWl3xRLivSYc6b2PEJ3X+jGgAmgjuXnz
5aywxPT+M7om4w98Fv5Z7XXLGwEeWrxyp3Kfvaxcrtp0jN4dUJW3Q9UqrrUmpN3J1ZXetSUQOpIP
c3fbZRPmq6KqvY+zCZjJDpU/36dtCXaqXir7nj1XFO11WA33kDz03QJpmDk2p9BxM6WaQxRdf8uR
QVdOpJfhC0Y0W6NYztp0sBha1ZBxCFQEamYY1Bs2yjA9WZi6fe2IWiT4ja3sQoYN5neQp4w1l9lW
w7UXGXHGMIjQQcGD6o41k0QlWVXBZrOihXz5OIWRPZz4FlbGs5jcpzxL9CDYFy+4B9MTDkDpI7Fr
jGg6kqZnq4XvFalDtY+G7aWLQhzI+ihlIL1TCZuwOqhhLTVatTDcXUlK9pfQdhMHMb46k4irkVAo
QUzHcPSXreejARbNdBvZNnWNhpWm2dQ8zJiuha4/Qduv8jc3zpJpv7SQt2kvtJloBvPQvdRjQmk6
O9rF3naDgv87m8XjVpEqDTZpp7pHl5Vs3sJZQfhauoGc3MLuX2H8VYYm6TByLhoJ2gEgACPgYUnh
Lg+BsK6iIg69o+BsAvvAj/zxktFdS2WCqMV4IrF3Tgdd1IBzGjfkUsCzBGmOEa8KynMP+2T6WDWK
8wmIA/qeSh+UK13bk54vQ8QJ6xL1ZqalXbvBsIcSBPq3LlFq3kMTp9MpMVv+s1Fq9PvtLGgK/yy4
yZBEx9xcoUAU/UfEL5ARohNZfG1zAie4wo1yLiGg0gkXRj3ugsZyn8B6EVpdENhhfI0Ap+2OqzPe
2n1NezGaGo5GzCBtd8UlEDzZ9C8AWmjQzJA+vSwlBxcGy+k0MTpdFUOuYD+ccqxUsbxH9iMA2auS
CaaqW/dmQMFhcIMsgIbE3BYkSBNY/ZHmB5iSA/WsCzO/qPKcJ89y4xtVR+NnHELL8IzbMsETSCw6
bF4qHxZ5t62wQ5T2JWntBuetcBBhzkP0X3Ws/MQfFNMFamIYRbaNIHdpl46S10Vm9TM+WJuIVc7G
Cd3SOQ2Zowy7JEr8h5z00UCeclGsgngDUQ9YS8ZL0WdFcTLKmouwF0g/1MdHPcdIZ+oeGsps4iPl
njig8FWQq0W+SlxAeBN1xZ69hBtQArraWl0PKnpw++iEuGRWXEpM4eJo5s5U9zjimJ0AmlorKf3h
gRxccGE5bXzJMsRQd8qQr4lhERmFezgd6LAhLBe5pLltjGLxMtSPpnLDexlzoERXG0CzLo7f43Iq
ytcwzsPDBEEDXbOc70xcm8fVdXox4LrZ+aMePoYWIxHqROHIK/bJgn6d0ZrI8DXTVZrmrzTpgcJo
6EjZl8hhO9O1CwHknPEyUKID3n1AbghYO5Q9NTLlK/IHg/HCxirh2Ocz/kBi+xk2RwJmI7mYFCEc
sLG2Oep33pHsV3IAzxM8M9e0NoxMboeaScGxcPVFFgThpd12al/FFrmbuNi0GK/PpsJ+CUcaU0U+
to8aC+UGQ/R4hGI7vHpDiuIu24EVF08vV4HGYSjjwRywI8QH/CPHUDVPzUJP3UbWk341hdEHVeXF
kcNWf5q1Yf4pwFZ7HCsJ/L7jEUXZhz6hLIDnh1qzC7Wc3qDwPmVZmB/bKt7PTB8Zw3EkzXQ41Acg
aOkl0et6w6jbAHWtXaotnPBFjtKBo06v4KYHV/vZCcZTtNrwSEPtmybHxUCicF4Yh1FIhsVno0ya
ncBfWmkMKYa1OiR9No3+U2iW+sHl+bZlN0mWY17cfTFUdA2p/msa4y20gvjcmOZtUiFAoIYYfOmd
QgtOTyyRPqEh3WBhAVdRsB5n62eV5Xm3B90iwEfPfbCObkhS5eVwijXMPiRefIY790FALYJuy/AM
l2xzGBnpHVNJHHzOVlt00rjbxBoIFLALINtB9cVzmLgM1skjzqSkhHsFWIFUXTPj9GshcOCoHERO
NKp5keSF7ksxABvSdtd4uzac8HirqL4hpuQfumYIT9mzPriecq7GxGNtEU15rX3nrE2CY1EL4OKm
+hyP4oox/ZloF+xyqWMgspFNqCIFv61i+tObC4KCOHtVYG29cn2AQBmb0x0b3Yt6KOOv7An1Z7Us
0CaChXZLn3pp25LLebr4BkZWL+Yt+V6GWQr2giQBh/V8ZOVl4WSMD4JqhvCzl0V2Cm1ovvdG97pP
1bvd82+6chZHz5DKqeyvhAAPbMe669qyu+1Q6hNGrGYLhewt1PQLyEU3m9YlnTRGw/PkGetULvFt
tjTsKeG4oYqIhOGGq4lI+Ut+cI1qD0XJYFsjUSvT7Ht/8jblGkUYjSDQ3jGgacLTxBsFjihNZWc5
31ayjWiHK14iM+h7smxnmWZSZpE/KmJFgIFS95WP16n6VQYDpxTL3FtDetoF89ZE8TOpzYe5Z9w6
NO05MRaxq+PotUhZwBAcyLY04VWRW3tavBvw+k18vgKVrZBtTd85b6ZhDNyMcBIUIRR6+tgPu2Gu
OY5M6RZjQgI5UfCXh0iGJ1GaAuibq8R/rmZCbvY8fwU3RGVLOe9MXyyM2z/XhYuKxAxsZ/xkW9XY
kRI1v0g7hgfs08RtBd2Fiy4OELkiD85DjXgs0aGciN+jnpLE33czLell6w7T6vsasQU18GuKqbWg
H0ZBxzaUnPWy69gcPkcevAJCHvGMH6TB5DN1M2DmJkzhqmctD7feWm4Ji0T3Mzz5p3j0BbAyL4Gj
N1DwHKBw0QixGUZhv6suZqyW+v0asuJSa/CM+UzhQuKNNDmSuz+lnnP0dmxA/PLUiY3QOJWgzT0H
DRb7EzvxmuC0XlR3lQ5zKEkFU72SgSwPt0SPXHgDJj4TLLEc5UI/p8WhFdMpQznIfBPmo+2y9ClX
jsGUvqEmwIV1BzmHiXVukn3quu1XPsacOVlX2jtD/foXEHhYdaAgS+ouMfgnNJTLkcEIKu9L0E+S
BoFy9obTmn65K3qWBz5Gyw4fUrsAkJLHStwBySO3wRQrvbK72WTgF1z9SpWLs9yHiE2Ci9oDDSMd
n+YGfkvskSDMGr2jP4LMGnUwbG0F4fqFdAfY091AFdlHzrb3dQHecAtYkDdmj01O4QmAw4GsZc1/
H+SAeRprT/y1JogINwPaNIhUY9XdSVQ1ANd88gmnjjtUL9D9Z1gUUGNoQO0ERnPLPI2BatvdNJd8
SopMXrghVs2YvNaRf5HkLraURQz0f1JDuoYMB2UUh7eekbuak4+YSLhQ6QBXD46eWL10l0Hliv1o
yHdLGLYvpjYpn9Vc4O4Mrb7Z1jNZi3huArlnbhyzJEQZwBGFn+9FMWDz8cc49ZG8y9yTWpPNeyhU
8lKM5XBLZeD4oivZnOY9mDuu7bJx94rm6qeupVhrm5cA7TLjUFGbYpWZtvWIJrYRRAg76tN75/MQ
J8GTZGC6esDXepYus6JlB4HRfzS15bNT58KkDdvNxzupmupLNhT4zVUEdgD3QDNfEHtCRpNLS61s
1aPj74PAyPLEqpzqHWOBfLHBZzy4/pp3rqA5YA4fvJpCcx20/U718PIhUMx5za1Yjl/w0mG8WEoT
m03nD86dzFV3G4VekUAKHPq7fGRPsEH5sYYTPNIZq+ToEzSJDTj2xNXL57DwqtvZovBm23i4ccNK
NG9Dbi/XmStxvHGX1Zj0qMp4IJmHUaHzY2/cNQyl0h1mwVzsItJHKTK+jy22W5YIWAfwuBe/DFf/
GmmONzC4ymehDaHE8gsZckaMmb+WZIVvexci8UZ2yhAyrbET6oWwBquLwv1PHGMuT4yo80dKtx1F
JLYov1h9LwEFRW1zN8CGZaqzlOQPwRjBHs3z0v4CMw4ILBC6kQCRiHy5H5OKJuhpntlyLss4d9vF
m+eLBKfguKu9yfqUD5oQsrMQtt62FPOuUBGGJxS8WDBPiyzXfMjdzKnJg+OY7eMRu+u2y7V74GjL
chGPaUSvoMi9O5cqNmqC2MI/5jNDiY1jND6OpatjZ0OZIFXOsW+Xzd4SbX069JhmDjNG15FDnO8Q
6pkjB+dw2tGC6tNEe5INIoD8BemeEKgv0o9WFcDBVqmMbxX7Uowz3tiCvVxGU++aRpNRqNwCu07Q
rkcfq82Wd+2aPj4JqpBuPlQV607T7603OPWILAqK9jL63fGD+VaL/0kF/JrsoMvmlhQA8chkRDE9
rlPL4sRmWH1L3iLAGD4ZO9y33+IBXSyQiIdsnRWr0fA4D1m5OY8N1DkFOHXH2tdPYQIFaasqVijA
iaHoDxj7MoT8f2r9f6GtOn/StALX1iti3EN9XEXeHzUtptY+2XBMtnk52XcYMqleQvUpuHWqcc/4
Lj12KIXpnpMxaVjsA4d+IK6zGrMuDQgK5/Dv39GfJFjeEChK4QXoeYwsf5r5JIFn4PLC6BXu/GnA
psx+vMJH0UO9Zf9l3/ztl2P+iNwrBCKd4/wkcJMfbv1+gmAHnDkDj0mTBmiU5Ohr96v2AvcXYu/6
cf4g9gYu8jIw00BI5dhC/vhxS1Ey4re9ZNct+E5emyps9Ud63aq9jGNrfhGYF3MyiXmBDbLz/76S
juTCbhj9RCrp/fTZlnZRoR8yOZh5eG8068dm7nz7xCpphfqbn6tizsksnCsE8I/2fhpSYPrMaP7h
paZ2Xg5N4dJLTfRq5xASOjZlHu3//ev9hRS8/lLCxtOgfDxvP36wisyI7a3KvVDt6t+Ip3NueB7B
ljX94jv800tRSotq6OJth+IefGv2/G7+4rojheNxzktF2sfsy26m9DgOwAzyzr/9Vn9r3vj/Vtzw
/91U0ian+K3Y4J+Pq3X0+cdI8+q1YKT5H5/7/3HZmx9nk//8d78PKD3vg+35MA6x1UkP7Bp31O8D
yvVPbMbGzB+ZEgYg3f45oBTeBx0wzmSuJRXTHsFXjAjWxdQR80f8GGkz3PR4h8wu/zGa/eNx+nu/
9F9PWX5upmWss078A8XwlB/LPffjZWnRAzXSJemyFaDLZnaC/UyWNA7dhe4m4ewJOWRsGuP7AC+h
hZfvCNAFRIeXQfmKWWlgQkCq909LcEZb46Ej/fcV9nvjtbAZef3ri+uuL17L//t/fri4vv2TPwbf
wQfubWRWV5Au4kJg4fz9uhL2B+ELh0pHLUF3E6v753UlNX8kfa5rJ2Aurten0B/XlXQ/+A7yccCc
2uf5wbP3b1xX2Jt+XEgEUzsePuu1y9iDg8063vvuIZTnsNPT2CYKxIit/iSGvGAayu7NIqRrNQ0s
MqFtB/LhkmCY2GAdUbAVrMm1iwddMnW6arFXqM8cHToiLr4MMUBHKXirvEXYIJZjvOCVXTTlwT7t
WM21WlwIGbMNpPbYpcVEhKCP2ih+yPKwty4R8GRAZKvIq+qi9N3UvquYLHg3Q1U56rQZRXev+5Fa
IxTTG7JjZjlN+kw+VW1n1bupqD22d9FYXCvi3xqkrOI0AAMXH+Jn5jBOj3LsluT5QpW1o01Ex5ns
R3t28/Cq0fZcn8gghzLtRgG+8NqbabbgI3JWxTcuP0lYocQb82GY8CjyraMEBXRdzn5Xs8/tXaBa
Cw4xjtiIaAw1nBKQg7Y0Wx7y6pF1iCJSwuBJzRhd5mztL6FCFfdQA6nzaBszXthk0cQmS4a43/Ar
JC8dBIk7+uXokp6hTVF4yvp+mNvU1/titFp5kGmG5Q8ZFAe07Uar1sWse8gvJdHFZ2ZQNTmdpFXJ
Po/axEFMtcBARezt35O5mz/CytpFYUByr02M5GUj/zZf4/iLXyi5aTsfn2IDEJ+ksMyQ+0LrrmCp
xPgnjXllHpZvA6hN24DL/SLu5PI0I8kSwdrybIvqM0GIuwW8EnfnqWVoDmQznj9C++TIXuv8kqY/
ys44HbtnIPd7LMgEyYOEI+eAQ/DN9koHkiTJakyGQHSvQQhg4gnnMet2JNm9cxsrHH7VNmq3is4A
zpQFHSyYcyeCzFQb2Lgqo6mhzsnK4xPPYqnfuYsw9yicxCVbqOgndNJDuWtwMPPZcIVeLniEsJcu
Ma2qFAMS4vJSz4YmwPYMfJAgz7ONmNPtl6aOiZrLzgIC5mTdsWU0Rb+VgFVFHAaAmpPo6qnt24bn
r+bdbyJRF9eugSJIcmvI8GYpv7yqEmt9q5Pul4OOh/ahbJLkixaJ1+H8TIenMYZotutqd37ocedy
EqJwHAJA03TWEUK7RwIXVfQLRWbxY+sQWWU7SiDtJJzoWaCVYq6/NiZCACvCNr0trTXTTimBdduU
Xgoxc5KMCLTxc5uPd8g/MRWEIR2kFV+A4PB8DgwEF38ZWckXDrDdfNHFkK82QeL6tw7B1ceAE0K7
Ze8WnsTsvLNNBLrsWczJjPlLRxYpSqtJr/PcIqTvdYX3tYgtmF00vVpENnIFfLlWw3gRKek+JHla
3eGa7gFdKCNOszJAiWdqbJ4stuLdhWr6+TgwXgQEiDPyEkAbOU9AEynaWtG39h6EwgqkKHz7msF1
GBxSgjfDhhFp3Z+JRk7ZhuO++VKP1vheue2Sn5YddYI3Xk0MdLM49kxtJUfGBpqNMWZbUPz2qVLA
ATfhsEQlDzirdbaY17I3HRVyOrROXWPbTCz1SElFoWAPlKhHKXJescfYnj06vjWHu67oiyfKNQZn
23KMfWvLubzRdNGlCB8Nk11sQm51KPo4hNrjNNZL5H2j1gR5/aBAmKBUjdrOD7Dq4q+M8jjnZgxk
n30AJ+asY5KE2IAL46KMqkkfaipt0I18BoF7M4e2PnSoXQSVjdsgJqYj35HvT/rRFVaALQGB1Bw8
Zyiu1ns1OMTeII70ikB1jJwpvQFnBcAKPmJ4G+ZW0cKYKJubpmuiZx8KPXNAGQTRkRcdpu1syzA8
NbGLyu3xhXW7wQ3mZN8It4p3EunmtbCJouHR5Km2a7iF5baOdZof1AjZaEuiFviqGzXm1l8cIt20
u/kIY7HnBFuJBx7Ros6tM2DGNTvp0ixvKoz0YyX67n2BGHaZKzHSlhhE2YtJB5r1nMon3MYHznv3
RwsQLtTP7N4Eju6ZJMi63S2BQwDapSfjnnmhl54QlcjyTYpE1u4QGNP1yD8kaMJBGRYHt9JkELI4
KD/yrcH49KIq/KKHlBlqDk882rYuj9Kt4l0yxi3bc9iJLDXFBP9j0wHCIuZuMvsuolxj2uuCJBC9
vbI/hXspyKuKebhbAkMfO6N6A1u0HaKnHLjPNaZWRsyE7UDb0HIBFMCequVamhHuiXYj7OMlHLsv
eRSNZ4lKcXH0s6HXiLJK0tdEibpby/KZd7CiKlLbk/vJ8buI3qUuMIC3Rjw8UJEC+dTns3Nn2dAS
CfwmXK5qqNVxdEqQ2DU1oc3OFoCHDrHlw1MdiYckWxug5KutJNKPkSuoW5eFf1POiiVm6RtpLoB3
kNR2qSe9gbq7FNvW0aLfVZEwH3sZi9uF/4d1YM2ykw00KOeRhanKzryhF6xq7bDskzhxrX3QZhCD
y8L0Nk4NNPpDFdHptEMt6PmLbPOfFz30xZ7EpHUVMI0h51PAOt0WTT3OO1X4GuhrDvkN5yzzHjKx
Hah3y/Rv/IwwX0UN8SkCP39T93bi7uFACe6veHHOiimLmy2oMeohQ+0l98FCaSOXvGn1Hm4MgyuB
kHgehjPMucgENSyeOed+Y8aZfV4Y9V01hO9xMlSN7Fgf+BZ3dVp2tw5TrvmsAF9wkgJ9aGi88RuQ
33r2WW5DkRJgSgVW/DjCuuQAEVnhm14Dvp752yZUC/prwZF27WgM1JMHVnpgr2HcxyoLnOXEVWJB
mycsiVI0Ttge29nEci8p/Z2JufFKW8QyUnyQ2MrlWJU1AQufm8bs4A94D34CfXbDFImd4JTGwU0a
uMmwZ9uYyItJ+NG095Qv+j30EQ0bieg7GfdlEJ97a6KMM9AhE9Qsil7W9pjmLPMQs1nNcxBemTbW
HRaaFr6KRr5GwZsJSzpZSq2IoCTjFvmjjWiRpqf7lD45qK3totdbaXbqXc1ikF44swRcSJrfs1cg
74yhaEbOhZHp3nHWy15GVWAUEFSdg93oC1pECg2glDY3rlbSaHBoot5zV+AIKXmY6FVGeTELadyc
N8WcYLYw2gO4vvSWTyvYHPnBrdPnYZMjsnICPecu7cuPwwBiYs9U3LbbjedTOf7RbsGRfJ5gzmaX
FUmZ5mECqeqx3gtdfpkG5vV7j3II91NfFZ34hbCzHiO/k5XQuB2xfvYepxU0LP+nY2aYCsuv0xZ6
GH98KdsMPQvk/dt3B6S/Egt/8gyuL6NpsbM9DkocnFcz8PeHjqCtS8NuL9sx9J7BiiX5dO+ojscj
e8aUGgNH1Bc+SnVK6Ji9HvaTBjtB0j7896H1j0PrKtD+60Pr3uQ0Bfxk1xbrv/n91Or4H1AZJLZO
XG3f9It/nFod98M3jyktlRLtEQ/bf51a/Q96lcw0J1PFGPv7U6v3gXmY5PT7zfvNRfZ3Tq1YJX+6
grB+43C1wXo6gY9hT/5ksAUNogaqvJLtXNvFR5pk9WdXw2LcNG5AQiagm2nczgT3NTPoAEZd7nDT
bL1F0t8SJeX4ZnAv4G8M2uoYz6wde+oBxJUt2e7sOvwxbyYqY9Z1tVhXzJOH+RsSTOz62jTiBN96
ATnQSYCbyw6lkL49nAwp3jYYiSeyZqR8UiIAP0a6cyrcHVUXH8aiAQzTyDp8FXWKZ21oYd5CoZAK
7g8bpGq3UK0AXNtXpN3DpsL2ZAgCM5OaAPrB5g2z657yTJ4jHgF95hohaBBCebx1iG7+jic9NThG
L/mZW3nteRa5Bbyshi66NtNAAEIvBf84VPnqucqmCFoKZ94vrWMmLBOhcV5TdPLLNOzGiwY43oVy
KtBSHRiaaWvmsqC2HrV+nb85ltrX0Lytc5czS3Ci+qFoN+zQjNhPNBI+p1G0Vo8JfwBFzRoHUmxJ
p2cBsuLOLSeDD6i3be76OcOexZmq2Btmb89F5MlPyom8jwqa7kvWBM116CcDJ73JZ/cGMSC2aJum
cHPbsFS6JEmTocfAVQEsCTA7SvwEdYDK1VX6YxCZc0AxUGAY7Ze0oQbQb5raQiB4LqabVubnYQ17
gDxoHMgj76Js/G0jk1OTtrgD5I52tQMPqVeNR9d2LqqVfaCXpwX71FFUS3e1pDwpIw6XHh4bUSg2
B8XnxRKPmhzg1ivwaqJ8YM7awvq6dDya3goAVH3/YIfBWWwR/TfvaT3eNNHH3E/eJafENIKw2ZcX
xZDQVqGv+66Dkc1RJQnpuwAgP0r3JIzNc5MBpC7ZMYw0RksGSGIFfTBAc6k2Yz1i8FvtR3VWEQzi
yD9tJl8cClLoSPfxSZfVF4su2hOBtp6q4qKzNSqDurc7fZqGAcinqBMPAbL5vZ8v1Vtqm1N34hLU
4zTtYpUDkKRV7iEcVL4yZvbDaKv7zEtWVDRIOuoXCAzhzZutZ8I5WKma/qvI2ktfpzceEd3z8ptn
hVqNBzNrzOLZoQ/7szga2isFpU1GGJ6HBkPIRSsSgtH9DaSCQ4L4iZX6KXBe7fmKXrFtRreORH6y
n4is7p1wfsozuS9avlO1GjZW+AT9srAUdcA+ESGJBvmt1UNYAPiRUmPWLS8ANG7DpQObAjuS5B2l
9lws6BXFtBvTq9z3DjqgHoGma4PLR3kST/t0yDryTto/Z8qHQw7WpJWeIzsQc7IOTepdaJPuAgMq
xC6PBO37veS9cLg4khO+763HOH8TfXgOcIF09rPwqV4PmjfF0cJOzpMwP3DLboPpiATzFvvsh6KY
GGqHWyQxw6eYlPqq0Kj4fgycB3AD1UksSeBawStX3fkAMANYEuS1RlA5mN2OgeyxsjQPqsmHrT1O
+CcKF4RYfQu24BD60F0an/4pr3z2uw7uQrZhixlsswm4ILuR086vd0O5nEirm+BxNbuB38zHygCP
cNuDaPLD8R00G9Qj2Qtxm7RMshnGNdsqym4Sms9wi15AR8cTws/Ox5CKWLg0XKUQtxMvO58IKN9N
vMzYDJ8UygM72+FyhlnsLtkTouZJhQ0SP4R1YrL+1Fv0f7J3HttxY9uW/ZX6AdyBgwPbqUZEAGHp
KdvBoCQK3h74r38Tyqy6IqUrvnytapQyGzkkJQMB4Li915rroVgQvCgynMiXg/CmJ8nJy5egQpYK
+7bYDOSjIOf54pEBAdq731B1w6stG/I8NkzyXtA49ikbWjtYCIbS1UcO5p+BLxycskgfyKPZQ3ba
mYW8q53kBlWXleiXKHP34Lgfp8q55khI1ncG8nFNoWkfnHS4N7TxaLod1KBbDQ0x2MT7cd2YNtmJ
MKZhKJGmEzH2kENaGrTvVJPfQUG/N8aTN7bB0FJCqNksgYAAJ1Ua3X7CZL9J6nE6R8vFWWXLGvOy
SJObJSUWK9UvqGHRTTMwRzztzV1cU9S1NeICFt/Lr3MDOWR7GWPX2WYV8n8AgTSpI2cHkn2jp6tA
0tGXDJknmomNN7ToUJoaIUwNEqqkRgyhTAbAY7+ryTpCszwkROmcy9KDi25BdEDDdnBqir0DJZ4F
b8oWovE7c0SKFDdANNGgRplfZQTmqXE/pe2edv0FY+/eQvGP/HPpbqhlXVT4tc31C8bfrUtuSzcU
frZ2lVOSrPoCgJWBVL3/0iTWhdSRW04GSJ2WAEIO3XVSo60vi3GEHHnjTJR+os2ibnW4jaMO5gb0
jwT+hl0VmBqtc1szY7IROjAYGu19jsDqJgs5KeSUFFE3PCW1unBc+EKA7vciEed+zqiqmgtOXZMO
aBI0SBY4SreBU1CoJuIqsh8Jezc+4NcnBcW5aGVOpb2+oSrF9Itm4F3fWp/cpTUYbV/J3qCc0H1Z
2j4YlVZ9ybCRnywT1CWHWxW6LiUbM8DnTohCW33kqAP6MdFvQcfbu3m59VAzcMgjB5nBVcF+Ba3H
CgYc4oBIglkweUrs9slAvYQQAXS+cWV006FhMheCE2Znm9Rro0vkadTNR+8QObqvgW2x9ORjqzk8
pOwSjY2403J+/Pxe1zsyTydkAdfo51n8oYD4WhdYLe4Wz1wr5LALlYUGaskPs/yoqMac22U6gpu4
mpz2OwC0SyYWzBrEp3XUCIAqI75mWc04arg3ov1g4ghlYnq3TMY5gp63uLMH4+nWjZwPU5odgZMF
RZgjqf3iioTsgmo6N3rt4w7YalG8b2RySr0I6DPMSwPTJ3qRoDc5B4OUARlWjn6b6h88T34tsLIM
+nxoW3WNeBBNI8On6o6A13mNpRVIr/8W2ba7tazkCpnJqSLmMK0tp9kAPd6B+H20CdzeQEaWxzFp
RsoJFEyUdYlkeJTAtWD4MH1sxdJqVynfz9Z3lBr3vRj026hl2Zf9JhEgt75VYW6zdts7oAAUtwrm
3empWPFQyIzM+SFPo4AYy22TfZapiwen/ATsHgLyTCZbs5Wga4EGJFDyQWXdJSr1UzROZfbJIvAd
pi/m8YSOB7tBwu2o/iQ2WC4XYpr41tvQvJnks0Fc8oqdbRFBrgWfYllb3JhbR8nASsrAKgQUNBBB
2nSrCaomQ+JLxHOdS+y2Wb23qxVn82mpP8SpmtGbJsUNtHjWKYODvxlEM8WEjHihnPrXolXXRFSQ
QAiwzOCx2Sc3BgVgFmQYJUZzTAmomQe+6AyD3vnYNtYDgsbwA6IpauXpgZ0JdXexwXy9zW3Nx57t
R+HX3lTzriiHoI6+DYaJf2UVB6Pt5Ey/LrCTnAMO/9tpqSBvINqzbV5RKEWzvryjpecv5JUFbnsH
1KK9w/9k7was9+gwQeLRbUKBKq/Q4L8fmmfNjDAU3Qz6uaiJ5A5LSMToq1IzyOsv7jT5dnxxhqep
8mfPhe1BPgJhcoXN8eM5RL6YFTeqjk9WR0Ktnkcf6SxHd/Mol+e+Q2qEmLqyOCFPCzFbURWBvOcY
kfWlvSmHxOGw8FGizpdaeZvgsS4bo3uf0Bo4WjryRPgoLT8ZVSo8plKgkXI6+UAJjk3Rrsyaw0ho
B/WHbdyU8b5KrSdH0SnxyD7YlhNGl9H5pii3zpr+aFGO95Ya2VgTdyzKqOTINaNuSMkN1b36klCR
nQz5reuH8Q4gLoss6wlq0TkKT6bzbLrz56almc3OOwOJPpxTN76ahXUgIci6K4mZ1pcz3ZBnqOh4
T7QdIVucX9jllB4HBZ3s+J6BgXbsYKA/c/TGb9rUX7cyBh4hZS9BHxvB2KSP0HOC3CqO8fRlzKdD
nsqrFEI+BJq9yq390D6jK/dJYt/Z4VeKWDfdmlAjSV/JzW3aQw6oynPk5IFN9ZNwg0AM9yjUYZpx
rd6GHTD8P+s9YbwsFs6d4RU7oxfbyiiv0sJYZfkHkyjqZfguE44OxvzYKvtqiPSLyzx4bRb9npLM
rh/bW5FW25RIaDBEqZ8TX7JTQrub7fhJ9NqmoToOMA0GDdS9pKOQjBWDMBJ0ttqDpG5XO9YF09rn
CQvqIUqdw9TU4TGzVzHAot14Ts9OhkKhSD/mJIwTwJ7H+hZ41M7RtGajg4V8kngMGse9JSAc8upJ
pC2mZ93xQfZIGAnIjE5AwnZuVF7JuiVtsCcm254D/uL3JUIcRxXbgBBvzZDlM/06jN7PQINGUgwl
eFT6MlcRXgSann5DzXc/4LnaJIaDv6kfP8fktD8aZXtY2PkVHIAj/YmOH6MbUAiGErwoWs92Rpa4
BujEcLSYW+HtRsG5JU6GE3EzwDBD72K0DK0uSQ6J1asDgjAExFb+UCCdaPyVNMOySn/BnMRuKdo8
gINuBk4GwqGqw/ZEnbw7Y2aDaRRV2rPmuS2YX+2SZc3XRoV7GiQkuyEL8kYZ+7h3ZqSA0TmVobmh
F0WZtMYKhsp+umjgUp02L/cDtUoYjJt+kmdr0TG1ebtMuVe92X4o5/mwpvbNLjo1VPjwkyJta3jq
qYiGvdMY2o5QBcMf0wFA0laO3sKefTmmkRzugb3bCPZ38OaxdR1yOp/Akki3uXShOWwcfF4G206z
JOU2qe9qtcdkavu0TyCfHcmW/r4kx/XZASF3a35IaiZsSow2nRfa8/b0PsY7g+QUYeanpGkAIiaQ
Xr+Hhhkah5ksSWSlYCrDADWeW0DdXXqXxmONR00DJruGKED7Y0NZYfHOKMHerAVM1L0kM3APSlHs
PBNz63VJzAIY/kZMV91sM5A1qSsIxxjgoS7h64GpM0VkVU2hThi7TcQNBK76ZoDqS4LdkhNej+GD
zQQDN1lR4bVGUtfs3AKBYcdvpj3GF/pBxudUkNt4VNC9gMooacYQRyvOPFKm4o69EMfbeRk4UUKC
iD+mRcLPcyOUrZlde+3l/xcj/08xkjryfy5GPjyV/+vqqU3K6md4BOXC/1uNNP6F1FGgpqLqJ213
rTn+DY8w/mXqcCX4RRmZPBaEMn/DIxDKeB5meuAQFLMR0VBk/reGxkUdCvHBQnn3Q3nzDzQ0P6St
PxfNBUQDqh+ARcCeSGfVh/1czQbwVxr2yKHPcRgrpT0le48sZE7Oyt1Vs/L2EFD9UKTDjTZYe9Ek
RzPt6kA3ssecBOC+HB/YS3E2n+LmAsvyvSzoJcoCTpXmqtyPgXLtWiDSRzsH24j/J9+pZqhw7+H/
IK/vOTdGc2MMMqWxu7LRdOe7QwxgMnjFwfXKD0ChOKxPLjvBXjwMtn7Q0GRsGjQYG2TzB9dSbB37
Y9l8RjU/blBXUiUww8diMP7CG/0jKeJjVfDva+bJz8iT//3fUyvun6tV4qde/6j/B/EphvFHGdnD
8JR/eWq/vRgC6//yV0FeSoaAMA0oBLA/HHct1f89BPR/IcDVHd1Av4i2xvm3PNHV/4W2BqaJbXk/
SvLodP8eAo75Lyk5NAqdWEikhfy8fzAEVr3vv0cA6BZefd58YSCGR9D8GgKGNJaEHKULfwZgeSPo
EJKlBsMbCPpUeO5ljSonzIWgQ+AKiZ53F20ohPPhp1njd22ldaC9vgxSCBwgDsiT/+Iu/KRlKzm4
KBRMXEabYDIKJ9JUjxWlvnAzJGP4OSHlo9mkTp1/7Bvb4GDfesnspzZpJIe+bsIblh7HPIYR6ISt
GUfqZGctLXJ9btacWscso9s3rplJ7cU1MzdZUggBwYZGiydfTR7klHnowyrpo/WB4yvLeU3S6K4r
lA7nITIsv8vC+F6h8fe1PrWP0FqzTdqY4hyB39207GVwJsSh227euLSVevHz7VwvjWvTVxyNziS3
XvpPt5PIcG42yV6+NYri7Mz2hC8+Sv2JkKQAOsdduiTyWCpD7RZNiEOyWC19lp4m55+v5KXYnY7r
eiE27KaV+GPRlnx5IQR5NbNofrSgPXxqJlEVzzMqrlsLxkkAETQB2LaA04ZqGb6BBnn9Tv34bHTu
SJZsiEPuq0ZTGyaLwPbF87ElYh9yVCNcNX2qBxmGlXRD5hNKkKrp+92fv7T4ze23Lb4tyA/GFaCj
l9+aemCIsKeWfhlF2HA1kh0ppBvuQcF7xOs5Fu1RL91x0469eT/2YBBBwhd3ThZ6f6t7/yPl5RW/
Z30ElrMqRCnUw2qCvfDyYuzFba3FIIuJiK6O0ruj4SBNBUDbTaVXDrYk0iXSU5uCFNou9pQ/1WIR
klwGeJJv3JhfH4mNPp+5i4WdC7OZCn9+L0cQeAtUVc+Hygjb0BxUEzhgZa6inkBiygp5+AlOnreN
AI9eJ2Y4vxu0pHmk3R/kdkmFGrZxTVzypF2mNLEg9WrxoVm68MOfr/TX9/bHvAjhxdIRiZuvnmAH
niJKdDIkyIqDU8GqTK3GnihzttGVgWLy2uxN82Ge6+jw50/+9eVhe4Ng3OY+mTay3levLenR6I4a
lQTuousB7fQ53lb44dPNSJLvp6RQxgcECcv3zIunw1S58XkypySARNm9wTM01s96MY9wBS4dFd4h
l73/j2v9eR5Jo1SfYEQGCBlpVGXNRBtyBrITXzqZL/dl4ZXzyWCGvllm4ONHb2iAgXSwvr1d54rl
TuWU8M4E04nhgwihtpaRpQUKvRyBCBVo8EDqs7holkSJWRnF1O1VWSGNNJ2Vnp/NE7SIN+7w+vBe
fityOKAiYr/BXiReQ3zSXNpWIjKIBRahAkM/9gdRUt2Fq5HgjCf0R2aSxKbSSL9O2L8OrpiGt+bo
l+pthqWJIwAlBf+wMvEfL4cCUzK8iWrqA8OuJ06DXUNm3aCn4srrnHdlQTn9z1/7Nw+TxRVrDK13
2vyu++oTJV3gWsxeH5BwMX7SZVXR+YJlbIDidncwful0qnq6NAQMXbza0k+EX1PPMjrnjuSTb8qY
CApdbMquM8a6urIj3wG0HIuZ/lZcqOKACzgaiKQrKoj5GporW2rO1z9/jxUd9+rx8T1sdkasvXi2
9FeLG61gk5JuOASd4oSxa0298+2qVx9NLWrOlRisA+ZT8o0wax7qJcL8jenpAb/f3Wy2deDFEUyM
0LDvTZY9SkfWuOqG3ZuQ8K9dzQz6xnpgrHf25Qu34vGQXTCmbUQP63rx8zDCDa7NHYF2btMm3zE+
ErcHvoSmcj7fEcFjHAwGzLG3jOLe0cavHrSVy6ph2qmosRMKyrN2cTF5P1au3d0YgCB3ZL4CjJzC
Zf6wVIhuTeQHN+nUvXMiLTviJ77SSB1xNqPDEqtrw3A9Uap/Yw/060u8DiPBFME6a/BAXn4xo4Pm
lJZiCMJeny8KuIo/YIS+YSc3H0mYSN94h3/9PHih7OOQt0igkPLV+oEuGyBkaE2BMU3lR5Cg39h0
JApU1viFtMLuLbrYbz4PJhtHRNYBDqPmq89rSXnsrKwfg0RZ5juX5KpnbZmcs2U1lBPGxnpjwl0P
yq/elLUZz5bJ1l19xRq+vKFOlpZupEczBa3K2vbSiZA7VMXDmGQNnr3BuYanbD40PUJsc3SQ0fc9
JB4KQbq4JbAlepSdCfOom+w31qVfRx1XxlHZFeiHyMt8NepGNBmaSsIp8HKZ7cPZE+9X7hnxcnZ/
PXWu59PeEM8dbb6NNErl/3nU/+7jUdexk2M3y9h/NXlVTYGCVFVzsOjZ9E7XavEZ++heMwuasx11
oN2kdd9o1tSnONWcN778Dw/oyxHMO4DPB48s7h12Ly+fi+t2pbRcawxUxZ6F+DrPemzNGv4C1JJ+
ly7q0RtK57aLnCPoffPY6nC25GzB2k1dSb2yr0ONcOO82yMMid79w7tjcYIUCLRg03HQXAsmP08w
hBknI+RtGdhsBQ6tmRo3xHjQGjKa5uNoSVgyRXMfM6qCMlf6w58//dctCzxb/mFNxW4HGO/VbilR
qGylR18ppfCo3WvApsjKkN54nZKzZGInotYHct+mr6Kg36S00av2IAQqK0BnqvvHW38uyPE447DS
4SV+faqNwqXXqcdCHp9GOulDB4sl1KvuatKyEXlSd+m10jz++Tb88oryoYwRNvwUp3gZKGj9/BDQ
u4eYAYQZZJGiD516g/jeWdaynwvb2ZvDWHwFASYOnZvye+Ts1W9tbNa38MVbavFdqQ2ggDbZunqv
XoNpZYfEA4gpPBsQTDIgA+k2S8akPM6G3pzaSk8JkYCNFu8y/sol1oZqvJWdGBRpYE25vrxhUb0x
dtfaxy/XBVLY40y0Phbr9fthz0YnjB5tSkYAHx0r2FRb+hnluO1IE4h917UqLAbcmHJXVnYh98mg
oMnTJ7GPU6njsOgGw50PZAsthMlnM6cHiAS6s6vJE3xIkhHQvpb0S7hXJLlnmxLH2/jW/V2f4Mv7
K/ClA7tlanExb7y6v21V5IJYNuohGXrBw1otQUqVNpQc4iGe5SYsI9PGSqI6JIAeHPCqKh1962Sm
lZFt2M3dfkwidSOIk8i3te7IGi7GTALYP30VqcFKj9MnbyL101eTtVPZXZ7Qjg00ij+7LJ+tY9fr
Hxoj966MZM4PbiPmL1Zd7Weof8GfP/yXRZMNDhs0PGoWVS9bruPkp92OiTM6JPvdCWiuaPdZGQ23
duzpSAU4PNBmaK7//Hk/tk8vHwtabVdnabCw8IMAfPmBFBiUTfCsA6qo7L/UmoRixZl3p6Wmfgml
ZlYkEVlgLVtIQnDZdT+bsupo5ExEjtYV19VCwLUVxeosC6verzJwzS9zqiFFtLgfY9wem3FW7K8w
aW3/fPU/gLKvrp6lngaLwT7D4ku8vPqYDhpApUQPSt7wawn+7FGUUMKqSETvi4kzLymVMcHnGCcu
3myFWxFBbKun2qF6hK0sILkoeisdQKzv8svLksiE+YWXnsq9uT7ln55iS8mkqhf0OBjScjqArHs4
MekKvUswilYfJjPWicec0eBsTWOwKx9hjE0ytHROnUU/fAN+EaSO6tP2yiPbLURDq83jeWw8iHCy
RcN/qY0x3r1xP3934RBhmWhtyh6oml9eOG+CAb1Lo6fpAizaNB5cGz/rbe+2dOzwU9k1CH1COGaU
D2XvCgJFxfi5VyVhLSzVSDgsbRDxNlE0tjYU251DH04Ve22EofgNMCzexY6p6W9d+K+zN6uVQZ4B
JG32fq/5BWPdOfEM0zxIGh1KVyRF92RlyExyGd2VgAaDInK1z2aL3y8yYvXoVjlxNPpUXqcdA/uN
+/iby1mPpvjpQdUTy/Zqx9XJgVMHe/7AdkbwI6Gk9WlMyamyLXVFvgptStJnT241eqcKIeF1Lpbi
iv84OsYc/UVB+M9VrF+nXvjejA7PgzfuWa9X9Jm4L2TbEzucpNrnMpyzrV7U4z26r3AtQxhnGWVt
0HUNmj677d8hkM53yEcGf8EmBRu+XW4rYIMorIf8jW37b2YgTkAuXWoiDQii+LEA/jRYDOLcnFZv
lqANB828qihfQ58Jk/pWQ/mAoVES1/hBm7Vub6Eo1ANXQ9j1OcHKltCVLzQaQpNTiSvK9dSSQwvP
7w4vjT5vNVJMi9NilLLa1U6zKkmsMK6CfCHf6JhwannrVv/mwdNYWHeTFEeYAF5NpxDeMKuiHgqQ
BNLch1TDMdR2gymNtJA2vFquJCm4x3GIHjXuya3EzHyQtJj3qJmtN+bHFcTweiJiSieeWbck0QSv
y+w2Ty/uORkEMbrrYwpK+LrseBro5fUFHpIUANmg45HQa/ohXjgqSkq/dYupDOJm0A9dN5KsCkPa
4WQSAcUCxtDqmwxBwZbUcbJICeLVHh0LgJ0q4vRzYzQ4ztLuS1JN6ae8cOz3b4wt+ct34ghr8G2E
xfAiteTlHNWSl6hlre0FBgPsJhaZvLJxPwdemWdPAMCQUWZN7Rt6MtPYCL3nBBQqD6LeLWqO7zsd
Ecn/4JI4YJGORzeIuvWrk2cKG8OgVx6inenbS2ur+pLwvpLhhEjSQAG+B/MGRo5V6Zp5YUb0N5D4
1QrbJzTDvll0gE9/vqZfyiZUrF2XpjGnGypkr2cg2vrNBLYcEvls2R9mmvjQcq3qij394Mdapb0z
lVMc/vyhv3nfKPnyrtEXW83O1qtng0cUayFASl6eyNxT+DQOMPWcfaqKaS/iojjja6lItknTc610
+/sosyestaC97NKq9pnbtVda7iEHMSTEX0PZ+MsILM4WYeK9RpW7r4pB+Fqq5UdyscNHEvTSRxaa
i9KW1nnjLoofRYOfl3LiVfDQroQnirmcUF5/I+Ji1yVR9+FMIe4kbsxGL0rb4DH1CDzaaUO9glzp
SEQ7JmH0yrI3vONUdAr+1cyRc5OjkV9gP8uxfl/iDY12Rom8xJ/UoBvXsy41iI76MLWfJ5FP/kA7
Yk/me6u2A3bjCJGI/Whl8fwxxJZE66XM3lcTov2oj4dtU1tludMaQU537+Xs3lPZIGQKGSZkLLI/
7tm7meNtBhSc+nPsYN23Y3P6bJE0VW/IehdUNaGvkianotEfqkFgOCZ6eouaUlt2ppg0D1WNVa3S
eDPPj6Gpkxxj5Fq7nS0Z3nHrAEGnaZs9t30i00DLpp6T6xBFw3lglxMeDNTpAMSNTim+oNZnR3YI
2R2FnPZ7YhgjWG6+3K4YZyR5tAdGdwtAHbNCpZprmLMETuU1hF4yjjWC5XrS3VAiAogX2xRPBmcF
OWtnlDkNOhkTB7pO95bTkjaiEq9C3Su3PfGr12kxI2ULS7tvD8pqhqPKl64NpEtI2BLiu/d1zEk3
eH41/SQqemwkYeexvYsjt4GZ0RR6uB+7rhZ7man8npvHdNhm640Ks4jsJMtZyQyV7XwrGrTzb51O
fmlJ8UIyna9WRdqDOieUl9Nf3dig1pjS/UIk4pTqWUkgd8t4QWBxJRfwIaSW53UgWMRPZiWzI+dH
8cZx/ZdaGx9grMW2tfHNsdlcF56fFm2dQDlUwAv4j7TujnkWRqcSQoSfu8k1OXPlUUb2A6bVhGpq
1J7he1qHGTosoFHd8yMUTtSBEvX85/nn9enpr6tij+MCicFo+er0VDfM/s0SAYqbi/E5JwR1O/VO
ezv0Uf4R8GAV/Pnzftm7MMNxUmOBxVgBdu21cbTOhpikwAHyuTd5l3QMsxN44fyTOwygZayGsRGZ
5TUor+ioliIh4iwe1mOWSNCkZAKg35DGy3t7bot7VDvpgwWVkYQDx74C4cAcAb7YwYgw0tTRldDf
mt+4Q6+WU5ONobAN9hoGSwVr5ssniVjdqolvB/kpehJeKtNp3WOTNxAcXaJ1zY09x/EpxPug9nou
l4eG9w8qSL/oXjBaYiRO1MXLkI3oiHeAVW3an3lSfUJ4PYIlwBLQxWWG8rtUOgGiGfvuocQMsIEf
SL5potfd+7Y0z1pISuc+dMA5nRql8P4nWRVPd3GxCgMhGdiwDWun/EgC8sjE16m63FO8A4Ub1XqS
HuDKdMqvgKDkPrTDajlG5Ol2tx528xZxqWud1vO1tzP0Vlgwe6MK4fEyFF/qOk3qIM2NbPFDThJf
nB7G2mFSKd4wG4Y7RkqzxWhnJ2IxT+kC02Uj3Ha+LBmlsV0W8bwo2rXfmCDy7pEiTPslbkubJ9lH
McepmDi4U7mUpPxOA209ILPSugbriIjc1RNEGemwjE8mOCEjMKc0LZjSbDHue3ttMKF0IdSXthgx
DURjognIu6QjY77xcsw8+I1R/K150JshT9zxIOokL0+QR835Km0LwHHluNT7UR/DK8Ngap/1elnv
tXEfVh4bollJYI5DmJtfmYDcW8sis3HbpUmxkxOsFPqNKeY5vZAH6mLNgym7UjuE1cJZQqYWWBeL
Qu3NqBUrf8Ja4057j2jGHUJY45ObaN6tAlyZbmNRZXjUsgXtYQin4rHEczL66LrzW63qoEZoOGau
yGvs2i2oawWr3i7VgaB5K92ElaO1Prgke/IVEAYj4E/BB1gxheFND1Q1f3DaAnm/FTrxaXJXBalo
o/IBQXUDFHACj/KI5LZXt4Tdl8MeIe7Y+jNc9G9Zytn1GEHsbPx5Uabt4zJt3mlRB6Dda8oSM1Vh
tCqgWp5P2KZMqmTobNszmIW58skMx6BmEhyAQKJSXqJvEtsbm1sky2RHy2Qu33kp1aXL5HITdg76
7zWuNoUIzUGfsPAWt9S+TtNxuACfEfxhlvUtVT1AGgE0djcNqqXO70uW2WEny4QIsWLIylsloJkQ
WNwTnaJPAG9x+vDqGmPvRFelaZIhGi5Tcl+SeWIiN3bJvDSUXOoHbalttHWMzfEIJwldtbGMs7af
SoJgCZwg4m4DJ6ZIL8vshHi5BrfgW8t6yveLAQd+L+xh2I0U9IvnDO/RCgLWY/NU1OjttlRH3ebg
DTmAP5FoiIqNpBHQhKl0msj86qzfjhRklxtePWwqxWjOOCXjvA1IjpydwHZbhFRKuPWBtOmGSZ1T
C4c8jL2jYYIOL0SIGzNx2gsPEqkzd2w69pmGSDkk1v6hLVc8OxPKMO/KDgntjgBBWjEjXdDHfDRa
Vi9XKbL0iAPdDoJ186oWVoYxLGIrG4D0CTFczmBgcFYDnSfPXtU5iKNcWNvEnL0HYBumOJXFbD10
Khm/WW0PKbYhupQIe+lKFRgjaPhDEZp02YD3SLUBlNV+MmHOWlssdMBrBlWLkmTiHKcPyyna9g48
33jUjZTU4HFsk/fZ2LvPI7K292bWls0WbC5sCBBRkXXGyQf3ti9G1/KjuSzZMveDKrdmgnUHkH2R
fgkrfewwdVTqPeyPqN0j3hgR9U7asuwGrOPuPod6EPsij7rsNuaNIY3BLOsO+itfNEDswo5xMqBm
+Kkz4TbysvxrCpik8DsPgwZSB6zmdzpEsNNohuz4cnMRI922Vfcfm2n8WSsyVDxGnzBPEPXNboXG
etv5jWXD/1eRA4GKIAkGkI3qeRcNHeA+K3e7O73pu3eLAqS8VcBf0yuvSVXtd9QLjHceQKnv3F2r
PBccsAwCKGLzvTabcKnQOi2XcVTqWUpic4kfGkhTl07X6UdSTpDmw3hr7fvI8rRwR8TwaOyniaG/
n9gRD36aTxF+tbqwVuNwKY84TqejBr+CiAMS7mHmkHe0kTYhuFcT1qmelxIzYJBrAs17BGIl2zUO
KaRM9YTSAOtnnbGopWFkGOKVlCFlRxRP606wzKzK2mWZ1uD96XTcckSOuPrOLF1e4Fit2dytUZQn
jd3p1vLIPvS7cgGoPRsFkHBSB43HzKlU8hBqCUt5n49ee8KssHSHkr0pO7auf6zBKJ1pP2OyyRij
UNxScZvFhf1x6Jxq2me6jmF7rtT0QOpCDDOpwF94A5l9xJu1OEa6yZTJFBubi433u+lWqHyDG3LX
EcPF3o/gWyRRjY4yIxVdeMK8W4ys0YnxIe570KlygZx15j1QIeaevLsfB4e4d9txRneDCi9vmfQn
bEhikrV7R+9gqoJJ1N5znLqridtoKFGCS6gVvkUwLdDqBD8Fp099nAZrOi+ARvqdu85em3aJWAU7
dgRYAGeM9FBvEopvXk/tex6R1O2ysYGQnBI7geGS35KHfIBgDtw4JRDBKBtsUmOcv59rmafnkbr3
fGxdJ8fKZRRjsRvpTJ+SLmev4+YmARGhvaD+IJmzJeDgR5QLt/U6Q1yIfLmQII0StlhnIkM5qg2p
08e7JV+gs7SFLc74Vhdan5GapguoOHqzS45BsoaZRIFsosB8CrOJhbCkE8KuIKHgJdVi3yM76oat
beW691jk8ahfF7TN4nMf9fYXtGteTcvbgPEcQ22GjNZELbGfRtM9wa/DxGb1kk/jlL/gPi6c2h8G
rx1IOV6URXzCqLqtlEs+bwYAg/fYwpbOzxdt+tZPjv7kiPwuYrRwXU0vcJeRCq7oxuckItUV+RR6
pcu7cCaBebtWuZH00YESV1qq40i2o4wQn1KjXu5406DxGZ5eHMCYFQPamwqvTuJCyC8aCPxw2lz3
1IEw0w5pmXNvdFFE78Bts5BQiesPo6niCM4yMDnelGIqtqKuPDLVOlQtR2oy07GCsdTdLwSMaBtn
acxnp4wnEbDn0/S7RWudast4J9KtkHF3Z3o0omBPK95UthTsjsolZjusVJiudo4lqnCRdd6JdRXM
FzLVotxNKGGHQ6mXzhAwa9jKb/PBJgDF86AkkFvVuYdwBKK/XWEQd00jx3bD9cOJtMam3zZM5MAL
xpHyel6bNSHetWsenTLEXZtorUZD0IWC17fu0j1R+NSvKltpGoCsSidb2SXe9TYq7D7c67Ud09YU
EuuZskQxkPCblByrieYOkkqblr2bJx0FCKViaw/h3C58jbZoeuQL2uF9hcX9iAAtXK7gLozxDX5i
q0XWJzR9n82G+E7RSY4nMs+ICzd1TChDbhbEjnQTDcpCQQczE71zDmUi7IIxmsinjFNHv1UaGoJd
N+VLez1qwDGImDCj5mCqjLjJsBFOtWOwV5i0vYgQ5R6rZyFXnH+cP0WicN7lnguJ2bB7mFCGmTfG
rQdxJ+S5ACvE5zw5nyAmRe5tXZdpG9Rhxjzk1mk8HJIG7+dHnVZZdLDGMr7pwC83Z2Zw6jDYNqfr
0S287CTJMULdRosQ693UjGmQ4f2yQK8s/XhJTQbqBS+1Yi9cm0l+TAqSyH2DTsNt3DTsMOK6dbHG
wZikr5248XiJPQhfZ0KvxxQ5NPqmfaV6mw2GIoekqYCf7RIpi3teeRQtCZJYNFdA+DmEJY1ZBYBK
8rMwOGjuBmu2HR+synj5L8rObElOo422T0QEc8JtATX2LPUg3RCSWmImmTPh6c8qnxur/R8pzoUj
HLblrqYg+Ya91yZeiiaCdzBEo0yZS8r0hdiHKZfSS4DWy/cyxeBF0dh0p7S18FrgyvDdo0mWOL6q
3oYQ4yIYS2hYUpArxOEBXSCketvJWjtXAIzik2jhVzBnmnL7bhakp+1UkWdn9KbgQ3VXcgmNnlc2
BtdgIuLFgSGyOa1h4CmTQaKsFTxBNWX9z8xdWHzp2lCE2hi+c0ztrfnuaEVXqlUXIJSaJLZVsmH6
n3qgfjvJop7lwctbQaPfa4JyFBCXLiGNN2vAnZA8swOpNst9ICBhuGM/utFSpcC0mnba5nO1XXWx
XuMOn69Pg4r6BoNnREJd98K+sv9ETh1RcN7WlTV0N63IdGwCbWKNoxUD6liUI64ut/CicnSmwyQJ
OUmmHGUgBqzslyKkpLr0cw9JUjiOc55qgenVdLuuOBsENyvAC/UVpRGgAPE5ueyYdIUWxdpkzA+Z
Ii9xPzVm+80qx6o4dIVrlhfO3ulR0UoQp1I23nvfKsvIICI75qdwcZtLMWXtkTl3G1GfWJIFpGOK
byHOu7tCU3mT+jfofUYKUvA5nND6xcHWsa8YSRiyEyb6o/zl65Wc+RFo/nAojI7Erzlwt89LNnfL
iY1SekNMyuBHpW0NLgAZxx73ltXTz5IMVgeJX85i2RXhJsp9kXE/QIRr828zdAS81NZAJqa2+TNO
ZfNLNyLIkZkEtvteEAkC865ZSKHOOv2JuV3+NPTS/MFdURGJQIXU7kgK6bYTpfyU32Vd3xZYfJf6
fSQd40gUYe3sVt+gPhCAONbYFWrUjyRICjO2bTkhkm7yKxjJ6i37gOUBT3BFASdu8q21gxuBk67Z
YWKCAVDYITODQbATiXxbkVGAqV6M907jh13E6wBfYsny0Ys1YzvSMQDix9uCnVDyuKS9AeTCTpsH
qqDqpnUDY77JheEfQ+o4+9ZZIXxSPTdh8WDA+CVBaDEWvSNPUD31JklCO8fNxvUgebWIZ7Y87ZDA
q6swZmTk7eCE1r1z31WrB05iBiJoGsBrjjwx4RcHHWiSIifnJUDRsp1Cu/KYoIO4BPRDElX2nGc9
5YBdZx0lZiPOebgOa2z2JG1HAPAIXaC8tuTZzYdCxAMKEo4nFnnHQOgtYCzMFAiD6uLejXKTeHgL
lEmRLJ1N7d2R2Cxzzc1vpNUERjRT6ZxRHpnqvBJA6EYMHYqb61gKiIcqrDXpA7v2n4ghtJLa8hVq
lc7m1PdEN04Xz0wXecCymrKRIgZHxm5uqQt5a9uQuHK26n3e1texLzJKX2B+WUjm4D8EyIver4DW
DwtqxtzM7BnsZLn21albq7C+eF1oMicP25mJc5Gmj8OYGsH+yvU7DUoMU1ym6fI13xgw7Hs2/ms8
swro73MZ1vJz2M9GeOfUgixhZtWCYTsCbF6TgfoyhC1vK4osygYyVETc4humscnqBZRgJ1KwpwYV
82kg3t4+idXF3WusLe+U/prvedTb9cw06l4SlBrSMJ+CavaGfAfEx3zR9LJrMilKH1BDXbftu7Ii
4oNwvPRbWQJl3euGfoqdA8r72AjS8hMvGd8/snu25yO3lUlAOEHk+mJ4hWPec5XF99xo/RSUTVqu
0dB3ury39JVS02yb9aOxmMpHtYlJ9DHt0iJPWq/V7bGsgTyISjrladPq2iSOU30u3RbIr8XiZAT1
aum3QoF3iTSh8bwH6wzpADnzoKzAjYWRapkeELWF/iUuBPbgzc8L4kMdfuWdHnvOBkke7AA4InDy
/YBIjneTp+fpbpo3VO8Ia6ZY2dIo4GwsCpZFkAf9SQy0w/dtbVYvWlblN2eprsRgxzWzMwfuFkZD
2DgshbFYUD1Wpf8Ypt0atWyHLKJxa+PeNuc+BWxkDfVTZ0/qU2ds5ZjYpPSeZMP5D0MaizohkbUd
ki4HOqhv5/qW+MOUeyvQ9Y3ZDHTsab907tnjT3yZWJUWuy5X7veQUV+WNGXadrcuSV0I8LoiW6Pc
pLcnfaaCXLEyl9SXMNTu9tiR6ke6R4tBJRoZxb+pRpTDhTsS9o1lEML2xRmH5s1ac1aRLQ+nC4Oi
JCcyndZZnaxMytsqN5rgZZiIICJ0OB/OdVt1OPipYWFaLyNDQJ+0JBIUUYfWhxHWKWbrUdY/F+GT
86jdoPxFRy/bQ9dV2Jg9vbJ8bbETf1+IRBkQtFvBHUxYBr58NDs4AI/j8xQZoExyWT3jEe2fOxyY
GRUJq+mUck3Xyry1NjNY48KGGh45wnAeW6Y8xEmpLPyJCm62E2DnpXksQcphpofC9ZB3HjwNzaiY
NADKZSrdbYYztrXLZWg24shqQfREMq9hOuHYXnu1M/iNSBCScMT5YtCF7dh5j6A5CtH8RGKznYKa
YCamgghY6jTAfGZuVmzQaa27Uo7t27pVlU2/tBbpw5Z39pdy0P/ES44o1PQ8GlU0pzBMaO1xdVBl
GeN4zs3RLeLOH38x5FbiEVYo/BwvUMbw5PBaIkMSYUi7HzaBfdVSqYP5dWQDfzbnza6vRW6go9AI
mvzWaeGVxqoeMiM2CnobQPauOpGlFeaxkEGHspzsxW2nadM/jSuTjHMw9bo5d3lv3k6OLD4pp6MV
G4MVzJUjiaCbwLgdBnsIqlgUJN/Fq4fp/8buFp3GUB3oH+ln8ocMDKq960DvDTsGGOIW23DRn1lM
++M+d8xW3WEaF8OdKVYPcMC8ElGmrb6avs1GBdliDdRwkDka8bozja+Nz3OD1FJlB2rDdmIW0nW3
qFLX8JQiSC2pFYzV24dLCYtnrOuBODdvWtzrtAKGCmO9zTv0CK3FvdlW+G+mTQLAbYRe/Vemlx34
BUc2DFmKpu+P/MZlB0wisMckxWG1nPva8IxPZeqY23myrRmQQl354QmkVbnEWUA6yi4oxsC4KcZl
IGRCKQixKUfZdllailOn8xZqbDyqPTVEM9sHY5XX/F8jbIhY7vrcPFFRTsxRN3u4V9RL1lE1NklF
nRVSfYNcCMav/Yhm5g74iqrP2pPdGwB68R0dsJ1HeTvlYADqHv6cM2SPC3FHKjIHc6RZGKpyvWDv
nEi1yhwvGgbe5jA0OmRbaw/1PbKadl5vwEPI1830eSmpzCntePRkwF7Z3/gNJ+C3FQmjw/gl3Prg
VbT6Ko5PmT3FDa3gyqxyXJOKOvi7rJr8u0nG0Nd0KceV/FCVor7xm+Kd4d58ctVsif1gphAyZNgD
2MqByn/CKAR6gVKPkDbFN8OwNydzL2APNFxnoOYYub03nOzSEq99ZW7vVTFMw2kk1BmcZdWY5Z7n
ufMPWcFsnOXTBPGprypSEmR4nXsyElb5LUENnE9ClxY9sehL6X9lV7umN3SLLhC80poJwmqrNnjq
0CCBg9NCLz99eyX1GXxESO6OchGqltx/zsPWU4NEFXDfJaZ4G919CY/+dqwW9n2sg6tvMsx5k3hr
3sa1dsWhLhS4oXxzBmd3tYIcuAT8mN5Kaeltb2B0MHQhhoQyXcdhB6wir+9y4Su5J6cs+LponBQP
OIPILTfEUokLpSOZ3z1H7eC2Bag95moK83yfpiTL50vz3tmjl2NmJ//4HZTTjKBHgQDZbUO2mBHy
KPp4sJZQP2j7q/A2Z1D1mLYgHtiJoe+IQtYer27fF+sNUK05PMIwLmJeTLwHYOPzxmq4TV9ITJu7
xHTK+hiWsFPPxTyxzneKzAbxXMPAi6tyMOtf2tvKKlLIMbu9R0go2Z8k0eZbxDzcTREnDepYSJZj
sULm/k73XJK4btnGL7AC9E+dQUhRXKBOND+1G/fM3Yapr+TRDbtjUQDcvSFXEomS7hnQR6KuJGz0
ujLI1G3X/mkkpWndNW3B3LTIO6BicirtMC4L6NEgsTQp8xp6NgLHwIFMYxRcgJ2VLgoXLOposHhN
75whzoFBLEy/BbvPMj4G9+I4h7Ix0ZmaqCRFXErW3VGKf7V8U8MGk8NrwGA9s2+T96hDJm+Xz8NU
Xealc8yIcDzYCTU0rHtsYj4lRubbRgRMcSDRXfPCKXEJ/wiwLkGR27R7rODhv6qe42oHKr5SMSdz
mtJm2RxlzJJN/HgoOJ6ynB3zjt7fORkkW8oIo6gDnX90srtiaoZyv6zjRPA2KxBwpKnVAlEjy9Hn
sQLfzUg768ZTuuiFSAd3ZbA5+hW6FjUXM1JfF05JzKzQKFkLIYEn/LSQc7z5A7O4xdI9GHOvKOgs
hkY+4m60gMQb2yK+acsfP/cceG8UTDPsrFX2NguiySGTGlx4VAd6e1lB5lln9L95xQoBzAPKV8c0
EqcTORm0c5c3MYTAwDp6sLd/MFbgWnU5uSQxV3dp4toGFnhomjo4kLKsoFfWQx0eJnTLtE+yuAI2
x1S/jI2QP4BSKfanLCnJ10tFelToieHG09SRwBGIoYwdFbiXpe82Nq8G8zGCog1F+SbGHOZM3s7u
heIUX924eP5POp9eR1OwSo8Go1bBGcMVkpFUluzXxDKQPN+UGdIXbc1lwhYpuI5Bbeu+plokNqZA
xswKMUdUwFB5uDXRaptJpyzgYHXYrXtiqQHea/6Tx6Yh9YS4u7rKT0rW+Y0pyFEB0xgOP3XlAsNd
ltqoz9RrNWMK7Pf7ivN33rcNOQPHZmFewySNtWmcb0q197kw0SVJfk//QKIM0LKgZufHzqAYblgX
Mhds19T+VWYVDOCdqLX3qR6ctACiOSFXgGq7Ha1iZnsOyoZ5dTSQ+2DGPj0qEEeI1/3O8muHFgpK
QdLPmiveaC89j7ozs2TsffMreJArbGxVevmbVO1/6B4Al1zdHgHiRmgRv+sessqkRbPmMJEpM6SR
GUo8Ld58No1iwS8os/fMJB062Swxwr/yrb2WQOupvpzz6gcpmQCbfZ63zT9Wcqijdpny545nlrI9
y75YZu0l7kiAIvDKenz+s/Dko06blw2mOj64ZztIUPwPoo26WWufVEq9l9g9YQnZxSkXImSNA36v
HmuWJq3QzElZ1v1FMiI+6i/x3qISoY2y2Abz9x9+NkupLXArue0Xzx7vZw9JWjq5lg0fMySPw+eN
RQZjyba7PMBuVGk8+MRNHxqhHGePmQFkQ2E3Psy6rjU9lO0Bo3yaaiRxaqyIpnAorYsLL7rscVSN
+lwKW213VlEG5Y4qVVWU7h2CZW2lc8r+wofS1whGcolbd8uwzxeQkTubZQ8LFZYyXkLyddPdEeqR
vxZArvFk93CftLEgB1/7ST0XmLGdqN2mdwf5UsQAt31F9Do/sNgYEjModYaMZQGyl42TALWNlBTq
W25yqfmS/IKcymHrv+Vl6gexObF1A65rl982gINy3VFiG+0bQ2ac4KNLCk+Ue7J6b8DkPmbW6pgP
M0wqNt/I55anPCPQ4WC5yKw4oVP51dMgnKJRKuMrShXU5GaWk1YUdK6SDFVrgwG2U6XWvln6/kvp
w7D4m8L+aqX4TQh5/dqhm9tXIMTVxvj78+Iy212bKxy4qAFdcsYGuwr70cnm8ifOVFuxEtvyfQir
L4vfg3JOG7Fvs+0W9jHr5cZd7lXBZ/7zg/AfB8j1boQ/hOnfBSWC5v73j5UzIrEZFeo9opPujpeZ
+RISaXoAs7d9kqzqD6Scs0+Er01qypw6L56v0shBpEs0Tb6QWKwa5y/yuI/iWz4UjwbXyBZIb0CJ
/P6hJrsD8I0pf2/UXXYeQjlf+4O+PMEr3naKVvPkobD5m+vg+uT9/hV5WPd81Gi4XwOiCn7/sb6Y
KJzAuu3HjiF2MYxUnpU73KGdRz6Cv5mNGT3zJwME/Ll3l1f+N+09mV/bMfOFuYcbFz54lTkm21BR
K/35q/pfnw6cB2ftNWOSiPLfP52F+Lli62ntOWHvVUUO2K6omv62s+t5+Yvw/T+uSqo9guRgY5ES
xO3xkRCQs1TOnZl8W7Q67vd57F1CaoFtJtNiFu/2Sq3WF9JOCrdbb1tpMgGvO8E2Ot2S/99fm9A6
XjKM911TgKX4/dcmV7dTJKTrfVqo6amiYd/lYxGGUQAU/v3PP+u/r4XARvhomcgyMRt/PJqZRc6o
KfJt7xDRNLBxINylXRx2gNKjsRrZ7r7NAX3+TDHwl5/9H+0livzwesURQuLUFx++3lEHKVsm7nni
TvIn1TDwD+ylcXagvMbE8oSR/+WGsu2P9zveeSbYNhYrXA7mx8eso3ExgsJOEwx5SFUCgEZAQRdT
JpPTUNM7xbycgPiZC2K/qoeKTxjegbEVjT0tkXlqA5eKRDHSm7+bRlWNkWWQQgyz2SOAm6lFA8CM
KjFOa3Lv4oLIg/FMklEPNGGT7FH+/PVZH68hOWsWO4iAaAeUz5g+P9wrleYu6nPadqTN3+l3tnZH
Nqr3meO/vfSZp770QY+qslk50xpBDoBXhcwwhqshltevt5sdaINEVJu382w4X7XIyv8L7Pt/2on+
14e8Fh74E/kLbfeHD4kevGlYax9mKYW1J+FwXp9NaQhyjiZtjWfMbvP07S+X5mO5xqXhFoVnh27b
DvCx//5TkSuZA7no8tDJuT8x7+mozFzviRotTTYW5LeOny7HYWVZslPttWFUwsmOLJ//Zu/7x4z8
73PWv4LDiPv4xyaK3edDBZQZdiFN1k2H1DKR00nUgBc5jvatV2WbuOl8uykuGz1fdccTkVoHHHel
OA30TniHBUuLXYgL3olxLobLDQJXdhZoxgbrsnQWA5u1Hvkn5jByjBvV6N2xTwHn7jvB2J+UzXG2
k1lu5kd77NKbsECwAet4ZFjckYQ+3DaIGsS5cjnnziXQ1PTG2xirxaNiqrPbXAUPoWAeZ7NWcKCD
04Bu4HEVPdYNYvvxzQMds37JIKqX93JoGePqcd0u3VKE/sVxB9e5syeES4VXmv5Nxq1WR+6c478j
8o/GGPmt/yzwdKexChtPPSBly3XE0BInxIDx9fCX2+PjUeDzujWvBg0s/JTEH0/ZtZ5apozaPGA0
MFOYAiEcQKad2MoyU0Cwcnq8flHvmcGC0Sl3DASAdaCiMC3m+kLuoELj05vD8pdS4ONbj3PYJkvG
D6/oB+TyH+oTbJ0msLVsPWz1lMfTlHUYUSue1uzqTP2L/YwX6YcjEdgG3hOAIrQ21B/i+u//pcuX
a2k0I8FlB5Rqor8Kvix5n8q++tU4RrcmDiYIpFslarDHmSi1l3AOiuA8MxbM7tcFA8qhmjPP/JoF
M/229hAXPTJ1y4kKu9KGszBb3EuFBsn6IqG66899XvR10lMm66TrRlIHvYDNRuwpk3J/XGEf3aaS
KTvGlX8uuAT6dbeZabZEM1e/TIRWWX1IyZKyM/6YV1kvc5Hp9TiObr09Cwu5N1EuUDKBmKaedQwr
Aj5cAwtbfF2HvhFLFvycZMoUJbME4LqMqRyFXTutRgKXrflqN5l1MC0/9c+1taK6xZSVmhDE8Slh
rIdgQu3vjPdItgePdTm11YEFGLnuIyk5kMfpCsZkdowlfR5Z0h98pu11RMSE/KEdcyE1dSmHAB1y
138OBxsDSt8b869ONoKcm1DVP3h3MPFpQmdu3ljO2H005YX1edVFSQxf1TrDa1d52SmjfWoA5HrL
kyM7n8IkTeUVoZ7qd4eTlSNeYomPnGqePwdOG6qTYlnoxGylx7frKyvc9ShKc8IClAWm2M2DeucH
tfPLqm2TAWwxrT+J23E/OXU1iPeqCpCfG3nvA7We07QqcXKrLCNgwypZPXCz3MBhrquoHZX2QdLj
JU2Q19TkfZnpvHdFQ25oM2jmiqx86GKQ+swgfIPChJZWNRX8W0f2kk/hmQ4vU644fpWgzA4+DesW
mYTTfgk009+dAL3JPMvv0q+8IDd5LdtyozxILbzELpHaHDNdrvYLZlkcxvY2LWfXGoqTWIidTdDx
QaFHhMtCn9jPLjjW0I2a2MuD8acuF9aMjZXRR/bQG4wdgje2DQjVJnXpeQHlew3ymhAT+l95ZC4h
2ks+d9lFwUrsz0zWBQasQuTESjh58X0q27LDWqxgvllW0TRRNViSnQXM6C3izOZryFvPRTq8rK0d
s63MHuwCsTtzHa+uYsNRrBANmNFd5Phj88lE2uyR56mLS7BULnaB3vd+bqXNeB8nSkDMi0zX+4Y/
XsaSYzW4ZzKO8AW09ANBHMM3un+fAMveIGuybMbvbrV59p4yil6HDGIiVIiBIyzRbTrBPjhfQBwt
QMvttqF8UnlqZ0k5kB3gW5VVJe20IK8zmvZz6JfrqUU28I6GpD/5VVCwBbaryt13DnyUU+vwDQIs
qdFY4osJuph4SFI3we+vwY79oHNT2F7IW3ppEf5O3tihzMEPS/ENS+G8GH3+wjh2Hm6zqdNPplUL
GJZNZ90g4SQYc51E394wuIQPKTYh0idlb3l4KZexJKZ4Yk+DaWWzv7SWyURtLDAM7hiocblbZIp4
yKzM1PFAGQuRvtKalRVkuoEVd1o9GHWdr8dVM9pCuFbagN4zJh1YdvAlkGCZTlwNb7vmKIUZp1B4
le+IlPTGtitWlUC5LBwm0Ub7iEq/f3MZkomd3DzvqVi0P0QOEOXLdnXL70xKBCcWFVqRXa8r9arY
/stzECwQ6pH+vzWz3NpoXY12i9uuzPRpKYOaICHPJAlYbm4WbaximgibVgnDKcwTngpGAqQxwpKx
2uJLXWFwOYZNTxDBP5aZNMwIcrHrrXvJSnSAQNpgpkctO0SCNlGUwbLmFntWRVFkrIHSknBpsELw
zTxdJxtKnz1BVg1Q76bqcdTZoZnu27wsNtSVdrk+Tm4zhAn5De5D22WsOFo3l09j6nt2PJjtVQ6y
oY2OrhucadcAoSHNkvHcj45cWjNZmk10J8udtjflk/BE1hd3agG9y3+FCV8hL0GiVMaM8HEh2pPB
Q74o4iLl2q1ZJCvH3q8po1DCSEIvMfgHMhKdQICbm17/w889aiQtC8AeiOTFo6o0x0+bT+nXphGD
iGaQRBw/QYiwcVIenpK13J43SF7NTruDTQR32JaRvzCJOEEGu+rXydsqos0jQgOQcX1NzLQNe6dN
l5Ci3DZFfWHXpF9KzY6Uc1zr/MnLxup9UJv1WJuyz49+C3GTA+uayZTp1PJeLfYq3S4YoAKd4S0Y
+Cj9jNcRO7VXq2px5S/o92TCgtOPzZVVT1Zbunsdutxe4iFoUaFzTLFjJoZRw/NYQ3d76Fsz2xsh
QqVo20gJOq4TpdIO4bZl7o3OaWhO2QLYh3rB1qccHRBk6k65vycGmdDNfLTlTxxuBEvMsNZJ/u3l
nKKuqf0ACaJIsCydwdLrCTfljBNsswt9nWHL/kfA6tVk5GuTL+Cv2hPHxYcZ/7kbA0ejr54X60Hb
W+A/pz63XoTXl5ca6CZmW+GS9jvhAUeKyzLNnuwS8w6O70UfBqqHkYMca9YuRMTGFZkYfRK7uWUP
9TKYd+GI3ifm0s5fnbUySEypyFsW+4JTgj+jrBDmXWbUySA0XlBT2+bI27Qf0tNSGHVxyYmFfLbU
GjYnxvb4vRjXTz8qdFktXos+NR8Ds3ETMYfg79Ae5QOSL6tsd1bXv05eQRhX3iJe21silw0Lb8BX
6Fmrq6MjbFieEUv7VHEq/0DrXRZcRGAXBzXi2UCu2xb7tdDzi8jN9AcpxoRhEdmmk5y4428VjeK2
74tG/hRZgKhv4MlsSMlCb4VFgVB5sueIVuZwqpiFKVUIE40H7y58F6TCRwtGznmnVK8vgpaHHbC1
LepoGAMYnokWmJ4YgNedXYPneQbPm7KxNXQv9tMs/U9TVTbZ3gcuT8av74z8eTOsn8W2qpHXT7jd
LLKCxwn8pz3VJBqmPHgz39rUwtvupeffdCnsyMgMMDjs083FI6mLAGtfoG2kzkY5laB4u2ndHjHv
dUAGR5LrSCLRLinnVbOyXfdDMloswInvesj6a4xbZ7uHUldi4D4fGepvpkDLOQXcB2HWfbKa0s6Q
n83j89Kt9UbF6LlRY18nRMSr5qSbrx1L8KactJG4jM7a3Rb2ut9zp/AEZQ4tX1Nt63LDOqf/BtAK
p4GlzcW7N1gqqygoVutuQ0DH0bNZnY5bEvjym3Zq52FHnlz61Vsy72fPceLtFlV68tKui/2A+Y0F
D2bnqfIvRktcYFx2hP2dA0DyIq4aDusbOBhdd0Wall3C+6BwE1tZLhkC6IACdHKLJrWbQ+vWYPN+
q51lcgEWF57/yZWZgcEnB955Dlq+pPjaSiMeyYOliRwTIdneLgePsFhzI4i+MonOcUoZvBEin5sc
Tggfdi0gmOCYZxUB8vVabAblBvCfZDVQ87Y7wbomvMtT+ojYsq0tiAju6rf7yvM1Mb3X2MqEqnra
jhTo6TjHuZzx+YN6sOKS8FcrQR9JqMGiawrFjICr8q1DOOLt60X2Fq8twyAfxHanWxDSRnNuGGh+
28zZZgw898WP1Oe7jnDTzNONtJDFEk/r1P49iCN/+TV66bIkFbL95dSWm/tolIXrHaioRk59BG0k
Qq4oPq6RW274xcrd9qjzgpgN/i8unqYRyM1DMeYBK4jFbs1EMLRoktIwcLO5XjllN4WbheVT7Sti
8XxOr+WkgjrLPwvMl1f7Y+dkSVGVJrFAGyqS26bXfr3HDZKpN2vJOtpxMgFJXElZSt2ImjztA0s8
mT3V4LCxA/SLY80sffxx3ft+k5YoCnUdsJrNLWyWSC8tqv4ebQrCfUM9wGMlsxPzrXzMphHZuoBv
pyJHsbsi2op56aubu/IRsSPe9i1HGkB5WTRv5poVZKH9uV//7wyJSh/1ihUI3wmhZvzeppKw4iEP
yOYDAjV5B/Tha4dhDwC/xmTfFfpvMN7r4OzfExtIIewJ4IYEADogbH2YjIc03zVRR/OhJHLzZXQK
ElQro3xS+TTv2VakcxS26g2uzHxLvfs3n/j/+vEMAICJMTpiUvnh150DnwnzwFbCLBSipVkaIC1G
1x2elZuPL6E1Zr/qSaKXksV4YzjGrz9f7o8//7qxYT6CeJsLwXz2Oj3511SA8ek6DJijDoxrZLDD
scUUhnrshOhpSqB29MkWyOWqwUNDT23Zx3/+AB/HEtcpCPsZih2LqbTtfrgAHdWECdR9BQ+GehyJ
dXY2is58DfnVyQKaly8e7+K/TN7/g0q4/lRGQeDBfNaVlPm//9oZVjx7SHPQ8kb1wsamOC+qnSIb
aWoRmyWmhqwMgktpAdOokXk/gZJo/jL/+c+lh3rn/QNLAFlsO+H13//r0geBwhzMN3PIKUPl2fOB
uF1MNS8qAnjYb5ceUlT7lPfu8N6EmXkPQmUa93++/P8Mjv99/1NUATEBVcAe1mdI9uFKwGFppWUh
Cxddq32i4l3x3Rw6tb0PXq+WJ1QrtogGpine1RI3/bIpxIs96ZDZdDuVo1Xf1q6yjYeqDeX4S01d
jeeXuN7skrmi2o5UAOtCBNsE8GXptjpJ005ozu4cOZKb+5y3xkCwR9WjiomMyarNy6aDGXl5n0u1
71zTT48l7KrmGbeFK9+QhQf2XVDO+Cy8PJ2JvhlQsO2ICB22Yy1m5UaVzxBkP8vQrXGMYzDcaYOo
H4U/2JOv7N1XK5lnu3nHKWpOOzWgGYw6OGGfmb6T5esCSakvVaNT7y9D8v/sJYXFXhlejOeAwvGE
8+GKmyhnV1EpjGRQnGONMGafymCLvd4uXkp0IDdeLfWZMCC5kxTX98DjvUPVXVfn81pE0uzk8c93
gfWf24A9GPu3ANClYMgG6O33m3EitywzwM7twzEA66QwlhnnqUUX9zKtDRiAgEBTPEe100eZQ3xk
MgsKo7uBcRmPSAsa9EWTizGcULWt5gHxjkUA4MLM4x0r9fgS4JLPjmvKvChRrdF/EaQ6IPHU2nvr
Zi/wKV1F/2qMQ12edYnst4aL2++zxtzSo2vjJNjNvQ34Vdst2gywGAhemnSlNMyY+iV1kXaIBedq
ERfcGao9M/zw3EfllLrb1y4w2U/B5Gf9iapzMtnhyNzd42tXxm4yyuCmAnfoxpDrvVe734YadW+v
B2blc0qMoCVIw1gnd6bRhdcx7CWBTpi7cL7RIS9MniJrmjwkF5Y9lQ8rdao40/2w74YzvZXJSqTn
fO/bQ8sAse2HJ7dEmY9pwVrWkw/3x3+ZLTBZmVE6aKeQZ/jPGV/Ui1qk8200vLm7jJrpS5Ln4NnQ
vdppvm83tivIokfEuDnBy9u+Rl1W3KlpUPTH4xZ8dhd39aKqy7ankQeLeGuYIX5cUhrkpEQaDNWE
16iCdm4mRo7BVUiLP7ILY00YLnfeUobEcIcDA3NwkEPCt7ClMZbCtdqPXjB/6+rMJZYDwspZWxlK
2Dkvx/2sCaaNKOL4FfI59xEwKfCc6ANcAlTTxjKSEYp8cb+UEG3O0my4zT30RAuBm51UP8CbotXf
cQOAYgauOkHiYQ9mODfZQDIW+KHR4Gdlfn1AtBqsD101mt3u/1B3Hst5I2nWvpU/ej2ogDeLnsVn
+JGgEUmJFKUNQoaC9wl79fNA01O/mC0Wp3I3ER0V3SV1EgTSvnnOc1LN6584kbEPRvmCEK7PzWR+
F/dB694T8VeEaJkM5OK+WyS4dNLhhOapNs4iIycbs9Jmw7nE+McvncKES2/gF0RPONtBnge5b3cQ
GIBPlZ0RPduJwP5ULBN6sQlIY9gXs9eHi9ahZNLcanos837wdhSC9eGNRUzeKcEzZNvrbFk3W1aK
JUkJAJw3epKuMTAtWHjxHHR3a0eoC7uZ9aKio/3Na9zt57FN2BhefA/Dk9Yr9qLDMJr8PKvUrPfg
ir+B7UF2iuDka+J009e/npP+7Q6XnwcZ2w/IiUC2AHL15ZTkaUFTwITB/OY52GS8bn6XxMFZh+3x
U1YCkoFhNRaXQzCS2JZOtrETgTmfuGr3P5lu/CX39IrzsWtzjetBlAUVTThUFU1pdAgQyu3ZDtVX
eTNWVwkuaOylqf3xr38H+dZ9+xX4DUzT5+bF8HVpVuV4FiVDDmQvnqG8YDEwzjxsUAfXWym5xib8
M50q4NWAF+H01z/a3K49f13YkeOQw+BCW2NdB70mXcbW9YAscojcsyrFYIN6MYeH208VhrFId4bg
pjJH3EOojVG69m6M1EObsvVpFq0zHEwB9HvPnhGQU88RG1+eNZCR7LMWhNC21m9u4dLX3JW6BMZO
zjB73DxBcuY7A1rmuDW06yb1Aig5lJ/G3V//dv/W97kD4N0iGmEKMuDKvewbWjVGcVWPDWbkJTu4
lHt+xBn4VqLtCIrUDC17Y5tqbbdxL18nYEGY9YjQ2DCyZX75E2PQgtCG4vY0LTpF7ygmXcYfSqB0
GC1ZCOxuSi89qhHlyYw7lyhZ9lXWIbF4b0ddpPmyt2sdVwkwjoBrHbcrH6u+sAUChBSnAMcxbMde
YuFoWrmrftTKYX6IzTaNL1ASUatPyS4uOBTr55j3So6sZKZd5Eg4vjUcDo/TdnnM7Ns//nzVfyue
7F3zXL0X3fOzuP7S/B+IFtsS516P1zsNX8pfU8W2v/3foWIAlv9gZ/YTN+pConaZc6bnXvzzH9uf
cGjgmGhuV/z0t3+l6hnWH9yoWgyzDc7soM/4M1KMPwLGhu7F5c+IabH/VqSY/VJdSVdnGDtc0GCh
3ILPHGm+j3UfZOAUl+8metkHvxyG86izsq/G2HG/SORl9ZFtdxKc655eXEzrRDG+xo19pATmsMUV
S0dm8HWK7XU+tiKP78sg0O4tfUnfZaBePy6zln4wnD76HGPSOtbNtGvwJ98Ytc4ua46RlCy5/RAT
bnYptBEivQmuKp2j+cGIqBbv/NnKr5LOa79F+nzm56O4S2fCQXdmZ0NCM20KoPvJWf2wNIF7nNUC
hUFKhfGK63FUSH+/4/7vQvP+r3Vv7u//qn+/H9IVEc1zBehrufj+z3/8/Pv/6uGE4wUwnDe4EGdO
5Af/08Mdev4WuEZBiq5v/pSj/U9ypPeHz7JPdWA7tmzK6D/7uO38wUmaMDCUSVseGRTMvxGbByDw
xTTrcdFuUZLgKSA7Yfd1pWnWYpfVGqlpAmkgYJQiG0Bi7nbdnQEiqN7pLc6fIF+7/YiIdzeiZMCA
o3m31PmiiwSozLFBR7yzjbinui+a9wlA4KYf6gsRDca7cq6Dy1wrYpDf1Xgd+6LGMNdn9TVWGbaO
aGGuQZocHcczL5o4cImvHPsxnNPVx1wb90eXtCgoRSP2YsfShhMrbB6C6BJnBjbnT7OXGYd5dPz+
og7qhUg6y7nksvw9p2Nsp/y/T2yhuYivMI+wy467J0HyyhE7GyyoprkrMMDAcKm6g4ewzN9rZRKf
vAUARNFbQOftgeCZjpyQXZfgqW1Na2CLnBbzHccJe+e5Lg52IC47Ybf2iayYBhMrRo4irqwzjGTj
t6kgHqmz7OeuT80jl/L6nmMy+K08yEIXATnlY1K1Nasbryk/jVwytVg0K8PwLqbR9EqWGn9sdoYV
w3Eo+uRJrxbtq6mtrL9NAK+mLAb88+kSzv0WV0yeivZp7QzzKzAz71wIi1SB2m2DTzHG97BLl+Z9
P1jxYbHH4nzscxxBsRmf5wSUz5EF1CkZlvOxrqqLpI6wIVSVdRIUqc65N2oepq5f90PnxNextXqX
feK0LMd5P57XSd9z/8il+mUNBno/AGS9oHCs3VipngbYpOsTES/ZYcF3Qca8VXLBv2qpu2uJeN+u
DvvD4Dg/WPbdy7EbJq6u6vVuHW3nzqxMmDRN6V/UgxWc/FbrTtxL9ZeABzatXe6Gbj4W1KWxP3so
2SmQV92DCcSCkHMjJ4IMvkALNmsPJTE7OH7kHFpLMz4g7i7Mgw0mn5tg2CQOaY3N7J0W6nRcTKzV
zVQ2p17k3tfJI9LLBNvBqyvAxs3ex8As27NJEAOe483ALtlyDI0n+7rqI2ePJBmDiAe7z4u25LHS
8S5KfyUHvGwFTmToWnjrT+U46o/sXDg8uthhJxYkbc+NbnIsXAAOglr5Makz+6kuhuS8YxoHlRGb
1WUUcOe70xGj7EtqGjXV5sx4SoqEaI5sHL8hEcJEFVsmYS8T4cx9MxsX7DRFu9OrNDnFRRfxD0dQ
I/DSowmSDD2EB50/WBqcI2ZuHYd64L8ufMsRkoMJp3qe3I1/M382u1Xf94JQ88pMnA9wEz/nGrC8
wiisG6MbL8nRKuEfoeGxEHK8CyC4HfsCqB2mqJEVj5p8VfKKxOga1227XYFXZXPuztjRKBL1zrzD
O5eg3FmK4bElcDrfRcjPsHQOaHfE+mCO4KSj0d4ybUpuDOf6HGaRcTC1Tt+jm3iq/V4/TrYXfWSo
DlcY8Yu7MpkfvSgAie9AVXHNrTdSY7DezTZXBWlBTDynkzMtzfPbCETWwc7JiNoB1hxuWi7Jh2NQ
Z5woKuRcjygY5nPLJwgL2Lz33M6Jcbn4A5dYWKtwKpoi3eMGnBKuwnVxVdo6F1kT0sVrcxBgf9Cs
9O2BYk51k3BmuEyS0ol2eo4V1waKEw3rV8CMy3XS1Ov3Fl8R3oTSXXB598l+thHcY4BlK4rl/tmI
Cu0Q0N5JyxdBSHo5XZq52KokOFqL/CHXbKc5pFMGoNnhInYKgb+Owbu0Xrh+19oh/9gy1G9qaufZ
PkPzcIe47NqPIYsgmjAvWMoS3OJzG+Fs62t6KKGkHzDk2M2FrsfVidSMvuHyaD6y3hBfVmqh6cXT
YSZ0AqEJ0x25Kc2KfdAscPNpj8Ug3MsVWckH3OJnZTD53IJ02EO72oTvTNfFl52dsOMdkF/F/WHk
4hACZzJcxaPuwtOgpms2wqZaMH6zWkCVwQDY3cJbDgcFJcYMa3mXQE3YF14fwLADfAr4er1O3Ww8
jmkJyZqb0cCuvhG3+qnoywsvGJ+I7rtBL/7e1VJAVUmccUFRuchBOQkOe0pQzbnImy94+pZrbMXx
Ff56HtayunM9RWk9WMAZKRSgUGlWZkoqYjcE11lPGrSoI4bMMkz8ytxZc9R8yFNv+Zy2pY94xJ3R
ww3FvgWUIIhEqz+ZRfsUjMsNt9TvfMEE1Y3dd9G1RAWYUFmYGI/MFhPING++WaE37WM+60Xh9JfC
w6S82P6dheTmDGz/12rSoo8wWyHc5dBaOImuLNtwmUHCoejwg4HJLBmIoSVYGseYH9xT/IqxJxCC
NIy5f1eANt31Q35F3mUB+44FmNtEbSrP7TTQ3zejl38p4ZRmu8KPvT0kHi7wJzB+3HzOzHZD8XGB
mBZ2uPBPvrtgB6T4iNvTq5+Gpq5skj0HrOxe7V4YZmN9RYEBR9mtUgiBwiK5bOmd73WChRvQtn6H
1ALFDFeR/jv88BS93D40/WwJJy+OHutxdrLLTalyizfzmzHh4u4iFjGCC+9iz7Decyb3TlBb67O4
F9A+EKpcBCQOHXzhJJ/aJXVQ8jWW9iknjO+icqK5Oupg5TxMhwfmZVK2M8c50TF1LKfw7hzMou/y
RV+mPafx5g7dh/elMovbEU/PeMa2ajV2ZA1W13xiBBXCW6rbaV2GR3BgH/uaETX7PUgxZC3cEs3x
jup7cVZ3TXw0gMg+mJFWn8ft6EBhYuvp7XJbbxEfsYnYEXFWHMCTuU8Q6lgHG6u7jPQ2unbNorlJ
OmxNXdzPF0aft4dEa1eYUT6qN2ghrN7BrH3jGQt7Z6DFZV0Zfe8mbiPifhNfOwtIbeHCjLsbpzOP
VlxGV2viWqek0CCWTiao510elAn6nWg9I8DwpEEHPofAeT35mbHLQeHG4WiDktDGRDd2FGtdCJl2
DpcsyXc1Pv7oOEWD/Vn45I4hZ9LmHYVx9GQo9r9XZjef+1Ww3NRRk5xWkGrh3Bndh2z0B5YQMFG7
kcyU/WTo7S019EZwReGCBGKwO+dJ5lJRT8FofSbJNhcg2Yxpb1JrOGFCjRGR+dp7sLFMXHXkUqme
3OZx7bL2U2dRHrlCN0vYudUOxvskqmbsw42H1LrAVEwKg/eZPJi14PI0tU0sV6m279HJnRCG+Q82
1zVcQfyohWu9n4LIhzyMSzZh2S93jmjKL4HF5dxBL7L2lDsiuOl+stis0n9ENUaJhT/VQupQJwNu
DDuSpH5v2313wg/inLVjvt47uONwyKICE4CZs2ET0Sxd5rPXisUOZm55sB0iWAQf/J2juR9t9pJn
MzyfszL2Eqi8c/bso/06bKn2F4RWGAeoYvm5PiTNkS8BBAcd4UM1Qxocy88t5+Yd4Jx8b3rZcwx7
7KoK2ImVJHZttyhG+cmrCAfx0vTKdtb3VGrEruEw+yUTzk2Wi+62Rxx3wT7lrrNb0nGbG+5Hn82a
cN2lum/14LkioRWJyTfwVCet1r3zqV7NK4fN0uRPkAO9W4zwxnFejIt5LaF7VQ1Xui1kE267LrrY
Ze2ZUekwEeb7DnluPunQUJOTidzk65xRlc/yaWGLFogsgzTk9veI7jctUlpPzUXGzZB2V3vC8e60
PP3msYO9MzVLfPCwJQyb4GnT7y3xnRYD46EYMO0JJC4O62yV76MS8TZKofUwtMIPIdVTOlqn9V0A
x0TfgbTGJQIG1730uQxG09uRSuBwN3Q36QMengB43yFxu+w+HvgrEYaFzliu9anRzvsgS8/9ZuW0
kIAKpHJvJxdaXGi33oq2m7xdsd7YxZg+Y1+EPpxChUpRx22CkBGSS+rc2mbXodCC/FbNYF6YjC33
NLDLmVPip4oeCKxXaEhxhrZMMBN0ydHC2sluqUnO8yniHijKxnRX8YGdlPmHtddqLzNhIpL14/m6
FPZ+mdInl9Qa6qHVrF1US8EOonRPXTSAqB5KL+eEBfW0WVhcM9O/JwmABLXhqSpj7nq84X2Zrmg7
hrU8R6jWnfkbGyN2PEi/YgoTfPanCZDjXdKaV4Xd3rotwHZqrO1HnZuB+zZf0FObGelwi5lcuy1Z
bTgvqr2XFeWpy7z4Ah1PdELEux5BR0fv4KyY14kxm2ctFJSTUwzExWZee0fhxg1XEy0HWmaQe8t8
PTrpHakrxpUtJu1i4sr1Olq409NRWWZHN+E670ykY3m/CsCcXDCeT4M+wVPQTAICcGyz4ybH78ph
2HFf2lMHTpM5fcBqy5CN4+DeWKb844AExzyKaIzt4zTp/YcOugvHh5IrVxoovasY8sIVUTzxHRyF
at7PboUQqAvWQ2IwI2ir4e7jBGAGMpqn2LKDG0Oz6W0Ah8crp0p90MuN9kS8GBb4suBrRYUOPqZe
QyBqHFgL6zznnu22HTuPY2QW365TFByZ4UDmO6s4Szp93bdu4+3Lyp2/diOQnQxtaL1RztvvTVPW
Hx3h4MgVM/PQLqbEYNdboRWInPU4Axk41Zmbvx/bBTeY5zggY7gZnL01v04zFIqjx+ZnEIserloP
Rrxr7HJLomhJhovSo6cvNetzxvdNWtR0nD/s7XdJdlo0z+9KdGfvuxjKPqfU3n8q6RiX/cQ1JQLB
5hoArb63umX54K8O3Iph1r5Cu1n2PZKtH4C9/SdXW7ILfJnzh/+onZLIbq4D8N4YyTa6epCSkXXu
IGTco+77gq5+uvyPwcvWjEKHsyNLcjzX26DaLXEw3zSZe5OlQ7SnCBmzW0jvOHZmN8ZsLLd/vzT3
oSZXt5SLyXjNvtXN0gF5Ev/5v6venZ7rmy/lcy83tVW4/2yr/8+ffxw/14cv4suL/4FOnTrZ3fDc
LffP/VCI/ylgbX/zf/uH/6q2fVia53/+41s9VGJrLU7r6kUhbstYeL0w/Zg+i+plbRo7/Z/FaT34
g8IdN36bcADRy5+lO+q+f2zZgAQ2BNzde1t97l+lO9P6g/2wbvAfk4QHvFB/lu78P5B8kEXHbQY6
BJtG/k7p7uV1k4ZyilripmJ6eS/iWgA61k2vQHLKYfG+kMD1hjjhlZbl+z/2R+DUgGOEiZhYbPNv
Wht//uX13v739c3/g1x/W2/1s3/+47WmpbsxcJ0axqNqDkWGBgHs/H1ulW85jV9rnI/xq64HRUAA
DiObQs+BQjLX5TtCUKwztSenD7xovNFyCifJFDrecIWQL99zzH7rdu21J5du1Xy3L0Bz8+R+DdXY
yrUKTkTwlknytda3f/+L3mmuhKW3JsVUoLQecFnQk/pivpXL9Frr8u1IirUfOA+MLk4hR7dBSxXk
y3RQe+3SRS6yldTFajCErDdYMYpjEnhvfNGXd8V/DqBtvP/6WrD8g03LlzEszFo3zwlA6XvyE7K8
/SLY2pJoBEuFwyT4qUu7sk3Fjy0LH81FdKYAmc9pxeGIYoKOQEir9r5seVbgPFMsZBqE7pimt2WJ
mb9z7Dc8ja98ajkJFc4lBCJEQGHpBddRp9dhjtfhjfjT1xqXpgYfNvrgDrqA5jQj+yuS4YOmvZWG
9krjjvRa8Gpnc7XMQ1il03PiVKRB9d+VeqhsEDfNsqFOZA0ocJogunPWCsI0ao3pjVDGVx6du8wX
3dQfxo69ZjKE2GXFKRB1ezIGtktqTy+99YCO6IFD4MUI7bon/K6fxw9qTUvTsTHgIET9NoSt55Et
VY5ddWuvYlR8L9KEjC5L94a2HcIhbrJ7vfDt88Xw3vL/v/bWpRmZmhwwP7wtYYuPi9MKps8iWu/U
3sz2Q3+ZkCHCwvOLefQOIl57APLVfCVpO//y181vb+D/Kyf+nNh+3mf/0nziTYGLC1SEZkwlDD/5
FIUDPqL7dg2WHlJ9ql/89U965S3JmvEZvLXXOz2zTZZkl4Zf6Wfw7N7CG73WuvSFU+qbbjxZVK8B
2qanNkvTd3PqgaxXe3rpG0P3j6ZeZ8apeipY3JCNO9EO39Qal75xoQVePuilCBuk3p80zViemtUw
31i7Xns10qILBQ+YU84nbgju2JMmMu3Tqv3vwwK7c3bjv9mkbQP0N/3HkmYcSswLRFfUdFnnTD/a
wjEvq2b1brWlheBRDoTV4vOyHLU39VOO9kt31ckBXWDwdmGrBddWQaF76IoHpa/wMyzul7Y51MYJ
GjQYull75pJKtLSzWu+RdUkosE07Jw43XKv+IzKVoyb6UOmpDUmAhzodGUjKU4vEoG5SnLLOPldr
WprvMcPnC359EVqN+X3KlyvuAdSe2pL3U27T9r7NUgJg44LC6Y95zQK1ZeqnSOyX79iBHK7ExLaG
suulFXA9ajbvld6IKb3saeAKrGl8EQaw+TJ9vFjK+KTWtPSy9cAl0qKJ2by69borB+2T0y2T2iuR
02QTL0CGpzM7ikHPr1cjn0/1ZDYf1R5dmnsH7g9nkcV9GHSnJYq56873ai1Ls65j4gHUhdmRtWAT
WMSlPBB7taalObdCq2vCTO247vTeDVTOaspIak1LEy7KZFvLmpWn3hzOpe5+SAgMVvuUMhlrBRJG
ItHmKs4p+UFuJFZA7ZVspYtftxpcwkVU+6ouBNn9JSCLCVue4h5J9vI0Hbq1Om66cMa7cpzqvD0N
qG6PSm/8Z9zpL0O+gXwHq5OXYjnt3jbKAyk3ipOg9DFHLny6ssq70MErgCZY+x546w+1x5YWT3TB
hUCayLe0rM/JUt8RuqW26MssuXqKagAPcRfybqDGPQPgUuyA0vGosXyn97d3neBCq61vFAvUvqIc
/+r3XlzFDYu7V8XfMSPAQ576r0qvWhZaQyDtssGquxDdRbET5fAcGbbaLCXbA307JsinyPoQItNJ
eMaRKHi1qUSXhqTbN8gE7YIAuEm/HTv3KSrT4Y3H3tr4zdZNlmc3vgZwwGN5n4e63Xw73KntuRlv
n8vSdLjzy/xO6bzubfXNX2cWPy+pZ8dOFwZeLHIuK4PgTCTR7L7xq2yT9u9+FWkyXyq7JC2d9keu
Vpze/Axl6V6t40jjP0AZgAqWj9s3MNODBqKNpmFjUGtdejFxX8NcEwZLRVBduH4Pw6lXK5/+TEb/
ZU6c1sDOgpIFbsWIvCP1k/vNkjwItQeXZgHiRlZsd1obLsS+xAkRlaT2qjTtyZbLMnCMeE1Zhhpu
RcFz2N1Oq81HtcalbRYboaF3B+ZF3/f3pCOyyVJaPX+W93/t432wgmEnLDvsGtDwjbOrvTcAob/v
3V4gTQKxPmo+rFzetYuETrjeh7pY4zd64LaV+vehwx3Dy6FJopceu/PUh9GW6bDzGqsN7iu3curH
aHC8B6XX7sn7/RrP0yx6ciVKeCUoJr/jKbXf+BVeez/S6A+6VnhuxptHx3Ceu2Lf+pHiR5VGv5kU
7PC9oA2zsYVnUCF8VatWgxh4+eLznklXmH4b6v13MBO7LFPs4tK71gnqwa/EM9t9edXa+XlKWpni
q5aGvT1kowPHglddoY6bxkgHRqe2//R86XRV2dNE7il7RG9cs3PSg/tN82sqLaXYhF6+7yFIg8gG
fAU3w9sXg7XL11ytl/jey6Y1c5wnwnEwVpLwPODAxW6hVDXzfGns83IFzGDGvqickyisKzTzSmdw
qKUvnzrvLXeaG5cXAoIo6zELuorvQxqQxhQPHuz/Nuwn80BSwxn0HKV1x/PlAQkT1NKxHIdWuXCF
H+wo7Co2LQ1IfWC6azhAhANgtxl8mBcbik1LQ7K1qyIXCx3EYm0YzOJqGRPFDiKNyDRDkrLJ00gs
zcx7pEXLDr+Rqda6bCc1uJzzQKkyl1joMo3O+9AHb9WAttHxm5VHJg57c58Q6kvV0xsLtz2zBy6K
iFKwmp09e8H3EQ0FchTdRp2ltghJw7QjFicfCPgJhQvt3O4RiIpCsW15nEYtCM5lwoneYSNfIz8g
qSVTqyjg2X85VBEOam4Hri+c5iUsgfcVneLi6UljFQUV7k2bputhvtMr832Qum/AFLYmfveBpbFa
dikBDRAGQrG2eFaqXVRqZ2qfUu71na07WpC3obFm9j5I8/4AOdNRm782g+GvW7luwwhYZdPCio4Q
InvOgkVDrdAHyOFl4/aAXNLDyRHWvR86qDd3LkBmtW7oSl2cwz5xnCtLaIBA3jysetcZJyIO61nx
B0j9fIDXZUOlbEOOLiDYrV1TW4pNS50c0yxJkBk9kYSkPTcWt6J9i+b7Sk90pU4eDRAYlwDyQVAg
MyRsjQvBo1JPdKVO3utmMGWCnthr+iFw47O4Ku/UmjZf9pQZU4wZEzkYTk5f7OOmIJG0Kczqm1rz
0qKUIcZwomJBKlGmxv1MCOM5JArnWa11aYT6ZoSeO2vZE2Xmc9YlTxpwTLWeIouOllW4JnGhLcLY
6IurdTc9pHjFtqXhmSJJrydEqWHR4YzJ2z26v0axbWl06uOAoNXlg9aaHpnHYCYE6ADHzx/Veowj
jU60wlNlBkxceRqYO2MsT5BV1brLT6r6L/WEVLPA8dSMIbefbtYyurDx2yn1FUcanrXVwlYzYnYZ
mvmxc+BZj29tzbcp+zdrkOzHBjrqalHTcSqHDejcGa1oM5i1Gv2lHIxR7NpkdR5hNhGG6WPZJgrZ
6vtR8ReTRjBqA6vwixry8NT+yMGcoJ9u1cRUnqxJ0jIMrSOELK4ZyK2tGgNrra14FpNFMH6gES/b
iTYs2+URs8gj27Mnpa8ti2DgyMzl2FA6CupV/7FBmg8rYZlvFTRemevlfIMR2ITVE9kdUnLcC53d
Yylw3ak9uzSCI3j9bQ49MVz65HaMmk+Jbimu3bY0eHVkTEnV0FkQcJ6DM3pYhalWQbKlpdVF1tcK
rkjC2aqOcxJfAg65V3sj0tgVBG4QHFvxuq2MBNYYHPU4KNZIZHVKNabkG5DLFLp6xU5j3pV9p/gl
paHZk4iO743TXqo7TyY42bwY1Ea9LNoLBswnmjGxW4/t89GZyv0ColjxuaV1Ff8fcm842mENirwr
I3IrfbUqvSzZK+y+J8uNkbOWI1FDQ+vuUkP/qtRP5Pgg9jF2RQYsoz6oPxdBWw57A9HUsldrXhqY
9rw43lRRchBzhJPB3UWToXYGtqRxmbZws41tX2rD9d11vVXsiH5R+5wyZ842ItceLVbs3pqiHWCH
59JdFSsaljQ2Wy0Wg9XpLV7a/D6y5mtMTop9Rdr2Dqswqtij6blLwwb6uujje7VPab7c9hZ+RwCZ
HzVhIKJHc87uzdFSbFra8sLOsyZIDkyxQ3YVDf1j5RN1qPbY0sCcsaSN1sCod3DZMgdctWWltpeW
ZSc9jH4DlPPWudOTq8WXpd+cKT21KW134ZX6ULMpArorXsqivBmm+r1a09KQnNceZxyo3FDPBGBn
/KArab1qbUtjUvgzyZgrj20HY7jG2g2qcsWmpbVSEyKhZMmINKrxzmuSe/g752pPLY1Hv1ksYAlM
sNagPyS2frW6iuNxY8/8WrKog1G3VqIWQq/VH1odH2Ns4mhUe27zZeNiNqcs3xY03Ctnyxb/LibA
GmqNS2MS0mdbZnnHmaX2iXtZjeBJ86ZebbMpK++MiHQ5u2NdcOzoNGOET7gRVXpwWXlXQn8VY9w2
4azFn0afVGOtUNIrA6V7+cJHvPHgO1lyTKfH3AjtcBePS6I25mUJkd3MrhgTk/2JFhT7AVAn+e+u
Wh+XRUTsHwwrzZwmdIcKlGfwAdDHJ7UXLo3MhKkpSXuO/dNI+mPmk2nvdpFaN5QlRN5gZj4EiTZs
VpypII0GXJLiqPbk0uj0NMDn1Va/1ebkCOnyUPqG4seUxmaGjwmQJQU5pyfykfu5eJfrqKDUHlwa
nFMkJvEzOifKi37nzMEt4dyKpZaf/OdfKgrQ7sGYxUyHw2DhPMmzXZrqaqIcTxYTuanZQJTne879
fBbb2QP0ArWFTdYSjTnMoyBlF+HaSbMzPfe9EY9Kqg1P1hLF8J9dZ+DEk03BtCumcj3aOuAdpc8p
y4mIfgVEX/cNSUjRbtKTb84E8fKv296W3t9UWmQ50aRHWbEm6MKGeUofmcGG+9mo4zBidwuwNo6a
t2o6r5zwdWkZJRTZBqtqN2EUtVC3xg+Z8VZI4mtNSwN1KvHll1t5myijcieSIT6AL7DURhNezheL
dFI4GJFZN8Kkda4c3bqArq/YtDRQkUBY5B/he5trHPNtk3zHPJ6oTV9ySG80271LKAubi644gvO9
xYmsNH25stinsrPWFjZin7EzyfPSCxITF0ep7AH/7uX7Xr1RaH7NS4GOceWv3U2RZEqHQvJLXzZN
ZVtzqpbjrA8xZlfU/WVtKtok3X8T/LjLgMx8YWIUQwZirr1dnUBNKwep8uWTY7Z3ikXPsDl4FtW9
+t7UtS9/PQX8fvSABH7ZNHH0mtW6TOi2Ta3G01JQaNwfK3Vx4IgvWy+CCh4vaYWhZoEEz8XD6DkP
ag8uDUzO3pZlgv0L2zR4P8Lxaaf2Ua1peWCaplmhZ+2YBwmDNYAkjb7SsMRV/vKFZPCm29Xm6gkc
4HztT7pxVk2EFyk9uKzGCbQmmKCSNOFgaidU+M9C8z6qNS2Ny7krXegozCeZMPDLpXstm9XeiSzF
KQRxSYWIKdAKYEHEvpD4Llq1biKLcciZyGfQWW046sUnqxyu7NhWWvcJUnz5LbtF96NFo/gbWOUh
aMr7cY2Uzilgbl82bbZZS6oqpzeunYuvFqC4o1mnuWLr0qg0on4K8PlypvVX8uu99mbphKO2OvjS
uMSLbtrlyI4/Nu8CMznZfaHYsjQsPSj6RjYyf+dtM503vZh2LiHbB7UOLo1M4gWXvAPLGwbucKrG
9XI22pNS07IiJyqmFgwfHWV1sjPH1O9IU31Sa1oalisZi2id0WsEWf1jnvMzMgbu1ZqWlsuydnzH
GplgvQwmmyCc4ZR35Xiu1rr7sofHjtnUMC3bsJtJvmq0kKyDD2pNS+MyDRKkgi1qDeDHO9dOT4ur
Zq9zZeVNpI8whHpGTpeAWgwovyWF2lLpSYOSNbgy15lOErvuOWV2SG5qU6Cs5McYEFdkPTUhYMZP
ZWA0h4KsLMXHlgYlAUy1aCqG+5qAu7WKK1t/S0e5dbR/P524njQiKRcSwthxD7y2gWt/LpGYfi5q
o0nPQQDp7lkA8PN20W2re+N32QbNb36gfDvbk0rvUavIw5pfItmTyBlfzURiXK6T2aJvgdF3j9li
i410SbtQ6q3yra3ZlqaxpB37mFpkT7a7LuTegQdVG2eyLoobhMiPQDCHfmDftrF5XRu12pPLqqgk
cJEZRkETVrVf7pEyfi4cwL5Kr0VWRUV2IczV4EbBc6NjURU3lrco3YO4rjT1sPwNUd3z3H3fHfTe
a3eBVanpRTj4v5zXPFJPCqfjfYsh/VGN1oMgReSN7d3Wxm/6pyyJipOE+FsS40LySfYFudn3JFG4
H6NlUluoZGEUrpYSLKTXsF2vrJ0t6i/ZmL1VOnplOAM0f3GSpkiSLotB/b/0TLq4VYjnJq3Nah9H
vkj2xGhot1FdK856rjQxpVHXZfWIVMrK+o/AIq+94a2Iu20X9rvvIE1MYiBoNxiolxJ5j7Wo7Mg6
Tkc1fxGJVi/fU512KWw4bo6qybV+JLo+oGuagJErDSxH2jEYVse9DsX7cHGG5UGP5uyT1ZG6rta6
tGmwitbtPKPi1UxufWGSFwKMMptu1VqXRu6sNXOxjtxgOmNfcasWlODq+0mtPiCrpdYcS5qwOT0l
44y5y7nVrFFtypHVUgHFjInAvDbkipuQWhDyI5GkyfrGCr/FZfyuR8qSqcqx4qxKgzqcBmHktJwv
NwLhRQoRk1Clne8N9QcKze09rHP9ocrIWGVrVHrffbvMLxNQu9lZlYvgsrNj7cG3rJYIOPYNd6nI
60+5X3Tdrk31+bvQHK05Y6HvoyuD7fglCeK0NTZjtOnMZzWNM2HVL0dB1fYA/4y1Clcok13bXGd1
oFZiksVM6TxBES/G4IJ94XMSwMOttW9KHVQWMhVBXXXAqYML27xGsN6takutLQ0r2FViTDvaJXB0
T0bpThTpG5ueVyYzWcI0Rkbq9hwIL/Qs8e+21eq/ODuzXT1xbQs/ERIGm+YW+BtWl76p3FhJJcH0
GHADT3/G2lc73nVUki9KKpVUzh9je05Pj/mND7hejd/8JsQJh9MMNjfArHm9yg5k8AZOoz/9Rn79
+/zXSwRpeoBAmwVTHcKDkD9mo1/fe+IqmHhnFpjPzTn8ey9BOAAP6deHnVBnUUciCSO7YWQWA9i5
ZU8GsjS/6XDCnYknJtWMoUneXePthKH64vWymbjMMbG0FH02WHwTU03ZNHhGhrOBuXj9cFfBBMB3
24D9ntd9c5Iq1NNbPWV+JfbEVTB1YOrDoxKD02CFmfkV7H2/MOqikQBzjTeLBrI6nWJ4TMjCdB/9
JsQJcuxcIwbrbnzJvivBvIBdutdjbOIKl7rOmkxvQK3DrmYoz32DteLE/RQHiatcojsPhnTsUoiM
YeaeKRg7nMIOfsHZNeWDWJw3Qb4mNfjrr35gTFymU7b/EkD/n0PQRSJZBvfrIV2SOt/j/jmaB/4R
JhW+S9zZm7kMIrrZhNWZGQsN1zrZRZ67x0lFu3UAzV5rVpNQV9H8rYVRq9cydAVMLZyJzAYUbr2v
SzHzn/L0zEBd/RLlCk5gfMDIe75UDSXvO7JkV7+f7URK4L6GfuWU1Z3Rb/hpnzfj94acRM7GhG9G
J0nDWB1K0QAlxmHnOieeaf9/Urv/imfNlMAR/TSsHln84YDTKUxR3vvNiRsqM7SIhD2GRm5Sr6R5
WKlfXutKmIzulgwyCYbD+2jvZHu1ThvAufb73U64XIGaJ1C6sBrnirimQbhX+zwKL8kv/Gz+TCDg
bxhvesTW0TnaJFP2wHY/ZVfiKpiMgWiRTYrVi8krHuRlS/0OKlfA1FDZkbM9WH2QbLzAqjm8wJXM
T6gMW74/p2SBNSjvFUbPYIV3GeY2LkNkWX6f09UwBSiebgCqsxp9S0+z6r7MJ/WLDq6CaacCpu4j
dv2msu47rlepgWlNF/yrqzcm4B9u/GH858QcYmFoGD9tDVeru9iich9Gv8TNFRicPOhhlmRtnUhA
xMyRf0Rvod8Z7vJEJniDZQ1RtrZsEZelb+R15+l889qeLh+q340ETZTgey4w6IhxU4RjFfFc6M6Z
dYosaUMRsLoF1Krj8JCnU+J5sPzHSfy/ztps0NBeRBgcBmSwP4HcrTRUJ57r3Dm24IY8d4RkrDbw
uhcFlTyALqVtOr92mcQFRaEbFYZkYqX1eC6VhmdfFOV+t0FX34XyeibDeQjrjfOSEF7HJvJc6Lmz
h6A8N2g8CetWow0Vtt4iyv2yIFfdtQCON0xbE9YykB+WaPgox8CrITpxxV3jJIZ+EfqsozH6DPwH
2HO98VsorrQrifWyp2d21MB1a3iD5F9Mat95bU5X2tWPqz7h5HHWHA2jcJlPW/1x60c/yEDi6rmm
vrNR3KU4tVTynEzjZctDv1uKq1xCP2QOTFlnaxWmcIAYLpPgXskhzDD/XIIJ/Bo2BE5TTwuKYnh5
fPUjoV99ZhwOzn8OPid4LoL5oanREA0VEHuelV/rPHOVSzxadnFugapR1K7STdR9Sr0OcUiS/vzV
cPxTW6uFrtvtKCiNioB5FWuZK1qaAZ2zKeGq7hJ76TJ+1fyX30w7saGjxyJmRRVWiDHvE5YymOPA
+tNvdCfWD3M82liEqtZEppUAreASGz+SAHMJQujwj6O206oeDKtGRp4bz54nljv5bNJR28JIW9dL
rF5gzFpBieZ1CDJXtaRj2VAmZ13LcYNZZN/XwZD99ppuV7MkjZXDATJ8LWCZadaggnWU1xnIXHxQ
lusMZGmsQEtBPBimY7qKcA+8ck7mypaY7QgMFImC8CzWlyDPWdHkO6n8psXZl6PsgAgOrarbKXh/
duba9skPv6HZn1s+BfXAsrBTNQn6GgZC77Jz+Ow3tLMzD4q+p5btqgZq6i2P8s/R5KfHZy5FCChP
rXCFUPXSD7fBHPfUE3rCXMnS1onDmgC/eojCppjS6LEZ0r/9ZsTZlWToODrBFlVHydcmNBcytV5J
D8uc0s+0DzvL4HRaR2iJP0d1k+zfMD+vi+x/rzswxflzhUTTQOHJYVSdwlIIvk/jCs9YzdforwaP
wvAu22jnV2diLlLI7iYM51zhMI/bxwjYzH0J/E7y1KkFdYrmAtSDHRaPS8nRUxCukefQzvbkZ7wc
0Uz3+ugM/7SFS/vEx9SP2IL49ef8J4lMEYSCvY5HERZgB6ePsZ0Pv5DviphSoTvVsRYn7vQKUMir
vmn9TlxXxBSHNDMxON41jJJvcb49gdx49dpIroppxjslaOzBVp9bDvM8fl/61OvSw1zS4dnjESw2
Yq+Tb5m+xLPnsM4GTRPb5Qvs+mqig5KlXW0V/+Q1Ga6qJ087nH4ob9QqSEFr6e5g/PybyuT1rP6H
ze/KemJqdQhj6b1u050/Guyie5B0m1/UdHU9o00WA5uirV479ik+4Ig55Zvy25WusgemVjKEUn6v
mwD6LLW2nxax7l73V7R1/7kpoTOIc6C3tjrLx2uXpvfOMq9SJHOFPfC97lrdjHt9kuFDF60wdYW9
p99ScdLZwMaweoCHUz3q6DfpyLdZEb96IeSUf05Jsmdr1g37VkfzL2b7qs9bv/THVe+8+jBGfMdk
wxe+hJzhCraJX9x0jdXMcUTL+rqgm3Ez90T164Vl+/Yvh+trbPmH3eOqd/JgIioFlQGhs4sfYPDe
fZfLyBpo+lpJL3uwNaSIJfDHft/XFS2azZpuAcW2HoNgrdZ5Datk8MN7M1csBJNFAx36stWiCc9i
yZQs4UDlpcNgzAnP4y5pkOlhq6fgXK5L0i1VOo2T353F5Sr1wW7HZMXahJsS7HxJihRg9SQHM1cr
JNBtLqJtXeucwJ5PjONXtg9+fDLmqoXYFIHWHsm1nvP0ZeretU3yweswcHVCjZU7RbPPWse9Lkwe
/+zF7Ff+cAU7u2jtOnUYep3R/4STuEiM+rdGxf8nJrkiWTOQuT0XutaEAIQzhE/7NvsFJFcNBE/t
zGg1r3V2ZFWY8mIa/V7EmasGMnkIZhId1xoW09dz+RWF3O8Mc/VAr37dzRoCKkmiuAI5oMx2z3uW
qwdKzjYSAVhM9dpPhcptASNYv4TIRRod4wxH5uGU9Qi326+Zse3bM2yiH15rmzp3z3wWGYcxlqwb
wFgYnIdHmHv7De3E0Gw/xKR6DG0ysVf9oboyXRbruQKdKDqrOQAQFqNL0t36Wd0ho/Z6AIIX6Z8B
Ggw/2Ao3w4hYF+0V3JKmu1CQ3PpNi5Pgwn5+yeNzamoCNRBSuXfZ4vegx1xVUGtG1vLQdpCqEChr
+TSYz+N2jn5MYniI/zkxOE443wTG17shlTz7byoYPCuIrjaIiiwGCz9gd73lD/sRwzjdT+/BXLCR
aMdz1bRN73OgKhNZ2BsMgBt5fU9XH3QARqKChSZ3usXFCeVRQvz2pqsNCveWStm2+i5bTa+ZaM7b
fmTaL1l0tUEQR65pwxp974PkKRDikuvFr4jtCoPmbCNsRxH7DstHU4Rr/hzx1u+hkLmOWoMxWwRp
p7636/FxhR1JsQS5Z97vWmrlwYiqxPY6KaqBhVya1aB7e/5yVxwUw/aKGpure96AzJpFJinx+/2K
CK4+aORCB4NNMTjnH8Cw+cKNX07oemqt4zJtxxTrezAsJelElerULyK74iAi5BEIEyncCkWlowz6
oO9eu9IVBqmVjJomBwzFWffXEIxX06+e8+GETATJYxWz0Xcm7eOi22t++mEAmasMWvCMFwkh9V13
I7/mTUAKTefI78LsegrCX4R0eOLQ99WmlQy7T/yUn/ym2wmZeuxRV5FK3/edPEdNA4pvRPye19Hq
+WfYQXqsh0lpLEAmX/I8nVFtXv2OKlcalE5hO0vR67vZzhJ/0C1Otd86cXVB2xr2rO3xMc8xDIo0
mi8BOz1Lqf8jC9IdX2Q46Pu84Znj6M/kAqL8T6+v6QqDYPOgmUI/8n228naOSYFJ8os6rvwlzPYZ
dXIMnbK+HLa2XBo/CxPmgo34Sg6Z9hja2vOa61fIRu75KZ1UdlUyBGEcOweOrnsxT92nLFw7vwSC
OJmsRFsUW+2k71MXlixWlynxzKlczUvHwkYT/HPPDf+Nx6tSyOSX3xpxNmVL8+6cdmyc+KTXOZx1
kaHa7jclLtNoGo9t7Tqh7+PcfYj6H3OQesnymSt6kdOcR9uMyY5Di5jAbo3c/RJ7V/QSggs7dwaT
3W4A3gzihr4ev8uOq3mZKWhgBE/J8GOfigTWGgn4Gl7f0ZW8rAQ7pR87fW/as+rTel9mv+Duql2G
SM+RDgJ1twLW4koUcCz2e9ZwlYWhXA8ZTjj9mlfr2jZDt/Pp6WHCXG1h3nRJTxr87jxffwwn+6CH
o/OcbSdOpkMYQCePsUX8pEhWhufpObKzHwciziTEReGulqM4+K8l++KzQKgr/9kbkbDdYoFAT1NB
yV2YQXoFA3gS/RnYwyUR6zZl6i4tSwADgSBv77fAc3SnUiqyPmnUa7q9EaIqiFO+UD1Yr+mmrgLo
9YKdmhU/fYuP22KPm5n9UHTUlQCRNIpsCgO0O154ZTG/omPyxm9TUpdctLUpR3EjVveV9nmpxlO+
s7nZ/iWb+k+s/d9CPnXRRfl+4ro0h9s9RNE0vIeHWIMXseSKl4zogX8YOtJleIVcjbiB2bDC+IYZ
vd7W3M7dbQjHlhbhkdv+RZxWmhbOmAP1Ky1Slz3DBsQrbYbtvhAO5hwhv+FL5nVZpy58RvcB4yNc
CO/nMv5FWdOhUuxnM0VdFYeeYyrSqN/u2dbe2yFrCyL9ZGHUlXGc5yj7DDrwu9VLVEipjwJUy8xv
m2TOeTeHTWtP0r7OeN8XaRq/NsiefvQP6oo5lJbztkvMucJeLBrC53LP2G+vc8+Vc6iOa5Cq8dM5
E1/D3dTxGtz8hnbOPR21p9CU43dHTUVtfM9Tv44v6qo39nEfTbJhqURkpiXMfUh5wu3Q63e7Ojyu
WYIExG53MsSPrLMVyHBeyQJ1dXiZDrO1yzcMnZuoMCyoe6AaPCOBExvbsWG6Dcx270N1sR3+ABCb
/TBz1JXiJU2sxMjX7d5M01gxfYwXk6+xV75KXTUe52k4QjP3eolMJa4eIzUNesp37nWzoa4er+tG
0ZNwwq/Hl63bToqnfDeJ392GuiAxlZsGprvYRFJ/AgftuVedVzGDpo6WKDTLwFoskTvf579m27zF
N/iXo5wh/fiHIOYKibRJoibLBlSlcjo9gi40Pag8PkL0lW7pN6+t5MqJCBrhwj1kONKnNCvMtP3N
9eJXkqb/IyhqYfw6LBHWO+tu0faXnTK/neTqiRDdAzSQYuQwP5qyi8MyhMWJX7BwFUXNvpBlOjG4
SOUzlwOeXqTXqzl1qUiJ7eeZoWv6ntAlqMakfxM03K/wQF1d0YiW9TU08XYfXjUE6Pv+Nra9Zxbr
Cov22Jxru9DtfnTtM13Hct0Hvy3kqoq4BFsmjQnWYNO2KJQKXgLl5mdCSF1ZkVjj+ZwJZiVb9vsk
4gp3eq8HOuqKipI56MYAoqJ73g43nkxlNiZeeiVYjjtXktm2yQFsGxzCAvRR6EK0fm8L1OUEMbtl
A+AcWCaWFFBsZIlXrZu6gqIoWWW/BhhYwwLqOWjytti6xA9vRF1RUZerLIwjtd1TPpqm2hc5NcUi
FvTdeR2FrrQoAt0zA5fw9Wsu5cLUpzj26+Gl/6MrYos8WomEZbBjVEXC3o3Khd9x5cp85Jou8GBG
yjIO9Gb2vBB56LfAXZFPQAa0OA0YOh7SB5RQKrH4eVVSV+HDARc5dayxwINcPPd8xJwPeBr1+pau
wudVtg28ZzjdadyQBxEocR2zPfPbnK7E5xxpvhIpMXor2rCYh20eSzs20o9PQV2lDwuOqWPDMt35
NA6FxH1iORq/iO9KfcY9WiXv5XZX61lAu/XYt+KT36w7tyzRbfkmySjvcMFUVyPYWQYhnAP8Rney
5wP1wX0dcntvcxTA2fw26Xa/sOzKiM44YGu/nPaubdBWIFOtFzuHnmm/qySC1ncTyXrY+zxknxuU
fYuJWb/Y6WqJeA9jAxLJ4w5Hvw0QKB3dtrz3I7BQV060RnTFiyu39zE99rGApiMey1we5pfXJ3U1
RWKagWW0+KQBfrIy3SWR/6YRea2u/UPy7AqK5p6o1mp8Ujy86t85Pi+9NJNZ/54lHUDWAlC8+xyc
6bj53Rxd8NBpw+VI89Dek/19sAUAPfl+hejPXOCcxoZCymnvrFfFroZiZ37+BNSVGAUHBZ08wywJ
s73pUnIjngY51AUPpccZjHtL7B1XDAAP53Mo2tWzKOIqjBrKQX/fVnvntO0/oXYUqOJYo/jfKgwk
/M/N9h8WkCsy6kaJxv4+X+4T+nzpR3gUiwed6IA9iR19+e+BNiPLx63pW5jyHme/zd9tYuID6FG+
DHosWrx6TbJAJXE+H2BbA6SOPRuxfiBjwuQjWQfVPqxaHvvLdjRtfulDtPvWO1BeazUNEVP1sScm
e6YwdCCXicfNWGnWgPJQcJY3X2nAoqwcThwB1cDlvFYbS+CzGefBYO57i2LUWxqpgF37PaTNLbHQ
Tb01S0bLkx3WXvBS+aDHiH5GEqV+0HDen9nn5d10Ee9RbhJbk103qJ3/VvjTjpLBNSS5g4EHulGc
hdnvAO+RQOLg2GjQ39+mzTU+Zjp/IF2kf58WODWgVkcZwx8F9hH1bGM2/iTTiVcvFgzjfBdd2p2f
u0UM9rpnSXBcU7SdrjVamIbsMdhyLZ/ZyKb4G7Doh7rHsFpoyyzZu09bc7Cm5AySxFKReRnqsTHN
+jKCsHl8TGA92lb9jAa/sm/yKSnhTMD4dScn3x5ebclFFU79Qd/ghbk1Rc6jIP9xYNLXmkWbgjfm
kMfdl7azPKwDg/7ByiZiH69ZMkZNmcd4H7gkqQ3eGHYKegGK4MhKShVP3hxtO703UdfNl0aoib6b
QVfAr9mn6RVHNmdhKZttyAq7d1N/DUG8id/0IlqHUoIrj/epU4NoKqYR7TdpbyD4N1Q1QZlP6bxX
p4UKvQzNTkBalzwBsonQeb5lOQR2haT5+dlskGsVXZwtQWnCvqHFeai0vwI4HeaXcVNNV2Z2VV/U
MBAwMEVo1C1mSZD+OkGwiu8xX0hziwk80Au1xDD+CYBvUiWXgXlIQ54C3g3JTFOecom+44/ZANhN
B/2Ai/6SFGAlLttX1WVbX6Csm+b3lm2hBogoQiXdUuyiYp/iRL1VOT24KLao0WfRjXN8VMzyYLqq
PjvacmvAEYYLznnycp5m9E2bOM22y7pEkM3SIeRtGWWib64D36itCMT0303XWF0E4TzDl2PqFK+y
sM/1R6lo+gWFAy6qxbB8LUZuuLlt+M/DXWXxfhbtIGn2Bk8HyVYAi2zmGx8z/LsUNmWiCBI5wMC+
B+DHVqtS4vhKjlxAxwf2fTf/Stt8zauwHVX8NAAb+Ss6Wxvegiywf6+wUPl2NH30kWRTn6Bm0Qbr
e970ZwjATGLORyYMGMVlR9eFXHYeJfStGQ8WXlUzDlN9KB7NN2HSXhYbU/qN1GqYrthbsSpnti4/
TUtR+eNAaKs7jISC7hYcuvmSJ2jhXlRIJXCP65h+MmwOHnqN/1K0oLqkX/YlG4flAq7kMPcXs2k6
vGsTPky/8ZpHkguwMlGmoCXmcfJg9xhU5WLSDRNT2eNZaImLJIzbo8Rf9lhfFgAH9E0GNMqeFrO8
roEgbXAsNUuDz4V7If+ANraWfOhV0E5wL904kcUiG1TRkm5cPk0kDNufmYzH5ucGFwpZhStHit22
QzI+tsB323pKyDm8Odcu+TzYPojLPtSGXddZqO0Fp2lgS9qqObni5TSNCuAX+/ET2kfi/FMzE/6Q
LXjXR0s035qHJbHJ70FFI9S7NJ3M8zRNSBeiUW9fgHhVsF8Tqvu9D3p/OwvL02JcsKOCcjujfvzQ
qTPgFTmRYxQgtJm4apEvyVu4YE2EQSKyF5vzJrz1gZLNpUOqFpQyS5v4kqLLrKm2rA3mQqQbCy5d
EJjvyZRNsp77s4pPnB2FwXvn6/S+j3KNWJMhgRScFoIfQPGub85muyzt9q4P1vy84EhI8QubnuN0
njJOw+s+8JDUAcquM6lidLh8lgdDvYwkW/59JXH6mMWzeU7WoJsf8rQd4xuDx0V0pdgE+zMC4MN4
LKUEClLZ9jk3SYuuko6ez1kyySeUtRDdY+hGovJIJ95d5z41ojgoKsYFNmj+DcTO4yUXdEhLYJD/
ijqZ/2S5bH5ES7hM75a0PbESWiJImYRtVllJegREwDKBXjs4mIUR7LD6of1BdXbVtFcP0xTKCwro
ogLHZrrMO7+11t5p2M0VE3g62tL4tsYkLHJyvOGjXYuYn2ORAw5XCCCesC67d0gjVDGgE7dUNjDF
CSZBn6dnxdNEFXxO56cuip4t6SuWrl+5CfQ1Cru2UjBEqmBX/nSm64FSXp8F1Q57t4qPOi/FHOi8
IODo3WwD/hVO5yF9zrPhozpWhfPc/kg536/gldMq0b35mOpmrmQHvDXIAqssc5gAKizbrMHxw6x9
ANEuKmDC9LGnuEEEOOER2qZPRxbgPGxkXlB83BIaClJQcjyTg99IZ59zvYYXYO8tjFRHUe5p35bH
Fr4MifoL05hcJMiNdxSyfgjKz0scmwqyVl6NR/cbfiTtJVB4Uc7geIYEwA5XYcXtGLksmzzcy3BR
CCuKvA3H7I060od4gVawZZD4oFl4KtJG3UYq86eFDs+NsKZKkuPdMK1Lf21t8BeFdVXRN/3jrs9n
0vC54GT7NJs+e9iSbL00Jvndt/qF93guLifMIRvmHTthtqUMsydcOc/XCACEudUzjqAp2ElbRHxF
thWzeLuKOOmLzApdRoMISrrI903K03u0c/DD5/AdRRMJ6EpDGYtoKXq1Ft0S4v9JJ3QhaOh+LwOj
fY1iRdIUxKDHpEfRuVingb2FcX2KSNNU+AvxqTph7imKJT23txEnyW+TNHtT5bqNPrZzrI5K6gGP
jiTq+u6JMMJQO9CKHC9wG0orE05c3Hg2iL7E349EJQvGhlxTVKbsQzjH5DkJAzEXlKMXtbDrnP09
H2yqli4OsjobmuTLMo7MFvGx268wjEzCa77K5osZBrMh50Nf6EMe0cxiZa5gGPOlPT/lFC+hlwxg
0HI8pugL7GHmtVi7dv2SLpL/Xjlefh7HUWF2VI89he0kUzhPt92JAIJC2UsS2OF4v045nx5SHmbR
dY14CMX1GOz0spB1pFU2TBxqp8k0LxtrNnUbYtp/G8+9f1WsCzpBiCywrKJlOwzel45cVXwf8Fsp
2mWGd3Hekr+3FC5zn8QcDqqIFhRbUSM18ms4jFIhqcra4d42y/R53g+6/DXvqfm9J1AtFWsSQ8m/
IiPG25WZCK0A0I6yt1qM83yJ1ABOXT8dQ39P4dD0ISS06S/LLLAgpcrQzsnbHV6qQqXrm90YfiI1
WfcePlRWTW8XufCuHNUUExwsXbgXqLCy7Zpv00mKteeHLNH0TN5IYPH7DxK4ie3NuoWhvC6h2sS1
Iw1ywzxG13FpbIRuYPwtpv2ql7ir6ByGdyTNUX5UuAo+AfO2Qf9MyAOwHlv6CJp5hHyMned6GXDO
fAmj+LQ/2dFA7jlrGey3dQHDukJfcMff9bApjWsZZ7TBVHRJXGhNhCjDNBpxriTcFgbfc7gzMKnB
KrY9mu8Y77rlXTDZqXtDSDK1FUPKS4p9BgHpLe4tsAun20mzC3Lrt2AttuhqCjOE0lMfx1mpVCSP
naVMPGSE79DXJKkSkAFuWVPo7pQfrMrW71QCincboKMPyqSDf3pJe2F+z0EmokKgN/jTdATAcE4y
GfgdvHtkJYlFE0Wld+TuRTBn6+PezcGlRyD/TlXMPm4y6B+SNMeFopvsA45CIl5YvFNd9L229CEX
vKO4Amjgs+l5/u412z7jVpelxbCsTVyuUXiPGi4uQW/GvdJBJuktpoG15awpse920u1HGc+DrnDW
ZV9P1TegasOeeMIeW6avQZhm9jIOyAWeJE7e802PdLVQcF+8Nsk0hz/CfYvPEpedbrrtwdHPlzMn
/D30HXl7OYNAk4fUUpo/8kUdH2FBKX5D56F5ucl5am8S6VaH9yQjSXXS4WnXo4neDP1rYjSpBo47
YCXOP/Ooo8nblNPzshzTlpZ4/btbID1tscF8cy6agD6z9cxxQ4RxzAQrk+bYUGijMa1UQnlYirbv
kY+lMXsn2yV4369aIBLtffouM6lQb062LetbQ47xx2QmG6GveBZBcYgI4Wnb4hXE3eWMXtgk9Nt2
6xcYwZv2q+gOK782JJl1GTdoM4vzLAgqbACQAviwvZ7wh1xznPbZvpb2NGt7M/0ZPehsbzuA2k5q
y23GXTgEu2n4iqRuSIqJRh1c1fFDPpx53v1iQph3KJfHn9qUmfkizl3UG5xwkSTtyTFgQyZB+NBC
+VN1luhLk+7iLvBSVwh7Rt01nJRtHnu9Wf7SriH/JDV7A9NsWswRmncjsYtLCjP6uDQtJHyXJLZt
/7gtsQEkbIh3IOX4gS4XvuTislvKuxfVxWdwC3UfPkXZar40Jg6epyClexUnw4wSAlqS0vu54l5x
ITKO1+dmi8QP202iL0JksuayMqKyx4SM6f3I+wFqqkhLaC5IIpbLwmTw+egJLVBESMspY8NNxaN8
ldn8vejwhaoFnhdBlpzIKYY0qKaUxPzGG7l1heZn/i43w/l9ZjN/IIbrl17gJljkdiTdc4YYfvyA
De2hL+eBGHjbJ73cLTmbb8ukjvkiTToh2gi76OvUkHB5g5ocLuU6QnoIG1L+E3fo4UO/7VDatmdy
l5nWH1YclnV0xE3yGNq97d+ijD/+4tmYy3IRx15F0o4PMWuQ3/Tr+rLnHFxHwIBxjC05jb9K6LZo
EQEQeF6kPeeXfel2fmmYSd8Q2Kvu94bvuJaOR8j+xs5+LdaE6RG8X6UdFC60+fI0DXa5s0jRrxv0
mCPyq1yby0jmFasKQbEr+q3N6wQYVVocXToHpc2ljh55z3heyXR6DQlD+4G080uvaVz1/fnQnYcs
OraE72HHeD4tIcw7n6M4sx9PxAp5GbhBi/kKEMJFkjlN6kVZGz1MXKUfxQbbMky6GPsSzjrkG2aN
xg9t3E9nCGm/jKYNp8522KoxUr9NaIpztCXB9k6IrIH1sBjzx3kwvyD6TM7vG/rbf02R/j/OzmS5
biRL06+SFntkAY7J0VaZCwB3ICmRlEiJpDYwiqIwwx2AY3z6/m5mdFWGahGdFSaTUUHy4g4O93P+
6ZDmC4hXx3WxbclqEQR7WrJts+PNxn3YhebG3teD7zVOeWjbYv2Yi+q85u391o7eAjghwisOfyRn
hOHZnZ9Y+KF+bJl0zvO2jw+lI6Y6wXHEwA2nccb+ymslufJy9PbP1t5NTjw1nnhFO1+/zGJyvbPd
ciYls+uv/bHaMELVDfMRsk0sH8dpHii/amWdJh+8I1mGZS+ubbKlp5tthJRNvEEI/cGqbcmbvxT2
Y53b83gb+V4UHgUq0P4BmbQak3bZ2unRlKr8CclgVMoRPAPDqFzzKDvuHdIOJ7/6YK28/8Jdg3tf
tao5qn5n8K83DZt/9lGQijiLSC2Pl9Lx7ioplJ/MbOwfbZUtr0XZtOEprDUCNHahipRtsgmdtMpL
pY/kFo0vXrHC8jL0jt3GkLNRJ8pzOPmY78a9rKdCBGcddnN9VW7c41d4UfRDWEeOf6OHsmFRe6pM
587rqrjlQCtiSnkdXW/uJFQMzzNR4NrtVDzJy1jalDODESj+xvixo1e33pgOQxs1x9DtxvJW5Sqj
6xFzoA+TKebvhjguO3FmAc84F3KSidOX8oEwtCpLeivwyw+2C6LxSBMQbVfu5G7Oo8gZYPwjLFDp
3y6yNtO1jxhHnPo5b4Z72bbafd/zri5OBPxlP2czOeWNQ7e+c+fWg3/nlAAEaTGUpXWfi52IkNgp
ICK400c5cIg62HvTaWtpp9eC8QpfGWYUkgRjhH/rgm6KNrbYdbx74Xf2td1V4ZwuYd+68WTzZtxU
mGPcUyWivj56Le/g16WtR3FY83Xz0jlkNkdSL6btniezsbtBcfXrnV4BKePJd7smzmRt5wnp6SZL
STydH1q3ZLSdyroAyc5CPx1zihRPwVSNw3HKLKCDyUyaajcYHX1bM/dNpNkShuXD2tmWTvBX2kui
h3019+FU9Ye2m+gb6UHa+pjJ0ol+AiP5y6ELG7+HtqLSjkcAKf0ZeeusiYzkF64aaQeijnM1FfMx
CwEyn3snLzwnBr/A3cFd5lp3vbLYaduxkIToWF1UbnHoteP8oabKKtY4mIXIXnM3ioo4sr16iA2D
o16Lmq8pkSp/idt253WQqz+8gnoHDK2HDDVJXg18Qm0X7sN54QJNqlYb115FMR282opBMOdG+6P/
OVraJTsEOYs8Fluo7u3GNvWbHCxSn3RT5VVabXYRIikQeD7GtPW61fs2+rsVvbmz0iAPcz9VB6S/
Fv1TWxsvCdVoR/FKLb7972Rwv5qDjVvUVZkpfR4ZqHnuokHeAZZ5/0s65leD8OBoR9ntoM/S2Gva
dLWK9674fTTGf7yt/yd/V/f/JC/Gv/8n/34j4mso88L88s+/P6qWP/95+Z3/+pk//sbfT+/q9rV9
H3/9oT/8Do/7+3XTV/P6h38cOlOa7dP0Pmyf38epMf94fJ7h5Sf/f7/5l/d/PMrjpt//9tubmjpz
eTS2xO6337919eNvv4kLcfUf//r4v3/z8gL+9tuXt+G1K1Gx/PPB/us33l9H87ffPPuvTAqWdhTZ
gW0zFzH67S/L++U7QvwV7CuQEaGJHv77iwWjU4Mp/vabL/7KdxyAyJA5sJ64pHqOim2Qx/P+6spA
BiG+SSdCJBL99v+e2R8+m//+rP7STe29Kjsz8tt/4C9D2xcCAjeKXNtFgEKf8kfyry0m5g1Mw5JW
tYiu87Dyrut8/Pdmzv5+FS/k9Qjf5rz4hVsPSxDgUuMftbJys2K7qs15Ne32J0rGi6D4v7m0y2Xc
iHeUYDsBIhz9qlE1Pru9GxRzGoRqAlW3VZK1uXWOiKi7Dqdu/GJ1434DeVv9WarUPxx9v15bOtKJ
hC1tW/4aVdctWvWL6GawQfDfb02vJEMRTC8Z4Lvtrj18uMAfXlwxwGNNQxnlX40zOC+daPuMkJgR
HNaaXJwbuRWK/NAOtupu28l21vLfUiBd3ibPxm9BUxgJn0/+Igj9l4Rrj+q3DiZmQjiFaz6DDlcZ
6a6m/7OZvX/kxi/X8W0P6Q1xo37IZX5ZWwS6y2UJ9jVl7IIZqVPFSi9j2n75KNUScODoad6r5yLK
S/Pvuc+5OANIpQhC5/JHsCD++CInYyp6mUoSiWsF6V5sxOT1ZvgTZ9blrfrDpy79wKEldJhlyY38
qz+md7cqyx26YqjG8WUOmPUCpqe/+uX+/C9byu837r/eqJfn+8uVwpB5Q54ImV3tiF8+NKooTblq
O2nZOxcSL8j8uJ+zMJXrat00ta+2f3eZsFWxll1hh44Iw1/VWeVEiq4IKvrpzZPnIpiXZEWT+CeK
7P+xSP5xFTf0g0CGyO4u9/S/LEafxmbwKq7i2jr7XAV5fWzC0qY7Lt0rYfdfXbU1f+Lb+bNr/rIw
27LzNm/nmkL2WSzabL9A7W8gfsGTkbUbyzwM/0TM9T+vyZbEa43sMLTZ090/vs6QzoSZOjPyPGll
12BS5t4BR7uuLeU1sV8t2BfmpqRK+XfXDXxY4NtsTSxQ99c9EU2KJSuAwbQnS/fz7A/Fa7NnAexw
G1LxUfD9Se3yP24JdkD+c9xAupEQvwrAFMo45qT6fuoYpkw5EehlOtltFaSgb3+Wr+v8M7r4X24M
4XmSA0yIyLNt1/d/DfhwVI8wpq/ndIRSnE/TuFfdta4ssz9VCLrwX/Eis2Pe7qI7CYN4Gfx+g1Bq
oiA6+87QO69rs9qg5TmI3XA96kbm19tAq36kRO5DRtdumjliq+6KeGgqTx2cwc+CQ8d4E6z0YnWW
eAvH1T1P04UlmYdyCSGmpnJI2mFrNWhsu3s328z4w2saSdd9QhUT9qkhQmDc3auoKSLngI2F9g7h
6S6wYEer+e4h62ziTW6L+sA8mT44z/YUOddVkFlvAN+LndK46GdFe+xfBdW8mzjyCwg6f57mLsE1
oBiiaSvfSbe5ZrXPQzSfymbY9hhRJBiz20CyfKzsaBpjuAp6p9zyq/uljy6QEuzAfA8wWbjHXoT6
WW+1ZR2rHXThuBLSJj94ocXQr2YAKEqcwS7upO057jnI7fFrZkcyTORlHlsB44HK8I3d0VtB7UUu
0LIQtEMCXqwXUS+Eru+h94XS1Otirbadt9B01R5DvQlxQFqDNGKnhPu6rW2Xn6KmFk68qkYDLIqw
GW52W8izWKfJOnh1mEnYSy/7FGmz2Cd7c6JvmQzpi2JFLQ/qsyxDOMRes0rnYeG4cD55vV+Np3bb
WnHae8/oBQmjUjkJzky0OK97tAsoqnm2PizFin3EskhOfAxVu3ax2nOXaYqBzBfYQhNYB9epYBIy
YYL6Xjig9VfMlvDaxLEbvs6GAFB1WvJwZVhL5zxVlSVr+rTavxlHPncopt3S44esKqPHfDMKRQb9
P2nVeu6/SiJ3bWQcpoyS1c28+tbXld6OUrjZVeZxAMZRUTT0REYHD8NwabUyt+7VDfs6xUarUd3A
LI1gIMHQ+a9DN1Iw9VKScVZrV8vn3hjvPesKiK+WACDnaKOrgWNv7d6K12rtv87GtR6Z0MZwcVq9
DmaFCEAdb/XsgFDn1a4uTPFSJZdl85OVr8okUBqBhssQia813jYNBTvBmwj0QzrdteC2KLO8vFa7
vxTwbgbJ0ASDAVWIDCm1uIlcbqtock8hIMqTuvB9MSR9UcUAl+6YWNPWf3fJBIhuS+a8glaIYAuT
VdZbEVfT3KJY2YvLGJglc35E1oTfwNNyW1lerotUsMnMm9+CBiQybDiMQKC4GSZr2FTakr1dwfh4
9XYuCyfyEDF1jL3c0MNEie+JfbrTFFZLyvxvaH7mN4T6sbWWPP/MIViVxymYiynhfOtvtywCRnFK
075M+WI/W3Nf3SG59L0T+kKwiLwa6/JqsBnlFUeRJeQX4br2Nbeu/WKWecsRq1jigQEXe/StFpvM
j33h+VaR1NIZom9uXrTFvTvCoQC1oo7icVq7Hts51pnfFwAlDDaNO3sZnhyvHcZ7N5yG8aZsnOlh
dhFhXNlqEM2CSyArtjqxaw7lo9wakV+5orHXpO6movqgka7UEHPbKBglXYbj5yVUwoPbNYMF7rr3
LlKbrqyHHxWh1+sjFHPVnbk3u+aweKMn33Py5bJjQ21aJWLKSDeeNmstEmtZditpZEUhYOppukU5
UTTHuV+WLmGMxXzKvdL9Fg4cM0QGBHt+pSuv/mRbHLrpvuz7J3eb3edV0mAfompuDijV5jLVg2Ve
ygYA3eh2eXdqZ/9ZVPbgw5Ho6m6a6x2qIW+s16wX8luE8uERpqV2kqyU6HlAScf3SGbLve1Ns5Nm
gT+8Iw8SWdzwNTCIa6r+uPt08ldIFOtTxUFjUjlHsMh1A/Qa+0baJ3/38vbsLF13y/CCPbVy6c6J
qdp8OmKjFCjjTbAEEPtKyTi3TdRfO8g/3CSUvXoE+2TuSDtvqo5XRCzIFuoFaVVXqZfQhy2L2wr7
3rmlAekJIPL7PpaOa72R9j75ycIIradoU8Pj7gbY6rtitat0HFzxvtaV3x1Fr1xzXTGIBA9NMeXx
lDNqPc6MbM6qZpoyo5VM8AqtbgGvFOv0PDoNwFDrWZWBP97W28nT+yeCUKwhmYocL1juB9A2Onft
/dAitHJiB32cQoeFqqVt/OrVrautjMtoBMvsCx2OKUx5syTzjg8JD/Xk5kcsMvKT6zT98LjwruSJ
M7nzqwwc+62hPqGwwuVnxy4JsbiJg3IpTxsy149LaK+SQU2rd2rnzjUHVY05n2LLoVN1W/G8+bz+
VMpq7A6cvszUFuvQi7SoB3dhKnVX3+/W3g+pGQHTznNrsRlnkddzcod6q1Kzl9b3ocsWnSyWipx0
LpYiONSb230zIsyi221t6intPc6OR3ubPQtQdW4+dsvkOIeik/rQ2ZWbnUMo8/eiCTQTH60QcR7j
PPVb0MHyHjEaWtFp5B39WcmKAQlA6iyFNei8r3nvDvPBD0yenVBe8XhaIFRhfNd66sNoD+Jo20B/
VBs0T1BMJQLvLPLpYLOFhSTrrtwToLSNpnV3/OLo+IuGooChqeIwUuX9Omi3SNxSOa8M2GmG2LEZ
SwDlUgdLLHZLvjbQ8s/KNlLE9aIEMav4gL/si2Phv44cb4p3M6lXy2J+U0pGBYjfOgjM2aZcRR4H
w7h+k6LJ8uMQlcPnvAr3Ar2dq6dEQvwtp26Ro51orUNsur5o1gM2b/tojcJMiZZZfx2MbruhRS0a
pA2UOt9LNsPPkkO5A+XLcCnMEi/xcQAkHmND1WUO+PvZLp1CIVUgdiN0j7AItrkCvg/bZJK199LI
eYRtmXYI7RGuYjqM2RZFcbbPIwe3nsjEDWtcfiu2gsdNsq9ckVQIqr2O7JppRGapfbuAY1ppyfSt
xK2NKT6H1KNWumTg+Mkqhm1O9VTqgzs4fnDcG3/+XkmYPDDXMjcJ2dvArIGJ/IotCXA18YqdwdcQ
DpcZNkOd3yLTlKh1nalq0O96LuF9nnaYHKHhE7kw7GqRdetLU3gBIjGoF0KigtCgHfQ6cw1ng+Ij
Wrziq2ag/GXP83QWW6Jw73qN/PRkI0MJzmTSV+bgVnBxcemM5dOyZ/PrIJZKHjoHsjv15jL8mbUV
As7RzVAEzNYifs7sjQ9BM0XX9kLKb7rC7n6dXbv+akTuanaTjPVMUr9zMtHo2wmxt8xWzFUQaKiR
bfhKPObE2R5O+vuqCvVAZt78ZRz0LqnDtT4jauVFD7r0g6T25YD0ZsmjKt2gaFK8NjVHcR10n7oV
sWLSu7owcd86/dNYX6IC/NXurpUV7CT5To6NCGDW4VerqDWSwy1HRNQ4e7Rc1Hw8Iw4calLkk5QO
wSh6ffAGECnutMhRJBgTexvn6ORuREtjhH7ZcT/uZCqoFFxrCON9dVDizSEtcDxQvmWxMfa4JBI5
HURLts3zwcmC4KGDrq9P2vG7j77M9ueByo5ZNCscbmwzb0kljJLx7MTd++UKdqB7yraMgeutattb
Ps5eoIuQxk9EWIhP+Lu2b8XeDV3azU37YObKfhBi674Qu9WaxF1M9j6XhF3EeblN91G2onTrJX48
1tomb2VmxjWJhjX/GjF5FflW36goobRe3xDBdLeeu156DT5YKFlI3PGAF6ag8EWCO1EjFpJdy9jd
lZalofD3lSDxMLDcns5qFU+WN+FKmPxB5VTFFW/+XKnuyifEBp02heqnnR1yYEnMqjpGUZk9bN7E
IdKsTR5vmyf6Q+lM+qfD/y4TRdrxdyyG88w8dCSOS5XRCqxh1Mq4H/el4n2P9IMjWn0MFRrHuEGF
GRzKFYVBWuTGLlGJBctLnqM2iKOu9z9aDHbs0nlcFJLNnPGCNcOR6S9yi9SGPuOEv85cga99ZSv6
MiMQ/S6jTq/nps28u27em+KGLbJ9GTe3VSezrJBfjEKVsbWq6ZsZAp8vYe9Py7j6LcIdlX3FV73W
TBRXnOAoVF24kwpFdzT54QfgBCDIAf3CF4d7x2JJuJ6KHQuzYwJhxsa+Wh6DtBBi7VWczaxJCi/P
+wk70ymoryG/NoWkVin0gC6u4+/84I464ha5qIljW9CxHubIjtTB3psoTMa2hfpqWlsu6WINln2Y
LZrYeIamgusZW9FR7/oo//bQDk9ew66bKDKty2ThSRcnaOmZoGXhuI8Iz9me/UX6L60IPZE66L/v
VOZ4fjzMxrgxgHWHHo9a4Kaftc15NWZVhyDDGbNPzK+iIFwYVvIyu1H3WNMmNeytVXc7DU7Q3wII
Rmwxg0310ROvT5HrDO6eAuWuiBlI9e1iUW79/RpVlTkyYxg5YdGaaTvM1YJMxG5G8SZBtl6Wcldf
mXwGR46vthQMYbf0exHWQR97EeKGdkfJHcsWLg9+moi8eLAWFFTIrqufweoXn2mt8BFmc15/6/1y
ftdiWrvjWvxDL9cQGXtax7LaABg9P4uVX6POWIwd/Awqstjvus31NiDBfYti5TEWJEXTTAJiJTbR
Hmm3q/fCqmZUURXcu+MrVVxnHeqGEYzIJaQu31HZe1v1ToYEYGLbeTmKBUfsWxLmSDmTcKR6jwUj
Gj6gb1LP09S4H/LRDq2ktTUtJXMZxatwmK83D6t5mXO7JBFwYOOIsVaYzz2xJR46b7uoKGudyk5r
32/8WG656o6B0dl3CoGpQxthb3SrVsDzqFS+IUMZWPlkzobyNgzr8MHyO+vLFDb9a5Y1O2e4W+aP
EwkYxVWVqWlJrCELHlbKpSKJ2rLPPrYdnotTNEc8DmUAuMRG2/FDjF7xrH1bf8lCga3BNGWGcqMW
0o7NCO146ZBG9yhQrzCtI4e/jAcx1LyOmvripKFuH2s+6DapWt8/17ny+uuZ6TIqsU1uboY9p3y3
1+4G2oHJqWKzywUJSr0vSR/atkWGpHY/L0GNC6dEBI7Qg3ntn2vUYF3ceO7O7uG3FSUz6V97Gk4e
zoOtzyk1rboePnUIaKKEtmxD3mrYcQ+WVKVGfoybB/nCqO88yxIvkTFiQQDJTXmRkiI3ldMEgKRB
ST5M7YbWIQtDuo/JK9BB7F6HOYLpPh7hExENz2sHkyXSaUfQEq+L8p7mQSkdQ6xLQmQdu3DixfWr
O7R2fn8AptqbQ4/QuEj7to0QFRiigoZum6c0bNb5qwkrwBjPzM7rRCWKp23c9gJHCGvzuqMby89z
VKoRmYFVH6eVhZdY5RYFCbJ4o28QVgz8hE8PKuEfnpdV535CXMbsXvlDyHPoXKt4JcCZy+BdRJcy
jJGyzoNC3hKrKGBheeS7j/Gyacmd0REChjtl562dtqhrY3eITHkUtR4/lrZTtFdLhJAOKrzlNDOV
0VFsEAsh1UcNtB+H0qjo4OW+FGkbuTkDrN19PlZebzVpMLJWDjaCYP1sA0dVRwZIhh1imNXg1ml9
HSQuVOKUhL0zoq4egwAfTAU7g/xXyFS0y/qFO3j3j+4IKkKr6FfngWYpOHbkgkTxgOZnSQY/WN9r
R7nPtBXbxlZh9jfPBP61cAJM+f2YB8++t4VPQyWGtxy/cZ3MXhE1sb0u/jv4MNpk4+UlAwWpS/BN
LWL6sYQr4htK8v4Fy5NzJ43OV86UXH7hfFJh7NWs09M8z+oTLIYdfpSDp78YlylL8Wj30X0TdvUz
yAW6j9AqDCVzPyJIH52xQCwWXk54a5WDYgaGM1ixr0tyACV9xNuOlriKca4t6airMkiyFW1yKoyd
6yMidu87utjsYZTTUCQtOiH/4y5HNDRV5mzfQlJN0EWbBjzJGsg7OtcDWv/7sQQNTIe9GBS2hTEU
55KcJVY022xqFld3frpnHW4cQMnuXuyCO2KqA/2zUyiEzm7gUi+sOQKsZFZFWSSVvc/tF6uu1Jet
h62Jy92sj3pgCHEyuQhfUoPfzJzn0IQ9NxGDL9J1rfQHtY5s594yR+wKMxwCyJ5GPRMguKLWAd/8
MHmN1XA+FzpLF7/kR7C2M6BtCle8AEPQ4t50svq1aDIBbMBNuB2t0kfwuOpAPtlttOaJJS6H98Qo
QC6sqo1qfWwxle1SerhTdETb4Be4eizgmwR1HcoeUDtAtbEMvR+wCcPFDVjKJq4Ghi6knWqql7Iv
SkrJsZJF6qxOVaFW3GvJvO99fpZtF+RHGyk5lbYNuBTnrZ85cbN26Mz9rNdPqlfqHfmn81B1Eg1d
MBULHyYAVTKJsf/Cjjnfijn0DT17gxCqYoP+6TZj/R0FH0bAslmtHOMADc7B22bnOfNzpshO0yDH
ZF7K6aPfS0Q0Zc0E3sNSr7t3sJSPjNhASyJIs70su/IBecGzWmXlZyRQukg2y82fXbfr7yPSlYeE
5j/7tNWdu8WFs1b30VrB6Uao0845YzOiI4F57a1VI1o7VpaTRZhUMvklrBZMJgNuR2wjwaXPZBS9
kEcVEDR/AJwnH7EKp00e6Z+yDwUq0Dbx89yM1xiW1HMGkNofskwUP220PM2xE0SZx0iT9aMHq8qH
VvnWtwwTYocQ33PVEVFmkR9CpmNUsaui7p4ST74x1mN2EnR67ZONITJL9ezUXxi6O7QHR3QwQkxt
bsPElFb4ZV7rnlOf/WE9Nq5Tv0Enj04Ch1J1r8yl3qmKxzB7YaCHwb5R2m7/fdbenh1MHwIis0dG
+b2afbu5Uou1vLv+ZH44vbfWMWfMMF0zFpp+YLQWKzqqonHuPDec64Rc79E++JOq17TvI59mBmTi
48AOYbEjTsz3Q3ttPniczE+2I6wl8ShUmEc8Me7O14P31ri57JO+RwdLlyy7pwrbT5Zm9ibvqkD7
nzfQnDd74vNNnDW0vhejohvy/LCUSMV8A4zBWJiffRe0yIT3zfq4clS4sT+64gxh3ehr0QfyJt8m
smRaZNjUDsCy71G0W+xMk9V+sCwdZgljMX1Fk77X3/NlqFARIz8BuZ8UZI3qSzweuA/qMF4q1Kbx
5m/hnCwGc0JMbyYxS0hHmbNyg/DaCpr+B3m3RckOCi/AfokI9dBKPp+jt9V+h4ulG3qK2gyh2wZG
JpgCHZYvzG5mmdCVLSppg5H7N8xGc+f5Yvu2Bl5EO+dS5eInnkqm+czkXJ8siFgLUGcbHgstvHfR
7eWcVnpcb5veRVyLOXBhwjTukyjua8v57BYTdQUC8LFOra2YgTVylkXismXMhxmqktROmunqCgbN
v1tcc5FMLu4MorGAHh6CQYICuMAy4kDVoP14FpyYPJViwZY67dHj0rZ5lggcmRSEVIvBjQ6G0k+n
iHDUKzNK/3ZR2r53Lqua4oqjNu0JXZqpOojHhCvCmQnto/0Py9oY6KAOmdeda7WiOKAfybp4qTfu
5WZAc31wcAfAjA1WJk9FAQV5JOYRJ8nUrfVy0GMD7B0pcJdYSTVUp6wCt/gQcLNSQAoOxo812KeF
NK0ierYlWu4F06dlJTqqnTLNaCg/UYlctLio/UEntrn50hAVWhyqzceMzVNiwiLBgrM6jfseNveL
6MvlAAISAN4Wm7PH9ZpHCNl6BDKHZu2zNt1rAICEI3tXqGuX4N2hJ6OlzuoSGxcCW/iMBVQL8Xsb
/YyiLZAng7gZhlMN4VXmXprxmfbzI/MwBPJB5ENsW+jBULSK2W1OHezGkM4XZwOdEkNaTSGsO+CR
FtCskFWeDOg1FYEOZfHuIS8f0xK2rznKgdb5OBZYsBK7WAcncRR25tgMw/bIbdtaB8cznMbTzqZw
1DiC70r8PLeYlNT3uZTWnqzAMmHiVbXGAZOtNXQuQQaMJW+qAH8etxwYfA/ddIwybW1sblv2mUz7
aDhFBKFftm/gcwxkLr2pTQN7pgxewyOdMEDNLIVnXVP/ElnQzaVdPNpg1uattKnDjhoXPsu7zaQF
hMNV6zulyWg7UeXDGCqAzfYGRTDEJlIcWdPMNsqL9UY/dnRpIG62XntPHJZGnF3dc9B2mKnGI0R9
U2FDb6Y7J8APf+s44zp8LmoqXRJS+bzjPA/nZ9h+gOIdhmui+W2ks8X4GMoibTievWPpt6E87Gpy
j9T568Xy2LSsDsxrnxEkld9GVZYgrw2ILBr9cfkAiE+Zig+/fWhNFH1EzbLlH73c0/pSxxbWESNN
QcgNA63qxOq7iDyEtac5d33cKJjXjTbJWEVNxl4kPOqRZp7Xs0tkYHBc3b19cdjkaS0kGhYQ/Dl4
GTQGY8iBEp/fLBTQg121Zrjiys1LNFv2zdyPwA26trEKQm08ryWSOaSlzfQW+ZMeftC+oLM6Fnbp
ey+KzQrPgfFgdb6hBB7an3XD9vS0N56VM/dsdXSCFHnYrkG/1HQYgglqMAu7ZqSHQSsQh6tmf3Ab
eMJ4cEs5/2RKesHWNg5Aqyjg8+wRsqEw9FLL8Lp4IbuHRYxbHosqC7CPMwoNsG/GW5L0Ubb7SYNc
4EzKcu6AFUelPNhE+7iHinPyoZMVdS+4EkOIoxBZPYN3m69kZub9oYJ/1zeNCdjXox0hdNJzPOwP
W+m468krJIdv1dtYeC3Z2BuofKCLazXAMqaG4qcAnQ0QxA4WP4QFZnKtq4st/V5S5LVYSEYnaMG+
qswnLMqf+zwROaXVaxSZaf+qc6dkxBjujr1GMgA0Sn0uNG07Bom7sq+Y3mUjFS8vQHSTl3E0oE3n
pGnBupCqu4LbdlIG0VfAoeJ3ytqPyOQxZQ3NECzXyzKt6CfaOjpmmqMMJsgzRD7WAc3CaoqRTA8r
UkrA/u3TFX91MMWS0R9DF/uAIbxxm+NSr5DIcNmk532/ln6hKwJvc1z0SB4gTOBpJHeeDsYfhkPq
wdqXjF7Qgg9MHAwjXtJsnn/lZYsJD5bpJxDELlvb1AHNJWvVs4UPVe2YDTcXUH3SqhV21O8GudxY
/sz2tkRG7yfiYKro2oG+/rhvRsRhFTbOsetxmSVB3fbRSVTt/2XuPJYcR9It/SrzAIM2d2jfzIIE
VZChGCLFBhapoB3SoZ7+frx9x6Yrq6fKxu5mNlVWVplBBgk4fnHOd/Avu61JbI5HzGb0jzkDdtPZ
2QE9m88Pd4t6fWtgfuTHtPadNDKyVR1jZa7L+dQWpf8dy7D6LtthWiHvrvakmKxZtX9Pz2A4QlEl
tBvViKB685jip09JMZfNr1C73aHop7x6mEqG/KeRiSjElJmp/27AwvHIaKkfMK+kwCkwc9xMiUhl
jH5faFvrGyShD06llWTiOaaE9U6lHAf3wLNc+PusQxhAMkPIWH8wHjtbN1PCvsjEoYRfmWuJg8PO
MH2cO+TVu9QN2uazzSNRPzmWgsrjzYg6towsmPI5md/+U/H1X9rg/5LP/SZC/u0//9d99r2r+/rX
8Lvi+A8i5cfmp34Zup8/h/uP5vc/+f+lNhnV8P9dm3z9men6f7zp7Ef9R30yf+uf+mT5DyTGN2Ea
YuObFPimbP2nPtkK/0HhZ6Nc5lxVvh0qZND/JVD2xT/YoqJrRnClkF3dyFD/W6Cs+F9OIPAO+gJT
qfff0Ccj7uJHoE/2bUf4gf87qqySN7bMwLFfdlEtxNHvkv8nhlvwz1e4idVc23NdR/2GQuz7ou3o
6RmLcHKtwVEk+X/zFX6TbqrGTE7V8AoVRil+hwAI4L98p/9GHPqbivufvwNnUSBsO0TpdRMf/ouI
Eitc7+cWggMTRJbnHtv87xiU/5k+839kdqGN5ASFlfJkyLdt/ymdJmFoi5z2xhMfane+T00jXta+
Cj9liWvJs+ha/JwBA0+Gc6G+124W7+wmKO+ll3htFDqwGvftbKpPsBdc9gSJWFhbyVFUx3bWnTzE
dJDzRViUAZEsCywXf/0h/VFBy2/A1SMVQla0uvCLg9/wcS3dZEt4Npj5VV7E8CNUxd3t2VFP7t+8
0h8lkP98JVsJj0jrgLvgd4G15TLQEiWkAntpXmOIz+cxWJ91Wq3RX/9K//6FHBAr9GkOX/wfv/e1
pDvNNBYu1/hRhdrQmer3TE2f//pl/vzJBbbnKQT8+NvsP92EMy7RcJGLvRFs6enV6m2pQ3C7/tGa
ir95rT/qZG+fXXBzIqCVlYHicPlNJ5sFOGtEpnFPhVBY8n1LYzA3UBj6cxr8jXr7P4Nh/nBR+wG/
FFYBppj8+/cEINa+6I54BjJ9ZQPivwsnSoKzgpbShh/BeGX/FVYXp/878KJkMM5X89tLh/yCSLpt
1MB/yhWfKFMx4XfOprU98xrIER8xRqYii5Bymoue1OxskT4HP2zGfnfJoNcrJt96x6K1dSO3Yy/E
wG7JHvOaReaWqaRmgl2zWWdoaKzPzVSVh5GBcLW1bUufc7afb4uyuVo8kw+vMaXkl3jtb6pIVGkb
LNBUWGiD4iySPPmZxVYG1V3m+NMSuQll9TZH13zJGxYhNQSZZtP60/itbCYNSSqxpze/CeeAtDeg
PqXXh1fPVFN/TQCcIUJtXeTOSH2Ec8YxLr65bqBweZb4hi0nhrAw+dZ6JxD6uBsnU9nVMcnP0azh
SgEe98EmmVXDFmSh3orYNMmXtlwwunqTDsODCRvbv2PE2b60mLfr09x43X6BHfUjW5LhCT94faLD
18AGk3LnDqz4N2m+pDUT5dHuDqPxnXvHBU8EJ4sKapsGYS024VhbbgRPIBD7GdXTtzyzymyzmrVB
5LMUFV69te0jJvRtdY/ad/yIQ1Of2c84kYxX66lZyvpJdnYdQZjyLyF8sK01+pm7TTD4MuzwRP1o
q3qs9uM4CPOSzLf1f05nZm98wG/zfQ+Tazonfj8CxZJxPwN4QuNlDvi0jbepiiBYInJ5ppdGB2y8
+iwsvqhV3eWcekevnuN9GnbOM/My9TJpTvIDNJR9WaUBMxWUmnAaEDX4Mr7A+CEqqIpNcmmyQk93
fKX2vm/R18xhPN4xOl6o/buEAtFtcv06ce/sLAr3makkh8jFKCYVGygTgXcZkqk8rIw73ht7xTeo
jGHz7+fG5dr2u/SpWASYgD5vwz1aFqp3fLLdPUTidddbVs6Sxemyk93EaX01wyJQHSOzMeeKj/JR
paTcTrHiEaL1Mi2vBVfQbT2et0yhUlkVsJXQoofqdXCzckcOwXruBkKZkZlMy9Hra67oTWbX4T5Z
ajZ7qD2nfT+IoLxjwZ3mB68dp9Kmp7eF/Thhjcq/j8Lx5S6e48E6Lp4qpxcfCORHX9OvnB3wTSfU
vZqmWNWljzxCea9+obvsMuB7rTf4Hysvav0u/9quQ07ajGt6FUcjz/aDC9hpRvg3lE7FTD+wTroT
vonqWnafNEnedPeEzTMgc4Y9Lgb1krpYNnFooPfxhT184J5N965lpqO1AOibhfK/pK7b/LLl5B5z
Udn7DJ3xMYeh+hG2Ytp5SdYvqNtRNEXSLVWHpLw10yYzEFV6AEBv7NRte6Mn7OtM3k36ozYqvAZx
Nl0SJ1f05KltH2kowkPnkGSCoICNt0pz9HxeLDT7o9G76+1mRfzAKbwf+3j4TH8TfnADSzg+M2Je
yx+Gp9FAG/As/DOMMNvqLvM7aX0QUu8wiUE+uENZoYpIA6lheGDPibXzXZFOWzZ3ZjwAiuov7rp8
qnWTflQd/GmJhPw7KyPGd0wO0SlQ1LYLA2OwdIfZsnNa0ibO3pYMGMem6q3u4FUxcelCuW62wyha
/ZoYm0QFkAV1RRjR+QehmtI7C2aA9iOu0V7upNNkC/vsblgvnpsJJitWAkwfYI5qj1bW0bAzWpyf
Y8ud2nsyCkvzXmEuB+xDwp3bZtEAAD0SGgDZxnBk7+Ocrg+ZiT2/8r51lMZdgPt9GD3nMzq0W66N
yymCqCj198OYL9bZyQPtHiEZNGLTEXd10K2cDjZUxfYQBHn9A1xNif+Wvd8dBEoG50hs111Qqszd
jKK3rimtI9sapbO3Na68N3gU3m7JdXOnGpkmUW2YMLThsLyHjeOvF7Re4t5a1tm8tkQB2lDUtH6C
Dpce0FIH31AzEuRiFJfI3i/WxtkJwpidtxJZylbPCUOOLunIrB3weZzaWE7drkD8rwAgrEszvWgi
0ta7UmRZvQ+G1XafgsHtq89D3E7t3kUcmz37wq92mK3FnYHyJ7+WJpUQfzKvdZ8mCspLyzzqOcmn
1T1KbHrxER1OGiWjnTxIV/tX3RgbKAnqVxu7QjyicMwGi6dfu8x+8uF3fLEPLB0WvcE24JRbZrlx
+aiYaK/NJshmfWGqMZ8ROyRkFSKtv2cLxW5hjsfutNhW/VI1MBC4iYasPCceIxd0jDU70WSy1W62
cYnc0QKXsC4DtSA+HBJ2QIbEDdYLMQ9sOGMxe9cr0pGyACJVx9dRcY8cMfNh3OfZ0B2Br9fVQ6fq
/pCJxPtUJTaL7txf5mkf068fUV5WnxAkrZ9XDoBgj3Ba73srRLDKaQuwrvQl94bvoWEs7FQeEtGZ
JwQtY3CpmpRZoovmXO4L5pItPgrlXN1h1Xyc83Roeu65ZMg6lLBLnL04RS9oDGJn5+d2vFtNWDH9
p7Y4BNVN2gs/jKKEfaOPMjz1OMEChq+HdAVryDg3cE6dGKW8FMqf8A9KDO9Xt3aDZodvQLxUqWdp
cMR82ayXOxWA3VmSq0WrovdTs7pva5peOaZlHvnVHPdHL0GB90mUS2XfV1bJeLzX7UPbQK67ZAhZ
dFQznTLnwZ11vGssFM9bQJK861UwNmTeFvqsenJEb+MoDrKv+BsrBRYaz7L6esMacbMhJ0XC0U9F
if4gI+1CFhhenBbnyjfLQuRRTcxMIrYE4uh6pSku7CNy75iFjlVEsssl85Y2IUCbBW+7dE+p9Ppp
E8cf2qbcoV6a8nf4nBlZYm5tz0fj62q4djNqsu06tAJZVojQPY8FP6IbV+/zqgSStjAZ6sOIR7fg
hO0KeUxQFnu3SPRC3/VFASwDHB87kKovkiu1i8FUpesCDf9adVEF5mCvPH+lgmqW17DX/fgiPG8r
syy/CxPE0CToJtGUOMeWmIWH1EXxHk8q3TOQa7cgy5J9wi3PqskAhyxXcHosXh2wUkCBojrxw0sh
S9H/ajF5oPro2wj//SdSpiSdTTWjiUAvs0fBnQ+39VU1PgMiaotdPNqFOiIfGx5SpcWXqp0b+H61
aXYWhKhza6/psQ7AfuwZXMzLfvJ7t/w8NTmksbaugP/19SIv9oBwFMmXO14Efhv7XhUu8KvZqPJb
zkOWAgF41AnAZsGKu5j88zxO/lMO9+9pBisQooEfEzSQQjeR3a8q54HmB1/iJO5AxTXrjv3bRFFh
iS/W7IYhuCHVP8+OrVmXAmRFFypDRhAhdNdYD3lwsOLefrNH8D2bMAa3lC7pOp9oo8LugHlCVScX
POS3ykYHCbFKW1/orMzKAK5ZrJdAp3CmWNsBrYk7k3+DMzGxVE2BBt7bsBTbb7KrJZ6UoIK/L8qs
q15QlnGqDG2DAAARKuXXXAURxj5J8E/WqJ3t1AuT15E532z3zit0DBoIhB3L3bJY8cmCRlNtQje2
wgtPjnGLu42ksMBt21/aRQAXavaPc16clqI4G2bJGg64u9PKT/toWTtikRZwGUGdJqTT5PHjnIny
ten3A9V9z8gI8ThCS+QqzlA9rt7Qj9xlCk8bpeV6w1omMX1IsQbPk52DCJ7WHpFqm+sd7Yf3YMRC
c+VW5leZeeUbd2F4IOYgPPek8+2tsLd+SfxpXPiiXk6TUPF0l/RNMJ1Wa5Z0Ik3O3pqnQfLdR1N+
aNe1QY7mFAR/5XUY29s6l6B5KF7FXq4ZsBz0Pt74DjiI9XutUHMV81DCVbJAINGFdRH70OZVOHmT
7wLYhnI7tLV9iLs5Xk/Zui4J09fUzbacOuJQTbplSVyOU36y/CmwT13eJoRtlD5bLbwLzeesY7OB
lYmVFHp2U+sLYvXpXKe2s5w4L9MTPVdcIvxzEGNKFArfeUzkMFdX+CKIVIUNVvrWlqEQ4VX1kO4J
fgmOeTJM21o0PnFneZJOVyThiGc7386flrxsv7VBP95j0/fQkxUKGaIy88Zui7i+QGSdPotxgA4Y
6HkydqSNP1jbOBnmYDetZd5ealulwd0QN3n1OuhwzW9SGMePzMiXjbJed8WW0mS8zmPpPFsc7F/D
Xop5x+x7PSepGM6jV7ofZGEk3TZxK6Hv4W7CHrIJg0+vjndjr2VFCj7NMdZytsZkmXatK+aHIhiI
XUhuFonRqtiRJq3vQSEcu+8s+M2jsVeaX1Zz4Re2Y8ihx/im6FHNfl3Q3qAySdcvnqRyR5vUOUgv
MotmEWIQZlRpwx7jgVxuR/iRBC+MK5qfYTT8HO5yFVl+10U+Ns9obO3l6pZTXuxbIdNsI5ZE94dc
UewPvUc1oVieARTkP5Ua91kxDvtlzstrI+dkB/ov2BncnKyytQhRPabJ15xB3GvidpznddeL907S
zQJ1Kh4RaFisjf0eVUJWx1/srgmY4Mn2HNpZR0RhzYshrrvJ2dNpBPnbZL9KGE8U6bOaD8pNlwd/
XGjcB79jPYVOHmuhnw2PELvtQ4GJHuym6y13LHayaJWhve659WBsl67rg0jyvyOXt+6LG2QFObjQ
z5So9RczSrenFOtpcldUd1sXApDhuEjwKcHcpgltLB/lh+d6B3+c+0uRFeWFa1pGKBTzPW+9fXZg
w71ObvkSa32NtTtQXqFJSqM4B6kfjbO3fObAwVarJvx8sZ9OJ5ZLqH+LVetPfWea9MBPcwGTOQUr
0Y5VOE2u8z0UAUTjrq1P0xrICYV0P0mUUTQnceCqL7dl9rGesWqh1OjZfjm9xVOkRGM47wI3bRoK
vRp/EyfCuwX9a2/TZH6GBe7WJz2v2UuaGedVtO14SLMK1fmY+MWzlYXzF6tLqqsPcAeQZzKfSwtd
7gTImItOBvKhhiUOGssprl3Mcku0obcF51M/DhDFjj6gsWwT0tZvejrBKvIxmH01Bl05m/feP95o
iox9ZOuZ/Vo4WbfnIXXTR4Q4O6eZN7DNWg2fzp/Dw4oGJ/KRnPyKi4VyvLXzc5r16zFJ5/zUkU6K
YFk5Q8QuTx0HM/nvylvy51TKsNpwt2GmzrKKjVvlsSUemdO/mHLyD5hpZhSS/ljpbYsk61jbMbMM
JLawBU3vb2ojp72cLJ4/wVLHGUJ7bHtRlUJYczuB63OCP0UDj/c+A7oNThETZUoD3XYXzAKY8Zpu
AR63ZAdv4mDz5AJwmpUEf6lXVfVOKq5dHArOj2UjvRIKfbOoaOKDCLcBDoKLlgpNxDh03s8E1N+O
Z7/+iuwWEVWYX+NeOuN9sxovupXVb+GCerkyNWo9WQem+L6Gqvm0dJY77q01FKg7YNQv3G4j4jw5
19CaTFjyT/jrj3L1/Xw73WaH2zafsQ4i/Q8wotIfLBcwVN5HnbmS05i5adQhuPL2GMQ7VAldiYd6
AS4b3QCr+TbtYg6X9CYHG+D0jbFvdsr1n1yZJ+22b2isWARO48WAIHoJLJaXI7fUU6+98Ke/MLOi
jEY4Ptjp+lnp2P0cg1a9Mh6jtVTYBs8hGDa5rcPeQJRGHoRxwtjYJ1YWOjsE89lLrNZ8z6Y92Cmp
42zfsHHKISpxEey6pUduFUKXg/WWyeDisegst6HTJc/EnZSsdVlDURdz5aGY3szjS4xUunm3LtT5
eXUQshGnvmbDtS8KvTH9RZRNtlOV9WNYTIwAn/78Z2x8S+6suJLk3k3p3kN6dJ66AFHhIEORHics
0h8Aq3A6BbUbteT8LcdlkLz01JNIAKB37J5tq5GPM7b6SBWkLxaqmiJSXvELVHKIH8B+EXLbti7q
B2IIV+8eoPZr3ZiPIOxGtKq34x6x82UFTMEhi2ivu/MO6XPB5XdcINUO286lUj8EnWc+r5kGUCGG
auawRTx5z8x+2SlV007hm0tP0CAw0Xde67/7ODHuJlipO0yiM1nSoJR+NJSZKOVUSORDw6UBeViY
KGRuheAV8Q3jlAKBNpXxt7L2+R5W8NBc2qIq6miFdoTFRJlpvtdhrdWxg+dLI9egiEIfC485nUIO
38YXyN/sVGxtgbgfGyGOIlVB4Y4yhuWPYJNVvemMwxGC2x5rTw7cMHhwnLLeh+MQ3Jwh9B9EanvT
N9tMWXZAcWhOdlr26hDTBnzggPQPaTMWH5bjhk2EVFnexWs+C9Ds8zIdslY9coM+FykjhdRBm+Lh
rI5PBA64aLn6rNQbTfms9qjtnPumwHi2SdANInRLus9NNrrbru8B+peqij8hezRQQk2Ikbrmy3v3
GdQG7JTy3rk6dYDtYszdk1/x/vdiQiUUdSQVVFtntPslytJ4wmVYugwPHRg493GyhD8Yev6s7eoZ
um3mIcEM7cfFw1a5X9MpLoGExuULlgtzyBALoHstFty3feyUu9DCzE5wQ1NWuJxUdVmAP3vcFGly
G5sjNo4SXBQfSRNWYktHNL+7SF7aG1QuP0tHYz8n1aCsTqWtEnG4qVHGbTj1CEKBqJmbUtMMxa5M
qi5H0ooFHC9lxSZzEPh0Xuey74YoyBL0Q6kHWAPJk4jvAUEGxabHX9gfCo1NxMoGG7RzlSwK3Cmb
gIdU+nCuk86bCRwgjeE7OUPVuC2sKrvkLoaqCMvUEhydZcmtA5trDMYI/DBvUEPR+ialOTS1Xotn
ADzha+NXYkQtXEwXExjeR9AkojipCfAAinimL8mmSrEYPgHbssDmjLVhPcBHtqGRbaePKu0nG/9f
236MDPDWHwNNWPk0UgKfNKfhfASieMPgNbb9LDEggmootHy1boXvMXEdSbRb7cTbgSSOHY6L6hEL
Sv9iZOExW6eM+7lmTrqftZwtIB0aXDrIEJysAhnOhbT0EaVU5zOllmIPZ5IcxHGIV3jFSfeMxdQc
p9rL6as6tT4OscieqOqmB+30mHoCOYNdwIvDn/Ln+IdejOi2Vu6RfMRWN0EhTObXfBB1NblnB/dM
lPp9/K6dUERd4crsHpboXG9Q9dvrFaCjgoPORfxewYbGcLmmFkWCTKr3zizFsitaU6a7FRMn08qE
yerGWEn+jmWgp+1g4o93pYyj1Xf7SzIAnFlIliCaqgzZFdXzx+jURbwTwI4R5VjdW4nWkx0cz66f
bpXnTyWOF3jUMh0OYJXCXen7WC6qsE8rAF5r8zIsK1xQEiUc+5J5Rv0qB1pZJKlGroxK+3464C1f
EADiXqKHWJuQcn5Q5XHWBYEi9RykJ10V+K47QC4HMPHtF1B+3n1srOYkkHi9CEfkPGfLEQjjT9U0
1nNlgVjM1Y8s2CzKQwvPStQttzOVaLn1tagRKJM0+7OXExzZcUbkt9FEFjjnAhDDp5ykmm6XmZIu
TYAUTdg+qzfGhY8QDV5j6XG84heN281Ev8m3WK+7YZjNqcLuf67A0h772g/u3aBfAJFqhiUXEbsq
2fNUbnImiMzOTiaH7o0/sJoewHrpcadRuuFSjIvRxry0WslZBC67xEqvqKjjmCEg33jGjI2OonwU
GvNTo1keRWS5pDFvMk0Y3UNbNZu07pqjYLt4bW+P32QIufJ8Rdb5NuTu/spKUOZbaKUdRimFzj7r
bggzni32a1/l+nEMNDVhwWySj4o+bj8zNAWNEJQ8FzQyfWxtWbfkd1KOwWeJjvUMlLtfHrEgGsy1
s9PaW53KO1y8UxZVRNLjLmdn8a2Qrc72XYey8VPTsNfYALFJs0PX3BJcuyyod6rDXLtjcF5/tC09
cKryuXjWrPD4zUJwPE9y8MLnLAM9c1fmmKIi+JLW29o34lEkkKM3RMEuZ69oK4FBfxW0d7ZvU/Io
f74nuCP45IjbjDyxBt/ewe/0L1xL8Z6KCl7+Mhh9Nw/S/UbtySfkebLpjuzD3nCU4Kklchr7a1/1
wXqwqzAcALgmuf3aUpQhvXekhGm3rIbXM2SQsFxKACsJP1w2fmhxXJf+aL3X8dzCIeCRip67XL7d
MLn3MDny4mvRQDKxq8y2XqbeL1m7jEWKLtkKnJdpCGGlJU7cRwUGynLr5d0EId7042moVFIc16Rp
ukMCF/M1x6NYojid57dhcYBpLIlzWZhjP7Nvz7/qoe2OCN2r7hRg1iqOaaedb3L2bODpijlmFS9B
t3PLPn/RcmlJB25Qv2Evm1hq5bNNmesn8M4ad87Gl6GOAxioYYlmPh5RvO6RPKAlLnF0MXLUSSl2
xRD4vyxEMuVpmBrcoVXFKbl1VEmaCC6v+lvDkmd5s3wt02sfV1QrvsK9s8UfzMQfc/j0No55hSp7
zvA+T7OiZkYrX8Cidixro/H/1vt1VFb6PMQ3PFCWFf0XJ0mqE+7T9OhilQEzkJfre9Y77q+5n4uX
rAmNfUKqVz3YpBLVG+YeAkBzm82QxpupEZdhQnD5UMBtEdc0XbjMcy6w4Ozx3D5V1SKzu5x1NB1q
ylcAEMo2H64fDg+ymNqVrlL5zxk2OZA27VA9wS/rXxxaf3fjI8jO7uLBb56TRM7mMtm2BrJSJ19w
PtNcj2RQfbGwRzjYZh35w3Qj2RAm6bNxm3Q8YbY2D+/5bK1JZrYkF8w9WnaTPTlJ6awnhNZt/Qlz
yfRQImKmN0+K8pMWCBY2QvbD6+D58A/8wGFf7DcWW4GsvgtXbr5oBWhDYIpjCg9GIi3FljgnPIrU
xdWFMV/5zHu3ZOS6cnC/F4vpzqP2uifpU52AMkGn2i7pfe1hjnPYzROSQ0iUzxQFpbvHigG8Smct
GIOwUenNgrIX9Sga62C+or1kRRqIzn7OtbF/uAJiepRmzohatg/tLxmFIBPRBRkF5o0hOPbcNKeO
7JELK7ngq2xMeCbmwHvwwV61ER7wuDhMmIkr+sIMx6ibi+extscDURltyZ24uG+w0ThmR8OpFAwt
TBZDi8xSs+rl0TYuPVem1dDuVhgFO3gb6y+eWxKaSNOFEQyf8qM3XXdfVuzO65k8rM1EnhX2EuaB
CP2tPJhI7xkac23t1n7qcXPss2qcH4QS9mfZDZI4Hent2oYfRTyRidGe9161ywD9R6U9ATLq64Wr
xMX+OE7CB3U8Wnl4x45o/sTcSJOs4gG3ILEHc6uTJveBBxFBmBu9obPNQ0P4LDkZBevQkmU17YtM
mPSXy6wpTFEI/OBWindj06unvDNMq8qYN5T4DpA2KR6dzOSMdcohJCUmcT4ZQYUvVA/EI/bCGZdN
ale/CGwp+SamMK7vktDuGeaUHMpHKvWy2KYTuI1yiklPkv301dFZogmfmHpK+4TY+qeUFD2Cw314
bCBO/OOsKHY3oDlrrmhhVdcFIQTLTmIcfwo7Xr/YvccKRSiCS46ML5e3diXZ/D5lP8hn4VZNfJoc
48Y7SDPOT4fb8ACtnBAYEEDQrbRVlNckCRlCDE0jr9PAx1Wp3sI2klmp3qcWS1FVYQvbJpkTvlVr
XHs7fzQBKUR5hiZurCrCexCB61NMgkUaVSZorD1lBdyDkg3iUZfJWr4u2Yrd3qqmi01xhwOt4JDb
1zzXzsgEjTwQ6aefvJBKZ4mlg8tIS6gyfLUxxcvti9vHPZX1I2PPMPk63tywFm3nbQvGhiFKqjG5
N1lvabh+s+u82/No7YGJEQJEgptH/WGvLlPosOXqVbgF2OKsMgo4JTHK9j5ZGyx813IYd/7SHDgv
iqd4DooM9OxQXFOj2drzVZxxR65vLOOT/gH3bZwzTXSSI9vR5LWxMu6ryeQPifQZWqPrS5CeUKzn
+0BbdLT0+NwX6418tLUooaN5tfB6kIDXfe+IRAIVVQ/jVw83FYy2Nq2ecICpGYB+kZdbBuH1LmRX
oa+YINlyLro6xxxjD/Qx/qMZ5u5ZZgumVJukv9MyYvhTMcavOByKEY5YA2PhVhvu87p3g11qe9WR
9EBFkIvn1Vc2bMyB8esAXUk8Nz4tPGvGu8H3zePUjsghYRoBOOq8G44N6gSimyz2CxgIrqmfnNwl
NUpbqXNGilfPJ8fPmHiFnaifrEEXLH5GbhV0ABkNR9s9Jp3rcW9M+pBT5JxlnK4fcVdMxCCgu8SE
4E0XkGorSV+4q+CYBVRZ+wZAaLiR5E2eGGTb7z7l9ydwfxieY89hDeECTzR1DE2R2y6un2ZGADvX
K8aQOm1x76Yi69QnoFfdBZMVvj9AHy6heFTgTDigbLUb+OOsxURZPOZ4VglRbAoJumXSvb8l/gUy
C1uJdHlBZ1CSkMV2qEeZ1qYg8dPiFyk3oXXAozKmT12jhX0MqzD5JkYo/JvOrcNqd9v0wkr1w5lx
PUqdKwdAgbhJ1Dw5ADseunWw3wKJISFmwrXjsxZf0ABi3yG9kZysiEaGep9n9kQPu3pMI1irlhzI
1ZjH7It61r6qFuEOyInlb9uBJ3/BxO+SZ7Z7wb/S8q2joHtzcDm8u44IoiKw0x8ADVV37Ny5wWBG
cmNOsygZUfGO5/S8hP38SaEIRF+vfGK2JrR5CVw3z2neVdiFP5KFgLiTnmrmScgYO72jfp+LrdfU
8n7BksGcO5yWz4N2829oFJwPki96OFOFDr9ieMwhu7TYtVj4J+GPlD2G4nBnE8MsFYQ9aRSD4NAC
e3fq07x6JIYmubEvE+aJKlia9VjkoXpmlok8xCYf6WWsOgFwPkYkwQ0I7gD/69SMjxX+uLtUjvN3
wRP1p1O3KZibwubEqZV9u8LzcP5sN9J9WVpywVnEZ1l8vNVlAdtDZkx7Btv+sgGxLPMLcrVbGgLJ
pDCMbDV87mgmCQBKC0wr/Y2KaziiYUeM7JujCfwfZ3QyMjyoBoLFqCnbpNhiLPSKHeGPDMFJ1Onf
HTO73zB0jaTtlICHCBAa6+EOIETtn1ivz88DGXv14X8OM4ESmkKJEUfhAPYZpPUKw44xN4yN7FoY
HR4kHLvLMifTh50PLcNYIb78tS73z/LfIASaGyjpUz+JG6X8X2Xf9SRhTRmSp+z+umRoGrhlCZc7
/fWr/BtFLlvJGwnYC73QdX+Dd4smjy0iKVnY28Q4WVcCIDeqfmC327h/A+b9o479P8W/CjSAQozv
QfsKf/uFEG41ZU/OPJZzGjYRvxZ1/PzXv82/+cxUICBCBw6/jwh/k0xz7xCzQXwTi8TnJnjV645p
/l+/xJ/l0qFwhXAQnnm4IOzfJMwFrsORsTXpZWqKWou6ujgI9LRwX/8G0Rz+SUQcCsDxPMdVEEoS
3f54Aeg2cCBz4C1cbtNVpnr/QdqZNbeNJFv4FzEC+/IKgJuo3bIs+wVhSzZWYt9//f2gG3dMgggi
PLfH7e4Oe5yoqqyqrMyT57SBwONgp3XvRwOVoUXc8rjW56hlpkySTMMwgJtrY0PImcfRDlag2aRY
ZTzYDblDQbxJim1Ay2Bw53nrhsKvtoDSvlyxER+t0NigwmGMxMq5TcmjpGkCmkNs7Jm+vV2Dcplc
r6+v2Seu/HxkpkAqHDg2TQImtblzK7SAp22OprGVOa2N+O62cTpnZdH+bAXr1Ca8dEybtKNNcdau
1gipOdBAWoSEVmbD2Ga5a92hCXmhleByR/BZIlkAYOK6pkzdNTNQcS40Pks0H7r6tTIW6LflSxw6
BphZSRLp76E34nzcq9gjSW2YrZWvx3E3TuNItmSTCrIITf8zbt1GLtfpbKAzzv+OGhCm7TmuTSrV
zhZ2kDjO9tlqjKh82lr0T9Lsz+6iUz8T2yym0VCEMKnfB1QnPAd2E+jZtC/lRrx3d6vjQbNqVuCr
b335WJr0T3L4a+bHfXfST9MIYZPCo0UAhRAh2IUn2IKS/Y+H1IYAjYQqhBN7d5Pt3oG2WJAVW/e9
9ae1QjtcWH5xPCvOvwQiTjpuZJFOKI2T/vxLSrLueldABKOUSBCK9M6m30KY7IoeUIAEqwgySBaU
l1L5WpJOISO9D0L97vrmuDhm6GKh5Yc7RtIMEQqa848Q0yNtAybUmL2sPqT+yOddPfehVtrtSnyU
UFmiFHV/3eZn78Vk5Ox5QdREQTXY+JMNqcUmWF5fpLQSmvdF/i1rCR9LpX0qV+ktUgprqsj3FHRH
wpIC3KxSPXaGbJdydJvkw670vDv4aZ4XvmpmPfgqRDfoUBk7YcZfP/GMohy5oWkTg2npV5opB4Gg
XYXfx2oQzdJqCADhaEvqr6YUP8BRRWVJ/iUp4kKTzOyCoAsCozvXsmRMFkSH96b3OtDY+REEr7py
TLh72tyjcV3cRSTuwJO9Xx/5RRQw+sCJycmWgIoS/EeCyQLHR/3cpdG5pVhbF+0u9ReO/ItTb2Js
svbwDIGdbzHWAK8izqMQrvP+vD6ii3sFI+wsXaUHX5ZYzPOlBF/bh3Ui62BrVDib+m0WAdpG7PG6
mYtoQKcHUh8FDsY+S1Ob7GBPX1XVqpJdnnnGY58IfzRDJZl2LL/C5ZC+Xjd2OSZTEYjVCAg0RSOK
Oh9TdpTzVaUiIrsKwKcSY3ty84oXL8Rpl/6HGbRnkPqUNbrCxjGf7IK08qSmGkzX0sXXCh4rsBYJ
CBPQ7vWbnqn29UFduh7xp0iT1tgSRnfYZFBoIvsQHiN5iYxcZSG7DS9Fs46641OEHnWTDAv2ZlaM
mErBJUSBf053F9KcpIZFSJwV2CY08T7uqmfEWy0l8Q7XR3ZhiZAXn2BQJpNoapNNRRs6yPpQg+yp
1J/4nenOayBVyCFthfFZWPDEi0uVS16CZIq4lKZdWiDPV00ougJCpPFdXNul8kVU/7R0GCUCNWN9
fWzeEqQHr4/vwh1Hi4qOi5i0CKvTLVbD4IIqHhbTUIEgqFjX6m8X0rV/tsKrRMXf2cr0Qk7GRV6y
l0DGy1bR3XfZd7VwSeIsXIEzK4UNg7WCFpbwfnLuU/7MDMXTieVXtwjmWEpxo8ff+vr1+lDEi3CM
KFch6KH+ZkIpqE4eW00l9wbc2TxPypV4i2pT5eR63u3jTg6h81H/wLgD+aZHcjJrkh2E9lT02gpa
wdDtFrzzYt8ZvMA0kusGuWHiz/GUPtnlbZnHZqeLKppF5Gx0AOZb46jIL7LSxHtyJmSulDpZCEjZ
X/yxZxc/Zmk2l3QVLDZ+OpnqHKBfI0OcYDmOc3CcO+dwx79txh+bjbXZ7y2Lf9xtNhv+zdpb28ra
b7fW85af/u8vjU6LX9azteWX9/zzmd/H712Pv85P9vjD5i9n/Mm2Lcd+enJ2/DjssOWMP/G3zY/x
t4y/dfwP5+Pw+vR6+DhkTsZ/HQ78+DiM/xe+87CwWy89TlYEuuhV3aQjiaTO+ewrNXlQCoVgVirT
iop3SRg2bnTrai/XXe5ylWVF1tg7dN6CyZ02K3u9mg9FJQGlw+saiHWrQD0cAS5lgZ2Zf64bmxsU
m1QRNEVXsDsZ1FGGi000SaZFcfZIk/Se3mIAtO1tI612101dupGscKRKAgPT6Fofx33ivRGdaQ3K
j7p1jCO0El/LPHfIeYFHKtdJ9U5N/bq9y7NOVrm64SiAk4Wrahz6iT0oM+VMDn04nBulOAjuMXYo
uqc3HRIhC8fq5UGOKRNiS9qKNZWo7NzUyN2pqCWMYWFjRHuRzLkVNP3R6XotBc4jBBpKbn1zAFjy
qoMrWThvx31/vkFlFU8Zj0NdUi48pmt6yEbRiuXdAfn4im7QfEEsSbzIMxBin5qYTGYmwmooUqqn
aCYmu7RZ9Y7ap/W+AD1p5z3QBVlMPiLkMmz0Ix7kWsjt68s546njzuMFYkhEAZ9PxJPlPMau6ysN
XwDrJ5SSjXibailhTv8WI1Dy77YA4cjoA3KFSVNmAvD2PUlwwt24gj9xdSOYd8cj4Ub5/7QzXj4n
Y0KHg1ZgETvUi51WvINWEPpHw87jhdtyzkNMUVLR7BS4P4RJXJO7ceTVIkCGPBWf8sx7D/XVwlhm
thv9rNz3Is9ikfPxfCytHwEYjXkeoo2SWSVyGarUITKnLollimOAPnH3M0sTX+zoHDf8lFmrFRrb
gscBx/N/VysFODByCAV5vvpnCYZbWy1stE/xs0vTKhcAyV2ohiaDhEa8r0Cl8fAWXwLvgcK5Iuzy
8rGVtgJlaSW4TZsbodtm9H/CE1bcgpWpzY0Ke2/687qPfuYSr33LZBqUsApQ6WAa+JY+3XrVfSr8
cCEEkdVbuns1dRt08JUf3LABXrDWok3fL8QGM25FaKRJgDRJWcnTKxFOJjnVCqYjK6BWleuMCwsI
0vWBzmx8TVS4MaC3Ie0yTXbUoK0hHqAGQmfZHzSWNwDhf9OQus7h8f9nUyNJziiTJhH8K5P9mHtt
rmSRrFmUV781Qf+UleoBuOQ78g9LApWX+4UQWSO0QpGR1O20VoDWQp5DoIMXy6ttnhvvciTRzG9+
/9chYYYXoSSQxxdBZZ5vyx524qxHetLSq+bWh0iL9o51kPZrnuELGaLPTz73yPFogboHpUm4NJTR
XU6OM1OBozJDKZobrxd+tkHVvtLYvHLCBKF2pTDBUmZU0vaeJK/abzA95uFm5MkrEGuIjG+KXHUh
5fOBG2wVRG1vk9kO9vrKUx5iFsa9d4us/R0LoNRv6euh10TX0vLopEeVF0A1UKTbUJuO//SovNBj
OgTqK4xzxlNhyMENbtQhftO0zUvmFzSJdbKWkMfLkniryGEH1ssPiq86ckUvEBGHNBRl1T5Muvq3
q4fVnoagLlw4NC83EMG8bIKx0HU6C4XJ6khq0ZRqGJmIj3+XlQOafNdXf+7P5zFLdozlJDaZhHeZ
SXOql9Lc1g/prwqsw9Dqr9dNXG5PBRKfvybGTzhZ9FW4auh7wYRA6xU1aitsdVuvnYqGiuuWPiPE
iX8hZYiL8XZFctOc3GKN6icC6s6Usq3U+vG/+XD5AbSz1a+JuLbNBpIJ52j/bjd0Cspr9wt96tv2
AAbees0cwfrzYdjeRnf6m6Xbb2aiqVOQ+pPHq0+WJhcD2kLkhUu0oGq5BFsA8Y+8NPyZiT4zMf76
yURXQ9Mimp0YtA1DXn6EYdQOU6HdDbBOrMtU6F6uT/fMBUPlWxKJbHFOncrZucE0ActdG4lJZwG8
53J2M0rZkwaELAV8ExxToKxe4OZ4VuDQNXwal9LkkNLFpdMSI0rh0/XvuXwXaRQhIR2gm4G0kzrJ
25nFEMbByEwoJsqzong0NxdwF5S7cPDfjEFceD5cPlc+63gSUswUe1RhMt1qFvcywikGJGG/AlAi
ofGRB6U95PdhuNelhQDtcnBjhsugmibpXD2f8ffJ4vLelAEHQju/MoadLLtPgFQssW7uFAJPeXD/
OZhWoHRibangkcszJptWQBetEkvTIM8lQny8VuV2ow8w2ST/aIiEhQlmRv8siQqcdec+JASM10jD
3O6M4zcjq5qdhH7TWm819anwXWF73Ueml+qnOYWRCWzG8RI6N+d7kNHmJg2VQjiwF/OI/mK02CCw
pDJz3dR0O46meNCOD3V1ZMaamIJkszF9ocht+hK3I9QjaZo9jKh005X/GGZ9mhq3oahQJGdxzkdV
t63elCWmjLCi17/b+mivXR/N3MSpCnK0PHl4Kk9fPK6/EkCPJ7kN040IvX35oUNa4kiD/vu6oYuX
5DgYMu/MGTV5pJrHt/SJp+cqiJqsaGGhRA5VEepDA1LYbFzwuvpWqIr7SEJLL8o2omt8LNievhxG
2zqZPF7K1GpgATq3LdJiQkJgyCGr7te0cqzTKt6LIN61vLhrNX9v0pdxXMnO8ahuUZ1buu6nu/zT
vkjnCccpmfppTbuAcULOZSG3UZSlAyID/iZDpI9Ilb9WwvHhrtfi+vqg51YWx/k/m9MEZr1qcMpG
zG3fd8xa/yFo8B8jFrlwOc9tB50RSTBX8hL4TCKeLOtRb+KVDuUWdDPmVmi791xUd+pQ7EbC3Osj
ungAjtNImY3qO8cl8vXTrVeYsTKosJinNAglXFDwzjseLFLodjoRdTCjzoGCvZLqBhPhba+bnyZ7
ptYn16IBvZYHlxgtmTUt8sdjSl0CkqoWDNOtH6yIWhv5oXehsh0q4FDXjc9uHyrQpO+5mDQIQs9d
GKHgQTcBntFwET5qakjTY9GBdMx/wgd4E7ryto6i29o3PYtj48d163OLTMqd8j93BoHYZO8mRtHT
7AQQjUfEXVt2z5k3wO8ivOXD0rtlzm1PTE0vxL7PRr1DJAMUsNNOCtoTOOLI3Vso7sKcKkzZaVj5
uaAmlKvU3UjgCRN3kvoKleUSUxRG1uDvvreK+n594j4hRlMbvCiBzXC6ShfsgscKAi2ydBBeG3vY
AoX8MPQfdbSLY9lKyjfURA+a97XP9m73JRc/Qti3SQKhYnscdnqyVXpbHdaZt0XluZUXIp3LVZWo
1ho8EkWDbJc5WdWS6q6SNgFq0bkjwV2PapPdS++h+Xx9EmbtaIQcsDuSI5UnrtuZjdzQBp3ZaBJb
KvobIeJ7sXyjJNo/382MiCFx2EMhK8qTc95fZYXbBvRo9wNdw8Ozrrz1cJYcf14f0KXjgNEhOESK
hQBNmpoxO1UB7h7RCt5CLEehFxkcF5TidStz08ZOIFEgkluT9Il7lvUK+hC/yuwm6+IDTDarOwSA
NUdq/Vd4MsqFSPRy4/GyGmuD1D9JhEwjAdEVAFOiAWMXVK27qt6qqDlqqb5wis7N3RjEk1eWNWqf
0yWiHSiKkzKzO313dOHUfLs+a9PwnXoVdz05I1MlB3ZRrdEjv+m1Y5OB7naQrXTH/K1/IMNk0Qys
1L+vW5sfzV9r46+f3H6i6AY0AWMtaNX1IHi3GnJv101cXjvji5cYjccITSzTXZqbcGkNMFfADynf
r2JjLabfze5Zl16lAcIetf4VuPTU/H+MEhuej4v+HOhWqk/J3F1Z01C8hUFv1R23gRbYNWIH2dKD
Ycb90MQAywDBpchrf3IYgZoOzYYuXDsr4U0foGBAlE5ZcL6Lpy3eAUmvSI1fGVOLUxSXi1pa79WE
uzH8GlraIduM7NuAzHUffgNI9dKkryqv7Mh9Igv8Ds3lAbBTYcpODkv79Tm+KDFPP0Y6n+Sy9V3D
HWNv03xaDRzz0L57gUNPuWFVxrcE8tImytfI2Kzj9q7r+oVjbGbKKWzqJgUsiXeuKZ/bl7pQ8cO0
y+2jZ7zwXkN5oG5KOyohzL8+1PGoOr8FgXDDwQz6xjQArU5ugDSDmWylQAKUQt1lI96LAw3CY657
7yp9FlEe6Qslc2mcvKlJAn6KV4oCRmZ6zkAFkhitjjRkciv9QC3XCdbv3yGKBUQKnHxD6tFK1vXu
a0tS6Wkpn3xRL2Bp2bDSCJeB2Rh/O59aBQUdlaaYwobQs0S+4D55RNTRd9S1dwf30CuC2Lzm7o8v
u8haLUz2nF+B2YYrnswvJ+H0vvXoO1/JaYke0F12C3PHjbGP7G/pW7qPNu76+srOG5Nldqw0Pu2m
GGuUPGslqJjn1ReSJDvTPm7pht0P68ROd+HCHbVobXLe+rHuDZrJ0PI1pdWbleU/xLCkWtrDd+WQ
LD3bZoJuNsbJ4MYddHK862ac0/vM4PqnggyyhVIczLSOvoUqbOG2vwCY4jJntsZw4MSWJoZs1Rpb
7U29/tUdom39lr9pwJpXm+5hKfabOwnPzE08lOYlTdXHoVVv9br/qR8Qt7tJeZkDovW+VNvi69Nx
aU9Oi8nTIU5eUAn6US0KWvSnPx13vgNg1Olt/9a0NpDs5k61Vjbd9ru/FjbJ9nXBT8fDbHIeqGMz
gM5tCg5wCmZpY3NV9gW2xXfzI/q5ce+glLTqDRfrcJPuF5dz5sg7szfxVDWoBWpH2FPueN8/QJAA
Jrl6Q5B5C/kuFMZOZcd3hp1srw90Jlw4sztx2aqFSGOVYxfVdXSMrF/P6lagXLrkrvPjgxKbvCw5
+ekJF4tS5otmwwl3I23r38c72fGB6R9t0y7Wzc9g/9O/gRjhuHRpjvN2uY5/7U58yExkWu5CxM6K
t+gnKQ3Pcm+LX8VatJGxia2vT0sY9FmDKmxaaGgoeM/kllQrODqk0XGQTbrVdOFQJfnCIXqB/f/c
GCc2Js7SQDukwWrHOWMrtnlbrh/EfW8/PL8hlLfpHOpd99L+Lvj6G/aO763jW95m6x8CR7k3X74a
C0s7esjFDJsoMwCVJd6cJuraAFq+UKKUIaYvWf8cJ9t+yXvGs2xqQhSJ9qiAjZImk2BvUI2IHm2V
blkFNnN0qCUI5dw7r1m6CmcNSWOJmqf3Je5xBftjGiG5YwMd6W+CHTx53xVLfaKCnLYWUIFbwdKd
4bEWFiZx9uogxOR5Df8YTQOTfegreZ2XPdQvHbKou+zRI+xYaw8r+IAXBjk7xhNL46+fXByBADTn
2GEpX8OQlNpwfJkLo5k1QcWfZCJlXm26B6BJaeCPZ73y5iuCGpYLsWywN5Yil1kz9ITx/AQspk9j
iSIhUd30eJ63utWSZynfDYHdJ7vrJ6Q0dw2RxmI3w1VEJX4yYRHYydLVNa6+d3oSbTBwW32Nwuve
uIUMEp6XG9+6p8tp597p+6WCz9zu4t0BhEQgJWRKE9c3ez/rch2P1I36sdeMXV3R67mofDI/yL92
5MkL7jiIx7zusNPfSLSsy3YmWSsb7vbYeqZJdj2odEiuGSVVS/plzH6NPmW4cFpLY2B/sdEhqxsT
GBDzT58YdRIAx0txHO2u/Gk8ezy6boO14fTv+qbY+T+RcJZ/FGvvRdjFdvYOR1Dz37guLw5pxOkZ
dM6c744I2lHJ7/mC47BvuycdRh9NXRvQXVz3qlnfPbEzOcL7Y270qY8d9yhv/BqqcF37Cgl6Ajn3
Qllo7oonJfCfIU2OliBS5dCoMQU1wh1SEZtWhSEhR5xVbF4L7T0uMgj8FoK32fj01Opk19DMLg9N
gdUBfosCIhbpd49WU857MYVReJ/6a2oYVQVvOxwr5fr69M7cwjpuJINpEbgvpunvgpg/CRMXR4Ix
8VPH2v33BaTWPYrPkBqgVDVxlCNlJ95NKx6Mom/1mjXo38P4C0qh1wcyN4+kvwQw1VwM9NZNVi+T
PFFGpA7xTtrpNkjC08Cm3gkf1bpZZzZk0EtdsHNX0ZnFycrpUl+bEIyjHL2mn9uWHttH1KVR5Ch3
xVIj7Nw6nY5u8qyA/ruGsQJbQV5ZQERRUV5Yp5kD9Gw0kwBQasqhOqKUASZ6j7yotSodOLYWFmnm
3DozMjmlj1mnjYzbpS1stSfU/9bQ8sfr1vnSb/WPBVsz1xEIe1EEPTIWr6dQbBqQYqFI6akU31mV
FUwZFhdRZxVb7W74vmBMujyQieoMmaucFzsQsfPjsAs0UKBqXNrS1nwQ1sPB3Zg2dK/hT1TdtwQR
1+3NusOJuYnr5SCxW/WYlHbcyA7Mr7ZoLC3VuN6TK+ZsRBOPi1wlGWTpWNqggdsnZeunFlSmwIW3
BkrEVrWWn8YnCerCt8Ef9eX6+MSlAU68EVKBXEPvtuS5lY6ppftfzUaw3UfDEb6kH4Xt/75ucObZ
dTbaiWPSMi90CLzR8Gk+IqQDuZ8kQ1HlWom8gOqbswTC0wRYLinID44jPwkr5a7jtAdmg3DOoaio
mpMC/UgRR3EX4rGLHmNeP/Dz/rU08UlpJeXDSsKSdhdCaXyjbdX1w+ODkFnZrrO8bWzdoHgGNwz0
TAuHyUxJ+dz2xEGHotClCpkOO32Cud4ybfch2jbrP4Dq84Vxzjnq6TAnjppHSGy1flbayo/k1n+o
dqu71dOSAOHSqk38saqPYBlTxmNyi8GAfTxS2XTKkfC5W5i7ueCOdaONTaAVi0rOZECVXkmBGOXj
gIYNLMseuSrFitbdvth99zfpm3knvfjP/QEWwpvoV9QvHC5zOayzD5gM1s9BgpktH2CAfoYiNk/v
gX736TuE2cmR6ty7orwP5T2VY1ktrFJ6hQD5+n6U5lf17yRMNmRxHOrOFMZJuAv3/ZO2FQ/Gtjto
e+EDcVerWPubxoLQZiPeoMa90beJ7W+7B9N61ffa+vrHzB1GJwuiTWL+/FjUAjpO5GFNGHa0JyV9
uG7gM6szPWw1euJoauV5RiP6+aEQFUE+BMLIsk1aghBmC9vovU8MM6L/tsoucOrd8Chsl/bOXOJX
PzU8WepkJao6UjcMLbaHvcBbV7Ah0oQEgjM+yCx/e32k476/NtDJsq6ENImKI/YqUYIClHSTa0nQ
eSfmwpqNf9AVQ/pkzYwV7NqRwZqhHa2LdukeFCgGKZBTHFeVjey/Xx/Y7I11MpPTOi8QrxBSBUb2
w7spc+s3Nwi7drAJekHK1paxdE4sjXAMSU4ukjRdiXDlM8I63KHGUijUfTZH1GpWVnb8A+XP9QGO
t8W1CZ3E8TTWRapajZ5SW3TudsUvr3q8bmI2oj6dw8ndCFMygmEiNsJbwQYm/hIfVj9CS7uX/4uy
6KnfTzlXykoulUpk8qraVrvXI03QS01sFwQPn/fv3009bSKPNaXy/nfGNvCw2tJN4hy34IgqPCLa
l5vCanfSN+X5+iR+ZnMuFwqaF9oQYVaZQkTVPI5Qc2Ro5hftRj/I30yyx6X12JCLUSxhk9nfODnt
mNSusBMc8ft/kW5ibv9+wGQV25wWBETeCLwRiM1vIUD05W0XLmzw2UOZEiCtysAs5Wk7Ylml+mog
F2h3oYBmHDSbyoLHzz4pOZBJpcqKSBvgxOV9s4uF2mAg2pa6mB1+ID0q3gePKydeg4Pfe871pZuP
mk4MTmauDg34k0exBdRAoDtvrW/fEWn40u/S3VIX0LybnNga9/vJ8VHmpPIKF1uw3rtrWLnXkSXY
naXsKyr2FjpgvvXoPr5nz966ongV3cr0jyxM8cwiQoEDixl1AASwP7NtJx8RRYUb56MOEaS+lUXZ
1WmQeFuIZ2ZCCRo5RyIpADLcsZNlVPQIGUoTRQ0PBa+Vti2iN6C4A6TfWf3gJwuLODckEFkU5A0Q
uRfwojxWtKFAt9PWYmH4olX5154lXSjYzhzGQJj+Gplc28iHJmlKnybaRYUFtRK8igrPFW133SFn
Zs4USBmPKOYRXjy5rfPQFUMI9LmlSfZt8kZHOjYyaT1P0oe8QCLTVfL8JUCBdMHwzN0GoG0k5GH3
0Qwzcc6q8d0a5v8COfG9Z6xr8xFNSjG8y6MfZWVH0dP1cc5E92fmJq8VxWP4KGAwzp6NANHyKluH
eUEKzhFZyevGZhxk5LMDD6aPwI3P6PvE5z3FhP13rPAN+b45RnYcLyFgZoKsMwuT4ehxrGY+BJ52
kYl0d0R2GT4rx7u07BZ8fW7eTocyCVv9lmMzCjGkCU8lon6Jl62H/ACfEgoQ/0Um+GxUE5/PtKLv
6M+hAgvP6cPRj6AVXuXeUzaYT0JSSQtjm9libLAReY02+HjJnJ+P/bFWaPTDXGM+Jcd9EXws5tDn
po/kK6eEwsEEGvbcRJND8dJLA7Xe9BFZjBZpA5R9+i9NshATzIUiY7XgP5Ymc9e5vhgPGZb6rbs9
/hk21eHXQN1CX6vPyhfvMdsqHomx644+d3qcGp3MoCuhEMXZCywh3CHiEQqPegPXutP7z36z8IKa
21R/bZGDO59KA/5/9K+xVXVfgvbGWColz72JwYiPUQDgVMH8fLSf7lqky10YENi1D6lhC+vjHeK6
xHIqDwruRsRwLNMhxs8X6gNzbnhqVzofWA97NjlT7AZeQTsDAguxI6wWjMwFHoyOyjRYGOhspgwz
beXnA/kxTgwY7zoHjkpUVSw01KTqDRU/o7tNsqdhiSxjfmz/sTp9ox0H5BrQQMJB0g/khr9JhbRG
dfPtuhsuWZmA5No0NjM0QQAaeMU2ygjC4/RGNpY6Fue8nf7jEZMOIp2GnPOFQrq2KT2FwejCnzTe
IR8xpJHVFLSIMpG/ro9p7rWJEulfa5MjXvJhjI8CrNFBov3wae7VrU5K4o+ODfdYiZ5qq4hx3+pd
1e/pDCrXAqrudhc3SAWER81pi8pYV1H2cf3D5uqj4PINmpUNIgdq2ufTEKRy0h+1nn0SSeum+lbz
5K59yQlDc9Pm73CjWnlTowpAo5fQ3EEHpFgw/G/K+vtgPMZ+gbimckOtCNE+18lQJbr+gbNH4ekH
TjZUV6SQOZl8oHbXbcLHduvt6P7cIgnl7pQvx31y43NWbYEAXzc8d0Kd2p1Eoa2vS7kbUglIo2+V
ApXt7vqfP+d/p3/+aP/kgBrV+yJF4QREFNKSQQpWjaP7NyjNuA26RAu10rlNdWpt4u1onq5CiXYk
uEp+9GgOSPKrar5eH9FcGHNqY+LjWm0MbZ4xY6t4E0awMm3kyEFH7LqVuaQDfQ2QIdDBBi/q9L3s
ofSCLDVDGaTX1kNVNd8XYoX21R7KB628UQAR5EupjrmxnRqdrFZpyrnhqnhh23yNoxc15o18py29
RWZvLW4rFX1wqACBuZ87hQKCJegHkXPdYeMNzgO62fqa1Vpnd+7aINPXWsrzUrFyzjl0gnfKYHTm
ge06txrodXOUDGYUxRN0F6i7lc3rkGgLlZQ5jz81M9nJ8KC7QpTjH0goDanDnraaYbBzvbcENHYU
eSHGmPeUk3FNtjBCWGUrfDpkXyGJTZ+cGt7yPro9yiFqnAJM3rL/kMaphcrbQjC1NKcTh5F8V/aQ
ewIHITwF9feo3hbdAinRXDh6Op8TZ0FYBq3vCGcJuvi5MSSIlpEf14uXwm/W4IcWlm/2Dju1N9nf
wAIqw42xJ39xlJt4o7/JiOlCgDvY/Z6q4gY5uet7fZykSWoMagVhbFMwaFed3tGUw9SgdLGoxavf
fdj+SmJlwcRcKv/MxmRU6SAKkbnCK4Vt+WzY7bo5iJQtEkvZubcIuDmCIxzAPy0cY7P+AZ+cAufn
SOA62XOt56IULhPl0GL/LXCPOzHV7gxfXRre6OOXU/jXzmTTiWpq5EWMHf8YfC3zr0Ft7rU+dkoJ
Tvn+GxoUW6mpETNo115bWlkV2EYff72+jnODpQNh7NgkZAV9dH7AyAHygi2SAbZyfGyj+1h/EYSF
+Zxdx1Mb4+lzcp/KPM7KJsGGLtndgRbq55UdrLU9IinDEwydN8dNvO2+ix/uwr6YHZwBJAc2AXBs
08E1RuwZ0ZHQTh3KjdvAfZaWGWpS7kIOaboZyOpw3YFGJ0kFRnYKWfCiTFtJtbBCOSJwb8NS/9MO
1fCPgxFpgyS5x+sWEDpcx5OVgsrcTWnsX9FS/DNIBUQq9Q1NFC/X/WF6cn1a0cDUQseJwc9E7sla
EdTLQRf4Hk1O4nuVJVs361+6FVdeU7SJLZbG9rrB6RqNBkndjC4IgQp9aufOMdRJ36xEFOn19CXJ
qns/0G1RWypSXMSqI2M5tyjclPTXUwsdP+NkXLHUFcd0Ffv24e1ojZhsCB/fv9lr+2npAXjpDLwT
CH54uACrxda5JR8gjYs8BlWKbeFAPbnd3pZObMEKeX3iPmfm9PxgSGeGxg85GVIrSx0Kyq5vo3X4
SUVfABUNbW0t818ygxz/PvK/w9ubc2eu7x421r4bB759fFesW4WGBnWdrdX1u/WIHDcljdj6tl1/
sXdPHx+HJerVaZw2/dzJCqCkHHmFx7ys9Ca0A4CX20TM0rXkRc+62or/GFaD3R7z4Cw5qge0W06W
oWuVugq1NLCLUKLkoKbRDqhIwFFKtHF9JS5eaqMteFiwxgEKPGoyND+kFbcpRZDA3mYQYfpJ0Psb
Xt242ZXRax13KPPdIkl88OMGjUBwdS99t9WOyN5Gwn5V3xfub13fq+1+4cMufHH8MINoHJ5YlX+f
TMJQ9G2UKzREDgk66qBnQ2hUzKREeM4TteNd1KeBZmtagSJjsNLqapemkvrox9JqLQRF7e6OgeH5
NzT1EgpC/iI7CGdJTy0qXY1TNH0mbMRVtzoYQpAothjF1Qrqg5Z0Tn7M5bdaD9CTgvM8rJ3rQ7s4
NhB6MPF/DQ7EcXUnGTFpLO60FQI2bXmrFpkl0by2Cha22Mz0we8G/RW1MdoDp72YecSbSU7ayNbr
eqci6sepufDWnBkHQ6BSOx7sZCEmK1QPXi3HBeMY3ObV94VNCYu0EC81G47TcXlWACQHG09nuDy5
PGJ3pVdGzlnhG64lu2/oR66jEoamutvJbAhNhVtFW4xx5kY30sVyB5P7hVnl/IjKuyqpQ1mnr7Ay
HbG+GUDg6MZSLHpxsiBLcWplEkj15iAOTYiVhndLAZ1O3dlVjxyHLizs9NnxsI8Am7FWcFaejycT
jmJvZEGMal+0X6EApiBK7lbBwp04fY5xnvCAHjk+kbhRqKecm5ELyVWqyo9tVylkq0REGnKEm94E
SKIykVleOXX95/qGurz4x9vkr4dMgjSE/iSxRevLDuvuBu3DjZDrN0ab09VbbWD3WrgmL2YSrg6T
riwc34AF9xO0dHJ5ZbWU0E7kB2SZa0AeQmJFfXvIpNUCEGLGDpRVIPegQSJHPg3mFVelPDv6RGhE
loqifC3cRv/a0Y9/nxmZOOAxQ0AqhvPR7gIOC9HL9nUZ20oLwgMGxdj943fFl+vLdZFnxiZ6TsSb
hBojj8TERyDFaFG57AJcI3jyW2mjADvvCuFdFL2nLhrvGeEbErAQgOdOoCxRP1y4C7tgbJfgeCQz
cXH+1rUZx41Pq3QrNLlVtfq7mejqz1yuRWAzKvqQedJ/vT7m+W0B0TfNGrjMFBdUuYXbezrbwgxg
1Wtuj+0+E58KWG7k42O0tNdnThUZ92SnC9QWLwi7YldqOh6foZ1BunsLDebgZK0LycHQCDsx8JYq
xLP2RvonmHChYJpeNlExNGKpIf9m+vGNVH33AmnjsQ2VhcfKxY7gPGHVCFQ4XGi/mVwFAWQQEuB0
xtXn9zjKe+XmW29lvFxfrLnhcHFypEBZCi3P5Kgkohh8orrQjsMfovrRwGQlf2T+239jBWIuJAq0
UUH1/KQMAkH06wABYE/YV8PHSDfhdY9B83HdzNycgS8m/yfz/OIsOTcTxhUXqGsGdsihtV0F6vHm
mCt0dZtBmC688y5Aq5z+n5yVHIy8Wy+iyRCW9VQPIhgf/FZ47Y662VhQKolPXS8gU9mjkgnYeCUJ
v8qk1TcJ6pVf48Ab2A+hoD8WXZwd7WbgEbelIisgmyiU7kfpFt3L4Hvxu66X6k43EoQ8+8bQvyth
Kv789/miRw4UisTbG2Wm8/nKayK+VnAh4lB6x/VBS5npznTNhSBwzsdOzUzCi0RyI7jBMYPs36bv
dl4l2GoUOYP7en08s4a4ilUNOqJLsgQQL1I2KMSX9VGHxCvpFOWbSIfoM/yH8vug+YTY1y1enu8E
uCNjNQVYSCy5ws6nsFDJyPZJFNkhmt+y6Ii+PQDZTVjZjS4lTl5nlgl2dynRPePq2FUAvHHsKTQg
ntsdcj9xVxm6uB73iRypTlquHE9f4n6b83IaDGkkMiB7FOF7PLejlZ2pHgsQFQ1JXi/z4dV9Mo2v
SrGOhnUBLXUVrHP3Rva2EJ6sYlgavxSC7Tc/s+ygjHqr666GN2nBoxSsnsXJzDpSf/Q88WiEHHIy
61rU5GpArt2O0q2rmJbIHb6wsKPvXzMxfsJJ5FN3OYdyiYnsHaUTJbGDFF6D/q39H9KubEduXFl+
kQBJ1EK9aqulq3rf7BfBbndT+75//Q363DOuYgkleA4wmIcZoKOSIpNkMjLi5/htTVx9YZfGg4WM
+QNfeTRzCQcTa67GKi2ARZEYJxh6N3etqqEK5jZrridL8+Z3qQ3ZiycuId8zPIWzyKpwkWHlFgKG
Lkv0HS3WupaXYbjcKr/e6+LuNTOtIXQEDCtmx4BfgZ4YNl17n1gYN66Lwh0hUN++OIA3VkyQRsfY
gc5s7+VyLx2ROn+OedOCGybn3oCumpWCxUKO+Y/UMmRt+UuPsPCkgEoVdFjROziQQ1wNToaC4kSz
bTBkK4fiNShhWtAZmtJgn8WY5a8lDW14/UJH6z1cq+AvfKyzkITVFMlyq5McODDPdVnTeGYbbbtZ
W1lSSzDo7kDJDRUBHEaFE40Mur9Ww/MZI4eGKqW+DYoSVuW1f33lLuQGDUpEBjrmwd9DYOcLFwpx
RRx3TeIU8dtg1LhNPF0HWIiD+3SgH59rlUMZ7BygDMokNIoucYxw+IrazC8IWt6Ctf7uhcnNfYNg
YImzBUicwkST9YaGksFQ1UiLA4TI4esg77v8F2xC7Chaa4FZQDPwhoJTLb/xQWDwPChIT+tGAUE1
BwKvNzLKXVlvukaH+GCEZ67JKSwMIdCwbaGR2oJulBBbFVA4+Oqwy2Yz3cs6FJmp7qnNyhFtYf1A
gl9BcRfSIrhUCjF1+pBIlpSnjlwYG35fjrPSHrKwsfPh70/rZ1D8p5zsFpEmxUjvgCK19Yy2acgy
lfo8uTWIISsSmgvzG1CICUxR7MviK0bUFxGCBpReSTs6mXeTsvacvQYhRDPpYc/KABB1OVqPM6tj
XPsZe7y+jpY/z59AhIUaQrNAmS2g0AG9qkjdGhSkH4m0tpUvTm1kHZSXUdoCZ+782wy1Kc85bIjx
UKg9cf+X3gq2sxp61ZQciUTX7txL91+e5f4fTyR5TZSEKQsK3H/LBpLmdVg4Rc9Mm6nVtyCgPosY
eksT//poLqJCAYWXDnEbFo9EQ8r0hkUVmpqKdA9d7jL9VGF3CkPnjChOR1fgLqgBvPjF5Qr/iyec
j9QhNxupAh7rVWeqJ7RP6yBmyw6bngb9DlQFKHR61loTxEX/logrLGpNKcFdDoGrBPOGhL5WPUzk
edA2LaKFi0nRTM4c5X7X7Iy10/DiTDqJWVgXRiBlHcuAjVcyzBxDt+VRup9SdlT0ATby2Qr/YjFN
nuAJK0QbLWSrgseqHpgCZasm9A08x16fOYvr8ASFz6yT3DWXMevQjpc6k2V5o95+H5oOzswshl/Y
qmjBIhiqYTB9xgkeqoHnYGkL1fNGQ9mt1SU023W1XVbmR86fWqLgOd4Wna1Nh7yObCLvZH0Txj8C
w3B69t4XK/lncXTB20NOQGXiwm+oV2Fn1JUt7ixR85lRNMt1DbNTylb2hsWQT3CEWUNohXcJCyFL
qoLuWdWRIG2Rz9+jf/UQgqmHkhEqYZApEQ5yrMLJtBw7zE9psmxSWJWdWcXfH+PAq4altg7xeugh
CSCoxY2ZHA4pyvdQ6cIFRYn1m66lr38/K1E/5AqykIqG2ub5RDHBtwthX5A6SWzkz4Y8pbs6YN0h
hDbMq54lb9fhli7yBowG8IaEki3mprBLhH2E+nA0pU4qJW7f7lCsKvpvBor7076TUrsyj+ngNoF/
HZf/WeGaycVI+NkL3wxai+dhFkNu9B2TsTlJ0YG2pbZJmkm25UJv7in0g9LXsStq21w1f+KXh1Ng
3iuHV1fe5YtWMvQknQNHoRQXao3PKEGdqPghNfb4yG/1IHbr96B1Z2vG1/wPXgKCgwQDAh2VUzFS
Wc+hpYoB1s0fMfkap8KpgrvG+FtOF48Lgpm4dOIJ/0IhtGs6sJ7DEfuShEa8nazepsONWjx0xso5
7GLG/B7BEyQ+wid5U870okPTCfZ5pdzMtXUTt+iWJjlxLRWK40qPh/qi2qhW4o5N86vU/7Ko+h98
6NhDwl7Gu50woF1N57m1+IDWg21JELCvvJY6Ovu6PkXFPCniCPsDlaSUaDGmKKM3WOpa7EMp5TrE
Jffo91f7E4uw+vBeNw+NgpZs+cF4UHZhb6sPSMp4stgaT63pSi8BQ2tx5Eou9a5jiytQCE/Ut0pG
oyQhX/hj/zaBfV2NW9jPwhQeJlCRr063MtleR1xcCbjUQd4GNy0YS55PHLysqnjCw4BmxS8NwuyG
8hXi4q2uFSf5BLhYcXiFQfXYBDVdfNbNpqhTYx0TNJm3dfyjjJ6lwWvKO31NlXcxINxRCeKBieRv
W6+TlZB2rClYrGIlpNLOqL+o1X9YIN/D3GRlda8hCWuuToNoCmogDSrKkL6WvZHGhBlGsjIpLqVE
+IQ8CUnYfuQqRWkrUBBSRY8QqrIJiHF9Hr+UjfZYJ90hkqE8Hj6r5Sukye5Rp0RldPYG+k1DoXQq
a29Gsdms4p3Wh7t/MX9Ofptw9O5SvTK0Cr8NcvuN5ZXaUQ7dWlo5HvFlfTF7eEWbUlzScdM8n6Ws
sgbIgOk4TIzf0+6r75053sEXdCqd4df1gC5Z23y0T7CEzxpmfIPSgAUj13d1k9+FPXRAqMtalz1b
rhw7KBsVP/9akfM3LK7RqONAE128M2lTrAw04QtkvCuUuwa9TdcDW5yuxh8A4UslRCqnpAJABVPc
mBymFg+uxO/blfy5mKJPcPj/P1mAplr0mdEBR4++R9ls68qDkvy8HstiNjnB4LGeYEiaxKaUY0wo
UsfJ+1gyJ8FzR9w90nqFdrA4biAcanAChImiJmxtA+urzJyABcpQCKgG/HZnlFdQFmf4CYqwsYU1
yO0EB0snxJI1YigT4ZyFbth7Gvja2kPr4jZzAibscDJLB6J0AIvkY0A9s/HqwbeUZ3A4mxoimN+u
f62VERRNe3JTAuNu+n04eO+KzQiHKfLMVs1kFieFhSoAZw1hNQlRoWGUzCHh+3Z2Y/r9uwzJBTmG
Obw93ed2c49+kqfO/THZf60ty5fuH2CxyAJGYtLlBYAbiW5mJYFXa3sMWnN3fRj5Ar1IgicwQhLU
0RhQwlMXU6Sr7ChE28/bdYCLOsrv48cJgpD6KkKyROuAMKtfWifbVb0drFdNg2jpW6hiV1H2tFjb
3VY+m5j4xrBH+0wCUL3EbpZDjXwq3CQKbfDDXWL+6iLdD/PHzui9xPoGorEjdW+FnD/3Y2lXMYTR
tOHl+kAsTtiTcRBSpdTJTIcZUOr0cCQy6VNZ+nX6WEub6zBLHxR+IWDyQSgPgiHChM3KNuuLFtc6
tE9HUw8xz3nlfnxRoeJf9ATiYunpEaNFaOK8fAsJK5tAWNqPXuZN5ye/4FgGxsD1kFYBhUlqFExm
cg7A+NB95btg39+AwDeiEfNLtuHT9ddyJ0KAwpS1WGLUIJxiDPu3EcI45oNivqMAdj2spQlxOozC
CSyIMR1Ihaim9HOkiANvzeP39q9bcnkwaBWDrCzsfiwxgxlD0eCVDcFklWPiwgGppDleK6jzWSWm
kRMQMVtRtZRh6QmQKovsjD1ZlWvFDxRKYvFNU8RwBFgrei/tbaeIwpyQVWYNqQpEo/I15nQq1jj6
m/LD8CuBUcj1T7V0/DgFEyYEtbpenQaAScVz0rlj/0K+XUe4aAz4vahQD0I3OrcUEinSLcy566lD
sU6vm2cTIlDbcVJ9s5rfrUJJ7GSg6E5v6smNUI/eUyN9HwpIylaxZ0UfoFgd9GzwyTi3K2eIpUxq
wJ4DZFNU3WGAdX4qstROC+UCZSraS3YOoh0zAltKf8SG3ZoraXtpmE+xhGGuWSFLWQOsshrAmlWd
uf7Qhr983+YDfQoiLDsciRideN0N7oXQK1PcIu1vMwn+40T1r3/UpVyM5wNUoFAPAu+dx3tyosSx
j4YNG7H1Ka4Od5ww/3EdYPHjnADwFHMCIMeUWWYGAAaC5aASh8BwCATuQvOU/K/bnTFwnOkJFRyI
gBCRKdNRbZKjUUudYvxeDh/VsDJaS1//9O8LwVRhp5ksILiRzqHDSOOG5nM7ZitLeWnITlH4/z8Z
MpgikCCLeRTxrtc3gexpSu+kFDfcp+sfZzEenZcM+G58IbWTDllBaYGdeNJip2p80gW+aq7kjaUp
hlaP/4L8Pn2dhqMHEFyQAcKdrai5CdHTcj0MPuxiajd1bPictE+hJiEMWC0PxRhjmyIQmYcEWQ7a
2WP8b5bKCQoVmHrg7DJlUBGHyvxM+YK8ycpue9mbyqcvejX4ox7Eq8X6dwcZcFZMQDAghZxrO9QW
YKgUjZtEdim8Ves3rNCk3ZQsghyoq+OW+W8G8p8fIJIRY0mKazBHeTk1dGpqB8ZL0byP/e46zPK0
+wMjJGwmR0oBAi+KJ9A1pdgb0ie0hF/HWFxEFhzGUVawuNn4+ZwIJtKofYwCTa6+6vWTHoEQuCsa
L16rXS7t8tAv+QdIzAkqTMjiEOUwVBHV4TgML5O01dr3Ottqq24HfHu5mOknYEJq0AoLStZwL4OC
oA1y4xPkMm2umwbVtIP99jY7tnfwPMPeknJlPBdX8QmycFEfijhPJxPIsQVbhaxwymhlG1fXIIRl
HIOUa7EREOSuy9wGra/SreSAcX00vcqtdqXjQXyVPQ1u/qIdmLt2n12sgJ98SnH6wxnVCGcJc4Z+
V57YbfGquCVYbE+f0vfmXnnYdy6aZo5rQq8rE0hs6yzUUWsmClQV4ndNsqmSA+0OaFzRku+pscJn
WwKjKiRcUNQxeSPe+bKYmaWlHU/GY1L4kao6nanvOjj8NorlRHi+b+ty5QV9Ma1RNLBAoRzsSnR6
nmOSNoiiIMXRFC2GAZHtEv2WJLJb6S6odjq1o+ATZ2U7ruAafTATtx0313PB4gX/9BfwmXeyBUm0
7pUIPc6gQt6qozszVx/8Mj2G7FhjfsWPAS68/wYTdTP+AMYb74SodStsW/Sp41IToMykOVl+H5X3
Un0TGo0TGGASQKmnZitb4e9DuJghLAjHKdAQg9u42PucUppnuQFYmCtJv8pkbvCUYg03eCmGzEwD
E3dqzummMkv4JcYxwYVEHXBJpbOMX9bSTd8NycrKXsr3/DEQ4npQtYSX5/nwdzFEiWqVZU5QPzbk
LUWnVhQUKwO+dAg4BeGp8+Qbq/k8tVkQwntI8mi4N+gdjkvxsDK+SznqFEX4quk0m70kIxTcM2yz
Ira5pqC+FocwVwNZyeRcAYKePAzw3yuBAXr139uY47CBthaQQFS+MMXDRkLloirrOHMkVr/GJsQO
FemWGOMNNbpNo7bb6+thceD+wIm5NcmiWJ+DCO0WercZlfEB0l//4lgBKgmIJKB9oaNCmGYwT9F7
lgGiKT+IBPHyEOTjb9fDuGhgxt0M2g/oBsKrIdRuRWprZqR1L1dV5gzO7FsHzWF79gn3mzdoAv5E
yYc8UrTY/gJ1gb+Wwjcx363xJBZmyNlPELbizmgYeIfoXJGbKdBso0zKh7CQyE8Vd/LOHkZ9WNNc
XFzB4Ohgz8DtA80954urQtE8h3UpqgsBsafgtqJfZbVGglqcIn9AxIvCiAdgbbACbL9N59SgseFS
cv3rXVp58knP+ygIaE+Y+8IUKdgQMDRtoJYcoe3azr6ku+hmvCn9/AZX0+hgegM2+tkzbsP92vRc
JCuASQNqCxd4hF/U+SAqKHNBGxwruwih72jjeHFIjtXwlOwSF9pfazK3Syfgk1Qllln1BPrCrMVy
mFIYpLEP6FbaifUrL++rtbeixelxkuCFq5GiTXSIIkQ2Mjh4xvMhGkNXHYeVl+elKiuFuDQuqnjt
4Ias5yMokzQgvYbFp2Wge0vYwfRDkId2Z3ow8C7nxKZduFXSe1K3ftyu9TkuHJ7O4IUtRu5VqN1C
Sd5pNF/C+9SIipMLW1GHyHfr8oh80ISd/AxN2GqaJiuSJAIaIY8tag5z69Ugx5nha0ewu6MKdwja
f7G/nYEKu48+od+pVTHCYXlXMhAqV++YKh+la3EJNzNGaJFJKeKSpIdA9xvqkZC5mnzUg/dE8qJc
sutfJJP8OPTC6C2MO3SreyjtgIVv69HNYHzI7NtUPdN+1QB3ccwNHd2Y3M8QMjXnE4xESVZF0D9x
uvI1S76a/oc++0NJN1n9rM0uJp9Li7XkuvT0ztnkeA7hL+zw8xFR9SKFeDNW6l7+1L5VoPtvITji
JM+6090ou8obYPrpreTChfyAu7yMkgPMq7AzC98hjOECJqnYRkYffnE/gu+qN39Atr3w2Wd+a/jZ
nYWZvYsf1rLwQrYAMHoeIWaDir+YhOVJCyrFaHAcHO2YvBrFMW7968Etxob7DRiSqGteqG+nkkxG
YnZYqSrZmOOHmvoTg2p7Dkn4zXWohd0Y4qx/oIQVU0EBhKIVBStGcVPJlbutBZNNcyWghb3xDEX4
WLAZbC1s7plDk82o3jV0zSR+8aOchMHDPDk+D7FeqGUEgFh1DPYS9X4YrfSCLG2AFvpp8EwBRilv
3D3HCMNaqqM+hSZEJEPbDdla8TJ4yQRupBzIAJFKP43g0CGvvf0sXQDPkIUjk0TSEixaIIfVQ4e3
8Qx8lp+oEKI9JIKLBV7q1mpci5BwQgC7E9QdFD+FYBULormkx2sJSjVp81yAoA4/sKS10YRsx1ln
SxMuEe71ybjwFdHB+AdUjFOm8ZRwPnU+3xfGvax8GePHdYiFTfAMQjjFgAA8E6iVcCoibE5smHMZ
O3ag6L9budD9Jk8KG8Upkvhi1/StPigykEg5POtdtY+DyY7BvW/KCQNJ3JZ81em7oTzJ0G4wDtkY
egoF+YbachLbVA93UW/4U1ZDV/hFDWQnUz8i1bTBpLR7Pb8f0SQRS9HK715ICGc/WzykRH2o6A1+
NsQDbLXwB+XVAmky9/7Fd4DzKIiFaAMBtfB8MTEtDMpmAqV9MmbtNbKs7DvDNKztTCMhTrM6MnsL
KbkCgxFaf39Whyg1lGRwD4LmLvLsOfqQVlnesgi0rfSpkG/ydCW6y4mMvw/BPw6hQwtdiC7ry6gO
Yvz9Bq+1VsWcWE58S36/PoYLFEOurf27XMItai8uwWB96IWOlrs0eqxbZ0h8Ga4hzDUYs5vgTp/d
qrdN69A61bMO4S/HUW299Oe11LgUrqGp6ABByOoFY7oNSyWeVIRbFZ9FYhygybOZOnWNLn25LeqQ
y4ELAO9oRPOsMDXbNFeqtK1QiZts/Vne9K78mu2Dg3mEFWhrm8fsFyS3btK9uZKXFg59QIbbJ2fZ
oytCJErPstxJpYwEjNcFS4WOY1vfT4Xaw/4jbdvbuq3mHu3dpHkoxjTHzTlTauIqUVTcKyhN3YG7
1UROUVqN4ZIhUL2hqXsw5I0OpqySmrLCbqskfA7Mrnke5gKfjcgJ3apB/PdbMed94mSh8TYvnC/O
p34WFKqqhjzHmoZvwY6sWjPaWPpMpwjCXjxVeMcvEyCMMLILbubhSY5vrKSxrbU+2stkjligOAU5
QZTl8K/zWLqgr41EHVDVn29BuparbRB6+WDr1AlX+bz8GHuez8/ALOGWWGHrqHMFYHXlZupxmDZZ
5dHEU9jW0PyRQD/hLovcIthSsiapxwMRsfE0iL2YCyBD0uU80KrL4IwU1yhgaAwFtdLsvNRKFceU
KLUrNTtMdYorVRoHW5yL1zioFxIO0MOQUW3D3RWvlNAvE8ZZCVI0B9RI1vFO/R78gOzgQcLDguXA
MNYt3nu8K2yHwc7tfXan3Yaff08XOsMXSyuSMlq1zPufivSLGTdBtOmDNz3bXE+ni1nsT5S/z38n
Z0g9KftY74FCm0doiyh1amvKy3WMxbWhYtcxILyh49Z0/iG7xoybkvQoq6OQoXb6MbTIxghmHKkK
m0rBSuK6PHdjzsKKg/IOKHQmCVezpiISU7hEVZ1Tx6pVWw1/XA/o0nQQc+NkDYqN2GhopIgVy6K6
bR7k0ZZeLGfyhs2v9Ki7xza0uRvfm7K12a5Ed6edls5k5w5X+c3AzF05vSx9w9Nfw2/vJ99Q1nQw
vnhGkKtDjRdNa8vClbvM0lo8hRDGtAytIFBmQHSp2407FZTH2R1avCz6EoUtyfb6AC+8P/EBxvaO
qinSnFg1GiENo+VgkTqs9Jv2Xp7f1XhLm7spdMz2k5Jdqn0vpQHMLAgWyD8afaVstTSHsO5xjgHD
HXcBYcMIKoPFHUG8mQVjWzzt9+rKwltEMDkBGMJ06EQSEOS5LBPV4BRZ0thKdpSjVVsy/t3FBEox
itAS0XhDgpDB6kqSqyBBw8yggxZwk02PirWVkiNrvcJwmZWgMxZEN/yz8ny4tEWdAIu7RmL2rO17
AKNZzZI2CvkZt7fK9NKUe+XvOfxY6X+CFJdiPGGTLHmQJSsgBP6jnNW9FEYrOWUtInGJVXlqTLyZ
KyTENua7NL/BJSQwfsrtFkTnFbSlBX0ak7DaOtD2mkTmMYF7ZcLJCoaU366vsKWcjE5X6BNCGBsk
dGFulKVe11XLe15hzeUadfQZ9SrMf4t58sKRQaTIaFTnOubSIPIKHR5YwXq/6BwepZBEFifiZclT
2zoZdST5pVDsydoPyfN1rIUhhKqpCXcRKN1wx/rznKh1vVJIBrBaCzVfWDo8l60x+6kZTSvZl/8l
YZVBTUJD2R53OlMRa/ZMDnDnpUhV8DK0lSm6ZcU9mpluJaXcl+Q2lIlPdRyPr8e38CzCbd7/gRXp
0srYYfPTkT+i0doWeWpbo+my6JVM6laSjH1TPtcsvOnDxsWB1wnA6XamBo4lcw6K5YsWh1utg0KT
8nH9h10MB3RqoCj4j768MHc1M1MiVIOgSj6BEwLFzUgDgyfVDhBl2UMextMHzS2GZmU8Lr63AMvT
7cke2CeqPmoVYBOuKdritKaYXmbs/rfghKRNoqKFSDlQcCqlCGN8IZFPyPsU/EiTmwBUr+t4F3UJ
ISrhVgEBlqQKTY6neWHgQoMzt97kNWeTRRRdgyQ66P24vgufLE9DOZu4DVxODvK40Zk7dEeivF+P
5bJkzoM5gRE+0TRDKz3jMNpxfjc7G7uCbEu30b59M3btQ/loMFv5XLNbuqxgclisSxlqNipcOoXT
Z8TMBk3AGMOoeK011Y729ZdpuKZ6h/ZEMwXt+se0dn65yK4CJs+EJ7ORtQ0xpxKYyugn8deo44l3
erPi2zZsV6bIRVIFFIXPGG84BH1EPFwXYWvCJhk+Czo91vmxC4+1dteWr2R+wMvH9U+4NFFOsYSw
OlWap64AlobnydDwysDVitKW1pS912ISknekaFFhhNw7oku9Al0MVfErMlQ/zlvbyAmU0dYYgSuR
idl0HlhX1YyPYnlXsE+zf4nm2LbWGr+W5gVUQ0HgALWJH/zO50Wdp/IgmSjc6CYq6emtMexnvbeD
9kYtN9e/1VJCPIUSvhUY1WPRGYBK4l1Q/JAhwM4+/zcI4TPlRalVeMyBfY+CLRZ2t+VHNa5tdItf
5s+QiRVlq9GSLFD4nIs6zYvlvHaVRlfARqLGnWKhQnw9qMW5hyoRqqTQWrlozTPakkIPnluGjOrr
HMcMwpSjWw/TjZzm9gQuFPQwVjAXY0QvBKhW2NAvPFksLVRYPQQ1OttrN+EbSetMoZuucceXcQiK
wNBLhNCS8MFYAa1oyELWeIoedhDBjH+fz+GGMa1MPv6Hzs5EPCnB0APHPAVavxfCtYMWN82MQaz6
H015g2dFyKpsxsTra5fknrLGFlxcVyd4PPCTfJuVORvUEXjqvC0Gm6hogf5mKse8XCvHLkaGuYE7
G+6F0F89R6rVaEBmxxAOR+uWW4a8JdtyGx3rffoC93gJN352H3jBp9Vtk59rNaHFzQxeH//AC6ua
NGEjWxy+94vbDvIqsZ3/hPn5JnKbLRSzrq+Fy/kCq2UuXwqHcgL1IeG4o2Yg1rZRDOtnBf5O3oBW
0dmd1N2/QIFSKgp9iAuic+dDmmmJrk5z2qDraDvqB7xk1qMrrZnELfhYo10CLuD81sPJYMLknwZl
HrOeNHixl+zIwy3RbjbKDblV95YPFlixaQhcz+PKDvfmLnK1xrmJ3GqFV3k5U/ErYJMMvieBvIQo
GIhTeJwpHf52Wrvh7EqKnZV+WNyXa3p3l/n/HEhYEgOMLfBEg3BH8sGgOASTv+bn9Q/3+8eeL/Nz
DGExGL1MWylBMPJDe0AdYUd9sukxrBC+33Y+9Nqc0ks2uY0zght7+k7eUE87qo/Xf8fCyRLaOCrq
XHiJwcCKZyBtmoNBHmnjsNf6w/AUEO3vjA06OD9NL9/Gb/pR2U8rDV+XrF2clk9BhaUY6dYYqRy0
/Zic0jVtqIUcItiiN770vb6dtteDXPqep3DC9IUesxxKPeDi6dDgjbj/KNKV493aOIqnoK5U1aqZ
gfFa7ujRtLMH2EyAxnJ4s/bRU3tUjg//U1Aiy3i0uqRVOaA67WJ9R+SNtHayu0zYZ59JV8+zy5QV
ZgAmO6p4T+QNx0e3tKPnfGOuTIdLkun5dBD1vUYZ3vHdxL/PDu+3yqGHVYKf+toz1oJX7Ca/275Q
L7fZJrUhkLPWCHFZkhbwhdsVM1igNXw6Dl7ghAftFmy6b5mH29XN+NhvW6xBMO428i7a3X6N9+qd
6s5e9DPARF3TB1kdC2HfQMd7TIIWv4W9dh5xw0PsozaS+xZ0suKfzXv5Km3i26fwCEenzdrd67Il
RBgJIfNZ+qTrCf8S097wgg1FaeRm8pStYn8eVJt+JN+kB7pdU2vn4yvmQpO79mC6QQdWvGaWUjXJ
rUJhAxfJm7TNbtAXtqKIt5QCTiGEjMNILI/zBIhB6rdlybYRVkvV5Su176UtCpuTjNoZXjTRk3m+
YkyC190CdhROTLLPmaCo0WTmeCxC/TFEQdEDy3OtU2lpkYKmzJtAIdKK3fkcUpsCCtNbfuFDd1nK
bmfL2PS9F867MCTob7GzZCXzLB1tThBF+aqg0mW06/LrUfHKisobq+h7nweH2ejDlVMU/ywXMwP6
TujY5CqD4u6kdjSJIMaIYoBu3CSsfTQyePVJlfE8DsFjJ/duYayZiSwuAhRb/gEV5koDvnudyTgo
mmy+78vBNTL6QePZsczvk2k6CYv8Ca31djFJD0bR3IKxspHNFzkNUC/s97luwr5rTbt2cQaf/Crh
O1c5XDWDDL9KaWc/6OrbcShBra5erm8riyOOMxZ3nOL0TOFcotGo6+iIhZKN341WgzQmcyCGZMj3
87htTGmlBLO4YMCLRB2dk2tk4QDbyvWMnmlElWbfWpL7VKkesvkr78lNiVf5fxHbCZiwn1WWwcyq
B1jQZB7Nk23S7GQLoto3TbtTaLhyJlj8YidwQjKoWR3hpQBDOQeBPfSDF+uQFIrWjOUXv9gJjLB7
dZIhS32ANTK2li2RH3jAkeQfSvzW0xtT+nV9CBfX/gkYj/nkttjjYd2KGgxhkao2DnFu1f5iY74D
QWplZqwhCVtRI0GRVeb3YCP/KhKvk1Q7aZ5z6ERej2j5K8HOAuKNkInXhK+kQkbVjBUL922i2XgQ
vIW+oh02yfY6zOIehwT2XxjhK1VYbbpZYmcoW7Q3B0WkbKeBEe86yvJc+IMifJ480uSGdgjGaA7g
gfnEfO/hhdRuDHSW0m/XwZa/EMVzFNgWODgIa1cf89kK0GzotBS9qx1uSUZjQz8FqgpryvSLcf1m
6oN+x6+659OuMkaFBAZGT41iuzYeSfVmQgt2Lh6THLZSa3vqUlZCsRZUCAh/wG1NHEYyG6BT4vKe
17qd1Ld1h5aS8mHq32tthSW8NIig33NOkgWDApEqk2s4+KLXGHUCpujbvmY4XaoxHDBL/T5lcft8
/ZstTUMKDjr67mXQBERKXJ8XhZa14IaTOvYyld1ObPSvQywMHl7MEYwKez+Q/IRvVegMMqFxBGEC
6SHqj1C2UczSNVB6ptHKdF+o6XA5elRaIMCKx1ixWFYX2MmKEh8qjAOQuj6sUnKVvoSM9ORHKEGb
BG+k8jDhAWN+zPU1aXD1tyShcECBpKYJshOKEnieFdZAXNBsgrEQlANR3drrcRx+M9kEklc7yLOd
qknyjAaswZMJK3ZSRLKPtqAQlyZB8VTqo/wcldl8y6a88ZJcan0aRzoqOVQ6DKTub7tWGXIbhtCY
ESVJqo+RZs17ko7E0RulfEebA4W5nFJKToBOjZ+yJOmPTUXN2zq1AggMZegP6tn4GXVGRm6t2NR2
FIaSkp3OsgG2dAvHF5KG6q6cRwn9g3O6m+XQzNzWSvTgRkvC+FAFzaTZitVVsq33rTq50zgZpitL
GrhziVFY6gYNTFppB3OmhV6slARKbLLZ4B4xhIOXylD1wlWy/+q70Wrs0Izh72fFnUWcYJjzHfwE
xptYkbJDk2bDM03m8hVS7y8qIfeA6rdjkZuhPcnz3OMFFgLTWahmqV0HKvGjfki/d3CxhKhLmT52
eCDdssbipqtqzy2Z4NLt0CKqS08zkqF3pkw2NiBmEs+I5XinpLnqpQqKdAYZzT0WjeTlfd3spLqv
9nrf091kqWqPRwcwrtte6tqPJOgUttdSvCHjV5d0X7dGVHiVVptkP4Sj6rRJkUEQG73IBlxd66S0
WzKVT1odxTi3Jtijg9B45QaB6Ay3LH/sAzRIV6bR2VRr5O/jFOOdr0shkOFq0AloHCUOYh+cm7h0
qrJnT93ctPQpTcduQpdprr7lQ5ttS20sFceYs8QfFGX6JZsscbNaKUsPkjr9y2Thc7lKHhjFZq40
YKq1Hr5pUlLRvQYJzmccurPt1HaNGthMN6KXctTLwaYqNoFtrnTtYVRLM9/D5F3T3An/3csrOSzs
wqKBDjXidurtIrfM2e6iEtUdMhS93+U5aNsZSwKnSfN8L2WyvC2DpN6OlaI7tIYovF2npYYn6EQ1
4frIgme9h79VP8rtsSPt6IfI1/smzEHblFoLLRRonwA2S2LXlFu2bdMhfqxpMO/IgMdUex4jxSu4
C6c2zsyuS6uHyq6uD8wtU7Pf9XUi5TiRjYpbzUT5IhGXoG/6CIeoXh0D22BjcCBQI36SzWL4tOYu
8mAqmjxMQ9FuGYNxmpKmMVZgTOebJI8DN2M6eagaBUbmGWrgNkHMvl71cCGc0Xr8nWUWej7MrGTf
1DjGO1YZlXS4D/I829fB/5H2XUty48q2X8QIevMKmvLdXdW+XxhqtUQDek9+/VlsnTuqQvEWYuZo
NNqaUGwlE0gkEmnWAhI4MTEDcFT72nrEZFoALoVsfO/HGjM2IlWs1dTLfraeDKHeh1Ji4JoH+pub
NlQ/dkUitk5vCom0b8SkOGmYedrJgh7/zjWEiKQH+YViq2rdu2aQgTRUp2bXPzY9KDHiuGy2+mSM
AFpJY5dqkjHy3PXCZYdpZQmvVaCeiSILx9ADGkkz6xRuoc1ER5hyewCckIEBUaR1Pdztz1r5S02q
DI1+9KkldPs5BrmT5QdNHD5vX1PX05UoFp1/DBOR1aJY1AGdb94ENHTdU5qlTmx8DOjMndrgd17+
LANtH/oIOpsGVDi8t+3i5XX+AUyUkUhCYmbDnLzv422ctU5bZk6G1qEqVYngS2vMJrp6EjopSrkg
2nzlLMB8N7F318yPaCgYjEfDC/OiFIQyxiwZ7i69+qSgeArB9aBk9UchfU3BhDkE1KgbQP05CUjY
rGLghCKLxoB8hYHAF68/Np2vAjthSIy5ja4p7zW//cRR2XbZNkO1mqPp1ZzjvNVnouZPOXu15EI7
GU1b1bZQgPLUcsW4dJHbJOCNG7sXPVoN4bblETgvxKwgQp3f0LKCYQe2Yoi+OtVHKQ9BJK5Abepf
MLm3nibRJCBEtYuKnoTxx21Fl0Iv9F6ryF2gUIKB50s9w0AQpqSFyAjTA71aggAGOJrCBkPmDW8Q
cCGSBFquibw6KFcxUsmEeV0W1mqhjAi9lJ8NRmcNXnfikn2cC5jX92zT4AblMjchoG1KgNwJanqX
9f5bElPgl2dJ6dxeu/m0sacBvXUWxkS+63XMaVC1GLe3NmG7useqfwnj14BHFLC4ZH9FsKAQ4SiM
aLyFiEEZHH0A1161+j8pwYb3mT+pvS5DQlt9mt26NZ7/Q30avBGofoFQDc5D+s6enW2LMgnaSKmE
F0QUphhAx11f1sCMld4yudh3YXOcwpAAL5DXzbB0nhQNvBzA8kEfJNuSS5VkFAtRru2uloiffoqp
i3BNCCe3Tp64SM2L1wPuKRXs7njKYIjn0vyEdBgFuUGBTv/InEYmyX31Kt0hitrkX2VDRk5xc8na
gUtiYSgacyk4UZfisrZsa2W+Gqn0VOZuMn0Kxm7gecIlKUBBktDQDP+AzMallDbEs1ZUYB9xdl9X
9oiR5FJBCPHvm+8wb3Umhzm7WmE1fURFaAOQJzE31vWU7HMEqkkmctoKlg6Vjj5mE8MmOLksmuog
VL0GQDIUUkVln5jTfqQ8T77kGjAcj3tqTgrg2Xy5amMnqggVYApCawSk0zPDKYfIB9Yayu63D/D1
6AyuKnTB4FyhHw1Uo8zK4aVRCtrcOZ+7wxvePHrq7ppV6ar2BNyOyNYffc9wjWfU3sE9Rapt9u8r
JRcfwNh9b1U0SYz5A5KaRMM2y35RXpP2Uor9TAha+C9X1OpL1EYmCBHWCPtL95C6zSdwolaJp2/y
n/5T/dC/Vh+8UfylwjPkYogN6B3IxLHZbVCmt1UmoL5VV+RjWhspiT5CyQ42j3jbyuuU2ty2k9k4
2HvlXCSzoUowTT31oapodxtpHbSO/tA1xHIlW3jX1+op3sp3woO45lVvrwFsv00JJ91SrZk+ks1s
asUYAo2sttXVsJefkSiLnWjlr9FTsJKBP0aix2rV715uW/DieYTM/yd1/vOz+2GUkra0YlDqCcMD
FTE9IXMmJGYDvF7QvwKYsHkyO7yNAwio9sBC6Xbx7+wl8lBXk75ua7J4BYDL5B9VZm96pkqW6TWN
VCxgWhF617xl+8gV0FTpaStr26x4QEeLbuZMHONmgjCIumaEuACNehh7JypAd5P+iaMVb4MYg8T7
uDCkDmIaJ70Dn5xdum9dSsSN/yh6P+p19MoRuBR9ny8j41FUfYi6zoBA5SeaedPDJNpyT9q3+ikA
xghPvSVpSKPiXaGi1wvQR5ebpmq5FBslzGNMnOatXsnvaGU5AB5tq/HsY+k2NSQdHmUO8PGIuRRV
x3VpTWnQ2OEmOCmPnYMux2Yfv5mb8KSqbrszveZHvLI4d8TiwT6Xy9hllOkKDVANtaWf1A1fMica
CJIKwwm92Zot36kfsUDEVXhIOUHK9WwZXArYu4AxitSbimbcS431KCrBIwlEvzbG8GydUaTktWYc
HQH4Kpsw76H+VKLcBfyJFH7VVOPHqRTr57w3JMdPpWGdK1N2KKpC5FEMLNn1+bcxdt1MZpVhqAV+
IesAWjtscoEHiHyNcvGtvw4GXrzs0KfJmHIpxpHSmwbimklF+k95lMr3Xg7XNO3sIkNnQfqrKMRj
p4WcbMWycv8IZsfCYO5mHY0zlGIseb0RepmUrDjndNGc0cP6v8qx42ChjszfmEC5flvspa8a6Rdc
k+IzeKCDX3uwpf5IgO6v8ErAS/4cufN/xMqXNtVMeSgVulbbUya+NIW8Dvx6NRnofzPUgFCAIZil
/lAX6vttfZfc7blcxlEkSoWuHxFLmgoPZfJZClujeL4tYnFFQXmHcA6zVECSu1QtK8fBNHysaIpm
AuQvtXsdveQ8WIdF2ziTwhh+Gwkqzcd536Ivs9i0vHb4xagJpUsRjxPgmeKRwqgRl70Ihgk48Hso
YQOwybgTHzD69rP0rE27BkPH7XVb1AhPTMT1yJ9g6S4FTnqGMDzHjdHJL0K/p6J3++9f3Hp9ptIW
Md4JZIPLv7/CHIExyFCorXI0HoPFtTx2Ew8/bVmKAfQJC286pNIupfR9CE/YQ4uxPuU9uH8fqn8N
NTr7I5S98C5B5gIIU5ciAslsuqbHZVeO32/xOx9zQXFf/xc7PhPDWJg5pfh75xsc5GKaSknqr1X9
RUw5T4/F43ImhlkwKxGRmp/v03Fcp8WeGptWcLjkJfPHsvHj2ZqpzNujt6JsSgJIkQ3wi+3F6iMx
HEvamIMr8QYcly9MPBvBd2nh3mSZ24VE69S+DBu7/WG2btm5wxZYVsoq2UagFewA29M5YGjhklfM
Fnyt5F+581Kfha5SVsWSXs1yt/3KuBdOeM8d8tZuDo3b2M17u759oha3DkNU+IFGcQwuXMpTxVYf
lDrCVLu0jybN1mK6iasvKhScevliUG78lcRun4byjol7GNs3ArbOA3e8VrxK42sI5NEM6D/5pomP
YF2vA14/z3LcdSaacUtKJfWG2EJJ6ycKotZr+Cid0gMNSLYebBQWqWCHB3GXO6LBcYiLNnsmmbkj
O9QmgiajjU1DO+9PabNXWtC03qXxfih5k1ZLvcwSGOQMxHcg4rsCkxfjsO6rEnrWhlMfxK2PItl2
cscHY1WsUXI8KAVJ7+XTbRNarIcYGDkHeBi6QGXWhpQ8K6k2wWYbp3uF7yf+Y7B5Dw/WenrgiFpc
z7+iWCOKe9MK/AkaFm+tq6/KO+2T/soP4z0ojEZP9bQHQCN9BO8hl8lo+TI9E80a0dgreTtr2TkS
Af7gKtkZd9n6/dm38x3XcJZt9kwcYzlSNzVJ9b2onkWk9QNghw7AeLKVU0IC29gnh5RLcjjfOlfO
50wmc70mIm71DNOVmLi9r4QdFR+qngg6up7c2/u4eMPOmUwMoX5DZzFeB4WzNPaxjZGVODUIMXvr
k8t9uRiMnAlhXCmYp5rWiuFwBM0n0nBClfK2FkvLNfc2SfKMrwRSykstACOTpmaAwz2hWtMApmMK
kkM+WADwqFeZUXF6lJdc9bk4xiKCRsGYHvCW8IbzSaIGXlsdhMIDxMVttRaTfOeCGDOQqyEOIhkL
N3jKBgxu5VojgzPseolUO7QQah/tTlgDBug48M43b0nnPT27/orBSpBRh2h1pf1Ej0BOJoe6lqve
V4VtHVUvWQWbyfVdoK/e1poneTbZM8miWTVKm2J1LfNHGm4T42lM0PywbmPvtqAl2z9fXcYsrbbX
+qaBIA1NmKCaycOVDLDA20IWrwIgSGNubu7vuJ4Ar9PWbOYYtszcQADkULILktdK3SQ+aeOdGJ6A
PD4UQCrYx/ITzWw/5KT7lhb0/AtmV36+oH4fGv2cxWzS+2R8RAcBQS8Liq7EiiOOuktrilaeGecc
hR+TzZgaIk0nc0BoGI33svBVpp7CK5vyRDCWKVQ1sEJmEWMuHTPAnyi67zVdYXM2bnYarA8+V4Wx
Q9pladFmkNNYKyv50QpuJbtB/lvRDuizdsIR8Dz3Q8cJAxfuVZiJIgM+REYIwQ4lTUOf4K0CqVJV
Ekn67NqapClRpcfBRxNeyzkDC67sQpx8aRtdHqH7RsLzRwkqdEuWDgYE1x0GZfG44yzowi1wIYpx
ZhNei2avzy+tLnWrhm6DmseMwtOGMY2qEwxlBHyN3aX3k/Q6So/m9Jj9hycjFAEBFnBaMc3MzouU
vWrp+RwQDP0jmnDAFJTx4IiX0mTnMtgJEUlo/KwpcC+PZuJYQuBYQUowV/reGDmRZ9L4aHKmaAAJ
7XjkGP7yRv2jH0siPcryYGk9ZIvqW1y4Pd0mxTqPXqbSrcPnQFs3yuNYbvoCGNxHRed4kAVvdaE5
Y5FUCVW1HLC6aaDaofhVWSGIGcDHmYsvedG5t5XlSWON0krChM6vrtZ6kJRfKqjGzKwjYMZFM+dt
UUvvLuQ8EbqBrM+aUbQvz5oSF3Jn+tBMGxEul8JeRGm3b4KHEv1vwBl4zzP0mjbSCdWuexN0ISZ9
u/0JC67z4guYmyBPTcGSKLSNhy53TbOX0OBWAdRQKjXntqjFhT1TlnnOgj0ubcUMyoKWdhcKgVeo
2laxOkLB1xSmX7elLSuG5hPcsArGgpltFIMpBFQpFNPKjQq+nhxNi6vbIpYV+iuC8S1J1JW+MECE
hL7QwQAp0YR86552q5i+3Ba1lPPAPv2VNat7dmNLcghAAQnB17hF4cw/SF59ML9QiXkA1JK2VdfJ
kXerXpNpARQErwoYJuAu0WDIxNCWNFCpiyCzeWrd2AE86hptsEJAIhtlXldZpc7gph64vbf6Hf5g
D9vdKQ8gGOAoP1sGc+9efAjjAEoKs+wTfIh2n9gvdAe0l1S35cYx92hLt8f1D+oUJRGesmdlE3JC
+8Xr92wVWENCx29UadjlMVlXvS0qu8a3VRkkA6dCL3mqLpvt3zVnbCofKmqBKA1r7hUOwA1Wb/Vg
d+vYsU7SqXFDYowr3+as7/yXXq2vCcSemb4TvDfMRmN1y14GiK496DqpMVSV63M/NAAxx+6QaDXR
MJAn64GrR4GdSDLJZeq02k/MKmxuf8rikTr7Emanw1Aa6qmb31GYlOsPKjgqTBVT0pXT8yAkr4Gb
Z/M+k8VsbGSC9EYaobW6zfYHVGW6h/ihWetPeEhRohOQuXjtl+AcY8zt/t/UZHZZlHur0UOIFgx0
LeiYtmmoU1UAde9+hT0XeHGhfHuhKeM8ijiLTK2AuFF4HUKNtOWmMtYp2IUk9cnSHwCpQaKSo+Ni
5DXjnYJDDOUGdoxEmGS9zSsI9VtKRqTrTX3mGHqQ8n/NO/C9kX8lzV9y5hs1rQTelApJAQpPEeAr
MIohGhw3sHgwgf6rgXYCSJxsiBeZdUM1MQXAd4NQ2Cy8uDa9UKyd25axvGr/iGGjPFoPwkQNiBkS
LxaczH+gtdNbnJozTwp74IFNFwIjGytG19r4u7Ee4gwAnP+aC/R7Y/4qw5xmExMNowTIFhthTrMR
6+in0GXla0bjX1KnhByDu8qNoLELoGogXcG4O9hP2cIN+gbGJlJajQQ1OlesqTH2Qji8CbUiuxQc
GwTv7lch7qbXpi9Gp4lH1UYzyilQlI9eCl4Us6J3gj5OK9qJMQkCgzdWyjpafKEkYqRDxVw6hu5Y
CHNwitSCDPx2NAg+NcVrn3GiOfauYv9+JprL0jpU01BSCQByqPBiyE9DckzSlWY6RcCDVWBPBCuM
iefUOFOnAmP7xE8cMcCcvBJ4mKXnnLurGHkWIwFYHKVLEwzf7OibXDedKIMTi4BWjajGi0Y/FOVZ
yNBlqe2p/Fz2u7rzRP8gI1Ny+zBeRV2Qjb7OGbfTApUu+s0vPUtmdHlSKsDylqV3iTqJD4QjTF2p
vw0NWHBuVfc2Jl9cq3/2ae351sFUOJmab7jO87v5zyeA5gbdmJaBiuflJwh6rptDB6MGzJMrFQ71
S1ICRQMAjHJkF8J9G1LSxU7t6zamfuws9waw8LSuAEBk9UEu7Dpcl9ZpGn0E2v3cs94ZT9nw2AP6
SgxtUaB2qYVeb6poXfVJHmOeaj0CHwMD6ySrf6hZ4FDh0BQfqfqrrh4t8161VvEorgLkunvDS9LH
1kBLIw9Y/urFy6rOWHMUGf6UJVAd00hOqCeYjcbZHkmo3g+to7SFM8YnreWFQwuHCJv+d8WZTY+H
AcNJPcR2AEnp7QGxh/qIKwHGFoAui5cfm/+6GxvMevyp76lZBxCXj+h0GkewGWzpABZVNNwAfULH
uJlZcG6ZhaN7riIb2UdF0+lC1mlEG3RkxCciC+jaxDjX7fNzRdnwZwfxdpiRD3QAwF4arz+Ovk5b
yBmnwU6sFMOFj1nyy9K2Uns0AHxALWdC7D6+9hVFe54nK19olyC9phM5RX0DrJWFcuiHVY12akEo
OFfGFQgX+4FMIOYjo4DeNiy+FmDxzW08webVFOJw5jFZ0v5KRmTWE9k1gocp+sgLTKSlpBExVIRi
whhlRLSOLSCzxfLe7DAPZ9zJtf7j9jpeZYy/P1PF3ClGilDLZ1tsO6MTEUFhHYNJdgTDtuhzFG7K
0AY/NTDPQX1mnMzKDZEUscrXtiDt8KXmvObXRas5+wrmPAIRZTCoj68QGxDg+F+YyCMZ6J44ys5R
wdWBOBPDnD/RzNs48YER3leWcsomSSR07LXdoE2Y9LeshrQ5ZkSpL1PbyNLQbVsfkXMb926tRCbH
AV8V+77XXgcfKKq2ItrHGQfcidZUZNKgkQQoGrIXVhtFBZhBlILUxWmtNyN/F7H/VjH/+0Mbcle0
3vtqT5On2wvz7eqvFubsS5j1z/Uc3RA1vqTu8DQr122tkoyWOxOIcb5sC0CiVMBOId+L9UkUvWC6
G8ZnFXwGQbxuS8ArxiOR221lxDYY81INSZ9IIQPeV2nyZuigAc+5bU5zJHn9zSrmpmbOLmD3XXoA
gSa9YfWjBvSHN19eGca7oIQEALGrIVNtv5vspnNAANVKPCDaRWvFloGsA1x8mAO7lByYnZ53aJvA
vG+fk7apcycVui+1AXXn7Y1ho+k/FvJXErMvgen7qlJBEjjybFMAK2HoNdqw0VteJpQniTkacopN
8ykkBQrwLnBzT5lPlORB5RUBruC7GJ3YW0nNMO8+hvCCUek7pkomGb9NtkU7OWl0bIXYleEqA8me
hDtJXMnKNoh2gPQO25fEelOKF8Oc8B8f/XigYkaq9j6zQAyHEUEZ/Yivo3W8vQfLLtKAewTmMJCN
vo/x2SNQB6+nYcxuWxf8OySLHaMyjoFkYEpvUDwqgx1GnOxgNJzUsj6o/7OqBCCNgsZksoB41PDS
yFedF98rePZBjP1NIXLWGLvSSAac93wsbElsSGjt61AGikNhT9GuFh/6RidG9O+vdw3Yg8BewXog
dceYSQqgzD5K4SiyJnQxN3Dwu8RtkoKDMbekIuRg7hhMtGhQ+m7LOFtzkALMEz64EAZNiJEYDHtk
jMLCAXo3+Nn9WvDw//VXgFgCcUaFGzalGGPPwKLOUXgpUAdpswpaV0AZAzeFCTQSxR/jEKgRJK7q
H0MAHiBLelEaHQyyoHzItUc/6DcYydpbYmcDT+Go99J9pKIppaO8ZqoFlwcjBLr3/GhATm0+xGer
ksdSlhQJDmlM5fpeBpseKLman4pVgMWvSCiK9mn0EgRxtgvHKbKFXrw3gSzNCb6ummJggGArmTEo
EXyhCYIxQKPNJR9IvhpphiJ1Q9MqHVmpxL3k5xjx0AKLJFnf20AAfQyTNLX1fkLRIUIRWPHbFAAj
/olzRhdW5mKXmGirpVYCLjXYZdvIdqatumoj6od8MogV3IO8sRLTLeh425TjHBauggu585+f7Yhf
KrWVxbCOqIk3idF70ZS5eZNyrHD+fOaum0euYYa4dgA/wyx4QkNdimb1KDKGUmBbzcd/WcAzCcxN
I3XqGIkZFEmtu8B4HZRNna5p/6oMxzTf6ulBlfd9zlFr6R12oRfjTnyqBKFqQi/NeJamV1/ASJm4
FbKHKvqdNCsh8kQ14typi1s217xxe8OKLWYttQbpBX2EpqoOj+Gr61RoZgAMTnZhXrCrLTsTwyxo
JVbhaMxiBjBPF/0KjGV+5irDKUcVc2w5abelI4kxub9aMSuJ55DcCAVcA0UeNPWEGBD5XhT8SkIL
KSE3zRAzgO79CzPCJO1Xt63n9pKiEHd5CpI4TaQG7cAEqM1ub4n3nZIfusT8L4ftHx1B9nMpZkoo
CJRm91cANae5j/W3iedIFg/amQgmqMwjMRTbAbtGJ2R6+9LuBI6r4q0Vc5/QvBG1yoeENgxXyoAs
wAC2kLx2b2/JbMWs+aEhVAemgQZYLNZFB+UA5i5wMZG6UtwI4Nm+eZDKhgjRDgh0nCO19H64uJhm
pc/cYKCahVbH2JlS2nbjby2U11mzLvPB1uMYocm9OLV2OSBaA0u2YAB+sV6ZwyOQw1vty1LvROUr
N74ExVHlB6vJnDrPHbXfCcYPE5ByQM7l3GALq3PxvYwPQOoN794c3xuWSI3IeoM2/LLtNjStADMu
dgUJmpiXgJ+PILMlF0IZjxCkshk1AoSmk5shtdZnIKiNMheAVGjuU4moPJtA0rltB0uRFLwcxt7m
LN/c5XO5NWo+KJk+wBC0viL1Nk5M2LRthY55lxj32Vj9VvX0VOnChiN4PipX6v4VbDJOIejAaIxV
nl+3T23/Lsm/A0B8FeZTXqHnG6O707EwdmU7kJbHabZwxi7iE2alQ7mtkdiEaF1L7bR77ydqdxnn
IF/NfrNRELuyul52/ggpMTx6R4EFPr7k4wTn7ijmj8okUpiBOAuAOQ1syp5o6EwZ6J3HxyJuHBp5
efMGBrvSSsg0vXFWfyEgwhKgFIBAfR5mYHxlnWVFWowI0fL2eRh3ibJREq9TUGCa1sH4Vfu7VLVp
xtn0pbTchdjZKM4cAZ0mRbAyvOh6C0lG6lIEhFESuY0g4GnuoKRn5/6PLl5JYUXy5IA3vC2gHXIE
WLRwSmUHUx6AP4mRnmzMXc37vnnjr2wSVUPc/GAlviLazGPFKEMBq6KrvROPEYiaO2K1D76xqen7
OHFM5Iq66ttEzuQxhijkQZJHNZYjRvcUkikgjCKh5BXFJhG2UfHcmY8aOvz6dTiAcls9jCgPx8Gv
eADn+FFH4wHHKublv6U/Y7L6pKdSF8/bo71l7bSpksmT4PLa6FkWbNq+jMDhapOncsQXcW6kpWAP
Awr/LD7LbwJWJg24kBAuIOAqtH3iF57uH3wUxFI8l4ovK/zJ5cP9/0hF8wHIVS0LICiXFingEqqM
BtBeU/KOkSWiZW+AkSJG+aybmxJAbYbxKKi8/ivW0GTgUOLeBbiPJcm4gplbvhN7sy8F0yCBuNHi
0e7lPdCpFOml6k55zgk1r96oIDgBKIMFxjnMFeLJzFy/4HXE4IAAXK4379Pb/Hr46d49Bg6vKndl
zbMYTJhggBpo2XgOM0sZCIXShlMa2S8aOXgeIXuyWhHbXXOCWYtNRs2CrHkFDeA+zA0yl3sm+3KS
y0ER2c7BOXhvhz8/PO/gHQjE4id+uP/7L36zIhuCn973v3/+0CVAoN/vbWd9PK5/H9fO7vhyfPl6
WXNO1Hxizk8UPhVQqvo8mQo/ewUImpaNpvp5C/wmu7Y9D5Af3z/WIefoXiPNz4IUUMxgSh6DByz5
ntjnKU1HLL6zcxzP8aC0Szhx3NIOgzIEDGKA0dGRZWDiokqx0rSMgN9EyW73snMOH97q9adKXl3O
Fl+FJd/rdiaJ8YxiFki+FULS7nDAttkuT5WljUGBVZKBdTXjUjGqRLmVx3WEJMju4DhvB+8XWcEc
7DXnCfvdbMIawLkcRhGpS/OQ5pBz+Pj4fHp6Ajs4eRrIaSK5PeH3+C+IdveuvX78XdiPvx97Mv/z
eySoN87/c7xtkt+l4+svAuiTZaqGAq96eXoqjJ4C7QuAms58XDb3GywvsR3ovrZtjvrff9ktYUxK
qjcycdDKWZgD6yfeaYWTCUnO2uGI+h6suRKlokUGNJ4g82Th0sShDsbGAlSaA7eAE+Bt5mM/OwKo
B/2c+ed/WcszmfOFehbPgDl2aOuygcyUKAS/UIIkJHmBttSO7F+r19XD/mG/dzmbeJV0ns8HGiP/
UZa5QNqyk0ORQjA8YE4872n1bt/xnMrieT+Xol6qZwSSXFTRrJ4DEhQLHvRhBUt95pnJVasFqw5j
k3qUVJL4LejN8TYrcseT8J2HvbIOUFEj3MX4/hU7oBLnmUDRpTPv1M4gb8AwdR1v9fCzcH9+u0p7
PZ8BztW7fPzPxDLHnyp+mk4SxM72Qclba7+91G6P62DEYGTtdg74crwTwU2pkgb/JPjtKxoOwJWC
wjWaATP8g/XnXEzfEBO31oMJ9UzAGE6y+mdr52vUOXz/goMzH575RsU1Oh/W+Rf8ih97/O/3YcJx
wg9nPsa3z5POBqDfdvB3uVjeHaH0y1a8+Krvb/OcP7f3/BXzt+AnboT5B+8LlNmk2XWRMX+vgcUA
4ChsBSPPkSlWQW72J7ZAGDP/gIs8kVdof2dvZzfpHD1eUHMV0yA3p1mAFUCpXcRFzpwApapDpQPs
tN21Y0VaHQVTqyWAbXaVJDjdXmZjjsQulGSEMV65iTMhDk0Fl19O7gMSEDyD7Y78wu8mMuDXYI7c
XOhLoPZq/2CfNqfVxnWh/u/fxy8sy8abD9LLcbc+OseXl91x3ZLf4EslXzz0OTYZM8fH86IgvsG0
EQBOL52QRvs0Q6mJ2nImAqAmHylYSiYJ2KZIGfmtAXSRKdoEoJTkONmFLQEGnSbjlQzmDLTAXwo2
fTDZAIGRApEbdUg8XIDpmk9vYNWJtzSrJE4IN7sCZlN0CdgSChjm4Ka+o96zu8SiikKrDnoqGDcM
C7tRV71pG0hRGJVrWJxi0VX8g/z2uTRmVXMroyCsFKHc9ND3RLXudH0/ZKsIjV7NFuXV2yZ31SKJ
XbyQxzjCUtC1uBUgL7PI9Ob/BrfAevpMPoNNvolPBalW9Gl0+k/e7Me8SeyqgsIHmC0aOGcApXq5
ibpSJpWfW9QuimPU/whilCV56UKOjO835tnOtTKV0r6DjJL6aFEBCHe7BhC6e3sJl8zxTBP2pSqj
sN/rJaSkifIk94rbNo7Y9ZRICif6Vq5MUZ0ptecSLgBiUMBiLL8K4i5H5AZq51yoHaEN6DbUclFG
J1UUv8i+OL2bVmJtIqXt17E6ooW8bWBFhdxQO2gmn5RIZ71mwIV6yHwZQNpi32jJ2q9pixbRfmi2
GVBTIyS7dAUExGHx1cZd0DvoBhu+kixWf4V+FXm1OowD6cF4+2l0lbbJ+pHuxsBsB9sPqukEbgwJ
dOYifffrcvYBYe2hxFmnewF42Kj/dzlnFnlpZQAxo2FUQTXQH8qsTIDbqUtrPbGNUYhWgj7JLvZk
UxQVunOUPAWCuumjnQXEQbd3/6qCg2QB3hEAhjFAW4J5v9mnnxlZlBaAUTWsxJaP7QuQBlxFJqEj
bqZt7uWYEnuq17clXt2EjEAmttVytKKDZTCxrfqooEJg8GYRrgyaEcDEsI0agGoEdmRLCuhsSS6A
ciAS7VjlRBVXx3OWAyJbPPLgz6+udKHsyjaSUGYz9RItW/QuU1rSdhWvX2tJDjA2UPw2ZPChsuwR
BQCiLTXXkJ5swT1XeNk63yuxXez8dYD55pVWkGwlPQavt/dpaRnPxTL7hOkkSQ0LiJXq7dTZgvI1
5gckzzjX07UHxzIiKIIJzsqB1PbSAA3R6JoyVGEPXYV8dRiG3QHHvP8dtUK9FtXWDIBAXwyfJmhQ
7jIQWoFFtKOF67e+sM0BA/yAFoQ6AEPClD5XkUoB1CW0n4Ul8BBBFkwXSEpgEEZ2CGzCbJ4iS7sy
7hE32K3ZO5EA9zRw7rOroAS9kEh1ob9hnvADm/vlYvRode9B75LOuDWV5MqZ27UyqTGuWUkKR9bC
BmumoSEhDaJiNGEy52TGq006H81jYGXoso9quG9yN6Ycz7a0vxdi5kU9czBd35dDPCK7Pq6sxyAh
sp2fjF1y7z+AuPF3BvC2iIB5HASmPCrYq7IAfBtEY/xgxiPUTDZzqCoUzWUUGkqP2iOg+IDLGX+q
x0/tDo2tQOLZAGWpXQMUy442Cqbu4hUXj3rBZC4+gTlFVAORgznOi5y96+Yh5k2kXGe0GB2ZXYzF
qNMiCwK0n0pEGp9EpCOqA6RHEY2knzonvrt+uzPymO0MoyTs4hAWGm7aQ453pANOv5UKRtgtOGiO
wmp8bUlsv2Ae5P22Q7rONzOimcOBJnYlUWWoWr3Fm2wTmUAAwuQJyEBnQ7KbE/X+/V11sXvzETqz
3XDspi6JZhePIrIouCAx4xxCnn0w8TKoZfQmnXXKZLrRu3idFxwdlo/530Mwhx5nOpRFmJTTCB3K
LPAsBeMTw6uOlIDk3d6eRTkYaJmfuEBNZlvjtU4qwi6FnFQ6Thpee+aPZiYT4jFiLFyHwHf/K4cx
QB1cFKMlhSnA/h8wzVn3r0LLs7Srh+xsaWcyGEujui+jlAsZU3CKfUqa1M0MDFD162Y6yNUxykAJ
+GP8D5HLhVjG3HSQvgsRiFnsULVbYF0W6Aov/YPC2yreErJGF+bIaLZQz0chsLivgoEo1LltDjwZ
jNmN+eSncgMZVXCaTJDGg72Fm0hcPD3IbqACgmqzzFagWiQ2gLiOBSutACvmWNHaR3dDktmG+IzJ
EzV6qZLH2kdBXELLdPIk8ILAq0Lf9x2DEhgGjecaCYsknNdlWnc5zL4tPcU4dilAVwNvKG0fzE6i
1RNx2Cc556xd52lhoCi+YY4LVjqz4V4e6kYL9WoEnpWNyrrjb4rPCTniklhI7QX3ml0cxBOY73hT
NkuPhQuxzKbGAhhyJd1MbH1leCDc8gIClKbBbt/Kx3LHo3xe8ijnSjJvbEOn01jNDc/RzFh1QJLG
rJ2qc28b6vzNFy/5y6Vk+TYqKzXDZpaiVW8Z8D6mg4lGHBDe1IPnp2+3hS2GJGc6sTBeklAOUylD
Wg2i6sHBeIsd3xt3CIFQjl4hupbfwDvlhKdHZQu+09j5H9KubEdSHMp+ERIYMPAKxJYZua+VL6gy
q4p9Xwx8/RxKM12EwxNWV0utfulWnrjGvr6+yzms8UAAeflXCC/x9a/gopJy7KsuiLB95rsPdCPc
zHsotDw5m58E4upQvNmhB6C/vh4lflXkE3Bal+mphRjZ4nbtXGlpaasIBbMGw+ENRNo8S9bo9v/s
0T8g3B5lM5Tcmwm2ddvBN/egP/SU7/mR+YE77Ni+l82ECSOwtVXcNu1R+SKtBkCy07JtsBufw4fy
fZw9jbrQdpcEDMI11PH6QOiOSinfjciQA3DqJd6LCwTPxy7ZM9mLUwyBF4GB9xi+FGdQyZqExUv/
qJGjiy7zRpBXtoPEDpHrRkfx/4HwfVqjDX2/eQZIVz0HIFiLdVmCV2IGn9lgeMNNSY4bSKkhSa8d
aX8VyL7GsmPPnAfUXwjURkEKwGuA5hNqhg74Bb1OO6qj3w/fBuippoeJvUqOrNAaUKtRgg54Hf0J
px6/1xNIRgY4O703fnVwERjX2sLlu+QpPsxe9TB6rSRfJwy4If/yDyZ3lOyCYKwyxF4bt8av9Bp6
cP68K4/ZbX3ApP3WPMg+2bKzzpfzDyC38zKza6g1ABCzuI/5S3xMD+Om8tTHy4spdPl/7Prd9LAK
ic0qjihrADNsrW0PMb+tCXOGb/8NhUtsJEUExcp6Wb2v2Q8fgiMp8cjVD5dRJEv2+8JZ2WKHJICi
IVCSY7Arveit9YdNvJXdxcI4Z7UX+Din14wuTEbgGA8arv7uutkgIfme7djDZYMkG/03ic/KoJlY
OWRcAUTV/YxRv+YQkJfLECKXjaAJXRqo56M0xova9ZiOUrs5zj0t+1YpV0j6+uWwmehjYG1tZ5eS
X5a6La1/y1yNjijoR4M9ZDm/IHU4PcJm1AeY6soQdi9dijHkAoN9jexzKTu3gufLEhOqqE8s7G38
HQFxlawl6NvxWtpvSr1GF/Zbqb6zcnStQNvYQxC5rdLvWpb74Zx+Xl5dgWc/QeeCiyFNVcWOgV5C
caKwbzVZXkcQF8ILIquDfyNVzDt2tPe2HbOxji3C61T5NY6PSnQDbcLLdgg24gkMZ0cHWZy4cQCj
h8cwgWjZ3gwkcbxwqVaWcMmbmSg2qAAwqjQSkBu0qluFz//NiOUXrE6TAn15JP1hBOou0F79FQ2d
a1Yfl0FEMRd6W5EGRyIcE1p8+WJubXB4E6AkoQFZZSTco8wtdLcobpHSBd5o+nO7qcqXsX8JZBT6
Ahd4gr7sl5WNqaIPCUqAS891smsd60kd6usJPe2hTkFpkfnJmGMjtrvLVgvu/hNY7kaOsyREXhVG
z/pjGxwz82bUvunNhz5LQqXzjYiUsIUeSwOKKhS1kVP78pbVFELJCfSpVRAF9vVtTqHNrEYS/3S+
jmjdRrM+yFzwqtXPMjhdX3fFRFEJLFrX6G8qcGrUaCLVD2oHjo37gkmKTyLDnAULSpQ4BbxQCqb4
aFZVVuplmPLWXlLwxLbfLn8kCcTvfpXV3jB7qEQEJSAqs981xrveU7+dJJ5CEChhogudBISg5x36
wsuvWKEEmtMh+WVjfBljTr/syst/gefhutXdrnGtD+WGPqV+ub9s2rnzOAXltv2kVBZjI0Bri0Gk
GqxKshhd8FoFhI1mYmTQbXQQcCFM3XVhhHlpQGyK52Gbefk22RUH55gdWopOw2KvF6/ge/cemOsc
IWJ0NA+XjTz39ae/gHPCuaHQQo3xC6zBrZSDSTaDPuA18vqvYdCUs1TxwPC0nOrTD4jjlQ9OH8PA
/sV0rvVxa6nPvbRbQXDCoKMLwUgoAxkWGsZOYdSWOHWe5cg1uPlj+qoNbgghdA8Jeze+guqan7l6
6CU3wybc5k+O9N0vOA0n+MvvW+3TOptJ6yAEgeADOvD9bGt8026nLXQrX+ybH9bu+4/Lyyq4GBbh
4H8M5iPtXp2bHPrVmRd8mCBeV730dbgGo/3GvOnHrfYrQUuqBPLcLaNQCsosPJHhNE1+cjpRJ6Ux
R+yYxleekvv6dnhKLJ8eaYXCyLxzPjQv9evA003pu0KwWZGKRJMNSvlLDY9zA6YyUS0NQuyihVgJ
ElePkNq+ZbPSHjQ1UCTnX2ToGo07/6llJrOigzOhiOvUNarvY5E9k/CbPRMos/+6vKyCnWMT9CPB
wUEREQSkpzsnSaooqGt8SKcMvVH9Pk69S6unyyACj4ZJd3ga9JoTDW34pyCjNnal5fR4MVGUGVzE
6NYDQkBbsitFMBQioBDFQf3+rCfOjO08sRSG5ClKuDECFluWFhCccxvMYLhCVYx/nL0vpsjJtXro
0M4RbNP5PYKyQRIfKrwytC0lBOXWXLbtf8uin76doaoC+RhkwnUI3/J19GhWcicKodEO5v52dlUD
XNp5oAb3I6aPUteKUFtwI7MyPMseet9hIDeoNRupFxQDFJCNogwFFUimoAYazy07MKYYr3nQLrpx
mE3cJ5UOjc9BRyCi5rSLdj3LdM0fEJQc24b1R5T3m9tam8L+urJi4x5zP/DY8zRvCQQLrinJ1Q8y
lfb1CPLBQ48NHHualiOmMWZDqz2KWm0DbiyH/spVCCjOhj19xspkPpRtkD9FoGd4q1K7By1HCnlF
YDxUdkivq6Ig0D8fnQFqa5S+D3VU70g6RbiMTej4+O1QKzdlDBWdWc3a0JsadfiOeDWBnHyolYee
zoh4Gmbl96xouvnaIioL7h1F1e+S0bEHjzk6aHrGIioPlhlNr1XfRFsrHpwQzHQd8dEWQHdRrEMQ
PbBLcPGF/ZQwkIxEyl2GBsP3tJ6Dh7JrIQgbWGDwzQcl8Y280ehVC1V3TKLlUXFdVGl5hc+ohxvd
SaefpCZl7s4szZ/jnlQoKJjgwSnaNv7VdnVGtorVFEiLW1aPYc467N/DJKk/iTVXv4bITj61EHO4
TdgbI2bNM/1oRC3KjB0NZIoGIv8AnSwUQaBjbqLefnp0YyfG/oGaOQhcWkzTvTp5i83mX/YPQhC0
kC3dmggb+YefYWVxxWy0pCj2w9Bus943dQmEwIUjsfoHgos3nLzA4iRoxGrHj9SkfgJStqZgaH+R
9WXKjOE8qlr2ZcUUGNNOe625ahFsE8nDQXBD2EhL4kaC7KR5RrQfDxMZEHvjPkqLbW6W23xHnzBK
tTECbXf505yn1FAvVVUN99+iJ8UnQmPARBh6QxI8nz0DWm9E6XZzou7irgIrUv4zAc3yZchzOmco
SZmILaDXCKVJWHi654a8rqOww3WhPKFiUxzfS8+aIR1qYBzmdrheZJDN23RT+/19/hltbESvJES/
/OWfIbpN0AMKloxlFA4zAKe/wgxCyyhy+Ho93dJQB1OZNGwTbco1BHfT6ywYS7sDhBNsIY5Kbibv
E4VVy8XYeuHrD/UhPjauc5DlSWWmcYe6KjIMETPghjpSl9mE2XFJeC9D4ALibtJ6Y/p9UcK9tvHt
SCTZRFEEikgM4Ri0stHjyKf6OjzbyqKbEHKXRPmwBsv6VkQhqmq1XaANwpnbbJsHDug+jZyChqyL
gpj4XUryH00IYQ9Mj7TXVcyGWuJpRKavoxDu/GdhMLLQQBTC+hcFLwEq00QR7Zo1wPIDVsE+NGbS
ktQjiuOMvKak2NXQlzan6qogkhZFmZ/hnOZYquBBUlDUDKp4z8JDkaE40PmdehNF/z7oPXFp3KqN
mhUOaYAKdDkGfkdjfzL8rHw11NovFCrxnyKnBu4E6PZCBhJayhxYHZaQJnHgPxm0a9rYrSJPN/ZO
o7sgQ2OJ7EYQfbA1HPfBWi01pkIB3JSjjWvwJ/VXMLhD9nrZYQmqvxDgQxkJjQPIu5g8Ae3gmE3E
qgGvwE2/sfbO0080B33BdTZoIoihO6ju2bWzr96Z48sqPKJbDzE+srbEgDowPwdD+7E3IXeIFhdM
Y6O120YDoAYtg8smSlD4Z+dUhCqNJ9wMCbgQ7OieGo9Uxign+lorS/jcSD43cw32LziWyqQ7hiEL
dH5oN5gg0dAvFCRPl02SwXFnLJ6MOmszwOn6V2Z9FQj0q2B0o+TtMs7vXC3/jljbxW36pM5tTVke
YfF351lFqtGdj8iZ4RI4Wht0KgyufWtv408J7MLLcQaL6xPXOdpez8i9wJSVNkGvoSaHmyA3Pcd8
7MmTBp6UMPajcttN8pY10fle+qrNJVFAiMOZ6kRaxMLSwJqWRYVuK/267PunnoFdTGtuB3QPKY6k
HVbkKjFlTmEihAnQe3vqlBHQM91i0AdRmAFKY/3eTPvAteNCPVR2/Y5Zb1mTlBARZfylR8pYFOpO
EWnfGS0kE+ExIduMRi8tnsGwFWsfJA0U6PQadZDt8rHPJUUBwf3mYKAAks1I7OpnFy8+cZFShoJ1
EZmHsr+xgnp3ec8ITrkDfhk4Ew0BoGVwloHTWLGNHlU8NU3zjTmrkU+bdkS3v/XzMpKg+rlMRzho
uMB0gmbwCd44HyaFDhOaTLsd24Su8h0ci4UL1h5P9sgRHMBTrMUTrO5t0OUnJGqABcrq/DaHKkq0
pX6/JVty50UuxEM/Vcm3EiSwTzG5bamV9UQYDptXbqJndVe6eL35y6ixfhPddu4VevAlK3r+8U4R
uchPUbVxSPoZnXpoHf5SX9PQ69zpMLmt72yCJ83LrvqD5V9GPT8Lp6Bc/pO1pDTKaTHTeZqVa6Py
GMVcHKpDU+JdhhIEnidYPOFomQ8m7UZgKYXbblQY5lme8VRcJ/699dCCKeMyoHBBLRw4VOlRE+Xn
1G1jKBYav8Jr+gkikbj7jOd6lH23s2sI1BigEscjzwL5KyjkTzcn6kN9OYJ5EzxK1AOYRfyq0zeG
7AY/+1IczmLt6hBMSaPoLbiEQHDa3lpl6tbFTq8avPxzj8kqKWfpOoDhxkHiDC5SxRzKKVjUzQ3J
RhjVt+hzqnUSu4ZKx1c8HMANbRQ/4iyddmUzJC9q0+eSlnrRkpp4oyMaWwIiPuvZjWlc9KNSeuFc
NS4Iu7t7s2trPzYxijrPEPC9vFFES4uZSRNzr5h9Bc/JqbVzFwyhkcLaOp/cAUNf7VUf7LXwBpJA
l5HO3SYWdgXFc+/MZW6YGMipkBFYZFHNAYKG0bvZUS8lwVvagy5ToV9TRQ4T6Hj+Ahw9wfisSyIW
gcWpnU3dlVMdlJUHgpPgkE16vjX68N3Kw0OCZxGIzxLDm032WjrOlVpP1fbyDziLLjjjueJZ0Zrh
oIZYZ8jP3g/oPw5N7U4pQSw3ZG41WxY4SxVJeCHaS9hHMBf5CIwucJh2UtsVU5edjH9AuKcEL1qc
+lMoCdeEtq1wyOnaBlCoGRIdOHbA/JvCLwuwg9b3Srq1yeYvllGH2iZIFlB/4CnFLKVPe91EfFZW
iEHjfBdabo3HZaPtTePaziQcwELLDPRVYg3h5/jB3sCsclMbsWt6NYz39QwtI6VOMnfKy+nWyR1U
zeLgpsqkk0Jn/nvZLiaYUxZuWxB8c1ewXhOMpk414tD8Do7C1bK9KouYhMatMJb/vvKqSVroAegl
K29MrM9uSK+DOMYwG65bhx4scKPpiuzKFUFiopUsieFFjYsL0oac1fbcY+6cac8KGADDb9Z8aNlz
zogL5sXLe0XkyNdg3O1U9iRAW2lceVaaeBG40UEDmYPUTdW/Z0rkBuw6NiW5D9FnQ98nrkMN+jeU
355VFENaZ4FUtHk7at3V3EFli1GJMzmnMsH2gJwZGjQwYwDuAO5kz309tTVNKo8wVN70pxCUDtBr
gg656ZPwC92zVf5TsX0zl80kihYVJSUMCiKgccBYwG0aNcFjpsJZV8cR92+8yeMX1Xrt6VVoPRYY
OiuT58ufUeTFbN3EVAUEdiGyy3lu2oNLulWwplpEnsD6fNXnZBOZo9egWnUZSnhFrbB4ahB7jAYD
+k24otIfEaK1PICQvWnSlyaMIYlXHkg31q5aOXeQrH29DC66icHIgHZAPHyhssqdjaKPhrZXcT06
2QBP+ugg8MB4vAsxVK+QkZvLwLizMc+DOSYawAb9ywl3pMv8LHmr682IBsHLdi1/6uQtv+zVlV1c
PNXMbZo21gKlvZLsO6Rc/+LvoxQNPibU+VFhPd2RodqFduXg77dO/qRFwyf44f2/gUBpAbpWKoJp
DqJSQUpW1tj0DCpJFMN/yP1dRvidhDpbJbwo/xeCT1IVlZqrWYoQ17orIXx0HA/pbrqv340tfaLu
9+qXBunxctNu7J3CXFnfsNBvgVwEo9co2SBKO13DOegGlnS4Vi0VMpSgwmwdvxj2l20UOf+FevH/
QLgwoRkySJAxgOjOS20d8swns+3hIHj5eJd/XQYT7roVGHeakBCeahMEpB7B6JOGUpShSfadcM0s
VJyQPKVLsed0zZSiiFHiriDQGWrUrZMg9sLsRUtkLMpiHPSRwSkgv8F/m5y1OKwoD3q2HbGdinfA
Jh2iwte0tpccVeEXggyXAUeLoJF/DChqkmatCffnqM2mo1dJ7JvdT7NKXbV41v8tzzWBY4CrQzpd
x5gYunROF9CZo0gvLGx5CCR1LTiZe0kLo2jl/gCAafoUYKpnO89sAFD23YIRtXUVya4MGQa3CyJq
lG2RAGOiWyd50M1bKbO16AJcm8Gdm0rt1apvAcGGY5R4Rnuoet9oJd9eZgh3YEzkC0ivA6XR221e
p1s0grh512wun0vRxYOmIYTwaF7FM3v5Gaug04JAIEhclnNZbzsbtNwvKcOAHf0qnF+XkYQGrZCW
ZV0hJU4PXmQCpCqAxCp6vHK6y1pJwHeeK1s28QqFi4dqMqVTxbBsEON5MG3FZTWu7UjzqZG+DFrn
Rw5ENQco2ccU44Sg+i3KeAsN+tumHmU/Rra4y/lemZyhn6Uw9OW5cqXcOU/Tw+Brbmq4Gnj1duoh
2E9+sUle7Ddbcn0JA6f1MnBneTLMlkwJFnu0nVfW5HfxXG6zGimhMroaDcOF89rNjPhRLhNyFjmt
FTQ/OxbhjdsbBEaH8c04ftZI4LPNGHkTGny0p8t7SoCFtwseL7gi0bPJvwcXNXO9bNDEEIJTOu++
WGnj43om24GLJ5H5FtGqAg4C1ZB9QR82302Q1SxxKJpOPDtSbg0NYanZITEDqgykEdOB/ZgiuplU
yLNBvfmypYLTcwLNnZ7MaLoW8rZoXtZukmqT1a9FIIEQ7FZAQDIUNKFIUf6mNVzt1oJCnmhUWqRE
6oek9xVjkzjbYLju9H/bWY5yDsi5ILGJXiSkQzjXNkypZsYWlnGgezJdReVrwp4vL5fQlhXEEo6s
bMkUGqZBDIgi3iT9TW2ghW7czOPeGQ6XkQS3wYkxnAOdG+aMaYUP06XbPL6aME4RPgzJ52WU5bxy
4SgY8RBO4zWCEQ7+IZtBS6wl6Yw7J3PRjuB4xXdwgR2JdIJV9JQFQwQezZgvVR3U3U5XLo0pzcpo
2ds301X4ON3Gu+lLOYSHHGhSiRJBWLhG4/PwVulUaqSolZcdo11yrI7RNr6xj5CT2807c9fsZDwl
QkCwqKL6hVQ8XrGn5lng8ItmC+Y5ZgKCfhATMckxEp1UfKD/RaB8lJOS2Bm1Hgiqcj+MRzRT5oF/
eTeIP9IKg4tybGW2WABOD296gGr7bVa49EezmbbBW/ShbP/iuUVwYtGVAOdngur7dM00xMLDrNeV
Z+pNgMQ0uMsRBeeSgEd0kFYofDraqnpdrRji99547wwvJ9dF8tbNu8tLJ7ox1ijcyhlB3iuYmoCT
WwSpwEs3XmcJpHHeHP22mB8ug4m2AgjfCbLsICdGcfJ04ezeavK0biovmhqClBdtXTZX0caabVOy
eqJ9jUw61FuAhOFCzi6lx4MHSXVc+GDUa+fuelKdv1g6lJbwrAfLFuqsnDWmDQYZEuDVHdX60t6A
mnW5I8hoJaXzYESftp4fLq+fyIujYREqXSC2cM7o7zoEwCxcnlqLTEw31OhbfDSz0DUnjKSbkteJ
DIycfqxar/s+05ZIGGpdfe9N41U7J9tJ2/TW9rJdy0rx3nxtF3cBgvTOttMAUMN4q06Vi8qnGySb
PIeucudFzb2CUPwypGgrriGX/bO6EBuWDmjlQ1xcFCWITJ33jpIb3YhkDQ2i84U9guS8iSocdExP
cYYZTxSIAmAfdppL0tca3caGy6yDBvYXWROdeB3/AeOTNNBUm0qLAKwKoz3LimM09XunCw6xUUBS
aP5JKDQ0bEWVzbGIfNXKSr69KFITRpMUXqQ0bbevX8aQuHN8UwSyiu55OxhipTUStyv7oEuyYTGR
keo7COgaV21Nr0yno1WNm1zV/USN7kb7m0oDv7RfcJfukpa4HWV3pHoOR5AVQWtV7QfJHSTcUBiS
QkEWsSI61U4/dIEhcL2ycDZHGu7bFg477n7VcyNxOsJTifwr2LsxdYL8xCmM1qpRpytwoRRkl8FT
p981xW7+EU5vf3E+CGIRTNOhGZvP6jCnHpR6hv9MUXecFgWYRbd2+ryMIrQGQQeoi9Egf1aPQJNY
HtUGUFSaPuC3eGmWPAZj6udZedVhquYy3Pko/bJ7Vnjc7pnLeYYrQxiMxy1xG/XHHH2UI3pyemOL
ahD64abnQH2x2sajWS15hAoPyQqc83LpqAxZGg5wqGp2bZtPuRo8pdG8tbCyl+0U7sUVEufcKl1D
Y5+NZS3TfUZ3U/LRW5KrXGgMSHEQGiM/RvkYqBrZYIDpEa2m0Y9G920I6bU7JZLJCIu/2B8cPgqC
xFhGWIYvFk8bbRtu2sRFQefeDDbZRjlWMoY74cqt4LjjVaVxbjYpzFLb1J2r0oP4XO78jatYgXC7
0OmcgcTN8hhjTzXbZ+1jEkoiBZkd3F5Tyiy04wR2aCYMKLcTiTxqSY6TCARUfXj7wyOrOj8RHebo
BtRLgJT1Mbc2TX2MrM3lnSxMMaCyBocHOR105i37cHVPxxWqDtaoIsiyv/rpOYwsyN2iXGrc9vBL
mF4gyZOd/0VNCO/KP6iL31qh4oE7OVYEVFTxIUboUUeWOxGcHxiERg8NY0goci9ru0Ko0T0AXwA/
bozkJdXx+Ir18LOHzGcyd6XkQwncLOaFjYXGA1qHkAs+BWMThtu6Fv5A0X5AtMinU3pQism3TTCQ
J1+XP5lgV5yAcbvbGiGYETGA5WiKGxvEOmidlvQ9CFdvZRC3vbMKGmragNQMFJ3QPvZCsse0hWyY
8uOyLYKA6sQWzpGyVlHbCv94MRlf+trcWt20zyHl29jOzdTrLyErMM0u236yJeQ2Bwi1nYHly/dC
jZWinyMv7yZZTW357VzQfWIbd7Jsuw+1qoFtoVIecrt2WSdr3pLZwR2jPoayYhbCjmTUr4dudMfW
gSEyBXhBjH1iyfLfV2cpKhyEvSNgZmtHu6PdbceGLOfJNTsQu0j2hHjdMJBrYnwKxTUuou9yLTed
Ft67mkpfb69rTEle3nW/S+nnn+YfCP7SyyqlLUYFEOZW30MlZWN4IKe5Vl5u1Tv2LTzqHnlG+8tN
tQs2aeOmn/mvVPYjRDcvVvXPj+Cchtk2dlEvyV0ncnswJmjH0QQXPrhZ3GpMXfANoDJKZbBiV/UH
lfMekTMonVYCNauhy6o/5Pm3agSdDShaR4kTkXxIi3MioN5P23pJu1JM27NpZ2PI4/KHFLuPP8Ys
v2C1MUtlKKvWWRDwoLUZZI43LNnl0CAPKz/RdqzYXwaUrR7nOGJUEcc5B+Bc+6Cjmuf7GNIdfewz
XdKELT7af0zjvAcrnLzJVSC16m7qkdXT3EKTUUOdjVmYqGSstiDnP2qjaLs+XqKxCS28Po3fmuID
TO8Ytv8oEn/CbPq4u7yCsk3B+RJMVoGrwYBduvbaBx/SVKVs3TjvgUF7Sk0wWnqdE31XJrZX8+Kt
q8ztZTNEcdN66fiqU0dB8TIvm7sCyZFib+1kj1nyTFdR/LuhhV+QK7OQgUoWj48z4oaOeU/hiLHR
7UO8UStX2xfX8QH+wyBefac8w4cUnX/Z2GWvnblLArEO6JugI/k8h43IB9LeKEOx0I9z9aAjH2Yp
X1Yma4MRGvgP0lkuu9FiNe97IE1N6tKmdKv2b87VCoHzuiWG43t1ucsaGzQIw5cZbsNWcr8I78sV
Bu9j7bpNGn3ZG/m3GrMFIYivH8as8y0dbc4SMKFLAhkUIl2QVzh8jVBTmFXTGjOJKnnQNVRrbH9s
j318VymSoys8WiskziWpTgJdC2PxFu2javqmunEqmUcSb4A/1nAeSQ9JXM4M1jCQULABM1HdpiAb
repAT+GVoM7IbTB5odvxNc2/leBikE3yyX4B56CmqkZs3cHKtvxB9a+ilxwm4Z21WkXOQc2ZAy5s
6FZ4rHgN2aOjbVrlPuhxcP28TTYo7f23DXJGejUXgVFEMChM9ihpe8HssfArNCJvkJWiJHuRT56B
RpPMvbbsReQnleV7vcfT+5BembKymgyJO2I6JOyZ1S5ITEGf8nWM4TWtden4Ncp6G4TeT0fa0VFt
tK7xHSugy+8wFIfTrNpvSkfckH525n0r68YWnq4VDH+6SAwykiUhOFvfqYNvc6SBpD9EuLVXENzh
6uxB663l5cjsp6j7NRmHy/eEzATu6JhJTfUwwEoRSIyraeir/U4Pfv03EO78YPLVZsOyTmSgfqGD
bDfe6eH7fwLhb/e8aZIOeQK8S3EPJWQzK6Zrxf96/HkJv/58D/46bwbMnLRLtlSzXiLjI4b++Chp
fTgnbeMwuIMCio46SxdLLBBt7Vnumncf5D65s++129pP3tRD62cdNELa40sIjfjara+V7eXVFB7W
lZ3cQ6C20QCM2UyELYrjmcNrPNReUx7T+Kg5o+RJICpVnyzqcghWbwIlJlFq1QALq+8BmfygYz4I
cILxOY2arZrofs/UTec4fl3nW5Pm3y4bK13x5ZSsfkAUlIWGmxIR6FY7alsIRoDyaMN+gQ+T+fSw
cCYH4MstXtXtQ/jZXr1exhcGH6vF5vxI12k0m5fnc8g+jOpF0ef90NBtpmkoaVLbLVJM9V+GXP7k
WXy4guT8ShkNAbOXeKer3BqTFU6wGXBYFBkDocS/2Jx/sSj0EMfFNDId7NHPIfbxr2leuePCeZeu
mQ0V1z+2qrO1xsci+5QOGRDJceAv5Em3qtKZYUZybL1ypz3GLhrW7hGPNqCGvjF3heZVb2QbPCZv
9E112Z7c9p7jv+i73M9lCQHJovJ3dl3YytSHvz/ec9bfO+2jEUvuHTHEwq286PwhG3t6IrpMZ7W6
nIhp7sFRsE+DFyLr5hAv6h8Mbm/0lARQ0ARGnE0vcQ465dHYpmPgVlX5rTBkLSrCU4beFJBcWeho
58Wk6sZsSK4j/rAwUFTT0nX67dDEfl1dRclBlVU0xMkitFqAKgMCXZQf+Mlp0eZjPiHp+9i+olca
WyQ+YsQO1JH3xi30zv7iRK/guFujCebUmSyYF6vfjOnKrg9R6eW2JF7QhI5jBcNdDCBbKWxWwipl
bz9MG/UmvtJLP3urPhpXOyQ7SKDem16wuWyccDuuULkbwkwz1NwKoHb6Ea2N6vgWKRLLFjdx5hEx
vwdpS3wttNKf7njWZITmIeobGcZp1b2Wbto+d8not+HOAO/CnL79hU0rQM7rNz1RUl2BTZk9kSNF
dOwFPZhIJnUaJHtDEEVC3ABl60WhbxGoPLVNC3Kl0bUWGjfDCEnIhLa7ripbSeAi/EgrgzifMdtV
mowzGhB7J32Yi8iLQ+jEjZLpZ+EGXKFwXoPAQbRhDxSa7Wz9ihn3uXprygZfzkkclltlBcMtGUjk
ynR0lm7KOfQxx52pDRiebutqM5avQ+nZ8TXG6OLgemgfwT2gm1vnrx7v1jJzaVFMJ/JUI8xIIoPR
peKGUpg+Hs3pg8p8sHDXrzC41dTRgmOYKHosCYJI9/P80+q+d/NGC37UxqaWDeoLP94KjlvVVgk7
tQlgkmG8m9OXRp6pcy3N9Am2OwgMoeVELQM1Pp4fyZ4ysyyWb9dOozfUn1Eg2YPCnb4C4FaNGZER
V+Bo9Jpul+ZXuf4zLCRHVnRbIR8FNvblgsTR5Y6sYyqRHcKd61NZPFZRd+WY6DOb+8S86jA2dxuq
RrojRpvvL7sl0ScCRYSNpkSMfJxRwZOxGE2nGOGW6KNlPaDtcSTXqSxlI1pBnUDPHPSGaCDme8AY
6ZSqjvTleBEf6q6H0Jx9pdB3l40R7AQ0VmIYG9sBeTa+ntHCHUKQDdw5KqbdPTUCdX1W1bII9Dyz
jGFJzPVitbSlbZ1ve4zVCGoMJdgtojkD2WrWRSieKEc7jn+mUXYzWVHlO6pabNQC6VjQfTe/Ltt5
tpz4AfgDi4gZepPw2U53SzmNpELnf+MhmR66+J/LTTCxz0Bp/7Xa1m8ky4TksIPuI37K3RjrMumM
uvEcI3grsmEAbQBu5E430IQAFmO1qd3GtCb/soFnsSIHy524pKzKQNcAW4M10YBAiuWDAsONisAN
h+1lrLNNw2FxTqpoGgzUKVjMuLXQAIwPKpN0FH+ufxaRb0qsGlQzE+B4sX1L0SDE2HUjU/E4O8en
VvD9h3avImvZYcXC4lfcoBk2Im6phnddPUi84dkdsiAhK4FuFyTbMCR2uvnA1BaZgYH+sDq5Ypnq
V/RYJ6k7ad6o565ebaMul3wi4XZYQXKhhhoxS80GQBoD+GtKDfJQ/VNa1L5qKl5XZhI3IlzLFRy3
++K+GdDyDLjMnFxwkdDhoW4nTy8eL+88IQ76UUAmY4MO1eDMgjZYoU1TD0LgLLtxosg3h3yjYAyS
FrLOO+EKrqA4k3KaOoM5dPAYrVfY3+m4j9MRnTegH6LR33wtiJCD6wuNcWjTPt0gPbHByFZgK5p6
b0ME/bsVZVc1WTifcbQaY5RcYedPr2VH/gHkR0ZMcI4Ug4oTjBv2oFbGFQUHaBuqh6J/76L6DtPB
rhbRY6kVmGx2JOYKT7cOdaJlLhuEytxXBDVNGWQ1vmKmoKRd624wfwambMBDuFdWKNwHLHNS9l0C
FOZoqIrVRzVKtj3q6Ah+JIG98H5Db/2i9Yb5T+N3sLzKj9ltxaBpDSyl25Ah8zHA4iaYBYfSYYM5
wdAfQ92VUkgJ1xFMDeCHw5V6dquSnkJrgS1Mr1OwHSlmTjU98anSSZoehP7rDw7PIDFFCsMDaWjQ
Ggr9Tf2jLTYMjN6DvUsCDAo2X2DR2lw+6MvHOXlsLht0BcmVNEebFCZUb7BF8MEcnPPUHSCHVH8k
SPmpVPL9ZGhcagAPsyVGwkIazCXBU6g8UgdyS09RsQkNyYiEbDG5uJXRghqFCiw61MjB+1Ox7WaE
Ba8FiLlGzU+ZjCdKhrhc56vNmVbKwh0MRG1Ktp05+ImDnpJZA4V7dgjG/CWLxzvaVz8uf0JhlLD6
hMvuXcFqhRYPNqQWvbABP3f9P6R9V2/dsNLtLxKgQonUq8ou7nZcYr8QqeqFapT06+9SgHuyza2z
hZwPQYDAATzicDgcTlkrD2Ky2Zu9unEI6oBXSEA6pk5BmiVgjmgyIU7QbuLhtRFfu/baigLDPKSV
15SHguzmOcdgyCMDCr+j+6N9Tfsj4mqgn/iXF7x6HE8+RtFzk4And8qx4MF5KvoprLNrndINIata
PRGiaBVpx9QGZxEwtrIrqxlDMf1zZ8Ry9MCLiYkElxgImT/vG8VW5d0ww5dBhcbwsyUcUAkeE87G
C25VXyeCFgd+YiAZsXidYtrBl6iEV0MKEO5Xw9nwXedCCFjidBA+AVII+EWKI2lyw8ypuzgSAoz7
IdlXaNuv3C3im/Nt+SxG8SAaTSIrs7D3eDYOYQkO2HBKAEBz2cLOr7TPUhTfoeG11g0dFgMGlKBI
Qf2ceIJ/l/bH/yKHAjQWSExA11fksBEJldxB7EM6Zz9w+2rGC86zJKBBHXOrAnLunrAoE68yGBsS
Smqy3mQYyR3J2Pg9zCCevlgp6B6CWCOenaJ1H2OZW3Rqq5t1IlHZrCK2nCxCvsqvnPkOcxte50aP
lzW4anYMaVIkQRb6ZcW2BzpWtJmwKM1CuaWU5C0jlO955m7NbZzHqQt8DxBiAc8FR6iCV6Hvcx6N
iTR+CmYNMz4M4KQnGF4S76ACuLyo89z2AhWEXAuw9yxwE6qHqW8rM2OFg7Bx8o2vO/3L6JmPlV9f
O4ELKJJAfgVJ+Xej3pBrrZnIqVxlw4w2ydjk2I1PvWd2ld/MD2043w+7R4Co4me9V+57/JiCbNp7
tkPktN4wWAIyVzsE5sshfTV8MBUHrl/dVEEXyjfr52XNnBdIFc2oJ6aqMJthLV94H+/j5/qNhrHP
APSKL7iuQxl03nzFPPOp9K7ivQVgxI174fwm/Lw1i82fONNZF6i6j/iAxLhqmjfDeTbSIykeJgs3
xYZxr4S7n4UpV0Sim1GlzRBm5oFBbi07jEC9ozOUi3a8/tLwcN5iYFw18xPTUw7UJIe0BNwInkj5
4Fl94s00dBAbDvxAt27ANV0Ckwi80CDfQGulcmdEOuNDBeIZDOV6o2Z5owsiWNT352gI+ua6eLts
PCuvMYJxqL/yFPMG5hKpUwp5ZfbSEfAe3hX1B15/oKK61SZvHHesBxLYxmWydqiQlQM4OF4O4KBT
XmFjPWpxloNzHtEfT49agmHuKDRi18vqg6m/sH9upcEZAccjWkxN0wI33PJBJybqJu2cAa+0WVAe
ZPNBq9eRb5zDc0zizzLUxJGwzdrsGg03V9N8mcGM1Pffhiz5IEXkNZPxYNQE6fQ80JncCycKs/mN
6tbGWTzv11C+QjGgNE9ifAZWunT91fZ3wcvHYqx2BpD3EvN1lhGeMjealuybAeDQY75RnF47LCea
/uOtTjSdVYZduCW04AxuKOram8nbbNzY6QMdN/BY16zoVJTi+CqM8wnaYqk68o5N3XgRDaz+J/CW
EGxn7YEO/4vzOZWoeLrKBlF4O0NiNj2nYo9JzAgUUhqtg254aWkUxroP+qvd5UO6/NbPD9JPxqvi
o48NApJ5kTrSFxDUe2Qr5tpSpOLgWGHYbVtDQFvOsRcBC0uT4IEsk5vBqkLL4q8lAHLm0n66vLA1
Z3eqTsUNaC2vawCZwdk53JPONck6j3bUr+NfaXpM/j0rs+gRORKU/DHeroaWcyfSNtdhmlHxW2JE
OLe90g0K4+Xyqtbir1MxipGYAsgedDkB3ZweeDvdko6Euik2XhfLppxbxd/VKBehnXSR3mK0eqkO
lnK5lKwdIAlo6hwur+e/uJS/khTzsASf0kiDpAZIs+i7Du3kzZlBRLa3JDCed8sT3vbnOEDP50b4
tXo/gfsJiJeYuQY+huLO2Nga1UzQUi5zW/4qMjLunWxOj2VNWe/1BR+etJq0b/NARDA0fXVF7FqG
TVr8c9fd4liNBQsEVdcFguTzFWLlTp/QJm5BhEyCOH2us9nHK4GQkCYbSfs/J/psb09kKdcVH200
fLVYNW36IJEzZELYnL6IzPEb972wpgDLvO7sbC9M553WgOHVW38Y5Y0+/AaO+w7mf8z1H64BWh3D
3Vujtk8T/iSa9LprKz93zeNlM1kze7ByAsN2gRPAaIOiH8ONAHDbtQA7fC2TJkx0B3yrW7X/1evl
RDOKz9fiOstYBs1o+q+xPMpmV2vXVaF7+taLY0uScoxdIMumcQFJzI38ioZl/Qya90jEYVVnG7f2
qgM+WZWiuwhpMvRzwrbKfNc1X7QezCGTD0SvhWPR1/o3I3m9vFurcfSpOSuHGjESADYcHGqb7lP7
qPWhjsGb1PF5Ewz9ozshi7WFh7keIp2sU3H4rgCmV0ehU6t+pD1s1r7O27d8RtO+Ee3ADgkwDiQm
HyfmNe5VNu02Fr1mo2Qh0EMxGGPMah+RsCZOW3CO+TamA5vYl07vkfgwp3dwJnXzwaIWI1pPxgiI
y2fpXjn6G+23ppvPGxb/eJK/X6GonmRTX0sTX0Hv7533yY/3TZAewZGpe8TvECN6MtCPlf+j9mLv
N8qD+i4LtF0eusH8flkjqzfwiUKUDTHEjGbWHp8yak7mmfIDqRKQVGHWutfF0SZtAEqprTn81Rfr
6TYorjSPIjduDUhtAuqVO4DY/Ppw78Du+TPGY7XEqpdHq+M1kQ+us6N2AOXh5XVvGYLiYBMTQ415
jC/IMJcqYAhxUNVbvdPW8ng6d+P/2Wi1M7VCmj3NbUjR920R9gdzj/Ho4/cmKL7bnvVz8qOwfgNb
KAuSY3k1hCBB9eW79fQD3Yi76ghqtCALtg/hxuLVrFffdhYbls+qQRPbenYOHnpKnPnAs9jw55pM
SFfHZvYABiewc1KJBpe2T+LWS4uk/0WMFACUGZ/c7zpxUzRZGe6t3hWs86LSJYA0G3mHWaJM3GDm
nQtvoHb7hFaqfjfFaRvvTJm5UHeRYfRI6DP141jwKCxYLq6i1O4OBR3AFkUFkr9CMx5HvXe+IMmR
ICdMKQEOUc3eilbyq6yJJpDESt4HOFNIrFtyviupm+/Thtp7JuYkFJpmepL15U2RtjRADrsJpqLp
XhrNxoPTcaPkKgf5731FGvoNiHrstkALW++1lJlpMMcFak5dTcWbFY/ZzuZUD0r0BXljohHkj1vr
Pemy/qGCRReBO0ZohKzmMpi7In7W0sHx8rhgD10+TNTL0KmCdMzELTT5Mbv0Qd7r/NChsetYRGWH
9COoEVA2rHXLE248HkD/xI+2llMJ7yy6q951m1c2D9MzWjLFAxvH+L7Vo+yKDZlxFDo1wlwO+u9E
mMMjUkP6+9CZ7nEoY/xGzppiV08UGz5PRndsUOm6ijKiP+pcRoBFMUv2MuhDdxuLyanR0q+XP/lM
tR2PnZ77EdomDgYggAvct3lDrvp0MhzPjDu33CFPRnqv4dxGaybPeoyA69KcPJaaxtM0ttEj4eBe
Wqgm+F0L/rwHZAFiC1iyrPigTcRbgN1HdQLFNxrzMkHdA/hhyIPOs+4qLizt1nW6vPNrnaVh4/Dp
t1UT19eySW71Jv1JJ146usvRPnnGkhlpyEzHGTFvkycEmh8gFsquePCj9JK9eV8dk+BNXtPjtIs9
bcs7/UkVXJKuRDlF3FbusDhItv/eI2N3iL/I0p8fS898n0MWpo8DoGBv6D2/w3h77G1N0qzGI64B
akawkQO0UpE/5TjHJMqw+q4iXjeJW4fMLOS9/AbG+R9Z09/QEptmV9PxsmM+BwDG5XgaRiqX49i5
mXSqAUvXfnQ9MKZvYjx5GRcAAxk82/Ia+sVpAj0NzfgjEqNnV3SjJLuIULV/+gnKpThaMfCEwR7g
U1EEemzvMvI0kfGh6bfyCcvrRZWEBBiQGYhr4HmjxH2JsIDXPRboYDXaHbfazK+Y+y0DxtSusQbc
fg7m8CwNCW49Bw6yZiAlV1XlRspmbb2nX6GonHZNxXRUEIG7K+64Nu6JdpyLvcB8zeXNXQ2pT5ar
KHZwqKOhTNn6PbD6PGvKvwGZ4beta+99wrxh3jpHq0EuhiSspfMOrePq61HLM9ceSdr6nby2cKlO
LID5GDTsughvxGAYb9MtCKC1RdoArQEeNyJd5BoUz9FNZp9PkKk330sQDkr7zWlsj/Vv9lZL0vr6
kNJ0AB2JJnI1owF0IX2BFW4XdLVo9K3x2s5vgcQRMPTfUbJLQHRl/DNQP06ojVewhaI32k3Uqs/g
JlE9dGi7xi3n2X16HXdJWCPPcdlY1qIUsMMCJXVpRUU18LMewfFeiIHjrVDNhybDRa3dmt3vyzLW
MmunMpQ3HpIIlmuZkBHRWuyMphuOIou2BiTWztepFOWU82myemFAyiAbr86WQewMeIBBM0Yb78h1
g7CQ3ULvAWqoriIqcco61TSIsmUTzhIvCdyXCIN80VZHW3QO4NILL25YQGpr67it7ZgDhbkLIzRy
AEpQnQICoLSXOlCl3bTjY8Zvyy2csLUNOxGhIs1EfSkAiAcRopy8GHlXmW+BGa3dffAY/1Gh4g1n
w816IfEWz7Qb0k2BNWVfbd16SbX8w+BwIjnx6m6rlLq+c4AmXzAMlyKnojwwleqiduA26ubALS8z
9oO7IybQonxnHjGt79Fia8BgbcPQJQOiOh2XvPPnoXoa5PSTVpp4ivmu9WTDHkFZ52zBNq3K+AO5
p6P7Gt0Qn4/xWIjZrWqsK3eia2HuzaE+1PWvy+d4NU1on0hRDnLaMYCrS0hJQE1i4P1SVdmT4ON9
S5hv8GbwMYMckEEGsrGfXVAdBZe/YNXrn3zAooYTVfIaCPdVgYity6avDjr0xzn5oVn1Qe/Rc72J
kLbqUk7EKUZqF8YgB471lvG+wwTw+NYlr0O/lfldSw+gxw9pV6S7dHCzKKsq4gLgRogD5z77Oevs
Z2FOoU0zz2qjm4H8GETjJT26xnoruSIYQmQFpmFLAWwz14lTAC/9rJlxmyTgfOy2wpaNj1OHykvq
dEnEoXI5eyK5ntm+rwAL3vqpngbNPyMtLreeQ1E9BL8weA8VOwbNRsujRRUlm7y6NIIGMGSkLDey
+qve50SMYsgjMSTwCyEmHd66+r6fARtEdixnIHc8pDPS+//Mh6MsTLHcqTO4iAdI1IvZ71iUewzd
4dVCzHX5iKx7gr8aVGw2ip2aGO2iQfqS2XcAuvbq1NoQsqo/dMEuExBo0lbvIAJirATDdK3P0Z/U
Zm8yvYumFLjM3+ZkjwvQa/Gsvbyu1bPIdJf9oRkDBcPnQ5LXfe9ws4LvsXdMsL1s92RB2zN2l+Ws
6g9tyzaAtHWAeCsblSGwnKsMcmy0t8/kGCNt2mtZeFnKqiM7kaLsUsGQBUlnKFDY9U3ZTvku6rR3
2rHZM83+sYpSZ0Pi2rpO73RFf4XBpZYvYYOd6l6TVUE0Xcfxr8vLWr1fMc7EgEO+5HDUUFmPjDzR
GKTkWfyOf++Nhh0aWocpn29L20J72WMJEklka6qNcs6ZgZhA0nYwZbxAjyKcVRaIohRthnnM/EH7
IAL5giokuvANtqHI8x6pRRAFsQkS3GBqVEswkUxAxroIMvDgMBy/N0c/KWNvjm64tYu1rxF/acvd
WL6hdjc6fpVcg1WDOfsNXS9O6tOzVvkOxYY6DGfqPWCRfScF/brJdzmm/zFYLRF13grm8fKGJmBC
CUUJwvvkxtU2NH52NSgfsBj5yW3czlqdTyY+gBgxsmkMyIo6AN9sZBBLPQsLhPiNaW+o/+zkKEKX
jzoRyq26t1MJod0Yh2l91YwFjGmnDQdtfL+s4VVRwJgF7tFC/WQvR+pEVMvd3hSukfku8ES1aF+b
YY5peXMION9Ihiy/6mwvQYuJXkKTGsDw/iyKZRUlUWNmQHC4n7tjMbzN3UbL57oIcGsv/NBomFVE
pDrYtYU5Z6BZEMDIDSbjd76FQHNexF52x/0rREnoxU3M5wZAsiiXU731CNdboGFF/ddicPPQYSk5
RNmsfylH8EnkdS0BpgJa2pDKtrzK8sT+Z2gu5YOUgELE5lwnRMeqzYCibSQmSM8GNr+mwxceP7rJ
Ubi7pHcDh94mtt9sohUuAs53FlV1xDQEjdeK2s0uIzMt8AGIKfzO8AsttMjR0W8RQlU2mEe1AK0Z
VPqj+EHs42ULPvfHf5b/V7qyH9pEJnsSMOFK38fd3Uy5Zybf2RRI+YZuvrzZtc2Gytft7K9IReOu
zMRQNliwxT/y7Gmqbwvy+/KyVg+m+1eEEr5VKGcApBYi5uRDb36w5Kpg98O8H6i+EehsLWb5/xMX
QIpKZ3kF/VnpdFf1H5qr70zQGF5ez5ojxSgww9TbwlykJmFkk5HGjTXsUn0dNbvCuAcAWZ8gIW5f
S76/LGxtSafCFOUZue2MgwFhksvQiR5TMgXN8P2ykLXL+FSIojcOu8NdDCEUzsYcbgtg+aCcpfMt
A19dDRoOMfKLXiO0HH3eINaV0TyB9AlNeI5X/RgH6U12EdgGgMfNkMVfAG4ZGFWEviq/R0nKuo/H
b02/8Rmry/37FedNifGQaDW+okxvCvlttK+s/Avfev2uSaGWYy8kzQCxUOsFrgvPiY7YHC1PdyQL
XHanjQHT/ctbt6ZRBDUOIBdQlzjDzXTqIW5l0eZ+G43e4L63Wu7JdCMZft57A8e0DNjjnbeAianj
2pM0Ut1dpBi6lvp9LpDvsfKKHTJTyMrDqUOXWjXnTRhlrL9lbAbmSYrx0NvRWYgYLDzWxC+pgbPb
G9IqcpHDSWOkZKPc/KW3OfAiGh6NZljZpS527TRVdUhY0XU3w2CN+j4v7BH3QUNqEhCrjPSNM722
WXhE4D1vUWhS5YnLEeVqPQZEfGGYQcnDwvBGAhqUaeMpuxxX9X4B6SlulgWpAAnJzwegrg1LaBSK
FE3U79Bl/DuvbbLhBleFAM4f5RNIsl3Fp/OeoDnSYAg1q/Y6idC9WMYb18aqvlyGyikyIKiHKfek
M8S9mOck95POzIJx/GgMwI2M9hSMYmuUfm05wEW0KHMBF4AW8M86A398JaYJ3imbkEypHod8o2d2
VcBC+0KQ2EaxWVkMw2CxludYjN3Zntkf0+7H5UO6LsA2bR0UbRQh4+cVuFE6Ri6Jc3+W9Keb6z5r
4mlj08/TfTij6Al08AdvHcdWdr0CWBQa2dLcH1u+N5LQNfGOKALNQQvia4S6ldBuMAgFru8Nyeur
+yt4+f+TW3eoo2Fq8gyTH6L8NgzUJ5G5cWzWzO10bcoFZbSg2MW4cO5H5jtwcAJrDPFu3U32xm27
3D/q8XTRqIfODpA6gBru81I4iSnDQz/3G2pwcIL9GNFug+CrGdIHdDE4PinzGz2zg8v2sbo8At+q
w/OgIVARW4DWr+MDxE6DA4xRYQVZSr/nlYUe45+XRa3eF8usECaxMYCnOiARg8Z0auHoNOHeycT0
DWnddNFWxmRtReCR/o8Y5d2Xt6SvOgd+Dl0dmA+Ro1/Qykvc6D7tt2hEt2QpQQXJgA0DKsncH8p3
ll+X2W1e3/Xl18uKWw3O4beXWU+GoQk17xsVydRauKt8x05/9W3qA2/OAzy11zvEK0BwlpV5UInv
yWaadf1oL1xAC7U5WqcUD6jzoigdkMP7Q73A9d9QUEk4d3FyNK1flTjY9qNmPtN/bitdHAr6HBBW
oMsXL93Ph4Ek1YRADlbpNPGDiTRy+VOM+5ZleyJ3l5W76kJAQQv3jlzQWUdzRYaYChOiRGd1fmug
3BOBMuP/JsT8vJ5UpyVsH0KAp/8quf5Miy0Ri0rO/AfuKlRml/hSRVvVJuqOs4abZNL6XyJKjrUE
6j1xD0x+iGZrBmLtIQIUnf9IUxZk6XhayQpesTdmBNJ6HyLR5UXyG6h83/jg3hn222UVnneiLDax
0B7BHJbmAcUmAFikFYkGkVVcP8q58I06eaGsei31yZM8D2xUAboSIy7c+mq5U2D2JOhZHVIArV/+
lnVd//0UxcXwIZ3yXODacUGPJIAX4951IuztLgSk0WVRK4rG4Dpa3OEvUd1Xt7UF5LQoOCwnGllQ
t/sU87D2waFFELEPTW6E9FvSlG1NeoZx76LEucu458wvIvq6cPG5GZ5MaL/d4ptYcZ90AWxD8yml
CBwU99nWjT2bssf1ja5nZFt67afdPTGwT1xW4srdShHF4QEBdAwkZJX4BBPFWtIUQ+5n9teyeXbk
AX12JTkYObp8Tbye640s3ZoewaANtC7c5ihdKwtjRb8gCsFr5vPDKPy4HK/N8Nin4dC1G30ZK7aI
5nDkHSkwhTAOoaxN15wGSIy4VdueXY+IK7yxz2AjmHLjGX1wyD9jG5gIvXEHUcz9AtlKpe2ao2rk
mYbLKJXmvkdnYIdEssQ5u7xna7ZxIkZt1m1as7a7RQzHsyhtb2vUkGpzN5ob/n/thqMgfjB1G+2x
BkDwPvtm4dp9V88SEXLdmL4boUvJ60pTXE85edTGNnlkyWT94MLpdlNZZbs4ddArT+JtoKG1i35p
E2FI8YBrC0iGn78FMHZm0TED3wLyZoZeYNn5M19id8+ydpoOh4Ystiu+Xdb1qrmeiF3uyJMwOu7z
YhxiE/H7qD2KCgcxdl6rmO01d34QNPVkWf0PR/J0pYrWda0w6CQhMhk/Ev1Dmrsc7UtNf2XrfuS2
AKn6H1zbqUDFtc3ofE4qBwIrsHv0+ZuYXwoeeWaV+rL4MOLDZZWez1Ysx+REp8q7weYjGghLK/dr
89cIJMwBAITHyL2h7pGSe7d76YudsHMgGxwl33gir/oEBlZFE1Ejs1RsrF52cxVVMKMOYzhae+gw
izYwAPtFnmw3ajvrC0VOAb11GCAGicBn48mikQ+AJc99y6l1vyNJG0o5JWFXkMLrDf6DRAC9y2Jp
XqFY+0XjhhVI2jm+JXIXl3j8zzTH0Dw6W4iF84NWTjXT58papHZJoHnOQmrX1wRQu+2OaRjOKrYI
sM+HJz5LUzN6VWpFXZ0ANtEo73sgEmkCqH599wjn5ccVCWSRBmVj3op4VxuB6dOjkzzX6Q2ctFY8
6dRLH8ZAC4x0f9kAV+JaaGGpPiJ9xmz1Ta5ZrYaUGrQwohoFbt17XA3HyyLWXLRpghUQA3g2ejAU
E3czHjeg24K3yhKaBdMACHoPuMpHs5lFgjlEt/vy7xKtP7yHKLgjJaPY2iBQp2Alh8SkSe/7qEWe
TJ+zW4Hu7IBHXbsRfa2tEK02wEVFfgNvr8VxnjjGCcWofhS4XOuydD0j0j7mfL5KDPM+j/mGrFXn
f6rO5WNOhJG+y0yE1YipgQxSiW9D/+LMoTRQKQau6G0RI55/v6zPVSOBf4Ah4KwQtT+x0LUoSxvs
YC5djxftjQTCy2URaypcOugWXAMA/zmLrzpZFVr0shmzpBieaW9AXAvUec3cu/LxspQ1jwcuPWSj
gbMJgEXFFFllNYApX858VD4AKvpKxOLLxJIw6vu7OGo2bq9VvVEEdwQZabwaFXF6F8mucHHo0UkK
tDyncm+cmb1eXtPyS5QXHRJ2f4Uo9lCnyAXEA4TY9ghQFYGBkywQ5rfLUtbNDn0YKPTCb8IQPm8Q
oLyNMs0cvPBJ8dhIw0/d+pjI+KBxsLVk5NDX7rW0f1F3C1fxv4jGmw7BFxKgTAl3HLuMXZ64iP97
K+iSd0Nz0Axr7oaY+2Nf7Av7Q1bjPjL+h9IWUKIXcGUA9QE0TxGMtImtSaEh2dZqAe+PoC3yN1tc
Fmek7t+pkMWITiyfjHOryxhCBs3FeFKdgtdMC3MbS00lUK7G/YwMaZm6jyN1MTCe/NzY2a0PUKy0
Qt1Nywt8QKRhALnc0/k94ndk2ndtFPbNo6k/M+s3CpWX5a4djtN1K3bbNphnKyw4aTutdpq1Z84Y
XJawFq9aQE+FyzKpjlfWZ802kRFZLXqhfAtjOJYRGgPagTEmceiz1M+TrSa25YPVjUQiCqjIFIkw
5Ik+i7NnDgcXw4UZYDxxpQ9QX79NPyotCS+va01zp4KUGLWt7TJCO0Tuk7r80s/ls1XOG7fMmlNB
9RMdZQ7iAuAwf15LQniOaUNEa3H3laHeIB4wUnh5FWu7cypiWeWJ3dt6l4viT2gvX3B70aT08H71
+8jvxIMwNvzX6uacLEgxcjdzdVCoYnOm7MpAYzHQPzBemHrjVkC1JUgx61FLzX7IoLmUXxkYy8tv
m/aJxhsx1dr+oIyAGplJ0Z6mZrnGdGazwxnObM4AaaS917U4yKh8vLxHa5bmgBAbWN8m/qqPXh7r
9kwoXAPLUnKtc6P3os5IXy5LWcvZUeQIF44IYjoY4vpsCnqX0rKXyCclvfbRC2tvAkNJS3R/Aoqn
HOMb2X63JAuAYrhz+2jBjgpZDaJJYN9ufMqaMwS/CAANGaDlgD30+VOs2pHIrxdw+XNHvDIZRi8D
/3dDKq+aKhDyARIsEZ67DDyisbeatzAO11qeFtRBXDeIJKF0RRkxCoBGypBoKLDSBhxiGCvFtGXu
9eQ3zbUjsTLTA6L8VdQPR24avs2aDS2c2TDQMZGzAXwH4OFs6ijxbN2NRgdi48w36XgcDQSXDl6m
T/MWbNb5o1ARpHjoLjEBcDRDUH1j/Wx289fiihyt2yb17RBzUKW31Rv/5531yUl/lqiOoqRdS9Ic
g7cL2Sv5qA5jkN5Pt9HTcAD/9e3oQ51++ajvkhdj8uhVvfHc+lO9uiRfuSTK1OB64kB+fNTu3S/R
a34Ur2mQ3bDnKQrnA7r0S188m3fzVhH0zGUoK1duDQOTFqCmiNHkxHLPyd7ist51WwQby4ZdWp5y
fBqeYJxDYnmzASPtWw/5uacW/Gbgt3+NjM4rQF7ZSnfjLjnvoVUWp1wmI9aV8cVi9f1wo6cH1xN+
8mtyF05p814G45V5zXZuYD1f9herSjVcZASBh4aGK2W9tWwzfSZQKs+RJEr3TfXKt0q+q6cRDEuo
aqD65Krpb1NEgzYsMoTrDAdpu7/wVLrvwHNzQG5p9z8s6K8w9XwMLuanbQfCYuvXXBy14ndEts7A
GeHyslknMpQzQGNMNzkWZBDthpNgcG5SCgjUwto15lULRo76h6l9vbyuDSVSxfrjdHYng0Omm5hl
0OTprT1MwENwKy1EBDwEl8Wt2sXJEhW7KHRejrRKYY/WY8wfxOAD4+j/JkIx+dhN45lGCXaKfWdo
dkJelEaHyzLWz9XS30vRbYBShXIZ4fa3ibSxDtu9BZXpLG6XyfLeG60Dz4928kw1zDvrgAxClvKe
5EEKXIFuK3d4dikvBnPyFcvmnoSKbmnVyBfhK8bmCDwEEzztZhPS7Fs83hc9xiV54MShO2x1a64a
zYlc5c2LgUvHqFvIndIvpuOb2QHNvyAI33Ai5w9crA9iAF9uorAAmoLP62sXCpqSQ45GgFNJsA7D
QYGZV4HJpxEQtwVK+UagtdYVqviXt3hZg+qxyTL4vNB04cJXrmAExSDBMSE7E+wKsV6Q650vR+vD
qegx2rp/z8sof5b6/8UBx/fzUkcwcVaTmWV+jgFG+qsGfnnEPdI+1QjGm7IJ4mpXlPIIaJfL61zb
y7/rhLY/C3YSvZ3MCILLtA2E5RyjpNlRkz8NaD+7LOo8hFsWuQx4g+8KrZVqMivv27EvE8hiLepr
gzVjjnzGIEMeTA7QEOoxXH7etNZdZuQHfGsws41637qiT75BieEEsvtlLvENGk35c0M1eQ3+PC1I
Z/BFlzqSzFKL5j3qxdNVnZjNfTE2+44xudEY9V+UgaotZs+BjPqnc/Pk8BpxDqBCCx+iO6nPO8BU
HVL6Q+t2mb0Da3yFZ7+EkkAxO265r8UFntn2n6Fg4LJaKJB/3nNhpQlqkxVcZDTdWZoIgV66EXms
mpWtA5WKLRQjunJ0zcl1C+kIqDn5QN9JZv10l+TNhpS16wQZKIz8oscVA3LKdZJqo6WBDGkJM+yr
3qkOcY93wfR9w26XX6PqC/l9OKFl3u9spIPmmMJjKaIoc4CLHTl7LakGstwOFZu4653XyXSYz5n8
PtbV17alj4JwFGcK64V3xNrwTKtuEY1lumGhDRUTYIr7HXINl1JTwDUBh4lb/Cmh86GbgSkiuyDj
ySPpi9AeizDKN6KF1TAdALd4gsFsIV/d1qyQg4USr5/VD40z7pOGfM+nzCu6p9noAiOKf2HGxkvd
l0GC16J+71LcQGD+PrZ2hhjNBELR++XdWQ6sujnYE7BfIg2PKFAx5om2QnQTjDkZwQg5PAJNcI8s
ocf5eAdQVVDsbiVe12z7VKISM9UYsZkmDC/6dToLkPSAHlnP3xO7821tq9C7ZuGnshQLN7RuHk0J
WRkCaRfAmLR+rf+ZmR1++VSIEjI1IIAD6hWETHC/aSo8kE1r7hWP8boNL+/W2kPoVJRiQFXe9TE6
kDK/7UwAtIYukD2SDw46cBNPvCkCcF2/4fLXRWLiAwkbeKI/mOgnjjaVdZINDlancwFJqd9k5nFy
dbT/uXfcQZtAcZ9p80bn/R/mnzO7RAUZRYglblfHF3PeO5qZwzeRffJG/AmwRuVNdWt5uX+thZPP
j+7NGAAiLyhu62D2+PNX4ZPjeJU886/iJ9kIWdd8PgWAvg14FWCrnBU0i8aeYgMO2SKjp1N2l0Sb
8dqqsbpUx0gqxrBQmPh8r1RlMdt2Dtwf/kiejF11FYWDG4y+ubP3EVD/aun5+cYVsBanLZuKWhLT
8a5TDkhVI21QtR3iF4dO9UMxDbIAaxAq7kGS18g2R5391LYYWt2IZtYWi5FFTIkgG4akkLLYpi4Q
SujAPimm+8zadZhMlf/LLYoGBNyhQKgCy6QShOrdKMvElpkP8G1tvovil8R9cdju8plcXQnKR9gy
IJ2cjc7NdJxyXKU4ICz50vfDa9rEHpNzeFnMasSDkWGKshEsBC+nz+bRuZxH+oihxdy9tWOAzl/L
/0falzXHqiPd/iIiAIGAV8Ya7HJ53Nt+UezJCDHPw6+/ix3R3ylTRBHn3J4euqOdJZFKpTJzrZX5
YxVU7VnWvVzxCB5JFDR7L7cNr67vwu4iXvNBaXnPpzmGZr4Viz0pn/JNRt21e+hydQtHFGE0hekM
mOWGNnP3GX9mozsr0sCLV2SGHxWt4pZZtoE3XbcLihUdPQncyQsf0fusJHWD1U1R6kSpeewM6o6T
9MDAcp0pkk/p5+39XAsliCD/s6gt3iqsSaOOAHnskDx0THGyQOp228JqinNpYuEqeN1pIJWHCdNk
IHbEyfJ4eA77bwV1MnWngq+JNRtG1+6JuY2LEVlUd6/uCaYXej0JHW7S5Z6pv2Nqyxni3iVdc4qq
4dBo6Z3cj/vbS92wutxMDfd73HWwag4PU4Eh+7PK3yrpXGu7qnRKbcNb1s7CxSKXUuGgE2hjicBc
L57z5MiJZrdbInxrHnlpY3He8qHKaajCBpg/7Fl9RsO8XyScLD+MjTf9l9LcpbnFwRtTE2IIMswZ
/EeCvkA2eJvAw7WKPADXuMfh9sCYLAlTSBw2ZY1Ewmkxuxz5itqF72AIor8iiKH7FuT9nofcjE/G
0FSTM1ah9JBmMjAhfRz2dxxKUKC3NjFTftt7Vj7nPJOrylBkAihtOQJgZlZUNHi+owK1Z+GhNgbb
7P79aA26T3MlBi92pA9XErpVMlU56VAk7PtSv5PMUj2HqX6MS2XYxXJ7GDu1d5HD3Q8Y7ba5yKf/
sEzMxpGZ9g5Bbll9rQyjLtIEb2VmPpvaGfBFZavtqqx4LRpb/9hYhBzSFVNmoVzuNHDVOJ48DTxH
gMrbsTbuWDe8qI1hcxCgRkrpxMRy4hQC55liQ4p8NwJBMhDVbuQPA/XA2x955b3x5ZctzpNpxCWr
56JpFXoWeetbnKFDWAe3raxEdTg3iPcw92eiHDG72kWaTLukRpUCr0q1+oyrF1693v77q6uYcwwQ
YmJmaglKqXW5ZmONfDiFkkZpN1Vij6VrZtLGbq0dCTCezR4LMWbE8a/r6FWBYxrjhUHYQZX+lF1g
Jhsvii0T81ZebJUMqD+oMWCiNZ+tLrIBeJa38KZbNub//cJGHkMIVjPxajHzzzL24vxhKJ7+yxf5
Z6fmL3ZholLMFnKbWEZBuF3q38z8g6VOX21lyquedfFFFpky5v14SHXYyTCfDOq5buNOW/v7ZJ5B
xygZssvlnUbzmTrJgOdOOIEjZlqQSt7eqbV8BEVLEG7IOBgYnFwsIZxK1ughlpDTo9XshtozoTpg
vGuQSKF6MPSoFW5MIV93/xF1L23OAevy83CdKp2VwZGfobs6BiDBsbX3PLBO02iLt/rOcrWNjsKa
05F5iBL4P0hBLgfzEkrSRgPZHFBQdwkNJJQDsq3m9krCQy9tXHmdzOSmmZdVuoqM4qY7pfcsesUs
Lxr47dbjZjWuz2wPFL4B0PPygSgYN5R6wMO3dTpXfh0iu7PRXHNMENFHd+aD7I62dGz8JOg3EsrV
3QScDEIbwLAQc+E0GLEKaUsQ8aAkpvFDMXyY0UaVYTUvgVrn/9lYOEmexVqLqSe83QLDjnahp76z
u9a3ApCeP0G+c6P2uL4k8BXM1VCwk88f98In01KLOJ+wJFNBvvGrT+/HZsMEhmjwRxaVE0y8AKIO
kAwKCcuR+EYM1RgDqwZV46h8nfmhfupy3L2BVqDAOCVTP5I6s/YsEhIIo0VzEKmSegLjbjuWy3wf
iqp51wYm/yhFznayEk6+kPQQdS2akyDvQoj8hmp7kCmEViA1k03v8YipNBoOuO+7QZMLDKKbYLYf
RXvfRFAaH2taQKW9Ve/r0ZAeKrAxNmBPGKegVMrwhyqU5J6mbfHIinq400TUnBOpalHv5AWmE+PU
GkB/U4duKKs/zSkGmCnTaqaCJqZoXto2ipBvdNEp7ybULwbwJIAZHDS5lZ1xA3PaE7C/bw2NtQAb
1z8hWQn3il4qnsXwyrTb1tR2vBjyAg3PsrqLCJl/GdTIOmDzXbVss8weNY5heivv/ZLqlS9nvQVe
ZCWFKtrYy3eUpVHoyBMnr2EymYee1kNly0NGIo9pyVjYWiprd2ohs13YW5j+KWq5ru0Wm+j3aUJc
vZqk90GhqbTr2iRyWkMH7aegEAtNJ4t+TxuOQRZZll4EkqePiZnsATeQ5kkKJ60TAZSQ2FFjjJpL
klDrvFGOlW9kUi030dvxYABk+r1NKvWPlkfyuTcS4eWVEqFawYBBdaUsT76lMe1LgGDy5HfG9OEg
AHx8E0rX7SF5PjlVP6b3+L+399w0M6dJDHLPpFH5g0yC781BFfdqpJdulU9RYZdoNn6zSpU+9llo
CdtqK1LYhWYmvc/SMEwCCJ2o+1ytm8dYkNIHnsBqHEHIeJAgN/BhdFz2YK3OHD1iWdArmlzhNaQn
ZzMJ61PCSlEAHTgn0MCpP4dxmj3l2URzVxS82Ld5Wb6HGuUWeDcZfxc5p4OtQEAyOUZKYb2KGHz2
YkqKA2tl8pJBPJHttT6OMM2pTo8AiWd+Go+6IzHJeNQhQ7BvFCRjQadhMMQr25IpEH1H18/RRDx2
QVKD7TYpurGzh8Rid70upTvKpHbHIii72MZQ5j+bTBhg2Y8wYkU5059DaG5lbmZ0yUsutOFZxTjc
h1VgEj9MZo0AUYjsJSNd+UNPUNO21Yw2ps3BDf6t68v6WW91qOZlBSHAxGnp0ewHTP203eAned2/
qOWoQhBNqvLPoesHT8EYzYtKZ5bvxMSogg2JcqCE0sjizyRmIIeJdN5Dj4HUL+qoSn7OWuQ4ci4n
IJhnQ/9GqrDfsyStYLWn9NgXKjuFpMEBzmV9wCkawUmYFt2x72P5fcyJYqtxqeGn6yZLgdbIjVNa
oaRqK/CyPbRgINzY0Soeg6iYqoNWSfF5FBMEV0AgUe5jg0MTRm9Vj+kTdAPqRh/uJGT1v1VF618L
w2r30IzANDdDC+ohQ4EsC8eSu0WVVz9Ck/ETomHrSuC1/WmkaulPGpFQnMgGDo2BAgqL0ziGx6iL
UDewRsqCUhPp84Bw7cuiBqcEDIX73AI3tEnM+F4rcvEksZHvKCc6jkMM3SWT8sYLCRCXyTh1Pub4
4vfUqiUbMhqtl46xsetlA9N/NIT+dVVBfQFU9mpd+hhCD31tNMAQpZW9F4lM8yCbofdBQWllOWaq
6ZONmcrasnvMCjauyuuEoyJWYSZKLzDmbndgiPFaI2qIY4RG7FElTl5MQVCkz+pBmhDC9Ap0kbU2
FVBmquNPwAit0B7ysnkrcwtawaQq3g2NNbuOJ7E/akn9TkKp2ZWg/nYqqW28yqgKF0Td/StAK8WT
KU+geu016HcYRpw/YgLQuAsbqz4CRz3tFXgiwGYS30JBr12ll++Uxc0tlYihTEOuVaZeCYaRWn9T
/jUGAinkpY3FdS1ilXRgf8Obtj6I9ltlPcfs8XZqvJZ8X5j4mzlfZAQWA3OtUsGEqn3noK9uq38/
z4N8A0JcKHBgNcumAsDx8SinyN9S5RCBPSSFPuoW4m81jbo0svgYHUl6kM/DCH1Mf5Sn8DTtJIe6
rd93dusUP+Td7V1bTe4vDS6+TJzoZgjaF5RUHAUh6Dztzt0Rc1dnErxarny3lYuu5VRAscngKTHQ
Jl12ymVTAsVig8RtTDFP0p9N6bHV70PzYaIb7+8tS4vHcYngwTM+W5IDqFGFlWlr9HGKg3xLd3X1
VYbeGhguQL5C0IT5mo0KcEvRLoUp9igeIBWjY17i0EAY1CO/2cZjefW4/mNr6eeqUrAyE7DVKa6p
nSbN77ZQWKtHCcRj6J6h1AhOo6/LqQbgaxWG5npT3OtWbjfpxhpWSzD/GNAXhfska3Jq8rnE071m
vU/5MWcBJRu+vbpTmJiCUjyYi/Fpvi7DkCNQZrfzA88I+tCXytgWW9U6dW0pl28E9asRoiVD1cd4
I+g2ZqT96nuzf+i90HRoIM7UhQoT2NS+NwdqW0HxmTm4Ll41xd71KN95G2d5rgzeeq8sKk48kkYw
2TDhdORpinwZM02K8a5a32SMpeJ8QVEH4m/aFonImrtgEB2eQtGDvHrYVm3Gc2UeSZXqoJzZWatq
4yjPDne1sAsLi6MctoUaWvNAqtWOH4Xye8aYWzKoLaCUKaJfVpKctWaLsmP1VIOdHOgyzNzoIDH4
+mlrUZNaEX8/repAoxqnOttB0a5xwofo58a3m11+ucRLY4vAX9aGaAcJxmITFdxor3d+ixsGFFUR
3w3RN6b9FuXnhtHZOW8ZXRz0vBJoMaUwyqFOt6t+pwc0Lxztl+wKbwiy1w1z8xquzeHhAR5lzIsu
6xBgZy5DBqiqoz5Wd8RN9j8jJ7yHOG1qR456Zn69R6vLPIUPWyqjaw6E4cL/s7zYXauaeMhmF60S
v9gnn+Gd/Kt6E4GxMUx3LXCFROfS0GJHMyuOWMVhSNNt6zl/8yeI06V2aGs2/Z3e60/8J55+pzCz
6al6NTfOyWrFAjM0APBDLRQjdYveQW1IlaoV+KD3+VPzYJ61wjaDEhVox3JCB1i383js9xTyvN/+
y7e9sLyIg7rFc4vPrgQ8mm4/IEVWAvDGGeDoNLk9+lA0cEEl+FME0NjaQrCvdfTBQv7PuheRL5KI
hMse1su3Hu+z3YNi2Mlb7xYHKYj8dmOb1zILjPFA8XgmPUdF7WtgiGoOtO08q56zEzQYeuo3RdDX
92yrgbl2g10aWsQ9kOKNVjePkEvVS1t9J+G+3WL/XAvelyYWl6SAejuP5tA6GfshxXiMQv5D3oxh
jpkmGiwWoGD8ulu5hQqeOg/bWv2xHwPD8ix9o1y8dglftMyWCIxZmUBWOjSmpMm8683k0EQxSGAj
sPiq7m1HXzMFFgFgLjHmYF2NL+XFZPKwx+wI55mdYpiIjnaSe4rYuszXYvOlocW3B0tqpaXNbKhu
ijvU7eJDhrqRZzR1fTYqgzlQmocKJKUfg6zULoVkdEIj4rRatHUVrjk8unF49cw0sUC9ff2ESUOm
fFLxSDBiXwb7vcKfQhmCx2ClUDYKyWv+eGlqEUeyQi0Rx2FqBuxE5LEHhvz2F1y3QDFtjDuIAkL7
dTEkSVJDzNXwpg6K/ES6jYfoqoegQ/2/v7+8azIgF6sBf7/MfotWuGGGgpRleCTakshYA8uhnYCM
ayZs0UCd9nUpcETMbFQwZXYUXFE6EgXJ18PULlAWbCYDs9yGrYagT4jzOwCSTqPZ76e6RfGxswVJ
UV2S7ai3dq1yapmF2uLGXqzdu5c/cOHETZe3UzvvRSt9M+mZ00PKPZ6DpO9QFjuyNWG5uvUX+7EI
Zijr4h6K0ISIMfBRRxC7LUZHzXchanC3nWgtMl8ubP4lF9WGzBIgfB2xMAFEBHltpJMsb0SAVT8F
+a6BTAldsKWf9lKmo42EgUKh3vFYQdN9c7ppfb/+MbFw1RFUG6gzY79aoEscnjrtKfNDz/BKlz60
e8nNPqOX9tncCNerRYeZV/h/S1tcCd1kcKmYv1MW2dGpOauSjfq4/Vu+U2cOHTyStqQ3VyPYPxaX
NGRRllg5xjMx8gfUclK/1IafJd+T+k5Kt6Blq42+i9UtB8FZz5qYW/CNZD/dkSNxUQY9WU7hRfv6
l/xLtY27cacjM3uaNlpWGy5jLYIns2jVl1AgQD5f7HIR3YE4aPdfHP//Pt0y96mJOg6CYSMt2gY5
6VEgzuzESDacf+t7LQJH2cWVBoExFG8GCHUDOQdJkzKG1NhzLxL39pKughT4lS4h5Qtb1CpxI2Qz
WyKIWbLWj40jxvVBm2+Hqey1eQ62rY076OrgLUwuApXOekjyhmB2tyq045qfdRTkPYG48c/bS7tO
jBeGFnFKz6wxMhSsbdTRcM6GzC56w6VGdQibUNhorLpG85OgKtb3mSfUyE5IthErr6FOix+xuHG1
uFPNft7gOmV2ogZan9qa+WfSf5X058jvmwHxRwvqdiPznMPXl/fmX7tgToNsD8pyV2xCZOQxCvkg
yVDELoS2tJWzO1U8NyZgkD/F1sG/8tmFucVelzl4byTQOzshn75lY+l1Gj0ULbgpZxZHxfq8/W1X
fQg4XdDTYeYcD+qvV1CE8TDLrAuwYbamiwmmvDhNciDGrSxjdVmzNBuGB2bY3MIOj6YcKSXslOnz
fCi6MhiU0DXLe3OLhG7VFJJqmeDfKmouX5dUVCmnlShB7iArjhzu0FdKc39kP6It7NKaa2DI/C8M
AdylS+gSJGuHpgXnuKM0XqO7VHns4geZQpZduaubjdN+lSzAMS6NLa5ZJYoLaMrCWNbVWdAJRbYl
U2v2aku2hlq2TC1uVowLllqqwBTpT8b4K5HO4FXbiJdrjmfBE1RoUmgA1S2+klKDST0XcIgC748Y
6oAoJNsF7nDrP63mwtLiPhOgnptlLnGimsaWkK8q7NR177fP0Vr4v1zOwr9F2WlynsGIrkV2SZ5q
SEIreqAoL+lY2vXwUJYbl9vqBl7Q0S3iIS4bKK6OoKMb+EnL/ULeR8mLuqV9uuLi4CnRZQOocBQw
ly4+FJA8KGaeEkP7VA2vq9xC33c5JimMX92mVsnK0Z3JnFFzAr2efE2CUA95Pc2cR6neOSOeIZZp
vmh02EFL65iGVNm4VOZLeRHbZ/YVIIhm/mro6HwNFROeWC0h2ENIpHg9hYp6uGFh5SjNgiVgxMTI
FFpki6+U1TUSfLQtHS59FOEpBdBbJBuzdVs2FpFBQzZqQI8Zq0DZKjM/MENxp5iDf9vDV/zty0oW
QaGPYp2EBTyhQnOeYFSh3EfkWcEY8f+PHYBuF98k7MDqN2E1kB6zc/kB9PKtKJxwaw5ZX/v4gNGh
C4b/sIzltPlMhFCSCsRhU4VKKFq9YxHbXFMslylDxKGUk/PcS9vS8hgYRve8H/r9AFL4QxiRbKdB
/wtSINRAymeq3MWMVx1MnAsf1to/QJTIkV3xMjubwAqlXlwJUB5GwxQaNiYPIKPU4NQZuxa8sFDi
yGsC4HKB2QFpGr6xfpLfRQglV4zEjx9DmBjsERNOILXUhJieMLUQYhJYob9ZFE9nI1FTPHrMLguK
osh6m0LBUzjTULUsqFhjdHd4SkilDxl7hQOiZJhvVlSr36SqJARQhpy/F6OpQMY+ZGnmmI3a7cCw
nPm9qMRWp3MtpqCRD52beYwRrCqLL1zgRkgV8DMyjGM2elAhkyu03VDeFZqXmk+3/WntdFxaU79a
C0UbjUKFNaPsQe4NiccGgyFgbrttZu14XJpZhJI6nuA5GNBwFPJbSSGw/dS1v8otAO1aFmxibADy
MEjXLKQeX1dTMZ2jhwWCxrr8VRBXTQOiPcRcOKQ4SmhF5A9WeaZ0owKzaXZe/UWlom94mCA1Bn0h
+Q18j52nT0BG2rTzdB24Ae2hlrwmcqQtiay/uNJFhLagz6kicoLDly5neCGP3kiW1qCoYES/tPxj
whAVdCbC7hV6vwcajh7Gvu0w1vcDhOpi/RFUW/uJA5uDfu3tL7xyOX35KYs9aCozAcEtfooGpiyb
5Lor6QVUoJoQtC/xXs3TjRRpJafAwnE5zfpJ4GZZRFxGWRZpaZ86SU4BbwKMy8Rkip6yUyvlnyAz
3dVj/Yzxvd+3F3pde5hlwjCXZVJgUA0gHL5+bSPUjXqw2tSh46teyD5X0jerzyCZlTxbNXScTJQ/
pM5R6spW+HCOwCXd6NFzoz5rrbhnystgFA6AWfvbP+z6CyBVxIQsAXTJ1E1rcdHpehtlmGzJMKNV
BPXwQ0LzvzcpmpupDZnajRO9ak3FacNzBQrhS14J9IkEjysFU5VD7o6ZYesU6g4j6FpC6OFsney/
JFJfPR2psAnYk47uBr1CPk4pyzUzSlPHF8/AUNsnZ3d8PLqflos2/+19XNNRu/SspTy3nipxLyld
6nT5tGdyAjZjMzWcRtKae5l2Qw+O41gcxVQb+SHmEjvKRhJF0H2p+ScbiSxBS50qoGpNu7OsjmIn
UlPJbU2KE4AWWta881gf3roQtO62wMTggfedfhhlOTnLAslWFuYbZau1GIUMHIBHAqCMAVmzr14r
wqlueDdAC0TqOmCr2nvZrHWEfe0dnaXYQ4n7BXyCZz0JpjImtjK0n7f39eoOANoYgk0YX5BxuSFt
/voL2BROqcENyeYgtWOhb4E1AmJ7pbZxDq4yl792NAREpBKQd5k99yIag++85moEO1XxkpDUqYoN
DMrVnbkwsDhoNG7GKc1nA8Mz/EJRHvng3d6rrTUsglujj0TEDUygE+brLbMnbYvYacPEslybKwLB
c96mmlNbC99ka+M7rG8TmO5VeWY60xY3AhtU2lkWooIpatvo/ap6Uum/T1+AaYL20az8AoWNRSyG
EtgkkUhO8YBIvxHCA6s23qiypRh05broQKt/6TBRrQMidJmT9WKgeomIMPaTTcG6DKHZlgcpxC1u
f/eVywW9bkRTFSgmGawKC0u10oOz25zJrlRM1yPL/97lbqW46XTo5Fet9Vlrc74j5WAn0JKUyUMS
7Xm4k4mj4r+7/WuuviCyfOAAofmh4xzhVvl6kuRETBJiElJ4PYWW0K4dM2fzIlkJt/hySDwgNAoh
esx2fLUiJRbefXxKHNe/f3iZ//EU2LZzcJ5He8ft3W7jQXj9MWcyG+UvjBghcRmHWt4ZZICehBNi
xAlk+IP+oapvw5Y29NX5QppwaWbh/nhVkbLOYSYdgGnXTqP1rxsufy2gHADCEbAiLQOdnoyRkoKE
w8lJC/jEaza5UDcLkslj2cZZXlsMhi7x9JCR9eA4f/1GlE4MroCcJ7ZEc26yCPz3TZpu+NvKJTWL
zlLwqGgQ7gaU6qsZ6BUQrZLL1AnnSe+SgDcGfEcPIOWwWc69Aq1UMf4cutRPasjM6M+3/f16HA07
eml/8c1EKOkdbaoU9MuW35Xoh4zSaBOFnyb2WdWRP0oaZG/xzB+2Ss0r+RRAS3OrGfkU7ufFDuc5
xD6mrEZWCVh71N2rYDbBw4UNxyneYrZeOwEXtv72vC9uyKiHrDZ6uKlDpgayZKaTD0cSHc2tIsLq
miAiDJZm6PGBv/Dr54w5RQuG4k0AiVhbkXMI8fnteEqaj2yLdHXddS5sLaLI0Gl1GxuwhZoS3st/
ZAXvZWBZckczfk7ow0San0PbZXi57TMra0SFBMMqOIbgJVvyNqOpHNWGlmeQxvkMMwloFyRVUGUW
B8PaGlhZtYXqH9wDxW784+t+Sn2VZqItMsdSa1vRAlUN5ELH9AoGJrca1ys+An08UP8jXQQ+dPm0
LJqxVIFJga06oMo9mA9Qp1Xsqd3Yv+tGNYLKpaHFmSvIWNFkgKE2Pcb8fiqCgfxWTW9ALd8Ar1h2
RGtQVt/yfG/WXhtvPN7nc/X1YQHzGgiFcOvKkAmf9/ziLGS6BWjWCMgW03vIzEBPPqJOPxOxG89Z
XTgq+R3/azbbeckXNhf3KkE0VVMNNict8S3hKynbGeSgAyZ12zm3FrcIKkXZ6KIYIHVJiADcB7os
xmi38S9FZ26jdUDh+ZH5ftvm/ONvbOiS5AS5xAjqSywuM1AKPzS1O2kfQPGgAOcMotr/e2uXj97F
5xsHuYPsK56hZh55BMLocQWkVWXH5eCD/xFaEu3GnoLZ42qF81sULymURTGzTBafb4obPimtwjHs
nSl9ANQN+z6FdTv4NK8M0+/HpO4AcJMsKRjjxDpWUljnblxx5U1JIfdjSoW2T2RmRKepD83PLFfU
n20lsYMEXuz9mIyGP6RG9GKGPfSwgP+rnqdpGgIjK4uzLJn0SEdgcLK+rAC1KLTYBj8hY06uj/JH
NDTRB1WEETl9IdFvqOBnDDiGTJVtdRjKzi2TuBrtMjI7EtBe0p77WLTWQ2xluXCbSTQZgLLDwNwQ
TBnd3gpTqgBYKMzvamtKmZujAFp5LVBjrQ8kqfWnyBmUAptQD3OPMUkjnjXKyhBUsSwMZ6xROncq
pUb7O+tKYNLCMh30vWRonfmkWryObBYpw7DXWArkVtTVaXyQwbmP7WvDEsJQZAgE16zmgUVJ2Oxp
Uoa7xqIjTFhD+s6hav7QT3GhOVFeG7qfmUntTKo5MrcAHAbzwcXY3aeA80HDbAqBu0jSZDCClGjM
YyrGiZ2sD407kZdG7qDegbo1xLqQ6uu4WDCJkWjj72aSdTTXCwpF4wKYwOrMe6Y0+1HITe9qmWFh
Alcak+e8t+iDqhZD5A2QwbtXR4kNts6TQfEBzZE6m4Ip6r0jelQcKqvodWecwJUDFDn5iRoaNR8T
qwfRf8MFfrBe142nTVD38MHbjkoTZl+KB2PSsvZlyoe8Bc1GkZWeZQC9t2+KRv4pK+0YyIxj+Ecf
RYgidiWM/liJynznGuB2kGYI+0CegFvfIfEjr+j2RKUj0rx57PqCVG6b0+jFaowKMFBVyn71hd7/
7jgtv+dAEN9rKHkAaBcax1aKU+jEhZ1huL3VmanNAbbeW0khvcRWnT5ZQwcwI4TODJekvDxqbSgw
eJgY6nMBVKbPSnWcPPA6QmB+Jk5/y5WqPIOGJqE2s/p6Z4rOlO0a8thg/Jk69kNPo+FXXkq16aA/
PwUYIAFUgRhQrnTFYFEojAqj5GinQyDalMbsRzqJeEeFRN5KpQVKOjFZ/gf14loDs6MBRlqepxO0
63vjR8h1dYJWCssfo0ovgsrU1dJTuGE8lFamjjZ6F5Owu8hCTaeVQyMEb3fSo85JmPhhAiHZoocA
14R3I6LHtAX+ptc5QNTAL2f3Sdqw3sYDpG/sSQ7RMQSrRXIPUrZR9jMc2Z90VOIQOPJOKTaqdlfB
GaULopsYM51fsXjVfb3tWK/2XdsqEoQcACXBkCkgslR1hHxvikeUS28H56tXw2xtZlFCkRY9y2X+
xyM9qxMGa5L1A2y/Tr/FcHU9nbmwsMj6GNeaMhfoi9Ng+hXtkr0/7f6QQDoUb5Hzs7MB8rNlF0VK
n2/wwlxdrX+LQP9Us+ZL4iJv6BBmojJB+SSDcCB6pCAOq/M3MQpoZQx2Wu+Kfqtis2Vy8fGStEeZ
UEVBJRw/EkzbYGYrx4EA3EL50Zm6Y7GNy/Xq/b9Y42J31XZqugz9UnsYTqbqEzXHezm47SPXcMzZ
iIkhB0yuA7G4TDR7yqlEOxihr2rwvXNjyEH0faAE8T4L6l2527B3ldgu7C3yzRK4bFktYK/zlWfl
e/dddZ4wCl276vmuv1PvDBf0Gu6G0auUYWF0kaaA+S3moPRDLSyM3bDUnapyJ+vYtY7QDJsaD1yq
7BLE53HtyuXGFq8dQwjK4c1gAbNi0oVxJYxpjGl2yTbYfZk+mPW/Laj8Xdw/f3+RD4Vd14k2xd+X
RupoBFQO4FuZ7hN9Yxe31jGfj4sjV1IS6gClI3iBTypVduCW2QiP11z/X5diLNrrldZKAnmAZKPo
ZYTuR/Q43XW7X5jC55/ZEZohfuoXr+XGBm6aXTzsImZF09DDrKU649Nj+ik7SFmQnh/792+jm+6B
E071jUT2b0nhS6Y+Lxb/mumUcCUsn5Ot3Eoy+u2SPUEq5KD/UoMxMO/Lz8Z9OUPXfXzgOAuhW9ni
VT5Sb+NIzFt5y/oigJZWjTkqhiMx6vbEvfytAU8YCLc9KVC/8Y0jcI3a+rtW/W9BDlNvyznFPI0U
5IhYq7grP8s31UHf8Ej3SjA85d+HQwWm3vIYy/aWz16XlGB4Vs8zwCeI6s4yvJliGqZ+wDIHcGVT
HcLkdihOFXHIuC90V7BTuTUjsrpYQEkQVKmCNsiyJlHHrGsLCYtNU6/1ZC9r7TLIjvoTcLJ3ow8R
mMd+h4za25qHWoutl4YXsZXWZVN2SNyhKXJqZHtUXjSoV5X6RgxfCwSXZhYBDd8SyacKM7L6bvRz
o/3PbedczSsuLSxCmmQwpjIoQdgoS5e2eih87dzYdngHVh9qm/ZrvcuCR7LXz1vnYmULof6J6RpQ
LqGqtKRAUIeC61MF4eWyflXQ1C5dkJMM1tvtBa7c7LCCy2AeJ5uJLr+GUiJmSU4w+NiJ5mVoQgLD
jxEfvhFOV74TKkjgUYOgKaRTlpgxmVUGaTNMl4Mj3gKHDN8AOfxle/sSQ1COBkYMUqa6AnTOclK+
U0q9RuLOnePgmk64sx4IwJjCZT5IB/3oGHvNMX3UnNAbHMiDv537QD9RZIXAlZ3rB8SaI/O002kK
QCS3V+3Qfd3irL7a6cVPnPfo4tLiZtSAHCjhEPo5xf0xph5h//Y4wAS+IVr+lox/LrkEulBRrKrP
OF4y0I190rZA/vNxWu4yRUkeQC4dSh7LXZY6OYzSPudOQz6V6rlvDj3HQ8Xl0cZCrnx/XsiFocVe
hRbDuQgLDjzRBBrgQ2R8aIknb0Hd/2oRLxf0NxcCWtLAjO0ifiQTasQkb7Egl74NtuEB/OeR00fh
YvjMCYPmLjp0Trrntjjpj8mTtU9dZACB9JJ7W1MbV2cEVKszq/iMlIMTLxHwBMyxaZX13FHUzyZy
225rinNlU78YWISytBEKHSFS6+jGw8R8aIgXmGLfGvBa8RG0YGf+gLm2aeqL3CxmeGnrzWylvE8Y
KHzUHZBpzgy037pSV07UpSm6yNGUwQJB0wBTw3TW8qCtD525kZCtrQYvV4KqMKjv0Pr8emiTnGt9
2xB8FO3XjO/OjqyGqDBmeuINl1/7/JeW5q93ER4ylaKoBCEwlO4wQJRhGkTbSvOu3h7wsEsTC2+3
MjBK5IWG/fJBuxTVNmip3P9H2nftSI4zzT6RAHlzK1e+vZu9EXqcJMpTotzTn1AffDtVLKGI2R9Y
7M0AnUUqmUxmZkTUQRtvJtWVEDfnn7cvl+snHWeRc7nYwRxoPsIilcL0TXJc3Wu88hAfG6Ra+g/D
9kQAiusuAmeS879OmnFF6DDJ9qV0qtE/93453ujJH2BKNyZXKYB6mza3F7riiWgbwN8x+Y0pPL6T
3A1Dn+mtkUAWwJOyV90MCBXM7Xx1VrlYBRvAQmtwRQNR69JBNAm8heUIcmmUbe9i13LtvXVfPI2g
cxhC8tv0Y7fyOjc7lne/tWBw7zAa7Np3hfsJTrTvt9d7/WIA78L5j+G81aZFa3SVlXiTt7CxOImv
T27nz0fdS753QRSW7th4lR95IEOs3Ehw36+EsgvznCdjkDiyO3BMeLn2y9ZdlM7chjxVrWgs/Xok
gVsn58Akq9SmnWFoCjRQS7R3NFQD0N15xVO3Vbbz5rX39DB3tUD3uztn4+zZFp0yAdPF6nI1G1c6
5qZQcubqPdChciqrdtBngGSVBnUL3wSHUyuIDysRCKMDCgovigIGTl6+kaWampozSz1o2ijSS1q8
CpxmJZheGFh+wFmIozEmstIOBrofLYKc4+a79BAH9g48HXfyPfgQPCCWA2cnpKxYO5/nS7s6O2mj
Nj0st0GVu/2H/ptt5vvWTaBwepL+aY5tintdlMGLNpQ7JL0Ksp5CgdU6C9vioat/397Qa7fADB/m
POGjGPu4SvfSZHC0lsaYzCdqt3Wi7m5pioR9VEeuLXV2eNvc9SaiYrwMGcMBHdP6ysHPPl9fEOrY
DbA7EZjLMGHSPDJRYXMlrsCGhuQPV90XKu3SRayukepeRpUFRAv3AFA0mz5ECt9v443leOggBsEA
6l7iFb6onbduG28hDJWCqRyU95e2Qbs6KqmNCm62JRB1fIZsiAcq/6CF3JcneY3v/AKv03yKw3F2
24OI6ORrpuUywGPtf+zzJSeZpLWmj7DPQG1m7Uwwhnq2D1nlzRDsZg8igIr3fPuTXhcIUI8/t8k9
/1Jw97NEX6pa0O/aoeq4tz6kyv0OQoUfIxbvQw0qiN7rk6hAcA2WXcZAEND+J6vMhfBarVhtT+An
qtJ38GvI6a7pt2O8AUWeW0kPPcv8pnNLU0YlVHBbXz/qsWrc1iBDWdSDQFR0+aXlqUcDaAb9IgEz
EtkVwRA4AS4wFNRdbUN+xy/Wqbeh3mT54w/mMZHoyMpdfvkDuMiQOmahRRZ+AFghQmk7AwR3tH93
x4+fdjjtRz8+jAcAyQLAbSq3PGQvOsaDPXl/181eE4EUS+T8q6HkbEe4r4Gn2Dg7JEWNYwrMtvIs
GqbI2GMRT//1FYCReUvFmDjYRg30zi93vs1nFjEWLbpt9wpEL0EhOtQPTG3Devi87dvLceWPE+KU
CdFJcCDa/HR+1hgYqNZhyq6Y85iV8vg45O1hnjK6rfoWJFjT8F1rp/GQoYd42/Z15EcMkaGZJy+C
4Q4vWz7E2ihRG9sJ4govssqgVQSrWxIPfnUg2ltqCkAdAoZwuZExacy8NAlG/gwWWBJSMKs7ZHX6
3lmT12Oay0LH9z8sCu07HFwkoFjapUmisTSpO9TD0+aB2LXbiZAjq+dyaRD+zwJ3LPJ8rjPWw0Ki
Ie4Cgord6/zhE5KhflcEFNRWxH3LXlCTjr2foJGvBUtc8xkMcSEJWm4AsHpdLlG3RykDfAdNvBTZ
7JJO6/fxw+AKq9CrDnJmiFspSHrzXE1hyHjOjxgxmF1o2teHdFd47+oPNbQdV0TFs3q/nC+OO3vg
mJ6N1oRNwMhe5L3s6d8Y9vOXfZ961B3c4nvp3faYte1EKUMGKslBbsd7TG+pBfkiRDAaA4C8oEz8
0XkAGEkmGB0Z0NP3bxu8fnBC/UPG18PtjUI7RBsuPyA6wCwviqbyyikc9fthSTNR8557r89cmZ0c
A/Idv22oXViG5YNLXeBAVznSYh91SGjEAauNSfFL+1Df0qDHiXpHoe4HILGaxyT+KVijir9xcfQv
bIDd9dLGZBmRYVLYaB39UVWZWzDdG+UfULE6OkTdamn5TxdP3wjDECJTdnUm6o5dBR/uF3BZAyaq
OzO38QuqhVVjjNy2vauT7mB2o29gNGNKRQOPqx8WuSfg1TbmsPA+uVx0k2sZmxW9wqhVPEOkwhjo
B5tjFJjkaeieEqOvHxtZMopQNRYaiMiw4vioxHq2teqq10KW6/IeJA5QS739Pa6uTmyGvoiyAnQA
NUIeumzntt7aMljljUI+KPIPEC9u2xFgIbAWBbdNXSdNiy30biGmgxwVUOzLXVAlDeUb8FV7hX0X
Da8juLXlZKtgiqmo7qXq1WQHZuyL/jUxBS/utU9+bpl7CPelStOE5pUnTyerOSnlTlUkz9DurORV
mbeCdS4OxLu4AcFZB1cbyN94mAUu7riY5Kryakc/6pX6NPUvTl8HcQwEP0F/UBtOspwdbcnet0r0
7bb5tbWCchp4EoD6MF+7HMCzh07KOoM1mNfyoMP7NhmJq2Je2CG2l1D5g6bqoYt1gRNdTy3jy0K6
CKPDGPw20YW9tCmNk5ZEMVY8ZsbLqMp7qBP4owJ6ocyMj6YyuFPm7OVa84zoZ4EC0+0lX5fNYN/E
XmN27P8PCFza16JEsfrORPejPS53e7uzMW3b2HhrDVvbCWzUNqIQcg8F8UYjzCrRJ7/qAi8/ALNI
S3NBMwA1ufwB1EmjlskGxqfJTikwx2xA/F36naQoIEnbfMJI4AmAu9vLXvvSS8sbpLOQv8Klf2l0
TmncJEsgQwuVHDMM/LsjBihPTuE8oxJyB7Xwzz5zOgFXzlrIQH0c9oBMRs2fW6ui0RJtyw4T6Y3m
QsrFtczpPh0HF6olgtLRsgLuJKmITRjf/iLm4YEUUQ0YhVXJldcbP5yWbZAo+13Vgj6E7iwqore/
bnLj0luGp9GAglHotl1uKIMALsucAvV+Sp9HlLBtFYAhOQsUuwFr50PvyF7PojBWiODmXdnTC8vc
p5QqkzSDBMtt9DBgVrIrKdLHONQsYZKxcgHDFIbnQIeBoQm+KSBNMybdCsSHbtb20Dh0ccMcEyn2
tZoGWaFjxjQJKzCOgWt7HsxNK4sAP6uLhZoanhhgRQXf0uU2lzPqWUmJxc7SP51xaqXWrbunlogS
uJXzgSQVswMq5veA/+LyYWYXUYsziXRKYXtqA8YONKvZKD+ksttKxbjLo3Fz+0helyQWF7JxoWJA
CcWtr0zgLPrqtWWVmC2uvAzEzNU2NfZKvKH5Vsf4gr1NZr+w3g3pWDqhSl6lEmXnYYuOFpMEIXl1
7QBP2wjIy1Qal8oxzRkTDIxWHkn8Itvo2otlnGwaeVlycHIjvL3s1S/6xxrP0t6PU5OSBvG/rHqv
k9+bFrnyqINBTBDy1gKCCpAKNlZHFsE3/KMcz17G5gpKGhAbklKPOOypVGqogmZPo0Mfb69rLWVB
TxPlZDwELIyccbGulUc5BQICs9TO5MYKdHTaMEPhUK9PZeGROojSp6h8S+0UNaCX28b1leB3bpu7
yLN+UGQKlRhPKWNvhkKMknQCd11J+FVQiQO+CnUsqDVzy+vbuk7saNGFk+zAJswz5AlZYLq7vZK1
+xn0QiBAXtgdlk7A5Yk3mI75c0xGey11qk0aJ5Cw0ov4sbBjx++NMd8krDphgBnGtdhvJ524SQxG
2yI2XiVcNoBgFJPgiKz4Ej4sUID4Hz4uf1TzutWLCZgnr8paZnpItqOjnWRz6TsqBvNdi2rZwZAi
IuryLavlbjUd1RUwzTkGcIh8qdRMMUtdKYAKQRxTpXeD2fgqarMWYDq5/Vm0fteLPsBK0L8wyX3o
lJXO0C/oJMsGVL1+dajsyWMRAMv/YGnUrZKFL0WDilCuypvccbwhUgXd6GvG80Wjc/kPk3qo/fAP
6mJCkkYYDhPVoDuUKy6EZjFV9bPXuoMO8DPkWENN/3RS060NutEZBSi93KbFA7XNbWZ0gFeg0Gum
h8g2N8lCBVoLGQjXTh0qbpjjVUGWB0jXpav2LSPx5ODUlaihDmTPsg8SuZbmR238SvR6p6cfSqtB
9Xt4gYBXSAh1qawK4tzawcRxRDnfQUXgas4PBwBUcDMSn1SToA6iQ7UW1IAAQLVU8DRat4T2Emb6
QI/0ldqfXViK1TY5W56mRFe3tpJs2z4PzFxUHVu7ISzI3i1il2i/8BFglDWJGLSoPTsBA1y7TbOf
aVWFuhB7u+Lpy9wGJoQdHa8f/tIvp9QgHWlqr4IQmhokQNWHhkw7JG5S/9rbk/UO0JOyLRKrPrZW
i9K1SZWDXta91yhOLLhB1s46yO9QFATPM8Dw3MGrulox5wxE9mbybkJALfqtjru0Deb8ISmehRN/
K9uM2t8fc9ydQbpUldPFXBKdbDCqVcFM33RhMW7luYOcaplVQ5UK2QWXWVVSDahsxGrEcwBIjlH1
k0m/1S6w9A9D3TTlJhcF6+vq6lKQOjO5rPzMT1PCqt7KYHLyFJ++x6709D0DqeDRdtkhcUv3YZ/8
kh6YZ/mFIHCtbOqF6eUiOTM9JTVtHdLXHim/NSDFUXOXTveDJmqsrFxIF3aWnO7MTlREctUy2JHU
HBo0ElDqoyeNLRT1oJEoJYL7by1FPN9R7lIetCQd0wE7mncfMx3duX4e0idZ8quogrxfKMgBjLWT
iXejpkD+G5gd/r6dCcqppYYkEYzIFsBedBzppm1awGERg8w97dRGC2JUY8Op6OibXFP1QTKcSdt3
VoGa9lArwCZmIGR32WRNkG6DfNyjOlWyBQi4pkHaRdWaTT2UurVNo2z8zJSxMjE3E2tBMse4V2IA
Fw4tZKUGH2g5HWAFswcifzQkus/lSgrSJQ5opRpJXsFk5afTye1WbYds8uXCkVK/T0hpee0Y2XeG
1BAo3Cp2/aDFuvzSqEr+YcgFiJMkxcaEg9PKMQrVqQLRzKTqyI4Vg4aHFzgUfMVKKH6Dze56K9IM
N5el+BPgNZBNqSZ91hptqP2JQZaOEUh0Q14AwVOXIQeKZkKcmKGRNOo+HirI6HT1gMZr0QKdtWkL
CaNxCGSzqyu57mftLG+dRgWMp8uZCjm7enRQ3hvLBrEezcT9AApq5jUxsX9CnAf8v8xyfmdxrewK
zUk3KHNNvpNHYGRHQ7QCCfDUY98qbLIbt0AK+Y3FmCdnnRl5TNaLX009sZMJOk4gszISsTCNWMJc
Sonxu0Cj/1NJu8n2srilP1gLGfoqrebINZoJjRJbcn7nBrb3yaqs+I4qowxFximvNLBPYEKnm8GW
SzOyw+2JS3pwbMiERFAaQHdnV3SM7GfwE+/Y1Kg7uRvtz2ashxR49gT8sLSFh0l01Mo98L1acSqN
yg5UqU+BD8hZedCqPjoBVyNR6KMrgE5kqiydCgbfdadKrT5UOkWg/QGrpe7RaW6A6rQgfPVYjyQ5
mHTSMCNWz80MAuUGKlIWAFZGMGagvyHJ0N5Jxqw863RM0TJp+rlwVa1SlYfa6Ms6YIPC4pPUUe04
DmobaHjFfe+dqdmgUVhCNQqeUQgSjdUXjoNSIEgSEc21rwftWdChtIP3FDXuf9n0InWTNCd1+Jal
d1rmlmSrVb/p7E/a0bRF9A1rpvEsR5ESeq6LeBgXV6u+c5o2Q6rVpcax7fs7I/6ZqYVrZPVGhblp
gJqjOhwaqBu1OcTFwIB6OyithEBMrCoY7UaPGNV5LgSWAI6ARxi8tAwqoaq3MY5s0HEqZdCilwJb
K9F90XsDQYyhgjSFr5EqUm60SiehRspc07yrCxPivNspeom0VPBR15aF6hwG1lX0qa/4R+ppQNhs
4hpwMB312Eav9oo8MgjVzo0BQm05Zf4cKxnw0cwcRMRjK9clqvvKMoOCIuFVWRLl556SGWj9PJ0+
0jwNHImeOkkG74Hp3v5+IlPcjQl6OhWThTDVjM3WbkDWh2/ZjZkX/zULNAqsaKyiJ24ruIH4t4s2
Tg6F5HDpkb4MogKcgKpUPUvjEBCrCEAaGIxjJUjNV54iFzaX1Z8dTSsmZtIT2MzBAFBSDa+Q59v7
t5L8n6eL/NBQBJ1n/Ys1ogYiHHzkAH1SN7IFRGMr7nhuhX/vlglhkIhm4IlgDu5v6S0FriYtoTIH
IhUr1jd9LOJRWVkYABugD8S51jHMwCWonTa1KTgJcGMaxGtlhpwm2uWp8veZIZAhjgKGawMlKb6W
2qGtYkPyGJkhyMGpsQW4H8nbiyUqe609nTFYgLcgTjNyRD5QTeZYa3Wc1l6J8/rRjJmFxsI0g6Sl
63OI9Q1mjF+RQA0ZxF4D8GjuhHznHwCo+gYMWzHmamPFOiRt72yT2EwCB4nRQaWDFoCjtUcBtjWz
yM+6oXoYc9MGWIj2kHq67W6rDn32OtEuHTo1UOLWFkegFsppA0GVJ0s0wTdZibMX3rb8iLNTU6EY
qQwOjOhg61HHrcJ+Uv3RSH+YRnB7OavRB4BDFHFQ1ALt/aUlRlhnKRUeWz0qVSBP8LV0C/ZqJ3q7
bWf1/JzZ4VZEWoehQ4IVact5Ae+JXcveoJAQpBzfjEjf11kmmNdea4XAr1GgAmnOEvA4m06flobM
aO2BJsIFUYib5GWQz/8k0HxQkn/AV6rmfqEr/u2lrp3bc7Pcuc3aslDB7lB7zBiCunjRpmmTM4GR
5bfz9TfoBgCkjakOTCFxRrocc1O9jBJBj+5orCX3WcwE+ycywYVupaJIA2KYKKDt7k5R8qh2qeB6
WNkrBDbM1KMwjTagzZUWaCNDuxyKX54t109lK33GUR4WUf0fKhjnZriSAktzanY2zGB2ts7vK3BT
JemJYP7ZCbT+vTA3t11g7fzKi2IaaPRMcKRyX6do0LMqDNRCuynxq6q7J7MVdKO+V7vIt4op/A/m
bPxNC5VYtMU4c2Q2G5MpeHRH6PEpcx4YjemrNUWXPjnVkqAQu3aUMWHzrzXOL5p+HCUywRqV7ucB
GBb1Z5udOiNMMBdQiq6NteITSAlMA3MdDvA/nIfoWarOyQDdcWr+0i0Qq2zG4XdOXpwh8hv2c9RF
A0Rr3w6zdSY6CoqN6ilvUBvRrY0hEJVC9tqoohrAU30EVRPxpgSjfcxk329/vrVDgMEaZ+FBXB4x
3OcrkrFa0AXo/FcQThnN+zg2NiqetIJMc21leNOB2w6B/nro1p4mK8VZAx1UG/TzoY2o64xBQvGi
EyHd1k392x7gkzItQv18zpHUWvSjkmW3Sl8nM3HraDuJuoRXu4cX47n+FLd7Uw1aXzAFQma1032z
ei1MoJDt7e1PtDK6d2mFc3rSDnormxTDIG/OUX8cfSeMdtpp+NYdMJSx758mVyRvdeX53MKWPT5L
AiJZSS2nBeNRTLYy6kW0PU3DqTHBXWP6pbJxNEEYWTcIhCI0aQAStjmDCjPT0cgZxDE/hjvQdx2z
h3mveem7YC+XaHtxdy0LQ/dER8qJth1PDV+TKRt0HXas9JgW+2i8z23iqso7iKsYaNB0VH08DX0V
RAPBEVh1Fghc4CWEeZOra7Mc54zUBKaTdl8CdSo7aNKRjWCBy0ZdL/CPFc5ZemJlBh4MGcAuLJif
QaoQpvv6HeWR2PToYdo1z2icD67+JMLZiNbHfcJeLyfJXFT0UFIi1gYgMVft/jYv+Pp8f1a33A9n
ftmU6WzMBmyM4BEqFzqFv05uOAuLo55ZANNanUoSLOAzuhHKDb0hyOK/WmDXnwgpJ8SQFkEpLmoU
kaPO5fLKRha6SZ9y3wgbb96abyH68l5/Mj/SMIFInx22x9fJbbeCH3DNM/K1xj8/gPOR0Ujtyozx
A0b/FPnOj/RAd7+yo7kjdxqgoGbp7qvgtl+unm/cof9bM+cclYFWXVUMgNzb5IVA0xGkFEN7hAgB
Grcg7ENxdXoCBeOn3Ge726aFy+WcBsC2sTMb2DZPSe+iKOnck9DcpI/lu3ECilFCjdZVgjT8e74f
bDREwxbQ5jIzxA8EN9nQEnv50qmxNOs1r3FehrYJUlIf+9byylF+pOP3uXurbYJm8l8TVi/2Me8B
LlmgUy1+UgjPxUGlClZeEFSSQ9ma5K3eS8ZPsLKh82NXyuvtvb7K22EQtI5oIGIkAiTOnGubzlya
jYMFY4ISrO7Hvvp528DyB/izszwWNfBfLzUDzkCm6g16oXgvWtG8MaD0UEtyGMciee81M7Bhgnkb
1U084y6jAPo6ykKTj1iWuEpWu2Z5P8eT4EJYC9XnRrhjCNtjWuswkmg/UivMq20OrUpGX1r2dnvX
lr/E79q5Je70ge1xinuGXatHoIdAHZiQ2VPBcqp1325bEm0cd9YgU2nmFMo9Xud8xvHWyp4tK7ht
4qulfr2apQMmY2YKhGGXH0c3Y6OVlvDVWAvmODD94ij9MvbDCzqZm9vG1uIWMn+krVD4QKrH2VLV
pmlTUEp6ZfRppRCsrL20rt1GdgfnU5PCRgSuXt/Afw3yvKl2zmooSsAgxo4DcwTMxezCIhVhXa6b
B0to+LMw/qmRjamqTM1iZ09776UlvvqT2l6/AV4cLM3Ep+HtnVz3wT8LWzKzs4u1rgyFquXig1lo
loGu+2X+rIlGqdcC0PmyuJqSUUJhhjWwotGPgmz6WlA0EP395d/PVmEBIz1CqxRMcaNHuhhFOFGa
uOpxS3qKwRWM7V7NApI2R11WQQJnPdMOCPvxjcq66wDoLu3S6V1GJ/f2l1mNQzrmVyC2jtlVfiA5
BpQ/0itYdJRjGvVeScIyHtyBKVB2FnjB6v6d2eK8QEWl3zAo9i+hgyuZj4X2dnsx17Nyi2OfWeA8
oLSnEg1CWEAdYiL7mj5X8RPVvbLZMHIsoO5MMFMaQtrFVUyvFA3Nrh8s40t9SvsSxrn0kGgASy6L
4IFSogANU1j99KqnEnVcSuwKyKcIBU8oDzzlllncm3EGQAdkOpMTXq1oqCt6/F9O3vmduZzMM5+V
tdwGSy12BCPFLlNVlxUhI8+6aCBi7YSf2+FuGaVShp7ZCCkR/DVFXz0rPhul8wxTkMCuHZFzQ9wl
k9qRyWpAOb1KhRKA8wluFj1/7vR7ZvlllW5bWzCyvxqU0eSFugKagleqOZYaD00bafim/TNRg3bY
d47gVhOZ4D6SVqBPneY6HgXEusuACohKclcCknD7eKxtnXW2Eu4b4Xru7XSGGYypdQfDGkDPISl7
Mqam3xpkbzt5ArBefNCbStTYXE3Ez41z322gtTKpFrbxKXdc4x4ENN9atyu38kF7LHwaqE+4frai
WsZqeDtbMneFD+CcAD5sWbJWubIa0uy5SjbgsZobgV+uBrc/lr5msM4OGiFtb8cUlpLOcCmkejo1
vP35BF7Ch2pLqyzgNmAh1/G6rkMV/Ua9EHDaipbBxWhnVGoTAnqZ1ytv4DFXx+fbi1j9IAvTJN4m
uOD45LokpByNhuBVlMeubEAZxScgPo4eyLi9belrJopPFfFQR8UFNwKqnNxSslwhuWZWSDqAZYq0
Q9//ziPQ5d5JEO7tqmDQtlbxbYpOtfGgiNzhGsywvIaWe3zRNkV/i/O8Us+SOa0a6K89OqG+qZ7m
bZW5+q4LjpNvYSDFPVKPtZ70t7CfL7sYHbB1DExgOPsy4INNsyRSVOMDkvaTJlJojv8ktXM/Gi9a
1goC11pEWXooSMSBibmS/gblNlCbM6qTmBABF9ehIN9HzXaNykvKQ5/5bffr9kddNQieGhSswV99
1XGQaiR5ddShHGpXh6n91gKxZo93iT1gyj9+mTHoHqNgftvo2sFD2gUwCOYYHKD6L7fUQuXOKpUe
RnWw2kLIsD9MQo62VSMgP0FfDbDHq9lpxx4Z0SiqrlRvwzaad00ib9pYCPdb2ghXpwJjVVgOlOAw
tHS5GDqoCxXwUhZI89NE72cIJiS0vQP6ICg6PUya5AGTFU8TaUF5//kfdhLiVhhbAi2Dxpfn64E5
MsVslxdn+2n+kM2tQgUDE2v7iC4oQLILClzlo6SkEVSqJdRAHUI8awQvOyKySBllLUqeG+FCi5nN
AKqWMAKe/gfZZI9O+XR7p0QWtMvPpGnAeE0FfK6BfKgy3hu5IK1ZzVUxOWagP40ypMmjnDJ5SuOB
4iXd2u9ydeeww6Q+S+yVJI/Q0khO0glV8Fn09lzLE8+s8i+cBBlWbix1jyGb0TZ866jl1rYvFANa
0gnezc/tcG4eU3kYQfyReUpjlptUnR778Z3OzoM5/yjQDXOt7PvtL7bqeH/282uE9ywBMMtMq7IK
iWlmyJ65KCuxp+yvNc0R3c+XxblFobZqTCMsq3c24BN3Z9NtLFcTsaqKvtLinWdrqax2QDsSZmq8
1PJxcgvzO8B2tSyYN7keleDWs2zqmSF9UiABMcCQgZp+PH3OET7YKaqfoDsO0Vpo7xgq7m/REP7K
6UK7CYANdIMwxq1z2+iQmLTqEgTzXt53pXXXCzWNlhDAOeDS0Vr4WIHZuFJmi4xqGJ1oMWE1d83y
nK5nN8Uob0E0TGc2KCPtLa30B+NjjD/UOhakPyufEIOEaGBjCEXXwY57ubNmz5QCLWy8KUAHM1Qb
on8k8j+GiLt/xesvzCw/4+wDosMB7JcFM13HtlE33nc62MNL2b99uFaO84UZLqvp2Nz0KRj0vbwl
J0jouhYYqx5HyznRKsLUkOglv5JnWMsIqGOjGY//c/aIIskNAXrXI2bzpqtVkLDfQOlvpOEZLuWO
1XcnHTb/YY1nNpc9ONtKSZcGo+nUJWT5dH6m2aPranXqku7+tqHVb4bsENkMGM8woXRpqG5pEaeL
oWECd6qdhBim3jezCIAuMsOtRxtpbA0yzIzdpjEfSBvmicDJl196dciApEeXA9z16AxcrqSLGsjw
2ibC4eC4JaZlKao9LiRu3U7UXF1dDYZyDbCpL1yG3IUCJDaO1GJqTAafmVttZF4ueiWvGwGLM/IX
FGR4VuK20EqrN2zUGpbJVfV10iB3Hwtu/rWzpMgmJFmQQmOikNu0OB5VKYZij6cTZRMl6AgQHZRr
OpAKveN1YG11nVTE8rC2MgX6EKDEQuqHJtHllyLQ+JjTGoyFSQeIh0OLxrecfghTbRYsby3wnVvi
ItI8W+aMQVk8xAEzqJl+LHtnF4OACDfN7u8Pkmqg5AyFPAgk8Xg5TI9GuZOheFqPZjDIZEOJGUzU
EdSd17xcxUQumniApIOt/XLvABFx8irFw9/B1Hk6bXTson0wLXci4e0Fre3duSXu3oeC7hxNIxZU
SuE8YkzWAoYi6EWj02vX77kZzhkUSQW2Zylzl8Z8bw3OpqpEKkfrK1ko2HCUDJ0P4JD2stASRR2j
KH9PI0p27xYLBhFz95pXo+L8rxUuxKWZojXJUhtk9UPFdhPQUCJWBHVtJVCRxXt+wUBeqUvWkDqF
hJqBlbiIOD/rY/o07V8kaFeMWyOkYA6z9ujn3qtueReH0uFRBk1m8X7bMdYWev4jlh95djdBdd1h
w/IjuuluNN4kUJvKrfd/s8FdS3QcKG5c2LD1UI8/BmV0ExF9xlrsQ0MeoJ0FpqzzJ3bM1Wy0bNxJ
KZm/10Vy7DVITmokzBdGtsZ2geIVseuu5RJgmbeXmgwg3HwmZlSUDNDFg82+9hX5juDaaIrKBYGr
ZwK5pKKRJNjKtYhxbpL7XH2t5nEtI2I0hXWnQwBNHYoffa0EhWOHvVUIrmHRCrkvp1OLaJGJXZ0q
gKE6ffyMaqndYTb+o+rlb7KzaAKmzl1hyCJ5y/UP+mdzuRMIQeJszGts7mxBbFCuUTQxbLkHVYj0
OVbRN7lSTlDTEIwirZ5JoNyXSS4AsPjhUKjYq1MtLRF5OODxoo2ZO4NKL/p9+0SsdbstDFtb4EcC
pB7jcZfHTh+baoQyHM6+ap7kzPSm3ATDgrNpJHIosm+dXeyMMQ6MeNrGBvtx2/yqFy1zFqjemQvx
2KV1E6JOFOg5PCGqH11WwHHSUI17XKyfhfTXLD5IeED8+68x7urBP4EGqrVQGlKjp9p8y+Zs57Rx
aEj/Jbc/t8RtqlE1HTEpljUBcYJr92CVFrJTa8vG6h54UZ8mnWvPQiK7Vac5WyF3KIEJAI/AALsJ
qbdqTj1iMAA3wXHs5KdxmrwkUx5iQCJUIm8j1j0XtXlvpZAIlLp802TMVXoR7fLqJzZl0JfAmRUg
0i8/cTb1OR3YcnxQNc2T0AHBuO5HaGFMgvLI6kE9s8StfrDAXqIkWL0+/qODUT3f5ugAYNYgikuo
9whcd/W+OrPGRaRqgsS2tqwr1SDEPH1E6HwqschnRVa44JMMmSEZ+eJJhpsOgW4A0Z9L7u1TuBpc
z5ay/PvZ1asBE5go0/KJWPehOd0xYabfR28RTQLdTIM0+SzLUvDeXuukL7I9/3MMXmGDAKoNKDKs
YjI31NJ0B2S6pwC/11vdFjk8SvvEn5voqQfDYiLVgR1/AoX9kCe728sX7DFPCAhacDMaC/yQSFZ9
PVE9u003NYg9bptZS0mh9oHnCfiRMPHPPe+svK0NJ8PLK4Z07EDMLZnzzW0T6yv5Y2KpGJ19yJ7S
FLTKiHBtH++JlRxNPXmL5llgZjXMnK2Ei9qV1lU2IOI4aFO8o219UvonpbQxtCJCkK512DDGCmZZ
HZoBmJLiNg1ivK2kJQ6ywhi06WBBgLxY6xraG7gsxjlk0b0B8KXeu4wFbRLe3k6hdW4/E+TLrU6x
UBUVrkp/NJN9AtqZGtC8IGffTfwS6gJ406uYeRuC29ZXw9nZ0rldbq2hYXR5qVcpxbPPAzNpDGRw
XLyW0DoRkWev1Ukvdpq7HeM4qZMCb00vme+MPqgxjG/0G7AYLiRamvSUq/5IBK3gVUdahpSXAwF0
yOLPZ/4qOfkgOxVs1lGyKykUi9E/BEHbBoRIghi3eg0BQg+FMHDPAABzaaqfjGKKVLzZjQSK5MhT
JaZvcrwwZv0D15YgpKwtDK/2hWMUFFIg1bi0NlWxbkg6CGzxRmhdmuU/u8bpPTU2UxcaMq+3PWWt
0YJ+G6D6oAQ3QKrHuUpcQZ9YNmAOk3z6ps3qY9c2lW908bjryWRumKn96NKmdUebVb422jEAK/Nz
YdYi1fm1EISgjp44UOZgn+F+ilp02ogsC/T3ubPXWQMaSuuUC19ZK+6K/tvy9F463xrKqJc73JG4
B/dmj1Jm+mSXn3X/WI1Qf4Z4konOcNBK0LazBD50/VVhEwU6zFxrQJvz08GSrSZpFcEmKTylfU5t
MHOZu2qI/o92lt9xdiwsFSRXconC/mR5HXueytCa76n+fttrRKtZTsyZlZoMhgl+UpyIHMLUNsTq
wH0hoyv7ctvOtUcsuwb3xMQxkG68czYpuFXkbllN/vz/SLuO5ch1ZPtFjKA3W5pyKnmvDaO71QLo
vf36d6B4c5uF4hTi9iy0UkQlE0gkEmnOGfr7XL6tdMGFdH64T0Vwvosa5ewANAahhPWTWHul9gkg
HvWvWVSLOL/DNYylgssNsz1scI9bs7ZpDWlijdtjeU9q50G2O0HmfFUC2AuA+qzhIPNNHZoS0zAK
URYAvFobv+rav3a50AD5UYAk4GWJBPDprne0nJrxuwRgPTfaRgOYUBLe5pEILWnNupZyuMBVHXP0
uw1IwJmZT1Jg6lvPJEVJShfos7ZeKIChBIXslYFKG6dPi8CtNJEfq51btfidDiKst28e09MKAJ5y
SK5gLNTQEFtxHs2UrFIee4Tg5RFzHfsPFdiDfhWEH812CjJXdl+u1YO2MQJMzc3ua4ZO5/5AfDzw
XDxh0aP5IwwIqt0YlRaY/UoHED4Nm6iD/JVlibn7s8aMVz7liFw7o3Sb8UnuQpdamYsWdrcurh3n
Szfj+1brNkl8L/fNDhWgp07VfFmpPZMAR8qsRC+WlbOIiXtMp2u4jhiv3emG1IDpbYAui2jaTK/C
ubuqI2WrVcZmwrGcZlF5d00cGAFxKpEkhUVzSwCQ+CQZLNhZ3czl+2SFie1mM4AnvCJNGyApTYo+
eHEHethcyjB5p+u95c6jNRxIRfrA6ebUdhNzKnK37Ww0vMlx3zyHyG/dGUWvG/5lb7j2vSgkmSby
regd4bvTwrkPkWjH8kx46rhhIvvSPB7sqDiOUvuZR0LmHxnrzZsvSjAGiN2+0Xy5AzJZ1BqJzWJY
qQbqdSP7g9YdHbP2rXny68pBhikDntmwRWuhaHfYj58IByoGYIyhqAXEZpjFqTFkyiBFALBsvKw1
ryOCwaDuoMrdVqZJECdfFuA/JExH4cbbF3IvCMLOXAMTjtAANC2YTkGkdSrcVmJNGyoIL1HFiGLj
IcFo8OXdPLvbOBG8l4vHWC5A9InR6WRjhcpOTlO/oGVwWcx5tMPJ4aIdLSfSnHaQE6dHjT4PlGJw
475RQZR1MCnyKvKbhLmKy1LPXPi3UA2nGMDpDHT7dP3yCkjlTdM2nolcvJmBdy/utlYBOkebCm49
kSj1VFRnmNNEdIiitokCB4Dhp8Gte+cW8YQgsXr2rPrWClyVqBHKbJbsVFSSjk6PCR+0RSJcjl/a
fJP3oHSwnuvsJ+OH+ps1/CONKb4IsmqSNHoaQ7FQuTYRL5bx3qFoLDAEJckzt8Jpxdk6aCNlK52g
1USyLerHblR+OXJzGOlrLyne/6YUZ/UFLSo1LaCU1AZR6lwn1s82HG4bkdkzqz7zHoi0/7NVnNXj
0d0maoQO1n6KHL8iYeKGWXvfWsMbUYebbhoidPTo81Vqxrpo51aFA8ED8JkOqAN4TJ8e+QgZXAGN
Z+DRLZUAzP6FgoMDsLOieUzLL/KvK6NsC/8I5PNhJdGGcqwgsFC2Q/Wja30necUskMAiz6noODnc
sSbAHgvlBgQMrY8jQIJoF6LbwBtd3TW2P6TryW9u5wBR26N0FPWGrvrLhY7cOe8dvEatgslWk62R
xhu0uwPHUDSYeo5pwOnI3TvA0O+zvIOc5AcG+A4gO7MD46EMpk3+UJUuRd1vK1+J7vbzCQROLLuR
FqedDKySUzKxL0WQUl/agfj7enjRf2fbfDcx8Eav/oqRNhI4tdV1hZeGpwb8xFm+ASlHPExDCLbV
a0cBEjMI3a1aELqcpxmYegsp3O5JAMnRFGY5cb01mluUhLzM8oa58eXaL1GBI9O2AvQMLiSnf/oL
n7OQze1ojkGnqJQgm7T61YQBDypXR0DMb+vI3F0WtepLF6K4XczSXI5LAlG5NGzRr7BVpxjlVNsr
zNSFu3i+LE60d+z/C6MZy7Ds0hziFOe9VO7R3+kOIme2er8uVOKuISN1pppObPUQA0blfdbuiHUQ
YkauqgKYavQ9AHQL482nqjSt1lI7QVJtyq9Sya/LX1QXdKqsh0LsgYwXD9ouDE5G1fZlZquI6oz2
VbG7wzCUtT/M77PUXBuOCviX8i1XnpK8eLy8T6uBw0Iwd+tFTY7fZIFDpG0aBwTE6FymbQgKeeKa
4BqITePfDlqw87aQyN1/mWFHk2mzUEUGCfGoWpvYfh/D/l4B+nCmy4KlZXZ9dt3+EcdfQDSXKQAN
ca3HrYS2JvKjn2YRF6RIBnf55HWdOlkMlXTsGl4GIUpnsmjyfdXaF4pwfmpKW0PvGgjputKPeswA
haodoHyP8KsQBUPnRYLvXYK126A30sC6c2r0VVNh7GzCslXxrpi3UXEXh+9hc9TJU4vSYDi9qsa+
i+9Kum/o+2WbPC/fc8K5gz0MbYE3I4TraZAYV7p6TcxXI95NoApIH2l1VAzX7gW3zWpohEFeoD5g
SAb99Kcaz1VpNUUEoXhRv45U2dpx5A+qGpSG7jaAES0tEIpm0uZvlF3I5ZQdG2qjVwFy5+g4TxHA
kEwCPMwpGIsXC+3wyvSS084r7BcD7+r/UTjnd7om1ayZvYbapHcl/brIbyzj1xTHfmQdOmtbhT6p
d6F1f1nuqi0vdOa8jkRm4tAeYiUMhsb2fdWZrhFWG8V6uSxo1XcvBHHORjbkoW4pBFGL7ic8JsGT
s9ETUR1GoM+3e1/cdnFrxGNpMDHoXXerYXylyJpJYeUqgKm+rNL66fijE58cpIlOyqSCsFj9Uspg
1LyQ7EMU6SvJ8aZhI3ebsXF7nBGB4HUtMR2ECSiW6eHcXJFlpLUIYvkW0w2kB6/PSHw9lrY2iEe1
ukBzBghr+nqvywyYJd9Is/WYoscnBSmc9rvMur3gi5jEM+fu/PkizieWdSbNU93jLVXeUysY+ts+
xdA6PRhTCeTardTortkGjmhIQDvLPzEPtRDMBW5NWupGbmMp5uq9Jtq2NVUUcs1bc9K9IrOCUmI9
GvdtNh16e8R8srw3aLbX5EctpQfHCJ8q8+dgv+eN6snoZFM6egDVADKrKt22hfK7SWtw9yXAPFdk
t29y1C1tRKWV9XB5CVfDwoUiXFiIqZnEmAwokvZ3fbsn8S8gygOt2SfjJNitdQf7Z7M4B1uHZe+E
7O1ZgQ9QfWxAhCWX90p7i6F6SbJc1Xq6rNv64f8jkNnz4lRilik19QHWUepAGk4cQM+Di2scg8ti
/suB/COHd6K5Xmh9z85FdmtbQWV7pMhcoPAP9T5BD1rX+f3sDopo8GHlksZAJ3Ar0ZkH7tazWZXS
adJWlREAl9GxCaMtYFlNWDyeL138M0Faa4y9Pj+OmBPvejccBM515UEK+eBzQ94XE0EWD6Yumb3W
aOxlSKoWxAPIb20S+UqPVD+sbD8zJs8q7gBsXqfAYW4eDEnzU3oro/R3eQfOjfj0O7jrRAV8fUcr
fAdtZ8x3R4Cujkcq+3pe34ZFHLm5aokwPM+NCzJRnUCuDuAGZ6NQw6wmJDE0hGPOTarvSPUkZHg8
j80hwmawHOARxRQtZ1f93Cj2OJlIs5mgIOnJFtXwoLOB3KBQ1XfCY0MnEdbBmloKyGLRuMBKgXzn
pKRaMCgdao3TDUDOXWCfkvH35e06D5dxgyxkcOdyNB2iEqLjQUU9G0R8MdipL0sQacGtXDRVoNlj
m5NRr0eOfrqp0rfLIthHnl49p0pwNtchM+BIEkRY+a1kdW4aBqAdbZt/nUM+FcMFMAP2Q2HHzBur
a238LIbXMLu3RfXT9R1hUzroR8LlzknJJnMA3QV2pFMHtyWbRDR/vr5a/wjg4djDaLInOYGAcnqs
621mvdDwUe1FPQbnVwxWSzUVTGjbqA7x2G0EUEO6w1Yr7AmAKwBvDsc7l6HxacZd/koMKfmc9bJ9
ArUdNUDwkISCV4S6upQYEZORK0Dtli9FzzGGeICD3nr1priptuGefBjEbYDYsA/SF8MDK9PN1fyp
PVr+8Ga7KAp4NapkggNw3ocI7VFBtDF+zu4HvtNaq7QZ8OxRiyeUrx5GP/owwV1e7kI3OyaFmwfO
EyDcLx+JddX/yFRP71tb6nVaORQkidHR7J9UUdF69VQvdOKCrrqVYiUO8ftUO9blznSendi/rIJI
BFNxETJkkTNIug0Rpg2U3T2xAT3RCMprq2cBQ2SWCvpgJHy4w8awZGQzhoysqj2S/8Dzcixit7E3
l3VZk8OYbDH8BIJZHIpTXeSkG2HloDLvejPdAmOof0xDmw5grcE70w3pBMO8LHLtIkaulnV5AEoA
T4RTkejQSLS2lhgCQoGY9ouYwBoqYPZW72J6/fWytDV7YyQIqOPJhgkUrlNpKJNWqPrCqehjsc1s
E88eETXfqkKgMkZJDWMEwE86FWHNcqxlJq5gRR39HENqBnB9FTfTfumtIBP3ve/8jWIycho0ZKAP
52y/mjJGcb+Fee+dXfumXmv+WLgjsH3RdgBK7V/2ftjMN6b7nF+bt9PddPtee9PO2WGQ3W09Efro
2uouP4c7zdUwyzP4jVqPbeKIjhp5erm8f9+YEpc05g50VGSaGrYQgUaTm/C62Mp3rW/trJvs0L1L
fn8or0033fbQMjvmQRvuLn/A2glZqsiZa6s2FephkK8DYiZNj3Z0ExbgIsNL67KglSIDax+x0S2G
bBrb31M7Qtsg6pZD33o4NW8SwuFkyn0TAPORGW7TzNzpXQtI5UgOqvQ3Utq+XHSiyvf3wBS/3LAr
tPhh8Bfo/dxHTAZotMxxaD3r0dwWATiJb1F81D1yg+LtNPiKn/rRFpw5nTtPrv5GtvPB/iX/oi/2
JvIvr4jKzOf8Y9i5MuAocFZPV6SNLGICyRYrsjU2xTbc7jMPRBbWRgGUdRO7JND95qj9VvYkdfNt
vDWfTUFqeM3ZYzD0n0/gtn/EzGYdGTkcZHxAjl0193a9vazmmoVh6JlhNqF9FM1Dp1pmja5UMggF
PLn87OovBz3d0QwKxq9/LwatSXCGcLsYP+DcVB7rg1zo8IQqoV5X7TPZxUiQm4k6gNdWDD0naEli
k4BoGT1VZ7SqbGpmC2UK+mH3vWuHqTuZ95eVWfO5SyGc4zGpJVUtE6Lj1oru5uEx7V/w1EU3vGjE
cM3HLUVxRliQUElnHaLs8Gg6aZB3Iq4ztvK8mS8lcDYGkjizlHpIGPS3LNqN0S0eI0r53ODIx2/F
IIgt1p6MuPEt3Fisfe7sVI1NXcSGg3RO8ZSDTU1SNbemn7T8pVsfUb6/vFOry7eQxisXotUdSUf0
0ky7Kv0plYJS0eriob0dJxTVN4uviiXAlB9Ij3DC6F9bctTkm6REQs95x5xEPHnV8OuyPqvmvYjd
OQeZ9/KU2Sx2j3s9qFBZwZUcAFtg87+JYU5jEWTWVuZkQwkxqbHXHcDmg4qxET3k1/ZmGf1xp2iu
NCKRLG5BV/jal6BRfL6sxJpnW/4+d3TmRCmzXsXvK82u7L8G0Cs707bPRLW1NW+AmXeERUg0geCe
kzMpCkgCZdiAPPrKQF1D3fW4ooYGL25BOLC2/UtRnDlLNE/1sMK+lBry53Pia/S1skU3n0gKZ2QS
uC8IUHBbUOgcMqUHOMGrKRXu5d1ZFwKgQACVoElS5e6duVMds3WYKupnWHkYyPFaKmqKXTUB848Q
LgVSE3RBEgohUZu6sxb5poomsERxqQgVaFWSZWnIdqIGDx7z0xOjliinAI0dkYveunp4C9DDUA4w
8nl51VbK8MgZsLZSJBAwPfydcF2czDGZIjVCQczrLXBqGtZLDMJRXZtBvIKxqBlx25QZW9TGN2Yj
vV0WvnZgl7I567OnVsPQBdoM1HxG63N9NzuKoK18zZ9q8KZwcSjiYNDkdBkJnWkOe2H9dOilbrq8
9/WGqMjUSsY2xCBx0NZh4qt2/ZrrQ/cX4RbSETAYFgzh8XsqvbfU0Joj3BZWjMgBswxDaR9DW0R3
sWYrGlJYbPJbcTSLU7JLJUfHrYtLKQxU1qPfg72WeKVTbS5v2NoZWwiyWY1oYSzVVAy0ZG9DTW6U
wVXqsH3Ms3KQkUXLcCIuS1u3zT968Rkd1IAAbAeEMQ+sL24SyW6KcWd7xCUPpCw3jnLAx1PfGm8B
8yuKk9bCCmS6gTuKTLeDrPepqlquhMDdt5FXQ6Jfdx7Kkm60rjrSBLOlymcbjgJt17z+MpHACbSc
btTbnHl9Y0DzekuBcmZE+U6t1Lu4R3m+Epy+1eUFrBMeaMiAImfGuZg0VOZKb5Awi5PuEBrRHhCF
blx3m06d3BEj1/10F9PMV+jn5Y1dM6OlYM6LotGiQvoOgkcMdHcRGvpB7DHuLwtZOxQM2BHTxoik
MMJ2uoFy6dSJaeK2lqztHG4BuWObP41ZtIhsW/hoFx0jjGsG3CSYjzoVk4DJVu9kFhSQO4A9epgn
96Ik3fVKs++TdhcZ06NZvicY1JhJDsAu5QCSZEHX8KquIHFj7MLAO+WT2ZKkqhIay1uPEVSj8zoG
S1dWB6Xo+ls7FBiZ+o8cPqcNmMTGRvcULCaPH7QoDiql/JhD2e8xTFNWn1MkasVc8982bkBZx7QW
mtc516bPWdorY9l6YaTFPu6lbAcYN0asHd5pWnE9Dj0FB4IE3BJFLQTLunYkMeygI7MNtAkUiE73
dhqzJq4nPGU142c83PXZ73nwxmYzDoKzv7auNmbE2EAa60fmtIyUUSKJiqyMab+WzT6O35voV1K+
d/Kv8OHysVgp3QI6RQdqrIGGbERBnFIguu0meBisKMoFXb+ZUK8cNgq9VYyNrWwwG4kI6lUVvQpX
0/NLudxlPyaJJmF0CXkBffM5evfSrqk39seD9GLXQdQE9YvAy6zuHjBLYbAyJsv4soSJeSCpUTtE
nens2cYRQNua8kOOn+kosJO142cvJHH+LDWGwo6YJIRYrqO6pfwDM4x6KIhlVovfSzmcmZDRwsQv
k5O36IJWdr2LPNFBu29RbfGruyr0jKfL1iLQ7PsKWVz44RD//xpGSEa04W1dvBaJ7DqZyCpXN2uR
qOPSLHNjYUarGJGX3JqeslOeQHKla659q3yQx9mLt9UdWHkHd36/rODaVbRMEKqnR7xNQwkgCAOs
svlJ+n1PromzuSziv+T9/iQhuRPXyyngXiXI6Dep6qov1SH0x729b/zwsXhSBh+Us57sGj75kXpX
mC3x/uZFudSSO3tpbEmalGJ1Z1W9S2Z5U2azxyYKZ/uur+r9ZYXPXQxwzFVMDqIupqFVl++aAoNd
I3UzZvTH3vHrQd5JsrOxZBBYGMZG6rTnORowuw8WC/WpL4mgHsmUObmRmXTQ6bIvwLwYD6KVoyQz
gzwN89Dk50BtV0Uj42UFz04FJAARFjUfcMLqIFA9NZq0J2Ol9SHgxzAWQPeVcjXmQZeLQouzjitO
DGebjtlJslRjGeWXUg3Is/ZTfp98wDthRmbaXlbp7BxwsjgbHXOqtAaBrN7a1yNxo+rWsYPLMs79
17cQjJKC3BNJW74k0NRzNNcNkB1zYwSrcle6hDiKZ7XKtG2dJHFzY0j8tEgIICra8QY5dEAeKYNx
aLLuvm/nSfBFZ16HfZCh4g9c1gaA6U83UovCQQdke+rV6hdQAN3Mvgll6a5zBuAMjr5AfWYWvGHi
POhoG0K/LeyTk9Y3gKRlQCClEmoueLWOTqhZAa2K6r2PzHiD+frblszWDUKEa3hey49nEeX0mu1i
EgptoCbc7dmDeEhpVkYjaA3SznF7fR+VH7H9ZloCp7e2shhjQfaKPX6RxzrVdShqrQPDUurp9hCo
Y7pH151P0amVau9k1L3LS7tmvUtp3EmZe7WP4xrS2lnxKzQwp9ZdNQpSs9/mebZ/qAIgX4IqNrIl
pzqFhk3HPqQpQANMeHO7zzQZpcJMf+qUKd5G3dj8AKldTq8AXA/XEMUJsFmVXJn3lhXXT3i4drPb
Spb+w0azhp9IGvryKz1LDnI15TRIZglkn01rNk81VZoA0741KkN5OwVkNrNn1WyNQEev5JPc6tJX
WBfWLu0M+dkIw2qXtlPmx1SfjzTSMwAvhiihksxO7zpSj6LOh/Uld1C2ZZU1zEOdLoZK0QlrOREW
Ixt+DaM53tlW/1zEbSHIoazeJrrtOABhZKlKfnw1Blx0PTAMliIcwBX0s5mA4nw1Oy4Zgf8YqNah
B4doqQgsmAVT/G7rDl7GwAwAaCD/prL11grNDDZlts9z9ziWBxIfW8lNpGe53ikiRIrzeil8kYEm
GhWnBo1o/Gu8K7oyA2I7Tkz7nPU+epzlxA+joE1cK37TMOEHqeaNXQo8/9p1uZTLBa+xSjEeZUNP
u2m3kTXuhknEVbbmDBgSBkszgPqDx+yp26FV0xw7CJpgPG+qYTdVGeN7KsxZcDWvmeVSFOcJkoJg
vgNgAp6NJO1AzJ1tpK6cpQLjEGnEuXISgxOvphATgv61HO/G5M3JCi+cPmknSmyfPQ6ZYaA7wtEc
vIF1kztpDNOtydnDfgQLjfPgYDDPMe7r8LGTAf4ggnM77+aCOHTP4N2EqqeO9NDpwcZIEiJCjV3S
4AxoFdcpH9UZOxdI1X0TvoC1F0MTGCqaCi+zd1ry1ZQ31EKDJhIs/ZWsf9bI5mTlYzrvctOPctFT
YW3pl9/H2atZNVpiEHjhCHxUaBSfNrV1rzU/20gQR573arCVQI0ZiVWUFgHdfLoSWm03CjWwErVK
ARm+TSdg1rkVBWl9cl+Zk08VzU3aPEiL2u3Sj1K7KkIvrX4Z2iEZX3J7dE00wpv3IxHcd6uR1PLT
ODPv1FIDmCcWocquJjnD4gcAAKpjX3Oe4mxjxn6f7NDXkZLMz0XsUmsGCbfoABgKCQtT4ywkGZHC
UPscZ0wFXa1q3eXGL0zz+chxuZ2tbcbi8/L1vn4F6OiaADYI1OZtMu7R1N5ZOG7dFDj2vUb8vHvN
rSfa/+icezRf6wiKG1Fr15ovQSUWSORsdP0sgzikKvpHUsDCDbTdjQoa6pvk1qx1QVyxJsb8TqqB
WhFjWNz5riogBQG+KfVmKnsAHHND3RtE6J1rt9lSCAsLFw/5pCmdHByC0EV5b1vXaLdWttHo02Ds
svBWFaEKs5/jL8+lOM5EqgqNdtEEcSaQQWwTBaWbEekmR/QSW3MGAKFBLxxAINB6yh3RbpJwggtc
XlrSY+RkX88PtEoCXfkB/I7LRrhi9aznn/W9A5j+LNEL7ss4i3SIiuJHk9QYOahdUtwSxU00D9Rh
l6Wt7NeJNG6/hlglqTRCWhLv56oAjSwFJQg6AVS0uHxoIKZE0ueyyBU7PBHJ7VkMrtHc6CFSrbVA
bjt/KK5lkWGsbNiJEM57z0MchzWL1MmQuVV6AEonltW1a7+vBOdKXd0xnCcUONFKAWTCU5vP0COU
6uiL95L0MRr3Q3TT5hro3HwDnVb5UxTrHu0/m/wzMo/hvMMUqz/opqvJG7vzgGOKrvA6TH2lC0CF
5Y1p59J+gwAt0d2C3g6iPNHq0iw+l1saXDddrkb4/RpVXgeI30q9taqfg2QHlsihipaGmd/CHdQ2
6LVmFvSF1c/C8BvpFcPQQIx1E7qXp6CONqV2dJRALe5a85BNOSaYHhzjLc3othTd6Gu3GcAV/7NR
qsyVFRs5DQdZxtc4WGYkTsm10XsY/XSbfm/mGA0d3rp63BrGXZ75wyhqoV9xVhAPnjNT01El5ptq
JbzUm5FF+mF1NzpP6gxc5QKIK4J4YvV8/RHD0z5Kc4i+oQhi8uYtqgeflLu8EnXvioRwDtHQJToC
CxxLKX00aLTposCU/8I3MTBzRolkgfCGO1dKNw5pwrBcqfkzDfdz6g+Aj7VSf0yuiuJ1fPn3fomV
KBlIJLhO+O2RWxnUHJjVQANpINk7w36cRRHN2qotRPBbU6oDegdKiKir65S8V2aAUc6/0cJ00Lwt
I9fEp5qmQptbTRpwfcy7SX+V42MtIoJb1QJJSZQ7bIRnfO8Y7VWlni1o0Y+PIDCZkiOgSi9rcV4z
Zh2dCxmck5oMpSJNAxlO/TZ/6ECDw0Sz8VuNPrr+PsW1aAj7CdfVwrMRdGZ4kPNZw6psO70A+rhn
1HtCviKkQLQfl9Vac4fAaPxHBHfbhopsZwCJS70mDAZphzeN4cf5zewEaiNIZ4i04Q6PM5GU6h1E
OTYaNZTdEH2A2eSyOms3yVIdbpMSACo1igwZVTS5Uerq1stkZ66jXGmiAZU137kUxV0kilXVoVJC
1FD8UqRD2nyVI97d28sKrSVHEPorGEsALgsmO9iqLu6rOR6ALdXB7CZEdyAacBkIRNj1V1ZlAhSi
xsO4vAGgyXYywmtqkXtafVz+hLWAbPkFnImUoI4AbS++QLP3/fSbDftowHU9VORngV5xWaQxc9Rc
BM26FlhjAfg3Nb6ttXdmOg6KgSdPHXkdddPo2QIWUXgY9dkdnVcNGeQWT3FBEPjtTc/kYvISZxx8
tKAhOV1pK5OmOgRADjhkmpfuRxZoPzWffrLWJTfa14lLPqlbvLbX9pUI7mPlaGByB8OlIGxF9+P3
e3yxyUndVqGFe4S5SBvDtO22Fw0ur+wietwUy0ASHjT2fKG9zCxAc0WAyzKryGvtjSlvKaqMMrAY
GPKFF4uylyvnYymQL6Caal4r5RjCbPQY7UslyD/2c3eMNUEX9NraLRT7fkEv1q6XCbH1zMGbXCKe
bSEFPLrC0SCREC7rYJWdkecIiT0KDjUn9DTndagFtfQV32UB+QpwOcgswBLY/xeKJKY0Z1oC+8Oo
37EpOk+r4qt2iIKC0T72sWDdVjz/iTjOVUYSUl0SIPdAofaZVMBUAhRAKmGg/WBjLUVkkiJpnLes
jQ5RSA5pqunX8Q9QJ7h6vRsT31Dvk+7rssdaef/oqFLC6yGuxQuIr1dYQIuq2pYk3hUQb7coPj8V
2+lQ71FY2Due9Bx5+i05gtPtRvoAAnZQbuOjD4fjNgERPJ7PLef0U7hlluXQzDtLAs1uUyEpdmgx
FZIXm8sKn581CAFSLdAggVoL0uJT0zHmDFXnEfqqaFbQO7+SIrzSHyxpf1nOuROBHAzSIjUEtCAw
RJ3KiWdSyGUEOYrylVgBslFz9aoCr6I37zMLw4YiVDiNHaxTp3wqkVs+5H9jJQwhUbv9iDztrQke
43207YKnX447v0UPv7ImiDw08UZuiXZFPzqWbnooHslmDrQAGbqtqJh7fk5PP4kz5VQeCmXK2GKH
QZ3veufQtO+O4eetwHRWkn9LSWgFO11uAGCXQ87M2KhbfW9mubxDaSvaWG1IrhUtBiasgxblMquL
T52a5IEqNt2anZM8Xd53ZdXA/tl4DHyefok8KWQYTHzJ4NVIyQTUc4L2Zyq7d5NfupUf4ehcSTtL
sAKrS62D8cdWgEFj8p2MYe3UWiZH4M6orhvwt6TqvW29j4Zf1QJvuGrZC0lsARbONzNiuc4tSEqG
0kfbslSZrgy2jkLfUcxU6Pd6KwiHV5d0IZE7S7YegthXg0TN2hZDMKsWQGVuw/Iviu+wIqSQUbjF
Kx8B1alq+kjzcUohSLa8yPQMBfMOPXGRaK27r1B/kKOn0bkBydBlm1nfu3/E6pzxhkSOiZkz/RQf
I5FuLd2ZTpA7gTwI0l2rLvaPgnzTjUJqMEkXkCTpgZFeD/OdMr1dVmbl9XeyiDoXACiSVFodpeCl
YVTjRZCh8NrOTeCEEUhGnvvYlaZ9L6J+FmmmnW6dHFlyPynQrFdnXwJLwzh+hHMkiHxFUvRTKaGT
Z0bJDCTSrmj82A0Y7JgEz+dVa8e1gY5EG/lqHj0G4E1FODuQURluPseubSNDg+ERZEEv79Sq2S0E
cRdG4uRtqLCDPKJ0pUu/SHXtaMFcu1W/uSxpxWWYmK5Fj7WqgCWE75GVwi51ZosgaB8CI7/tI7+1
HvviBu0sSeFb2b+3coDvgI/EQGEOdTnOX8RUI72dREiixUdLuUuNt+zfR6Coei5EcGsXmZoZDxNq
a0l+16p3df9cFd483aqdICG4Umo9lcT5pLFCGqdgPRT1G/BtPWDPpG7/Qrxhg8m/G7caPN2lPw6I
gW+bgxa7X1/yRyqwlHNEI50VeeEWETehh4ZPr0w2EqNjhx4oRXG1ztW39kH+UaUuoG+36VVOvfkw
fqHpWRWctxUTPZHL3TVVh+Kq1UOuHd6l8mNcebaNlk8CSKXdZRNdc1snojijAVGAbZUm1tlOv1rp
zfwNRIiinDAOdK1UL0p8TUJRx+XKST8RyRlRKul6bgPlx0PdZlDeZnlbO8dc1KPCfoWLC0+kcAbU
T0kzTzYUc5TPqf+hSX7oPFT0IQUWtCo4easaMQgPJDDZBADvhYHCTIcBJT0dGfkexdYIIFhAse8E
u7Xih8HQ8UcO54eToVe1pIUcMt+qhh+WT70odmU/wS8bDB4e5HtYkA/g89amhRqC2yhUQZ0hf2mi
fPK6AIxiAJIGWWs+zaDZyBZZM3hiiaIFZqI+zoZoNmFVBNLIrKMGqCM8M1VCFWOA0sxLfRblgwla
tcunZm2/WZ76PwK4u562wP+Y8wxp1+xexj2lJrdW+kBF4f3adi/FcGZVx1WPqAV60GY/5y9srks0
5LrmaZYiOIuipCF0TKCJXbxI0btTBLaEShfwmdNK4E1XdwW4LDYDkAVMFaeNneiD0shoVDCio96W
XpNVgm0RSeCUSRC4FgXrhmtxJSAvWBqCiHx1QxYqsP8v3gB1W6JY5qC7Q6LPkf6kTaMXD39xxgHG
AU5cZPlUHMNTGSSc8yoZ0VlRjLeS5NvFUcu+LpvvWlyyFMHMe6FGWpMm0UuIKKeb1nY7x9fRS1xe
V9KuKys/t0SAqGu+GHOmKuPAQ7WIv0fZfC2qF6i80WlTmY2vFniCT75kHuGfK9AHXdZv1agX4jj9
WsOh1sBqpnZ9HJRdZL1Ymj/Vu1LE/bJqDwtB3OU59HbVRzMEdeOHiTkM1CtEWOCruqADhnH6sQ43
7hqzGUGJbKHyrZVPQ/kc0b1O0Ab+GMeCiEsgiJ9fq7qhy7IKjl+edn32hBdMWno9umtNwajO6qL9
0YhHDSGAd2gV9Ht7Jn2VAAwFQs/A0QQmsOqhAcmq2+AhgqfmTpEMaqMYROEwcQ0TqsStbV/uQPb6
Nz5tIYazNKWNY4USiFHle0l6qyT/siWvhmeYBsAWf8M+frcHLI5qEZtxHrIGx2rOgkqiV3YMIIJI
3Sl0uJKHmzHP0QOr5pWbOyKwwZXeAx0d6ijwYQwWqQG+aBrnWmTZ7QxXdKNcZVuUAHxZctEhtdVG
NwzwSBsF1bnvajIffixFMk+y0BeeoqviBiLVbb6PHp7yPWlc5dXxKr/8QiZpS2+Ue+VD84C8L7nS
5+XlXrMaDQGcY5gopSFhcCq91TJHm3MctvH/SLuuHbl1ZftFApRFvip0mJzH4xfBYVuZonL4+rs0
OGdbzdZtwj7A9n5pYJZIFquKFVaR+zLLXZCMDwpK+Y6XYbZuAOpHF/9hIeUzhTsdt70xNwQ3AFNQ
9PCffrqfHFmxw1ZoEK+xf0EsIbpSF1OHsfUA6biH0l+08d+Gzofp7KnlaSicYk8p3Te55HJvmeA1
qhAGjCYQaHULasOuk7Z0ufl+ee82j8jBCxd3WwVPlLB3tY7ZBzPHhWhHxe4800mbvYGpp5VXOZnd
elan0kJyC7dUIwrdUeCGO7C4rYJYoNDVaO0RTwnU3TjtHRoPevKCSvc+rCV6a0s0PuvckTjWUEon
6C07I1NiFAMKHjGfNuNDUHVwL/W3y5u4hWL83kQx8obKryYjyyZW5bfCOVbko+t2lyG2NdcKQ5CE
aujDis/A0Oxj3GjuUFsown3I24cZKYgm9EslUPXgMupyEmfqA+EjVCKilQ39NacnNRqzhuQmQMPW
ZCAtIwPIJRqugPMkacneAoG/zxue3CptiKj8VGj7yx+wKSpQ1cjFg4AZxXWnH5DnCjG6HB9gwjfM
jaCCFgEvkqvkbzqTeIqbV2FJgSOFhTSWOKJALYyup7RDeKlO/DllQaS0lRujj5JblvMXgvmZb/8P
2PIxK8U8lwwcuhWKGVT+MJl+O7xmMobKzb2jugGdiE6Ws/YrJYqdnOWQfa1i+ypTXId8Q6QAzRCY
3wl+1ssntSkqv9GooB8ru2pRPYsFTYn5HJOPuf4S0fkRKZRrlRE4P2i5M2XdHtv2bYUq3IqakcrM
5+V+36uxFz2x3lviSXc0mO8SLzlGL3RPdv3gD34chHflUfZ03VTQqw/QT88xjypFjzR8QIEehsUP
72Vh/Y0yCbgNKwjhEjoKxmKMKXZ23Gk76zl+iWMf1DJX1Z5fYxTnHHvOlRd9qF/Ao+PXEr2zLUQY
EY2WRTw3xFB/UfDUsGOAm+kvY1bceXDBp0XZqyXr8pIhCTuJ3PgYN8uN6FT0YDYgIvOM5LHvUTzx
cVlUz9U1CgrxfoK3AAoEKvoLM6d2pmKQOEowGlRiPGISB9crieo854NEFSEGa0NpqirqycQglt2h
aaIw4HqR3p8w0iv29aPhs+tpl/vEB02AH/uj55YM9Uw+2/vfrjwSSCocNmTn9CMW8V2pmcThVm2q
E27lPu0WAfpOr0O/uU2O5ZHeErf6mf1zo7vZPffJ0+VdPr8Zp9DLKaygtZnEdVZj/RjU6I6q4Rqy
p/3nFp6ap1MIQYkaVU16omF1MBAwDObXr5i2+/HDuiL38wES9NjeJF+Lx/KlvZu/Y4x6ZHpaEH67
vM5zuT39iOX31TqdGREf1cBH1AXG+Tyk6k4zDkVxU2IC2GWkc14LQaQEbz7KVWbYOqAcN/+oMMtm
dPn34vWmf1N+kYP51GbIv1/G3DxFNLg74MkH49NnSH+1uoyNbCEXR6hBwwzjjno8/nEZ4bPM5uwU
VxDiKSaJypQZECUK4O8rNyn2GDPoOvcvqeP+UN34l/3yXrsYv1IHxb7yUR1GYrfbJd/tu+46lZF7
L3Di5yw8PogXocADtvP0PLMhdbjBDWg80OcMV8wMJvKrtGQMgueExCbGo4IfF/9HvAY9A6c4Vl50
U6JSuPZTWe6qLkMTW0/r2XWYZUe+Q2Nym6hFfIdhPl3p12VR3Q0DJjQlIIO7ygu9AK9rrWFedFV1
6E21w/xZV0h1o6fLNFQdpdmHETwe1U3JOd2jdYU3bjMMTQjS6FRBsXaSTDriIIn1nFMlrb28AUkr
Bm1V2OxcU2TtfuceApbqGCAxUFFBCR6j0wWHUxahHwMLRlOdGkwDCz2zaZTj0C6AFTqPdX0w99bU
Ya5wjzkfl+XsXOsDHkOcTdCW4UkgRuJRLTMkGY8KL9H1atc6WfSFTAaYPsL6zwuwAUVRBYWCEdA2
nLnNFEzqDHRWaHzvJ9fRWHIElxnBdFopnc+5tKIyHjnRpb3e0M9Ii1JuKOWQY5BVPPHm2rDr5JFm
lPyojXK6mtAsLdEH5wwjJmpe4YkjiqFrKBoV1N2YtMjO8ApWy2Mv9L48jL6l+V3uJi54hbObNgh3
2U20J74V5AH00jvby6JRG0d58g2CHtSyrh2iAd/QpzeW9RY7Hxn4Wv5YXE4whOs5ZWrUlQQYM7sP
u/s63qXJ82WIc916spWfY5BWurUeMRtMmQFhztNO0/LDFDf+n0Ogcd6kJv4hVCwYYWcwWQXWTeYp
qbNLbOdhYJlkFRthLbg3KwxBf/ctBtC0CjAqzC8N0ofildyoRz0KtCu6j10Nhaiyw9nauTWkIIRN
4sQWtQCZo85gma/bS0qwP9s8T63A6aIEEYtAi18qC0J94zyD9qsGk7f1ZPq2W+wGv/F7j9w7V8yT
DVTUlj98CViQOyV3EjrGNfPIY/7Q+xr8xw/rWn9IPHJ0ghzw9E17629BwCSRlU1kkHTZ4JmBQRLL
sW2rb9ukArJdYug7ewGBMliurdFH57w6fr8smBvGAE2bqL1Ftw10pcjpAPWCue51yxCzu5/Ada1h
2JkaeaPtk3A/hfYeDeeXEbeUBs4UwQRExEF5bJyany6NS8pL9LsxeILqeFWk3zBU6jLGhjbGqn5j
LHK7vtFGrYB4DRgKc5NfffOuRqDJkF245SktiIijIiCDGj0wLeliELuxWgL68JF54at6xZ/tRSz0
XUVcuPl/XKVHT6CEBcWDHo61AmqRwrpW7NQt4me7nryYupp9jQhUNf9x6h/2DBUxYCFAzOmMgSO3
enDB9mjs4fy+MkDCgVr2ftqbXPnzo0JLGbgOUEdkg8xQuGeRblcOy/oC3GncnRKQD8wJyAWGoDGr
P34JLd1r/0J9hvZWUhFys1TnFlCTXbmYonE/dfzjsuBtCDckQkcq0CYIrYpPWhC7wK/jgBj6yC9C
4yFDdUucyaibtnQ92OkNFREyNKljVacC3iVUGaJ8Krx52HXzU5JfK+lbpB8t0ycJSvKq6xk9Oekd
zx+q/OXyGjdIEiiaRXBWaL62DPjmp+BgpHGyODQLT38cJhfDO27IMcj22b5x48mddvRRwbMWxG2d
+6rsZQX1i6gLtw5VS+ioww1Ht4D4ElIxRK9PMgsjQ9EdUHS4Esnu8gK3DpGACEIDs7yNlLVgrK3O
KkMbLw3wlb2hiGPWH6Xu4sYTEnuItCdekpqKLjfhdWMm/WQXmo2nqnWdDT512a53x8fkdn4EqW6l
7L7ph+pweV36hlpcylMQQSIoZUck/vTgZm6VrVVhYWj0cbsr1JRjHEeeuJiE0bmFe9/7+p7e8YNx
Fx7qCS0DhZd5juWiC2Mn+5gtA3vyMfrpx2RzUfO8wcdYnatRFwHt0Iv8zG0f0h1el+oX5ynxIjyS
Eu/up2Qjlr99JkOrjRBtEGGJljFg91+yX9OVr0VB5ZoP3ccP8nPejwcMOTwMN7bjpo+oUcaQH4/7
lz9howYPArD6hEXMV8qoq8BCVi9nUQb02fjSu5Vn3Fp7CJ03Bsrto/7IJTmsjdQFcj149lGUeuiG
Kt7bDsZ+iGrUkWjtHkPppqC5RRjsvmmC7GGUgG3coeXRTjB3xAQn31nva5SV9VxzKMLsgLipO8+H
RJcVMm6oAgszjEGCvczqQCr3dA+JVVYJJxpEaNK8LgsM05JYp61jApeZgUIOAncCrDynEGHIYlBS
O4XX3DX7+N0c3PBG71z1+SH7EgcgN0J8QsZDvXU1TkAFT15X4oKRAqCD1+yjg+YS+L+H5oO/O7f6
Qb+3UrfexbfFtQbtJ/E0NkKVFLXrmLeJyW5g2BDp0x06Y6x9QQqv9cN9dZseyRUISsbv+gPcwkf2
lvjWMfnI3pPndC+LCG8oKBt1xeCnttH6jf9Od7uotNqIwxi+IbsN47ukunXor0GX6MENscEsTyTC
oXkR8xGbDlFLzNoMnMYYNPummV9sWbJ4Q/YRa0BfEmJ1aBcSww6s6dopMxnDIPbKBbuhzu6NTuKf
bfntKAOE5GNgwMLPfrpTeh6a9tAvjz1trxUvA9mXzrtpH1XrKQT9lWL/cQbXwhxQvC8JRmYuLJuC
x4F2LnWGa4asHNjJNJQsaMx1ZIxoZzsngCxPo5VSrLhGwbIOECtswT2L2YbsL3L5AAG5ExIpCIIt
wb9TEFVDNGYcUW2a6nBYDDAZcInWOBPjTwRgYDoiKgLF0GXbcZ70YOXHOEvqs8on9EnLqadK3m4b
uwW9h7aChbBIxVjL04WEZc3hPaNKp6la1DWO7jC9R3/sDIE1EnWz8FIWdleQYp+CKE0ZW/WST2Sx
8YjMrG8xVHdEknf+1lLWKIIzMOVD2KXhgmJkR1tV91rS3RtOs79sdTdhDOwXAssmApDCrelHhCPt
GRUPfW7dtKNx62Bkn150fwEDeiK0tKK6DZW6Asw0K7pdW2jkbmrDhRp3KsNVMokHcRYmWOg8cRcd
20EpMPTM6cHoZcUQy7QXviVrN1B0y87THvR3fpOnT6OCRCvanC9v35nSESAFHZASXjlj6yDJmmAA
uBok/FsUtn42Ik6R78x6byUSa7T8xRNHDbGyzzlP1NAwkEF0xZ25tLnVIq1EMJZhyOCQDTywMr63
Z/LUh4XEMpxXFy14sPN4zqP0AG/6002NQ6MLu6VOZQirfZcHHEw4dF+mXum8Ztmbpj3G8RcaSdKD
W6tE/TB61BA+xvQCARW2ZEiKGiEmo77CaDNwYrtNct2M1C17SanvhmpCigPeBRgnUXNPRalhWQ5u
KUDB9B8LI7zp8qzDe/FXR9vHy9KyBaXDDKoEnbMGqONO99JkZTNYPaTFsnvw+mi8uyXx1N7wpkK1
XTT9haZCKzWIO1GDv7AFCniDDu6+UMeFqHU7ANmASxzkZGTPz62zQgUMbDueoCibEnxOSrMJ0oPs
Salljp85kbNMzHlMtBwUUehvnpiMFHobEc1WBjheQKcpIFZO3ed1RZYEtvVPPo17HWXNc1RjpDTJ
do0tK7GT4Qkvk2Zs2tKJgceL5JeKCa4NG68WPoMGdJB2LaMH29DJCxHzv8sTrNgE77rKM2woYcOO
Ky+oe92VSXBZFjdB4PNRcJMvjqWwhxgqQ0m5rGHM9GMF+vzeCmxNxuC2KfErFGHnoqKrs3QpaBhj
fafW4ZcO7bvG/CNKakn6Z2s9SDNBKcK+EGSdTu+WMU9pOqcTNHH/lA/UixTFjWXKd8PCICa3cFnA
vCDTJKglMzXBC6Lg1Zaqmh+r72ryHiK3xMLmsUpQYCfRF5twIAoHD4ltOWc1ZhNm2asmX6zmzK+c
7CY3ftZDFdj/cHBN9cbzZYk4ewQsBfuOAycAjg12UVhcrQ6d2vTwODJKfyg5CQyWSN7AW+IA9wwE
Vuh6ABudINm4RGiGaKBr8Xg9qh3zu2H6ikiuCyIniZ3ckgf4Tw4C6kuyUwzjJ1qlTcxB7j51DuBT
cnP10OjS4Uxbe7ZGEYyHbSYFoxUW1OZm8VOZLfsqHI36odT76VVTZueAmDLfI3WfIyTpNNcpR4bQ
ZXVK73U69M92EehDf/zzk8QWU7xYQQQBtq3Tu9DlfGYgWEJYg2JATMIfxur1MsLmQYL2ehnhajq2
WD+tRxajU70gJFWWXPVqAebb0dCq2E25FX5rY1Ch/jnkJ0c9TCeI88W267A1jLCxoISTvPgyqO9z
ZjxyZBE9BJd3l6G2ZAfJGARHYM3AGSLoRqfqWRilgMoqzH3mlvmLtsUVgtx/3CmFK4cUOfYP7J14
FwlKK2kNVs4jmHhQcfFRYoa6a0wyEvrzIBdA1jIqgNAEdFCxjZugVIcwH0AKEdjgMrZiFwy5ZWV4
ZrxvZE7BlupCnQr8DswrAl+doEw0Jaqd2UKtCq/bI7qJj3PS3YT5eJigl8O6u8rMWiIgMkjhxdSX
9hSyCJCg1nRb03ZH8qMNwf4bBqijY8lfKGc8li0wsuPFjMj46SXrp6k3IwXKuQUrcueoX5jKr0qO
tJqj37ZT4iuFE1yWy81bt8RRCPx+E/RQp5BxNY9WSuE/Yv6ia2KCyVSwa7NEqByTfS5Dbfr9UB6L
MQAg/p1i6U6aWWWHOxAi+m5kA8YvAjfapdmP0XEV464Knx19hzmJl4G37h4il3DG0Sm2lOKf4sYo
gJwzcylyahxXY8VD3Wa7sJMRHWy5dCuYz/LdVVylIVOkd4t8qnUURO2bgrhzVe7iaUadrMQUbR0b
pi/ivJYSbszrOF1SZClaqueLgzyGKFIPyU9aDY6ntGPsTjTbX97Azfu+VpSClES0J6i7wWnZnXGX
1E8Ya46y6nLY51a00+f8Y5ytL3Vxn9rxX5h3jB6FNwnmdIyzX852talphzEIKLhAzMKZXDBHu2Wa
wtSDrdeWvA83F4m3PkI8uHnnXHikVKZ5mFHIZLct0a4mOx+6W6etdNU1zYHa+7hPG+Lag57dma0V
P+mx3l2Tro4lcZrzw8VzDpcRX4IQChFdGssY0IIMLwBTy2gw2O4Uln7UgtlCRmx5LrEAIoi5o9UZ
VkMEMvrB6gyK+GbY3DD761hEbs4OeKqijuaP7+Ap1LLm1TmCHJYbowkobardhga0hBslcyHOL/op
iGCWestqKm0pACrCIGq+U6V3M0viCG1hLE17MEGQSaiy04UkpK/VMUKRQMZr3877Q+HkO0ORBUk2
YFB/CiOARi94DWLoedJgYbmmIkjfON+Qcd87Ia5cxCOJIpHgiJ2bhoJI0YC+Nc8uJjfmyq5RxiC0
ZK0tmzBogVr0LyyNSPmv0H5SmsrGrk0hCMVJScBZXjK37cI/v8bo2oSjujCXY/qQ2EUTVTXucE4Z
2Ig4Bg8FxAHX9y0pE5/UX21MGyVa5aG4/7KKPPcUliQHXnII4qL+XeRPsZMmTsMEqCTPX3hdv+kc
hk1FZl5ljWthAFQR0eAy5oae0FAWgxnGSx0TBlmcimJvRGnezQnGYzjqrje+59Own+GeYAzh7jLS
8pdOI4QQxN9IopSESRk14wiklryCwBhWJ1BCK5jHr5YOax5UsuyODFAwOHlbhqifBSC6JFxngE9w
lw47W39HU2mAecmO7V1e4eZegqTFphg3em5QO8fsrLHJSnScoboifhz1yVdDt3ckTtCWnKAM7D84
CLKfnlldcpWHNhaWahhUNL6bdPbCFFS/Xwr6TqTDu880PIo4MIAWwVaUFxEqhutKI9T7kTNM+u3C
Xdl9VBgb0KjJkXXRlZ5mEt14tjgBbfl9peRhWlO7q4DWV0dFe03rK2uIH2dwcpdl6hpElsmSrU64
AKyY+zSpgZc3465wjAduN+jby4OkTe/GUvo2PxOS0/UR4fAIpu04TlJifRrGfI4vdfOrcn6OytNl
WTx3lAUcQfpbEiYpR2TXa6n+tcnS2K1TplyDJe9GL4qlfnC0A4xBKdFQVxRBq/e/lJbLch+y1eqn
p9kkZNK0ZbW1stOJzx3d69ByPzpU8sraPMbPJiUHPMR4GZwCUd0udDrhGGN+W1S7MXvU0EBn1++x
jLFkU0BXSEvsZSWgg+JQNo9Aovpbq2IfdwxlOQzjVTLiRqizunyQmzuIYIaOljLwror+lQla8jbp
l3OsgJRofgGKn3bWb+FaSuy4DGr5fbWytM6gWAxAcUd7JvrwkVoT5nrax9qSEXKc2fJFOlerErys
JlUY01tsohnRRxTQo8yv+26SRrKi7VuwwhG0SWpGYC+IeeOxKDBmn8Hn0mPuM8gGyu1a4hVoB0aH
p4w5R7aVglbJnHjsyhpbWRmm2+q0dPO6czM0rg0MWf/LIvIpAyem9XM3YVzRLQKOE0tAqwpYBKoB
zUrHf3Kueaoe3ZMxOrZF8iVkcMn1pvuVWhiHQtlNTNAilDZ+WoV+YecoRpBVDi94F77HFnRcrziM
D93nrjNXQ2EyAaVsHtuBVe4U289pwJtBogC2dhxPWQv2ScWrR3TZlDK3jJHVOGm1HFyVOQGI6f0Z
DjZMiuRBef7Mw4avwQSxynulJP1YNV5RXRsYrGV7ZnIzFD6Sj4nt5vQ9TmRxxvNyHwFTOOSimlt0
tgITbVYsuS9abCT32/Q5M1y7883yNlIPWRo0tRu2txM5aMNV3D45SVDb10kk6z7dusGrLRBb+BVl
MmIjx+c0VvR1yJqftp7twaYtccUXbSqKEhI1iPbYS7pQLOvSeFQaSQmY1On2o80+NDI/Xr4+W6Zj
DSGoPRoZdtjpy8am6PcyrxsY/1l50LK3UP32v0EJas+mLQH3DC5GDUKCuHhEom7HnWtLYV4jIyHb
PqDfOyfIaNvEYZETLAuKyFNHP1J0d/rj+VifQrnUxyJYjFeLsKBspCRpFNy6rDFdOBl4oYTX3GCS
I9qyuYjf/AsjrKVO8jKs5qZBb9HtWL/YSvOlYXdl3oIkfnRjRNRkKnVxj87l7jeicNtmw2Rq2gKx
Y6MXlwf6DxZn3E3cvUoUb568rpc1wW3KoY5qN3RBIxkvJi9a+KFtN2Iv1ai9SUG7oaC4Pm/vqPbS
GpLqgvOy5uXgVmCCF8PziEVWgvUl3AhG8KnGheJVvPZCvusxN0vrMajrraSPVX0AcRGIUHMZQeKm
cV5/wyLBK38jYnM+0hoLxswIGn4dzSew1xZtYCqwYDwIh9ol5n3jfFy+hFJc4cJzx0HbQgPcegbN
HGKt/SOGBFb6jqNFWMkLl+PV35s+OrIlL8TNO7nadeG6sKJXUjYBmXdBrvZXsz3ue9mLZlNlLslz
BJiWOsBFtFfbqgyzWioRWnX0WfWbFjWoRtt9kezh4k+f3Y8ViODYD7RuHTq2DXJ5YISGi/NO6b5W
bgrzrk9Q7PhO9X3T3pHyR0slm7ipDFbQgquvVJmp9BTQRt56mLCLsQ0vSmxwt1Y9mx64gkL4y6vd
8mfQ8oJUGFIPKOMUlIHFWapGMxAV/jL1ty1FQeUu5AMGJldu1x5IGVwG3HYwfiOK1rUnet5MDIi9
s2/1wC4fpmx2wx7EB3GLYkvEP7mrIhl+GXdza5GiRcECiB5Q53QqOnNdFHPSwx/MtTeONADNe3dI
umMXfhjD16aaD5fxNjd2hSdogApEmenQW7Vn0XlvzKiYGdSAl4jM0/4+qtDUhsLcJNf8y7CyZQoK
oBj70VAXWJ0qb0r4vc+RIG6NaVcaX7W+CAadyx4imzcf4XiYSUzJREf16c52MQaAtDN2NtGnna6P
r9rMbxON7wmZ71LtNdGmQznQf7JJ4fDfMECQKu9qRl3ShPvSlgXjNnUEuhZVpNAQiRZzP+aYTB3G
ndfeXI37XO+extg4Xt7kTXP2L8RZlKrneOjMMSBAXDxYd3CK02xPzJ0xSlzETc9/BSTqu85yCjo6
MF126CXhiBsJ6s2FHSDOJPdj+xT/u23g2jw9RZ3kZaIup9i3h95+JMN7q8mUzfbdX61HEBVmt7M6
tViPg76pXjPcAYS+WX6VhK0HkqXWCfQIz6pGNstYCizcfhYqHY81APcqmtLDyJ2NgJuHHvTP9ehO
9sGo7ipZMZFsS5ffV9aK9GVGUgWgTPcdjEwKo73T9BIFvgny2amxtIhQ8RVhsLwYyXJuLCOHMeF7
c7IDDJaVWKZNkV/BCHql0u2JpDZgQHXgdvx7XWIkU0kw/HQXhqMEbFPsV2CCL4ECfKesJ4BhPL07
5Xe8N70p+taUs0RbyoAWbbo6ITvSavjeAErYQzqAFwOEjwSsVRLqRdkZnRlZ6P8shSCoDt7VUfEc
q9MOhKDPl9XSNgzq1tAegSlGYmtdxcu4aGaoJUy2cAdjQnz0ecRgof8NRVAUDIm9CCH12htb66DR
+GWqkn3K6J9mAhYvHlNH/rsYQVV0iZNHHaHQsXhPzvHeDFlgJYcWz5QKk29kryLZ3gkKgtThYHYl
4KLyDmMRuN6j6S+TbN2mcV6tafmIlbghCBBTe8TWFaiy9WudxqmbzMW3JCdz0KoZHulVMRiBkc/d
y+VT234ZwFShOM2GrydWeZidErfDAJbWug2s+nrugha8b0Z5x8sr2qKExu1AvRKNsjUvG3fmTf/G
Fcs+WDRXU59hzbOmuzn4iMNR5oAsMbdLEIKVnHqlzXMNEGip9BWsgjsHNI67GC+dYa7r1O1sEG1F
Mgom2cqEi+AwxtUcLD2epTjHkXdvc53vL5/aplSuNk+4BJaddI3a4NBoeVuj4iEpXxzp0I5NT3UF
Iog+xm4SZZqwDoQ2MbTj2EAL1rqBankdrFIgkrqaFYlzLNs64SLkg1qwTgckC0FW6eRXYcn+tEpk
0R+rVQkGyzZC5KIIdG5V56j+vGVhue/s20Ra17RpQ9CogblcBkbFi+4vanqG0DSUGnypw4NWpJGn
g+OwH5lbEvP9sjxsWuEVlnBUNTikW5tCHkDBgLfTqNW+0fpG7Kna3wS60Tb477KEI2py9K8xDigN
fYNGNHmp+TQWDHQZXfS9r/OjEc3BwEPZfI5tkf+NK5ybqWZjn2bYTh06Hv20ox29RuMgCXNvauLV
6gQPw8joEBrL6gj4NvMnbiaovEH+3trxmgZRvLt8bjIZEfyMues7qhVYVB4FPdIEPd8bzVfTljFQ
ynAER0PLF9p0FcvSq9Ydl6dflSA1kT13pazE7v8xKP89KE1M1TOiFGFCgEVB2D8cYzRKop017kAH
Ebp59jzTX6P6UpqtRHec0/F83uzfwIK6Bzdxbs8FgJMGzOPpryak0Y6MqtvCIQG36b7gz30/uajK
84eEu7wPdzom1OkGWDl75wl1Vg9TocryfpdFShMfUKx1zKbPccZt+tr21xZ5bMv4Ks3fbPtrVtsS
V2JbadsoFULvORr8BMtgaBPndQ6bV2MOXAI2+XJ0E6NxmXYc2TdMHHNp7P2FEKMnAvx0iKLgqXHq
vYxZqGNOPJQ2wjeuEwcYvNcY/1TSQsPl08/M+QpH0ABKh74SlGzCHlVHzo4FBgwqP/L6UPSPExqN
ddjan3X3WuWPkxn6l9e4eYgrbEEvmKTSW3ux6UZ1yMENFGZvDTKbHdl14CTqhv9xSwW9YPNGS7UW
cFHxT5XcmdyryD2TkTltWtvVogSt0NDUzrkBlD6bj5bV/dS6P57Ss9zJfyGQzjqVjVxNKWcJIEAa
5cfQa4qxzJzLK4ki3bQOmIurgzofVeBinwWhvd6mRYQA8FjeKqZxaxfqm107T5fFYFu5rXAEGWxj
nnWhAR1jDO9IkWCcTprsDM1trShQa1/pDnboxp0qudWftRxnsr/CFeRPRxlg083AxVQ9UARWV+Fs
uHg8+iEbXZbVQUy/NSz+wdPWRSOsy7rmxnGmWPIdm3Zk9RmCXBoYlGIM7aLL8u6Km/x6aeQpMJFR
V2YJ1KZLs4IShLOgFh/w+qq9rvhpQXDqFI87vmuGd7SKHC4fq2RZIsle1mQhM5Y3ZVTvojgBZ7pP
J5RLS1zPTSWyXAgQoi9UBcIhmuZop84AIa1AVtX8gwoQXhZ+ovpW+1qrMlq/TUuwQhPOinZO1joj
zkodvur1q91f6/RtCGOUhF8zvptaGf28DFA4sawJFbNExaNXYfZsZHtMudVq3a3Lu8IILDswZOGg
Tf31e4UiI4cVx+ha0GNcemK6EyINc9q+XJaM7RKEFYbgVIQNykjYiEWpufpIEwyabvKyd8tCX3j3
xjtM0rlX2wZcmsPsOeb82oTzUSEh4ofJfVJrMXpg8jQocyP0WG9Sd5jKwk1pKOMq0/QN84j+cPS/
oIoX/Q2CGc5DpVULB1PQcgPp4ibaq8gVWXnJD3qqomoju4r7FiRpmcehi5V0OI4t/Zsg0PojBP1o
Ih6IVCo+QisfB4wAsJHQLJgsPLephtcw4k1qC8UoMpw8DFdNdk1zMw9vtmKjI+1Lk76q5cGqjtX8
dFkYto3Mv/eXLiewCtOEC8tqXEEWUnW+UpAnyrl5F1VZJVF9MhzBh3OImvLUwc1F2PZghGVQORjI
Ysqi7tvqyFnC7kvHm8hul9tmifooLMexX3vwNzaF37W960yBNj6q0tbtzUND5T9aPFUd6RfxQRwN
zhhmJg4tz7wcbSlld1MgmTjGL2N8O7ADRbGrgvklTEaUtKknVsDL76tzi0BIl5fI/HuTU+2VcdgP
splBmwZkhSDevbiw4DthK0eCoMK843aI9vtDKe3J2rSKC6cU+ewIEAsmnDSlYzlANFj8ZFUBGjBd
FW6oGSSY3f4X0r6CEnYtHPVeZWyBqh5NbXDtRnWLKN39byjCzhVRjC7o5VmvJDcUGeYEZYNMxqO9
aZko7g1kfWkaF0DiAUVHRoPj0TRkJ5KbCZwZauQazT3NgxSs8JUhMfXalkQg1YjSRJRiLp1RpzLH
8z4rQMCAGlbmZrfW0/RgvzR3+kO4U0EfV7sTvLhj9Ate3OX93LrUK1zRldHrDLPZP6NO85E4Afjr
svRBj647zZ/Sx8tY52SLMIxrMME4JszOeni+MI576kaBE7lohvRm134orgpMnqCz+666+Wu1A3ke
5sCHniLJBmzdh/UXiCq5bY3ENiE+87jr0utpQhjqhaDDSPt2ea2bmcI1kqCUrYIyfYiApKfXUMnd
1PmGem1ZKFEwDrW9qwrbq2TxoXO2NWGHhUtISB/pvYIdbtzydoZf/6xiAljkItsRv7ev4dN1i4Z6
L/G/oXVLls42ZMIk3Bt9zhK1T6GxqRvvwhf7IX1vfCdIAqTd9hEO9DHFmApMCj5aT5WvfG1d+7hv
voAr1cWsyQP8JOoTLz0ejI96h2lt14nsYbSl2kE+a4P9Cxy3GAF0es1ye5qztEhhw8a7MBnBnipj
HFnWKL681q6GcO41K9pcnWA8WOhamNGpFPtQWvG++b5bowjnXOdWYs6LiSqg0MnoOvkt+AnN+KfR
oXYiV3ZUCyr1FXN7B7qzJjW4LN3b2uq37yi8FRQ+ora2ALxZKVfZ7FwP+S9Fy9+bSTbuTbadgl6s
e7VkjECknOnB0l6n/rkNf11ejARCfBakXd4xJ8Ji9Gz29ASdVsa8Aw+Ofxlm059ZnRkVtN9MaGxh
LDs2zdwpeJHDFnfkWOv34G8ZtJ+pdl1qvmoXx8u4suUJKg+TRHpNjQEboXcYebNee7T098sY2xf/
X3kQXTWLpA0vOE4pGVC414P+c1C+EDKAzln/npLnhiSHy4jbF/k3onAB0Hxd52YIxLq6DVV4gYVd
y9yATQy0h4L5E37oWUESw/w/bVgumd7FdyUdEB6hZtn9uLySzb3TQGWKKYOY+CrunYoKIDRcLyiV
7U/K/5F2Jbtx88z2iQRoprTV2KPbsx1vBNtJNEvUPDz9PcriSzdbaCL/RYB4YcClIovFYg3nWJN4
DEC8KguKU+mnENW6/588ZuXycJ7SZIALTKvHWj0FqZdOh8T4kQcPo/7PSIvLfXSm3GKcZ6E0EeMk
FXUIm/oZTcjbOgVMYcrp1F31RmdClt+fCUnDfkDJG0ICQOxgwN0WYwAUZsYJjR4cs+NtFnN/6GGR
yKkIUSVanU20rLjt/DWNT4q8F1pObWn14MqSof0Zyb9KzZO2mWgW4C4noaNNw04ynLgqOQqtx2Rn
UhhzKFSZCtnyNDaO0anezBtUr7b5kRYoe1so3JZW7ChboM8fc0/MrexouDJn/645lxYrOfsGxkra
ThXUOsUR6L9PwMcIX9HT9/P9WdZAaFWBFkHziT3b05vhdraymzW79XgcvqsDQuffwBgRcqNjDqJt
dLNPVuHkA5gZxn3j95vkq/qOHhQwPboog0nu7dO4HrGd6c5YVFbIk95UkJuUliEsCOT7diP/DH52
CrCVLNGTreoLVdITRZMycbkQuauH50z+YvFnhydQ1TQ1Y8jXno5mjigxOAyJi70HRollPHb74FG+
C2Yr/LqtOE8uc7EnekM1vcCeJ4MVI4WgHmfBbXhFII6UP1H6mXYkRe/3qEC7uP5Kgj0wX1KAc88V
5/m2fOxV0Pd3Ef9c/WdiZK0JlMRcFjEEQU9EfikIs00pskTl9xyJiPxF5G15HbOrzuhMKnOzq8Vc
Rz34XUAf+1MIVCdLN0GUWZPxrCNvGDfe7R27pum5PKZ/gtIzLUOam0K35E8nG2SdBE838o4fGBYk
d1pjte4P8au1xUfhUPjti5rY2YNw4NEFcLzin6mNs49oFVmBx4LdVBLOyiB5pWqDj8G6rStPCuOR
SkAm9tFiN+AusQK9ssXuV9ep/8tVfLaBi/We6ZLVxdKmACli8t1IbtM5VfStpe6EFGHC43xcHMml
jWrgVwJ6ggKOhSUjdCksHSsaiVXZ2hly0v2XOGyD8ljK6FoVW87qrZTWF1lAOkEy4w+DBCNrTsc5
CiArHBM/637Oqo4+k8821JDhpZakD7apAGhDSn+1euwQTAyYWuPMtXoUEsMTsvsxTJ9vb+nKi/zy
o5jVVps8CHqxam0gh7ld2rhCbpvTFnhPiv4+VxtDvFN47XLXISRkguxWATM8FoNNsou1OZWK3LR2
bogPaa4/ZWiQu63XtRe4FMGopUSpME5V3aJdSHGBaDlIvpg6Ag23k7CLMHh9W9z1ybgUx9xXDbBV
haiBOAWP86GndpQ11gwUz9tiVq31bOEYax10Ko1dgIXTU2kTNl6ZiI6kiLYwOpQHureqEuDACLDi
F54M5skeDn2U9BSGIQEFQ6t0S23dkYcAtmp+aGoGhiIQsgBBySycDs7yFiFGa9fSbyB1NxnAuVQv
Ro5L6608sSMdJNKb26u4Zn4A4sIRBGwtHjLMk5PMo14ZGjYLrzO7rZW7bKg5wdtiXqxbORchXx51
oQLNYxVDLSEGvkZ0ygCqGeqWQl9uq7JmEOdymE0CWCFWlUJOAQIpozkVDXBRCisq3VbgvJh5opiQ
uJIBh9uoEJXKhRMZFq1lgJKi4fWQxd+3tZJ5O8RcNHWR6ugharF8GwSeLYB+j+1WdU1bPtH9aOcO
mIdBMDr74B+NHl8S+wWPAef2R6x5kPOlZTxIXnfAD20Xy+wKNy/cYS69oTMtTdoLoSPwUjq85WUO
QtVjsqY0IA5vgmdBBmttgrY5pBC8OUldjQvEv2qhiArAi4mpIoMto0tDNStC17VIVnmzcqDq0Qg/
Z57RrC7imRTGYZkmaity17c2qEYHo98IgmbFwX5scpca9yGveL5SaAbJ/Zk8Jn4uqoqSoIdWJcL0
30il5++KIz4ob2AVDXuLhrbwCmydjXwHYkovOIZPt41mzWnCVQJuA4PnyF4whtsrGriVJ+grIKBO
QxBjIw7jgVOsno4zIYxlhpMeCX8WNQCulAhYIsy63VZjpQyOdQQuBMjgdbz/WMTQOc3qeQywjoVw
qsr7IvxRY7xm/I7Vn3V/0pOdTo+h4Kfi823Bq+t3JndR/Sz2C2RpTqPl4Ddz6EhNZGkEgVH+eFvK
9cPkUjtml4S6z/sZs3LosbhTy1/qBMKX3NJVQJyhztRkbqlznkKrp+1ML2bLxpJWZkEXu2h2ZvIj
7o9h80PjXdkrUtApKmPEFQ1cS7/05er1IhXnVoYUisaIhCheNgAp0Tj1Usy5DFYSAxBxJorZqDDN
5IEUQ2uP4HN7kvB63IDZyheO6n2NZoVtCII884d0f3vjVtwJgMDA6kDUP8lHRkHaCJ0SDklrt/Ro
YGBPr525iyxVKu0hdLt/R0IAVP+ZOEbJVhkygiQa1lM+5MKjlGwkLtwSTyXGFkcdDVoVEAPsWntE
mlionbw/dpnTg10miF2p/92qXm3sReOhRt9rcd/EpyZ0Oji2iLO6K0/ZRd8lrwveGQ1Ivpf2IzWi
JsxDCn2d8E45ddjZ8lO1H+NDf2g30WPngecp2KSH4k63dtFLw0OKX7kELz6AOSYYJKSZluIDxsAL
Ro9GTmT+6EFYFhH7tiVxdWXu27oS4yzWIEoJnSrZiOBAs9SfkfcrPXwnXvKGqkO8De+BbX3orPiZ
+p88alWesszdaACunlQmdr7LnUF11BA9ibkbhx9K8npbWZ4k5lbMSDm1qDLjrp/sPthX2W7KHpvp
KYh5F8dyIpi493wDWQAf8CcrKuCgYM3yoVY/Wl5Se6VcpElAKAZYMGj7EMIzqjQqlZGcQ0/WNJ60
4GQ2aMT3KsWbwXM2OlBOAb3GzO3yUVeOqQxqNQzMgYoFnDzMmyEKm4Zmo9raZqs4NfzbOCI/4ScY
6ZcBtmGAxS61Q1Pf5HQf9kch2oOtZ9L2unI3aO/68BBjuEOeQvgpPw2cpOzdubEGcZ/OHlqgyYwH
kAKYlW1iBPsumKzYGN2+QVK3EOxmfO0j6rbtp9z5GUrkBHiZNN1P9Ym0ojdGtol3UyhbMc8DrliO
DAJG0IjICAVA4nDpEZAwKUugwCMOgAcMa7s0j2mKKVW30v4Z7hq09+eiGGdbDurcZvIiKj7E4LhB
KQF1uVhwjNDR6e72iVjbTrDOo4kU/4PMm/F04Tx0Wa5AGEbMrDGfPVHQrVZ6F4ZD2d0ltPVuy1u5
mRdB/8ljHFuHpv4YT1E8noRXkVSOIj+Hje5hTvC2HJ5ejFeTDMzdNPqilxZYeZN7hvxdakBIiHxK
jK0x8yDEVgQqEpqCFlKChXqQMRBBjgwwshidLdWuGNJtPH9M7VEoqlMsuTwQ9pVVVIAuYQCtC2g3
IJ25tMa8INVshmZny1pgT/RlCmYkCLyh4FjHsvuMF7uQw5gilZRIbUTS2YV5GtNjJj3H/evtjVpx
lBciGANUZsWMlQrr1gaqLSuDraucEG1VCWB9gqkW7kpn6ePlWUFdLsJiqVH31qJ7tKfRY5FwYoZV
Pc6kLPZxFrD3kiHosQgpKfyb0uZWyavF8fRgPH4iRKZMZ0io8l+0cpUJKS9kS29vB0cI2/ClaqUS
4oB09giChFbbDoYKz8tps+KsFTtBbuRVT4Bu3yFtrp2iXnYA5uTc1mMtx4xc/3+7rjCJp7pOq1Yj
kDEV8zHWD2i2sYcF63hSHBoXB/ThWEWE5k1g+bUzcSupAJcNyF/6wtIGEV05T22qc7JhyxZdnaez
j2LObdEnRWsKWN28ezHKp2q6C8N91uz78Cilbt893F6EVTdxJm7ZhzObTAKxR0F6scl4AEqSaQnx
Wyb7QcoBHuDtJ3OGu940GmouZxjdgV1d7fPi+bYmPAnMtVFWoYnRO0gYVMAx+nIrcex+Lf96YS/M
haHH2YzBF6xVponPRpIkljEPhtWZ0/3YC66ZGh6gl622eTRD3vA6VzjjPKJwljQDvIC2KD5j5BAj
P3bVnfL5HhXPMTHtQdgXAJ+7vaarxoisF65+lB6uig9NbeihKkS9vYzbAvYgBu/5gMrd2FnZp/4o
tr9uy1uzRgVMlBrSzUAHYJvrjFFt6GhCXmf2v/O6fB6RC+ukwhEV7oIup5s9aOeymAUdWkPGiELc
29IBfeg10F8O9JMcg6cX+bH+LnnQADzVGNdsBGqWSAXE9d/iXfxKntK76VdlWnRPJltxQSP7qj2E
zu31XLWaMyU1ZhoOUMBZ2GSQitepO/zuc0s7qluUeAHewysPcjRkSbwNiZZiMULWVMdOATwbgNWn
yaOh+reVWrt/znVi3HakJVnaJpCTK+ZWz9R9NMT2MPESRDwxjCPupKhWcqACY8JdtI1hlyC7xkve
r3Rhgnj8r8Fri1M7c7+TMZGpW4QIG9Qk/Po9eS4OklPsy3f1KdEtHv7L6p13LpDxwwu9Ug+Gyh40
dq/hJ7H0j9ZpLMGN/R4z55bwi+7l5762zIfs9f+3bYv5nKkKv5nVcQ3JivI9GK+yAogR8eW2DK56
jIvup1QSxMU29KMC5O8PzEnu4522kI1BpfJ93o33qaNRS/YNzsW9lge+2EvGoeDW1qOxgmyUx6vc
kk4qABYtoByWIfoarMLnQdT/6VS4dGE6WDJlDWSZYG/Trihvpzw2aSuhH5TGeNuf8mwHbNpMceS8
ceLkaaoANrHpOr+agEZyB2gwznIvL/nrDzCRYVgoe1D4vNzTeZxDMytUtGtj6irtMyenmj2JmHMA
F4qdJNsJeMRz4ObU5Ugmy2reEs2cnNIIjRg0D2hC1PchQWkSxLLGJh22cXoUzFNeHurqvVT8mrya
mtXLsSWUriL+kqRPHW8UzRIBX27WqWWGoqu0bjwcjSrYzH1qE/qMLIksvOdl7Zjommpob7X1Byj5
7LY9hXNhqRiTkiPUKbe92ngLcFdzaOYUhZoPA11IQqva4+RJ8iaZXZpvtWpXCoVbDdsCRBPJVi9m
q823s+Hrk1/3T+l4DJSTBsSxMAkBPv4zjPdhHls6ooq8dMz5PktOwO7SZW+qbUo3Y3FK8m0yeSKm
PdriNQf+VbBJyMYwX0v6oLTICBT7bHrIJotIKRg1NqR6MlovB5Ax7Q/gqkvCB708CP1LRN5M1P3n
Q1rvS7AiVemWlI956hfNZzA8o25SmE+k35Q6JrX8VMFYOGAR+9DS4+9GtaP2NMxeT2Q3Diw1fxeb
HyWJMR4BUgbBTfVjZABN+aVInoTyU5kaxwwGjCParR5iuSbU1NRdIzhm/C2XGqDKf4jTXZ6cBBrb
HQopcp9scsOD+aG/7SWoNnngze3vtrIT8yAGJ6Sx+ubFSL+GerCi6gAWcCzIXpvdwhzttPdC1W3E
Zit01QE0q74mnzIF2NWl4RvpOzjuvDx2c5NXd1qprumAkgfsC9gUURYSGUeba6DF0KIONUpqS1uy
rb3W6dzYyg7ocxIt8R50yy+1Cwt7wmAQD9B+TbyOXBRoXCQQrFxRfFYZCLxqGeKTQ+bI9mCndnGq
RSuw3p70Q+gUu28Ujt4at+IEOiutmCgDnElmDqZeTjqpcan96RIKXHkHeta3sLJyhK72I3HJkbrN
YdpEW+JQJ8F4nCU6ocO7CVb8w8VnMOsf9U3ZhgM+A2QINvgX7MDRfTjjwSvfXwoLN5xDDqn1bv68
7Zmuo6BL9ZlrrqepMYkE9bIxdKL8g8puQ6nVKTz9lu9n/N+FfsxNJ6b5UBEN9avcyu9UW9lHXgo9
0ezqA1dw32w6m5dSWilkXerG3HB5BBLW1sCa5q+VFW0Lr1Kt2kX+0flsj3eZr9k8tgSelkzUjMHi
rGgWMybmTtH8YLxTeAhQa7fo2UqaLGJENFFDT2vISPTwS9Q2s1hs6YJSPnyi4uSY2fjZDrJF0ii1
FjCQCaOJQ9w/pCnvhXldaDFRSwK9JbJQy6llsVRIF2R6LhSDbXyEk1XhQe4VHsixEk93pMlqTpND
fGGb+NXm92iTD7oTDgmnaXw5nxeGtXwDSIokzCvgO9hmhzqjjVEqCfrrsoMq/Ta6X7cPyLqSZwIY
K0IJfcjDNh7sdtTR1VZaFRo9E9F4LDq043TURGEPNQuAZSWTird2BKA2ZPOHaBPSBCBQmiUD8sKc
q9NAh21qKJY01E+GhnlUtHXyPKl8+0BjiuMyxjHNTKbm0iaBAP1hYen0im3ipHeB85X6ozM/ItKw
UPqyGs+wenvwWntwdgCEfrq9blffgX1RF1JNRZFFUWeDvUGIpkyUQcqlTzVoXio0lg5WQ47y9Hhb
0NWZWwwALRkyCKtwrbL5fjObMwpy2wHJUNkSMN5GBVeRvdtCrk8dI4Xxk3KvAJi8gZQ6tozamhEz
gzLQLzbBU7lVbICMlCgo8prVeboxXhOMGTkJKxi3UD60yTPVvEGyb2t2dfEwijHmjSyy0IgdFBMS
UdxmaZW/mVpinKScpuAlLafySLoE025dMnISzGsmoiHaAAKyrqGhhjHVNEH/Uj9nA+q0vgjoWlF+
Heq9rLzf1vB61PiPin/lMC/wWQWIFZ0WF4GA2wE5j+6DpeqHAObtg/FUPNK9dky3mt3wOlWv38uL
ZFC/w0UqKG6KzP6FZDYHM04HO9vi6G2JaL3VVu8qfrNNXITPHWczuQKZ3ezCqovrDgL1Y3uIkbL3
TVt7IB+DN/rRzrjj5omWjMyV+z3TkLnxBG0qBhJBYKV5o1PaAI+UrBohtAf6itDi7OSqsf6V9id/
dPYo7wpAi0wipI2OdDL8/rvMrGZyZXt5OM++fmoQsUZ2C8Rba9rwAorV04hHGmjPRNy7bA/FJJVl
Ic+YlIlztBz3m2FJL2o8gLJ1cwV2pKSqBoBZ2OqODj4QCtqqAVFw97vzAWDvCodqR7+Ce+LWyFPd
5feh1/IgtdZt5+w2Z45jZ8xdqBuQi4rft/ogOZkHSuIv+Xm2Nbs6dV+czVyO3ZXpnMljjqUGcvo2
isrBJjJajNrWQn+wHfuNIzqDaHV4lnPM5zrWX47j2VXOGCvQVNNKlBd3qm/1j+Fztkrdi57o5pFa
zcb4zr15cJKdshtB1+dgWNp5+uc2mMtPYGdvFUEdl1nmwc7nbSV+CN2DEdum8VaAgvb2+q4GRsiy
GEuqAy86xvckvVbFSYOzMqPgVcz0bhxF/7aIdVMlBrgNwY2pgWP9MtgYC4I36nL65w7Ns4jsuztP
2yu5Nf1orfBZ27V+jUZJr+Zcx6s3x5lc5tGWBHWqxC3kmrG8VekM/qoAAMSTG0Xft1VcX8W/Gi4+
4czj9MmkzW0ISYb5Fsevauze/vtrHm0BBVxiJR1REnPoSEOjcAgrmGSo+Q0yH8G9OT4OhS8V2V3O
6/lY0+ZcGnPkcp3OUZNB2mS+daFXtrzGJ54AxiB0EmujtAjQjSdV+tn2m9vLtRgt6zOQ9NVR4tHQ
rUOYEyzJE0ih+noAB8YXXhtK7zSxh8kWM+TdpKua/JVkMKWIclRwEaSQFIMWAmgyEdLO4HvNw58h
JohDWUGHadY6RW++DXGh2GLRvoI/orc0o7wLMt4s2nW6Fo4DPGaqCb5NlPzZtt0pVCulL/A96W8w
8ZhOi84iYF4c7tCphKxIK3ISI2tHbCFw1gFGZKKNhnEfaqyoRlQ1gx0GnTORA1VyTNq4JQ+F7epS
1URArmtguQWLCuQwO6rFFGDlAtix07p9GYMMTBdy4hQK5ZHBXReXIIngqaCD3A201IQ5yoByisB9
BUp6pAV2ipGghBZWbtBEH0E//JxB3Rjlii2Xxb3Ene65siaMhung1ICbXBaV7Q8gGHmPwhq0y5W+
l4FNooS82Oh6HVFQBYLPQuwsAT2P2a+xykoSdWBCphgywogbZlrTNsczhdCC47PWlDHBWSIuYEEo
fDILCU7YTMhkUgCUl1qadj8Rjnv/g21+ccyXSTpk6WHpYHXG6+DS63a1mKZ1ANbjUWvwoAu0Pcm1
1hOm5BSJwilvVG0XyMNBEoSdYdRbQS5fqmo+UjnE/EYB1uImui+UVAWRfL8r5XYD6D3ZCkWl53zq
9blcPtUgYFVSYVxXIGFD3aObMY1KsJnqHpXyjRhlQFkRHdqbdoz+vSoJQLX2Hc6ak0ihbfY8wOmV
ndelpeMII1YaiA6ZK6ShgSqJE+jiSmkX9sQK60dMfXGu+nUhyM5iAkMBXQZzTPMsr3I6hSBOxuEJ
GtHXZTTVFhz3/qcZh9l4gOwvJSLciRhOYKy4ydQZ7R2gMR49zRPuvkYn/0TvLEByqsbyp+/67bG3
gfS6P6Sn2spen4TnaEc/iMObul3xFrhjUCnC7BomPvB8Y0wwqQpJSaFwOaZu0b2QqZ4t0o6bGeCA
dQ2fGNSPEq0NS+PyVq4uNgjqFulgg2eT8aCyrJRYg2w1MT+nEclZKu2zaP7XpiW0hCNh8p+Y5Qo4
i220ojZNvYOYuGyB2qjftVH84/Z9vZgFu5+yAZ552Cdewhqzn0ZF5zQXsJ96/agGd33xjs6Idnw0
mndV3XQB59K67iGGSufylnDrTKV2AsfxFCclOIycsr5L0WybYY7BGeadKnyYitUOLwIvKLlODi1S
TeSg8MZHKzF7V6Y9NSuASpdIMAitbzyIbmnLP1Cf1h3Vybe9n37/vL2uaxZyLpHRUwE7e05D0IrT
XDxNSrmTw/EokX9GM4Fi6FQDXCb6MtHjyrgWvTIXaMC8BEzm5NbttK3qxkFbCMcQ15woLETCuTcB
P4cqFrNt5pCOoJ3Gtp2iw+j1W9RJbemjPKjfwGX458r3otWZNMbuRUkMpKmAtBZFLmGj+7Ev7cHs
cZdZFExR//oOW6SZOnIGuCwBOM6s4ZAgjDKkCqcM6N9K8yvlCbiuczASmKieEKp1Yg4JwFnOtu27
DIQ5UbAANiY56QGMgvYnENB4L9k1EwRGC5Fl5CrQsMuE+nICKsReb+CkxGdJ2ymyO2Q8u1jMmHUf
CPNlzCOhkRsx26VdBFotB/U4lDZy2Cfj+Kz/lLfm3bwTn1LHNqzGWZp2hNj598OFKRkdjpFg1I8N
tYN0ispA6eC08topgEAPNliLG+RcP56xbediljDrzFdNRUiimvbwGieMNPYOQsLSNp5lIBL65Ig0
/au+qfbmdub4jj+DFNer+lc/5rRpVBgKmkM/2f8YIXg+FYcBbstTnjBT9oseUC1zUDAHLMspsao3
Yed26CL8nJzJ0rYV586/rv0y68AcR11AIUvU8Tlt42ob8gRUnL3uUFd+oqXTeKNrOuqmOsSn9M0G
SOLtvV67oFR1GYMQYWXIY1xuAhJepZmWsLBY33eZnzcZWpAf0sgpgl/14HBf4CsWjTkTlKvw4lGW
cdJLeVlf16qZtnRBE7BJB2DwAXQH97GBxGUSW5XAuRFXTikG6sBcZABXFrkvJm4TJqSBanEs0cQN
QKrW+O5DxKqK/M8Pf1x9wBU3kOhGDIwy/qVehSLRIIpFbKJRC7t5kFF17TUeoPWarRBdxJ2kYAGX
WbZLMUlEQj0HQrStvxgf5NA6xAIK1r0ZWyg5jnbnzDvkn4Wj4SG7fttS1tzshWzmvFZJPVVdBdmy
3fzOX+tDdq/s88oyYKQmBV6TArzyF/HtttjlrzKH9UIqYzDIWMJgMkht8v3Yv5YyJ9GxcgAI0ik6
rB+MYRgnuFxRGSjopRHh7wu1S9H2ZaRWYjxLzQFEiXLoTw1H3lqwdCGQua0o0JdaSheBe91vD9KB
7Oe96Qq/GmdyYskS0QxwewlXVcRFpehgo0Ycytwi2RBoQyvCNkk57jpz9IMC3UDmb4V84aFpBRLx
MZn/rx3kOBD6n14aBPB4lDH7NvRFNaR4lyKGbzckHO5yQXVu67VqkVBLUpAPQpaXffmpnRKVGv6B
BQPM0OprFm9j8dgClqKz6/5FxqD8fC/jRRh/Zp3fI7jihb5r1nn+BcxmphpoU6tCxZkIZmGnkE4+
qZX2fVvPa5+J7DVGg2TwVvwZ07s00VzQgnDEkJ7dpU9iYWFEvQVmmHoSxJ2q/rota7GFy+N2KYvZ
tnRIhDJf/PPUfRLVB6ZpMh6k+Gjy2o95SjG3Xj1HeaeWENSig864S4IXM7CH5LEsDqPMGXpaecyi
Eg8Qc1ElgBlCTeByBU0xUPO0KoBdExvbMnoTFc1O8snWSeTIheZP47cYZk+ByTPRZbkul1NCVu+v
hTL+ulbQ4Io+udIGKqIr4GfTt1sS827xZbFYMcucmgaoHhUkKswtN5kAoB3N5fbBY7mlhi2B+UOK
gW9QerftY02hM0lsBVKr5ziOcgylZ8q8ydXAS83EnQf98baYNYXAtqzKmM0EeC/bqZqlUpV0U4CT
XecnYoZfYx0fMcjooR+HEyGsxaEL8DfmdwlBCYJdPN2Q8kwJIUtO6L7rwvt50n0CcFFkaTxMbG9E
5V4iYEWvZMsc72TpCXSmh7DRgAr+VacpR/W1N/z597BL3FbAOG86fM+sBW9lL7lqLe3At71L0ui+
yQ03k9BXhKyMRtTIGot/9jaIlTCDiGSFjLcHe1sMvTylQxtSu2hMKwcrlGQniH7l2M4F5C5+3N7o
FXsChwsyzgSw6ybqTJcnc9bDesopeKiKecR0mj9ln3PPuYp4MhgnrQVlmplBRNG7Ulhz4BcT5uIn
HqvjisleaMIc9bCioyg10EQFpXP7Q4jvosyJEvf2evGkMEFYRM2uVTvook92ER4yZYs0q2w835ay
vmLIRCgoyaFcwPgTQ5oTAjOk4DyPLEndmKAFm0yOK1lX5T8h7LBLNHaDONfL1gvHQj3lZJNM9thx
+uOu7xmYM/L0aFdYKkjsA6cqSJCMBAsmNEASHdotVapDp9LM6jM02kqBLw+8Tv+15VsKHWBawWNA
Zo0akG9pbea4bgwDTKITGp/zwjdb6eX2Lq0EHwaCLH1x+RD0B+n17AENXpEEbG4VbEGXj9NM/DL4
ui3hOhpYsnmIG0GTo8lXzYXgRejkWsHriRgxkBz6CBgy0ZCDrWZ+kqSYPkok5CHYXJvFclcbcMRw
CRqG8y89gqY3WjfjgW7HsbgdBXNfmcpDUuvHPop4mA7X+smYx0BeD3icuqiwDZwzQqvWVBGLt7HT
mz9UxQ263aB+dKL9rwsJQcjpI7sHMpWrKkkcgAyzKREN0+591H8E9TbsXmt5NxecQ3VtExeC2MsD
FKxEywbcz1L9jhZYaxz925pcPyYAbggglSWZh0F1tvjVqP1ctq2OiGbcz+29XvhC9FaHm2rYU3kf
Npxk5doOnYtbrOXMxkvgL3d1B3EZnTCqsp2n2g/iD2HctAlv4H9VlonLSDGBYQ00y0tZ/YwBAZxq
XLzia2skG1WbH0qldoW6s6jCYx++dhJLx4OIjC8QKPBz+ZozzTShTcJyuZWGIbcI8QbjJeDN3ayd
JYQ0uF5RRAQjK+PHy6Q3pnJI8XIof2nTY5UcogmMzZw05ZrNLXBaiJ9QCNTYZ5gkVXmBXgFIkR70
IEaN4eG2zV37cDxK4MDxivzjhZil6sSKFrRKqF0WwMt4kYPvUD0pyTYH3ULKy+uuWcG5MOatgDxy
1HUZriUDPLIx+iLJg4YJGiJuG14uYM0ECHJThCgIP0W2m6MdjKHQIixcVSVWVvsmwNI1UHvfXr1V
KeBUAoIF4jncGJeGFtWlhpJwRm1TeJhMzNKZjwI6MW8LWbM0hAv/CWFWzagGAZ4WQmYcznLbxN+z
tBPBpnNbzOrmoH8AsSnS04DDu9SloLQhaQwxRqrtc1EQNshgNJYajh8EJM1yGOTu/yBxAb2DuxNF
hS38RlpUaGKA6yjIfy7XeUPsStgKA0UHin9b1Ooa/icKPRqXyvVq0TZJWcIcpk2TbitAQZgaQkiO
mFV7OBPDuDk90KquGyAmyFy9/9FFjzR+va3J6jah6kNQPCPkitzITCK1BjwitWX5oU+8VtuJZoB+
cVuPOa5hVRk4HzSkAmTmaqYyUgM6KDmUGdAIRSfFTrL8fQQY1G2FVrfmTMzy+zNnneWDoSeLmBRo
elkC4jV3kgCrU/4PrhRhz3/qLAt7JifWSSZLKeRgGG2rdMZrMYf/y/afiWBOKhLVYYHiDph/w0cN
FITmaR45+Zb17f+rBXPtNKrZVdpiyI2UehG4pVK/Ak56pJZWz32+L+Z6mfvA5fBXH/YZUZvZ0FQq
hHUFJn60oUH+Fmh92ofeGU5LcrefVRBrdBhaKftNOpv/v/VkowadJEFfhZAP99phGFv1g4ZXXeBY
uSZfmoWc9XFqUMjIaszBRSCUNC2icnwrx8Y1xrdWejkAehFCpNAxW7c3PE3eEV4CadU2wIqDRjRk
XAy2w0URpyiSABppD/Q7KKxqcvvsAawXNgHN2u1Du5IfhmmcyWJMPZKGeCQ9ZMm+5HW7+K68K19Q
UduQ2VKtEcHDfbch//x2XoQCmxiLteC1MssYqaRBDpLCvYrPSuVm+S/C8+DLd1+Z/JmIJSA78xJJ
mLWKEUAvvXg1iq9R+kxNuzeeDMy9iTz8hpV81KVCi3GeSQuiNkNLKxSiwG8H0tuPYl9b5Cj4sWP6
ys/be7ZuHn9Xj3G0pAcT46DiTVuDCFqJOycCGh3i70H7KrXX27KuqVDw9DvfquVjzjRL27HRmgjC
xGmTu6KN/mYbLHV3/a7epFvzRbBMt3fbneBjMP0xdjBbfvsLeBvJGGgThj0Q+rG0UQ0GekyPjG8g
fvEl5YdMj73MyXSuepEzs2HcMnoN0zpUIU0u1C8QbGJgXVYxoS5tb2vFsxgWcooAcArdi1jXNnTr
4Bl4DgRtT3OyGTun1DclBnOyaBOIhLOciwI3zgXbZTpLY6RRHXLRH//am8nWHJ81tO+WOnjFTQwj
ojRU1ZwIhLOHLCxVGcxNFKYQ2g21l8sPFN3fuenLzY8hB0vV8H17cTmbyLadiHNapeLiXgqgw04k
B0o5fcwEwtGKt5SMi5GFVpv7HGLE8ltLbNruMO2KHOAmWprnLVB9/v/UYpxMmNFIGBXIC6Yjae/K
8lmunv6PtOvqkVtnlr9IgCIlvipM2tm83uAX4ayDMpWp8OtvaXHxeYYjDOFzYBs2YGBbJJtNsru6
6rqJ5ZOveYcQWnidV0glwcQ8PI/TpzFJbj2rVaaTcHIBQXbCiEBXAI+TsXudJ7Dq0tSttPgxAnps
ItZNwu6rPPLTgsh23EUb2nkk+xJqPIlkjaODaDeBaWj2vhpFf0zz6Ab67ofcTA4NVb0Z9M+lRgJL
2gSz7v+45dt4HqHQu9zPTkyzsC96o8NhlCpo/1V/qGm8jUE7qc2hXzTp7VzKONdWtwAuEA50rJHa
FUv2xpyZY54uO84aAlIPAdNMd5CqLK8eRSdm9POBmb3T0HTCnILwZ1M4jtcMyT1PdL8wfsW03V73
zpUyFA6jkyqvMI8EL7/ELFAQDb8rsZt8Lx7Jvr5tduB21/c4gQ7p6Gof6V6GDlhdvxO7wjBJ0xlc
jWFXAwVbV4ACtd+iuaJRZ1cv3zIu2ejrs/qnmC1cj0wrnVtdQTE7LF8VgIedt7b053ZjyM7WtQh2
mkcWzlZNYQwEV/DLUc+2ceQP5WM/75BpCajiQlXYHVvnX4zt1OTySSdbwSyiqs4T5Ara/Hfh3Cj9
77H7lsWhF0Pb77q7rK3a8uDVgM62dNTOzk01Pe/GvF+CWbaxQzdOvuvOMZzKja6DVVYmGLEa2k7N
CU5SlLZR9WDGQKYKxQBzny+95s6jA5TRTI9OCdacXz0hkkGuvUhOrYq+EuedXRnLEgLRNG55iRs7
ACtE312fzLWAcmpHOOyM0k6zDrklrxy+Z6qnxg/ZJLl7rR0+S84cgo8oqDmiegLKJ2gurRGzSrRH
8Sp8whkuOQRkJoTzjZVK5ZRdgyO7Co8AQwR1K3u8rU6UiWKJitcb2nkEB0eip04YmCE9A1yiWvzR
qqObytTYVzfu/4wg6Xbu2khOJU47IiDZ0/R97l4SGu8TJGHHz1Z5ThPt0clkEpmrUwdAKMqdNkUv
i3D7YAAbOGGL1cmm7w19MCv/uoOtOvLJzxeWZlTZxJXl0pYQAs6n5B4aThAaL5UgnGT5iHVbaMkB
Vgjda4awRiTmyZBoGAtqorlr6+3DNPS7xky2NQixro9r3R/+Z8sUlqq3x1zPLNhSK9z0qzda5l4q
K9JJBiQe9yquM3aCByhA+BxtGq4DwaH+WxJLdugKthKFR/D7ITcB1AmkvM/9DuVgHRpw2D/T40Ji
8uiPP8oDSd1wU+zZW7QdD2w7+dk+dPODDAS8Gs5PbAvxlSltNzkGxjgtHTURevjjIkFz2QhmLjqC
ED3fDXjEXF+9laMY+jhQurXQvoxGGCG85sxKY/S4AXSdBwn3Tf4I+GFT+gp9vW5o7UEIELuJ6V1Y
ci5Qv9nEGCkIBRjQ6gNzKrZKPm/CLELRA53v5i9UzO8s5LXSiRxTSwYBWBsnsESAGxMgnPH3+cKS
WR3YkAJQY/Y1RNlznQXakFG3zyBYh30EvtIYlPbXx7yyNZbWQPCyoFKBmC94E4tDpwPUGF5rg3op
6o8hQzKjL/+jGcFxiMamubRx5QDKstEL1+wjd5B12F3yNFr62WAET5kzOkfRchBb98Vdft9tqJsE
D2wzdu4cgWoJibT2k982UFOTkRashGY096HRAjAHdHaKOFKd9WwKNdT+8rDPQSP0OUxg9bm+ViuY
XB0NHEsNwUbpF3f+cw/hs9WSokchjkzmQ8GB/YK17sbRHHZQpgnZg1F5QNrNvtFwlfP0Of0n1XOg
xAjP3CSCAlMaSV6Ta06L5otFsh6VLl2ss1eTrhajgXFz64dVP2dR5mdVBO+dIE9J/z6OY/x/jAnn
U48qt1oRGBujEfgosJp4OmnALxpPn9eneuVwhyUUivFwwzyLMYfVyMXQFv7aTKBuzGO8bvIESgja
pOzrKbE2TU41tx3bX91Yvly3vRJkz7x4cbWT6znjpCbJUimwpgdN93T+2LVPenaMmz2TFXJktgSP
ynmtzWMLW9E4HFlP3AYa0iZvA57GDymn20rnkkW8OCcd4NcRrlAEQ14dked8eEXeOTQLC/CoZr/J
FNDkhbSHPNpcn8SL/bhYgazhIsS0IIKEgVl2C1n7CdIueRQbgVmRyDenhATXrayO5cSK4JAAs8a8
Am8wmsYcv+idrc68AspPVpFJxnOxUF/jMTVEaXB1XXRolnmRGBqHJWIDuqcv0PGw+AeEgBG9V2JZ
a5XM2vL/Jy44A7qH8AONl7Hpblpe/8ptbLOKa93GQWnEJQNJ3IJS2TGxPp9/RikcgX0GRlqwnEO8
ZnquCs1NoPbH5m0OGofrC3exvzGdX91qiNYolosda6YN6jWWMEidQDeGdHaArIY76WAWBSGeOrfA
eoP83Mh3182uzau2qNyCYBfN/2LLWp2YUaY18P1uvKOoNDbPkbaPis+4mrDzZApLl8/hr1H+MSdE
kpJ1Olc5zNmxGmTWnc1St1R3ofFgDd+SZAPyTJb5/22IwsZDjy0x8xw2o+7rCQ55UXe07kDLqtqP
TrO9bu3yyvY1RAB6VAiJghFVMDeOwPs4Fi5INPlmqZ7RbVtln6FxJDWOmg4hXSRQHN+W8jhcXsMF
w+LWH+qQKBUM85Ad1eZ76vxTVt9qBQJi+exDetQtDGU/dZnbk2pLoZNWWmjuKEAqFpcupf0mBFe6
yowNQULy+qwsgz5LIQvfthzaJ9u3q1vUzhV49wwyPz18YuQ9lfV4XRz8iw00xwEVbQEUJDZTN01D
wmaCDSXuGmTcmeK28cBdTvI+mHp2h5LjIIEdrIjSnxsV4hIv7Fkdowo8jnb5LR2HLbg0/IpBqT1B
SsmyPG6CILr+qNTkJrV+G9l8a2rfclVxDZv7zJp805iPDYQcrk/4uhuezIYQuFQS9SMHt4xnjI3b
Km96v+N8m08/TCtx2RBE1a1dHHi/v253daGBfTdRwAVsSgTBgw5/jFNtmY+R7SwbnaBOtMO1RTa8
i7z912IDk4XoDmyWWHOnc19opoNNzZvJC3kOzD8KjrbtAZcK4LX+Ysalz+3scYLM0fUhrh3k2gIH
+3/TQgwzB0D56BLDesIPSV3vIbr4b7bLiQkhhrBBz/oqw+LRbtyMjYkQkrmVKeNhXQ8ZJ3aEkDEQ
BlazCUOpG7fzs1277X8nO8Urjs2O7ZjjPejPjksHN/f63V/zbwpLuOznk5hQMfAW5yEGmWSj36Ib
JidtMEwyKszVg/VkjMIOtcO2t9vlYHWSvTVvnPIJUmVZdkx7pOp3ffZ43TvWN8Af7xD3XUeNplym
NNf8drgl5EjGn9dNSBxQFNRL03CglYa7kALhEONeeodc/fng5rUAPETmwRK8z2iBxHDmZQjsvmue
a/pv7hygvAGIFxhedF+dLzwpeGnnLWJEp2bHAWShhpY+W9ULAdt8Q/IbPraSx9PyEy+OnxOLgg/U
BVFrqsMimfaARE/KQ63srPJn2ElyYaurf2JIWP2BquDWmGAodu57KPWZ0IkcW8mre3U04EQx0O0E
NjPxoMuGWUlNAyrs/YDjrcjHvTrlpRur7+pUe92sStZr7Q4Mdii0iaJPZ2kHPF8vsy/DsCzAVRw7
u9Z8czSf0E0n0yFZ1uBijRw0mi+ycSAGFKZOKcMicgimLiK534BgLs1rnN0tUFU7FjeQNdhc30ar
0/jHoMioGKP0mhQDDNbl1tHvmiboyl8qWphlRWaZISGjFSlOHY31MjKlxtXen6AhkX3qmkdnScPW
11NVnETUddHijrYWCFMKk1jYUwRexQ5XPgi+e+qBHAgYkQjYbHaJC/XpvXU7bO7Sw8dD6FOvf39u
b3o/v7G29Ya5mHKv8mTx95IHG3H+5JvEXHelDk1jEGDA5/t3JYgOxq67KR/zN+O2AnVK+pbs5+Ax
U13rob6J/CnC5VxynF6mqZZPAM8kUmEQJLxgUcuaihkF7Vtvij3zYIDOOvYBEoYUTJAiBWdAJiWW
tE9dUpEJNvXzXTPlIW8ggth6n9EM7aXxTX2YHtT32v9gHminwDzb+PHBvMGs76z9dde+rIkLxo1z
4wM1UkoZx4AP5c7cliiXeNlWAWv38GBt8Yw95nfOxpHN8+JeF+53Ms/C1SgCwUNYZTCr7Ga/Diy3
PGRQHvHaH8f6xbx3XMUntzZ4WnUwu18fsr52ap2usRCluqke1AnNQp5xr21m99W+HzefT8TtF075
g/qg3lPP2JqgIsnenvsNbuiyBojVx8DpJwjXKc66ZiAhPkG/NSCf53fB0+yOG8X72npsU7xXW/tg
gJfk+thX73HgKcAbHn1SC+nY+XKP3JzaiGPebTeFa7VBDDYi/m6ApsjeJF51k04gbodUVbEJ5ezK
qzN/Yl1c9Tante3AeqibrskDncrI6dcsgIsOexi9Hkg3C+OrlDyBO4+tlwNCPleolUl52tdc1wQh
wiJhguZdsZIJ1tQhTVSYaBtX8+sdgnT3Cc+5+cFeK/dXtI9eJmhBoKH31ZFRMK4dsKe2Bb8xW82Y
tRC2aca9CMyZzI+ROlBkaOhVPzE1eAhgJGjIEjOdIECFFiTSq57Ru/MPoNGWusQ/4LP0rMfctRov
8bhXfiBBMriQkJFFpbXb0al5wVGGOkkKMi5zDD6gH+N7dps2roFUL3dV1/Gyfww8NIr7n5LdsfZW
BMcMRow6NShtlvP55KGRdjwN6wESSlR7tVEGzX4R+8izl0x/TdEmkh24DBG+euadmhQunHZiDDFP
YRKs/9kj32mufc8gd1bts90AejdoOdwBCcA9qBk/j69fnO7xN1NGb7Di1BDnWSjBkaLFe1W4eYRN
W0CqC+0kI/lWgi+quK/MLXKKjoMAUd87spvpygIjsf2FBUDlDuq/5zOt65PDiFY3nloXfDvSHHW1
MAXX7pCnktvbSkhwwP/6xY6PfI+IGUSfWcJNtW08sN1tnGr6ZzZVyW1qdTQnJoRFhIghrtoWTGht
jY6V2e+Gey7ji1zZ++gJBYINKQV0uopTRuo+NZIKRmYAucooC3oMJ9sU4cff7wIYWrrl8GZAV7Jw
PkZaYbRK3zVo3T6MuB6iGIiWCyN0I8Vl2t7Jb6v4+brNtTUCDSu2HdBW6A8V3CFCFS7NeN94rVNs
WFjtkbSXuMFangvD+mNDuGbNVkxYnsFGVjVeoQZ4fqPbsXI7Y9N0/jy50ezHHZppJGXGNecA3gGM
puhww4NFPJIoqxLqoGJsTHdh+CsZn8v+9/XpW3UNoDU1rJlFLnLzIN+aAH8B7WtXvdQo7kXGDztP
ccK+XrezPpQ/doSwHLPEKooOdlB1y4w7s7/TOu+6iUuiRqwRxNwJ0uKggQUx5HlkUABEGUN18b6i
fJzTsNqFWfnazEbvQZwn2k3RPG9RS2XHUov3DTU+6DDlPrq4ZG3y5uq0oiV20Xi3cdILK6eZzAi1
bGw8no8RZCCo3b4OZRw92PlY/ZhMNupeOlR24QLvlPm8Zc5dnMUEh6aS1R4CGtvhh5dblgHG49a4
lxxHpx1st6EkKt1knh8iGrXQqa/GLShS6yO42rtv6G4noJ6FmA9k0SIreaiHqH2MFZI9O3Tugm7S
u706TvZrQget8mMz6R+TMNPgxY076mMKDTo9vYfgGfJWYTU5rl6Dy7zMpvL3ECt4OYFmTQ0iAFYe
NFbj+VxrvX7Q+x4kcdfX87IDxDHA6QsCBWfhL3bEBulB6ebJaSDSx4jiOeU3zHNQjtBBoPOudTTX
mIwDLlSfkfVbrbtnZ9LdWE/fcGr4hQVZ1gKigs33bOECboddVWooqXFJcn7FryHsoyKqgooctXPB
53JAeNTawkLrXXIzDCZ0yMfDaL9dn4qVM/bMyuJuJ7eLZHZYb6mwQttquDPRwBm7sZMZrauSZN6r
rM2eMpVuIzssvGocHq6bX/FmCugFDvmFawJ+d27e1LRUZQpiX5eqbjlxzxyeDSeYWomdlSTGmR1h
1yihY0xjgaPdadDpM2/AfujPeOQNz5zL4MArC4dggc5uJIPUy2sq2KjKSHUQkMADcMy1Zqsq7BhG
0b843+G+6PAHkQA2hXAvtMYIugbp3Hhxb99XKvcnmseuZUoBcisXUBC4oxQIpL9jI/9wvkZzrQ3c
BjrGG1MebWytDjd8IrVf27x+biLchucI/Hx6DsU14rQs0HsWvfw3PxGCPAMqgHdZgzmF3ia47FwQ
KOQFoK6SDOiqP4L5F4QPBJFbBB32Ee0MvYWfQJvTB+1AY91WpgNxTsl7f80fgaMALhjECcuj4nxO
43Cs8nTZdk2JHKjxnFbgH6QbPnwbo2nz93N3akvcY2GMB/YEWwo90GZrxd2tCgohW5E8kNbmTkPR
DK8U5EABUD8fE0gnLDJH8JMk1p3HScd7wFJa7TfItmN3Jhb7dn1cK/czquHhCRpeHaePCBFjY5bM
xXIS0iICtmB4KgZZ9m9lK5+ZWIZ8Eh15Z9Z0ojgnBuDfodu1oeDg6nj7L0I9ZI/AeYarGICKwsxF
iaOV07KVzeazKUD/Hz6nyq/rs3Wpc7SceSdGBDcoothq08UNavurmKRmaIV9Z+pe074ZUIV0gDeF
MF5319MtlfnG8tgQUmswjoccGi8NwGyFEc6xkrMsxwhn0qKFeTe0kNWI7jJkeGO/hSbg9cGunWro
kgDaHQkRnPDL/5+sW8FrpZuaxeWhPRim5lYbx+8AityUET+aJvPU2dxbxvB63eyaRwJRCMS3Dq5P
hMpzs1UYKRlpMcp0bLedXt4Z1r941eG8/mNCCIQ5TwuDLK5iqckjV4unFJ15XTL710ey5vhYLWhL
IiOHnm1hvZCQy2a7Z3g8ovN8LueNXs17WkwSMyv60AZOSLx/weEA5IM4Y7WNNLNulo3Xx+AKd3OK
BXMbEJf6apE11obHFtk4vB6fnb7id1WeZ36u19AmbhR8pJuoSQftZDVudTBWdrUNln1AmVWrUSav
idPswVJy41ZBVjcYyjy817s0Ht1QVcdjyG3Q46dh8TbOOmRRahrWb11Ii8CJtaJzO9Ilx6Ft5kdq
DtVLm9L5wLkBjuiumh0XySA7dssZfD7IAlVpCuS9UVjQhu74D8PKIx6A+ancKQyyNdEYhw/o065x
Tur2sMnNkXlWZfKtUY9oF9RbaD9Dbeeh4UayUXHG7hUW7rNS0fe2YgWzrZXolXJCfx4qEEMjKN1T
XZ23pqWYR6vGE9KN874sgl6rnRmqqAy6XqNp7Ka5nV+nhmiFO9hp9QAO/bp28zHu0NeZsjxwrJi/
jPmobfu6yD6UKNHAApoQAKlwbQolO3MNQwUpGFwoEOigICK+qnWqtCy3ceNTAcY/JmFd3aGDttub
SNG+Aq4Xpm4DiVG/UkbnTnP6lLljOsm4AdfOKrpgIJCyQIy44FDjU1p31fKgQ2KJ978b9BiZVjCG
v6/vI5kdIeg2JSsqw8a9RdPzDSU1GnTC1zR3DgOdY++/2RKiT1TUU5vbyMVYNPwkeEe5EZBEbZM7
7lDaT9eNrYW602UUBpajilcNFpYRAzmOmf2UsX573cRaEHcga4EcFphU0UF1Hk0HvBlBO4a5Y44G
pTUQJJVVhMdJtQFZwGcJ2tMwdfYVkRWM1+5mIC9exJmg/XDBm0zpoHBjuQMy7Qj6y1KJXB0Nb2m+
QzFQsh3W/OPUlpCkK6AuWtgc01jZde+CgKrYKER96fK6eWqpYkjeDGvmTt1eOD0mQ6PQtsKUKnj/
gDy5IVlQ6S9hLBvX2tqdGhLWrgSZaN6bMJRBLBh87wGHSIdKX2cD9Z0keyiayp3aWpLVulg5pGgA
9UZbi42HEXhQzz2Go5Az9sTKPSDZH6oKgNA634DD8BlayQD6yqjRLw5JmFvO4uWw13HnFTYcCDJy
0xmhrGX3MSTi2x9GN3pEUf/2driYMUwVKNflTSm2lKAeoqEnwMk9nlbvjCvuoDUPVPrMu9jRixlz
4XKD56OJTFgyOyEFHo9K7oUOswKnztKnMc/eh27og8Toj0VY3WUpeSvRr+TymdyGUWG4ajfX7hjW
dJ+1wAtejwBr64nSN3L/4DheCrPn61lYlZbMNUTScOq6AwJANt9Znadlh4K+XDd1sTMwehjCjl9K
kEAfnJti6KKP2yxFjmPotdu0j0IP4K7B06YsHLywVTpZdeOyygKToM9D+7xl2Qvd6rlJMHyyOI14
4SWNWwe2i0522+Uf7+W2cEHU/rPcAhBY5x7c+Th7B+vntJNRdqytuW3Bd7/uypji80/o0R2lmQY+
oZlBGtnrqZv26dv1mV3bJac2hEWMCgUFXgs2QmdGLgS7d6+38addtLJe+jV3QRsERJVBfEg1ManN
uV4DWw93gZKzO9BydllHULtijebhShm7KflXJpfe3gW3CxlL4Z4cj9CpZlpReOO4of0Byi34832y
dK+Ssf9c3pyWDXpiSzhyzYTwlJiwNYE2qYh3jKdum+Apc9fNvmE8TrjDNEpwffUuhdUFq0KQI2GU
lu2Y47lWZEsj5mint7pWtt/D0JlunS4BYCEk1q9wGHEyR10P5bqcqOE+UjX+iCw4Q6JN16Ctoozq
nmq84ShStw5EI4xeg5ieQrUfcRuRYEgiVFO7IUV6Bx0KS449ib7FzEQmHe+5eJOE3Pp+fXgXGwB9
++iBhM+gNK9TsrjUyUNRAwlPUkQlRqcab/bUPrYI539vQrc0qgLegJNCJPxUx6EfaTbhMKp6ZOFr
SIQoSK9fN3Lh+hiHuYAdEbkWEIXgh01ilxWYkAtPy1GLHl4MIEYj60kxDVTmJNysX2ItZ4/5JVaq
GAsw0vgXEV7X8wSRXaMHs5uxAdQ+3GsQwEZbQPBD86MAjFuPUWAc7MlVcld33PSQ7iGnExQ79Hzt
x5spYFtcdYJn/Vg/M0/W3XqRaTj/OHvJZp6sqKGVg6IstHMzkOK18dzTPT4yNreDfcu4BCa1FttO
ZkJMeQ0RYpGyzAQywbruDkqj/tKG2nnqlST/uL7EFycUltjCi0VHAXShwRRcNQkLTqfchKs6zyT8
rWh+MT/04+vfW4Euyle+FxJ5YqVrsgYwKpZW4anR+Jgan2Y53lbMAZPeLHHZlYQU6J5RxkL6GlXd
i7xybULThtkw1bS1P/YHbmDH7yhezOaNZnnjHBACHYrhI7Vv8Bz/+3GiAIpjwoIP4x167ia0B9au
4si1gSvEi+2t7exVTUfRS0ZdeoneExxSCNtVMdukWBySPDZxoN3ogeNzr0/ccjNt2F0YqP7v62OT
eaUwtgmDKOts2Z/RU2fuK20bZpKgdokPFEYlXF5MqyRVO8CG/fyeBPOe+9l33Yvvj5r3MO8eQhcl
MvMIqeJA1okondBl+Cc73JopHEaH6f63/TK/8/tPMORswSlzeCi2IyrpEldZn048LPBQw7YTY6te
GWj47nGtyK3fI3vQ+xupkMeqCUiJLyK9Nm74wt7uaZkmQ4O7t2pN2wwVVjREB1lVS1btso69rBq4
3eH4aIkHKvp86vS8z/T+yzOS0p0m8zNiP4o+P+otIvKU/2w029PMdOm33AGo5kZZIinEXe765RNO
7vTC6mW52mmNsTgneJADMOa/qVQZNhYdOC67qbINLfNZbZzcVdF0NFqJ8mGn+VOh9SRAt7AimZKL
qLp8DlLuiHVAGeEhdz4jqsOGzFju/anxq9OCwUAecN6R/j+aEYJA2Kc1iuIwk0ElO/Wr8LZPsQKW
5H2/vsBoe4B2MMG4RHB9P+RZ0tZZ4UWZnW44qBtTmh7TaXqh/VvM8tsm771aTd56omxYPu8t/f16
8LmEkS4zevIJQkoDFd04Kkx8gh358YtTuWns5r+noA7udcV9G/zoGT2h7Z7uOcDDkgP54h60GF9O
LwjI2hBHEBycR22BxwbuyJ0J2uZXOJs7ltsm+VnIeudkloQACCk5iH4st/Gms3yavQNmA5Lo8pD0
w74KB8nCXtxTl3HhkFw0vFHqFcelRBOHIANu4ZDOGV1UvSa/6dGbd33t1sKQuRzIEO5Ek/7FZpgS
E4JhDLNX+2n2bQTriiqrLKw+YwD1hfoC0BeaKr4567mzzVpBckZF1a48jNNr72ya+eiAVAhU0Zrt
2+HT9XGt+uSpzSUKnBwZURKCDJ3Cpo5nbgmNJISZ6h9u3Bnhptb9mdzHtTchCinvyNDnQ4+2Xr8r
0G2zp6UsbbR6dqIQt1AhIOUA5qHzr6GsXZiN8TVDeRNRlOx/heMjSEaV0B103O1QTw80UN4391Z2
Y5R+6Lhxfej7oBo+8iQoZWDEtRho4vmA2x5W/YIGg44lUj55X6Cm9Gtu3ytig4/G8VC2lpykl+Al
uDFy/6j/AbBALthRbBpGcUNgqQ1yf4H24+qw0fz8yHWX76zN++BqG/s+cekd2l+3PQfuu/Q+4sDw
CgifjjdakO3ZnQNWN3fXvU+4YPDXeRu6j5Uf3sbB63W/WdsPeFGB3f6rKUV8uvVZ246WOeDqhpcr
PGdOHpx/waWEcx934EXODjdS4QBqE6fskxrOwCaogFr1rV1qO0VrJYHxIiGLmcdv5ArR2gr4tBAY
hywvo5x28LmWQTZyHjT1noMe59AA7OobTac+8l7vD8XUqcSbipi9XZ/LNTIZYkGTAu9tfAQyjOde
DxKAEK2F+IIq3urqgTdBTG8ZujXrbZSjwTsHgO5AKlQszB+hE8TmBwg6wv4hkXGOXuLIl7k4+RLx
CpJGSZSO8MLsFSLrs998AswCIctf/TYDv90+PloPceAE/Y7cyQjh1vYaUlQLbaYNgIn4YrTqGRKf
DmwroF3RLGDH/CR6pbMkr7HmubjQLLQgwEZoFyFmyOtJA+EutHy1bTNqG6eNgyk0AsmiXmCDMJVo
1gIHA5rXyYXcY2QRjnrCEsqAPuJBMcTWb4U3feZOoZ6GG5r0YQCKte4pR2LVRsRTEhOAXduQca2t
niuQ2cEeWnSELvLXuMQpDTLGmNkdqDR7d/wciW81G2UDuLAhucauze9p7la4z2lp19thhqTmPGyo
8Z0VUJ6WkXesZTJObQhbNlP7qo7RKe5ZkT8jPazvdCDS03JTM48Y++sruTYgC7V45DB128Cv890J
JZdkJj12p1LvI/6hhttCFv3XxnNqQrgY1pUBTJAFEzXehkp4nEkA3AKosAGXcEBAJvHN1RGd7HIh
sBo1QIxOs5jjumcW9DYerWBKZsndYnVUJ2YET+jrmtRdjVUCORQoTVHrdZnyRtoXYGgqWzKm1fv9
aegSfEKPEn02B1hDmrLL3+fIBhj1G673cfXWOWBdQfbvl1rvwawmObvX7runaXzBQSCmZysRw1mY
v7TlHenux/lWTe+T5+t+uDadp2YEJymcoW4rFQMMs+eoNd0c2pmmD8GX2QTWoZAMau1UBCcVgBk6
WA9MKtwLTT4yPeIjLvHvBfjwYlf/SA/hE7DIoWTl1rwRJGMI/DquPxdKYI0FNEmuwZJq3Tgp4MKP
REbXtna0nJj4CpAnl1x9Mpp6qJcVGt7m4afe+hp6CmQMMWsvkVMrwrbSEz0z+gED6VCA1/vWnbh/
3QXWpmqp+y8nC9bmQgkuq1DIsTTciIyjhfJxMfvE2F63sbbwX4ViPMvwoBLVGugI2sJWJ7iITqjW
bGc0GRVx7+oAGIzVtgOLTzpIPGD1gDq1KVyACMs0ggMTITaCDgU7dhGa9PiNWmwGFMWjO3RjgF7m
+jhXdi0U0NFEBIQ1hIzE64bSRWkTM9QFgPh3OYhBafELIEB3bj6NcHfd1leNVKgLwBjSDjhCrEvZ
sSTPoj5pgBOfPNPjz4CsF4U71e7wmtx0e2NTHGaPPVHwF6Hv4IHu6bZHI49P3DQwW0+WCljLE55+
jkg0QcowY42CsbOjsyUee4mC7DbcQSY9vjEOybP6dH38UoPC1oiGqa5K4MlA9+o6+wQK6dEjRLBh
anwNvXxfbX9KLC7h/sqME/381J6HIjQ4yN+8BQPoKuiEHA/p5mFG/YVB/UTGRbX2cj2bUuH4iUHZ
4BQ17HV+dzSOM/eom7mly+5NT/2nvIvcNxAz3WGJYyjUI5xuJANeiT5nHyDsITAplKQF1wI+oL1t
9Q18jGx+RIc3FJpCG2gEdA4rEkz4il+j4oJ0GrhhAQxHle18lq0o7xmw7gvx/ELlG/rE4e6UAdNC
oHH100lRbbbeK2S1aIQOfW2Dap+bQWg9nW8LJFr7dmeOR2o/d+qeOE9Rz6AtmPt2uylk0nKX+335
VAqmC8Q1C1DC809VEzpVc4FPzdsgGZ604gNZFhAp+WT8dX0pLlYCUN5FYxDvC/QxXCROAU4ClDcm
oNYpoTZdz0B7A+ArUzK8OAsWKxQwXgI8+VImOh+PpdOKsATYFwgzz4e2bL+NVIfMEyPf/n44qKrp
4LiGyhwSM+eGuNGFYDvFg0mNo38KJJ1nPfKum7i42mAsCxc4UAIAJ2mWsDasU4wcqUkUC6uPyXju
ZpDQonIBKjWWvFoyKsW1mUNdAlkdS0NRQV9OwJPbgMGqKZutBmXnpHm1tOjoxM0rjSoJOGnFDRyo
CKCsjf59gOaEBXIMqPLRCXW0ae69Ke3vxsh8vD5v6yYAUQGkA00oIsxKL9UmNi3GoI8X7VF0QtMx
r35ct3Fxd8KTcZGSw5scaJwL/sIoBvk4NOUYqsafDpJx9kcDbUb1r1VcFjNoiERhFYVcJAHOFyXq
02wAdR1my7wpa3pbmLavtbIEx8rSn1kR7tCopAyGlsAKiEO2c9KAW9n8WbBC8gZenTNghxb6XGRy
RVb4LrFSWnKYich7AjmqPHTr1m9l1LFf9bWzQ26ZtP/ZwQ49n7SKdKWVDrCTs9ZX6u08fjfKwxyj
J49A+Y3elXhy1V7+95Q+53YF19ZrCgx3uNg1u8BRwG3JKVCgTsBHEEUYT2hck0SIlRml0HO2gCpc
MMnirZSNYdKNHWju8VYBgyyaMUEkFBqv4SjZtTJDwjFKEiXWjAmGWiMvntHvr+8B9ihvpqb6ntmx
7GWyEvnQZwy+cYoeMqSYheDaK0XWawaCRFtlr2qNFpqo712oY7vo/rs1kGkITf1fzCVaQIBpQ8B1
LhJtma0pTpL2DAyCxBs4iBRjnzKwKMtApyu7DQAGtGh+4U4vMqsJH5rasRE6UGE4OAWLXaKhkmGg
OeCvYxTFiY6OFrAjId8mzCKd1IoPGUY0IRWdQHKQPhpgcG/+nr4PL4YTO4JzxKpiEp5wxMLQ3iZa
5Ol24WftvLk+nMtKMG5yp3aWiT05ocYwRgazwHjCmflZNnvGsGntAAr3FTlAQnasYmiu+m2GG9R8
kxiSPbC6bqAWh4fgdmGJPUKMlksuFsOkqR5oShb8H2lXsh23riS/iOdwAAhiy6EGzbIsyfKGR54I
juA8fX0H3X2fqyB28Vy/hTZeOAtAIpnIjIwwJxIYptx4FXzIyJZV/jHjKNErJJ2RaRnMRAK5Yfh1
sKonoku/NY2DLLeccdXa8iFeSstofypf/XisRm1wZiwKbqGX8lon3+L4Z9Q3vkBKePkEVz7MmDxF
D2vRmMaspOKQhtboAFxiaVZcPGi5dcOq98sWVs/oxILiipU+1VHOYYElvVdEvTsb7SeSZhuuuLoQ
aEzrGJHDURFl19q4mPIeagFgeogedTY+WfHGG2Ld2TkkM2yk5eBbUPZKxvjnXFI4+xh+ChdoqvzM
UNkgpes8FZiZ7R8ZuWU/dQy2Fnm7v7yPa/EevAWYLlxSHMydnl+1gjRVSKep8BLnPkHhqRi+x10Q
6vNG0F0L9NYidINlOiaITc/t1DQfDDMGqjOx2O3slP4obTeEXDfn2b7HYH2cb33KVsjCUMDBqwwD
1yaUh3Xl8LJ5KIphmekDP/orFKGPNkR3vrLMui5belt0je3NRHy2a/YpHsbBpakwjjUZ9Kswr46U
1NaubCtArg3r+fKuL5aVxAWJPrp7oFJGP0IdbqtLCiXSCY/VegClQONh9DGqdpBMCgFNnPjnTmz4
8doxL+My4O4BsA6ncL79eKfS2K6jwkNV0w27b5CXL8oZDKUbx7y6sBM7SoLpVExojtRQpO2f2/Gh
L446HcGMcCj5rVHuymFjrmMtDIAmBRQBy+3BWOf5umI4rxYOAi8AKHEv/VgN5FJNbWwsa8vMsr0n
HyTStkljQNvKs/nDwKTbzpHv8M+XnWLtiixPjYXmeRGKVc7IiZscXH5x4RnjXShu85q4DjuABagt
ArGlTbi6ohNjykEJvZZNniWIOkR3q+rajPcNVNQvr2jtm3O6IuUCpk3UYDwCK5rQbGOgQDfA3ihv
2vjZ7P/Gwf+shygfU0g660MWwVRkvJXOYUwfa/NztaWotXqNTqwo0dLmQwqFWFjhzpGXr1N5j6Gb
ftiIyauXCC9N+AFSY5RNFW+LMMsb58jBIwvCy91PHbNmsMYa6ZZavMPcu+dMW/nBmkNA+gfHxVGG
+IAjihNp5jWDQyC5Cjg4VhLwYTjs8bJHfOz1I+nB1A7qAUs/kajjwwAboI9j4WtXVY1LheUONgp1
mOVzhzE5mjLc0YGAFBUzbzRJPQMoRFrcpiMYECZIn1SDW9FftKr+YsvxjkExBBxSEH1Q4gg+/OGQ
CFQSipb5LcBxkfErLZu9NJ6LGXzEt2XuX96Jtf0GuwlBYxMQQ3wJzg+5ZFoLwFOG217lyaHSMwKO
IjHeSiuz/8YU9h3PRq5jpEG5hgSRJSw4Fifr+ZZPwBKN+mebDU+XV/Sxyg0boI3CaCRSJQxlKZsI
dImdgxQVz4OC7lkqnvs2vm36n1P4wxqGoyNasJB0ugfgzJMRjwE169LXTN3tabdFAe6sRdNTf14y
u5OQ3RqQcIPEb4GJP5M9dyntMTbSxG0S9JRNTyQcjXAHzYqCumhadLlfGrx/h2cOoEsxIojNOX2m
eUgJDPnJgfzty9gZ8QLFArESpk7AEbSbBHBavJbsWz7N/FNv11mJgoPhPCVhwh9HDO95fR42bxX+
F0xQAf7yJasgXNgKMKLtIo30LTpLet65RjON4rHgWYvbN4XN6CVJJR3PtPR0R+bZKoPOrjJQmdes
fCjDas5B9JmB0bArW+axkZa7Ci3tPGohFtoQWaCZIrqSo80yVHe8bo3Zte2x+KFBPO3LpKdoC8QM
gE+3jAjeUiNBzb5oqqjzSFKa9lXaM8s3WaQ/DVU/JrcdmewHQ+R8DNq+HECWM5rZfWpCkhtA6Mh2
BbGzPcmgKu1Wmh6+kN5JuyuzbfIoSAaL3YNmoT6KqGY78MUgJwidCPe9Aoma7vMpYc9DUkWo03d9
tjfqVu5y4pTFLuFtg4ZiTIZroDjH91AXSecNo1YGgppltnFb1mL8qeMoXlzPw1z3CaJvjsZYE951
4SeGipKTft64LssnSU0CUY9HyRclUvQzFUNNohNhLNXLabwv5EGwINF3U/XsOODET65DdrS0w2Wb
a0Hn1KSSx4wgM2WFhnJLDdB6aVagyhPlY1TOb5ftrO4hWovoagMgh0/K+eXjTTX3RQY74Fw4DBix
kVXynFj2p7IbNo7rY/MUUQcMTv/YUpvb41RA3XCpM8/2wXC+6dNjS2Jvct5JGcxz0KSPSb01SrTy
tFhGQVFCh6wSvhbq5C0QOFENODUqgPw2qh7kcFuP3yPxPoEMhu6mZsfiz7jdroHiQdm60vTj9Eub
fbu8zR8ThfNfoTT5MO3rhK3Ar+ihyquHT/WU+oU+euHCAv0qYi/eYkH66ECwaFEAFfCuR21fSYAK
miZjLNrCSzHSW1bajsTOcQi3zKxUdmEHX2M01mw0eNQeRTj0dpnNEonWYD8RDiFCCDEeWsGvbAt9
s9xMB09YeNq1cX2MZVUFDiiqNlzrY/pqAGQADAhGT4GWU1tms5PyMl7KvHHT3CJfEfswdzq/nbQW
unMTSr1UmBtRYW2D0Z8DTTz6Z2icKEGh7HnJYx3YlshGL7zOs8aLqiEMutL4edl5Vi7Ossc2jhFC
jIBeKhlIaAA1bqRYXl6Bme9nKibXquEz2puWv/fT3WTeTPPWdNXa+k6NkvPIoOdhFtUELjvS+ZAY
9pdWdDsJJZC/WdzSSUGLAJPralVFxzRlKEmDegNaznl+V/PPOdLmHNyw4FIK8uY2D7fg2x+jHjYU
oyLYTgzKobR3vrYcXCu8q3E5mvxn3aRegomOEATVW4RNq3t4Yke59iHUwCbQeSCKN1cy+9bmgTFs
5OnLMZx/m86XovhGnfAOOBsspa0fZ12647Q1O7W1WYojOGbDqCiwiBT4dnyTjmnsPLLs2sEYknvZ
GVbD5Ml+KXcqL50EnSIspnDuNfZDa2x3Ho8WEuHQuBmM0G1ac8Pk2upwo5Z5CbCQQRzv3BW4VXXj
4KCCbbbEF/n9FN8VoLS0xn9d/0DO+MeOOtM6iMaadAE7wiiuof0ZtBCZmLPIv7yDax53akb17DHr
SafDTKcB2IHpLJHXfpk3G6tZqYViOQbiA0iWMXagvg6HaihjECQWXhkPoCWOhpDsqj7KrCPtHANq
OnUSBxhUQ2HOqbQ7cDz1gQVtrK/OkPfXZgOsqjvUQDFdXv6aAy0gA5B5INVAnfT8NDXQzNhcAw6Q
J1YPMZJ5qN1wMBioMBsCNTJ7au5pHA2Y30Y/AZkcgm5w+SesnsDJzih3nlk1wSMFO+OE/ZMMjR8N
Iz6TG0+4tYWe7r9y7Y2imcspxDmz4ZW3pWtI8CNUjxgUF/qMFPgLRm//Yl0Oyl14dS9JnGIxKuO0
FCYK7HHshLuk0umVBHAJDdyMbpziWkxb+MIB4sAHHUn3+Sm2TdaCjRKmus6CMpl8iAvbu7ya1W8q
Wn6LF3MH1CzKckSYJtCpQZelGjs3WkiUD6Z+aPud1QYGfzBt4bbdxgTYWqzB9gGgjdIKUlHFpqZx
fSpHlNZB/Ak+SsgbzdMxJySwi3bjtD4+qiFWgCbBghmENTUjYimv6jk2C7RNc3fW/LmPXMN+q83b
Yrgq6ufLu7m6sBNrSo2S5UM75zmsCRStnWJv6S3Kh40r440d/AiedhYRBvwB6AtEkcr6q8111hTL
uiaq+w5tdxbP/RgQ1rbRvIQZ/jC98iHzpmq8DTO2C5Npw3PW1oofgCI2cECL95w7Z56DwWrEBA74
CJpdmH/vHOHngGvrPN44w7U7DuptJCnofwNToLgLwPxOARjTApq5751ht0A/2wfq3FjJcRhjl4GP
6fI5rnkNOj+Og04gsmm19+PY0Wg0WSy90XmfDSSYDznw240hXDb6UbPFdraStmMj8ThZDhSdO2Ur
zUqWmFUCLafZOdV1NRHnCgMgYnBHgq+HhVLIvm2dZou/biW8QMjYQg0RvK0ocSr7ao+9HOXyJKEJ
3WuzsyvjLbTEqgmsC6hkkGx80PLo7Tyd2MRw/eboWJmoDqF7e/msVvzQwDgp2EiWe/Axb+6mChqE
FF/gPD+YVQSh65s6NsGqv4V7X7OE2oDDDCBAMFqq7pdMMtBk24j8yQBe8siX/IrKx8jc8PfVtyQU
FUCnBD5pDFcqyQuNezhgil2TReha1gDkwlPF3bH4Sqf7OIV0xL1t7+eq3V3eSoorq+bQmNZcPB5B
+cM4q+GwjkSQIvRa7V0j5nWB0lURbbWPV3ximWpCAQmEnJjrVrcRqGqTAkvqMVO49bSX8mFMHu0c
Zc790Nw19rVp7uaYeAPST+MNpbbLq1y53JAKBjQJFw601urQLisGmswzUoa8xXs19IX41ExAlkqU
CL6Lfmv0acVrYA4VF4wAAFajKx/xKWqcDDSZeNdB3iED7ydAf338SNMtlNBKFCFoiAPJCtmchVD/
PCDPYT9BcB2GmuyV5rdatkN3xCt4UA1bpPOrW3hiSsntinLkbLRgatJudMwZmnkXZNlVZGIP0xvc
xcsntuIxZytTPMaKLaHzetlCvdqlIryOhuFw2cTHsWr0tU93b/kNJ9X3POZ5TDrYGPl7BQIqw5Mg
V3WmqxZzpfMO1RsMM2floU0Oi7a8HT8P/JPdPkzA7TXa541fs2ygchPPfs1yU09+TWICiawT/Bow
THX1NTjHXMYhJNVEbmlf87B2TR116GtRBJud97XwA+48y0I6CAwpCHTOjWs2CFecZkKn1THfUsuA
uMFwp4H42jHS/cSlOxe1P9ZfUftHLT7Mt45i+f8/LB4SLMtwGKKEGiB6qk9DrCEl7SAAaFk9mMAy
t+iedbt3SW6BUwdV4Dx8J3b9hegPG1u/5myY6wWhKuowQC4qq5dWB5liB6vvh9ehsP3QrP3JWSYX
q5eQg8JWsqAcU7jGGEQUpIJDEYR2e1Pnm9P1a6Hj9Kco14yGFDwJLTai4Oh5iEDnPy1xq1fR3+z4
qSHlgrXoZyzvV2RYDHD79MWCWr1euo38bPedrxX7qm/chXBXbFXX1t4f4NIGY8lSgkLvWAmPXG/T
HsTkS+tYgns4oPYPS3/MjSDBiGOa3IvpLt/6wK7v6x+bS3g7uV0zwc3qKtisYjlXgRlPVubbST7s
6ywe31DRHD5d9qrlf1Rd+nSVSoYn5rjMewMWgV5OtOu0RFcOOqGjZ+m3SbZFR7XyHT/ZU6QR5+sL
jWpKQHKNR3EBEg/ZHErkjoz/vLymte/NnzVhcPrcSj/XHahzsaZp7DwZVgejAy1Z/JRzLHPeotde
e/H8Jl0HwsAiUBlStjAzDVt2YPTwqACHxOzp+iMlmVuyz479DQlZJqGtSb7I8L4rNu7Hur+g3/W/
pqmyn82o0dSZYLqtxt1g7vKu83Ow68R/0WFbeFHwh0MDeakKqmf1iJedCUu5fBHhDoraZnRrgqrX
sK6yxGezN/cbi1sN96c2ldvA5jkrDAmbNrC4KdtlOvEw0uwkO41e28Coh4Gt+bHxftl91kpnZ2tV
DjTuHa3LDNgt8t6r+bFu76iN4A7axBv0l3Wt9cNsJ+SuM91wk7Jt9UzxWoBu2cJb8psY8CQGGNAP
SHmOx08m6+duSB7jYfAG8ZJpW0i21dt4Ymn5JSeW2rHPQJwISzLM/FII30JdtdSK4PJ+ri0I7xKc
JNDbYAxStlMa/ajFJooqmSYxY5SAyt2JEEcLQr6mRrdBnLhqDR2DRTjahvixEradqs4NDWIwnoYa
xBhaeJELL9eqR4CEN7K/tf1DkeM/phT/tEozA6wIpoSGGm5qtdTNUB/3S5vuL2/hb5kNNUyfmlL2
kNFC9H0OU7K4bsyvJn+wQele3Yjyewpe0vmrbrwY4cHsX2X6CaA3vkWMuhZTT37A76HFE18pxspu
Wgc/oJM/8vxKd24WCjPHfMjjrXHaZdsurFUla+mrkDQ8ijCTPrNfqXhJC9D42T3I6uE4pdj1JNvY
3tWDxIAyJhhQNvpAPqcltpY2fYiDLOiRN91zVwq/6v/imU6ASv6PGSVrshyRxQaBGWSR160kuxkm
4pEe6tzcYKJZ2UMUgIELsy087zAOf361QYz5f8dFNIr0bKpkMOg5Zp8j9pC0mg7OjhE1o76pN/KJ
lSQV0FE8oCEjBgENldqyAP2qyHMhPSpj7RMK1dzvTISVy/dhcXfFRSg4tPCeRIgEski5DnNlQW3c
wsMY/Va78/UY7VUATL46kJXNwN9h1Btlzd/EOapFkL4CcQPON1BlLy504v+V7DW7rjCNH4NszUKt
Nut6TEyAxKmjaOPQAyYmg9gkbkq1owUMFmNRQNt4387QWoiGuxhoqNAegtlmn3VpQIct22c8BSQn
9cuCe6m5NUi8EgkhegkBs9/4ApQVzn/yNIKfZiwNCShSAzI8ZCOJmyU/8vbx8mGs+dqiPYg/sMF/
YNpifaHFaU9Qk2z3FMRpoThGw2cTOAqCwWzc4//OnBJ1pVHPOpsXc9GzhEKlwe+S/l6Ez8UAlae/
eQZgvgn8BaBTNCxg8c53MS+reGx0GyiCwYfIQ81bN4HeXmO+xI7b0OMsb+VW/XPt5JYZLmhiIiSh
5HVuMzI7OopsgGhG7bdW5hXZz2L6POhbRdCVoP57VuwfO0pAwtTHYFcGrhF1Dj3wIDa0pIhrzF5W
bpGArCVVS2Rd+JktEy8cZR+naKxrEsMWMx5G8qCNwOP1LuC4XdtjvnCHzoAsd0DhYKxh7/Q/LzvN
2msOzgnTNgciDaXS8y2FjExi59P420lb/XtafWV0Z/YA04MsBA2Ybp+NG/diLRSemlQcFdovY9HY
OEUbciHzzJ9yS9uItqsHeLIqJQ4K25oG2sOEVombauFhwuxDX8e3NM1e+02k+1pGfrqLXHlvmHbW
lE6LXWTV8KMW9wxE2JmI7lEDuyqt7kmLnB1HobIlXxoI5Gyc4eKOagw+2VBVwYtL3k4lx2pFc0yr
oEpGdyg/ad2PMHpxxI0snwwnqK3PJdnIKded988+c+WixJppFpMDyxhY9rUaoIcW/GV2cl/b8rkp
s900fJossdciUPQmT5P1YvRbYMrNzVdqIallT3Iosflp9SMLH7tq8Fvu5cl9/3sut5jxFntttugq
V2MR8NxgsyXoxqqf2mmK9LEgsCoMv2ifWPMQDruk2HDktW8Ixmn+saLOHKRJ2EmNwgol+KZ3+Lru
ZuNg0q8myOOGjSLmSvawsKmh9wPlrYUr8TwWxGwq0F1DKOLOs1ake7t8mbj2VOuFq0kbg9ymm9Et
6Y8No+pTnYBAThtaGO2lL/tnGl4neFAKinrpDYti1y78y9dlCajKbQHajmE0AIi7j6oJABzyyKyR
seTGYwlUjlkfp00NuBXvODOiXAya23nYWjAyjw8tXukZRy8UOdiWSMnWYhTfjzWI97FyseN8E/Xg
NUAcbUqTr0RTTHNCyg5vVMzCq65eVKDXw0gznDDzSPbCZeDMwQSZi6TcOpzVfQOmAZ93FFM+dI65
CdFeqcNUGd7P/c9qeGLRE23//SsAC/pjZflCnSStc4qOUqbBisZQKAUfkBPYYVB1b5FVeUO44XBr
31iMjmHWd9Hms0DoeW6udtBSMhdzLL+vo28YwgXV6otNH9l8MIZg6Pball+sHRnaIwydTwxMoGJy
bpJKdMqzJRnMaAuOR4BJWSCju9q5qUi8sb61G7wwH6Lfj5QMwy3ntkDuKM3QgS0Jaj2ZQmbjWcgv
zji6tP0+W0GNCHz5Cq95CdwD+BokTEBLKRs6VXYWJQMsUgbKzDb0NBLdGHPoQwb2vzOlvu/Rc0gh
cLeY0gboSaUHzXy16OzO0tnqY6yvCk8oDppl9ASVVKyJzLAcIyq9qa2zH0UYyW9OaWhfBrMpnxpm
hmAQlFl0PVCR3WTzzG7sycS0LpAe4gh+U5ZC5AoTFY99AcJy0BuKqvd1K+838reVbxKkg0zIM4Kp
Bu0mZfdLOo5NNzGJDDWDI+/s5oFCSBYEXK4lIZVUv10+7TVfXghYwHSPnJ+oSUZkQ3yxBLs1JLwr
N5WAV7yNSMdt/cGJxYYvr64NbV+IXCwgdLW5oZFadtaytrmqjdfRFFNgsvK2xvyCP8zQoMpkfMDi
NxhT10LEAhkzQTMDXDaKLed3KCyBVhzStvRK+WaSW5NnPrUfS/MRjNu+GK8aEqB/d3lfV9Z6ZnPx
x5MoSBiGUIjTlB4U7dw5m/18el8KdjTL3Dab8Ndv5YtLYFW+vWcmFRcfpyEaGVlM1oEud5Ls83m/
NCwNdiiN1o3LI49uCffbCsPDjyV/+Zslc7xXQRuFjF1xXXznIeWcdSV6Ebcgv23aT06LJtYcoHFb
RNNG7FgrjjBAXRYwDQoAH6KwyKwqRlm39Ghthy9OoU+fWESMpzkeTcOz+qx9G2wrPZgkp78q2vF3
Poo+aPrOStwRnbwjKRr6BXEcv81uc+eTk6Q03WuSDINvV70QQd3b6SuFvpGf21bjA4Zk/IpmC1Us
w4igu3l5A9cyfpzgf3ZQTdfSuErL0ICjJrrwLPMg+d3UH7vK03KwcY05Cv8vpX5AKyu3f4w12bK/
vKQ+etAf+8rHRgKLlTsRTjCajxjeJPFrmXiR7k3xs7AOI5jQomTD5kqOdbZk8/yeDDGyf4hXlKAx
fBT9T0heke7X5W1d/O7SqpTPddn32Tzq2FUhCD6hpqsbO4r2Ks8PoGmoF2cNLltcCaqgAQNxgQVd
H0wfKvuoDQYfZmsuvZlfTY6vQ4ie19/icM82z2zNFKo2oBgn0Of+QHDB65yEUzSU3qh9hao5nYHS
SAPLzF1I33qXl7XyDQXaaxksgN40pt6UZZGWQq+7GaHklaPjV9wg0w+S5HtfHS7bWQvYGPrAywzh
GmkPUyKZ0et22GdG6ZGOgg63YKTLXJIRjEU1LRg2pkYHWGrkenFja047+HkCfQy/isZ8owS7ur0n
v2QJ8ydhHJBjoveWDnJAMT4283cZf2nRc5xSdF3mLaLr1f3lFvhdFoA5U+vnDrWiOumw7GzGqHjI
NOJjJOCL5OyLBmHdjdNcu3mGjZ4jMC2oa6ub3EcC2gATuMoxgHYnI3mTFZYbOmzDzMoOYj3A1wM7
gi/D75h3soPQTnMwupqW6Kdiy0JXN5/QP+XpN2tr5mXtnoNHbiFDwbvWVDm2+qIQksTge4UCXVi8
lBNo3pqrekQjbtznUhwR/TccdfF4NbQsOTKebrrFUOM7dw9Hq+uygtQc9BV+6eke2bprQP8Jah79
mO5S/iblS2S9JMUGw9HKGD729I9hdW5kLLtUby0YJhjoqDp/bjQ/4Q80fDch5VcNUNS74tUeM1ox
B83yQ82+xNHbLO+aLaddmRo//ylKVBhbMOx0Nn6KpkGgGPdyMICRyn2qvyes8az6YOY30eyDoSvS
oIwN9c2t+Y41V0ZJhYCgFqkH+A/Oj4FZoRURiJcCosWDhN4LYbu6fNs47LWvIyCLAAejwIH5FuWw
TdaaeWjDSo9GC4S+zfcw3zuLI9e7ZLqqQWRks81J1Y8u9jsULOhQzFd8aC1TbaxzBukfTwPoaGIe
bR905scAInVgfpI+mEt3rH2Jo39P0HluWAl9ZlfpGs1F47Xd3kyux+znCLqHy3v6MUs+t6FsaWtN
0sgr2OCQ2Ju/DPkRKasTFkHNAHq1N27N8r+d39Yza+pzk0513PUjrOVOoOENhx4exunD5DibvTfx
61HbX17e74h9yaLimKUDvo8Yg8agCA5H17zKgdC5aa95kLlgVthB5dPyPk27Z1AoXYG/yGUbL66P
T4LzFSvZFeVzKMoUK9bSNoggOtsWu8tL/BjeFwsL3w2+WRaodM+vXt9pC0dG0niOfOnEkfHrtnoR
WQDugf/O0LLUk+8IHbVK5iEMldNOjD/IeFeM4EP3O3vryn38DJ8vaYk2J5bsfsgFRg0aT5ff5eBC
MyermCvlxrDc+tkAVAlkEz7C6vd3SjCjk9kp6LEbw82d1HPI8fKWrd+uPxaUG4zBQnN2bHjfDPKK
KUZhDDDzkJGbXgJ7HVG/Gbbe2r9D7UeP/2NTudEOFYKDlKLx4qJ6TU1wLeVZUQGrmeUH1pQE0JgI
gHdwX6TTW9wRSLU0eXVtZwzET0WsWd/Mbm6+d6PUbmpocN/ow1h+Ja3IPvVaQm7jGBJErsP7GMl7
0/pJCVrqqmudX9kAzopu0qdvqBMKDLePxI8sEYd+PVbmUYBp4rtT8vSW9VF/y9BjOMa6Pb4kbXvb
gPLUdCdJRr/iVvy9d6byiPFxephZQ34KvUo8c0jzCiLgNEis8UkvWb5PK/pkjRo/EGnSoNbiB8lj
beMUV28YiF9wuVAyQaHz3B21wmR1ZxaYIzfeSOVOGkZ8LJekN+OmBsXHLxw8/8TU8lNOPb8euKNp
oK4GceLR1hJXOOhVvmkA3RjsOhWlq5Mg2xq6WwvLeCuhLwJWArAyKG5aAW6mFQQXYcILt27Q1ypS
yMl0x5oWexElhykH+Wyrv16+HWv7CjGCBVYIdDNaxOeLLfqedZOD+fywwQ1njz34igD1ab4lIb/V
wVJ52dzHHAWZ7ok5JX6FglFNH2Eu1R8HEDY2znOC4uplI2s3/tSIErpY7fBZ9gvngPxZgGQ29fvs
EcU2iG1cm+EWL9EKCBVrQtyHhDty+w/06TEY+jD7UIL/bunChO+D45Y1963QTYfPnWZhMNtdmFn5
1GJU+9vlta5uKICEi3Xo56q4+EwjZeLItsHgzA+ka148v7bVv67iYYEnNpRDq3Jq1elY49AEFGTn
/RCZPkuQNryZ3Q+yxZqxviIAfVDMAopJxSw6ViojOuCmF5bl6uCTId9GKjeSoLXPDuT5/jGispam
A9EJVGQbr5LNC6Bnu6Lmwd+czB8TStZjl7NWdBrW0ZRxIBzNrabWs/sfl62s3t+FVJlDZI1ipOj8
/nKr5XGc4Gx646VNPdNO4AKJ75RIozb74KsX68SYEoSt1ppNmcIY759C0CiBAHMAn3gmfcqOot2o
Oqw5AgL+IrgBbgDMQZ4vDQPcJQuNDo8ns9xHrHYX9H+RblygtTzn1IqSHCZ6QiVtcIFQZgzTFokO
RNIeki2SmxUIwZJP/SclUD1uCmdW2w1SgiIKtHJPxtlFvcaj1pdKd7l2M8tnNgW83wqGa7t4alfZ
xWISBgaHkMcVIVAKo+aG+HSlW+pJW1aUXdRYVswyxdermgJKOxBn7kT487Krr2+hhTiHIb3l6bn8
iJMPc1RxkhYTjHTJUzTv9eF5pvsUA7hhtM/jndZ8q8XzX2Bil3Tgj1XF6YlmyqYeYTVs3mNwzBiJ
T/prrT9a6VO6qdi0upEn1pTkI2MxJqAsWNO0t9j6TlLuzpsZznLmH9LTEyNKrgEsVhKFHEaS8jHs
7k1+N4IdpZNXk/AbdHIhGY5J1rTc4n9fC1anmZVygKXgWTa3yKxYHYLmHjWpWNx1A5rGbHpnTb67
7DBrKdXp1VZyG6g4gd5oxtWO5uKAGuYeXQ+3tjDTjPJ3xwq3GO91o/UvW107wVOryteSp2HEh26x
ar7x7pfZXplbHKtbMUvZxxijC41pwETXgl5p4pNwS4zlASx03Rif/mI5qCVCaQNoFswen1+6gmV5
25O+AVUdDXTDuRoIfavjrenR1SXxZfYXn3w0shQzZSuTyehghuK9hhF7/tCV5JcVyX0+jvvLS1px
w2UmYvmu4C59GPMA+wqom9IadTrncA/2RvBA3EHnw71sZSXFOLOixI1iIhLEeMAfZvWhBANVvZWW
rbg3DED0CtgwhoKv4t6TPcVTGsIATRvU/hnIw8lOdp/nmoJGTfsumtxtnPBfA1sA0MIzBUPvgG+B
Gu/cHzhY7VGgb2uMBSJr0kM0EckjK4WL8m57U9Lk8fI2rjjGmT01VkVoMYUa7GmgH+ncpJGHLD/O
TbqxrpUK7vnClu0++boUwgbEUsCQUR1LAuFwr7X3aROk/AV1TrMqAD84jAmqyR3YTxw8ArcwJyuR
43SpajkbDyM6lCZ+wTTdZoBymc4h3RpbW+kqnS1T7crlUYfX0XJ+qTYFIXTuSMJd4KxvGiiJQVQ9
6BBNhDE8STx5Nq7E/2McJO1onZkUjFLne5zObJ4GswOjDJIRKlNXc3ZZ/FqQpwbyouCKBL27m2gb
ZlcvykIN/39WFZfVyswcdNbXHut2RuQXpofH4U6HLi+oiHN0KJKNB+j6Qf4xqPjsEFpFrs1YZg3G
PeeejyDS2XjArG6lASk6BvQ/cHNEWdREWFhGJTT1DD1u70YuRh/KIxCjhRCJP/ICoxK22YHxwkxc
SmbbxZjAlpLGSohbHh5gTMBkxkfFJ7BwprXBSePVuvbDKSvQoGAo/fL9X7MBhmUKnBUiNsLOuct0
ad+0E7eRWQKi4xoT3VGWbsSYtfMycC1AYs8XpR/le5rbIENMQZjqRYuASmR65nwn5Pvlhax9dU6N
KL6vZZBnmvsJ4gRV5I3pl8zc66HPoRm8JWG50hcjgPv/WY/iGy2IEeoww3psjKPb4MJ+jOmrKJ8w
JcIxpT6UQZbeiuybpe/n7gBGoNly4xg0uW+Xl7wWu09/h3IP2hjj9FmN36HlkVdaL0CnQDEBoE7+
73tfWDE1UDKAygX4zZRvYQreHioqEyu2qDfJ3WRqwDntLi9nhS/13IqS2gleioxksJLQ3Dcaf5y+
OVD61q9FtQ/pdc/yXWjexOmtwbyxe6Ppr3D+1mzNji67pmTvZ2tVvHUqdX1oO2ifWnHAoD0BbHxX
UbcVzLVr1F/bv4hmIHzALBuYjzDUpnwYIY0WZhqDPQxSlH7WUDSnmPlOW7r1irRWLjs4t1HHANEE
lEpUwtQsqcRCpIaUxp39Khh96qLd56Vuepe66FC5VTAE8VWHaapf9WHaxTfJ688yyO/Nu9g39vgo
v2aeuNEPW/3d1Qjx54dZS834JDmw62GhQsQPq5ynNBTAcx1Ta6PesRYgTEBpEc9Bqf6BeHy2hikD
+mDRtH2pIGs4Jod2uqJzYJjVvw+qIAL8Y0qJRfHEjXG2sJy2CXQ0XVJzq6e5dpKnFpQQlFdtNqQz
LMh8AkkWUJVbrbDVL+CpCSW6JOMIdpYeJuLkSOtrQYIhfxf6ISFBp12FzY3x73kqIf0K1CaYfLnt
oOJ77gVdXeRTYixeQHa6E1TxDd8y8bv9qt5uoDZQzQNtMAPhybmNkAi8gBJ4gXSrq2bX7DHG2XyP
96+T3+1KN/dDD4yfowtRsf+h7ju2I8exbX+lV81RlwQBmrdu9YAmrELeZOaES1IqQdCBDnRf/zaz
urqkqGjF7b6T99aqQSlDCpAwB8fss3e7URE541ecMtnvhz/aGUQVPJ+WV5RVExiw0/DwHbaT838y
DmKWhdDfBaXMkcF27cFIW4nXBG24tEOWvtjqitO7zy32qWO7REZ/jHJksA1KBohvYpQ0NXybbGwA
JVt97lpYnvV4ySxAlcH4CWLMv+hEDUDuOb1CvcFzi0tirBvg0t1HdEbp2be42mfedYHxGRq08sg7
d9JO4CUZGn6RygYYf9FpO/KQ8skWiammNqDjVcuGcHRunOSJj6+0vCc1aDHC1t65OBTWFbjgP5/g
E3cRGKWRqseVi+rDMZjZGEw7a/qk+0nAMUtQlTO/cX9oGbVj40v3zFSf2J0fhjs68nYyFQZA52Ao
HdJVTNyDRUa/6eHT83Hz+Zv9NOlHq7rwCwDqskB5kfr4eBATl/VNDCWDYNiBlWU1BHGooPXhZ6He
qXWfBrOvohc3rH1+2wfo6A5SX4SvkJK7gDSZD4XNMy9/aq7fPdDxHUS8nA0zwwNBiZTKt8lJQpi6
BOIJvThUzfQfBMSYALZwhi+dF8c+VY8+AeaUGA9IJs8nQcFCvPVr+yXZeJn/dSh85fjZOQrJn5zW
f533P4c9OrO06VESAOQweCyi0YCilK/X6Bfz4y27lhfzBhoqe6hC+F7kfUPqt/Cfve1zu4nRGuCL
VftyqcC5u5qCcxQCp7w/zAc4BdHUhR1/DPwUnTRQq8SDxQ9kVV2IsHvVNUSw4wsRmY1f+ZOPu3t7
Dht84ib9MCz9uA9jgTai2cKworXQZtj77tPnO/0nJPCvM/7nix3ZYstAI2vtYITxtQ+tDYvkpbpM
v7QPMojvOOouvrhjXyq4YcAghLskyvwf/8tHOFr0osqgQi2KDtLqra+j7sW8YKF6uC4Or1+rAzgA
n+IAK01C1+fhtHeDM+MvNvKzKTi6dT0qBGqrmAKyOYxXxQ83UBsQz7jb1y9qbaRAUvrkG7tz77y1
czP53z8f/lTA9mGNF7v3zr0EiJ2mAG3CjF5duYG97l/MEBqbvrh5NQMgjSMraEb/HOniidsRXQMm
BIzQnA3M6JGF87IKDFRz1gU6jtpqxalEdjwPRjtEYdToDkTsUJIywDXSBcY3mUTjueLbybsLjQuo
rvxU/TyOvKfKqWxnwLzPHYJSCxrbxtJ24wasXlvWVnlguvcFOB2K8nJ2L6tzceOpC2VRr8P7g/IH
CPKPE09GOivAqmHk+d5NQ5FuS08gH/z4+QKfG+boDKMDw6CtgfWNCUxYrS5AXPUKNtdbs4vPAKro
iTCCornRRZcpEJp/0aZKyqQz+bKXvKsYMvKQe7hxo3w73rv35tra9PvxlhzKH3f8O/I1K1wlqzac
/DFon86dqtMW892jHL12k7bOIAhmN5twbHvEjgjp0lURQHt6DMYmoH6/Nlbzztl+Pt+nYoMlWwTC
UvCyAhF7dJ7HyTQSsORgEropmJ1xTagHFQAs7VjMfiKnKyRYn7vOimg7nDEmpww2UuPo/cTRQmfk
UZSQk8aq6wnHCjRdsfHWx7efv9ypY7swfqAFwTYQhBx9vzFxbxDLBYnWMZDEi0o5YjWaIk8h2SDq
6PPRTm2n96MduVypqFvwRWO0vOu2ZWOvutaKJrcPMsn8Kfn6+Wgn5w6vBigg+iuAB/x4HlvHFIMe
VAeTI0OUei9GIz8TeZxK9INBEkB1VJB/ZlA/jiFSNaExr+oCtbDDgTJhXqiqGjfKYrUHfn4XDyAM
ZnKz9KnMLXjszBxJOiuAhM65w3rKMAD4iE7kBU/9lxoO7Qth9bqB9jZxo2rsAki47YspX4/xuDFz
uirLfAWNM1PZQWFY61xP25KaaCeu/IanF+ifBAWW2mo9wIp/S8vnDEUtjk6iMssPk3QHNK/mADWc
a2g4ecLQ3Qb/2ELfBNy1j7OYMZoQYeDJzfqLM1yYnk87aBaudXLNK9AS723jLCHMYi+Ob+n3Yy6z
+e6atGPeGEaLMUWbQfYLsugWATlMBHaPlaGuRqhzorHQ00Cxrc5SoJ5yv98PfrQ1kzymYzphcD2Q
h65Nd7Z735pdlIL0aIxrn00vn5+Fk17B+xGPj17p8nbsltetgMlDDiUpv2ZI+NnoiBG2P9Qh2goM
NKNZDGFt5+fGWpKFsWaY9meZHU9e1e+f5shbQP0kF8aIp3HSNvTGiw7ItoyHdIzmOIuc+Louvxik
8Mvsqc7fiHt3ZjZOwDLRngNTBIMOgujjjAHPzKZOqMb80/sG3hBLHhHdUrrltg8xNnA5Oem5Gu7J
NX835pFbyqRpViPk7UCffJf0K1fuJmL7nrXqx8pX4oxlOmFqwY6DUBpVwKX56ehIgS8oKR0DsIyi
RXss8e7qxg0kz31XfuurcwXPZb2ODtOH0Y4OUxObjS3kAnMtBTYNlFqDOHZCZd9mQ+tn7YFZZ27l
0yMiN+yARhwonqP3AzySlVkL39KRedQ2SGWxp7QofF1Yd4P+kccg3M7O4RdOmXt06cGhgnVFney4
TJ6ytO9sDhweNCVafklBlwxKGR/yScawpXlEZlBOQDpQPHOt/Cbb1tbm86174lL78ARHuyiZBosI
DzNtOepL2VboQO5oc+YqObl53r3m0eQyORChFtik7MVWCBmA/KGxZYAKzKpj/z5RIMMroVwGKU5c
XMddzk7aOcU4Yykh8xU5dA5c+WRKed8pdzWl2LXmOdHa5fn/sl3/HPG4Kxhum5n2ekFsAs8L+kfI
YIogg8Lrf7JWwO/g/RAa/bTJ764YglbBQaUA84LrPoVQLegdjTOFwBNGBXP35xBHZj2mVjXQBXtq
pOUGCUXfHlcL7KAU4Qi1O0q+fP5KJ3eGB74BUD6gUnycx7FGCdCmqvFKpd8Ta9XGV41cu3lglWcJ
eU9u9XdjHW31vvSmph0wljMr43rqqoMn7Rs9e+uqBzraouSOMtn6JjKx/tjm03WMfE9U82Snc/Ap
gXW6ePj89U9dXBAE/vP9j06GB5nP3pN4prhIHy3VfgOx9WWeZ6/x8FigcJbFcTiQeA1VQH9mJYJ9
8Uptce4uOeHqfXiMI3urFNepu8DE2/Ky9/jObBny+I+OPmNtTo/DAc1Zmmjd416kuS0V6jsYR4rA
NdaOyLYKzVZn0XWn3BO80J8DHa01+OdHaWnMa+++Qr1rbU8dUqKx8yCScmPlXyHTDCnL0bemLiza
p5b215p7TxVm2Cyzy3QyQhDsn7ljTh6udw91tNgKhe/RSPBQBuidnAsGP7F114XzGLf2CsDyM+bi
pFV6N9zRohJCNGkoJltPyH134diHCniaz3fw6RXFagJ+h76G47LTABawZkwB90PXZeJUqxik8hzg
q8w8c4ecnrw/B1o+f2f8VIqG8yltAfQvvzM+XzvyRrsrXoZ6erXi4cxSnXutxV14N1oD2TcJeDcO
hGUhcvUNr10Ts7n0zol7nPQ7wP76j/k7vjpUAalKXgC2nsivLbLmuREWEBnu+FOdhI6b7cdz2uc/
KRWPbysA5cGQCtcDDEJHwUKGVlz1E/w/F+NmrEcoIyerUlZ+ztRlZo2QWKtWLv+u9Q9evtGs9hEJ
+kbphbYu1p9vn1N79P2zHK3qzGmdlQXum3ZIS7BoWhCCqq0kZDLJNp8PdWpJ3w91tKQVV2BhZhgq
G8Q2R4ewkHqbzgU4ys7RMJx5q+M21klXIx0BzQ64SQ4KsjcTqEJs5+bzFzrpPb57o2M2AuyaXDkx
holJvtaSPRGFLgveRURYft7RIIMiNR/s9eigltmnkSNRb2PMl9AX/PxZTp1OWPWFCR7ceX/p73aN
QRMQTWIdxcJs34CuxQlaj18M3Ys0x7uhnM/dWadcB7B7AZHgIpNmHZcWB3gpTeLCmlqT9eA1aOpv
IXiEQcs6rC06hUKY4edveXpd/xySfrQKcRUDm55jSMetnUBAgipq5DD6Sc9/L3D91+v4f8Sbuv79
OLZ//2/8/KoqtDWLpDv68e9X1Vv5t+v8+fWt/e/lD//5ix//7O/rN3X5XPz1lz78Db78H4OHz93z
hx+ispPddKPfmun2rUVC+ef34zGX3/yffvi3t5/fcj9Vb7/98qp02S3fJqQqf/nHR9vvv/1Cl8j4
v95//z8+XF7gt18Cqb8/f//b97f8b4/PnXx9LtVf/vrtue1++8WkvzIOMiz4+NA8g7g3Tvvw9scn
DIA8DxkvFMSWFHSpmi757Rdm/rrIUwG7gFo4qC6WNsZW6X9+hL5G/D5QnGj2dX/54yE/rNWfa/e3
UhfXSpZdiy/+mA4ALQg4zBYGAvACWw5A0Ispend7dBWhYhjB6+QZUIzSN5LdxN1zjESM04VtuZng
+qBB1QbYbHO1KqpbT15RS0RxQkNuAXlaVKtF7514qOE192X9aFWPfHpIhgfQ7yT1te7qMF17wP2m
49qOocV9Y6tX17kU44UT33Lz9wTHv7Ud71WB/z7diQf52qhW/eiOf+v/xa24QJj/9VY8qLJ7K99E
83EHLn/0+w6kxq8/kQVIdLugFUHi4J870P0V0H2QQSwgYjC2LUnwP7ag9SuEtSzQSBqA93ugcn6/
BV2AZdHouuDZKNIs/84WBNYIe+zPWx57EClqNBGC3GgRk7TtZY++24OEE8q1lWdBbvXGYhsbA+mp
vmOtnyTjWPtjV41o25YdjTSUuFBITfvcRnYUIp6b3KSpHVXT2EZ9UVEjKoVrX7Rt185RKickwOd8
Mu4ZnTPUv+zG+Z5Z7gAik6Lw8gtOwfgz5LwowprmdcA61rw5DJfimhHPWUE8kIeA7jU1EsMJ5GRq
MfRXrGQpAq8pLpABMdPpIR+54ceyBieNrus5WbsaOBXVz+0csKGyHoqC9DV60vXIA2OeU/TQgyZu
Qoc2EkTCBR1j67QPFqs9GTDMAAmcmMWmzypF0iAvcCeBuBLaHcTkVQXJIgKElkWsG6gMsje7zhUJ
THDi7VhNZBqQRMkinF3pfu3GDo4uOhwV+mZTx6nCciCs8AfOqwsYrWznGlWlL/Opo+7aqVWysZq8
ADIALo+xYRMV9/lsiZ00NAih2jx3ssDJrOIys2e7CRJM91dUp/hT21q08yc9qb0zj/3kV5DaGoPO
S6s6qkBGag60mlC1mlA1qIzCVpgbhDMGMM/cV6zuH2pi59RPBBrqfcHj0fG9uIXchnZcvETFpuxH
pjk7jHzMrkTPrBdeakuvi8Llne8q7aHqqguvOUwQ6NhR2dMUy6vNjVeYObxUb7xRrHd1VM5jsaXI
hkLwakhs4kvStNelGle1pz2UBkSSXbioXzzVJtjtbNoZPNKxYe0crQHpz6VH8C55Rya/4N6tk5H8
ERs8T3yoXMVj5JKsR1osRiUUxP68AlVekzXNZYYw5HrumnkPHSF3DD2pwL/CsPncLXEq87EANya2
PzdFlA+DLSCFVddpJJCpAZkaEc8gtNIgcW4H84HZpH+WSFfAWxo7oHly8FYpH2T2nR1MXDjcr8AM
jOb7ymm+GsacoxbT6fEgMgKtTQGc5Aymxqy7zUQXHwZEkxjDY3LRx06KIaBK5tuitHNA2UBA7vmJ
nucCDQc6u4b/AiIp1wFJuI89pFjgzomT+sjKsRGtb4o0fkJajMDBfmv7Be7GS7ck6I4wa9ZdIaWo
CMo1A0ji69GQb6CYSNR2Nqr+4JFW7Dgs0MahBAlpG5LdRaiyqSl2ilnVtlVOUa94Yablknq1SiD4
+xSAV20dpngwQuHV440zuC33vaEm2JgS5H0BSGiggSWhdrSd0b4E8E/cZHNAa+TL77vC6RofBrS3
fw8+/61r6V/eOR88psWXuuuat7fu8Fz9f3E7odr/r2+nuzeQ0SG197vT9dOzWppl/nEzWb/iUgLy
DexT4LQHeuLdzQQ8ARIjAHDCi3Xhv/5xMdm/gioXMaGBDyCR48D1/cM3or8Ct4eyxkKTh3sOrta/
4RsBMf0xD4ebCUsNDDWqwz+7tH620r67maRspecI2H4bhEw7BHok6nPFdwSiEM+WMvUTbQa0DqaL
lPM0frM8mOEEvUfAW8TxhRwke4nragYHhnS3eTIlTwkEMldcz+wCl4AsQL/hOF/MVLXrKo/LZM8d
r7z2aJdfDKqVPwbBjBuSS6i6zB255HHW3OLk15dmmg5+Jgd9bZisO4zgXn1sZ4IaxJCk0cD1UlNy
SJR1so0ajxIwRNQsrDpDbDtzKioQuDStPxtjfePyid2xpprXFsnSF+W42ncSOUAhEC2fYwXBjWEa
5v2ICsBm7BJ6MSfmHKl2Llbchp1U7XCg3LgW1IzE6NzmZiyDmZp3sJduAKfE8qcOUmaQTI+fPTeR
PgREojHWsc/klARzRb/HQ4FnFzKSuQ6q3NmBqgqkY1m3Sk3cfpad7KiVX9niYZjULeHoB0zAcHCt
cQuvoAMhPN+AeOVT2fTTRVm6Ak+vuzd3qNhaQlJlY86AZ+dwEXyIIE4vZpoYd0wX9ZZM7F7N5fA1
iz0rKAQj6wENTkNiXaaU8fVsNuVNXCh6AJdw9TCg/yJybG1vHEX6eyGRdGnsSmgQoefDLqkHO+iy
Vj921sglhK9ytI/gYr/ydAKoWxGZaQEmm6VHK48LKyAuOERLp4tfddIn66K2uhvLqjy/zAVZV7GG
cFDFrjiJWUhVd+203RfSg+Emqa1gmCgcipFtywJ5b1aDSSDRl0DZP4oK1noajUBk+sWx5C3P0Okw
ZtnBiGm1c6fUAPfinKwslqpI8Xnf9eO+JgnaTDj0M5oXdBCUQA2JLIKM2ENP3aTxW6GTC1K3pPK7
usJDtGajQ1raKnQyd4tgUz9qJ832ZuIO+9jF7PhigLSNDb4bORXWyuirAgihJkxlGQ31d1q7qF15
84C0thi3Tr2LUX5aYHptVIO5Z93YQ+h2aBekSRzvlAaAquyzQ4P24EB6gBvZSE26qcUWr8h9NeHd
rFTNYuq3ieOGvWnq62lgPrPFGnLXXjA501oaE/H5lPdoQgEesCGRwfpVngBq3FEkVgHA1bUaNzWV
9Y723lvTmFsyuhp1225vcig3jNaEzEznjIcEdcyo4WLVI+Ed9UO676nOwhmeSlhZYAocWLa3Kmnu
+rwG1yQxVrwxQYZmldZWVpZ12arqsu1ddjPCk4JSXP3akubBgTDGFahSbkpqSCBHUL+e+gLNHCab
I8chz2PVZBetLdPbxkjR1TlZRuiAApuyUQZjbsNJduzJDQyGPAcOQvM8d8zeIxnB1tlkOH7PSZB1
sbjqOrxRlSZfaV4Ya/BlDo8anb8rrWp9pyk/QDoLc5WQsKzKnQO0D3osfqSF3DYskQeIKjPIXM00
rPKrrvXq0J0kZINc0Gxaw/BaTrEEBtWwHvlY1KFuXLn3arKyJKA3HSNfvFoaYA+BFJjRJPfx3IR2
J9W6nMD0ZOI0ha6SzoWUsnpkEy77VDWveZLe8JLra4kaQOKxA7HMLTz+R+WAslQCoRI6XXUXJ/J7
OTnPjq4veZ9Xl45MEt/OgXEoVLyBpFW641XHsNXtZkvyrH+sSVEcwK9P/MRBuYfONWTeR9Q6rN5r
LqQoDH8Y8/lHk6osLK18iFRui30mnXatMxCb+a1hTOjlTeOgMhnZdZWZr1r0WvhpkuM81dUQMFrO
62ZyDT8ZUr4aEw/WEI3B4SCdYSNzFOaGNksiu1CX88Bs37b7cgVWYjMU0LrYT/Dd9l5PktvJceg3
qRhH8R6wtUtogzdXbSx3TGQ3Ma2rEhLCnsTfzoccUOPYc0HPWZp28h26YfbG7L30i+ByunSatnnz
soK/jVi2XTZ7N2afwrFzh/GFp8R9nipkWZtF/AHRkBPmILERtQC/lRyivubmtnFFflc48nvXmU7I
VG2FpDPLRwWu09uKFvljOwE8Ru15mzRG5gtByxuielMGU+pBLSOd7S9kRAdk6RXREvlB5PwhLpgK
h3QmwA8l8WVfZ69DAkRpK5GCrkGcERpJLhKc7Zo+V4kEc7UmtIXEUWILvGqcGL60hLUaM5BD+LSs
69tytm2CdG5O3HU7EbZ1yUi+Wn1VXsD9yFxQN5TOPTOIC4ox6IJ9dQihG4RF5XVHdL/1vAwQRKVQ
9WYppN2oLFARt0TfXFjpkl0044Y+VCUuqV5SmAFZ6P5FGy6ojeKyjzdmVlePEK3n98xU4BRG09aM
YCEvbW/TqZg811rq257S5o5YbnlLq6S9gyvi+hTyuUFu69YHVg2NLCaUClIDRkt5fLyyuTMf+rrV
uyTLqzWP5+xBMfNR1RJbTBdq71WjhW6UZnzGfCS4gO1avU1zhW6ZKdE/BH5pCnPZWg/ONIreTwWF
hexFKmErreusXCuQ+gZjW/a30HqKapejkc4zZAhGjLs07f02NS7rJr4lmYObWMUgWUB4or38wZ7y
+IdsBhu5ZrJp22md8++uW4bEcNYdg/6MnF8MuupjJ4OCuGSpn3kx1NlzBenMDNCVPh22zOyf3Z6A
5auAoQCSn1Qvi7u4txAEXhei7ZA3mGNwCSaO9iHO8gw5PBJOYKRetu+B13rtOTijA6gbqdf1azIL
/sBMPYRwI6yDkcMcG9koVqUDfWYK7nEokLc3fWraDw2OUwHjP9Z3KQTRI6TrvetElOA2aSCnJjWu
mTindaTnDIFPmrrbhNsg0bLg/YmualYdlKvebKd9mXJnfshBXIbJKZp1ZWj2nU/QvIPv1eIGbYpA
g3Tupq3NPVdzfsczKInKuG7CZrTXg4Lyk5OYL05qPCLK12HTcnDweg3biHRRGFLx+DWP5QYaemuK
c8kJ2JZdtaaxAyvpgUB1psx4lFhjQMEQ7oO7Mi/f+nSClzIPDT6uBJps5WD5aZ6K73WbPTvEba7o
oiVcjfwCVCvlLa+ga8AAaLsGnpR+rZu+35ekVw/Czq2rhctjY+dTiTaaEWjsYWRrRM9gfC69OOpb
ZA7mzLIeBpGDJ9Eqa/eHVeQWjiqv7TWt4M4qJUIOkr/EzP3M7q8msTMyrcKyWPPBQazK7A1IVWWU
kiS/FqpJdrOizWaE7qPvIY1wZbi9LqC3UFRAW2gSmiLW0UK+DTQginTz5DxxK/Euh7lGpocr9PDL
3gSlkGu3i2pGqw30rqAsDDMuLRKxpQvXEPg3GpL02zBlG4t0kWPGd8gtSXeu0Uwx2jgV3VyvUbju
Ux+tofE2RVXnR8Za6AcXyd6RVrdrhLT2Gs2xfjPZ4yZDk84WjMB6O2uHPtWuCR5gOMLSB5OOlwdc
2pnhF3Xr+u4sZaSdJp8CxEat3+cczRS6XQrxRio8qDDH5g4xOdoU2czAqOb0ToZTygicMwrNE//n
Ppdqqr41o0RMzru1kKX6MnQ5w/6Y5FCgawVOsWF0UPpxSzMJMMtmSNsSSEsctNLXWcMMRB4JhESQ
EhgiOgxe4deOR+69hkwz0hsO8ADGVLpIJ3NrU7V1N/g5WMCR55r109DUEI52LQk6BbuZwL0ltXFf
ioxSDCT7wZ/THHW3hZ0RE2e4j2BvyaIkUXUUV5Zzjx4uY0k4iex2TK1iTdzYWQlwKoXGxGrwHdrE
wsoXoC6oXAvsn7JepLiz6T4fQC9sW2lxBfsvVqmAI9d2jRHNeSGvYlJLpLl580zTEQeapJn6QUk7
P2eKC78T9rAaVX3fI3Mn/AFiYsFcwtFgHbw5il7HgMa1dUmSDZ8n+6LguJOsrCkuWaObXVpW+T1F
GADDhKAOFwgkpCw8wJAL9g2zo7do6LXDBEnPQLVkWFWVwy/iVn+tLIND1K8jWeBpyTfc7OetLmKY
vNKwy6tJS7oZE91B/1ss0O0UropF+p2Jy3lXd/a8zklhhG6jyH4grkBLmD2vdOsa+xg3X1TEjbUt
06TepJyRKEnrEi3hji6+tFPFt2nlzqF2Ww83iDmF4LGcNvgnXKhGg6Bl3Q6Z+WQP/ZyFCFhvjdp7
KbB/fTohJdkPkK7oChB5dXUe2EiHIfiqERYlC49S0bHpKnGFFSRqIL6dEbLvIU3b3s2JdTs0bOe2
KY8627xGwPBNe9+tUWzBHrvu9eBtJbpawWolfWkMtwoRn99bg7fzEssBzpTJLfZHFnTd0H3Bg36N
+5IHaaeeyCA9P6vT7tnO2NuQJsAySzuYcwhFF/PKc60DCtHET2MoDKIM/sOCRqZPjMoOmKYIGLye
R05aPI1u5VyMTD96LaFRpisBkYD4MCcZQN+DLi4bi5WwQLm7mafRBYeBm/CD08FWTTEPU4cYDxWV
CLkQVACsSsvQGJ04nOBdjiWIKQi83nZOrQumy7UszXKPDDYosrPVOJf8rpkLsoIU+ryuTf61jxP3
Cwxhthlk9q00SjsJPJ4mLEilSR6Ncpqjiiq+xtKrMKYt33Rxdj/0iBBh2sD3mnodYgUE9D6Fh3Sr
4hhNg0yUHVrnTSNfq0rEaVQbPcqNhopDM7bTNf6wjmZvvJPp/Dq5Ao0UpGOJX6Y6TPsKaFcHedus
dh4tWXrKdzgYlJmX6pe0Nw0UpTvgNnF0IqsaVwKJZL+nI7l0nN67pR6qBUETu4d6Afbq7iCzIr/i
yNrsIedhr+pJ2yu7Y6BSa1x/cOoqHC1ER1Y7HeLJAcSZw8Gsu0uv9l5T7dpwfkoocC79FYTuLVnT
MLNrL5zc+kFz6KsRhWaLmte4gtqvXWcPGwSV2K8cy1F7HvSpervf1Ey4eENcSODkik2T7Xo+zVfm
mH+boQAQOFbvbLoeASiCFyPQBSoXtbykpBHbEfGyU+E7qCvXEMcFB/wEaiUkV2iUimItbTOs+ASH
ByRScEAwet+az7JrIOs90W8ph0RWOcggna0mrHodBx7yShFWz4JHjPSv2xdd5Lp15qt8vjF1eVeD
qqeusMkIn0C4mXIYYWZWIHlhF7hv/ZjEdxl9IXTo16AYmVZoSpUvo0CWCGmuXd4735y233dw12vT
zNdDg8tYZeYd7or2SkOQY1c4CmmKkiLGGtg+jum8deJyQ22AVTmLV33TAfjsRRBU8ovBmzYgLEFB
ZQAm2TRhcERZgnTXtoO64/0a221BZTK5zuN4WnlDNYV22j6hS1lftVlpoNDifvEYrEqp0nUW6zlI
s/iQwR/fVDFy2dMsqG8V7cNQpCurSS9U0XyvoB4BsRuOSBXvtZ5GOe/Ktv5imWVzU7TOfReDqI7n
Cn7s4HXrkrn9JbqtaDBzstGsbrcI0ZvMd9QEUC7aZHImAJdK7c5Hz+MU6YLeeI10YEuJ+YLw7QW8
lxmc+YJuq9xqfdrOYVbHsS+QgmFwo6Miq3CeAAWDCI0x+rLmPEhGDyouuJ7RsWpsTRv/oxJD7mkh
rrLK9C1PoHzSFEj+SSnQ3WpDliQvYhRs0wcIil8arTA2bqOh9VsjxeP1DUJ6exrDuS+SV2lkJQje
0o4/CwuM/1lS3lV0fO4su/ZRNGt84GAwR2IGKqxCec5MkcVoumZb2+hWrsrYQ4aC3FK73oFsEOGm
zbJAWWIjcmT0jIxKMC3De53GemMv3SOCG1+hLWhfscI9GHCsvX4K086swW+b7YeyfNKNmW6IbciV
zRt5YboFto2OBliUS3DRoviGfQK43IhdnhSxt5469waOhxHZGorKvaUhIuig2FJ7u3GyYEYUAkyN
A+rDBfwBMi73zZ2SV0sqUPxkE8pjwkXLZl/9X+7OJDluJEvDV+kDNNIwA76NQAxkMDiIpERqA6NI
CaMDcMzAvk/WF+sPyqwuMcQiLWvXbbXIssxUegDw4fn//gEunu5PVwo6s/JZnNRTyU51hRbEov3k
YIfkzphrsmW3n2RL1yzJHywzVfjAS0m3gdZebVzoWnXjFu6utjT3hx9SJxPgklXzYz1QTiSkGvqz
tC00Vm1F0zOpd1BoH1rHjL4K0UfwQEP8O/OLqo+fPQ7FVWfx3jxKsgdD8uJ7wAKXzMLZ6PubckwP
Ztts7SqvYWLjI9mO1i6yk3UVj3kQeUVxZ2cy3o32eGiixufgmIbtPFlPKnPPyUO8MMKvpCITuDQm
33NZJjQUmYF2D1iJwtCoK2p0xynag9O5XlDjNnuYY/dm7PlcYqg3YRNTOkm5C9t53sC246jNUnqI
c7Exw23iyrvEFWdGRrevzLn35XlKW5P8B+70poAm48bWD5yCjYt4MuyVih1rq8VufdERs3nhN191
1T9odhuIKLXIAlcvnir6bdW0hBtxF9yYcyqDeKhEvLKH4tui66KixwvaQu2RFePjONMKjduxCGr1
HeXoxnDHS0DolZflz10zPpgpkojWpX3nShKL0jpKj8kQzxeGMp27OWJz12Ao9Zn9RevSp9Lsrb3o
j53EDEhV0XNWSsIXlT5eDFMzBl065lvwb8qWhpC//sJI9MPQcZiMzbSeslqt5sq9lNI9xtAgRZzN
vL2KY3ow563puPpjQq/BH3EH76qw2VuTJKjne1NuGua/Gq8hemwGo96Z2Y9p/tzpj31pBgln45zl
RSCt7PvkFFu/yikg2yK9ducmD8j+aKBAyR4IK/7SpLl2FmnuzHy88NjN73QNgzYEQvlL3JkuST2W
fu6Z9XwDnGkRYkUqV6zXeB9VWkGCrh5eDKysRCtuvTS8bDV32PWmSo65R/eyasb7IaRCJ5w0jiL2
/k5DjDzSKKRl8EC61r6b02ZTzlp8sLM0P/L6x63WOfuws/mhZVzc1WJkp6rc7qHTHhzRb81p3NS5
R0wHEXpr8jzTYLKN+taWC5jmm+eRgc8MK3FHSfLsaskmzKKDXpvrruuJ7ysv8SsJt1yPXgR9GLNU
ZOTl+kErIwLOI97YnG6kWQFwuBstN/HQMcrA1uP53J0dfx0mubWdPX3XjaFxiEen25RGZX+ZKJSQ
mA3EiA+0Upu4qVflrM/HKCz9/RgiFuY6lVNoV82N2afaWULHAAlUXoDeuhh6C9/+3pDlOYGuGOP4
jBov2nqVPT5mLHYuINgnDLdT5OzdhElIbPHCrsvOjDTZtJy4TsQF1nusMOTlONp65BucR0M8HWc6
RduqN6BMZKs28db6BKICLI7VB/c72V13nrWdRHpbdym5VkUkv+Jrf0hDDexr+NS1DrKpcOBUrpv7
gqopmaib61r1a+l43vnY07Yo/Bq4P/Gex9x21y6lxKQ32i71lHOoXU4qQLD6YE/FBrkiuWklAILy
WAhC2QcFMGtx6iVluSIu3dU5GQt6zBi5D5D9Z3Pq6LR7pbHAf9VxnOv6kOn9DG4ysKn0oHNQ0Jsj
AOmPsipwzwoVG69B5beZG6O5akmG2uSxpq0mm2MSnky0n/yWWL1pvvNwHN+3mlR7TTOSaFUZ1D22
4Q+ICwbsjetSHBvVd3T7U8G6Loh6pKsR5mtlpN69N3JOD50Q65Jy6qxfsrtJKnTjOJBeVxxDYwl+
5wyKNrpq/V06cXU2VDYFDCeuU7D3b5qucIbo/UYjPAKaFYnVYPwIAp7ssrvQpBuQuZScicaKv0Cl
NINesM33o+q2va3SM3MUmNyMDDEZ/W3Lufydj6s2feEP6crz+2gls1T/ouWN/kLWN3rDMMzj76VC
PiEINYfEggJy5kU+O42tX8S5pz/Vyezu3KIdHkpvHD9nYM+wKK1y22ZVfh67gPsqIYMzAut6NLHC
OgIJObu0ptDs2AivQpHcy7kNL8ZMFDcxt5tvvd6oGr6JwKlKaFUwdVb8uU1LB8eqtJ8vCyWzI8LZ
bGuMjVqnCLOP09BVD51HKNqgyXALOtVQ1eZtYDWheSzIag/kXDxFqr62E/oHsQ6W1DhKO4ub1Ltk
QuBiiOl3xQfTy1vKvurQJdJ5NEsyiCjpo+HzKNL0vJO2Ac4U2lcTfJYILHLQz0U52we0dPPtmFKP
uLkxUncUqKTb0YxIFacezsvI3bW57680vPS/DPZYv/ROQ9pZ6JOoGLrTZqj1edvPKZH1VsexOBDt
CG/lk5355ZkJIf6hMJ3pAtPy8lAmc/hSm0AnYEBFZLjgiLXNrJbFy+ABZNsJOSnV3Ny3mqGz3WjR
/NIlJWSNxAh3QKXWoSShosm0J29sQ25Gbrs3pd7dNJEdBf480pMrEkSzWZqu3UbUhyZsRo6wRSLU
DMviQZANGQmVe09dRI2nzPA6Cfthr8O3PRhR5+FE5BRUCF7+XPECzueC1isQQwtZe57p48BB+VRz
w9/8p81CrqUPejunvbeSvSgO4dw44JpztLGiyA9yLSJqq7br658chL9Fx/i/RrQwCMKGnvmvqRZn
Tf4EI/U/jk+vmKx//bk/GRea/QcMCc8m/OMn4U5fbEz+pKPyj6AnOxaGWex10F0WX9G/SBeO/Ydt
eGi5wLnxRPiVkMo/giBINqFD4oZr+oTa/w3SxWsuoIO6SocoDRdxiYLgVnuihqnLoTTnNtIw5kpD
IIinsa6Wi7rur9oyIYg5Snc+Np2bsqo+VKEspOh/EhF/Do7XwKJpXzITzFNlJT5XQpoD+CgZycgq
SzVus7qJoxXtG7ElXdI019oYI2hrqvCsUXqOdhfTwOXococVVA1ac1rhXzQUxDF4MXE0yz0FsqGb
5Yd24G/qjv7QTzTr4zhW+oE3Tc8UexEayxlryZDj8zBo5RiEemmvZKOHm6h22i+1bibTyk9lu5dT
Yr4kRj+MoIFWH2+Tnr3c1hCobfx8qkAt6ukiDGNxIyeZfG1nO8YERaO9RP9+GD8vjV1Xy50nTWe9
r1K6BrSXgdvj5eSd1zVROz8m/C+OvjOIv+xr/9ba+/9JhcLL2YCp/a9X6BGG/EtZJMsyzf/jErL3
91+ZUX/9+X9yoxZrbRx3PQ9XmSUP8M+FCp8XOi4Gq/grIGDwBWP+gxxl/mF5mD6SwmziKsBi/Sc5
Sv/D52+Sgw2nyV5oU39jmbL0X60VD6sCQZwmyk7IGCYatGUh/0KN0idXmdyecpLZy96nuRQbF+lk
fk+qS+ibDyl6+jjlYkOB/NVoqoc41s5cd3CfZk2bdkVcvzgRJCSomNeGarNi5dFZ3lv48VHswqIV
j1akmVuZ4UcZGjfG1ASWo65ZxA+VAx0mTJzhZaasWIpOqnts0giv08fmssx/WBbOflXehJtcF8lt
23rl1Rxzip81UyZvs9jJ8ACELbiIaijzVwJm6adS1RvqkSDz5a5006to5HppjC15D6W5nXxtPsZU
ucdEFkB9+JqtYx3qY1vcIyP5rOR8bGHXGEMc7UD5aRlr29QlXjehzdiVBX4fXpPh3Fq6Vw4do6MX
TTu9yM6koGhuw7Ouzu/byBK7xjbXSWI/Wy0vMKyJ3IlklF41pfouBIifhFVM5bzWjJYEONVdAK+9
xInxonxtXzmwlFNdfvF6fcPpatxBSLa2XYTXxYBFtGXAaOg6ql5Za9t8HL7U8IimaL4jMPi7FWv9
Be2/u6z0HmfpnTuSDqiVmi8FJtepgeBpnLSbIgkPOurI697p7LPKbjdQM0ogace+1fxUnNcm2QD5
vCjRvjUuOgI//C4NTQ9UGNNQatRxjqaVkcv4znLhNlh2gwK6c8xVW6vAGc3ixZNAae6Qep9iM7+L
609YxlLS5yHXnEQBKY8E9eSiucPV/YkIbERhKV0YOElpzc+URgtcD8VubZVztXJI4aISqi+b2myv
PPpgQT9R4yaSW1BouFXQVJj8ml20xwvOpdNB8m2JNMhX+CPQ2BDrRM+N3ThA+B0N21zBtFcbE3bA
SisgJ+uqA5gf4q9TAkpIj4V4vsG7phLe0EH3D5qPN0mLDiLigTEjnc0VnostKwBHOEmUxLqs5LcE
AuxgzM0+q+p9mPiXHshxBw95ZZj9blIO2GAX7oc04po2YpaX4OlcS/b3jou+bpaw9wo/sFuunvVc
+Ote1iGP1Yfuo+k3jx42JwkmG3YQ5k2DqlSE4Neld4Ne8cvAGQCXwF5ZTXeYQmvHHA9qXZlr20vv
XNuaWBy5+kbPHGJRObtB5Gj2oxZDMPZKgs+VdgsY2BPUpHWjuRJZC3cNWgQxHPLaKa/yOHzE4XEV
CghoxTadv3SZGQjCsUUoubV2ZtBoXnzpxPNNk9vTPvSN8Cqt99Qq0Hy7+Wwqkg2+zDDuZPldq+3c
WfFBNqTBrS1LfI08HTZcGxgOFhpJ8uj0CTtUBFbGVwGq0zN7w+EfZK3JPcIep73LvrPHNnu4tri4
7sqxipDZqnxn9cYtTIxNJ/TVGMf7YnT1jV57P+zZOgqzjC6zdH5yptC7jCuHdn956WcRRzZt/7Ub
1YE94CfEUgh7GEOmtddTHRxeUt53s9JWYwqHjgstBK5sCGn9sb7EKIIswrDL7gGWhu5ZQVLqiFja
VrWzc4Uq19jWwPKQhs//q54nM7YCv2sW15LvfY2nbxxfx/yMfTaVNAnGJ9HGBcSTnByNXr9CiRHY
hnYI42HdLkCr6DCQr1kzNHKYtMZOE+NXQ9Fh982ZaHLLbwGzMJrCVhyCWW6R5N0MX/x0vkgHBXFv
1ovVNHPhDwHKx3inLxzUOZ0+gaLyWTPcQovUWPF3k0NRmjvfHYfVhP3xOs8A8uiPcikbArQWeARk
MKUs7+sk5WHUo+SylgVSQEfiVtxOj0biBU47XkQ5VLTJHp9FpK8yu6QxRIof3CYtjomKzUHM69LZ
R21znXTAGRY81XXV9Xd62GP3Mq8r92tUGcUqRndw9NydN2sPY+wBHY/zXtHWivXmyVf+rlX93Uh6
mz+NKBZFz2V9fJy6/khfC4ZbviqTSAVzrIlj5A1oKOxCOwciDeZkIQjighS0akg2TlEUz1CciA0a
QHNrOTwlM2wlMgRuPBgwgSuToHauuGa/GL3VHkJVmAE0tudmHK2VG30eoik9WrTpvxI7KoK6BEvm
rEvinoOvCdemS9KCP0xqXfueslf4Qt2kY/SEmOHQ6+0+cWlTGKVx5sGF39H5GB7SPAZQw1JjQ2Be
BbtMXdGOXpXjt9yBRkK36dETwPue90i7kdZPQjvNnzdtq/dibTYehJ3kEouKa0NrDgDnP6JKTWvd
RbBaCMxuU6Y1gHsScIm313S1nquEpn5SCQwC9fg+8lpjp1z3eaLTvhULCVlf6MiRzana/eQoGy08
3mwhLlthpd3nC5m5KwztZ/kfpI6XbOplwgk7rj7TaSN9Mcy6a0fX+tWcSHXpLoRpSnbtMpKQqMse
9n80+PGPcKFYt+5UXKufvGtsmJqdJVrvoTDGWK7chaJtNM28lQttuzLJ5hILlVvNs/VNLPTunOOE
siKDQwb3G24rzbqFDu55Rfcl8qGI10qzzxV7LI0xoLdmufaK5QIc6VyFo2K5FevLBbkx0/xTNofm
FZmJCS01P0jNYlrDcnb2XdJWWxxCasII4rL5IfxSrPUO4YNNK+HJtVOSJunYnttSAmvJ2jzM1vSk
ibB9yUQWsdVIdSc6oAf2C3bfEc6BOw2Bokl5o0dzvBl0Cf14HMiTaHzbOCNkzaMDoxZuCxSPoz7E
1QHGAgQSR+lXPEJ8HrG42d5rWneOTNRRb9wRB5wcdvuT43PdH3voYjqK0g2ioitpxt1VWuSG3FSJ
BHBw6rq+GUahnTcVlgcjLNOdMcfApalrD5eLamilkcyyFnMSnWtgFGKVJrSfBi3xS/anuNx0eeI+
TDn027zXBWGPZr6zO9rHg2NqXHnMctdGE4B0amoZvNBY3xoEDa5S5fvpqqt1yoako7rjbuY8ZsqE
mc0eiXFQos27CBXVgT/j0ka8hI0GG6vZWmHgcqKJ5qk3RjDfVj6jL1trkxvQyzl4RBMIfsZZ0fbt
fZKPCKuGwPGHr6nMD9oECuXmwxm6gfSq66QDRTWCZhtVbFGoknm/yLSg4IZmbqIY0i/KmL7VMFvn
NhKY1VCjSmrSAASnvPHKsjtU+czDx+nBaOREmzNnC8uRGLusonU3evn9FPafmxC7WyuzIKvMsaQT
icqrKKJtWYpDGRnFVtH9v9JEeSylv0cRcY8WxvTWdq9uxmHYZL17I+LDYLIA51Ar1iQdrZqi0C/t
hoBsKaqt9MdrpfC4rI9GmVGHDmGgiFDnVeYl7gRaeU9qJWmSBtTX6Qxq46rSvW2VV8kOQ8dPuPHZ
K/RONPpB2GQSfsYKogx65QU692FD6Z9Dt7qUs8cJULMrFu3GdIb96GZyhaeNuBkj2F2uGe7sTN+Q
ZPDZcmt14aFvXVWQxvjgxfRA0/+B4/uQuhVNmdbZm/4PRVrqlWdm9N/LhtXAv/vEPX6RGHJ+AC0C
SU1B7bbP8FPm807cjVl0AS1lC0+n2YixGQCL4YaF8Var4gH2CsynGV5/1nwhRSReJ5SJeSMCrnvX
JvyMQOemI0t1FfrDudd6tNNUmHwXg41Fr0iPql2OnfazESvtwvKzY+Ek86YbQqhn0dFp7i14GjQb
+6PeZhfkc51bc1es5xJw0MyzW+FA5Bft+aS4fHhlERSGOM+NiZNTb8GDv+cdhJZhHL/SeEpo688H
I9dW1GnkOPlMqa4VJGfXMbkukvYkoN653VOWc6ppEUyJAhZB5TYcPjVmlBH/CY0QrbF2jXVRuJdN
zvD2fNXMsPu9gp8p2m3kIKfLEigr9aTgcvz/x/Q8G5NGRLa+AYK2XNeXe/S/xg/++7/yp+LlV8jg
zf/AXwCC8YdhYCxIQCdeaA62Xf8AEAwBCGgBtJmAXEjTXQRZfwEIrr7IfnFGQPBkvFaeO+IPTMcM
A00ooXf2ogj+GwjCIiz/J9YGzIfzM4aHhDTg24it0AnQZ9eZMpIelwezHAVJUN2wb1r3XKV1vwpt
vJx+eU/Xf/6HfxW6vzUcrwBcD64mJfICZ/wCV7Suwg5CYOKeCiPeVKWPZ+pCzqs5+DZNan6UwbHA
H6ePh6sPCQS+brm6vVhC/DJe1liOUA4WKR6JNcEwGO0RtUl3redsJFPT4HYYllN7JmCtb4U5G/v3
n3d5fafjc5FBucYvwKHzdHzZJYYPRTJw48o9U7rC0TB18t37o7x2mfj5EfHMF47tYvoLYLu89V+f
sqaMNmGlBmY1FFQsTbntCrdaYy8/bd4f6o0XCiDrIupzyD6Ej/F6qLpqUt+qJvgxNleSVmjzRjpK
UJqX+d5IYmONyxp0wEGbl8Zk+cGTLkrE0xdqMvktpj35esDEr8e3fRRiyqFBo+AGo4Sh5fPJ5Sct
CDCLjYYR5G1FtzQFCajSo7RjxOB8Y8zNC03Ft6M7wELJMju7n4cyTtdRD38tkJ0WXUPAnl6SsPOe
9Qq46M+NEdXo2yYPJzY6f34m3OcdPOhR1/s///kvnykVc9xJWk1BKiuxcWM8Ckk5jzYi9bVrOYKt
j7p2DIvQAJVOcURBSHsGIFnsm1KDUSfihFOyywMN0t/Z+9/1BEdc9gETYYBuuKwTtquTfWBM/Lao
wnAONIPSdFAeIbXcZ8G3+nXSeCiDE0iPtTI/igh5Y0dgYL4nTDn+t8Crv87dEo0zrWBrDkLorFuv
hZ/cdmYXDF39Q++bP20p/uU3WNbbq/XoAuxbrkMqlrBdNobXo+kDDZciJ0V+wttj2w/OFzrK36cs
F4d0QEVNL+DvBQ7x1X8OyaR3HJSt7umMNRs/BlkE50JqcC77Pr/qDARHJEN8kLjz25tkoJ8bHf4h
9I6WjtKvb3IOK9jaMerEsW1DeiONPAoJ2uhV9byeZ6/7YCt4ezzODDYEzrDTHpGG21Xa1ylW2GU4
XA9Fro69DdVDZDVtzMJo7t6foieJuX++SeB0h+IM4JuHff2AMutQVroMmEgsuPOKSPlaRkQl2X4S
tFP22PTReOhc1d5KFtdeFpg7a07xkS/U2z/EZ6sF5KdHdmrC6biDhCqs2YEza/O+S4FR4dRZEMWR
10mjkudap1Fn4ba0mp1RndXZUOCZweH6/iv5fTpjB75UCPjPOBh4nCwet6qqmKa8E1SKAt9N9HBX
AgL7NgRTbqrVCoAt+mgL/m2rIDqLg4b6w6Qtxpd//RncwqL97AlUsBoioMwPkTiC7EErnSC/pShm
BrvY4ZTOb/AhVkjq/oyPurXiGXJ/iE9kPyg9AOm5xFu8Pgg3sgKage0HE+aNt7PkuPBrl0YqHj2v
f2in7MKFGqYHXZd/Ig9zvomsUH7KK/exbJM6Wancjz8Y87fziX6Q9dMQk5dj6adHse0mUeizz+GR
oNQBmENbcZwmQcnueqfH43OpMVGEr0JkgKVcvz8ffj8eGZ72L/Zw/k/HopPj2TXLeCpQDcCzaCA3
V8q88zHjWKd0Ic5y4DjAbsdE260Zm8TPBBRzWqxtape7Ccc60Cfb2ThjY267CmZLPXCqZ2XVbVy0
8CtRoT95/xe/9b7og9PCwkQXef/JpjVNZZXk/awHKT02OMdafTmXkGggUFZBViZnKvLXOAh/p27M
PoiMeGMiC5umHu7ENNxp4L2eHz1nPFQPvpUj/fwCVnJMdJiMDr40HyMjyrYRh+Jd0WXjBzvnb/Xa
8pWwWnANKgEuBicTs6mmzmwVVKoOHGHjW5RqXYHbmlZMWDj8773k+vd6+60l4JAa4C6ZmpSgJ/NB
lY401NzpAVKOdqPqitJi9PxNZBjxzjHN5BwOuP3BLHzrm/466Ml7RVEn2sJj0MRH/GPYlbcvwuJ5
1u1rt/KgvmeTCmjGeJBVqw9MH38/lDjaLZgRBHGRcXJ6KHWd10AxZ82X6LkDxfZy4SwmI1mBrrzQ
E+eDOfTWp1y4GpQUzmLfZL+eQ1MzuLnCIjqwZeEt3IFsF2buN48/s3r/U75x6vBolGc+UQnmEu35
eigNBmhZe46O0E62QZJFMPuKXnGNseVOTABLCurebvT7Ihg1lIup6LxNQQL1B+/4xIN2OYj5JZ7H
j+EmquNm9fqXENMhyyI2dRjHcClRajlr6IW0QrDp33hl5V9pXY8ljbSnbe4UXrA0zM6trNS3ttmO
5yUX5rMP3s6yZl5XdsxylzfDbZbNT5y8nXjq7CRd3CB7ByFdHJsooKsbc6K/V4fzDDFSDmgXEpA+
J8T/rKbLLGo2v8Kwhg/W91uTkPBvj9ASSlvdPVnfVl7XuCp1sFDMHMWtlybbcI4o6B16ckblpvfv
P/xbq/zX8U420ZQlrFTTG0FSq3Rt5jR6oqLC9MCtkn06ad5NPU/tB+XmW6vcFXga+TQxrN82Mbfr
Y/Q/qOBl6i4ZgrAPXDkdtRb9kKPnyaZwAOG7utNgVLbZR1XIW+/Yw38PCgXgif6TGPHLZcpPZm5C
PgsvKgv3DDZRdWHomru1B5AuDQLlxsl7gPDlakhTqKajFY6X/GszzDkxQPapqm1f5e6Z2xA4gBXA
R7nJb/3ChT4ldHYGWpcnfmomnoJNnmEFURiZ870Xub7Ol1wq1ZfDdqp994NZ9/txZrIv2Gz0kMoW
BtjrVTlQCk0Zd2aosXGITQUWUnpdjGchPdqVqYyjoHmbN0b0+f3Zt2xxr1ce44JwcL8ho4YZ/3pc
HD5cNZdcWp3JTD5FQi/XPRPmgw/++3RjFGGyuKG8+Oyor0cxlVahUHIMZI6Od+0TtLQWVpetybBt
z8IMogfdDQncHb74o+9/sM3//i2X0ZcKxeb6aJ3WvF2fyqHUebdCiwWVq2MGceZH93lRWRgvpB+F
fL/1LS1j8UVFLc2oJ+80bKYQ31BIMLaQBcdYLFYOUlYqbZkGEBuiTVtgkgPF+u/l/Sx7Ozc5qhPM
nnycfk9jG6zQrGW60G/0wh6OEeVL0GRYAb0/Z34/NpdLI8tTLO6Fv5lAdw5me00BzwCkHZqqU3rw
WyfcdXOErP/GUAblHS5SzB/rZOJYsCTw3uCB4iqdAkPSQh1nvQ268u+jm7y75ZYPPEVlR13xeo42
EUR0O4ed0eMtuB3y7Fvch1FA0xdEbKLj/G88GTAGHpAmJbR3MklmN5zb3qFDrVIUCI3iLmoKCCwm
Ep8PhvqJUpwucqoqiHDg5Nz+gKp/BRdMrVJCtghZmkHvgt6v/DVOmHKrtQO92GwUG540DhLN+upy
HX9YridBJcdybdS189GvWUb7/dcItlCPiBFA+5NfM6ustpzeDEaq8+0Qlv0m9mE1jYYPxWSQCFMg
5+GPUVYY0GGc4VaTuW5jTZcfVGW/H70my36JXDOJKcNB7fUvKTUXaQTsuGCQfr8v8ZtoIRPlqX5M
pZftZR62H2zzby0dWMEGaC9FPajv6xGLVGL/HwojCEWPzq1Cqzj1SRH4iq3h/Qn21i6EMzO0Xog9
HLUnQyWukRUASsvOPiEPL7Xq3MRAZYfZZX1D56BfgeLrO5cu7gev9a39li2IJ7S4vYBKvn5IFVud
7VSpiUKRqLOyq6eNHAys2+My3vQRGS/vP+mbLxVCNRAkd1FuDq/HG9oxtUlNMMCsm3Rjyc7ZJk4R
bw2PKf/+UG/NGIr3fwzlnmwS/pSNRhIyVDclyZmlj+GGWULxnukIQRcSHh6M8Qfv03hjVEO32G4h
nlKx/TQg/qVcyhJiIqLYpDymA3whxdQhUsTmKZGuOhtTNAdibtptZeHaFYaWs0XKiJ6GPvYZ8Bay
c4W9J9ZX9bqveyTu2NNsYmTW2/dfzhvf4dXPPNlm+r4ws3lkxsWDzAK3MpsbwIiSoaJ58/5Qb0wx
hkL5grMfc/vUchlbmDqrqsU+HrzmnF7rHb6g2ecWuI/NZJ6TDz7Bm+N5GCmyWZAJf4qw617Uh/pS
wCyssRupD+2+CYWzravI3M2Ei38wz958lcxkZ3FOpGwyX09pLSp80bqaETS1ER3TKa/WGsAqHi8o
jN9/lW9NLm4AFiuV04Eb2Ouh5iWdjugMfQGSFlWn+7BQHzZWp4zAdyEV9zTiPnid/lvPhyCQnMtl
f0AR8XrQpglrPhIOo3gkoTeMZ0v7hF3VECFES1MEQYZ9NIfubsiIscCsJ9lboSYuk1xVD5UBuUyZ
39OuMY71KCCaVHEaX8x92TYrZdUOffzU94KwjRvrvKpGgcKnjEGkqhY2nV4H2ijaYT14xogYTI60
SsKwGhwEg2EPe1YrZuT7qvI+Qy4iUUjFoXOOfwlcUUOTPsZbczNcjyKpz0VeYMTlIo6+VR4wBazg
HF9uMqrtLSb48VWem7m+wuLLfXJya8Sz2LGMPhjIJ1A7Axmxs409GLPQCI2OSFk8d7OV42Xtowjz
7EeaG/VCPnAUxgh2Ir7YJsBW4BXu9CBNOhIrqOX1tiIwCu6a1ppfJDLXHD2/g6cghK/GgjeRtl+H
VKlbfXKM7aBM/lhj5DYKLq96FFNifGo76qrVMIdED9ozBtDGOBXr1rVgV8kobl4ip0PmMFFjI4PV
cYpGOV0S1Im3G2BB3fT370/LN2cIABtCGxoGv8VmOmmhwaJiWuoFlFWrFh4cxHjCzCxW/8YKsGnz
0rUxfJ1L2OvJiDNw6Jt9C+zUsZkUld7A08NoanT8K8dutYt55rW9/3gngaQ/S/VFVMSRxZZiuD9h
ml/2dBPaO8rAXg8akXkBpDnnoMsYa4VIXODL28FBkwUOz77aiikyNrU1ibUNBnYOib5YRwmGeSq3
5rOUl4hgNW537//Ct/YF6mB87fWlU7IYnv9aNM5+M5p8Zz0II1kGaKvzNbcBzHNa/CXSMBsu+tT7
4CQ3l3V/UhsuVT5u/S7gABfS14NKs8UR0wjRqc5JFyGRG7FGqUhEx/KKhXHJuYaRjDQtevFwZdLL
2LJYGbQPkocirmrk7oW8iBIXmQ5UKP0SQR7mEJ7XPMa2I26qOU6QaLrR8E1pjXc/Von90llT7X7w
JG8cGFx3PcvgUo9Tl3Xy9hyflVfIEYAFw6atl0xfm6qz16OP/YJoHPODj/UGqmfCHsaaCntsWrKn
XIWhs3Gq7Rsj4DAyLzJv7p4xZfNQaOQpU7my0uze8TEeXdmIEe771B8/T5MMbwcFUxUz+Kg5YDwK
7fdvzyK65j6Lir8gtT4p9vn2iIUJTAuKRrc3uTeqtRfpGC2EsXuNCdtiI8iqfn/QN/YOPIxBW1le
wvUXxd+vU7ee/V5hBssdRiURqGXZYK0kBL1p+6NM2rfuVjSLiENablaW51uvx/Iwe+/nhAeEH4J6
eYqqTeizhXtDi4uIZoaBV6KhEcPMvUb6BPzoxVZTU4rfC8bu7z/4UumeLp+fFRF91uWln7zttME2
K3RyKrAC+9AGvIMwHyT2VVLg0qcPxaH3U5j18ZAElUMm8fvD/06ScJn0yB95E0Atv8GKg5c6ZhsD
K1q1671Io0tuZ3t20MAO2U5Ix7rJWh+AN5P1vY8N4W01V/V51S6GKzHqPywVxhWubNwaGn36YMt9
a0kSdrdcgbkT4Uj3+kvNIyY+6KFxmZPKwCMwPdr1uMMz7H+4O5Mdua01W7/KRc1psG8GNWEwGE32
KaUka0KkOm72PTfJp78f5apzM8KBjPKZ1TWMAwPH1g52u/n/tb4ljnmczle2OBcq/rwV7MnWTePa
TVxf0jcTPBxCA+gJ9YSpi+qAhpHuAytpoOYSv0j+JE+AGorv9AbeFz0oG80MKMfFVxa3dfE6eyXW
+cc1WUPVVcF2+jN0qwbGTCE9iNepB/qFjhZz1PfvP/kLLx6ZlhymyWLhr/NRbAcWX5dL8kxyW3uq
ZvJ46hi4QD72U4h6pQzACrSHEkjAYWhkfuUiL91sBEJsVfkbm995GZNeicjHuTOg71CSipZpCUq1
Qn4dFVloAvMLKnWIYRM3X6bGpYHVDz96TbmWBHXpAzCYDRzsUjRSSFE+vdtwaR01GahXJdFi+3mT
2zcDSn/oV1oR9qM779eqNUW5ycVmCszEIimWVAxISqm0V0dungVGYj27tayv3KTfhZXzVwH1Hu0V
NAcYg89eBSNSdWmVCWWgTpnu6r459KqCtaNNvKBocP8pAKugSx68XPPu5lr1blvdfVHdWgkpQae3
BHCbEHx6MLqxBBdMUdUXGrb5BdugsUzpXtIz2al5ZQejkbyoUYxlxxLai64s4iapoQ9YPddawm/d
Rfi1ALV6KNE6JAil6vCHD05yKPSlvbGku0CiheQWG9pwZSq4sLfhYMVdQDWFrNM8uxPJKumpYkMP
ZhwVgVh07bHl3T7gcuErNRC0z8tyrUxxaVC2mWtakLdWac9WJbT5iKVsKJcxFKu2ze6NoVxCgAPJ
Ph8W52bu/3mrDzUs2w/c6lzt35oY8FRXqjYjetLw0PaVaairEwzgAkm3cISxNh1hghuiwG2J3WNM
velj5rWvuQdEUbEgTL0/T1yYgw2arZr7251Obs7p95GTgjFUyOQDoEgAeR172Clj/dLVLXzSAtTS
+8Nd2Ahww9kAoIrjIO2c7cKymGKNAWQ7SDQwdWltcYAb2Fbb3uBu3h/q0tO1CTtQKSky5xtn030N
6ivvG0DNE6DyjTpjkIBLSYxIpTxkag7EJq/HK2Nq63Ry/kVzbjHAChAJxN7v9HZazHt57OVGQCO7
v8G8S/dG9OlGThr8nhESeyVxiaWtQskcYMihFnb5b3xL9MnQL/FQ0QafXXgSW11X4uIPljWKjUM4
dNLFeSlxGELtSgHPpdW3f+NeU9jRfmsF6MafXnaqJdUEd4vVZhH9falJyJdRi8QFJG9ADNNMkoT0
uivv7sXJHfH2Kl/VPJqSZx9w1ZpJm2kRL29mRIcmz2qqJHN7bL0KK2aTaGTGVO6WkyYQgKhP3XBB
0gdgsITEPkPmU8HIbaXhQJ5zeEDv35RLnxbnDdtaC/1QDc9uSp8vHJeBbAXmrGVbuzW+4/CJA89K
lBvcTd61yWV9t87fPVQpKnm2lF0Z8PQhGJbTmctKleUhuFDIqJPYqZaFgFnqXWTUP4HrTscM1/VD
nVXdgZgGb1OPbglYxpJkEoGEaMprSZ6Xvnh6s2AkaE6tzdvTX2XVcigpX5nBYrY/8IKhZSPaN+gd
o7xyvy998Ow3aBQ5aFFp2p6OFHsddm2Eg0GjxM6tY4KkH+NlpW9P5GD1lnoD+c+4Muily3PR3/OM
6VXZ9tnHZkIAFFHTm4Gde5AMNdCmfTHgfdaw0Lz/Pl26vrdDnV1fikQ7iU2GUmDMbCGY7whcykLO
7DrSkeqjbrkf3x/x4sXhZuDo4HCF6tlsPWljnpZtivQhdvKNhJ+5GboGWlCXLFcWht+b/fO3l1ma
99bjXlJ/OX16iSFiC6Mh2LtMpesVj8kenezNkMYkrNQDUyidmq3gnLwDw6NvJrY3JKLMKlGpQ88H
BSAAQ0B9qDnLEIRFMFY5soWaK3Flkr+0tSZrE5gL/0sr9Pw5xF2cZV2PRVmZHaQA8Ws5aO1RgGzY
RGOWHQdrGX2tEljwdYqA7z+T9VD0t/tESWF1JqyPZp0F3pxi8FaXQ1zFJseHmWyPntl96NTxeRq6
eofTQL1TC2zt7jQf3h/40suwqiGZZtmm/a19JUjfSawoZ2BhUf1S3fjGmRQZcFbsrwz1e5n820W6
fMu0Ytfxzm6xcHMsGBOfUUXmwL1WDwOKeaLvPAijwi2bO3Il0qNaOq+Y+i02TRauUkhbu3zR0TcO
AE8V3IauFQe9a+RhTUlYy1sVuoCrolbK5U3MarGL7UIFvxdJvPyN+W98r2wBaIdgUWCROpv55lbJ
FzL9zLX3P4UCnsHWKM3m2DhNuxnibmRXAAXj/ad0aQdiIjtgRaRQa9HJPn0/DGUeMjjl3DpyFm7o
gBl+ESFemZwKN3avzoGRm5+GgtyYqoLTN1ZYF9//DRfeFGYMuEA8Qfozv3sNb15RQZcvyhwmqlqB
X6Yhpn6oXefPZCqS2/dHunTMPBnq7EUBQzQOGOCZfscUDooGWJtEXtcfLYn1qvOWRzCtyi1VEsKf
NNIvoMinQZGQmfH+L7kwKdDNd1alEPLo1UZ28llOvUYXHzld0Dee+2fuDi+gSZXQzqp+5wykRKnF
TBXGVhQUbIZybe3X/z4rrE1lyl3sqYkYWx/Jm1teFbNQkoyCRWkM6h4lCoZHnZDHknXft8ZxCQ02
aFtJhfuQAwvd1CSUQU7VQSwVs3nlZqx3/ezzNVUqO+zsVv3o+brhCfI12phfo9XwkBeNqWKZK+UO
PbsC/j4vrox36YXTVgIQLm7Mhu7ZIb9JJrUdUcgHOb0YPNRKdkgFcQKyNbJ/aygO7AiXqCS7Z0ti
FztzKfXWDFo1YuqwBLOgBZYESoh+ZRZcv9Tzu0gM6b+GOiuPlTKf6ZLxGaUrVhGHjbrVO3mt13Kp
UE3XVqVYjdyGazobxiFNoHPJdAvmcoYPTxkOQrma+Z3lqYduzJgboRAfVNIId65BspGnUKpOBhSf
cGnXUFAiGd7/mC5+1hyRgbahzgUVdTaJiantmmlda/i9NoIt1ITCqCnT6G0T6gQBfU+i2cT1XS53
sqqrFdgpdqkkS/X9X3LpTaZGR3GGPr+FEPb0u0oNOcCWweGklTCMyRaBC2xE5FTFanJQDHZF7493
+WmsTTYKlUwX533Y2rAiq5nwN9Xqo0kGk2+V09dYkTDs59Tl4LiUd/XKggYhaYdOjnVNtgKO29Rl
n0QrxRVd6sUbwHxG63tt/5z/HmvGudhWfMoirUmqKJr0zhiIBRBsNVg5M+vKTHZxPASeaCuICGIZ
O73hdVJBeqo6XvoFfJsXkeXQ5Q2J4p1ThZZwhmsx5pfmDipvnJmoxzJ5nr3+yjxWdVeNRqDCZjwW
eSnhaUPVcZLm2tr8u9h4/kXrtFzYt5FzzQ09vTj4TLGEHYXGkRr8VsX4tBHQg7cit1p/LOMusCs6
BBCGvKCa2TrmQ6FBP4iUsAWcGtBOiLfEuwKw6uv6UIIQvXVNvJguWKEQkqwSSLoN/kiuwl4KEH7k
YIPBMvNq11iF2JST4YZCcZqHHFdnKJJSR5njXCtsXtijktWFi2rV1qNmXR/ym9VoMV2iECAKQYAC
AQNyxwt0IexdQyWLLLWeIj9JMId2WPrg/e/n0utDZ4ulx0XqyWnwdGScU55LdpuJrnVNLaur7jG2
FThSehpxUFDVf+PzoNQCs279RLTztweAhJPoZsPn0TkzeU2T7QNRQl5aE3NcJYa9f//6Lt3Zt+Od
zUdGrS6WQGKNA2ogY25siaVRxC2V2/7QmTK7H1qALRXxCvfvD3xpfwMvwqBwtx48jLPjmbBSuqcq
+hfkydkv1yrdYzqzj3WXWb7QIs/uCt6mTdI4cShT75qC7VJ33mRjgxTUsagj/F4x3rxSKUErgzmT
XbGYeronM+6HMTXzFj1jt6MIDoXbcaUfzWmBvm3SQ7enr4KLWr2FxQtdZXbSO9nUxr0aczAfLUf7
8P4NurhmrfxR/lqlO+eGUa1TSHlhVBpHxBj4E6nE26qAaQm2JpTkkAYITNzPeZzZoaFQzbUdO39Q
I9FeWbMuPSqqYhw5HHW1lZ/thggX1fppRSebGudTomSyTaFkBMEtUXwk4dPeDaP559KrakhQIZ3R
92/EpQn17fBnb0ohrHYmToA229SZLxHH8S3JLQt9bld9eX+o30378wmVLfeKbcB39hfP8c1bkYyp
6lmiQnWWEdkn9RkIDDFKQWta1WHAn/Icu3p3SwjPKvtO512sluJAlk+2mcrIemZ3/qPQ0w8eR7Sj
lSkW/ofJvDGlIO3O8cAN5TZS+NSONgQZEGUhs/6WsGjtz2E23WBRx57QxpVzYmXVbvLGetfocXkb
0fQNASK4IUgR49Ziu3C0Br0Jh1wftrpmy837d+KSToP7h3aWvib56ud9Lm6DWWoDOkhWgeFJCIy8
XkJUIStGtLFc07gd68E56sXc3LF1qENX1PJmSUjUTgyQJpVDLge9MtIRGscJhnpYPpH5qj/EQ13u
DDstNT9J558kv+lba3SutkYuzWxvL+DstVHaVikyri1Y0sHDbivcgD4u8YI9DHxEV8pjRYXtIOB8
b/pOBxg7EbEizV7fk5HQvEYwnPyuACWvWuOw4m2cjZRtfj8mWXllFr70iruo+Snx01FkrjhdZWgw
S00n6zYgZDQJ5kIQT6Da2Y6SUXtlgblQ9ANNTJgwSAFGUs+WUtgywERH+pdzkUEKR29EThc5SzVF
fN+ZhhL6lTLcvf82Xbw+rFarcIV9yvmRAHZCoZkDTSHLyYfQGK3ik5TOq4Z07soB/vJIOHyZ2S06
oGcbfa1wOEYpjNS2sj+otnlEh60/Zo5xbWdwaSSP/gTo4VV2fy65x4rbYBhmASH9rT7oRVltl1GL
trojlSsf48WhWCeh4GAk4NRw+nosDfUzRIU8M7NCimg3eeh0bIR4p5sr2+ULr8dqFOLsi7nFwUh4
OlRBpGLbkjwUtF3cH+CsxuQrkeeEJBkTOFkTm1m52lm7cH0YsAwDbzOrMf7100E9s4vdsvb0wJau
t61jM0cHZ5GblXvXaq2XKoFYiUH/crqHVHJ+tO+gnhCTSROFjNpyN9tITRP0O1sVgNmdkhgtfE4T
/Y7SwiITZeMLd4UmuCILaMCyBbQLGSBNlnANAOVwPVYIqNK9RTzpPrU0xWmpG9XPWu8pUgDN29Ey
indErX59/5u6pBlHUqLSJGNgdChnj0oDGfqX2gXrU7VPcFn4tdLFt23exscxqtkjQ7/znS5PQzIT
5p09qdltxqZiM0u8d6pM+wDIonFn4EHbOq7bbuM8v1YPuPBwbcraSJw5pHD2XufpN0uqO0I4VCte
3qESylGIPN2Y1G2IbgQ++v4tWd+Ts9X7ZKizO0LlTlvdxcgfAPVuTWcl+AmyVt4f5VJFlIq1ucIL
GI4ncHpFuYSR2FOkRXtCrGHsZOOurYZHnRbNDo84wLZWqLfsb9NnrzTqAyrl4spneummchDi0WO3
05mETn+COsyeZ89wGaa2TbizhDMvZv9dkW23e/9qL4/EF0PLZqU0nB2AtN5A0bNqqkQVVx8qw5G7
dhCUzw1D/vX4/hHy/H9b3MD6Ov/L8R+89q//52fZg1m9fy1+/ud/7H6SZJm8vkWRrf/BX+Qx0/6D
SZa4IVRN+EY4xf83ecxU/6BOtXIq8G2uBjL+n/9Glxt/cC6kUvZXtZAj8f9Dl2t/rFZWumq0aw3I
gs4/IY/xU06/JtZOvLsY8ygDU8r7m42cygz5S8bQbhe3b7JdPqfqGELhsT8lEFj7UAyR2m2aeDTI
D0Ro96KPufvKL8bT6lYp6LCFJBc/E6B5fYKs9eFIpzXNb7rM8L5Y0ao2J9jSyzZu4mXWjgRTYnRp
dY0Pk+50zZp5XZc+IcXu1z63jcHvPOTt4eI10R3uCXC+rPEoIOgPKNWmyJwakokqp9u+19Z4Am3Q
N7GjjdmDHKN0n8C+vHVaMlViQxL5Y1pp84vMG0k+k1BfF5K9yIMDu/Fn5ZVkFjhzLpk+c6HeJ0k2
/Qnm1nnxykImOxEJdksjNWEQqHOcJBBrTQcwU16QLj3FRUcuZqP9ECX7Hl+BsfpZ73nWcD4ZG+XA
UnCg08YmClxBS9/XaLx+4SC+3JQJyegHRdfQEWr5g262brMZUH0edWEW2a7oSuW+zS3oiV6Vpj8g
cIPa5oQ9H1u7hsLMEcIBzE2ITL7htmogv/Qe/YTZKiNOC4Outt9HJYRNU0F2vYVWbETbqGRbHgKP
qe9AfmDJq5VB/2p2pZb6lZ23Tw4OGWVrdGr1Je2XLg6ARIOVbvTefWgz+hCbPHYFToqC3EN/Mgui
GGEitJ+NyvK+5WSekb5lZLCIO6xiryM14HYTi4JIz4ysoCOtVdfeR0SQqqSwptSWNL3s0Rc2ZuP6
TjHQeel0zfJLOct6T5R0SiyvAzgiVGSp78epQpxoqzJ3N5W2uC9oB8pyowmdfPppsFCZu702J0Hp
lImyGybPUQLTpHR1bFbih59bagZzpqwaGKOV1w3Atdiy7kldbcLJ9KoJXLDhYmX0BH9YmxDh7ntp
q39wZe88l1MvDiUDP0/RJFw/0UsD4I7BOxbHydxtIBiPL1PWgkVznBQBi+bRNDsugtLWJkUa95rH
M1GdEa7Km8YdonY72y4MGt2NMMBQ2nSKrVXURoKZRnHvnKWywUxLB0+lTnVIA/qu2K6fOd2y7NMG
izL5ea1l7Su3tePNXBokCosiE8l2NrXpa9lP3p+1oivNxuzdnPvTmZ0NV3Me+edcziFUWu9bSwpR
7DcDhygx1+3dYpQa2d1aqu7JQ0MTIdOK79aAWA3L3EZ0Rld1mn+tPro/HSDeCT6SHg1smrbWfBC2
l1gbT2WKIHe5aX9psZsbHHoVk/RbwoJigFUsfH4OCnVNqYuszw48i2xjmBPYuN4zG26mabafOmI5
fuWjVL4WXd8YUF/r6Cd1TNTwfIHyHgfqkgbwhCxCPTt8XZusTaFxUzTMCTtPNPEZxg4WbWk0ADmd
SSBb73sxAKBLtHjxvTzN46BbzBQOt+YudHq1kh04floHUiAlLOdYmn2j+2YvTAE5doTuWZNjlu2I
aFoeaZoTMtpYoig4fPb0hvlGh5ZYKaWMgpIanwrfgKCpHcCjNNrUpKk7YbVUOggCLGKSwM7FNvaz
l5GuBQmR+dCIzTaH59yW5iYxa0ikSw2XJxQLFKEwaqbcC1Xi9r5U5P2ZG9edkk/WIA2LePcUsZam
xgPiy9xcprAa+v6jN802Saj5mNn7oe71cmvMQ6eFkZI6MixnLa6ZdVQj/c5PmYYDsYTJFKp2Z36d
PHOQPhc9PAsni8W2qBVijtgNLUQp5ovWP5ut4O0gzcKyH1ttKtvd7EV1hRhUM/EGyw4VrANB6IeS
wugn9MwL08IugrqOn7zUmJiBmyHViDd2qCyNWb0vEfrDkFWtTbskPFMOMzw78HskZKYRFA/yX6fK
vF2q8i6VOrGIRXSweO5uUt641fzIhmrrkauAnmuNKx7ugckHNt8w5vMHTnXfuzp5Uq1s9I1UO2bt
sDMGkQRRJH1hkyxDCysw3PIGfAcTQJH6hrc8dDWRsklc33St9YUD44+5Kz9MmcEXCshC01+1+HHs
mzvYaGCT5z1Wp0PXpwdKndt5BIOrMlnF+cMEExKp7pd2dJWA/Lhm77Ty4wB1MIHrPO0NG7d/WT6P
xQr0biw/J9q3FAa1/YYWAMlyzvDdLSidjiM6UI/RcjUmWUyCb4rco2ekn63ZEGGfqwCf0zzQI3zi
aJllZiCqyvKgM2YiKOvsaGJGPbrF8DHOSKWzzC4g0bLay2y/YqnGam4P2RqiSg1l38ZFmLvjc6cN
h9EmQlqrmXhwupvTt2UE21dKZz7w33+O2pgERRPCNjkbeZYcR0fcuJlxm43z6Kvu4jHRzruxmVRf
UfljORA+iXz6bilpuQWzS462tDSysCBBfyqBb5cEBXVtv1VMPRRkAmTTcpPW6jEvtRupKdqmoNgE
n+JhQHSyaZluCG89xFFn1z4Zv19ILAaTkv2sbG9LXBHIOH2vzu6nunMmMvQESbiFm32CkAS3vX7o
9GSrJYbhQ+0lt22FLKNE2IopxQm7SKAXpfbJWTnUvbZuY/L+e1Lpz21TuJuhh0pOHMBKPA2bqvk4
6ukX5tINZmtxwCbwNEoVyVdfMQEkhOzSCyBjkI3Ph8apbpomf9VJoJyi3v1OG037OGGDHqwi94GB
QugS2uDTTr37zQFIOT4PVjU9jYI/k3SObFuhzafio+jmTTG0311TSTcVnJg7qWnkjE9fiEMl6za1
fzJckLrZPTGrIIIgGSAhtyI2aIV2h3lzayBT27nsNQK9Vn4slDrLWhIEv0RHvW7rD50JU9lGMzhO
0P6zRzOVJFobzyncOzThsLcr3Z5JLaR2PLTjcrtkMcVGuXHzZiA8d37STRkCu6BVqrd+CbLQT0vz
sSjrXdvet/EYHxCj3JfUXmulP7Q57n5RJt+WRNwtRe8vEWvGRPyobR362X50kM2yuyA0sl4hTcYH
3YIdL6SkBRFvhQmBUeBWIbeKWL45I5JWbdaidxVhGM2KfT+oPkqAu7mNb7LMftS14rl0Ir9zsq3V
jZSCvfUMiAqb7F9NAyseZXuP1BjVa3bxHAhCjI38q8j0UGm7F3YYX5KSLYT4XtburZk/JfO9MrS8
ztWHYTaOdsTjt8ZXdoDKJoH+ZuSYZONFPg7xpzxPNo7WhohiQ0Ldlaq/ne0UHnUU3UHDv1H7NFRy
snXdmZgg/afUjE1emtq2ERllTTHVPgtMvUMOT3BpO+y1uNumJW7FcR2qS8qvkVc9mnWsamg9l9gH
pBTQavDCUWYPFukFuWeHhAcxM+vL96yZCc7NLCoiujn42O1cRML9j7ITYSWR4NN+ZX9cmnvPLu6l
1d0QPohnJGc66ZIvBQXygEsjo1lmJMtbzSv76nHvVa/TCrcgk2T2oLX3hfjq9DygQ7yozg8j7x80
GTWCQ0Hfu1sIEnrnTxD2yrDKhnbet3aRffXUzKPVbeduGhJJOW2TrlcFJ1pbUvuNBgDlWcpagIEv
uTdHSR7ZSLJQ6Td2YX5vrbR41VC1jFuMKVG9tZ2IDlBUF0T8RZaVs88qy6QNxiHX9pY9QsL3Jpsl
sYcN75uk0N7UFEAJ/plwK3N8GX5yb7PxQLC3k8DJj2TKS+naT6RJFL9yNDCLX4yq+cFRXJwKOERJ
YE6QqH7W+qotSNBMh2lD0d92iW5I+kfHG0mH6fLRJIM6JvK8qj0zhyVXkMCTzlP9gw9MJT2A2pAa
FqND1MdQDnPmTy6XF9ROTyanxgLxJKXedRut7+eHXKnHfltorWdhpykmuWcBUt0ApSgtYmlCzPWL
kj3SUa1tk8WRsAH2ll6u28cqS5TPcqmUe/Ymc3MDASjbFt3s/NB6m8WmrokE8CclXb79PmD/oyLC
/5+5aTCk36s1PA/daaXh97//X3mGiMX/QMSHjQAaC5CptQrxV0walHNWBqLJsHXBSkWW8a9ag6uR
hQaIhSo5DC+snZQhOraE4j//w9T+AOBHmxpylgnrnPbRP6CcW6dFJgCg2FpVyvVYSGlG4x45LWdF
BsnsM68Tc69qxtCxVTzA8ZC2w5fJ7Ik2JP2TeN6wavKlfVTVfrGfI7Ip0j0HMG9eN5a1kfkC3Jtb
BNIAxr9Pi5bU5ZyI8yqoo1Z9yiqv+kQfyzX9Fs8sfiSZJda2EnZkP5kC7FyoVIUial8ryeQ12eCj
1OnCDh6iKDZqahPZ3TT68EyNAq+fpyvqo1u23XdP7ZX5sVaQkOr1pLHkcUzmsFAltrnz4kaqm8gc
rC/aQFaZr6dezHFA0r9gp1Lnd0RAsCaTQm8Lvqqe/UQ5lCna0sQRXZgmVvZMrofe8RPwloWqPmr2
gVInDeHQ7mZuVa54Dctj77WrJe/NW0SPa4bA9pYJf+nZWGgQXV3nQbv62bNplHLUuWdO6hMBB/Z6
lm3b8UBq7wawDtXH94c7a3uv7wJdAN41LAf8jfXl7F1IYuLRtN5M/ZTZwfT1Mda7ILVjU35T9YKt
wEKwmbipymrOvy9ep30ca9l9mWXHKzAnHclJ7/+k00IYv4gJd2170zPjH+xzS1MXK0saxyUb8C6F
kB2YCtSZgfRtfWMh6Fp2DlsbcnVJWWMz1JRTtS0LJ772M/RTLxBCaZNKILYyerIWkLXzLpptw0lQ
cpoXvogoiAUVNX/9ISszMqUz0UvwjRHxzf4qo8luptg2fqoa9XxtUnTbz7JaX16NeOy8T7zyrkls
9zQKotYyd6gX5mUjcp7N3pDiAwk3c/TdGqcOdqRK+cgqr7S0mDrelOrXa+FDp1ZJFYYqI0DJ06es
pi4hgb2FiT/BxPJ1cQyqG6TZ5//MNLMOtBpY0Lcjo0Djfq7zsEoIGbKLqLEJ0mBsOD6IGO5T8luc
Dfb9ZOYsUfxDgNrvUflkaHjilYAG5einl1e4SENKW1A4cfWYA1JWz6FhVwgJUq/dv/96nkqUGAtn
zmoF5xrdVVV41h2MwQqRtp5j/I9sMn4Czch0QmHncnQJNukt/aYfiDC5Bjw97RQyLHVpFWsFX8fK
uD53LfQRFMGii212P/Fibyatyx4JlWfvXnpR9wnFUBf2hV1THf9XAf1/MB2tw9o2YRFUpTHinvcj
Fr2QCNlMGi+ksSzNRrPkdDe4bk2LXqvM7++PxrJ4+ppSlIVQTZmeYVnvzu6t02f6CJsdG+uiZMO+
bWtnFw2GsQNh6T12uCO2hW0sR8ENvvKFULv82+ArMB58DgrslVp9NngUZY2eNKgI/S6aaqBaGZ3S
8rlrOfK85mgwOg+bLr9751qL0/OWxTA8fA3lMjF1WY1ZPPLNDsEOKbtZa8+PzpSO5d08Gp1Nohba
kYdmUmx23Xmm92SxkR1YLU+y6qZqF/GAiyfyHDhh2FKbKeUPkWzm57pXbQA5ka3YT0tEOMkvI2nI
Mdqr5PfOmj9KR11emmRUxp+x2izxizTlyOE0nd00uzMlArf7hPpP81R6BWlYsR4TJLohVzF2CKd3
sNRvpCYhl88SAR5IkMostpM7Ne0cxkuiw9IdNGzOn1POPfZ48My4MGsy5h0vfxFLTm1bTPGiTWxs
hQnLBGvP8mUAIQK/ASSf5RPlFtuc5h3UuO6hznOZ3vSxaoh76i5luuNgWph7/ozYW9A3ThU5CwBL
9PRbXhICf6uvRbggo3/O1NGptuJW98JJ3bQ48OY6EwDTyUKl2C9jYbGqC0XJEA06emRtARLDXH8s
NPRm5q/SsEvZkh5YEJSGPaX0Zn1bKmYjnM1gIErW/XgesWzHSaG4Pz2l8IYXvZUZFVbbqh1yy8i+
qr9h5a3JQ6Vj3SDAmToBCEmTSveTnY0DTmheREouap6XR8WI2JNQNUkb/VaZytpu/IR8sypwNHUi
xcrs0yzzTdkNhCOmbpnDJFo4H7W2VsmjTgvc28tYFlQt4rof0dCMinLPES1m9VFKT3QfOIgTGsfe
pf5VpHgDnmPiE4W9GWpLy75QG4BGyIFMJf8TE+Gs3rErTPRnPJSecTNOMxkpxqDP1PIzGyKO21ts
j4KktOLphSr0tI89JyLwsTJnfpeW5c4mqYtUWkfhlO1HEAyat616WXJ2Jh59sJdvbqlE0JlqHlmF
AMglVHIntc4o+9uOlF6at3VJy6XGS52JhRRp/GPbnODeZDM0DsLkqSvgrcmaJWWCFdsngxsf3Vix
SDh1Us9MP6LkK4ZPlPQXAG5Nm6riMBmdInhrwQOQk60beU0imKomC0o6i8IzjaHBVI/VGI82AV2r
QJnC+JRblfQHs6R76A+ytzl7m8qqPDBmMz0Y01grm7XUTWF/UjJVf3TtmZvKwa9ZzG86ZonkwHMV
9daMNMBHRdxm+lHPLPaiqpRT+nXSU9UNLWpQwz2pZnV5u8AwmO/sgjTIDfUtZWwArsvG2ctIHafb
uXKgkrvSgVemQZpJPjl5EmfD3UhgitttpRRVP294L8zpUCdqH7nfkCJE3QtH1CzR/aVNyfVhHZZ9
OfruFHnipRvNJNnbZoet81jQDLUPY+aQwBa6U9m3+kM75wpVJ7UgnfipoprdKUHeGUwSFHg0M/9z
5sTafx6gdpFBtiia+qlwBnW4caBgTwelNfroTokElWh82+b3uUeDdG0tPF2COTzBM2Ke5eiCVAtt
ydkeOSot8g3xPYTNTDeFZkV36IgtCyanUf0abM+VteHv462OcPxQLAxsvc/hcSnqYW0YZy/MIknm
KnGH+2qV2rkG8zPJi9eInqfL4Hp9+robxzpBxQJp+9l2RonscezR5oT4fF2YYaBZJzEu9I2i7tYd
XM2visgNoG1W/+w48HtoWDMGKgfmTfwLZxvFoWJLkesLZ7NBdOKYMUtMm3nKSVZWRfNZtcf5kKM7
sTb1SjKNIQEXYQpyFT5hVWpXdBd/27aynwTPiG8BBzL4+nXJfiNmwQ5GqqJMo1+CRu4xHTT9QLrm
NXje37ZWDn+2hSwAfR76oXPzlTUs3dLnRftLqFlLMbgjpXs70dM+opojKbkx8qEMu8prroEoz486
qFYQIlAg4Dmv57D1l725PjuiVlRRDPrV8KmNG5Jay4wwHDWdQs7ocjxkSdZHm77tYcnxb/cHN0rV
+cv7u67T15utJaMDqrbY/oBZQHZ8+ismy4bXhn+XjY+gHWrs6iluC9oeuWu0dw3nw5jsaBQozZXv
6vw9B5iOU9hzmL4AS3ESPR1YN+JZ1xvT3EONtVOfEO6537n6oD2XTJFiV3UWk7O+jDa5wFZi7N+/
7tMN3/quq3gM+AtQPm4Hdf15b+6+osc2XNXECWccAvvc0JtjrEtxH5VslK4cai+MRWEHeshaxwFW
ezZWrvcEL3JMDdlje7cxOy1oeFb2CP7+n+Vp/NcnvL5OvNBg387Z/zl8HDlbjRKS+e6IwJ3QgMSV
QmNYNYhmf/8enn47vwdjlcVZQNGK7+dviSV6gqaljONdl7buIW0zmgJm2dIiH6INXTvV9qtUMa7M
CxdGJceOYwmWAhXT/jpvvHly0LLZ/BomSfEwQp4qXZcH256HQJ9U/UOuuBlYyRFPzvvXeqZE42JR
n+Lq0uhzwAcxVp3Q22FdtAwQwb1kVzlLpu6KdJRs7HVsCj7dCZu2UaxE8UZbaMhu87wu/i9nZ7bb
uJJs7SciQCbnW0qkbMllu6Zdww1RI+cxOT/9+egf+E+JMiT4XPSuje5GhZKZGRnDirVQGJ1V4OWu
2qZRd+PnXBwpSiOQUPGbVkAs41bnvybq4ZimEJwd6Ncq467u8zb/b+jhITbnJrkF8L745DgqUsCV
0tGyqQhtnETaxlonekkPymmHNkiyoqHZrY07Y86KvUNP+XdvJc6tgbpz38QnZ10koHglHiSKohuz
xtBUU9yE8gBxqfoRWZzxg8p4dLXr+17xqN1Ytyye++QXiwyTUX/iFYQC6wLrl2mK3hMDHqJR80UL
20ZJZ/5Qiq7+wqH+Koy0/FB0EZLfxHTvrx+xdc/+F1K5GodzGTo1Xjw2laT/fE+n2lDzxgq7w1yR
dGY5euBZUslPuSFQCS+BCYxKbe+nFCaQ65ZfUL/npgXDmOTdqLeQgG+dcRiVSgS70XAY+mg5oIAH
IGMq3F/tMkz3c2IU8Ot32Y5Gc4K0L+JdFsipA5B/d28nDpCzHrxTH4pa3nglLs45xwg5TraSmXid
p+L8m1S1xePQtfMBvthh55p9fVDk8mMohlue8+LrY4nhM+hAQCzDEbz5+mbSFH0ll/mQJy0MFaVQ
wQvJ7j5LTeVbp8TyYZpZXhoKpfSvf/7XFgkl6FqaxziCNptFGlHZGos7HwjKCPTMAcyTnkc/XL7t
7+umNlQdHDLmGCCxYrwblkWqkxvHYShySui/aQfY7VEuz8Fkq11bHUq67rDwgAuBACAHCNVEj5M7
a4dOptbOUVsVesHZCpa8+WIUot5FqiwBvWkFMIss/lMq1i2vc74jhNxEwDRWLAhTKcbi7c8/C5St
DYacdG8mMCYcc2Uylu+KkgNA7KMwe4JfU36gd2dVgJzoNt/Yla15XCsz8C7UNzyn6wTHuflsdKYh
t03UC2ja35dKXb43m+FHpkH7TgUh38l4dI+lknTB9T0697a8Math1sxkN3/wuJ4bNkH1ZRYAqcA2
tPJ3rmRIjcV2q8IdrNs10D7DGv5LaBd9vm733N2udtesChUKAMjoyWwfVk1kVWS3kLL0iSMOFN0Z
h6smccjjip2WY37/f7AHdTMXmwyLW36+znqG1gC9RDUwmWI/2YszvgOYZBzaJf0Za5N6w72+tjzO
E/BqjdbXBcWQotdA0ZxGBUBbuU+liWwCOgi9Scu+qim7WaFx45F+1SLlWgbCCVOYCz9fYNXpjHER
vTPppALidBtxmCkb+no4pB4jUNUNaZZzP/L/NlAgVbJiiHHj23ZObiiDnGrBBwVH7kXxPHwY+W/2
gzU7/wdTgFzECs4Hibl9MKAuI3wW4RIsYUk3fJ4V06sqeBizcArfOpOzHky8I8TmK0yb3ur5d+y0
MWJiL9GCdJzMB2nGzoOFgJtXUq37cP1MXn5CHsD16hHX8hBu+z7FaFnLmJpqIAYI4t3YzTzVDJvP
mWzsN0XP624BhoRhg2yf2T/+2KwK2fc6hXc3yCxZ+6YBY04bQRMQj6T88DwCcBrdt1JgrEZJq9ed
Y4uoXZwb7SGrVQeng3ipSmxUrkOj+jQZo57fExcVt1ivLl0oCjAaE7VrUwiGlc3DJtw+G+IhYU7d
VvrmSavsZvaSsnPSDnyE1Jt9Hotw8qiCOvOnNKonPQmub+ilM6WMsPa5WS8colulVDMTyrwMvRaI
RZG058CRlHVeBw3/X8j0gG8bS5q/fWvXTA9nwyAOrczN02EvObzxI0Yby07AsGj2fUTb4TQnNqgg
5ssQWZ7bN19JknkuPlUq/kYuzPnW8nF7tCUnPUhS6+ug5mOgzeBWUXSUb5xr5BAhcUC35mVwl4zg
3JIik6kHMawHqk4wLqCIuydvIkbMs+UwKCt8Comq/fWNfOVmYpSAxWWCfF3kudEE/EBqLlLndZrj
fWeB1u6bJbuTKxbzuqlLv432MXNUDE/S0OSubEzBVtIo1qwFSVGIXZwo+uNoJ+NDOCnxh1wA7btu
75WlcUIBda1T0GS2m6UhkDcoY4o96Af0vbZ007MRF7+zZururlta/6b/jfNffM6ayNIDJqJirHj9
Jf/kzvSOxizr5yWo3aT7qvYl2D01L9MbL/ulGRveOWhQiF6IKLb86einFCDOIi2QamzMdE0oMe2g
U9O/XF/O5eVep+Shili9GROvmyMfjxkIGluDMUCaJUVzM/uiNE35kCRTHNSd8bmZSvSRrxu9dGoU
c4DxrBxZ3PAt86wD4l4BU6sFKpq5+w7vFywUoH+rMfhwRMKZagSYFqQAhm8kQ5fncsUHmRCrrYSM
qB6c796CIkVedYsWDMaoBGWj/0X8zXpQBvFtCRtrf32dr1mjJkpXlCeDlW5OZUmyokW0oYJJh4rU
TuweqbUFpXY9z+1jk8z2LU7QrcW1rm8wvkgJnLIgSfj5+tAECasiWjp6cqBpB1f70wv7OFk1tJ9w
JN/4mttbhzVmOg3uHMVAZvs2jYRSKwa3Ut3O7xUUgRsC0YNSVGEOyb/DLOfbPuaLMcJraJE0d2WY
OF+aSX5cxR3G6l7EB8Hw0D4r+ua4oNO9U+vqFtfI+rL+e9Ff7PEYMOLLLDjp7Lk9B/3rcBgQwJ60
zrwvo3p+38PYbu7nvkhP2JPvwqUN74W0zK/82y0m/9c+7soSzPmBadFWNy+/zIjXxlTp/C7Kpx1F
3DSYaSqjwt2+VdWOwgBgNv5DELX6gM0+QtwQArrQa3+U1vxtSPM6fq4bFNmPVlJnz9f38WJdK8jE
ZFaP6jWzgVt2NB2YnK4lBrFZXaan0MlK361oy3auvEXE84opapxr/cMErscf51s46SECC5ZR+4sW
Ny0Q4GgApB9Wks7j2JTf37ywVXmaMA0ED9Y2G5b1Vgj6jLsX0ccPSM2c/7LGTfddzOTAdVNbr82G
UVwAsQPXq8593ywstWWfN6EN3DXsuqMlrXvyGcO3QN94gLHTXV0vlX/d5gUHDUZXERSeQEIRXo2N
UfSX6YrnDJ/btVs+KybHhAmTtrtbRjrLISDyky16pMhTyOF21AehFWeuKJDmVO7ov6kf1bhvg6Gb
yo+Au2k65hXzkNd/5StfBvVwavdkPLzSWwm9CfKoUrOBE8CPVAbltMCD1xjV7EdUC9GUbZOgrY3o
Fo3WhdlVWXMtsq4tA/p+m2cUqapIB6wy+gA2ZuCG4BqNlkEuYGPLvdq11D1u0oRenO7V5op0ZF8o
eW3DuTCalCnOqtE3ZoSZEr13A8mc9X1Vq/KtR3s1RasAyWNswft6fpH0lGl4c05GfzRMxcuLdQRu
yJv7crazG5HxNvCB/ZbQkQqyiaanhos4N5Us8Pw2ljX60lCMx9RuEZ5Vw/GtF2i1grgmzySFPDBv
51Zife6E6O3Rt/VmOE4ig5tGomA/u3GzizM1fAef0a3M8bVDghYEl4jpR47buqH/hI662fV6U0eT
LxqhQ4S9NF4DcOh9XCehp2UjAwo9jCbXL8Qrp2QtihMcQ8lBSrWJeJKQyUYNAL7fp3G0NyDMPeKV
Zh8Glya4buqV9VFipElHJAn8bFv6F/Xclb1DWXkUs/7b0dWp2KV6GTItkHSfKkOdDiEp8s/rVl9b
4BqOg32j1HfBeYZwVdzqrTb6iTn81ftKe+jB0VDoM+Yb5a/XLYHQZLx1JbHY7B+i7JTYTQS+jUSN
7hZLwbW4kkEjGvo33Ng2QuYWrHPx/9/U5sLZYayERjmPPqo09UPK4HDtDYxm7KxM74CmhfGzMkTp
Tmmr8UaCc+nnV9smYjGM+VPC2fqyNnUSG/6j0e86d1wHnsZ7N4riZ8SSJgDOBQwhXplI80NlWcxU
WM7sPqtDOD2pspUnqjTp/To0ibxdIelK13TjSavVW6rGrzgKGu88f+g3k0BvobIhiaxrUPH0mf74
q5X5zHCa7dzwE+t3PgsC+Ra8smBJAI/iAtcj/8+VXayccW+XLZeDnR0hfbECpw31B2eIdR9JOu1G
2eMi6FztIVVK1YOcQWz73MC7arzrgL2G6UDZ0V1HvDQJcCaoHzq9ZLxwQodsZPggr6fycP0uvXaD
0WMBGASWA2mWjfOFtDDrwwRQXWNN+Tut0Qb1IC0G9OwKESvPqXJ04MzONG4wLr36mZHqA8axtu62
nhG28nFC5nj0c7Aie7Jr5yQZR9pbSHDshwzq1+vrfOWMW+A1OHW812BVtwyrgwRduVjwa9XMKIZe
LK30D1VX8xOTGVPnDXlrBDN44N9DOg77uk2iZq+oRvOnQsxAempcd4x5hHnnD+qUIM1HNQVK8sn5
cf2HXrocDgO5I2Uw2jiUVM/PH8ycBXXxgVmugVy1XrJa881Wg7OaoRk9vBGaX27DGlDQx4RNzqRL
v3FwXDbdqsHb+TrqSB4QmuUbsyJ4GThhWK2ivdmhrleKLjH1W534YmNPq/MlHxBH85HRFe0uIbyq
v8k+dcGGsUPV283BGwJehTI4jP7bWkeHEEfTq2nvMzGdHRZi3S/QIdY/ELlK0931jbv0Tg6JFLxe
zPYzJ7RFkQDmm51ZzWc/jnv5RwzwkKPFNH65bmUDqeCOkmcgqGlQKsIaRcXN+TDGdrSSZYbSkbE3
aXfxV61V04ZcR4i/jS5t5Z2mV1rozSJS/0RLPr3n89KQv/5DLs4p4RTyYevHpRQP1uH8dzAECJiO
uCDQQhnvCxBXd/DKq95MwulfN3VxSA0wDcD7mO9hlutCcgJQMBwd+KAgndPhfnLK/kNitPadrrUp
c5tqcuPUXLhksmLI7vgHH5kZn00ARTqVd+WcimAK1epJJJH1QUVw5W9kMI8CywESRdADiGE+Rr2r
FncyUW4lNevXO3uFVuuQxOGyXNck/zr/uoYJu1OeDSKIyrj5VtLOfFTJ2L+qsqvmXTalDJT3DLy2
qWhunLDLjaX4x/F9mbmj2rlJau147I3QmkVAc2WdbjJd6Zu62d9H8Ka7N7b2NWOscU1TKUIgmHK+
TrNW6xGnLIKqnhWGMBU57ptc2ubXKgpV58ajc/HY8VWhdHUh6WWJTKScW6uhrzaNpRYBI9/lPgH5
/IH9+1vAkLM3Gee7y0etvxGNv3KYsIQ05tpDXbUgz21OuquYxtjpAYWnZG+IeTotjVPvK02vP+r1
2AZqlOXvBkbYIEIQ1Z/rd+fyA7Ne6hMrYBB4m6Gdm4/piUeplgODKZrxblab6aAAzg6o+8gbEezl
NV1xOFyZl2bZRZusNHqdcQkBGQARuofKafrDam3lIZvgQ4oLqFvevDT8OiErJTPeki2/XNzMPfHp
yIxhRUO6aa3SN2KpwDGQKDc28ZWvSFOO6HIlwQRRs7kTBbLNSEtJI2gYyTxmFCDvyQ3k3TDHb9WI
JAtex1ZZEThAVBPXn/JP/NmVLTkHw3wIJYJqhmMKNlALcoFnTVbvwzQb3ro07MG+hGwHapkrLeXG
ni0gHF06LaC0EH5WAY8hzmaUcm+0EL/f2LILt4YxDqFDWsr7QDX+3JhiF0Yl01QLZlHOH/NmmAn4
6GiWgnn/RMm6z+QOtKyrZbnxOl9cfZwoD4hhrlLtrHhjueiVFuA/ywQGWT/Ug6uerMo2DzgEy7dc
iUCTyfDo9RN6+VibKwibGIp4E2WDrfpbp9SuvZSsV8va6FkTSrszEr3do6EFWwpsABAmL5M3aEYV
9GplHtsSbe/rP+Li7PIbyBXoXL9oK2xjILUcI0WxajYYpmK/UYcBNMAC60oc3urJrf7z7NXClC3W
dALiQTg/N86m7hGbbRntCEQIP/Y4zTBMpgw7XV/QK1tJLMfdWKuTIJ42Jxbl9NKxJC6tqWIDSvcw
3WWgLQNFTYwTAjfGiXmHWy3x177iS4sFGK2jX5BZWr29JLbDTk7s9K7Py/wIkgP+i5mhl+vru/Cj
fEWm3S2QFCsb7bbK54SFCveGzqEBuo62lw4nkp3KfYKW8IMSiVtN4te+JwAY4jJAoxDprb/nH4+D
usNCdUfVoJ7IxJOAwcGDmCb0AZC6Oz2EV6y3sjS4vshXvyd9OdIB7gbzmedGCwEbSAOMPBgdNfWa
Lmu9WCgI1DHndcPUK9+TbF7gVAnl8HMbjwq0dxJDG4vAzBX4XNA3nQFf0ur9xlAi6k7mmzmM8eFY
xNwqrU5bYPPmF5BijU1InDFG0bSP2nQBBCzsA6N27YOY4+8z4dDdmz8oaQGlaFqBPFTb5lVsNwtU
59rqx3PErQcjDaBeiz0rLW5Rbr7ixVkXlS9KMYQWW5BfrU6GyNxQDWCkb4NMr6t9OUXVXq9zUjqk
pwLpLIhQhzcFZF9xMMwDrC8ISCDC881WGq0zl0lfqIFWz3If2UvzELnO8n84MGTE5FoG8QX4kPOz
6fboy+oZeKYUdpnAQZ1kl/ZD8SRi2JKE0t2qv71yF8ga1+IPkQWL2qwqA74cIXaiBdF6ZqwZfEFo
hMUdMIDfbz8kBEu4FZ6DNZY5X1kxQWkE2a0a1JoxtD/Gueit95OcIQp2M125EW5fXjxyNl4e3p5V
1GeLVVwWiIYzFx9dk+AFiuFmfkI2dYASAkqWnL7ZW1e3cjJQvLPWiW+q7uer62h6w3kA4WIfq+ad
gQ50EIul+W7BkPzhuqlLn6mtqRmjOC8NmW3FtKbp11QKwgZOFIbwsPP0ZNHPyTKWYm/OQ1T4lFTB
E9qQsWv3121vGCjWMh3vK3BM4P0U7WhonK+TDJuZzqQ3wIAadvlYG0gq/LJGO89hnEzstjlAjJBG
gdkxX/potSLLit3Ui2L4BM+PNd2J0TZvFRJf2WxSRnpwK9RCJRE4/1FIhdTaFA5mEGVg/XlBHHEs
Y+GgClA1O5s85EZEd+mFXhwsPThiOnA5m1uTJ8tIUat0aeNUWdDPQ/I1dIZyZTNW/bRR5LtCD0Nv
DIfqRsPqcqmr4qgNzNlk9I/8/HypoLzw8CA5A4X67MdGMJy+Sx2o/zzNHha/yQ03P9zY8zWoOQ+t
2Gydbj1pyHqpNk9KbHd6gQIKGMu4VkPPjMxuNzQA89Kir38sgz6doDpyvcQsrQd1AgjcDHV1qJZp
/GTYzeQX7iJuXILXvsM6ArimfKTuW96RgYlsPbEqAjGjik+mQIYwm9vyFFfV8libzo2yzPpZzz8B
ifuaYFoISRPLb+I+NtOpNcYaAz2LS+kVEh5KBvCsKhg0N7qFkNDEK+YInKErhhKYBugmY1jQX2OO
jwdVSrizDKeGak/24sOECNfekkOH7GzGVHeRFz/h5/0KqYS9KyaafWZlVTf2//Lh4xeQteC66XAT
G54fuSIDpNhrraAZUHSHvHPnbMeAVFzduFSXW4odjhhPA610YpJzO6oUw5DHFH+Sco4/FaqdnKxc
K04FaDvPzJ2f14/1K8uie06Re5VbRT1gc6plZpVRbAC/zBDj3kN1YD46aLo/X7fyysFhNTwLa0a9
zo2eL6p2ugg9FJUiU54an7opzgskp8bx1JdNL7zrxtYvtDmlVHvIg4DuAuXZgnhmmOxJgkPKZzKO
f8SKa/5gVCda7pOhV6Rfm92kHJIWgocbW/fKKunC4g6p9KxR4OZ6dGjx0JUUa0a09CczNlp4FGXf
7OSsqJ+vL/KVY/LS8SXXYYnckfMv6miUCSZj4AWaoY6P8Vz7VIc4gFg49mFajW/AdF+1RxwN8gFS
EJr45/akg4xpTxEaecklvMtTJz/alLfvnSYz9mIebymZvmqPtJ0okDee5OfcHhFta7UdMpF6kVq+
K4CZVllo77I1D5tDq7vxolw6GxotXG6CF2Y7oMnZHFE9Q/HBaRwKTO1it0FddvZHJZka8AJhi/iD
I23YJe3WiDylln28t3PpHmAEH321hKga9O0tl3NxnvhJQMBXGTygmxeiFwtQydYEkhyUZH80ecXs
lxMIgtyes/0bjxOm1lWvoFTwYdsaVIzIXwIGxQhoC9aPUd1Ph3iZYr9LAfkPDAjfOE4XbmdtazEf
QZRi4X+2rt1MwhAmNd0IOgF3JYTfNGG9ZYb574YzuDAEKAlvwOejwUYItMlyJ0eRVgRU+aAzjvGR
rTQRXRLxjUnESyvEA7RR12uPRNA2zoaqQ4BJluZBqxS98JMsFcichlMO0eSNBV0cCsR96cKslwJU
EG/++cVYkNLtpqpzDiFDOb9oikCJXs5wOsFr/2b45yokjHPhtSMrcrdT9jn0oWalN84hyQx6Hmrb
7eH00R9CvTvlqhLeEHy7/IoklkQVL8MeuOjNnR+yHtLUtnYOhjVPvq4vyylsDOXu+lF/aQP++z6Q
6a1w/JdhMVBr280aLBs0adVBfayMmuXRw8rL9p4B3d7auynsmIM39KY9vuO28EkF8wjhgVZbrB/B
1FtIEriZcPHs0s69sS3zbpdnNPa9iDyuDTQQ5N8bCHf/xHXUfhzrxXmCPEp/NkP48AkZ8/kzKMz+
FKJr9XGc+k71or50tB3z6iLxxjQyf6VTV8MxzsV5h3z09CMeBbSFDTXbU5dSYNvbYs5ir2iFuxwp
LOGVMqPuhFfacwjbsN2q76MRDuadK5g8fFSroRsewtrWJ7/KM+u3q0vGYxEMiD+FaFP/KMQS0123
qVg8RNKApQeX0HR3odlFj5UcRkhkC1sZAstsEihcNa2omPSLCtiLMzW1fWuEVvTZaWv5e+yrojz0
FGb8EAYW+J7MaRl/6xGDgPto4jaCadOTsUcW28wKA77lGFLp3Einoj725cgwfGpNpszuNDOFS8vr
nKgNy71ws754KmUOj3jURmb4RzemPvUJBCBjTNREL+67elqcnRMXDfy6iaG0DR/P6MnoCQ+TJij0
0S3gj3bolSqBK+N0uq8gup/+FHVjNlTDdHfwtbaf5y9DaOvZAhe727oHqQzMOt04i1zWs6NIzYE7
BiTCfFGt3gR7tBoWrY6HCFrwtDqktdHtYYHVci9GrjPo6Rd4UbUkjHGiHdV2KCFct799ZcEDE5Bx
IXAmVOW3SfSwSNQrZy31Q2uqjp0tf4QDvCGWozSBLaru03VzF1cPGB4+i0dmHRunK7ZZrynCOF9g
wTpGelEjpeaKog2WqRWQbJZMQu2XuEjGe0PUwrxH4MPpfBimxGla1N49QOEuzINtpMkSDGGjhnBt
tqrjFY0B108kEeb4XknkBTwAUZP6rurVLPwIYIBxHx3CzOYRXlr1SCtQbzzYn/inwi14X4C9Hb50
ka1VvmhG0e0tOyOTN/Vssr1WWh00VsWohU8F0uVyD91kmXmjHRGZ0FUo228S8IoNwYAS00JkeOxT
LRg8f8rAQj9okBMjcYcz+akOyWD4bZOm5aMLO4F+GGEZ1u5EKrK/mpFmZumpDSmPh79I3efRFvUH
mQ7RN3aqsHYaTHMwa8tkeGebyuKPY9MlHyEjztQTv3VKfmYm7ZT/olSJlodumaUOMzM03RADFDYA
vTJjXJYpeMDLkybl+JxMEJkeZsVFSMHNJv2di5Bn8ltf3PJAjh32+4ymiGv4Jk0qxUsh3KKMYJkM
/3mWlrbtvM+SthBfmy5qpvpuTOIY6Q1IWBM4L9NIA9wDD1eHOJ61mAiUoDa7H1q3iZ511GKmj1Dj
ab87wiztRM6tRRC51G7E9RR54YdwY0MP31rO8PX6SSSV2lw9Ghe0hVZ0JsSyFN438Z6Mk5EijFMd
4QPS0ItouB0IK3TrhUd/uYL7Apputw3gibA+5Uh2/HUj3MJzXYY86sg49ronWwEQqaPc0t8tqIb8
VJ0yfowqnnBo6A0o4XRN1IafcCEi3WuFypQpNHqz8IokFuUTZxxmZ2ROIS2tZ9QQ2C+1qp4HJRrr
98BylSIwnSKsfFUdzWRXNqXeqjBowQ/2MLToy3vdrELesVNRCUGuganI7J1SpEniI9WLtJYHU1/s
fDFmaSzfLGVxzK+izaufjox1+ONgiZL3ThJBUd1DGgWdGv5A5I/uDLnfn2QO3RpHZMl0fuysvNKO
c5/1flEuIg3cOHchH6Lfj+KIDYxMfqfVhnZYXocQlcW12x3TJTbrAn9mwjI+h02DJt0yoJChxWkU
BimlsUdDIKYC319Zht8sqxgsrzTUublPeruagzTidr8L8wjueL4NVZcw0dNjKFsFuvWoMOX8Htou
t/eEOi12YCYMHGQm1aH37TiWKGPEUwZ5vtGr93MJB9dJIeR+ryBODN26006j5JEU7azs4hYG+M8Z
yndfl7YIe5g/W24flChKA/t4kaPPgWhzosz7MIfKfG9XjqnsaDRAFL6TglcO/vrKQLjE0ediAWMw
1AOyq3GVqE/ogIb2L3vRFcRXZr0q/C5ue8RsAC2k+XtCFvO/qSll9ilWtWWvIKzjHM3UiX61ea59
qPto0O75/Oq8b6Bp/Npxf6I7HaganUyAuo2yD81FHHQ1TW1vtComxaFF0r+GUk9MGGH7ZM/TqSMb
JKGf+1EmzCo9SZhC5h+1K3W2SRNT/jhlcZ6gqhNOnyI0jdOdULtxD/qUPmk35OVdVMF0tEdjJ+Ic
h0lsMm0MyZPwclhg88+lMoffDaXu9Kek0xY2PB3VOLBkXdyZozKLT/aSzsmDhC6MOk49VMmnUJdF
Kg5jzsDWvdty+nv0czq9bfbUY1Y9V2Ms508QNpp/DP5HJfeMBYCkp0Ppmc/IEWSdRB+KZ+4uarQ4
tFCwaaWxS9N6SX/YC+2UL2MYGhD3hxZUBafYUVLjGC+xYwelhrZEq9gSfEYNVPJd7Da2flpCpdD2
eZfWA11iuDO9eHEm1xdVL/Lf9LMG98TfZRKmhnpf+6rd2Kj/zREMgVEST7o/REqyIDYEp7WnZxKF
v0GDmsuX0hK/1JDq/K+hrhO5j4uli94rvd7+Z2gN4wylNenzYR6FUe3cOk5OfT9l87uWwZuJghCv
i593mnJPjUEh7BsGomevb1y3T70Z4s5AXVHv084ai/gr80d5hdJJ0X9uSkip/xJ96ejEMLhWH+Er
GzVvSlXtd6TGyL/c8LTbqH6dpV57qaBryfnoFp8nLAZZRDbRqT06GoKRfq9XfX4PYRa63DBjZ4R6
FbTleVk5n40SERa/KezafnaMWSd6najuPyhllKhrOK4ZjVcBSQk/kBikDLIgAKbDLIdWA1JSuKcv
MuvSo1HVmvmxNDLji2N2WudpCZSO9wjrFLcATS8kQv+GcKv0GWBlIikQ6mv/6Hx5bgc6L4z04YiQ
ylQHeamq73qL7K/u2vIpnREW8DujTxGCiSZ0IhVVfmvnstL3MzyhR8WZv6GwavwBeJQ33oyGwGej
H3474ShuTdddPHn8VNBXYh0OXgd2NvmVQeuuteU8HkdrnuvRm2qJRlmU1nQ1vSlLUonOWqo+2iik
oXxPm+yt3Bl8LHiy1xYpTT2y2DUe/afRbfQxXbXQUo8dfavPNGk6vwFuC4FlirNEFY2o6/rx20a4
oLpX+AdoCJ3Q86IYmBq9GJRGquiLTHl+0JZwRp3JplM7eakp0T7r+lZRPl63+jKFeX4qQGYSdAga
bwyLbdGD0QzkBAUN85iRrZTvHcSYXMTaYUb/pa+69I9mOywhRElAUHwkPYrpUMcFj6kxKeby7E6Q
x3lONi5/zXlezJ2sygGpsxANI3lYlFD+RBcJlSGvG0fVhpxAQx/EtdGaLYa+H7Ibhf+X3/vvelbU
K/tNJZ76P6h8cb5xIs3gg9Xr7lQSbervoOwMYdccUrrPxO1J+FxncPR49CoQFAnzxfpVj2M/PlAg
jx/RuSKmhCi5+Q+WujiDRHhYJWnSXD2qk5srBwRnJcIecTGPp1rPh++pgAnUT2ZFCcI508sblYaX
ucB/10MBE+A7TSSbYpd2McDCBehqFLasIzgSpHVonVXV3hlIlk52rafOI/BkyGuHKHGOiqCoM3vt
LOxlp/V2htoLooeu/T4b5IJYmMzz4VOaWmiHRKUJk9w09olA64vH1OLfatT46IHdONnbMjcseSbN
PlCUa0mdesb5lvQ50namPjnHCHmw+5oA74k6v/vQNpP9p2+RGF61726VhC6tUuSl5qwzpLsCDzbe
3NX7JhQ95eU6t1Pz0CKuMN5Voz04z1E+5/GnzNU758HR4GC+FbOvKzrbNMpdsKeClCFsZyRy4z1K
+uNUueoCeUh0Gp3RgQK4YzYnep/QDH5mhn6svbTRDelp0NKLJ4RspBkY0RzCSdZCUXvH5iWPc5oO
benNTWvmh6kQ+dcpEsxA6GkN8J58rfwrWaMOl2lYuzfG+tY+0fkiQBNTTmOYk7KEtiWli6SMe6GW
ytG2+gDFmujHaHbzH5yT+czbHvmzFvdP0Eiaf2YTpaTrjullmmRjfiVKW7MfHBSsDeenRgxJXUJ1
nZ2GRW+0fexG40PeNRZ1J0KpYj8lGTTUkx4bzUebcmxDJGPKZzjOTaRs6qywv+mRWUW+sAnYw92w
FGHxEwWw5N1so9gXZAsp9K6aKltOXgz2TfFRe7Hb2TN6R3TPoxubD7NIjMmbDNQIGOaoUSPwyrg2
fhsmGn8esDW4ZKJOszofdvM4OtERc8Wpn8XoeLPMauVb3ZH6p/eGPlrOjuKbq8aeqaGzzZxIKNXD
9c92ASOkALryTug0dmh088f5ZyvHBXSGqaan0YqmBTm3uTtqchkfqdBXB+oa6cml9+6pWvS7nhzt
yExN9+P6j9ienBVoR1EC4k8mKkBHbX6Du6puhlY/nMqWTtN9HvK4rfqWGpoiw0CVVtdTS90bWjvq
gWJWanIykkrNgzf/DNrfjKuBGWPodnuCpmUZNSePu1Nmz63uj5Y9wdmtahMqonGhofGTdL4ZZcq7
YUJ0bB7y6sYhfikT/XuI+RKASFXKSLSiwFRuvkTrxhQXk7g5oUIROYeVoWDx5OBA57l0PSocSTgN
zQMpY/vTaDpHQMFvVI9ZN/Xt4sFaDRFEHkHNgHqRIoO+TYZ232qNlXVep4q5u3MGtU8D5m3lQ4Xu
3vQjZI/d4zBWzqk0Qsh/FDuvj9KNWrjxnbaprQBSXuUQIgLwNqI91gmSEwwUC+UJpg+0KVWMdBqX
CJbxk+JYvybVUdDKirMvcdPVxo1o/aINttqiHgKagP0FQLexlabofKIyU50Qzfw1MXdlIBqKmrU/
IN91qHuqvF7S6nYVtGVXfB7DON4jXtt/o8I43IO5u3n3thEcjl5Fx4Gj/zLlvyVKmCnQju2cticU
6ZBm67oB/bMya7qdalKS3QmZoAd4/Yy/4GTPTxh9Dz4C84er89jGb7gTS52arj/BKeeQ5Zl5rd+h
OioHtA07iC0NRGCH5CRVJVI+zszM1U8NchP7bM67/OsSU3D76lK4eUpiFz7m0s3bE5mqsCn1tlr/
G972cQpsC/33Q0ofAjE6K0Lqq8yy1Po2IDjCm6WXyWg+MmGSje/hzODRJU/vvipGlSgotkPzU+2G
AVdNIcr4H8rOrLdOZGvDv6gkiplbYI/enpLYSXyDknSaeSyggF//PTtXx3Yr1ncuWkfqltiGGtZa
77T4d7jO9Onu76/i3aCM9w+ZC3bP1TSN3urNiuh0IuwmndsbLA/HuzVzjBSSieqqowQB9THjuiay
Do7qiYmbxu4X4orF38ui0GvkKxbpGUdpI85RMRMAV7jZc9Wl7XpcNikIFltN6zST9fwh9ftairz5
hmg+aD5JvMZh6q0f0thAMMh0O9x4Hiv4XrXc7Ld5xrRbSvxvb8h5ce6MbXCSgzArJ7sXs12SyWe5
JeblZOZ4Xz94ldcq+c0vAsm9OnWyja826a9vEXMgMrKEbcHRaXU3iztD0ZwW60HK9n7q/exB6yB5
oPMzT4Pj9EVoYC3WXZmyy9d0gJP5wTL/j62Fu4B/5bRcmc5vJaBLVidU6ZV1oxiMM7/aXB16stkO
dg+fYDOAuT944ruLlEbiSst1Ye1dyc5vCertNFcyEcZ4Y+k5HSLdec0SWWOdGzEfsya9drC1qT7J
gv9o57eMjWPBDAxOT1lZzgdf5P0L4M/nR7h8FBq1t79Ge3aSGp1L2K3y3PxUbcB5sZHas/vTS3Xe
xWQC2+L0wTJ4vzBpgancUYvyLt4ZkZVFhUml8EfO2KpUX8agl/dF5fbkEhJ1VIRlUmz5GeH3fD80
amoerVGbE9Q2s8ieqb2aD+7Td4UFxTTH3NVYCIsfsoheL0s7xbcIz+LyUtLiDSW351ZuBKBKReit
N9JChV3qtc9mThBJTLiOBAkQW219wMH4U0W92h/OH3UYE4IrIAVV5fUPUc4QbLhQFZcisZceN/dW
K01KcWsGUYMYHPBy9YbRPuaKnjtsFFhuvDWSZEs7ncYb7Q+jk8XwpbJERnDifKMKxRTIQUatVRv+
bxwmFyb1adJevI7gCGYAhJ9FbjKvwz8ffOa37QpnztWhCYDvGn6ERPP1X0OQRm9YbWVdROuJ9lOp
Jn1vWERa3ARkdPtd1CWevAvQ91VwQ/EjZhq/1TUWLc5iHf7+Y/6I3F69Wn7MVYMi4aUjD3vrzmrM
ARjzpOwbQCobb5hmXUjPMdCIXTmyPpEIXwosdDIZE1fM7MFSZTXnUZXoQamwJ/wHwydZJLA0Rjf9
RrHENaDm1Hf2uZUVVjyTn05grLH4n0wQvYg4DlcYoZZVLW5Ik++/m/7UfhIjwCwmUsE4XESSG1Ub
JuZak0JERPznJR9rFWbTshDbFDTW/UimjzhUU7GmF6aTw9nPAIV2QMXpGFkzQVY7RMe5+61W09rs
8cBaboG9m/YwlnOf7mEPdsuTyRj2eZwB3OMRYO+X8IgGvbTKzmRUqNb/5ef4TJzrepj/qZOVIxf2
Nmo5XKKs+tBitbscXE90N1XrgOaPtWkfFKlq/RG0pTJjL8En/5r9hobw0rmeoiRQtIF7t3LW4EZc
rewPuvfkqeyCluihyZ7XD+5p890u5oqzEAVg88SOBNd6vdxqg/zslHDCizl0Y3HSY9F0koYEJlWI
zVNxykyd5OeJVrkQIc19ZnbhMHgLpvveSCkzl8kFCtBo7lp/bAsFCtMkv+etVPMt1one+mSIyh9+
0hxO434jk7A7wVAoPxN7JJsD39mginHcYSvjRRHZcw3vBIQkKSYxCVdTdkXCONlqPtFTZlDAnvj7
In8737xq5QkP+KOLYKT+dkg14Q3Rp2MQ3Hi61r87yCYHl0Smb5u0kwdDQDgJZ4tQ0nDJmuCDM/QP
1fb1BsMWiEE3ZzrjdFLPXr/+wFuJgqpd/0bXScIwayRpSEV4HDQ/vawt0icamspjxB7IH6k3OvmT
oo50fzq+JpwvZzg7R64w5Q/6/3EkzVh6672lU2+WZ1mUa/FEY4APcFgR+Eq2K7CaeGZlbYxwnaRO
78i4NfIYZNVHwbsNs97ndl8Gz6nMgns/2SwVjT07cyCVgwGXAL1o72BRtJhRLkP/c5FLC4r190/y
552/eS1IXtDjQ1miFnv7WjbcL023M5ybZSJbgPoWqC+4k04/7ZZ669Xe8vr54NQFKSKZI+pvtmCD
tyE2Zv3WMZVWRfC7HzI3PxtZludhgzmC+B4MPahHURMhtfcomc1Ydr2xFFFNpNL0aRn8fhS7FkSd
i7QxkYqGsq64Mxy/sPuDPVwDNhO9BO6LU5Pp9Fn2i9/e+iXZkrGnCsUXdPwV9Hkpcvs0WKLpP8NU
bKyHEg7TfBmxpiK1IFu2LtIyX50dHJM2J0K9M2VsTv7WHIbmaqIECsxrtb3Zexxqmoe7wCuLT03j
9ckULu6K2ZJPNHzytS2M4mqrt/YaCwO/tItvbmLR7Sh2jngae3u7scaGgLaQoy04EhjKjyUPizS0
EKPv4d88L32Qui4X6fPfv+P7qxmlGGU67olMjd5fZk09XP1riuzSt7k9/RPM2nyBE+3PB1wP0g79
H35vLLCEPKowoJWJmGTD6aCELRxNc9OAD2bw/rZQsxHTc1nmcj1saesssV2gigGeC/LnVXQ6v3NS
v/WOU28PH8VwWO9vZUAo1PKQ2OFYoyR8vU/zyoD/O03ypupUXuPtM/g/mF2nBIUqPGF/SVwUs3CU
ybaDr7WSVoyEQu9mj50cT+RbpUM4JKsySfmeS3k/eKQMPRbDaD2lsFavQ/oaQOGlzZ3Z+5xmJRed
Y+je4k7dsvlbpyov+9VnGG42194j2AXImoMoGAvuXj/dls9BX8uckX9BsH1GKfgB6ec/jkl+E+oc
F7sjUjavRfH/gDAwjvzKr4P1xhWJr85YMU4PlrCt6ZbDwzRu7GGG6hLMU65ui9HY8o/kldfC582Z
gHcw1eY1IwHq8pujUgOiIr6e5c3kGiq9LUcjvR3saZwjWSVGtltJC6tvYDttw/7vy/j9kyl/rrMU
iiEAybcNj6U1kLsaigsu/bC7qmGIhnJdnwplKjOqAm+JBRjNw9+f+g4j/DMy92i0IHmx8N7GQYyO
MVjjlPg3Mq3nAYDET630mGBOgsWLpZv229TDH460pbsyYjYqHI52IeS+NkbTV3E1rUrf9GuxHHzE
cTbB6WkxPzZdU5kn1q2uiRrEoTr9/78vNE5wQK+Eevqj61L6n6ViyNIvsnwWN9WS+/IAdGvUobeh
YfrUOpCelevMz3K6ih7//squa/D1EsGHC2cnOLV/QOPrv/+fB9f6OoudtuwCUNrpGC3idLRx5XUP
qBi241gu8uvfn3gdY7x5Ig5jfByQUf751s0Y7UK7iLHIL36Gc9uXzYJA8mRMKcS9kOLXmT+K8Hq/
DeFkMNXjSDXouuSbgyhd5qnPipy1iDmMveev03Y8UzsnD5TRfn7vG4nsQjWq7OeE3Ek9/v0P/o9X
jME5ido4ujBBfGskS7PlFXAsg5ueKOnzkmwuB7dXGo+TNJ1bs0q2+YP67E1eC4NMF4NBLkbnih0z
Un/zJ9t+QMCQQYTnrKXHlJaYp/kxn2sszITRDv23Kh1zFZXLkEMZAt8ZI6I4M/9Bd8RY7inb16Gk
E4Ru97meV3gfprHW7kfTv/+47ByoldC4GT2i5XDezJcNob0ucIf00gcJBXe4irncfsGBne7Eyigh
HOp8g0bXWF5YVll3j61DcCVnjYm8z5pubNI9bB4xXtyR0VTomnUm7oKmcvNoWFtfHcViOT9FIgXp
2BMfodmnXj2nH8Cc74877EagvqO85sQDKXy9i5qp7zYlyuzSLlKeC0xCofgaeSaOeVbJUYUCFnB1
jaVuuo/gyT9WLq83FHgxjtPXGBIf2OTNx64th4jQpfBudKW7BxTu8zfHbxSVWO825hB6nU45tbaR
jElbjUniss21nfNP2ZKeQorMZS5WXCpWKG8DZRC+3z82m9S7pwLCyfYMx3pad0rkQfu971fr6Ljl
nCZg4tm1tR9TBtW7wAc/jpatbsq4hSSldkrjhX3pZT01v4ZedPlwn5HOrYZdJuaiScOVDEMRRHp2
G++yWF7nfJnhQp/AXTp7r2qwqNAke42ccdR2KoT50fxgr07UNk5A0nFaLuJFW0a6VHub6FhGuX/f
u//xYR1ow9JDU4XG6S3ppIQDdm3D04vPWVXHeNfT2/jZZkjQaFsfNuX6cckMsfz/P/gq2WDmfZ2K
81lfryjAXpqpFBY6utippAmBUT3M5MKKQAx0lXVdXIAeP+rs/qO7wjuf7gpJOHRl5hevn+tlNXX4
nGw3PpIcz4ug5bnDfgW2r8K28uffxtIVSUjOqAzOie1vt8PYNOMuUdoWoTvZ8Jx0Xvg3RbH6u5ny
zrvO1mSy3wK4ktFmBDVMPAN4+WtSloyylapXdUvpLf1jwgRgvcmCtXBv5tWZxx/VChP4TnhMbz9t
vV3+mBdykol70qkbOQkkN72bfDimbqzsMmnmmNnqR3yeP1fE6y12pRxRyXKDgJGab67n0ayFZzVG
cOOwY+SJ8CVviK2xbNZPfdM2z2wVSoK6SIMvdDbtd/iHs79g71RsyoO+4WTNoWkK8c+CA+JHWvD/
+HXsfYtACjg4VzDp7TRvHoSTJX51WappS/CvLDqdnWyZ0yUFW+l7h1S26lZnmDg/md1CAG0Ihz/v
IVDIKfsS1AyTY0a0uf1jJtE3/yjo5v0uYghLaWPgYcIt/La6Ga/emotVd5fZ0cXZ8Iukj4eBVgdv
oZGFcsDKBOsGW09FM3wwL3h/+14bYhQd1whNPH/eHM16HbdyhloKPVz5/yIM0RDKh/w4lBhOhtLt
cnv/9zPjnWgdDh6u8UCnPBcu81tMy/TQtpADVl+cxS0ovqskd49Bov3DkDePkgDAf0um/yH8l/WL
O2isK3odtI8G2Fd3+vuPeT+sgox19anhvbtUW29Wrld4nSK5nMGtuxk6Kn0TbdFgivprmsLLifox
Ax3CZKJK13Pees2PopW2mD74Ge94QNcvzxSP2hxXu/cT5zJd/M6s1HgptlmseWTOnTHHlKY+ru+r
s0j7wQEguJ9gmYgIBqtTPU5bP6O3yetVbALaxOJnkLoNlfuf+1bPthtufjKKJ1UJO3nkMBTZSW3V
1h2vHLvsgbz03v2oUnffLSjuAhjtMHIAS69l7OsTsoLmjI9Tri5p45fFS2FZWfPJzWYfFmoRmGfb
W/MWNhnHNuQE8L547qpcP2PKVO5zV0Do5+qSfRkJxuMNlCimaBFHu/c9kV7dfCaapflk5Cv3TVVt
yUtSzqRJ9y0XXNx2tf9E1EKLkYxcuXUKy068Aw6xVUGaJrY5dgWMY9v67LRlbkUiSxbLiozCl2KM
R0Rh9TGZktrfb9p00hcXpdUc2+RWO7uylS2wa5LRWm+mQslDfOdU36VOZZGf3gb2S6LJkzyPi+mq
T6JaMB0vG3cMzWwgjBg6hpkfR2fIB4RsMAVPE9ujD6W2xzHsjDQPdqSXaPPkQg1Ijtkigd6cyqS0
gyHgYZ80Btv2g/BAh9ElxiBd2oXYLJluVLmlX5chVOZKfHWh7UHwzKwB1tHf98u7owpHwGvnSOmM
PzHsi9dfF28510Fpkl6E28jpZ+bMfoQdoUaSpicRBxPB6SmO/NYHU+X36C8P5oYBMvBoxTirXj94
zDqwEd9NL6TDay9qHZEdlavN/l9Y2rk6573svOMAy62NVk60n45u3O/E7ZUDGS1LGazfU4c2KmDI
M4Njhzpvm4m5MVznc2pLTCTCEeLYz4yb7CPR8ns2g4ePFzAbPD9CuN4V8uZSblZtNsUlEAxfDrJY
vZgcI/vOs4bkAngD8RU/joRZYKWrQ80AJ4vsQlohQ0UPtjxc1Q+mL++PYX7TVUprgDpCgn3rI5HS
3I1DVdcX1jxh6NjY22QHyHbwLipNcxGh2qBcQFlg7VXaDz8bLwm+w/tHMy+sVk/Pf19a745ij0KS
xKCrkwlt6Ft8n5Gyq8YxMS8GnCF2dVbttqkVUyg2T32DiTCcBgWGjzfCscjH5NPfH/+HvfKqiOH5
NEMw0lxIFRCbXq+wBd4IhYEILuYMFfj3ekXFHlmUut+DkjVtjLivu/K+ygyHlRChbYoV/trAOx2i
xtGt7KH0B61VMJezcvOJjFsRnAg/YPYWdaabyzL6+29+f9aSOXEN0gCppBh++wlby8usseCDIfcR
T6iTnDP3haYeHtzxYPvW+IGPz7tZAVLpP5nTDGHAN96m+MIaMDsxaefiLXZznsrW++xX4zqEJs6L
n/HhWMoQgz1x38yZ9wEq+76RAzjEVO7KFICCxE35+gNhhgQVbwusC4vWb8qTULJ7Hm0DR9uIFAr0
E6NnZQ6YYrfmtblzclU4SbisA1obr5CzH8ITcaaQgsPAlhKRws9s9Nf2tqt0OTzaRqHWQ2uulQzB
KBszGuA4Pep+XsALIABaWeSLYNrKnVRlvn42DGH7v0o5lL/tssmRoJn5TH5yba1ZZEIr/pJ3q7eE
65o73g6HnqmI0UCNwU1j4L+E7nBWhD2FdgrSGbW22TtFzCknZLwaRpN+N6d2uOgi61MdVkgzrSlK
YfM/Lpas/A/W0tuTnZET/7u2NVSBGCS+KQRdZykJaa6Hc+KUzlEEMvunBQA45uYqdp2J/W09Z1//
vn7/45kw93CwZfzL4fjOBLLMWp0ooc/4PxrHfOnmKDHMJiJVSR8ldUaYW978wTq6/iH/u8/Z4n9I
w5Jyi8HzW3eMruggxPr9dGxAub84XuKVYQagMobKAOX44LW+3aJ/nsaRct2fyBfeXpjeGAhQTWM6
doiwmWs1uYE8RnldvMol46sHs/URnebda+UvvA48oC5gYI9VxuuNkpqz7nuI+sepCpyvBOwQGtT5
adnc2UsxInATQ/WlHimePujKgWDevlyOBao/CfJ4tSZ6O9ieCELW7tBs50EHxZ27IG2PhW5MN6yD
zDfDfGysM2kiThHZfVctD2gz03/VZEE3aYqy8Z4GOqUvjdmr324b6CdrQRN4FIXp4tTnqia/BB62
rt/bWlfLPgHFTi61lTJ+mc2kvFhDVqfPWW9nv5f8KnnxGlc/W5D1Zgj85nBcN8+fQj6G+DfrkkXe
9spKsjVEftb19xQe06XxxbA1odpQMsZKTZP6suaIv/aoQzsHQU21GeaBZtiWZGgaTv2D/DKJdBnQ
+4UAk1XdQRTBbmUY19mMqJish2lp5vapHZ2UYdcqJwRItaUc42hbTfs7I+HyXmbb9NIs0mUwxSd8
gjKQZ1x++fLvqGUnPtXOUPZULFZv7oKunSH/2eDlxH45NlHEnt63iZN6+82X2d60Mj85B+giGR1B
dUKkPwdz9aUFjyjuBzka+mhNznCnmZW2u96bMueonW3MDijSlyQqhsUTu3zoy/p2qMrkZDszBpBB
4fbT4+r2Czb0bdBmWVgtXblPN6XSGD1gV8AshEAc50atn/SY1M29nUvEi22zpYw2/Nm9WW2nTyJn
mpyTE0Cah4+g2jFc22W+GSk+Zry1N/+loUnw4GP1SxkXMminOKWK+k45bRthoUe1ho6XLT8nQTkS
5q6tf/taGs7dXFpMgcbKND8FREWmdw2n+nrbDdighS1uWRi4bIsxhPU6WjcYI26MrQwff5UcVvmL
i0T/UWcbNFxO7RWlC2ZqWTS1eC/A47GCvYcPgn2Q5HQUsa4AT4+Lr8q9GObZDlNWmolNBaHI+95C
wXnEchmaylLpKQ0l49l/5jXtfxlG5xQ7JLayerA9SO0XGjZbHsTs9PI2SHqrj/rJ9Z+3ydm6UzC7
+QX6pZ7QGVSWvJS43/zylgz56YYONoPBOXeKtcbo6jNUtW7+PfVL2t3gWYx0HKFw/ZJvi5/+27hJ
Vj46iLEXWjG3LCGGBl4SIxV1k6OV9h3NzVQ2X3uInMlBMzdJohUl4MNkAXbvbAuCA0kfKKV2Rbq5
dVizB4j9sHulYmjJLZrk1p/tE+Qx5JqpnAz5iY0rrM+4kawedniA6FEFDeJX5pa6itP5ykUBPLLN
cJuqcXxaisb8iglUszwoXaDAbytDfsmzaUqjRPrCjVePk+UbiShayRDqlRuczXSz/6EYZz34tW0M
kVdu9eO25e5TjV1DGV8dAZ8MPS7lkzlXBjJR21tUWKWwkk5tmlvrHrVkNYjIt1stJStgLuYYCVTQ
/ADRVT+C0d1eEMUa/xh5zbh9zqagfxlVObShMSj/EFwFrXFpJTAKEqkT/CUsqoZ4gVdWhu428x/a
wZgOUPdTOweoVcanqiRHIhyX0bloo5bU3Mvk9LFC/9vc9MNiEW0OUzH2N2XBFvIwmYg4iaf7RfXN
dt8bw1Z/F2oQ1zxYg41WODPcZPbD0F2w/k+mndF7iRMZi+uelIkg6hyI2p1Ca6n1DyY1HXxmEdCu
wsUIbuRkL8NuQ1Lj7JOmc5ibSXxg4TJsyTeVg05GvYlvQyjHoP0222vXR3Ouh29r0LFpE8xzv1p5
Gnwvptm2bz2T1gvgzJnOYkiSA1CTuOqa1FQfSYLCjyusGJCdu80knwF3o4KM5050Jr52yEiiWY5d
8UlmzWqfW+7wjNSzZDr1Dj3CY5cbY2eGjMzgjXmpn98GNjmdZ1Tl5llsJYh2g2+Hu8MSb34OKjLu
4knVFPOJklpwIrfWdzQDPbL/oFD1AbSq8GJ/dTIjyhZYfkialEgYyQ+yMhCOzU37Oai53r7aeWU2
D92kPHUe/EGuEeOtrr7vOXcEQQhd+jtRjtzQYfUmrgtjLe0ltvQIAgBTChsCaFS9/y1IzeBrL646
XbCk2qOxp0uKV1Ybg44UdcsJWwJfA5nY1hJf5xUtHi0Tnk33K31Te0fS/KxvICSha4/qq8taEbZ5
o8bvyJ67/ITLhbpUflCWF9Df5VwbWWV8moPFBnu3GxnmvSmmeHVH+FqbMfcnSwINxj0eZvWpm+ex
iHRj6QCH/MT9vKRD8GSDkNrHoV297GvSGoV+SNVgfOcAaX+OViZutzy3qnOGln/4xpA20DucNziM
xB9Ns98xs/7iWonszxPenIceQDnfGbAh5Q9k7oKBiNm3zJIS4ySmWs6I38l7HbDdw5oDCBjLI4h6
Xr51B5g9W8dOXuxyvGzmmnp329jo4Texzd7vrGrbdu8vnT0ejW0c/1lVWpXMhDpQMTZ5IQZyuMTc
xqO98f9x94AWQtc5/JzGHP9a16/s3wGs1wRrgiWTOILBcowXN3Xkry5zZXMJtoAgzFCiNam+Jj3r
9GRvpsz+ZaRk2mG5JM3XpXIa/5jm25BGflXPRwK6bP+E+tl5ruA8E1FSr4ZcbxqpshvPWRdnNzSD
sI6r8Ho70vDXqxuGMPoHvqJ4DxaOMMRN1rtVemNPHpa/QZrb3oVGwjjkiCyqfQsr0HgyFiPAYoMu
jXiB1qj3FI9t8zPlnEihuPY2kLqHeCpamtFyD8gvSGm9fk43WhScGCDgURxae3G8sEFEWd9xQpGX
YKQpgY7z2MynmrRozC/bTI1u3ElhdIfU9utnYRVt8g+to53s68biwid6p9jLFC5gbOYNoZ7etqzF
nhoRMnqKXr8IZ0nu5m2ztnkQCZ0O005iDzHF7jg6X5dAr2nE5NBtQ0igXrHTbVD97PF4lvsqmEfz
MOaVt/ftbKaM8duECi3og8NiiQAi5uqpn16BfgFLhtSY/vVaL5OndiR08wg0mY7nGb5NAR9kk+YY
uvVW3BLEVTkneIN5XCVXLYrYFmtgGNK4K1M8Tzm0np2FX7Y7rDWTy9KF5DcJL3+heauodTO93Jdw
J1XkoNSZ4rzxZ/8OGobK7jFGKabP6ywa3KGDjZIOLURwEKPymibGCGQlfKjHT9lZwi7AuZqoolR6
D8k4lN0to3NPf6qKsXjuSkhfxyUYMHSiwjD7WFvd+k20M9PusHNJ145m4ObuKJQxe/GQV47YAaH0
UQvfvovnxllmWmpYZfj4NSNk+KrPhP6FyQidKGCXZe9Y3JV38M16PW2T2SiaNqt2X8rSLodd0he6
5KQCNIwX01PusYezfZOickojBLzqNrdc5d553ZQnmCAtvdPdtDSA5FiKNsABg7qMZlcUcttvlW1t
oaFxabjtnKEbZnKCRV9ELcVxfYE83xas2Uq4J29ypmvFvYrmsc9YnhSPdi+8uPfznpMZHGUNhRjU
FwKWnTKWrd9gegRi4eyspZnu3a0Q6y+9iRZIuC70qTfKwYKzhz4YtTHEfBURFpKYD12g1eNmpFNJ
gjD+LAxfVcBoNMzRuhmXrZbZiwvwNJySKVg5t5KmNT/BtsfXBQI5tWfA0QV3GWZURroDg1t4D21v
uqcK53Nrz4061bFfBFUdj4i307hJdXV0E4i3t5kxOz9NwEY8WMbAyw4CmvQxtwLSE4qhLLFjYY5q
XPSmhRXBYMRUk4mKrPd1Tr0WkfCQfOHRmPmM/bq1zE8HVx9YRL2zz4heMKJEBVZ5v1YKNRkC9Rp5
W0dAojkvc3AHKYtyyc6yRj7XW2WwQrARKM9ZMqzZ01JOCnzbcLqjm1a5scN5gQZPYmZoR22JU37s
tK2hidDxTNjXodPDteQk64MmmjECqSlFxlL/9AUFSViNvrPs0iCoEGfI1OlCPFPUeqIeMUkg9Xv5
sPXwJELXFV5CSl094vZLRx+wFFRj7vDbciKnhEV02wQ4Wu14y5V/ygwEd+HYbe4X0kqoPluSYVNE
KLXCTWx0nYucxsUi0bhecg4r1Ka68rfsiz2rZB9Q5adQ8XQwPHuJORdniP75FziY3rqrVrnaiPjw
Q3FCs5uKdrfkDVm+8zAN1VEh/XNCqgzPBzOV+ORgoZaMS6gwbMuiZClHN6pz1/mebCuZyom5CX/X
TyOVs7M2YJThPG6jQxMpckloJWdEy7DEqcrLkkP8vhWuCY3URFV8RJfto3L13Y06F8LpyPA7Wwy+
W4137DwPyTfXn5YqdKGjxltFVxgyJfX6qNNL453TjLnRrlzm+WWdbPj3s2UuakcFkvD2GYi5z5lC
4ojVi54JyuvxWxPWgjeuBBT5PXCClEnINTIOv8ayLb73tWEvz3XVTnc4GLtMT3VuYSEY9Outp5gV
HTTmdS+ZtRGsZNS+j8RftOX4qJJhPNc2GWhxpjFQO5ajaQLO4ZMbY13e5+e69dKW6KkSA6DDvKHx
xdV/bbnIrHyqYMDgvOJ/ISZjHs6a/utHv6Xy3y53e2IwfHuwD9bEt124yOpdsDgo6ZrJElgBdVbe
91kIkWVpMe1C4xqaqptKnH8WUEtG/MYeEK/azo03L+Pe29puiWlqHB3ZVd8+rXU/2ei/mcqvu7ov
OUkNZ7O/Yk9VoSeZIW7sZI4EL+6ZHkeTAcfta1vyR+xrAhHcz6aphXrqBSppvItqzPfSDXNX2Ae5
74V2jiQgMokl3F4S5S7LHZewHmNO7to5zfC/6Hwd40p7KQWGLAsOSTCX/a0qz3DtlxJ7PE6xNILQ
506HEuBKhUVhY5e0YdaJoVhfl3Vzp7EV1BSJLqbtNDoGIu0UqdTtVA7qMRWzKg4uvBr80bidztqt
OoyFqnpl00LN7Q+bZAS2z+rG6G5LNs+PIeegwF0HMvi+6GHaFOHY52W+SyzYFneB24/eMxet9J7S
XFLuh2nVDz9k4qjioV+CRV58NXAFwIDtt9tlqoiU1+taGzs43cFPTlbusQaf2i7smSXQpPWrsPFT
6+W2qybR53tStIyveMvaRjRMhAbRkiHTCO1Vp7/dtBgN+jhXYGYOa4Cg5w+gmHdDM+Z1IEPwJq6M
YKIQX8/riOAOsI6X07Ed1RB72mm3vV+qnN06Yuv+wZDu3UQSFiSqjKv0/8qffuteMHDv5lTx+am2
SfhZSrfYBfVo7jGt/jl04O5/n/H+4QC9mrfyvGtcElgTWxfDl9d/3VQHegqazT0OSDEpGaZ+Tacp
spu85vsV0taRN23udu/ma3ceStG5lwo3jO6hrwcIMP0m0xcQGTOPh1oIjDBHCzlVEYAzxKZbON99
erIfuHWsebhWm9OcXN0WXxrShcodB1kQHHO/MR/1yjEVliQMtZdmCFx9DPKqzp4CRk1Otm/GZGWy
xmjQTn7l+HnJH9kQIKz5P87OY0duJduiX0SA3kyZvnxWyU8IqSTRBj0jSH79W1RPVEyhEvcNuvtC
6CuaDIY5Z++1UQBW/aw2jT70xSsncW8SlOgoh20FS1ayLbC2FHiB06inXiOGVzNqzPRW1wig3kOa
8eLPOfqT4QSevt42QMXiE6w22WzIqSUKjIKjYd4pOsI7Qn/gG7SNJd0NWDhZNZh/LI49DgR9+6ac
KFPgk2LS/uBlQX4tI2zd3/GxGVM5Dggxx+FPk/ftb+VYgogU2/ZOJc6FLUby6bWe4uTgdo24r6k0
TmGNRv2Yow/+dWWcrCvHXJp6Md6ZJdAate/bS8/U5LvUKdyTxoPd9BDzdikQxhevauTr+5da66AX
9uPS60N8T/F1aSi9vdakU7KJnMw9l/hRDTaSc9DloFaQRqP5cWDhHZQWE+3FgVM2rE/mNEia21Hx
Q1vQ1DsIkOBjIoVDU+6EPXczip2ShMWNtOvY3bpZ1tRZ6EutMo3Dlbtf2Ta5++UzQr2KZJbogbX2
bZLM3J49u+cucMUT7ccgAzJmB4Iza3I/V674pg1zHM7MqO6xLqviWdS1+lLbZtZdkQ+tWg3LvXAL
9ON8ug10/1e/2jDpDgIvO3kuY1buMKYGt0mK0fim2sR7ScbR24FPKK5Qm1dTGFeleoQHhMLPQk20
Vw2OMusx3Cspz74qo5/RkIgPkebP8w/cMV21LaStpivhvOt2+f+uiXaVWBHTuzQQlQIKNug+/Tzx
2wSnekym8ra2q9IXYRkVizfDErl7iLpYVB17B1a+rxpKg5kaDqfXHeUMkpKvzK6rpvlyVy5pdHRj
yb1bZFxvR3I921Exym486/m8671icikNeidlUjQjepsmbTTaPXa3NCmtYwKwvL3S4FrL65CB0J3A
3+4vKiqiv1fze45nr8+nyDiXjRGnbHZl6h7aGk3SF0tF+tNSgylpJEjObV0ydcnHKNeVuClJDtLR
ABFjb4QEwTiCEF2D3ty11XU1RrlBeNhwtyDLsuj5a/1fW7W0+PTeBUTMip/duIMbsBCIJqkndsK6
0O7sdpLjCQZfkGDQGmaPCmsL+Ois+yqQ+xY8MEBKoOc2VvHSKsoXs7Ti7hbnVnmaK9zrv1v8ANRy
Gw0sIKB9JbpF8KjY+A5DhjQAeLMZjRvDbvsXMYqkB/E71anP6lFzKtziDTWOhpgctR+NKRCPEWJo
OgpBnOXhUPtyOvvLGa0OtT7pd62EKbDLitjRbqooddrNMMzqA5rQ1NoVso84B4Oxot1Hb820z3VO
zWMKCy1T7lPZjZOzLacGkJSbRPVwNOmWHaiU6tozd1V8WcR7fqj4QYuNU6gU3ZOeT+KGfsLDrOFj
e4oqNojXxNrrr2z5rQyiuWwa0QHr3VqOWGsVEHu7N+i6K3lXBpEA3jNN9PSz2hCb0s6wueZFnqp9
zBy+NUfVgNxNFtymHkwf3p9qV8shd4M00MaIbgHdYapZ6e/7SmHnruzmuZ+jR9WNyTEA7rdRRcd5
qozy3z7O1KMhcXH/Py4MT8tAkskXvqafaMquTapN7fMY2MlRzzJKcyUEfP5YPGX+pFGB1/jD1s3F
8f1Lr8kIy0MzuUIcCf64SNf7tYSubKqPU/JcKy8Jth1b8gBEH3EWG793843bR4X1IZWGh1q5Tp8V
5uTPRZCJKxPL5csnCYCbMf9ozVix305tGtWNNkP/8zx4jHQ7Msw/5whq11N70O0m/Z7pbrIpsHd/
uvIK/ogU/9qz8g6WnxslI68Cd9aadKOnAPPboCue1QKzo09hNXSbx5LCbEF1bwkJqHAriHAORr0O
k8Au55dxdICH9BMN1mSbamOm7pQmTfeIvU5FZ5NJZ/w9whifsl+cTgJ1z6GvATaaCZUceur/1Yay
ZoRQuR6SBh19bk6hW48jpuW5Ncxzm5ftbaXiio5Ax7ew62Wq3ws/M6eN0PWReEAYvOyQ6bfW9BUi
2d5Hc2LnewBkldxDCdLoq0QN9ZkPbI+qJ9eaOC4yD0Vnp2oa9zCORlfuCCjh2NksiphD5+Hf3SDz
7xedxKB7r3NP7tEmxsAX0TlwCj7RvlX8uxjw3SeqmeKuzJADHiYR4D2uTM0ceFW8sP6mpe/hbWv4
X8PWk/jyNqIzKd048DmbF3Jfsu6pjPxe3KrRyazNohQDeFo5nI/LTUIhG2DrKMZ877VY/Mk38qrQ
o+z0OYc7DFKly+bxq+MK59tCp/F3rhq6J6jYpXsYsPhkkEjRCGwSJQncJSdFHX1RauqTsmni5liB
QJ27VqvdKcVGK/Rrjg07dMo56D2F5ac1N4HR2dnPVgE+JaCeXn95iKfGbr752KTdpyVla34iH0RD
Cl8lTpdspsCj0se+xNqwl7Lm5tioUr/PmAezBqnp3NocbgYWmdmb+LDGqrb6r61rKPgQtluA7AEa
8IuUNv+pxFT+yazgJoTkCMtyG5dVHWxNAZdYl4VZUMLBlQsyHIEu+ANIjZsgScAKE7Tm31AliaaD
o/zqG+17zMvKn7PPQFKKYDtpC2nbLaySOt8cm+10QGKpZ18qC/vzgfZKPVGfa8DeI2jtgk3GwSnC
SqRoRO0cykfFabLGQj9RNpY/mkLE+RZhPpHOTF3S/9iBUbHuBrSHHoFsidbQKuilJ450A0wkIa4t
bxH5evZLP8FUCPUJDBVZySJwp0cGQiG+dyabjYdoNCt10qiTO6Gjod04eANIB/IAVC5uYeb0zgcy
m2J5Nze604VyTMzXeZ5yPi5VB/qtMoXv5JhbU4o6USJFsRuREB+Ep2zjgwbweo73bpp0J5jkJcfj
ZWvBvgYvwMdRq330tYZb4yboIqfaZ35Hqe1BoEqptZ2TTK21mbO8O0tq08WTOQ+TEw650KIrYqa1
spQsW2M5CSyqR3bf9loXi1LK0LEn68+CLjh65qwIAFiiBPxFWSE9sy2ncANlojtk2J0+DHVSFJQC
de8jMEIR9rpwrsyel/M2vmwEpcyM3B0Kq7fztvD1Do2r5ZwZbTP988EfER6ELl8QbTaaSockmoR8
wPBAWNi2o9ST/Pc1jCI4iJFFirREHK4WbrejXeMCsXkuR50dRFvE+WNHQYSs5iZ6saRuHx1rSo9u
P3vnMSCNSetT7cpBbVXWYRHhqwk4R+NUQi69FrSOKGiKwKjEc+EIg8JamdZ5fDO37RR9xLTqelcW
zNWp6M/1FoUko2CBTqz3uQU9isZG3v+MSyc5V4aX/IJ3gj+QrJBHvcMFfeXw8Y/dGgOFDTU4F+Z5
31wt0bImAK1BwPTceXFZHrVyRCAALJ3iWlNV3hb3jO8/wBH4VNLKOUAx7YiU4Ph031K4vOJuvhx3
fAKLdwLHrrmMvLfjrqZcHNRgVp5VWxXfur5u7vgmnI0C6XubgwscNwLeTqhGbbiyT1z+6rfbBQTD
BE06nLtRFV68eY8FtBib6pnicUZvxNK3o3KG76PnY9osHA5/NOae39+l/OOiBm5GIiQcTCPGOnuQ
7B0Y7W7aP4OkN7fEU/g7ZBH63aRXycdqwF5R43q58qQXL5n1dgFUBSYq3CXK+u1LBrUIW52i/XNe
gA0Vokg/+JlfvQZeB3KxYik3bucloaLsg/ZaSsg/Lo4wFS0lLikS7NcgIxKUKuC2MnsRXlaQU9o5
zVGD638wauSjXpBWkH8pdcDGp4915etanbSXiZZ2DNMKazLQxz9e3b+c4HmGyUHgT3uxnUTtO03n
l2WvQcJi0WxKEAzHUsutR8uq7BstzYyX//prs/hR61kO/Lz/P5bmvy5f1CY6MlFpZ9+IxmxfODKZ
7tKszeytTSDXFkap5Aeoq+DaAf9yWnEsg6w1g8ogbY01qKIwGg19B+IbfOLxU51mbIQ0VeE2GdN6
P3Cg1a+86jXlmZmMjBXOH/g7GWYXSwjtczaMXWWf85T2DKqkyqKs5PqJPMZsroxDNznFfsaRb+37
xi41lvAoCfrPrDcame4+fcRD3McVqhK7sLIHikXsyyLaaC/cOeFGLF9iRl1ZTVbwc/Kw4OZhPo1p
tTEiMVldOKQt2/krpYiLTxaJPuX9pQ7h8uGuLQZFLrxGK0jfzPK0eLbIMTriSZsj0l5s55jlMrqT
c1tfuerFD2gaUDT5L9yytBnWBzoU800ES85+biJAG7eTtMRd1AgyZqomyI+q1YbX9wfrxcpn0spY
dh4QPFn/1qnXicZkNIzx9DyMmvjQNVDHvNTIDknBjv79S12+Uj4GRguiCRMXxDoiPY4TskVUEL/U
Sd1+rpT5VaW+e1tysBfhEA10ALQ6+6/H88Xaxv7CRMLJ4h6sSl4tmEwiBJroOe2s+JZzIiYoA5nS
qCLnwcUXfNuUbDXpIk3ySunz8tVyZRdkCl8kbqg/1bi/5oGZ5sWYF0PyUlGVOZK9RkSGIdv4MWoJ
Bb2ywFv6Py6HoHspsWKcxeltvZ3v8bTZnNtS75kdVdOe4Q+rhml+zoUiDFHY3S/dI1cXTIWvJwQS
GYKCI9v+LMQQMhKAsuwekkU5ZBDnhHnkp980ebrv0lQ8oegQ0d4Cp4yDXctScj+oLyU3Dc0vqwhp
XvVYNoY+6QDeJphie8+RabuxSWs6KYVT9IkTgDG8GsiciofcwUPEyS63jfGxXwCyYa+RRXkcFLrx
EP9B86kWqfjYZEVSEDGQukuRXMbzLh705tVgr4w3381QZk1ZZ0n82mX+0LUo07Zs5nWY3EnZ/vI7
mwbQNHR1f+/0nfY1c2w5PKBx6D5h9NO++EhJX4vZsLIdUWzzk+uIyN7EMnH6Ox3R9bMNcuqVHBEO
vKJFeJfLKUCIMY64yFPThMdU0HW5V5aZImTQiym76UVWPQ8RgoRTWXazs8WnMmzqAFDjTTxVsgyH
HhXzBrOvEjvdHef46E0TQrvFqf4JubYWHOA01b9V5qP3dQvSJA+FjwjjpaRaoP1qTdlUT/i7si07
5WrcO0FW6bcRBZY7rCcFMslZ63/zHxJt2Der18CVytrZ/ZCWIeUa+VFTdNA+V21d3rQdKylekt6i
j4MENttOiTF8tVhEqh2RbsT2Urrr5GKZ6qywJoiFswB/7gKtah3SQ8wcDNjDhBgG/qg+mcGTzwlt
3Pt6NbV3NvWS9CMtYNFsI06Y46YzYqs4jiOb0BBdivQ2jl05aBNLYWyoNVZVOFRDZh+cVIjhvpmo
12zoYhvyEwLMPLrxsQiZcjebUTrjPkVVUH8TponO3mni8hPguSjfTrEcDnLyEyCB1UIltsyihdDM
HjsJ2XhPVpiYAYdijaiRcZtWlf8FhX3gvjYt8SNbBOj9xya2g2zTm5mXIf9w8ZZNPXqRO+HD7joR
z5N+H2JLc/fokTXKB9IaaDbKWmWvMSe4z7E1NN9EgUM8RGJX7mGZB85Dlsb+PV4Pr9yhQoy8LxS+
q3pL0Q7VyGzWBNd5jP8kTMlaS8EODc5PJv++Ow+OGh8GDVfwlvQH2gUDk9sQCrenH5ZWlvEF+2yv
P+X97NIC9FLXffYjyv0g2wVVrlYG+pFdKLMIdYhcNUOY9UmDKSNPm/QRetY47oM+ib2PlRyRPodk
8yYq5FYnPdu6gubRxkm00tqPsEhBMXbuII91ymDju8nFCF2x445ALFvOfZa0/Ze2VMPrDDv+Z2Ew
uDeY4+3xrpNB962MqjG9KyOZVacRtQzxzJPropDIRu+Ud8IRJ32MNMnyX6ZfnAEYyM+o9eF5NsWA
mdYcMvO1QekSHfOa3nUIvwA9mMLMlW6NhI7giXSMAil1oYR9JqSndje51ar+NeomJDCyb+L5JRuc
wjiWzdSzR3NcLT80+SiQA/U1AUuMR2KRfFaLI1q+kcZi1SLwE4nM91mdpvVGJzhHbg2OHCNzgxcn
W13iDzhpyZDFN54XlTZv0Mym0M+EGVE1LFJj20ctttJ59KZsm1VOmu7ZH7kUJ+2i/oITC+jB4ESq
GkJigqz568zfP+0w2NABX3AbH3srGoZ7GVHC2wjDL1uiCVxUF3Zsup9U1JANF9lte48nYUJg10wE
At1adYJSD+0mZn1bMyCGjY5T7zLM9cUmtwkl3ZA9krnPgTs0TMxBBkNpMzY0khHh5UR2lCQA7vgL
zObgEor5K59S9WvO6vIjbqNuOMqAH+ghQgE1kqykY5vT0wqxe7lI8mskSc4DiVieZC/VFiaK+9pK
bqZe1+CKJn0xogEc68o8aOTK+eekHtvfFR4lWCFFpf3SUJxLso0Cp9k1VoTZ4/1tymVVnUMyrBKH
jeWfg/pqy+BVrmmT1BW9OBW2ewqZLmqvMqCLiEAUfOJeVVgUQJJ5H2yKrEloWqp6hJljX4u8vSwZ
LbeCIoO9GdUzfd3V8Jy6t5pMRi92OShUzHb54PtNTW5lSeyNUZTp3jRKbatiPfpamFGxSY3W+pZM
g/Fc+zORo1fejbk+PtPq4XTley7jywdk9HaTMeH2832IOx8MsjTvdCpyX3GuJSRponVLSDfv0m1D
W5stujlPN3FssEblwRx9dsxa/9EDEDi8f0uXu0qbTi8/1NJb5ehnv70jG1tKCvHBeqYRH991iZPV
WwQK5dPoTN0z6tMcgWA1qCtv4nKnzmUhQKOYoYzDWe/tZee2E2YXK+tZJQF7pzlJ9szp/kNezOLB
dauX//6UHEaoA/uUpy6OWUjYptIyOwtVqtt9Q34NJTGLB0AFgjrv4JTdsWn04r/WaWifu1C3KM7h
MuVc+fYhqxrydiaT4sUZOA+EcdAQrl0J+Qi4oifOdqpxbtHYIs+v86+l2l+e4oF/mkQxLeBznxCL
txdPBWPcEdJ/HlRNuhlpDESNmJh4WstJuu2Q2+mxmylY4oRnfCkVmdeqZv+4BZCHiG85lS0Io9Vo
p1vfjhJv1QsWJC2cVD5RkzIWhFfcBDXdabyHsa68L2WgBZJIX0dewXFdDjN/KVL5iL8gYrHvffsS
qOHoMm+87oVzhnWgn6cQuHeGfYPrpnzuzLb8+P5AW+NN+IK4orsEUaHvgeOw+s29usa948oGV1qS
jKdOlahvGzLQ4W4hIChCp+7c33EepI+0FzSNXFb2Ikapt7TdB3gAO5LHc2dTpKyjO6exxS/Da1s6
b8B/gbMFPXEPWdqqO+giIrgyeV/OBkDYlsMzpEiXf1gdgmL0tDUo7/ZFADmr2a0PAV4+ww81V8dc
YEM32TJdoAF7/7VdjpQ/vAiojWiVaIavrhu0usaL6+sXi6hVDjZBW4lDP/jks80QPthv9tBCNqmc
1BeVDw263hmSzJW7uBwtFA7MJYiDrxVc5+ouUOjlBXCD6mXuDOMHQJyE9IQEBseQVBqC01k/vf/Y
FxeEyEP5likCEJ9jrCttjd5lGiE25gsWtPS+UeRMYnpxbmj+NTdW5ssr9ZGL1wxxApE12ksq9ssq
/fZzyKMgaFojKej66C0SbE/zvyO4V9/sZEYCnskvk9NZR5iT+gl6FfLz//a8BkuNyf7E/9/lrdXn
GExm5BRD0Z5RotbJDclQbfHk1SV4PkL0ZopVtUNS2/sXXY9pLsprXuR2i/gUw//bhy7jRX5Z+P5T
TuL2z77n1Hzo+FPzYMJCVTt3FO2wtzCuti/vX3ldxWX6pTeBWsw0zUVtuHrd+tAiVtPoUCBgCX5E
vXDv62o27F1mBirYOTgwvhaur9lQPRF1XxlcFz0L+DV8wR4gQv5hoce9fXC0ei08MCc+V2Uzfh8R
Vu+mchb1xuqK/Cvksv4QkERwDnCzhVjJho/1IOfQZwN+rXZ1sSnkXuga0K5Z2DbUVs2394Ke0u5Q
ORRnA4D0jV8bGAdiMztGTQti2YhbNxyCIMZ6y87gEPlz/km2c2Qd3/9F/nEf7D45g4Jy4bXQlHh7
H1lqWAPacvc8Sb08tWinH2zs35wDESe9ggIzvnv22L1YKFV/UaCMiSF1rqwRl8PCpa5FFgcbZIpz
65ZdkBP+C4bTOQ+SturGLfFMEC9k6x9bvbenbWLD5ABfnZbw8E1vMHfvv4TLD4KarGcvGmxSdYAY
vH0HA67EbGz08dzjYzrnxij2szfgIMG3c8CnrJ14RddWluXF/t04MqABAU+0UKj9AZEuL+Wval6k
OZasRTycu34eAtwJZVCHCjvWicpOdnj/Cdfz6nIZ3i17L9oIyyfw9mIpSoUWorNxJo0CETGOX2oV
oot+p6Me7WPLvoYUWU+sfy6IjAStmEXDZg1668SIb9tBzGXPc3Ac5Vzeu7hppwekHvLEOM4/0T13
dtRwPb6wuUj8Kz/qvx6ZWZ19Fog+9FSrtcuuJnhGeqOfZ9Mk5Zmal5we4iE2sDSnhnEq6E0WV1ry
FwOZ1+zYpANaFs/MaFq9ZjQtossn/ezEQ0pgez+DWc3Twd6APvCsO6pI4gsVwUhs7CpKfr7/I//j
nS9rCVM6xRbLX9NOKw7sApSAdcY3EjghqXXt5xry7z7vB9EfWb2yQ5lQpSJ0x9tEJXCX92/gYkhb
i2iOtg2YLnrCwWqU0Wyo9UkzzfNMx6zf2mmt2accuz7WoyhON+9f7Y9U+80XRM3a0Jm4TB6bFsdq
Z9klpUkNKQjOJXA5Aqkb6ZDU01e2uqMH2leHocsJARdR0mNFTF0EmZUDFvUHAhaLtJBYSus4lCjM
wK+l+X4AklFYobQTBFObxq47CODdpNfezqlwCdBdzKC2ZA6HtNob/LA2O0jhYiLkPpxdtKzFhs0a
OlzZJZTE07pGyt+Nfurg/1/OHH1g94+phMRypTXwp/a/fhds6Q1GOhsa21pNYZ1M+4puknsuppGS
k6zO4O9Gm2QsvELVEHGaSPDE3g5pXe26sVcHu3bL7/BBJ+znhjygGtWv3dTye69ualEos8Ogdbj0
Td5+DoltgvckzP5slBS7D0QCtMHdoJliMDYF2KoDLxzvGHrCJtjVPShRLMOOmT5n2AWvhUBfTPIW
TBwDQSWvaSHULIP3r/kWvV3SzmM1n02zTApi05NoC0mQyAvPqB0sbVTHsjyytu+P0n9dlsDQgG00
e54LlTwxYx4U78o4e1WqOyfNbV1U6lVC1RqkjNTuOqRY+67p+yuNqn98jKxnC1SN6gQNsmV+/Ot5
x5YoRLSE+hkBXP7bbf15m7QkbiBYCvTmylP+UVisfurF40NvCkkCc8rq7bLYlfAJpX6O+rn9GiNO
GDYDG/2SQl+RbJFAzNktwn21TYbaM3dgrWhYGGXWngzUxXd+603yCU+Z+wVEn2WGjbbAwPGX6VuA
Ztm0UzXdiJcBaTYZD0mbetvK95pjimkGZExel+D9VFq4RzIRFtW7MfV4ghKLtN8rm/Z/zPLUqpbG
GMFueLZWs7wB13Jo5Wid6yyId3R23Y1rNboftpZVHykxF2UI88/7rZWJfXx/OK1RdXT9dPSw/3vJ
yxZyGW9//aw2Wr286yLzbGD176iaBnnUbLCGy/Y0IZG2XjqZqcNIhDAh4JpT3gec4QrAII5+Gyez
P+1ip1cOoGnNEfdZJ9Ujhj/fvDIi/rH8ssgsxQ56tDSNVpMzVt05wvNrnNvJ0z+ZZZRlmxyuyQYf
V1FuwWWkL++/mtWAXwRAEKiwabDBJ39HX13RtFrdzoPYBStUBJ9wJ0LIhBUIknso3Y/vX2v1dP+7
Fu0ZLsNC661rSSKI0OcC/znVpV3v1ZBW2MxLqgJqUAd3CoYrQ241i/zvejizKNU50KXWHzNcYGwI
k+GcSnpFVqiarLv1KadtjE4nNnSKsnyDOetafuHlYy5wNtgrLrIbXutqDhnKFhYdLpKTlybJF2m0
aPnmATW01ekbQOrGlUFjXFwQwQCLOpo53ikddvvt6CYCy+nZiZc3YysrhwW2h85kzJ5+oBw8PNO3
ne8zB9VJDLz3dnIGsafbVR31GpiKTFR+yFWc3CrdGe+ywVBWGIjgWm3m4iYpBDGjAzBYfhDdXh0j
NcMGn0sf+TRVsTF/MJPMYAIS+i81tvPwUEy5eWWrczm0ObPzOtjKUi7H+fT2teC1hRDqFOkph0Hz
wNbDaPcscvo3Le3Tavf+2F5Nb4y15WIIjRjbOv+72sWJquoR703pydRIvgCHDWqedFK4M1EOQTdu
613ZofQMQQhdq4f840FtdtC4QBCtcGpY/f5OqvxI0DzDDjtG4cLVu4mN2roHpXLNCbj8VX+tWMtj
LmUtn/06O1acBm/faRE5M3zf1j1CnlW4g6uMNGhzac6+/zr/cR1/0U+hoECN6jmrRzKCDkNglcJ9
odNuf5a6VM6NaG19uGYIu5wkTByt9PE471hsdVYlhTQ1yRYmVO3I2SN6JDdIPevYqpJQlPWMxbug
VRkoWZzff8DL38yE+IzLlwNPsFz37YuEn5zQ7+OU5wlkXXtvYg3bSyvq7qVGoMnzf78aQkA2FBx0
eKWr0UlQiaiCLNKoj/lZfz/pDWELNulcD5MYvv3XazE8OMmwbaNvcXGc8xqnKeiAByfV692rGkW0
G+Z25ujsTfrTf70WcyyvkPMKuiIqvm/fIkBZzY89ldz4uFOrUI4O4YJk17XbHgPYf5/C+MhRC3t/
TotoOt9ebQlWcXFsRKe6COxjEUzdk55NzZZKhL81TdFd2YxeTpkcialzsWGiBuitpeoGcqFxHmbW
r8b5lPpQO/TW6G74ytUGh4w8vP8yVyfhP8vlsi4jC4M3zQt9+3h5j51Xw5/KfKkhFp1dO9QW1KE1
gDqIdA20qejnbTwExSEKLLF///LrQuOf61Pd5NoodNmSrOZr4ZLtoPVgRuiZJ18TvyluY+ToX3Vh
i684g/ujUwVmTmh86d+BqpsOEZKzGzHb+pVbuZwT8Pv/KagzM7iU2d6+iWBObRcup3WShY2UQKXm
FlsZwuGojCgRRHHxpA1mJ69MepdzApflyEOvjb2DsxZkL8yuZRjbjC+ZHoy4cU5+h2KGIrN7Zfr5
1xMusJQlU4uegb16wgyKUCd7YZ+mptV/d9i4P0cZRT50RVBPQtcz5nu6B9W4ff9HBuPKu3u7gpDd
8NeVlzv7aysuKgMjSgeXmtlfgegEMHeqWxeOrCFILQhHkH9BaEd96zxUlaBdDQWxOzW95fUnvZRj
RJZeCtJplKYCdmChBGsx3+DNI5LQnIuwKzMBMMTp22dwh9V3v3bsr3HmWWpr6ZP+gY937PBJxZNG
XGisjFMaO0jjdAtm3G6WkWg+m6DSpzsltNZ/khjIih3Wvto52lNTttuJIHnzy+L7kxsb65V9M5uV
V+wRa+nIjtp6lp86fmDrhc/JAEIlyNkEdUjcOCCwIvpY2eXSOCgRo+wqKHWfysrQYqRAKYQXqyyh
+PPADxiDjfrJjlzvpGUjwBkUeAVB5NJuXgom3++eKbyX3o7QsfFFa0hTY+s3pvXqh+7ITtsQognm
RrPRV0NhJRkj7JF5nLhNu4daNOTNjniGdLiJh44Q61mY7oPvCtbdFmfto5fq8fMSff21ZLEAG8Hr
Cz1cSzcZQrUEQB9Y5g25Bb74aBhlLkOVK/sLcSZtAv3QmJtdPEW9dfCHcrwdxKi9tjguzJ3SGsfY
Ik0CrcO/N9zWvvDvFfWOILRkVdS3qTcFcHyS3JL3ngyaJsw6gmnv/aiGXMJeToueajcx3fsEgy5m
OXIUX4amBb4pZJ7ct7SJ21DHjfaaxw5dqRLJIbSIWHvNPIMoV9+0iq9xkfnYe1TbUvLUiprEJacQ
RfEEq9bWfuRWM990IvaDHyqAbrXHFNWIrZRQ7zaqqcfgRqs7/Q6vEWWybpoaAQZpxFUXOJPRPJYe
WbOhMOvC3hvQeW/6Vjeqg5NggnmM8TI7G9nIhhSbRMb5QRFmNG5SP07119oArn4PCgDqYUPlyv3d
BWmcbJxZZsNjJXoLESZAvd81XaHi4AnA115HUg70pb4znMfIgTKLcWmucP6B696y/46GT3rRQrzZ
2DgS73oOL92Ak9BoFFmO06j9Ek0wn22/7efvAyLBqdyJaBA/OBZn/VdzirTvNSTQbtM4LSLasI7I
YyeJl/JFEdKMM+nEV+1Q9aQ2J3r80iSWV25zDb7frTeVFb3W3NUnmJ5emgNYnYHghnqS59oLX6Ns
nwuzkjcKnylBbknXeq95b2revpyl1+6hgGEWDTm9JZ/zTIsTFOiI5EIGs/OqIz1ojkWvAIBX0HJC
BErmS+/K2QI1i6UxawfDu3E7rQbblk7Fr7ZJG3vry7rRdjRqGsm9dUX/mewD1d+goRFHL+8TDkuT
U/m38QK7OpazEcyoI2185TUZWNNtMTR299NLoaf/lJpd109JXidEQxPGKOuj31MG3dhiaE8lIZPN
oZykmkJCUUjk0wKFnI/MEae+I5LLLh5zNQJZ7Cxr+km6TjBui5TqMTkVE5AdWEFevePNmt0TIaK2
vzVSx/jctqp8Sh3N9fdxi+YznEx0bFSSchzPoDaGl9KlT0NGBmaHMKm7Ib6nwDpqgFF6MhYMINDm
L4Z/4t/mse7d+3FFXrQrAQmeUKTFH8tkNlxybmL+D4GlUPt7bozvs2Ko7An2Km5am7pcSC3ZvBVa
YRGGUPaF2HSd1ua7IhpG9Kx9o38KxKy1W0XiMujyFPZQWHipOPkWZaBtT8B6E9L8ICiKOrJpHwCx
+fZd08Tut1KM/iMHACR+nT0MKEEKQLM7T/IefrQqGzG91kMsNyPYZQJhyLAg2c0dIytsvaaL97XT
AsKtsjZVm5jUXsplicp+aWgwfiscoD9GV08+uK0F+2zZ31ZhbQTjTzlkzD7AtqbbrI+T59mtXCeU
gWLiKJIk+KRp0ipOZqJnzQG+zXzKGKZ1aERV9HkEvYRYwx/Sb2Pu6fdeg3Z4q831cJ+YuR9vEjSB
cucP2ngKgq76Umg4vEM1mbUX+r3Wf4oRBv2mBNmR4eF2TbOLsAFSJhy99Gdua+i028qrgqUCXzAJ
kVWnJYda2mAAa0izB7qlxbTtW6kZhJXr/Ehz1+ePqEr8lAqcOZ1NejoJ8mxnKB6DJB8/9f/H2Xk1
t400a/gXoQqDjFswi5IlK1D23qAcZOSc8evPA58bE2QRpW+vttZbHs5gpqen+w2qF38NA1C9qCkY
Rfaohag0fFU1yR4mtKLnVge0hr0/9TBJEJdqVERf437Uj0Pd0ZiSpCH9L3fr/rvsF3q0lREPUraA
zsp7H8CEScMOZGI1RIZwusYoeGWVpe7tEJsw7s1USIpj9ln6Glee9EGhQhSHHvg0gkIFjCZHwxmP
xFtY8Qqou5GsVMxo422RIabluIgv9qvOxWFsr7YsrhMFQfeAwJCmceFoyQP6YuAG3VxGuabQ7TvE
nD0deVQtTA6lW3TVQSXXrDdUXxsZ2q4tURcNmyhaxWFV3KtBG5eraGK6AlamurrSK8UWDsQyvXvQ
8X597Ejri3UopxXEqipB1g4EW3Af254NGhsZCPVea5D3DEtXcMVZfoDOWpfUSF8GavVsJZrZTgKM
cbjp0W35aICXfa9VdJA2YA/qPTk0+oE2Rn0GTFw9+poESFKg4SbHrSOkCCy4bvOxdkHXNs+IW2Lf
TdFCPA4Zboy4epNU25Fijo9prFkdOmMtkv6ColXq9BUpDDdOmmELA7hacrRI1CZhyBa/TC1IOyz5
uvqhlqzyhwTsKrpX5a76EAnvSQcufZW8yEkcenzTFEFjtIGqleiS9iOURB8dUH4W6V6BCe8d+T9U
e5UD2DadSvGbR6sPovBo+VX3exJDA/VpFHp9ElkdoXFalXKzwoBFFXsDVe4SDsSAF0WgCbRLg9Gq
n3WAvgETRK5pjUq9ZTmB65buARx5/mVociO/88sIpdSazrb60VNqDXYANIGpg0huN3ZWgfnOjKj9
aLlP6m1m9RMB0us97UGPOgMTDM/0vtla1ZVOYRRKCMqR9ARJVNRmHIU6hX/oM2REdpJsgSIv4UkE
x0YMQI/BQrnpPo46f4MGoO7uYrNST4FfjNkGnYiSCn0zkJfZ9ji8YAjVF7ugJ43c0HsxeHSSpwHU
l1CT3Se2HT1LaN+pWw/eiLXKR9N6Cj2BmjKqMuIht9XMu6ugovWOOggt2jeRZ334NiBwSlBla2xR
4QuRPfbhiXC/4uO1BrvNV0eiPq3vUBxJENGCheKjaS6AtWduI3Yyervy2hhI8NYUiqb5DCM26H1u
iOTBxSnK3RW5K8mg4N0gPESup3AQO9F3DlUHTJ3SITDgKiD9nz0b8HW6O59NLyMzVriv5uijJKwg
8N5gTWVnvzFjjp5Fr5MK6tBkrbtOwSSq6SYBzQjgz1GODb5Q5FJmgfwuN/Gmsj0JMfWiJxLp6UhK
Fxdhij4xfeSi3JoNm35tBHBtpk2NCoeIPW+TapYvvwR9ZoonexRR5UALCQpHtmv6AOhaRxMltrfW
/VhFj0amZOUxSZQaGUUCB2ojWc35rXJwZq963djV2vJzfoGJIvJbCsRffZVz4XbgrNOaAwBkHtG9
UsrotaoVSro8RBsBRTDL6/4R4UItOig6ehDIwgeJTwD3861Xt2XnOaDB8B6fBPDIsk0FIL+DCkb1
nlllj6hkYbXeWrRxmG0x8DTtDRqZ0tfIzhL1P8vnb3byQCld+DyFIa1ziqPSU51rgtSAyAX/ocwZ
tmiUJHvAoKYiTUli6bnIkMuxUCwIjnrR1IibSIjTSehTCAdpg6BfRVKdZvcK0IHooGmtjAysnfHl
MtEN0H0oPSCAgDpu96BVCekMZY1QeiKzJvXSvSI1X0CbSd9N+kfuf2NXlF9qbO3qnVTRJ1posxqX
FUYa7njY0WYB2sEdf/4O7QD4FhKt4QO4ADO8V+FZqGskIXyk2BFdwqHWt2hJgWIslDsXyf3WybtW
2Ue6VCpbPK8xrjFIEN4iz0fewSOemg6lnOA35T6WxECr+V4u/aZEqSgwXjUbMct7BC/FL1od6VYZ
/MF/MPWIlayhx0hUikmIVpZAv/w5N8NAOSp9l/T3KIVEYK60uN3KACXCFWLU6aOFHgcwVAl90v6/
KM813clGS/uDTAuUB5H41ptMRXO4z4pefzdq0FROSjz/g7AVLzLbcKVgW6PcjbqBYuXBkQNT1CTx
pYXBTtTVOKBmcWmhsG+k1q5o2Jh3AcSf8TD4yMdv4ViPx8HolHQrBuGLjY8vwttgW43/lksoFqx5
n1GP1poI6c9xqN2F4t9Uo5hVEqYWGdpi8tT1mJs5ASbJWw9ezGEY22qXd6ldrKVeku+QZs0Dntth
325uly8uq/xsGtrDljL1zKgRnW8aFBHgnGSdfqCHoqyDxvd2nY6qoh9o/p0ihn5XlWCeELZKFiq4
Vwo2dMMBBimyjEvgvDNYiR5js55ell3XFrgcL/yBUGhLr9YGaFVQs8Fib0wWyjXX5gvUHWoxhbBp
mc/nqyqJ602PbGwQfUv6Ece26m9bxY5WnWJ22Zo3l7fSmi5CtnEY7SWvzavDI3HIP+glAAA/Hx6W
z1gjU8KkoQpuUyBLR6sfuqeiq80UbbTS/eXBYd+jf2Mlu9uf+rJORWueXqxK24qWlTLrdKQ99RZe
QcYhQt3MdMJCETTQYnyCHBs4dogSbJOsetAl6HC2xgMCnPGn64GgPpXJEGlqmyFsdT79rGlVu/It
/VBVmbJNhsI7ZH55H5nYV9ye7GXt1QSybJsT18aCuG9OX+KfqlxldnmljLJxaCj8tFs1pY3FybV4
XSc+arz36L0EEZrEJX45dhGFxVf4CrW/xSvCuu9a0S41by88x+FXEJr5BjRmQGLMoScGgAAxeiG4
97zQd0rJTe9opAY7I7bHY2+5ZXjnUyB/MuOijo+NDHfuqKWGNhyTUUEbD7IOFQIRlBsk/CHl3F6y
KwdyYieh5kEHgp86az2gb5dWTe1pB6+t7sY2rl8UUSgrt5E0wvTwp2olZWFLXgl4MIupzyvsCqR1
Z8cB1/Ee9cjIOPSBAKVRcylC/B1WOSI7r667xDu53BTYYU0Hn04VgsUAkM83BSj7nJaAqx8MwJV7
JRjDJ2lE/Wgdl8ZwUkpYICaXxlEJGnd0WtfkcQYYVbuTA2n8uL3cV0IBe4GUEuiI0KD7nP8W3muK
XUNdO9TF2O7LvFG2YW9NbFIbdH9COvZf1Sg/8fRxzc8HQVbbkJHYYysS98+HFrmX0cPjbOB0xIOL
usKWHL7cIm9KsopFRfPNZJmOJmYY29uzvvYJaGxBBvkL7AeIdT62qhWIg5kDQv1SjXgf4jGm0zaJ
m69zS4LOHPlhA5MTOD62MgABHNAiSDXWpLNf8DKL+4W06WLXs9O5gfAPR54Y4OL05//ECWyxCzeD
dXQw/NR/KBRqwys8cPT7OhnEvYS49Kq0jGB/exkuNv40KuXyCThgEAdnG5HiZlIlTWsdoNebTyDO
wegpkHt/QLbPLCeJNGthxOlvPMstEAnmYKM4QXWN5/os9PaQyFyrV/RDaA7KCphx4u+DQXYdn1s3
WxjsYm+boNwAY6oo4ZqXfT6aSlUH8si/k+xUe+5Qg7qPkgCTlQ4bIlptnvlrqLNy5/fN6+2FvZwm
UiUA0PiksNq4Yc8/p0e/APJCFt5hmnMHDNf9wDDY3qqig057e6jLncNQ1EUnjUS+0rxVa1sVv8Bq
wrs4bylyG2GLpnlQrBERUD5GLdu0SIgtSbFcWdkJiAMyhrb3ZKB9Pr+x0iqaOlF0h6AUmiel4Slf
APYVR9/z4vFQwf9tKEwNob/3EI00Phs56BSzfQCrI+oBUH/6ef+cFl3G8KmzNCzKu8mqKrVEjvwZ
sFMEtkSxD2E904fX3XYjeUb7cnvBL+duaSCCuKAMi27unIbETdkpIxLRB9crsftVkAN1UEykXwNd
5U5GcuQARrDDMQ3h/D+3x54LRk/KFyBqbcSWQbIRJ2YnFnqiOuQJcBh5SIc31MTKdCeLuuc5GwIA
q+Br5vd9WtC0ryDQu6dO0Wk6wxxJVKozTZ6stRqRBm81pk0R/xD4EClHCI+evIuSUt0bTdR/u/2j
L6MM2bUGGJNzD6BqTqPK006ioKrlXHfuvUHl59uQ+/VW0cvfbW9rS9Ktl2eP4XTWBxFiep3m/Fpp
e9qzhZEfYg8VdY1q9Z9aGaNtjY9R6Nye2uXhYyzac2xFmHn0ls83ogwbLezxmzt4WlA9R02NebMs
IcHg1ALVt01ntfJrECyKr1zeX6wo8AwCtwoeBBDe+cANdGAyyVYcSjtp+ztK1cqmVtP2IeDa/I6g
cPdQouieOmheJ66DfGn1UWaAzFegBb0FPMXFinMIANzAl6aVAgh+lkPkmNyAsS/Ug8iM4b2iD/2o
qZ5qHxJba9PPCX3LmFdrIJcoqxoWuLd58oRhaofSN2gKKoaojXZRXYp9wMazDhLuPwJZtzKCqFTg
ob1AVbvYyAjacaOQk9isPmS980Uv6qwIUooVh9HoY8VRODsPakrDL1PaRyM3FzyOL5eV4YAsoChk
sbvmbgyeBA+IQmV7KEOjW+f1ED6VBNNd32HE88l9zMy4jg14EuBIiarnM9M1JL2CMW0PSiCHu0RT
3E0YAQlJPOrHeBArXxKBE9XnB4X2B4SY9bTI988HBQqCH62utQe7STtrjRJBjKFSLNM+oxusxXtv
LIqPsEj6+HB75IsQboGWZtyp3sCjf87GySmBmRa8fQyj4FZrCIx+pQauYL3ktnJ1NwSmWcCBSiQ4
rbYbKNvbw19EDXBcQHHIDmDXszFnE2+SpJTILLVDi79h4dSyiXepFmd3NT5CG3RBPnC6qxdC1eVu
AjxmEi/ACIPanb+rAjjeIWA4/ZCh/ngXC71FGZRqQ7mSeHO5+9tTvDgqUJSBfILxwcecC3r6Av/c
0OjA0GURZnnMi7xLHCvIaQuikUVT1ki7D8rlrPCnh5wolYCskMbn+85ecUHqWygtdfURlBWudcDM
aWjiQ0YPyPZ77y73inphlhqzOMtmkTuEAjI97BWUuedPaXwvUpeN1BxltIYFvlRm3Rzymi7sx+25
zRk1U6ADMIVGFcwVBpRnl1oJngIrB7k/hgVI6wNiPEa6CqiHB7+9qjdeLB0ldXs19l2AlmwaWN9l
9m/yQJMqfKL13QW/MnzZDEc2MrNbSEEvPzbSv6SgwOtJT3hRnH9sqTLbHs8K+ZgnPNgdBXsVRwGc
8dVqhm6fVMPT7dW4OL62iRg5UEdt0samjnY+XgQ9T1Z7m4543PfmXWWO2pe60P/0Qvg7HCFF8zUs
VHkftt0SdfHiFNmQ4Cc5eB3lx4n7cD608DsdwxRTPULyag2UidCuqB/03jWSe8zbl9RaLjfYNFXw
sxQn6K6Zs5mOtRpZyCVlR9XKSu0kmRkmivg34Gf22SWlIIFzkU4D0+bBMjs8VqrT7Eag7hiT0QTD
psbWGVkkuYneE32w+oPEw638mphS0v7Cuyr7fnv8OdaeM0vrH5Va2P1kbpyr84UNXVt0spfnb3mS
+rUD3gJZ7kpt6GBWGLI4ftGY2JjRGvHWeTqUBeCTUAECgWjOq9UX4e9Ck6xfCa2S1FF9aLUrJfab
XdXF3UIaMD+ME8yOF8DkDTAFcaC9578VxywdnxV/eBEC3AHODcCRHQTQ2PtmWVed0wa8/XiRxALR
8c7SEYWiZvBHa6XkG/dhNRyHPMtO2DEow8KlOjuLf38b783pJQjKm+bD/LdR51Ibu0e32sQWApGc
Z6XCksAp0jw5IB9AU+v2p7s6osqBJEkh4M+zolSzqzaVmv4lDlz6W1Hju/e4V9BzSzB9DZy8VxFm
/1/GhFRKKkhpda5P00S4MLVm378E4B6eEfwYvkX0v97FgCAPiaP25/Z4s4jzd1V5NfC9OSF0nGdf
HBKfVfMd+xdt1EEwpVXGSzse3kCTSMXaViUcyly7eipKI18oIV8bmnCGFA8bDQbTLOIgfxBYOJoN
L5hwVPvGkvQJQqz/ynK52kaNrh3k1rPeklSr325Pehbr/k7aIk/hzqGFCB3+fCsZiaD8XzGySMbo
K8CsonTKAStgyVPUhW17ZSxdI6pSEUV3ibz3fCwvL+wh0YbxJWpE9U30Vn2cQMsN6DqYb5+7r6aJ
MRhP6CkfQn5qPjFbbSNy4OElyi2Is7VVleKAFF9DFUFuwDhGBTj024t55ZSwU6nukRKZhjEvWXR1
i5RIWzNBT/+Fp1WXr5BvtKVtFpUaMOgaEcf17SFnaebfaeogtanvwk3GPOJ8TWkpT+9xMA9EzQmS
BOfNLqm6lU1ivrmd5e3pE+u/bg967UP+O+gsURG4q6KYU7K2QV2+5Er2mFaReoqH4eftgS4WlJcR
dxVPI5pY07+ezw4yxF890P5VLwMdD1O/A7rgRuimbYOMq5jiIu3uha/4Vx/on4yPKvWUPU+hX0w5
z/xCrgq4K7Fp5m88+9XcQSzBDDa9HeNpGORh8pQVUawckM5Q9oUvKmlrjYWQDym4BHvn+WpV3I3i
3TTy8h36o/mkIZ2NyFk+3hcI6BQ1ykImwoOIUZo+7MTeGOTdUKjoM42SLgUYXgOtWDUa/OEX7OH6
fe16+IIZfoUahZeHIFkpWqlPKlIG3T7z3PLU4i0XO1w63bfQ9lX3d0c2PP7ApCL/nbWDdd8r9MNW
OCf4FRgTxYoWFm3ecQI1RaFiUomFKEM/eR5IzKhiVZnKZMcKJ6cERvsOFsS074q2GswtjZmuXVnF
qOB/KMlHK8dlc9WABvLvEK4ygjvbQvjZkeGV/0jACC+dlHk5ZfqsEJWmfiQAZGiNsxeZlrcmnntG
/lbq+NdufWRGTeQRh97diZK+gJPnOo7koTq2P3twBCcp1jsTFLWu1PsS8bLokxecho0ZREdeMXir
0ZuZ/SA5z/3KtNz6TaSdrcEczaytcFN8KtxkHKN1UpXdQrj422Q/39u0vtAQJnGYlBPm3DAPy5ei
y7L2rUtF0yHOCYdpFQJ/TFd5N3baxhRR+9sOc1SGC6uSHzy763rgkK3W7HsxZuUKAWvg5AtrMQ8p
01roFEA45lxGyly9owcZDcKry9/Muk0evLFx97pmeuN05eLR+bmwwmAouv8VYiIVpUd0HlbKxjcq
F+jcG+rq6k/Xbaxfmqd23hrl4MmB0QS+tHA+5nGaIXlNUH5BoQT1p3nxpVJrCl1m0bxJiTquSjst
TrwK5G2F9NOvkvCZHWMww91Cy8liJmefmzyf8go3IEksB2CWKSaYHGJgr0mvKiy2aqfUhvmoNlb1
XZghfSBIgaDO3dTMjrDls6WP+tc56nx4NjYtC2ikVH8uOPqlC5ANO2rzFeQ8qDC9t+L++xh6+IHp
pWHWb5Vqp0cr6XS2XOa+ketK+n4YfPDtilZHPxKk2exdh9GEtQNHVr1YQwgiN1IqUW1GrVVS8D+d
lq55uCvI+2G0bazGqrHKveYWvdQ5Wg3ioN/59Euo/bjgtyVHRKJr1n1uWhaQNtl+s4apJDa6aUl3
wRPhRtJaH2Zvxk6g1tgUzabzcFTbIXoq1Q9979vdIzbd9kefJFb+0YXDoL0MVWTmX3VAbYzbllOP
2ZGzyCsfDBeBvN+f3MTsXx6pPKPQJKfkPivnBXJjFtbo2a+gDMEcmkCLX8s+TY65EuTGxi7ZKAvn
5mIT4wZAW4LtBCt1Uo08Pzc0ZDKAibgL9ynwN/ymfe2xHtK42SSeAfdduFiNPwsP/6Dt7cleHZmz
SisKfY8LwBmAzxHSSpu+cS93nJQcs/laaR7NVMhf0nBAST/GC/GT89W5nuiXc34QopsuuPP5un4o
Z2qfSW9NZJSaAyEq/wH7q8w27qAh56UP7ksBaEtaiNLzYPh3XBqLU/kSJJahnI/rly0yuX3qnSTd
zd/kLgNcV7bW16D1l6jXF2pc/z8WlSeuBJ7lc73+oRNWXghJeit7+O11Vec/WldONlKgiFUuCgz+
EgtnrRWGUnKIXJcwDrVuYsd0+wvPI9X0OxRd4x1C3Z8bcTbnSBsmK9befRva3lL3I54b3+IqSTdZ
3oEX1iq6L6vUa0blPgm4iBY+9ZV1IFSiEj5J1ALnkaff908xsx8xJGtFH56wRK9WfTI9S3R/3DYh
iFWg+hs0ZPD2MWr9D4/hFIvmoVvY5JdLMP2ESf+QzYYa4ewnNGqBy5GdRCct0vM1xlvdlyQGqYDK
Bxdh1Epu5yhGVK2BQ7b728t/kRjQcOTpy8JTgSJYzmECqJSbwBbr6FR4sbyTq06+z+LG3fp9XOLD
YUNmwUN92xOVVq1eB5tGFNitxhH8QUTFF3bD5QmYugXcmDwVgY7MX1IR3qFWjbj1yUNu8iiJzNxp
vS62vpuUb7dnfm3V2fs8ngxyMCo95x8ew7kocEUQn/oRcXNk85Pvlal1yG2W0Y7u2/gdtUw0q+t4
UWRhHtWmNYe9QPCe0AtUV86HRkNz8h20o5M1GpT8Sjt8kf1m0oRO9Luxsot3V8Je/PZ8p7/03zuZ
QQHioNhk4i9D73SWEvR9ggt5pccnk/Ylr5sMS3QnBWKK8DKImVWrTA+Mto6DAPWoKn4VWi+Wap5X
vu9UCAAQCkBn6h2cz1wSoPnLIEtOtQ+bL8ag/tEcsG+rR8lb2EpXFhmoGbrKU5HVpKF+PhQEQq8P
4E2cyqjNd7glgbqMQB8h0xWl/rPhj+RFVo9CzOfXmbvKIqhgGHLRbotGA/6PpSenzHXb/xK3tzdC
A6ncRWF+gKCtHHMKWd89QM0PwDqWPvO1aaM3QSdownCwv86nzep7UlEb8UlrMDA8otNg8XzlPx3G
njrC2udZuy7kOjQWIum1/WWhO0URXUzl7Hkgb3F+a1Q/PQlfh6sj8D7fmGWX77LCqB6QAbG+I3+a
eQ5mfvZaFunr7XWf1wym/c1jYqovAfxU/xah/wnkvOHCiAOUnsxBSPKqy9LeW+NB++ECtI832QgL
eWGLXdnNZPRA/VRaq3TgZkWYLiytHFxpdrIV76eX5lKOa2s8PhU0fIfN7eldH4tyyBSkiVezmFHZ
ndmjh5udpL7M3kaSj9Jx7TpbYUCYHW6PdfFkpryENIpJmKAgwntxlgD5rZX5ZqCG77k0GYBkXUlr
Ouhqf1ProCedLIi7JxTSpS99S9ayI1XW70xAbOGKnRkuOXFfXtLT76GbCrAM1DoA4/NNrej+0Ja1
H7wPLvzdQ551rbuD502VxtYwcMCEuAr6jR3lAXdTXyOkXno9vzygMrck93ix0QGgTNJISNegaU6L
+fzHDHLgWq2iepQ5wvrXkGTmvd/lrrtrwh4we13JRbVLy7zUV42hhOEhRet3YTdc/Q1UphH0JHUA
r3n+G9QhbkMRJ8F7WenjuuNM7CXc4X5EUfujk0fzLVATeKyp648rr4j8hbvkIsiwBJPEHXfnhLGc
d5SyLu8yHb7aeyp75oZwX4QOsKxy3da1/V00UnEPESZYiKyXuQrDUt0lWYHoi2fVLKRnRRuNVVhK
J5hUeOgMNJ1WiBlHuxhx9TeEP0zI6gXa/b5c47adhft6iPpn8E/dY8fGXKhrX/sIQHSmtgG/6AKd
1/P0KNPR9N7VHiy3g/e5WPdDNspAwUPZUZPBvPfcqNxng5WtiUfjwi64SGFYj6lPMrWsbGLfLOQK
fer7GyPEbiPwXtM6glcLGvI+NrX4zZAws1oHQRH/6seoO90OERfRlqHx3KKQRPeSvvzsEIzKMOLR
xw4QfZXtgc5WfImCslGBxrCOQ8fu9nhXdhwNtwlfColkejLMNvwYiFYYUvBONte9NHJcU0lU5JUR
6PJ61F3tyffYDbcHvTJJiAwIRE3FTfjzU0z+50qJrAhdgk4J322o24/QDggrhTAQqKgey1H6pKoS
Rxm9okkamaQFMYN5/3nglWJUFADfoelbMESlcaVQX6AR7cOWNDw52eIDZC+Uii4uFkbVaHpzim3g
wvNau5R3wGB6K3pP8UqFduwDZW1GeScQnlsqwF37ijasDHB19BHAeZ4vqNZUhNQkl06tGcRoYCnN
C3LUCDqMobmvWj3igY1m9+2veOWUUFe0BA0R4E8XxajRNyRVbhPpJDUSwseeHUbvapeaaw9/wzV1
QrVdpWmmHM3QMBdO6JWbdEKtYHGAiCNl6LmqP4gyWQl1wz15WRfhmW21Gu7dcan4kPWF+5/Bc2Pt
xwhowHd203qVZ4lFwRXAhxPVcbdwjC4+9lQLZEeTEP99Zs0+gE9OOuS16p+QdJAPxqBboRNUrWyt
47o1qoWU8OL8TKOxr3jsTPt6flO6StHXOFH4p8aLgo/RdCvcBIq2S2BJGz8xM6iXvOSWRpxlZCUC
zBFkbP9kSYG9cdtE3hVudNekAGIRcRjsl9t769p4kBt4tFI8oJA9/fk/EUJOwhygsOafgiL/4UnN
sG1rM3qtQg/Wc47v0+eHm/qMug5AlL7fLCDRoA5DCovhSa6r4BlNmeQuMb1yK+EuYK1IdK3wcHvE
yw3DU1XQ18FVg/2rzkbEvK6j4JaHJ0NuEA6yW6E4oUwZps0TNBduD3YRHoCn8Eid2BLg3rnhz1cT
i3Sqj4kcnqyQWCeF0DfusFir83Vfon28tkwXHKqPbcL29sCXn5GBp54qD3NCxRzkJAYl0itDD05+
X6OxMeR2LK0lLYjEpg3N6q1DlidfWNmLsDRNFo9OVMM5IMAYzicrAyMZLawjT3VdZ29u0ORQrwfb
/mJKvfXqjvHw21VLXOW02I+WZMsuM2oqbnSPEbSeoE6gH85Hz+og0HCSjU4kN+5/SWkhiJD4qreT
Elf/CWETZxQK6cqTavpocVZD1W9A4Bafjkf8DIMm4pTYg1KdnR/8VJukqczwRAtqbDdlqEfeRo66
gXacZC68EC/ytWnO5KtTBmmC65vt5ZLLtLJzKTpxH8Agt9O++qmyEijrDEqx0tRA0ZxMrfP/0tRz
6QhEeXT69EbjXU7GPknFARGdfXR88UYrGqlvhUrTKF/zMfd3kUcXaIXAjbeVxzgWn81Sp9oqdxBw
AA4W/3b+pQX9i15S9eg0Fk1ZrQvPpv9qWHn2Ikl1trfKyv7lDYAbd2GjejXXgesvgKquHC866wr4
FqYOwnF268SIA6EALMWnwuXd6uTCjB+yVM5ea2js2taIumx7e52nB+pZsYtJW9NDESAIhYE5PCJC
dx3suBufEi0Mq02YtsqwLxot+R++Jxr8tAh4nMIxnt03gEv0rLL65FRqVfOKN6ZwsKi27mUpivaj
gonx7XldiZD0cXkEwT8i359HSKhcrV4qVnLCRS/tHb22koPAL2MVl6r5pdMa6Z1tvIQ7uz6qRvsF
1j9E7ulg/XPLNbLaWj2WxafKECXkEy2sviAkgXVfXOohgmkifKSPutT8uXzvaRCogd9CL5lcVOb9
kEL0KM25YXIy4HR5PyJXy2P83RWMszpJ9V7IlkttLZO5ND/lRutGOnxlWq5c0TYHpEDqcSMVXbj0
7rtyJwJCnnBGPL54Y87eIuhYCA+mRXISauH7m7xXTAfggtUe0ako+9XtT35lNJTkoSTx2S2g/LOQ
kWkgS5qcnZv5VVN8hU0Ns5oSshn91l1FCxaupWvDUd+gkIc1HKs+G44GX5nJJQBGo64xiZRUnpEr
V9arPxJmSt9vz+3KMQW6xBkFNqXh2jXbWF0V6b2O6yi1UiOxAT6ICBmGoFf1hXNzdVbqpE4Js0wh
dzrfwRhPZiHRLzsNeZR/F7ZkOgio0PPPRLtwy0wLNAs9xtSuBF9AAZZb7XwoaO4Ao40yPRnW2CB1
KIr2OAaJ2McjMoQpR+gV+QfM1Ue1WeDqXImz3KV0DnmcY4Uwd9hJlQQnDnVIT3KRILujGSUHIHLN
XTV6wUuDMv7C3rwSGAjoYJinfiWw2ekH/RMY+gEwrhpTlDRlT3lGET1eV7w0IXfE0YPv5oW3of8H
dPb2trk2T6ROiUWUMAiFs+KDqIs6GNQiJwoOxQotn2CTq1G2VocqcAzo1rtPjveXCUlWqmLmh9Do
bDxskivKSrE4aTS6j8jYVEB1NHAETtzL+G4EtVjqz15sWIYkupArWBRXwMGdr6ykWdD20Eo6edD5
t348VI+RX6OZg91NvlR4uMwGacDSBAOFinALFnTTr/nnO8ZqnZmg4pRTKIbqxUyL7snqoPBskwRA
FTysXC/2rRDhFt2bGOnGwjyAfVjiGlxsp6kPTCygykeKRA/l/GeotHmRqBXqCRlOeW+PWv+OQJ/q
EFpTVF31HbKa4ZLy/AXim3xwco8nkANtoNY9C+cpvnO0oDTlhOJh/B76LSwsiLdPzVApEdCSvvgp
9yraqXI9vqd5Ga57z0RUE93ZlTsWRu0Mpd9/fHbLcfeRrNE/mmpecwhCFkWVLDe6epLSOPjZVkHs
or/U2cqGhM5L9iU2hM369piXe44xaWNA6wErR3Z6vvw1BYkw6w31hCuc+SNESPZL0UX9GpuaJR+s
i8DPmlO1pO0O0hNw1GzDKW04Tjeodmr7TqtXteel8brspCVKx7UdRXFWJiSSoQFCPp+SZzWyVgye
joRnnN8Do9D+81p0rSpPVL91BKpip1HVpSvgIj4xO/ibILsAkJAizK41Qxpw7eYXnepGjnBX09vI
Ja8uMfnWKvNb39i4b37+29HAx04LyLx6gQpCUIpWjVeqpzTItXvJM7ViF+MSsCqy1loi911+PbpC
TIw0geBE3Dhf1Qy9aSmJQvVUBqoifTFRDVU3dVnJxq/bs7q4S3kZAobhC9KOAr45+3zwg4D/jDpC
3qoM61urp5oDNiTys08s26YWMjvrTh39HbxgM97cHv1y8zD6pGWAZSJ33FxKhsponvqNoZ/yQCBS
JOXxvuyKYp+lY7mGmZVJ+AYMxfb2qJeb52zUuUVdHBVBHCsSo8pD++KPdnrIGk2DB6Pof8JiGHe3
x7u2xuxRqgEAUi81e8pahB06uwaNxTHexJbibyiXBk5heNWDQHR4Fbqw4BEra/6HmTJXCiDQYGFt
zsJ92HoovzWjcfJkHa3oWJMDLKvHqtxkdlM9+4OHbtvtyV5b3Kl7Rz2S/BahlvOdC30cQeAyNk5F
HGl7/KvdDY5/0B4ASBqgfSOj+Hl7xGubiEYq8GOyeDDts7MiDQAuI8QkT3VuWO9t2Su4lgcIxeE4
rdT6RuCCAeCigr4dLEz2+tAMy8sJ8t68wtQzo0IfNP0E+8FH1s8tUdnFzmhTooiPwTvf3IMTsSQD
MkW3swQYQslUUuL1AHH8QiY9GgYrDZEAfm8LT97rcm/0gPayD4u2Ye3EcaLzZO3MtSFSz0ls47P7
+S/rg0IP4ReFgDkOoWlr2eh7KX9vAk9xBq2q30Ugmg3/zV3lSCW8iXJQj2ZS+gsjX6w3I9OjomIG
53mCYJxvLjXrdWxdu+I9xOEYp0/cRouuzXZqFwQHbcy9uyCJy4VL+8pqgxsDaoXHJ8Bhddrx/6Ru
RZ5bqJ5U5btfwpEqM6+4190QCzSs7DfoDooN9gv5BgHr4lnramnhDF+mjiAEpg7opG+Dm8p8ufPU
0+00Ust3Y2yUxqlNyf4wwBiPj7I6jNrOJFlC4NvQpYrUJUjTvSRq5JgidLEX4vV0G5xvPLrSaJBO
XQdVXBTj8z7S+ABR9Q5DDYlub1SRRR6CH6HAB+WTp5pZU5f4P87OZLdtpG3bR0SA87AlJdmS7DiO
7cjJhkin05znmUf/X+V38VuUICIfkEWjA6RUxRqe4R4QCQHHRK9OPV/1OUXWukWV5KTC19zMhZDT
NJ16EyHFuW+78guxT7kiGfBRhV7OTzRUIONRBqAPcD5oUMcOLRS9PqVxWDpeQCj9Mg1Wp2yRhG0e
Ur3SZ4yMaidx5wTTCGA+jSjohZE+uvooxQ0SvCndF65aSDyoGAZIuseS9VULDcnfJTh0HfK2wfQo
6TpDcUuc6xJP1mNEWaHbdq1ng9iyvLBI5pe0qePn26t6cTuzqtDnadXB4qNJuJggQFTgr1bQnlDH
trDkFv5PI12zea6brWyXf18FFwMK9oHgYVD+Fyf60+EBoOXUvtG3J6NT9VPZ0GblCZB2gSVLByqj
beX1XRVvlXjOsca2tS53U+T9b0/78t6gA0tXB/QpWR/16fNf0feNX4xy2Z0Ah4VP/NIfXRoFd70+
Zlu5q9V7v1XX0HEXrz5aEHR7xS2NagDUvPMxxyAmWB717pRWiCB4BRc6aBmj1txuknXU5DP7TlNR
onUpPb3fnu8HpnexkSn6kHHxB4XPZYiDsHBDNbVPT9Thw7chkbN7e6w7y6vwhh7dsmqmHbL3aLq3
WTg8jIpT/wxbJfxPqsu+33eN0sFW7KXi3wERjacYGbddZxTFPezwwNXKr2GxkyXVuY9hU95FHfD1
laf18tYVcDOhMYGOnUZT+Xz5MF7ta8T90hNeafGPFurdQ4sUvOrqRYIwUaqkG6WjhTJaaehWs6bu
by/hlZMCm4fuERJNgOM/hFo/bVyn9ZsikIvsVNpa+LUa5PBLKCH5jbiu40K1tlYqSx+x2OKTAdEj
L6cyiKHPMhbu0iRFS0zJT8AF6odGtZJ7lIZ6NzLxYkRQVS+e8JAOXyvVyjrX7ydZ8nLbCJ8TyMJf
UtVqXqa5Hjt3iHVI3rNVfacnMW/gEzib1DDbDQhQ6ZnucNK5RZN2iTfi63dfI6f5osHL86xpNnM4
+bxyUVbpD0kSkk/dXtaPG2Y5TRqdrCgoOwRuF0dxlBxk/Us1OzlWUyCdiCQ66ixmXeRuazTDT1Bh
DpImCfLkdCS1YIvpQ1LuRzPKtR2KWHbrZX0Z/dPMpfTuzKFe76ADIjM7llQ+BCRoityUY3YAmFSB
llNDjMnVdNWDdCkmBcgWNRt0ekGT8FoQiZ3v0Mppu7rAwoLgJ6rrra7GmmeVeDx4KrXj+8lyimkD
Zd/4QtMmRgeGrsw+0wL/FV+X6bkZ9OGXJtMm3OCokCabOJvNnSpLqVeF2X+3l31xmthXEOFoZ3zI
pSowaM9/q4zwTetUun8AHlLtgCgoG+Q9i22kadDOmsra9LaTg+Elgot7MOi3h18cpo/hqXhQvlRA
j5I9nw8f+2kD1cJxDqqW5HdFjspYomTUPWw7JGIPnZXxFnevGE9AfURDnVILamPn4yEgINeURcLj
GEjZDy1RdW+CbIg1fddkng9u7deg+vOdLvVpsBIuLt6a/40t1GnBpBAtaovAhU0nYenJ2BjPA/2o
w+qAzjbtR6uc39sB+OwY1uPprxeYfj7kww89HtBN5xOGHhfbU1pHx8hHBsWNMM4hFq2q2W3HLHFj
TBzWEr1lXComCuSEzgI1GCpMy9I0whIqvqVYwfpJH26bMvT3Q5W0XzUrajfmaJLLY4vjdYmfK17d
0juyOq6i2xO/8qWFFi3nj5yTCsJiY8cdGhINkuhHLQy0k4MY/JNUjNkRFBAuSMTp48EhY+AcYrB5
e+iPvtCnq+xjAUTJhE4hBbYLeRGAZI0ya218DJGsT+8TbAZGJPd1hE1yDALf6hTTIFef6hELgnKe
9+UUcr6SQMKdoR363yTK6rTrJix8sIXD1zobzPuSNs4Riez4F7ietTr05eaEoUDbSehN8B/LfVIr
c8IZl+ujkqpp/xQjBx67WFaggI/7UHlXW47ffMvQAmnub6/W5cigw2jigquBDAXB7nyHwp8HOpMU
6VEr5HxXV3kW48jRIf1hRXF71xRV2h9ivaYYfXvgJUCMz4Q0F50MMgmh3mSJWtunl7xNsOEIVEZG
7g8p2GKgwg6WtlQROwsCGf8SK/snGBPsDmjv0N6oVdPrKFD/q/RBtpJiXP01lC6Jy2DkCpTz+a9p
rNEYdGjSx8xGV89FHGI+gIhJC9fo0G+hfx+0xympUSNqlOpnbIVxv0GXENMZBc+C22tzcXpQOOEP
oSBVaQJ18Wx8WhppnNLQUdvgIeqhrajpHO/JqWkH6LgPuH1Sjvdqa2FDAGZj5Yq+eBIIAaj+8IZS
ylCsZXxXzQpgAeQFD1ZSZO9qV/s7iU7XlgSlP2JVtGbdeTFVNj5QXlG0oP9yQV5QwiqYc21KDkNY
FV44DMaTURXK48xvZAuY/r02tCc/a8O1L36x8xlZeCUqgGq5oJbcThG5NLXupIdmRHJ+m0w2aZ1m
dNOIXxH6dLNSyORiSY6vux2OebjppykPd1aOo+Ek17hpmFM3OVtoNrkDdHWU57tk7gp9x+udCpYC
Vhxr1/u1Xw1oClAajA+Rv51vjXL2rTqX5vQwOdVkAvgeVPMbfju2LK4xq/mdcW8hl5DGq5ot14aG
oMYhIX8Cz7IIrMp5SvyiDVI0xzL5C98mizwNvOabRH879rBM+y+QwzX6x+XJ5DsBDKafIIiwxnLY
zMdirrYnAH+yPGmuNiTFnT3l8bewGPIBAwuzvDNri3jNaFX7S5L10OexgTV/mzVv3+2TefXXEFuC
I4XlREd9EScbKjLhgrx2aBspRKhRGJb2Xaq96hLPsouqtRrtlMCZvwPmikmLhrKJPQyF5viJnvGa
A/214wOa7oPdj9DVBSKjHLpezuTs0GbDn8hs+q3wTUajyNdovwDWcC0V22Y5VNth5QIXMz17ZiGZ
gQAlnKKVBYRwsRIpytFybenFQQrpkZqhUkwuAfY/Ogna2+1VvzYURSeawmTt8AcXsVtazW0fJbhA
DpMyvTZV8D2e6u5R801/JXi4OhKFGGp6InpYKtsbk1nZUh6Uh0CS1d1sBtYerUjsmLMyGJLd7Wl9
aCAslxDWKwExtDF8hcXX/XTPVz5/obKfDxK+h3tNS5FBytMmekYPoCheGwhPP6bBkOyXrjfbN03S
isGVkSO9c8hnoGyWrRK8Sy0N46NOA0PFPC/G0zty6urPYPbWG7y0RNnFSqPJL7d//JWdxxXEJ6GF
IWgJ2vlvd9BxwCxNKQ/4kMFGiq1sGPfoEgZfBqlWFE/ptewFXSW9pBaZ2cNKXn7lQ8G0o2POO4XN
9FIMAK7VTIcqKQ9tlcVPXZiZX5u5GX4o8qDd/+1MGUihZERSKD7IIjSQirrXmynvDxTHlE3SomEv
5ZKxJ0NPHyXJDB/pj791arDWwxV3+dn2AGrFRUN8RoJG3rK466u8ly0/iNoDvqLRQ9ZZiFKLWvjK
Ul7c6zROUbGhIcXzy/QW82vtyIxUue4Os5Uq27HFUC0P6vkOD1/Ja+u6uR+D6nR7TS8SXyEOAiqS
sA9iJviL891jUq22StMoD7UKq8yz27TaFpGpv8ojPh4ufmLW16Ksjcj1/YBYOKnT9t/bP+HKtIk5
mC+FV0FIXuRmTSHNoQoZeQ+mwdoXwYABpqLO8zG2B+QmCyoLbtrla7zzy4+KTBZ4Qt5PUalYKpbK
eRIbAwHuocDgLHSVXkqetbZZS3cvHyqBECKGFKo3FEKWz6YUleCq8XY6hA4Sm2+4XOKnNAN8Lb7X
s6OM7hTFkR65gxNE+6DRpG5H9yB/tfExKtr7ssM24tvtFb/86FAvBMYFRQ2kPz9+8qfrroaF0ONV
1R/Sjs4YPcAKcyk9GfdcMrkGqXNM/vixP2yR3Sz3Wktl4PYPuFx7foDAxnJhQTPSxZb49AOkLsrV
zkiHgyIH2r/aJGmdK6X6/NcHihYroYFoyUAUW0JYUnOop6a0+kMvXA1TLf1Ow8LeqtVYPkDyH+4H
ns3VwERcuOe3hZCToGZFGGBwLy+OVFS2mACa6niY2LRf0SIvS4+PIXeuUhUYBcPRGF4jq6U9ouHS
RLyoCC83lJOnDaJigeqOZCXRFyOSQsgHVACp3aUj7pbGEBPpJU1jbTJl9GUvDxMbtzpMmjoXKz1d
JwprMH+xrBpCP2arhdCTUI6tcAnEX2W0+8wNZz99QtUjLF8SG7g/ffYJopfVt91r4EChdiMi6/Il
CuJah3kLTv9VNwupe+I82fd5NCXKT6UmFf4z90pDmVTSkG/qon4wHwQXXnHr0axNt1focVOfDRH1
SIuuZZNJRXtCU6z8jvOhUx4qo9B+UUNppsLN8mpSXYjVSr5BUcg0vLJCVx28VJfelWPZ5idCUOlP
ruSzcy+MAULMkUejcBFskE9Nn43/hcXoPGDSPNgue6+1N5j5zc5dDzTX9gJD6R+cMVJrl/JB/UZT
KXlNerrjGGdBZHaNvoGO5Tt1Mt4V+Da9YgaInUM4UOzFfnPsqOIgjBueZnX0VcDqejz+SWKsAGnt
0kzwsL3Bm1tHFPdX2hiD5Nm1pUmPpp32L/GQa9UP8FP9Vz8Kc39DTbZU3d6ag/mphEmIWalaW8NX
FTqp5NIziV580q3EC0w/TbZ6VVb2Hn9pxPirOEOyu4mGkEqKEWX1fyxSRtQHWiT3utgW7oeZZf/0
07QrViKzZV0X+iO3hmCyEW5Qr1jeHrPajyahZn2wtUH+jg8mjr44WdqOG2eN9q4qqTx5UoyB5iPI
zFH1PUT7xAYrO/kpNZyg8mq/FZImKerHu6xl9vs4nBH2c00ymmozOFo5b25fOUso98fPprMF5II6
B9HD4plJ7CigJxA1Bwth1I2Jt1DvZmpc3Bdh18F+scZvpJ4Fsr519qVB4x8+s6oc2qS2f0IdmNeA
9BeBE8uIvwMqkULmB7HE8zsQj/o8a1WzPnTIV4Nw0SmtTNKA/magTCuR02Utkg/FDUjZleHgYCxC
C9pHMVFo3hw43nwonh+cHQsd4gXItf5rpuQ+DjCUna20yL6FYxXu/BSQ8creuTJnhKMAOXLxg1RY
4kEc8sau9xs00JvJRFel7h+zuom2qVYoK0OJGZ3dwqLcSUmByg05xIXOh0rNiIhj0A9ZrVbPaZJn
dJCDiZshLcJK8foyLN9vb7GLQIYmKjUbIcRASY0w7vyLpmVutUOlVgcdAYpnLGWLPVQy6VEtsvmP
JAUBRYwyWdvX4l89m6ipC0FyQnBiDGQGF5827nM1d7D0PYY4EQZujBvkT+jIfXU3m6gDYD6EibIR
GU3tQSmY/kEzogs309xK0Xs8+fLKm3ux7iYCq/StaKJweiHnny/CnLYNQZVlHBvQD/sZvOCuTXVp
o6id5Kljv8bYu0h/hF4u1SMBwoZms+Q/zr0J+K8O9WPdG8aW92D4HadqrexmJOiLrWw38XMQop75
iJ0nQpR/+cnF6DRRQL3w+EFlO5+tPjXhqNi+fvQNDnGHICx+MfVwrA2jCXj07Oyr7hSSvLs97JVF
BiNNTkLBjl2+BAwb1ajZfWerx4IumgfdJ6q/pwSKv9MwyOXvsYku8+0RL0JGk+wHwLtCFPsB9Tmf
6BTi/iE5vnK0okn9bpcG9pGzot41k6X9RnPfwRMDu9u7BBjznU6zrFxhcF35zvC2VS4w7g1kVhaH
K4CpQW9OU441tMX3bOy0F4ni3gYpcek+yUZ5n5pB9YjNE5CJ23O/uLUIHfm+tI4ojdLTFD/tU7Sq
dm1G9cVRjsnUTo2Ln8P8qtZOIbsBVcoVXM/lPIlTdQofYji0oRahsd7DfpsHWTlWtR+cjMLkrsKR
VgvcyR/nH9S4da/MgqCGRp4Ha55Wlw+FCJM/Db+YK2p0Q4Fgj3LkqhDFbqnYJmj1qG5IhL3JuVXv
obDnf6o5lV9wIlCH/aiO8crHvrbicGCRMwbGTD9G/P2nFZ8ynCrykRUfOx9MRjLaWB6rIPIBBljR
yue9suI0Gqh+mx858FL/LcjMTDYrUz2G2GJrx062C96ILNjTizSjzajq7W9fSuboMfWLbs1w5vIo
A1KkaocPJanKpVdnHE4FpgnmUZr9WvICdUymzdRF05NVWtEGKICxIvl9dUSBB4WaCC9z2Ze0jaFz
CkqnRy3Pym2KW1PjynKuPJdObW7xP1Tv//r8kN5TYeJFFrj+xdfUO8WX0cm3jpWCdoQ2D1q2zWAF
yVsjb6uVwa58TaittByh2Yri8OL8mJJsYM1lqccERYSnUUvMl9imh6T2c+Umcj4gPGYkET7VvrWS
+l3sWiGNBF8GbRgs08B/nu/aoddbtc5mFE2LQG92cjLK1InA8LSupc25vL29rBffkcI3O5YjKSzg
LriJsp50hDZyxUyTcoOnS7RH4DA5RlCw9ikqjn+7svAFuAaBTaE2gy3UYnpmHaOK2yT10cD/eVdW
nEwMJlsvBEmwVYpEOSVSGL0paa89357p5cIKYjyzFU1KIAOLmMLpJaM31Kk+tnGrPsvmrD0lwP+9
uLKMcqWafhHEMUtQuwbUOb4gXL3zjxhm3OxOpNdHum/23gja5FDzmntG1QMDVMgFXTWu1irQV74l
/DX2DyOC310WcXGazrI8GPFKy1oj8Johkl7rynBe+jAztghUdiuX3uVFD0oVRAStE4EeU5eHcg4j
25QAwh4lX0+/VVrk179NObYUkjkzp8rnmpEef/cNoUqYgefd81j5oePadlSs6iJffmGNoi6VKLIU
yGbLCquuphyt0J6OtVpYGLEKmEIw/SZsW7tvL+txiKEgN0kpmXuXbGixjYs268LaUuZjQA0h26uz
SXLey351pw45hd18pEi+GTVkpSqU9OpXeSaciVyj0KcJSG9cxm+3t7cY8SyC5xdB3kbhAmoZF6VY
nE+vXYlFuB4G0XwsxzawsX5QmtTzI1Kk42xkCA3jN2JHXhDmUXuXk3nbr7d/wOWex92RWwvIODjU
Cy7UlNlTQO9sPOp1EnwfBcjUowOTmvdzhSLBLsISZ/gJ1VtbLSaIjtGnufPooekLZI1M7aOZp53P
nQurNcgXgqcOaf35mFp8AuuYdA34AlfKdRXJvGwoguTX2OVJtw2CuYgR+k0T50VB/a5zNqVhtIA0
mJqlrNzoy83CJxHaVkLEGqQj6tmLm2cUQ6CGPzwF7eToDd6HEokjgOa2se7tQkKLWdawWqYyPwam
sp196rupO1dWVeylNmzBo3NnzGvHd7FlWC22DAESNwZBwwXDwZ9zB2lSR8FxtO4nd6CC3dyHACTr
TW2iU9xPxvRoKJlR78p+wlb59oa5XBcuKWTwRBYv0vgli6WhuaqwLupDZWvlXcZnMHkM4O/87nMr
uFMxC013zpQmSeamypCXOAnG8oQRhT96iOat+jqLROvzPhKsB7ITpIV4DmmdLPZRniaSH0qx9pDm
WXSPz3g1uaEx9mvPg/jg5+NA+aVRAlWcW4RX/ny/pq0zmU0KutVKpVE/6J01Ji6yUZblpTkAs22f
5YXp5dHcZi54UZDN1djAP7j9ARb3Jd+fnyFaF1QcPmBt5z+jo69daYVkPySGMUHJlfjRbl0hpISo
CJIFK8NdbjeGQxcH7D8MP27o8+Gc1EDKYjTth05Xx52dTEqx1yW/3DtFmHhVGo0bS1LMjdwg3Ljy
Ul0bG6ku2psUc2g5i7//dDtGXZWVY5/aDxKZPlKGlK5oQ/mDuodKFEj3MXmf44bRlL8IaNcaLmZx
N4qVBmYAPF0AJWkkiAvs0/BwrON+IiF9kBqkcXW4mxtuLGM3S7gv1dMk3TdhtBYOXJkz5FSsXGhz
8jQslYEVLnwjkVvngXQ8rjapFreFSx9p2ph6FB+DZmieA3hVz1o9KOrK4b42Y7Jd0Ffg37idFwse
RHQ74ZOh/1b65dbqnfR+in3tEWPHU5OH/ZYKur27vZ+XHXh4fx9YScIR0fSHxXO+zCDdgnGep+lR
TgIt3kyx3tj/AM5XXgtDx2AkMHonc5Hg683XXE6m4H2sSxqU9GGir5mdGi+m36XpN7Dg+uilRjAZ
ljuNVh6cWrPz69Kd5VnpPEcupzvwQPOaIsDFxUDhj3gCIcwP/voFcySc01KXwFJ3VqxgMVkqjfVK
Y1PpZM+KkZxDmwU0My0bf6QVhJlbO8pe08H9XQFULTePSCKpvNEp50aENLh4swpnnNHEdLTHqbWc
boPazoxFb6EMvbmTpGm4KytraO6nvJOznyj2O+Pq7SRuwc+3pKA709YjpiGOJqJbfE2kw3J/aCr5
wclNOqqdHJUBwupg19y4qyxp4wdzcownWQ72VDWVt3qAZE4rVGsC4/tQDJB/Pcx2hvhL7XNAsIrP
C2v2EDZ1fB83nmjs7nO/UvOnrKKH6TGg2byWQRia21QBVupRXgm158wfZuNuHPvx3SiVbtxbfifL
XtzUXX8XGFnRbwM91EKvVeXgqSEADncwdVr+R+qgOmVrMywjVEx7Va5oX2X2pq+7XCR0eA7vNJTZ
kXEKm/G1JB9rS5d2W5JsJFhgZe72EFyarT4MqfIMaWfc14ETjE+K1qj1VkUoQ98MXdRZP+Jhnl/l
EFiXq4T4ot/fPl3LE42CJMxsHkfCBWqVy7J7UYKSRGclfMBgQlZ2htpXT0GlSV8af1I3RpZVxT2h
1lrNcJHUADkWhXcRbUNe5jpb7AJtDoasMUrnwdaq2SukpNk3uSCq5dNoPieakf5lf4ERCYeEi5mo
hRPgL7Z+7qDZhWak89Dlhr3x8Wh47lpj2BCPlWvSghcxEIMB0wXxwuSQnV72VJKR5lFTl+EjoLBZ
uU+MCKgXJCFZc2cafxMVK7mwN1U8tbVLNJHGrtVOcrKJjDA8ilOcrpz8ywXnFwEDoskq1mB58hvf
pjkMZfkxt2vjnylQ0jcSWBrRjcB0Kq21VnxfhiEfS8C1h0IILTXcc85vbWKhMQKRFDwWhtYeVYbd
0fCLDuYwGiuv0sVQtHCgMMOCF5L59PPPh+rC3icLMdWHGsDfl06Nxi+43EZeW0G0vH1cLoeinCta
m3xaFBs+Oomfnvy6t6XCbhUkxPFR3E5OrMSe5tTOI/fYJK0MdnFbIzJC5wDoDV+c51x800+DyWo2
qzndjWMg4fWFhzgweKUYDmbcz3dVXxp3ijSMXtcba2Xt5YtFokk9TqFPBYpVkMPPR+6nOugANZnH
1Ikqads2lbPtW98w3cnkFnOlsnX2+ATgAqGH4w8nn6yvtxf6o+d69k5Qa6GRDAQEbQN0vRYftQpg
uyeDUpOqwOXymlmzHsYBF7FNmfna16lAk86tJqUMSbDQvPKCQc2kHQtJmdxFksSUXpUOftMjho0K
cX/aDbIHFUw1oJUa9M/dvDWd7y25NL6dgE2++4Gj9dZKjLrMPqiiAjTBupG6EbCWZUl1HOqurOq0
e5RDyyw2aaM56UNQTdn06/aKXZxwBkKpEUlYKn8CbXr+zUBddNRnkUWgRNIeusZSnhBKVA4+2KP/
ulpaA+pcGY83XCDRuVAFUGwxXt8otYL922PXz4WX6n72iwdZndxEy75mZWGuvFQXRw8UIWgpgUuC
MoNkwPl4jRQbPTFp+2jPqGg3kenzpJrJ/Iv0r3u9vZYXr6IYi1cRVB9XGBf4+ViAYZwYvdL2Ua5q
9VGJR2nn2LF/VIJK3TWdMf6nhuO0slMuBqUnDbsPvI+K4JH1Aa74dNwHK7AHpxAy1dY8QzBGcNgE
eXqndCUYO3A+eJwkRfLz9lQv9qcYleCUcibNf+ps51P1p0LNDKeVH0tlBlUoGdH0A6RhuL89zMXX
464k9BO8BaAN1E7OhylplOnYaCmPVm2Phavmenbk5jOf1cFStrfHutiZjEVrH4svFNVo3yx2pi4T
RkdSpDyOkZ4fOAPqDuu4+WBEKD1icJiX328PeG1yonCIqxia4zDGFpOTI4phca8+hmh4ytT1kaCV
Z9BWe7TNhrV98hGqnF2N5PU8eEQyLBDOt+LnfNooKFjAc5+M5MvsB7q9iWtqxJvRiTt6vgpiGnNV
aY7rxEb9vSjN5B0UELYIeNqbhls4eIphO+DgZRaM7TcNuFLpZSZMZRltl8Gl2GZJP3FVshoYpvhZ
/m7GjK041Vba/yQ+9bN8l3alBfs87bLvQzLY3+pRIxSWswkOgJtOUXkCGCvhqnh7nZciA2wbyIls
C0HHZLWXUYyPlBWghkB5NBNTbhxSpdqeMdwkZ5u2gRba0dHAtfCJglsA6SMI9K+xVqrVJtZJcWhU
Nll3QOWkVPdJNNrUm2LDGt0sSxo0XtAWdTCDVNXkezEgOJtva1rpw0OWIgTVeBNeBTVSJZFadN+K
huX7QcCvRBu/aUdp5bZbXAYfDFkBN0feB/E6ug7n37jHXwuJ87o8makivU9F1n9Bd73xNNBI29Bv
kvvS8LOV9V1W/v83KkUFypqQqaninY86qomC6KtRnOjbpPuRPOC+16LuKER4HmQtn78nVENxb5WN
wxikmRdNRfzj9ke+MnPxqEBhAXpEgrjY3ZAu5UJGWeBUA6tz0bVGYHmw0x9aV45fNG1qNzxH/krj
cxFqiYkLhDOXLiUsgvZFFUvRU3L3SmtOfWHW24F+OsziYtqHofoWTt28N3D7dvNsWmNCiqvh01lm
YAZEZQCKMQQaDFLPV9wpDLlTmmI4sbjDvm20YM/tJW3HUv6VlXazcg1fzlMwa0Urhaseev5inuDf
uZXysT85AxhXy4T9UmGyvimsUNsEWho/NzD5ngenW6vVLXMiMVN6SZxcg5o+uKTFTCEDKOkYtdOp
9J3+0M1ZRmFQd+jUpcqb7MvJrkyTDDZORZgZS/a0aSBO3Y+SupaeLa7r//0SgiR0lojjoSydr3k4
zlVWDO148sdJ/dMScNwbWh2fmqoyvNubeRnGfowFsYsHXYZDQrHyfKykjyQzNZrp5PSjQ+khmmck
BHpUlb1ktuzQTUugjnTO8shxI6Oc/+l6RaER3dPl2IeFE74RZTmZ1/lx9aSVKONtonLUpEOSDdlP
w0CT2Y1VJdddPmkbeEPnG2+3J3FtvRCNo00vqttU9c/nYNtTRd3DGE+sKe29qQT6gcf8VN4hOVmv
xCPiijk/EKQcXO6ECx+wgMUONQLYvKbWKacMm2JP1aR+Q3YaTK48yfYxrEPlLq/Qv24TdQ4oxSTj
SuZxeSIFZ4WSspit6J+fzzZFKdqEb6ueBjIKaO9m8ZBlk+wOpWz+F0VF/+326l7ed4xHzI68GYsL
y/J8PNWvqzmkhX+SWtvfmlaSeQ2DblEzdnZSUAYbO8S75fagVyf50a4XSDwiifNBCdvxIACTcCrR
X7iDZZ7usy5rvxhzW25zPu3KObjcQjSuRQ+RXYQz0NJbo20dKZ3RpDgFNH7eYQG1jasFnfI8jT1a
Prcnd20L0bAE+EiJms7eYgsh+qHVedJoJyuvlRCahEP1bUBNp3a5gylcFy25Y6APcbXFp8j6mkWS
tWYmd/FZHWpARCpEKQIqsBT5pnlYIo+nmSeAGErk6liy3E3gI2G5F/LkIqaADpOxqsN0ccEzLJ62
WLshnIOXnvjwn2LDTDLswYC0ccpngP8myTAtSaozmziWjJOFyuPRatTpzsYu+f72sl/sKRCm9Nnw
iSQ7Q0hXfJZPQ3OiJSnUZuOEtUT8E0/a+OBMvvWsl2q+HSJ8DP8P4wGnQYiWOgmPy/l49jTak6gK
nfRYz7lCLfoxADDi6IvdF+FdjU/7ygwvvym9JpOeJlQsS4G7cz4iunHwMTirp1GShre8LOCLYvyz
k5SaTkyY9281uDBp5excGRUhH0GqFMQ2CgnnoybZPKTgcqXTFFlvThj4XqEo3SYTyTbG7dqfTG6b
NezwxYHlCiaHoo2MBgidZPGjPn1MOgMpbsOqdIKgkP0qW5M3SavKt763rLfb3/Fyy4qhKMsS85Hb
L0F2diLrZDCDdPLNSD6WQ1jeaWOov9ca1pODrpNotD0JFZq2a0D7K1sW+BC9WqH3yuCLLVT0ZaeM
URi8a4jsTt/A/Eu/OkfKqj/qMOfqBqddv767Pd0rY9KKpk4JJFxgVhefc6piwQKtw3c9Lov/7Hzq
DuNoVc/QZmWD6Mdecya7OiDQDZh8H6X2xafUR0canFIN38cwyEK3V1G1gjPzA6nm3JXk1Fg5JVe2
DjrFFJkFZtGkHX6+ddK21rI50JzTVEZBQ+CClpEnddjHupnOvbNy218bDoMx1JE/oH3LbL83sVie
NMunAaklW6Oii+jKqi/fq/WQVivv5pXBgNWRJhDJGbjyLjZMmZgl4VwUvJdGB6tcC3vppU6LcQSU
U/371xsFBiapOEU9jFENUbn5dASRsO1qJU7D91QtktargyzqD02cW+qmnvM4wVkswcnt/zCoQWgM
lZV7fHkYYydPMWO1pFPN6PlzGzY6pC+7kWsvTacw3ZUZpnZ/f8NxBgVahZdIpJ/nMwUq2ISZk4Xv
WLPTX6NzIKFz4nTS3RyPVfmI9t1jggvWCh/h8mOq4PM/VLWRt0Mu8XxYJasjEq4serdrFX8bsJGG
V9QjD4oy/f3GYSyuGPCfVIr4qudjqYWS4HNXRe9BHqp7wK3aDhhz94gGQrGyRy/PuxgKqJbMYJBX
xd9/2jd1a+uTVtZQOOoh+8p2nX6gg1AdFLVpHtWJQW9vmavL+Gm8xdeTh9KWKtkO38t4GCq3sPqp
dQPVjKV7O87XysDiXzvLD/hiVCnhAhPkcBIXUUYtKVzQGrMrnV6fvC6wUV/L9DR3ITwWX2ZkKI45
akevfz1JgcAjbxU1fPr554uqVEEo+pnRO3W+6F5JO+cdMBwkklAqkpUzeGVBSZPJCSwKAkK34Xys
0oT7NYRq9N4xrTen1EAt+JYg8BepvnL0ro7FhgQuJoRxl54tFfshq4c5fJ8yTX/Av1B6TNtB9Yap
Wcs5rg0FcITmIzV10o7Fl0MLJUXGTQrf53DMOG6oYDUo9wxN4HGBWuHKKl45BoKFyEtLdAh4ZHF9
xuzLDmPy+L2Guf/VHIq3ITQlaAKd8hoNXfft9ga5jGKE2uL/H07M/tOpm8wiNGDBh+/5MAM+AYyW
7TJ1GJyfdmNWT04A/eS1GUpoQAk/aHt79LXJLs68FHUUfJogfjf7qCdzVXvX58n/Kg31jOOMnq1s
m2vjcXOK80djCyeR89nmvg9/rpvjd6e2h2PixNJLYFs9JreT8aumYLxWs7k6IIwPuFwUfgnCzwcs
WrXIeUGi935y/Bd5VPPHwgxKr7XndA9Ot1uhmVz7nNTpIbxwJtBbXJx3R++0qgfN9a5ThtTcBgqz
/NhNYTVs807N53unq2TrOETjHHt0ddZU7K/NF9UWoZkP2BxI3/l8e8lqA58m9rtd6gMtr5I4Y7Kq
U4Yz1b+sxlq9+drhBLj//zg7sx23lWsNPxEBzsMtKbV6cLfcdttq+6awve3NmcV5evrz0efGogQR
DpI0giRIqYpVq1at9Q8LnHVpuq65clmmxEbUiPg9K+v+UzYsCrsGgLIHG+2nLe3vq4NhS+jBGlhA
CaujSXeth7ejRu9SEU13rNu+etBlOZUvI3i2jdLuZeERNOziUkF+Qd5NT+h8KbGd0QZQkcl7TjdD
0KlEHDUYx9gCqePNrY9yRvbdBekS6NHQ8J/mQ+x3upZ+GKnrPdw+qFeur4XRA3MJiC5BaTX1oigy
FMtKDo4mbetohN5IawbT8btBsLPRmuii+J4iEBih2yOvWc5LbrXQXsEv0CMGCruKv6LNYyPr2vQ9
KXSR7CrRTl9MW9SB3aSe6ZvEff5qE0XJJpblqRiqQu7G1vJeprnrn1u93MJ4L7NdXeYL8JKDuyRH
6OyffxqjzB3INiJ5L3Irn4I+oWDjmxzsw+25XzlNGNhiEIaOGQi4de05HCHXW8Dw3nWzHHlKqnh5
zHODUBsNq/lXVzXO6+0Rr8QPmje0nhEfp6a3LnjpKdc7Fh75exbm4mmaaLDhAz6jGSD0+Wdcecqn
RmiNH6PSsOGZe2WyC8Lu98OW1u7Fu8GOinScEUY2+uK9atR2CjQ7rnCUVQpUi+zN2HzlK6KLRMEU
wV/ylfVX7NWethpY0Hc9ybthLytYgD76DZjP3F7Ua0cZUWNKE2RFwNbW7/UuMawapan8vY6Fflc7
9PSmZtZ/8ZAJH1uziO9tw2gDuoGmFSy9FZCCc4K2kjJ92fgpyw3359YFRIlNw0LJIKPhnbS6AQcN
qKaaTBrOxOTGnFuhHSAcx5SIXcu3sgjl4X5ATP4OzYjwPs1m823qNx/36322/Ay8zuFogBTiAbyE
2j/SDhQSQtDGhXaCIZgeDGBI30o1j/ayJ7kaBZwd7Gyl+69aeHSG/34NFmokFV0PCgTXx/ngpQ1/
YEQv5pSr7pD7ele6iEohlHXnyb7uAyOb23sV62bxUGWJ/Nx2aCf7cW4k7u72T7nosyzMuqWXQ10F
oS7g0ec/ZTQntUuTVD3JGBjFk5nD+w1EJfPFWKCoQs6d0tkgqWw9f6sNOIePnaFN2qtMGwUPMlCW
6Ft6Slfv2rCuBSoVcfdDMXubomJmG+MQgPcUQ6CNs5H7Q25H1Y6ubMHz4/ZU1sd3mQnPtuU1jNkr
N9b5THo56UM1JdpJJtZ0qGuEuQ6tFrvZ42AmwF2LuY3drRt5fS39HpSzAZbdthcNrfNBY9F3YZTk
2olT50WfLIRXx33P9ZyjKe9JHDmSmC6XX40FqfvtCa+zAcYGewJmabECWfBu52PLzIkpbej6Cbd4
Lbx3B2X8rwKxmuNXn2/JKV+0uJfRqFPTxaF+Y3ErnI9mzHgFGN1gnJJmlh8j1cx3KoozBcrR1cC/
jQDlmsknrZ/MaF+PA8QjvbY3cpIrpxY4OAQCbgaYbevdinfYWFFcMk6pmGbvUdWUaodT4xOWozXy
XpbXJH5jOPJD5TlbhI0r+4sPzWuP9Qajuq5EoJo/ONk8mqcuT7RnqxmTOsBXR3mbvNg2AtQRy43D
eXVEHnxAJ3n1XRTqi0yvSFgNE1SBVXv4jCTRAbdtYb4P05x8o3hfefe399TVBWZ2lHWp1ana6hDV
qUKjLhbmqR+GcDo0YQlcqwW5afrCMJQP7exl2q4fTfGeDfNWr/va6ObS8AWERF17rUdvR3UlTXrL
Jy8f+ujOzYDEP2ij0yMuL3vxy66kk++iunVkUINXrzZO1JLJre4m2gScVHRkqFas1UYMgcAIkoja
qYP3ML45tZF9NHVpBmbZZuGdGLv4u9L2effSOtHwuYExtMXauBJQGNnipl7Am0ihnh8z8LiyjGqP
q6Gu20OsVebRaSrnRR2FFgEmUuiEoeSTbQWTq+PyKsV+gNYtSI7zcbt8GCbbyIyTnGbxyUUy3g9R
/3hx9F7EOxDP1T/hUCN4cnu/XdviYBu4ChdoEhKo58OW2dBTwjCN0zSViVL4Ztel95qmgGBRaNzr
H1NdEX+pA0y0xFhnoSBCv6LMsVakVvM4bmuAYqe5Mr1XPcmKPUZNzUGLmfCgN1vmX9e29TIg9EIy
jotLIkG9xa3RUT3VQnW+dG3hRS+FXuutn5p529PTtIbhoRupVw1VLzdi5rUlRjkN7PuCyry4F/nm
ilr2rXlKjBSnEy+b+n6HvMjY7x1d0eNgErH2vwRLUCto7y90RgS4z7+rUzddryeFcVLowdXIlk2j
6ltN3CVBqzXm0ZXJpo3ytfuQrbKw6RZcu2Wcj6l6zUKeYS/pCKbUQT1gv3KnITSaBVo4tc3d32/d
RWqP9zHdPiLW+XDVAPZ/tGrzVFnh/FnPlI4zqyTfmyFsun3mWNFWreFaeOIZTsmd5wJ7aZVshAI/
ec1u7BPgdvGkl53Md3KUz1Vdvytlkh00rU9d6tWz7udClBsTvhIiHIrHv2Mjpau1ow3daXygHGmf
mmkc7YPSCztE9socTnUxzvU9xG6YGGYeT9nGyFe2MDxF6oT4yYGBWHMl4c5zU2WOfRoUaexR2jJ2
eS5t797Tc/s/foet/OVbkBDBiDRVoEfy8l1rD1vw1Ue10uwTjH6EJCMtqvfY/cz3I6z297n9W5ex
3+ORPy5KFzAW1tCLBCFlaeaqc5LwpQ59ruElqYyUOyPPmhEfHBG/oLnyP+TMFK8pq4AOX9rkqx2l
udT+0YpzTtVgqPG+soy0R1LR+09Jwk73Sxsh8Nun5soeBi+4QGd438OUWBVTJmNW2UWxc+qUIey6
IBuT6EfZJXm0U/tOKHdGMTXKwTNniSF27eg8Ooppi3J8JVQQ92BIUEuiUrku6YBgRagiNu1TO+lG
f682LWbvOYntS5sjg7KRVlzbvrAyAClRQaL0tZpzNGAEIrPUOc1Z8nFuB9tXKgw5fCsRn7oO6PHG
eNdmB9530S9euKbrGkqtN+OYFZVzcom4MKS0un3Kq36IAzNst7pY16ICgR7RAcQLOaKrG5z64NSF
lLpPTarMX6K8j1sf2FsMFzCZx3vwoc2+DKEubkxyXTxZTgze3wvi7f85B+fh19BHlFZNYZ2wWDCF
r1ApMv3C7ceNca59PJDEkLV5diziSefj4AjqDWZuWqc0y0PzQbRDOqEnEXriVYmz5GFKynbjjFyU
a37PDfWrpTnIm2NNzLJLUw6p4lqnPqwERiJTmLe8X2HE7+1IcctgkjPQdaPKskcvT6ZvqZdrCF/W
UVt9KFPFmzZyiCsZDPk4j0yOLfWKdWIcpqOGnXRonSBYap9zre7ROCnU7r4svdnZd+qcoD8UZvhi
Ie+ZbKFBr21oAyw3cjUgPwA4nn+DJla0tKmledKMbkEYT13m+JYoSmuXGAjBbySl14YDZ7vgTgEr
8fd8OJpRDceyM06IzZntvWFUY3Uo4Wp5z2ZebWo5XVtcwBEg3iDpgG9bDZfIynIyo7NOgyNDGK5y
vO/rWf1R5LnzxfJQ+KyEkrw6lTf/dzsYX9vbQFtcOgnI/JlrNmnryiIXSu2clC6h9jY31KIcL/kO
pDoGPJQ3G0Jsl7GCGg1xEB1DiteA/FYLK6sCbfeIhTVE+laESZ8+adPcp8Hchc0PIZymIx+fKTX/
7UTZNGwgwgXV4wtlnkoaE187s065Z5a7JLWTeTeEwO0+6QOPynuAN9LeSCEudxEPd24Z4tOiOrA2
oEKadbLLAlREM8fDQcZVbPtp6loHR0/aLcrjZTQEtImUHjoaOmpLa9RklYdW06SFfcr0soaNTN+N
v1q/JWRwbVLUV7i5ESthpNVJNMZ8MZXM7BMCLba10wsumC+11877ssPe5/72Z7tSdOK8L6UzIj0t
/XV+4g5uC0sTnBlayW0BTYfrJhBSWl6AOjAanFLR9Eevyiz54DrUIv1kytuvImm70+2fcnlUeBYD
SEc9R+XZuGbQVHqDuGwYxu+FpabHsGljbFVKbH53bocesDnNrdg4LZdxYXmJL58T+jXo0NVpiSeQ
YjIfwnddWNrbFFmtCEgw7Le6NYEBjEXykQxcIiqdG7vbs73ymQl8XHv0fBbe0CokGVVjZ5lpK6cR
BOCTqUAczFNH+dwCUTjcHurawvIepzVNTECkYlmFPwrxGQyiuRjT8B01hdpHpyD86CVi2nVz9pki
ufV2e7grIQhaOUEIGj1ksHXpnUeGiolKqpyyIsLPF/2KcdrnfPB4bzYQFkO/noDHhM64FQ+uHFEa
4yRJiIwuelnLQvwx0aYL0RyzRfTeiXKy79J+CJ1D68TW/7CgPJFQ9ET+Azj+akF7o+RGiaz4XcMX
+WDGyOHPGpyDzJ2pccSWQn329ppe+4RkSPRraDHxiFg9vGtyPi8Zjfi9hX0z3MX0LIuDN9VWdA8E
16kfeKtVr7fHvPYdF8IRSApUZChLn69mngr0lc0petdbCM7DrI5BriDfbsnWe7U7q943Zr7lQn3t
WIDQhDrIXUIZeHUilRlstl654XsEnWv0EyLRgx4b+WsDVmbjyro6Fi8G+nYACjFyOJ9ggkKVQqED
9Gk2VB/VVC0DgfaDt5PwsYuNPXNtb3ImuCPZnqBPV1+wcFD/cpAAeU/1Nv9H1VIZHtosrord7a92
bVIoa4GpodEKineVTDfRXDdGmnunLHb6O3xgHBEYbRsaD9Y0I+7y96PxMoGMT48VH+vVrNy07aaw
1dyTZ4/W52GOq/+KcrLmQCvIPDamdm0JQQojOcDMHDrz59+r1JG0a4fYO7mJmt9NKW6yd5lAa2h/
e1LXboWl4bNAQNge6+R0oT64aZeJE0V5K7/3Qid+Jqq6z7M2unTYYrfowWagm/VPOHpqvTH88oXO
S+S83cEcsEkoVlwcAVVllsh+Kqd09tzcVwxsmSCKyifZ9BAsR6+6M1s1PqDdnzb7vGiKL7fnf+3g
U5Ghgww+jbi8bLE/wqgWYtQmEgJ41JXiWcAJeU7NMPlQWHO2s0L8g5o6NzYO47VEhLrb0peAxoVO
3PKr/hjVLDSMeQVfl0pinT5LWQu/wefVOOBKYOKNVYg8dH0EJnT9iXZO/iIs0ZjvBXTmX7cX4Hc4
XX8Cqo4LwJEHKQnt+W8JqVb1pSfFKc/wAvBrlvse8mcpIBZr7aPae+Eh1NIWB97JOiigFPNgNCZt
L2jqTEHmVOmusoot+PoFTma5bqDg03pFFYf+0aqzT5co0+N5sE/SiQv1szIC+KKDhCzQ3spC55vd
dUkWqKjHCArCTTRiqQyGzE9SY3oz9LjA7aHBp2fj2105MIuqq06HGwwqedT5csWO9IRhheIk1TKp
fG/KOy+YzJSCOEBi6BmVMybf1AZtjke9qtPs4fb3unI7oh2DUiKkXMDS64xjxFrObXBlf5/GxnqO
Y/Sj7NotAjMhi9Vsa9oCLF05ohTdqYvgdEgdfA35cxqtVXXqlKcOZE/+wyzK/l2Xg7ivpkr1ntHO
SfAjCHPL/qghNu0F1RxuBforp5TYQLVkQZBiQbha9ILuVi/mWTnFySyiXVV4KilrBb7y55CCygt4
q1TCp7KB/9jt9b469G8ZPyIEVepV1O8blNz6Bl7DZMhmuM8MGsS+Fxtz/WrH8fhrmPEYCfKkNrfa
h9eiBKGZ22YpUzP0ckf8ESW4GxK9x/zzPRn7fu92YRKUqrDuZCQU7x79Oee/Ct7CS2MW9UEt2ijZ
z3atbCzAsrar+ECHGmMkyqvUL9blxkzk4J9TQznp08ILLifTeG1KLQl9KvPp4fZqXztdjMMj1zXg
W6ydeTBBUKs6HKL3HkKk+knVC13x8XafxK430/DJbFo3/QU9djgUZdHoG8NfO1ykYnREEJAApbdK
KJzZKjNZV+G7qNvkzivxS5uLoqIgVtSfE4Bb9sY1f21xQV6ytgtgBp7J+SeeK5hPci7Dd+Qwxf1g
eGJnTI21q+yiCW4v7fWhQCexqpzUdUahWJmHCpYVvmvjkH6t9SVx173R9rW2d7YYXdcGgwxII4BX
JbDZ5b//Y+tOc8jFnpTiNKg6zkN2akTT3aDgOLF3rGTeUkxYbZvfghQ0AEhiF1orYep8OARbmiEt
0X+a0qj6bCZ2pfqpomr3FfbO6GRUaljfC2dR6oVsYs93f7W0y/D0CMmg6KTRel5zyTBHckOeYeIZ
tSOJFZregVDqF2sJJBNx/Lg92uVkkWRaQBzLkDzll4j1x9pWmrOYwUj9uZRxAawsi/aOGeV3Hlip
e8tN5YPHTb6rs7TeKCGsIxITpbJHYwqBBIaGSno+tN1NTdhFs/5st2HyhCt0/KBnkR20CXvLB7mT
78qy1Z/bSjXu7cltfQwImq0reHVK+RVgnJZ/UFWFHnUB3o3UxOyS3vwgcHg4Nh1yCSLmiSZSOQU6
rlVbTObVHUAfglbLglgFq0T9Yq0O0XuQaeTUkhnn6fyrqpNvw+Iim46UUPKsNYNkTtz72195dYIY
k4o95TdzQcuiCbiKDHHrKiFI8OR5kEr8FHaj/cPr7O+x520ZOl8sJyPRIqS86PEvd+0PORnCVOtB
TZ/nVAJCmjRRVjujAMCByErYfYcP2W4lFddmRwlqQamSQvEGON9IXdk3NQ3o9DlL2uJhDjsFD5pB
zjiFKeHb36/kQjCDiU3jCMjV+Vh95DZNlNjp8yiQPHJDTfvHUIbih1HEfbr/+7F4zSz2J9ZSaVvN
S9JzoK2jpZzNEuWb2jJ2wlW7B6CvyUZB+Npn43ntgl2jAmWsP5sZ9eSpIs8IOuWy7Tv1OR6S5GAl
mI7sk1Brt/yFL48B5TkiDmOCGwC/d76QhpHwOmz4aOTWyVcrTtyvrnAbgVlb0nL65QydfyqdLaWl
y7DDDuUIAjahaQZMb32bqFmWQazlC3p99E9hpea+zxrAzdi5tXflNDnfbcXTYtIwc/5Oq3L8SrIi
Nr7tKhH+fSIXPSuyMdj9tCjPp99lltVPc8yCd+r4UWXlraj6mYZjrz7Urqx9qh2zscMIJgzQIt1S
HL743sjuAmRfrMg03mRrrs/sQCB2s2E6mm0m+ydETM12X+FwV1mosqpZSMTvLbEF6V2byS31sN/Y
BQQcELuy1jCRto0rs0af4uikccX7qqiU9DNNLMR5gqoue9njaBVhGNI6k/aJxp7UnqSwIHfYSm5r
4IHc5CdOh7L1+15CAPCpsDjDo5Nb2fTBEcjX+5Q4ux+3T+L6XbtA3paiBgkwmCyu5tVuHZwSneK+
6l5iLCx3cpo6+qxRD7w4KgwM0xuM+5xGEU+Rpymf41R6h8TTyxbQlFqpgWrK6K0Vbbixi36Hmz/y
aWqLkD+W5i8ACXzj1xSf2Wo9IZW+f+ljPNH9saDNGWStYh/DMm7bfW+29RdEtKJm8t0R38m2tM1m
Nza1mwRaXJbja2rB9AzUWPeSozYmirYRMS92Oo2ChRkDw5OnHwSh850ey86UapukL+o0lm4QGTqK
jp2VvOQNRsY7mQyNeeeJzsVO3BV1c7ARq9qCHVxEGx7XXIG8s/GSXFbq/Ee4lhzg6Nfti52jFN9B
xPxhJZXa7F2voH8h035XmM58ur1tLqcOVAPoOu15UFFIUZ2P2lpdXfeK3b5IMGd3YyX6B3tKyJJb
VOSdWA+klSc7ZSrd19J2+o2YfmV0nj7AWMBEk9ysS99SIMvaqV73EnoqyrDtoHZ3tFMG/UAVXA3/
QVCj/QhmvURgqM/GRbUJ6dqNWvhFoFkwAsycU086zavkfAlkuHSuNK990RVb3Llwln228fTTbTQR
VLpSf7u95FfGW+yVABWiUoBfziqu1g69Gdswk2ND+S30x6k248Ar0vKjlmfyl40MztYz8zI4cENT
7OMMkkEu2OTzOU5uIpEz74pjSJrr+pMUU6j4JJWKgb5YJ7Bzto2o5tiVuanu81GxuztS37qUfoer
0VdLp/jwAQikEePqaVaROm4EiuUnnMcJAGqkEvTLCBIs+OonyiHy9GqIj3oz5fnL2EyAaIu6E19T
BLO2QKWXOw+pHlaZi4X9R4fgfDSGT6xxqMqj5xQT9Q1liPgLHAYu2Oeqdb+hIWz4CC3Yj1MVq5t6
BxePGhJ5Hqa0exbXPKie5+PXSV4ncFijo8Rk9Jj2o2EEUNdl/HG0RSWeI6gl3Ve6xHjPOlBMypeo
T83Mrwju35o6nQQyapb7lYBWh0E3Cy/Eo4vn2F2m5rxAmmmyQJq7ZWL75ZiUum85Uh8PbqpLOoRW
QRY6UwTzG8RGzJeCff6MumPymntw3f0ujlFhcGfdO1TWADvFGeN53DUVegh7IQ3APH5pNNg2Qq62
TnYjlM+JjPXkNQqd9oeHPEb0hpEYrI0w9Ng5s2bNxJEq1d8yxRFf7cXd4dGexynZO5kjsl/A2Zry
KaXXZnwpYhX6mGdktbGzIjMUO+hWffWYt2Y23KXp8vABslSVd/DIrfExGZzafKrAc31DErKMA2t0
5uZBwYrWeOiTZKqPbCGp3Y39bxqN9IDaOErYOHBO1TJS7m4f8Su7i+cqDWBgIcCk1xcKl0lRR0US
H622HR6nWo5vOhZyHwS9B06f2VS/lLSyJkQ0tThnm2VbzZvLX4DAH7q0POH4BUS28/1Fw4tyMUWl
IxqZ3adayaK3KMrbXe2okFGbjHJLrKjmixmX4g40nLr72xXgFKMkqS4dRppiqzJiVjsz+uK6oJAf
xfVdIj1QtR4iUVmgu+lcj75Xz7b5nrhd9dxRocp2AJDndONm/93POY8qPLiIsfyOhfOyltTNLHua
pafHx7iYZ8fHGDNWP7u10XwYhr6BQKfn+QfuZecdgpPyiNpH9g5JOHQ/zVz+AEKSskzeNEEP9puV
gVl+SrJGsbYAKJd3gstjbVEZJutkwVbXcFNVM+8LRPAh9LFh9AR+bJRzNflK1BOpocLLf29/oTVM
jsQMwhpp48IIBSGyHjOGRQZ0pC+OfTNrw15Rh+INyZWihsW38ICzyMLZ2k+1BaQyR56RB3qhDM+D
llSYPypGmFrfbv+m3zovZ59rSRNZA8CXFJnAVZ1vW2sukIIYcu1jLevMeylF1LUfJ7Bm+odQTZph
1zeRZ/tZYXrR62SNlvLspOWEp5Eq+8jX6yTK3hCYk0Ogtj0q6XqltOm+r6ci/YqvxFAe2nwavLcR
fFG4l+hhv9QoII2fUNvMx7tSGKG6keT8RvWsJkWrD2U07jX+rC98o+pStytM4yP+3PODOoXzv24n
C+Ozo4vwYLSVl5ziquJcehEtUDCJVpM9mG3XngzgVdkuwknvg21mpnmqs6j64AyUKw44onXKB61I
+/yLZ8UxQlJOrytBXTj5KRNgSDdKNJfvUpeXCkBGRFAs3uHrTCmyhyJx8qw7qg1qbpBcDQmcUJUy
/NQPjRP7+ax40X0eW0PQlHptvqb0GvmfjHa7xe66CHC/H+WcaBqKiM2sKw9xlPRdkffjscilo90j
ARe+0KKWjwL/GvojWf6tEkaMT4fTj2/z4G5R+i6OLD+AsQFYAbK6rA70IpGISHvj0ewwAvRb2r4/
c7uOrWDQgBWpbTRsxNQr67+wMxddTxx+OSaroGpEoEJMbHiOcHCMH+rQP1J4Tu4Wnw8/4S3u+aOb
iirQHCE/Nrxun6mXbLEJLh/ILr+CXtxSH1y6yKvUaRz1ymh5iRyRwkTItasqs90pxag/KtDbwqBX
Cm18UHv0j6U19cWTMbpJPPt9lRvjokICe3lUZiN5tuy2N3fK0EAT17wsGfzBapyBvpa2ZTF6Ge34
1eRc2GDzTF4qnOeRRWsEDu/YrR+bpsScMtP7H1wa+byXnT6/iHb+1+FHpsDoa2evNAraWslQvCrS
Vv6SNqDBr4V8CWV9aadqPH3Of4oZm2FXpssClqZzFyXuTxNpjTcV99yXNGtK728L6Iz3W74avpbO
O2v1spxjRx311p2OxPAaCflm/lg2rnlwYz38HHWz5c+jx/lwutp6vx3QLx614G+IfPRg6GZyvS1p
8B+1e+r0NbXr3j7OTd9+7UXaQJgKQ83Zw5pSPhpN9l8sve7r7VEvjybPK4q79AsY3VyXCrGMHL2y
sZyji75G7ytxlN71jj1/y9smee6q+L/b4108XegykcYvgJKlrbWORY3T182gRNZxngFtgXEe37q2
7oLFCX0jBlyGvfOhVgs622mtwP6yjjbY4zhwF85noALb2kVVNNwhehcfgLNne+hwyRHhgq222mVG
BQmO80OxfmmSXugphVAx8kR46nFENDB9MPOybO5rUc+p33lVfY+kMJ02O3Hzf4t2kBaJAsL0D1lb
mS897aIfxtwnrxUeT12A3Wd8V6TRtNUyudx3FIgRayBE2cjKrWGRSq+VI5mnfiyVAeVudex2ql0P
b6idIESmK3N2EGGjyw1NssuNh+QDynmL3hSR2ludbNszxjohLT/is6sGwnXKoIlM51WCbbinuhA+
3N54v4EAZ6kF9BRkV0F/WrTMKWOdny+viUezLHvnCEfG1g4puYThizSzNb9UAaU9Rq3adiyAPT5o
3WBPd23YeAo3Mmy0oDeqQgmS2BL9IQUtd+TpNA4fjLlTMImaTPVXqcfudHDaor3vNHUSIDtllfqV
OzoyDwQd+53Ujczbg+0brEPXavha6XHaaxSPTDf19byYFjqdM4e7Rles9NXqLPMg8MlEs0pVhs9U
Aevi+6Q1+lfTmBUiA80b1+/jcniI2n4SjzXA0PccWZjXuGs68WHgbSz9Gntq9JmLobV+3V7Vy+MM
Z2RhqoPpW3qOq2sWKLjsZK05x5YmWbQTuSWUfQETgFZn1wk9uD3cb0jp+iPSYKD2QekZuucqPoPf
U5S+Ua2j1uElGhjSJOVLNVf3a9i3B6dymvmgTXGX+7z5e7k3esL1A0BV5T6KHb39PsicFCSRM7oJ
S8N312FEpvmxN0YzeiWpRi2vyUnW/v6Xk9Hq4KjQpqM5s1qpvIS6GA5pexQhaFynyvVop88QVB3K
pNZbaHZKoGdoqf+Xp126T+lZuR+1qi0q34bIoO1j4GCHuqRCEChqJ/vUVzNq4/8onpToUbtF9pkV
D+etnvJlGF1EAYDhQycDI7q+gsM07uwKI4kjRwKlslhGvlo4xmMjZenXnuLtirH67vXIw3OH/HV/
lacom8tZ0ALQ6JzVqcVUyC3SoWuPEzfnq+aJ6LucYCcNcWwe5qmrv9ZN32+RiperYbXNFtopolQU
5MH/rbaZ0mbKjIyuPDYjLg87lOLEzild474cG7Eb3bppHwiP+X0eSnzDbm+VK5GRLASECeoEVyhQ
0pQWAjVZfczRZbhXq1HGgeoK8lZqj+9FqKb/3B7wyg0AYZtLCrUJ8BjrtwqiVNLOp6Q/ygqQ5W4U
ctQWsfEQHftoCKK+DHkq5OmX28NeWWSPE4GqFHqiAFxW93ObVvPsRt1wdHkdZe/8AKwiHQdPPRgz
Tdn8rCm2WM/FbBXysyOmdiN2XR0fRhL29gR8uKnnFwKGSwVlENkdXQwMUtAfGP12xgRMfvJqkbHj
bETllalx44NULHWr3XNt2RdcigvAhwb0WpTJGPCVzLS0PyaYelS+2SLgcme6vXg1CtQBYTIolLxH
Jf739rpf2V9LkknpgGDE0q/Wne6W15eTx7znanjQByiGfoSjxw9dxETTQXhbKcaVsG1ylGAb0/fm
Gl7bwBaAfCp273AcXSceH4vRKP4jxmfGLnXstHlC2D79mS59w4OWeeLfoXZ6ZVdXYy8CXelt88kY
9FQ5KEWtYOoW2mlJUcyxcx9x1g4EuekmKHv3sb2/vVa/0f3nkYBfvlR/KH/zgF2r7Q56oks5FfMx
0eLhVYcYbexKZMlo4Bui/DCGafIxCqlJBzPKydFesUlwd3Pft/VTE0WxpAOKjpwvsQwBDIttaOVP
Ho3gIHar0oPWmMvGpyZbGk+FJvX0vezsdAhkNjr/qXOrnWZr5PzFFJ+9gyEHtEyHOcSl+PZELzcF
2hjIGC7+i2zKdXNrzBytNBylPbJVk/uaS+lLyOvzOU/0eMep6DfSscteJ5cgh2/RwgekAKDu/PS1
GqbPnlr3R82tkN7yu2KEGQg9u/gZkYsrB6KgmeKn5c7m96iLhyeOUOTtLeR5E+hgFsahVlyhwSC1
Ln7V7NneaBNfLgmfe8k1FjNKaifL+f3jQaagNZ6MjTkfdS/SDL/DaxS/JS9+7Hke3yHsjFvd7Y9w
GREYkWI0PWCOJ0n5+Yj1CMd1UIb52Jp14g9mpj+Go/Im3JL4JFEz+7cgEB1uD7r8n57vcOok8Oyo
JlLj5Kl9PiiWJJjCiUE99hPa467ttd+RWX6H7Kt/uT3StQX9c6RVXUG6fe7WbasepS6nXVGkpp+O
yKy7mXo/jE79dnu4y8Rlga1TduFdy6N+nZumrgmXuC7VY5lPzZ3TD8K5o/RkZT+aZrErSfVmpJNl
mChKyjl10yAe09HbonVfWV98LtjpFBRw2lxjjLo495wpEtbR0aZ69unP62D/QnXf4O61caqurPCS
iBPZgeMhJrEK7WbkVrIYJK+TPpsPwCgm9CKtDMvburEfePLk2t3tRb42IvcnKPyleXPB145EbWJF
PGpHrVKKT4mTRgdvNEcA9nkX7uah2UpWriznUplaRPUWItga5F6HjdYA0dKPRQ97d2/mVu9+VDPT
w39G14W58Uxd9uTqdOBAtKCcMaDCUWKZ/x9BADsx3etrTzvKmACTKzgeHCix1vpG5fsyGVkQhHQ0
SDv5p7s6G0pUzgCFUv04tLILtMak+ZNZw12O+3LAo0p9AF2a7PD2pHb815+QE8J7arH1AcS12jR9
aBhjRWX2mGZV+hghyvVgCNAmeLd3uyLXN6GiS2hfrylAbpTzyWE0TA3P1zSuqC3ikKdjY1yYwRgl
40F6TfehyMLogyYSL/AwAkbZvtSfFVF5QVx30x6Rt01ngisBF/UK1McWQAueRqtLiDd2VRhYpx25
kbPPc62lP7Goz+5Nwu7gF1puzjtN0V1l45xe28QUp4HwL2U3JE/PV6AbyilWq0o70uk1Dt7g9rGv
LBHINoSzcY1dHcuCQrX4m9LmXM2R+pOZQmNWj9b/kXZevXEjzRr+RQSYw+1ESSNZwWt77BvCu/Yy
52b89edpfcCBhiKGkNeX1kVNs1N11RuKqvtRxUr9GU89QNCdZgUrF9hiLImd4KkLHm2O7S4Qcwn1
gXGVRjb86vwAX1ietJ35s2h5zK/smaXZk76msO0RfgeYf/kVtdj0phr4/GMsUOhBUh9lwDhvDl6j
Tt9p8MMDqafoy/XdsjREUCFggOQSBlpzGbQoEQ5r60l7jNCaf9aCRL3L9AqjPeAFdE3/IJhsYiAc
Sr10fneIxi1Hn+rZY5FMcXlS4crvDVdBjzhSUmvlcy4c5VKigQIFyQ4ti1kiUPRu2/dJzFFuW7G3
SzDgVXlne/qPquqVXYtu+QdtJSgAkmnyACTFRpKNKbz8mFMIub9QUuPRUdxqB4HKyDeF48Y7OCTK
RqsN58CS1law6gtTCHSMwpX6CmeZA0pGp277djI5f6JS/861nWo/KaU0N1xypvl8fQoXvqrUzqQD
BDiWG3K21V0eB9402pRXozq97fPud9n01k6kFMhZnzDSVtbMwq6Q7HaZQOLUQwPn8ps6bl4OESWt
R9so1fafruk8fASLzGqPrGmf6reONeZOoIU/rUiyL4Um93CkJYoB83y2N6LUilHKiY1HxVHKJxBb
WXJ0jBF5VIBqyQ8eSD1E+Kz/k7zHhn+OZgI1E3mwXo7ZDhKRh5zhj5NiJ7u6cbJ2r0WT/zAFbvWo
tjB3dtendWkNkdTxcoHZb1NLvIwYYFekGo2hP1I1Vp4i3G2cXVV0cXJI7ClLVj7sQkuOGOwTidAA
nTGXgBu0EnonggJPU81j0A29zN45maBqkCvTHQladOi0JN/0IhN3iuEE0aewVII7yinay/WRvwfI
uWjfATmSBUFZhZylKq6RBgkCBulTFNjMddEJw9xE+RC9FPU0nLhVxG0TjyVi/HaPkIQ1oAJYDvUv
sJKUrOFKFVsIQmsq8u8zKErM1DWkoCYAvrkjulYDgHMsUT/58D+STeSXpBUAtO5B/VAO1nvlcwKe
Cmoa1t4r995Cu5nFx2OWtp3JrptLIYBcS8KoMQWLvvyNvjKo+9Cy7lGhcY6hlmQveZ13e6FH5sZu
g/qut+Ju5aB5v/lcnfybxUGNnyLL7KChMo5tbu4OTyQ0cbsdInBvA9WRZ6HZsbdBLQmThAqa+Mp5
8/6Ac6kbUBpGsYnzbQ5fyhEs7WKv7J9G3+h+T64nbuEBNcoXIPtcwZYZOMGHbypQpRSvSMql9cO8
lm6OGVZLInQfs0A7hnWi65tGxMXeMjL3JZsq/+f1Jf9+s8tnJOZceN1yB6izcy1EVkf4rerggyCK
313XWZRHbclg84fP10O9310UIgH1kD9B8eemncUys4DLNk/qT9hXTbetOeS3LWK0yd7rM//OROD6
sQtbdR+KxKi3FUYiXyxDhMUms7ToHBpj8U+UaIVYWeHv3kGwLMCbcvIwz0Dm9cvzTq/9SqBQWX/K
Wr36Dd1/gN9EK6O4uT7+d6sJMqlkvps6q5mLZJaECC/KTc1vx08wOWBymnnIjjEFT3SrCfLfwWTb
h/8WcXac+bEtzBHx4U8t7Ixmq7hmeuMHormPgMMco2iNSDpfTOxPDgkML7iaWcXzu6qyGwUiU5Q9
lLmZ3HItGw942D1qIbrPK1tzfiS+hnKRvFWl7i0CFZeTllbZmAdllj1Ejk+Ly8RTF1hfWpwBzmKT
7Qr7p1YU+bhNtMBY2TPz40jGhjtGZ5f6Nt2M2WdtG2vQ+9ZNH4aBllSUVjbUv8zdBDZM+D3W3sbv
HAnE7x+bzNeo8vhjkaKAM7cUSnJ0dkslTB9GMaknvXC/aWYTgrOZ7vusTFY26+IYufshkfAaeCe8
lcQKmkqWyB5stYcHF9As0jcjiEB/X2pBvW3KwLzD1N1odx8aphTlAMYI9YXGBbS8+fuxSfQ6KILe
/xbklefsUPLXh22hTEO86Tyl+4EyX7u2mGY7838xpUQMnQomdY5P0RsxBIXUM7KqDPkkR092SVm6
T2PYB5vAH4vj9THK3P9NlUDGg3DImcNri4hz0Xmz1kdVwbjsG+3YcEvo6U4DwXHbTuVNM3beX7kR
OQcjUfpk4xaY1K5849k+fY1PcYKsnawCA+fZfVpSVwaV0ARnoY3xTdOO4tSG9DdB9LN5ro91tlH/
F4ten1S9BRozhyBbPHRI3FrlW6sXdf7JCRTnl62LwHz2edVGgAgkTiWnvd3tqqb8sFmU/NZQ15CM
kqVnntOXB4UfDNmATTVzW2r9EUQy77AsRBe1HER7pzHifmXES19XCpzJB6B8/8m/v6mrBXpmamnk
40hixcaP1O2npymczJ85fPpf1z/uYigQw1BKSVbRx7sMZTtB2xheHZ/bKFT8rYpgDHtVUITZDGpa
reQmS1PpUMPjPUJV7Z0tq6kP8SDA1p7TqTXql6K0MvXJju2y/0IxwvG2k9d12T++pjXH2uIdsZIG
LmxTVA/BHMrzgcUrz6w3H7YEvOcHqRufOXtGGnuI+v5LwmT+5RiN1R0yewjXQHqLHxgeCjwE6gbU
EC9DvkoYaIkSn83cHoctEkhOui35zNOjHw/aj49PpyR5I3MOpIoVdBnNF0NtDFGVYJwzYH6xHapg
ch6zzM30v6O+Nz9WLHjdmpwAQAHAIFBrmA3O16HkaUEUnw0Bw/t5rKbaPwHEs365Ilyj0S59ybfB
ZrsibTMa7qoTnwsTa6BNzwmY70RTTDeVU4RrbdmlaPAd0JKi1yrxeJdf0gLEaXYK7pp5mfjiZYjT
2EUfE2/GZx0morWy5Zd2Blghii48jskKtMtwvFYLZazH6KwrRpdtrBI9Gj2nA7/JDF6Sx6B3vcIA
BtU1v9S06cUf7AxIA6C/AGYjLaVfxi/pdBVB6WBu3tTOz8YZnaMW98m+UBrjGR0hZe1UX/y+1CdB
plBgRpvgMqAw7TbSAf6de61Wp52XQHrd6GHY9dtMrVbr+IvhXBT/kIHimJuXQ7sy7ESJHvPZDg0o
Wk2tTcm2UZ1sK9y+XtHplct+djtTPkNpCIgKx+o8tRx90eQijdOz1/ZudVLHaDJOPfDk7fXdvnCc
sURVQNzg6HGgkX9/c5wBCAq6ujKys58NdnrQItOKh03U1+PBqpRpuiuc1Fyj6i8G5Z0Hbh9zeMhv
l0F7I3SqTvqwtYOfo7U10HjeKO3QNztRJIZ90KY6X3NaW5g+jmyYAhzdUlFpFjRwIZ3qlZqcFasO
kTvQeMWbNVJGfhnB7MrBj1//tAv7EU1rCTc2YLbAdbwcpQa8MR7ROThPWZG/mBOwAKoGk91urYpj
6IEmDDjJ0KcovB/ENLp/Eh+EJ7mdR+l3fm1MMB1cvAPSMzWTrDpYJaoETtJkxkM6TUm1DQfdiNpN
UPqqu62VrHO/Xv8AS1+ctjA5NDc1uM7ZgeTh+yEiv8aCLais+0jL8y8AVXx/E6vi5/VQS9tFcpap
y1LaAkty+a0VU3AgtVN+zv1AG3bZKJxgD37/43LzoJkQ835VY+DRNSuoF7WNpo5w8nMQutbfNCrc
jd20ObzsHMvE62Na/HwgAmVvAvjA/HhD3cTGv9XLzh0VQSI4wxkDUMeBEmysMSkWY9EhAo9HJ586
zOX3C9qsb+EFpecqsRLtNkn65ihyttJRgz341/WBzZ518srH+hKWmRRSo4o+2xiQPUOvsMrsnHSx
jdkEpu8uCOHHpIdVvmmH4XdtGsPt9aCLI6QHCb6GvJju/eUIQZ5ORZvaGOcljXmfirT9NVp1N+4s
AfZsdz3Y0gHHGw4lEs5w7v/ZzZ/JDr2msvJxpEmdY40B3LiJtJp2nTrpAS6xSK63h+tBl0YI3k++
6ngt8468HKGHDq4SmVgDumpdRJvBA8ok5bJPZeCs9bIWY0nCnhSJxepi9jVRH7N1f/Kzs2f19Bxs
eAD7wuqzg6IZ4Vr1d+lrgmGSuDYeGO8L4iDbyjLo83PWwAW/j1Kj+6GHaV1t3UptX/qKct31T7kW
cfYpI9OJXDu187NBnSU7oGWRZgDNaqxDsjp073gufrDM+7opaOkCKgHCx0BnXzSuRNf0qSjOthoG
QPW94ZOvRBoFB2x/b0ctzj//wRh5UJBfSFWM+ZFpTc1Ual5WnEMnzI6Yh2DZXJQKsopmds+Vsabc
vrhk3sSbHTG9FWSpGeTFuXWC3N/2U12Dyc/t/Geqle5KQ2fpPkC3j9YtLVAp83m5F8aGiQswGjg7
alZnu9oedPgPhVv9QfrEvU0rDkqXlAW7jFMOrdcGFBXONY2Tb1UfPtVG5N8VqJ7ei9H7GFjmdY28
Qq2o+5lAdOYHp5CI5rwrzgYtAX2f0pT7WaXhaqq0tPylQJTUUkJ2cl7+6sFQAdiJGZVrJdmhy3Jv
U+SaUqAHqAflznaatZfZWsjZhOVBHscRR9Y5durgOSsq/3M8Ne0NJI6XvKqNlSrC0mIkJXnNrmG9
zdGR5Jfe1OpmjjU6Rc6dEzvGwfazuvps1XqyJuSztBp5uyOLA8JVal9crpJQyaskCHuWvm85T7HS
RigWVaW1csUtJZwseNmcAkDxDmCAD1jiN6OVn1tkyf0TloZqe0xLG8sLMvx7YXWNv639sFABfZdr
yrpLM/g2+mxxqk4j0xWX1Ggy1OegSILmkGVa4W0SqKnqzsMNbyVDWvqu8oNC6kel5p2fc17bKEzE
Wn4ecHLsj7qi9dUh79Q1mMhyHF5I8DSQozNnR1clMjQUSeLPqP8p5T9epPXlk0eZ5IPc+9cNLqn3
0o/hVfnucqGQ4kk/mJaNV0WZcgyz+s4c0NFIc+dTWBR+/gf3HLV14ETwwXUYRpfx6nLyFTLP4mwO
fldt0t4vdmOQTjd1JVp7G1reWl9/KfdDTpYcE00KVN/lKnrz3qxF3mM9m5TnqYndvTL0402q4FaS
NHl4nJy6+OaVvrK7ftUtbow3QWfpWF4ZSVk1SnFWlL6+c4up2eY0Wv+dgAIceYA3zyWCxreDznV7
PfLicMH7SIwjyO/5OYNqQhmEaVOcEblBaEKpfXdT9pDRYhKLncox3m7d3ly7lhYXrIOLCB6vtDnn
QOcy6UuEegMOHJeS/lFpE8fdS4DDyvW3OLw3cWaz6U0qL/fYJmnpqz0spugfHOs0KSuCJvA+atLq
IQmEuL/+UZcOb2BJ+FRhP01+PVu1EXI0wDXk+2HKlOEYIyakHipjKI175PCsceVYXQwHN4GXPE+W
dxxpXg1NO9Recobvrit/dw38sQc0uUq720ix2vj79eEtTR56y7wuQYBIevvlFhHmwEUYihzcdk1B
C7cbEsKq9uzpeD3Q0onNZcRzjCqFVFG4DGRrOJQPMY8+Jymiv0WhB9NNAV0kP5Qg4qFgWEZ78wch
oZwBSqP7TL/7MuSkI5c3eiI7F02ZhY+eBZDx367QRHMXiM7ttykyOfXKZT/v+b8eq8wedFgIUXTY
5rm1O1aOGjnKt7ieAutnMwHROkwCNt1vzeyKaZeZaaof2w49u8e0TzUHubdaGBYiR2YfthunAD5/
rKsmjO4xSWu/XP8qSysM5SWp+SWlFudFuEbYQVuh7ng2y2D6nMNf6TZjnI63OGJ5n6/HWpp0SUTh
H9R/PsblDCCn1bntOCIt0/VocBapkbvPrlv69yb4J51e3+RQ7P+Dc5CuDY1NthBVmtkM8OYWeWQo
6bmF7VPv1DAs+8+6MGN/o1In33pJ/MN1p8xeGe3SXnIoRkO8BmeIL+3laCHtCnIfjooO21bvKzQ5
oURbTR3qNWDJ0ncFqCMVKiWZaQ5Yy4daKHE5ZucGQRV/p0f++K8WpSpqkX7+w2q0cWX3Lg0Njg/r
xqV6S9J3OTQnxUFZjBFbScnE8ByKqU6PdeHm/fb6illanbITBHIdDBb178tA3NjWlOQ8v0WSGiGC
/3XU3rjq2DaHJhz7taWy+CFRI+OAIC+H03YZLis7jKttQBS5GIZjhALMyZ1sLBkiETnONg6Hwf+T
T4mLmexEU0Cz5E96m5QkFbKjupKftdjl3JsKn16FCarx9/UvuTg0/AtkGkltyJid7ElWIjkpeHLb
iohozrQhPqARmnv9VhdDaO9iIBtr9orycTHvJFD4BoNP2dKF13E5uCwximREpec8ODhJWGqctxvf
npqdM7kjBDBIJ/d4DPg3WZyUT9QGy7+vj3opSUBV0UQpBuVW1NQuf4CFAVPSUM8/q1GSRxtfqFoJ
vUsEgOVLNObVxq7QY4sc++v1wEufW6rJo67MtgSvexk4HmMuZ0oOZ7dQ1D1PBORO7U54+C02VvOl
MeNhWklNFscKQBETPqm94M4Wr1qWRucIJTuL3OnjQ+JBiLpTlLKtfyrxFKKkVQu8hjYoFyV/klpj
Sg3nA3gO/ZzZGVulpdVLuNF5Mtrqe2DFmXPyQBaAHnHT/Pvgho2x6Qyg3yu9qqUDAiwS9A6ohvT+
5Ed5s31Ue2zsUWmo88come2LMGmGk2tz8L0AzY7BV1yf1zla9/U+p6WBUxXKlShrzAKWDSqebhJT
7a977as1hLdmr1PrV9shuA+dOvlRx114F6tO/VVP8uAer53ss9aO1vP1X/J+utGf4qX9v748nLDL
kWvRUDgTTglnxcdrPDUU5+SKLA4BniObtinhhgAK9Ybm6Xrc9yubuK+VO64bCYi9jNuBjYg6xw3P
htOVRz01/XjPxrXENo3aSU51maxkwQsfXcbkJSMFSuEzzbJFx4FZaLVOdPZlq0pVtPF32UdTdJdV
uKLs/cEexFHp7ZDHgJJJ6VoHGx9qH8kO4fR0BTaw/HNAjILHlaVhY7YGIuoBuZXR7XZi0lakUQvx
T2601qZMGnvvRIhFj3WYYprrqOM5snv+Mw0QkOVp0qyKOCz+HE5YMBNsAImFuZwRdSKv0lBPo/oh
EmfTOVN6o1M27r+MbifqDTX5GCWDLnZHjNMLFJK3EDSV6pNiuxDyw7qzyrWL+32GICXeQE0zWTAx
5g4XGFkJtOuG8DwNrg0t2iy17EAXDXGr68txMRCkFulOQEoyN2Gu9dq2qrgKz5XhVTcRVQyUNOEX
l8f/FGfuHl6MKogmfKPOVQiLDIvBJOoPqZPiC3890NL+oqiERIREWHLIXM6mW6sqBp9DdG4SlIU2
1NxU9WiiCNMfKhu+J9pYauUergeVG+jyomYpk6WysXkgodZ5GbRCZUXJAz06B7DQwxPMteFvT0uD
T0ORD+kRXnNIib6fumM+VnayMoeLK5gRw8WXXBp73j7SI6vVjKrC+69ri6+OEfb3XYhT8GEIwGBs
0iZEnDUoYnvax9SNzY02dL2dA3h1td95qYpqd/17vL9W+B6A5ZBMkvC5uTGgMNXY970yPse9lX9N
1ammB4Nl2d7O2NzXYy2tYGTkqCZQ7mLTzL59iKtOo01xchYg0YcHNAF0VGnrevDWKkLLkeAKwmIF
cTF/i3Ju+4kIG0YVmPa4K0F7in/RIC/X+jtLn4+3JAk08APeerMhxaneVI6SAMfR00/qEBbflU78
M06js4ZcXRoSHH6AunIjvLNUS33kj7LWSs78jD7dow3YImlLh+LjrsPA9vG3p9cCVRgc/+UOUY1O
1YEyxGchGvWmc1MEoTLS2J3oa/POSi39BOKh7VZOg/cZ9GXY2W2b2fgQ5agOn6MwdMYXr+jT6Cfi
KTiyl05YRp8SN+x8GDBq1R47RQSPorf9NQWJpVwDSQdIZ0AcoAbJWXiTZcW0k622DOOzE/bcqUGA
hzkqDepfIKPqZjO1sJjv4UxNawrCSwuJxwrtVynTAI35MnDU9mFhVXp8jjTRnYA/ktPoDh4lUtrY
dlZOwcVosp0miyEyd7+M5oUj7Mh+iM+o1aT7ahy8z15UjhQTh+jz9U2/NK+0D6CzMSjuydm8Fh1o
dqtMYuD6IXJihT6UYqOTIMfY1wWWvm0cA9hsmSRptMH9ztmqWmi6L9d/xdKAoWpThodaBVJn9nlr
rW2nDh7G2fXR3tiqQ6SVz0UW9c7G6AosUa+HW7raUKKDG/HKYJw/B3WYCaJPuatLSk6/O0v92rcI
bsdIdX0BBh2vhFsc3Ztws1UbVOaoTVmG+altJPUe2yLHey6nCaAHD95o7RZb2iRSSwBUAk6h72qn
WSNcvdaK4Gzjo5DeZ7rqNwiOoYIdHevYU344ftVb+1Cp7fIPFi4CxuCdOJ5wxJrNI9fgOGBTB57d
svsX/DakeL9Spjs3R2nsDyZRPmoRjGefvCvJjD0A1ppYYaX1W3x1rBN2Zuom6+NwFzqD8+F2OiAP
Opiv6Ecss2cHr2JGIxpDSnCeTDMfdmFmB95Owep9JatfWi28LaSvLCkEi/Ry8zu9oC6Ohf25EVX0
GNd1JgsxSpJVW6Hrrb4yrKW9wHHK5gczS4NmNmVe1mV+W/GGGOiE4QcymdZPZSyMvev28ddpMFYP
8cUBwrmA7sCVjML05QCNhMqBDXjknGdBd0i70Cu3SlIIROnQhNhdXyWLwdBXkf09Lsx5WQvF6qBA
7is8h7pRZ3vUtopxo8NsF8gloVlyPdrSx8SkElSnrPNSzb4cWm3bSlugt3kusA/Z5ZIr40Ac3qOX
HP078QD//d/izU4WDfLKGLe8bpCBzBF6EP9atZ8851Xb77W+C1c+5vLw0H2hKskGn1dX2gGyJQ4V
fEwktX4BkHuwRhvfo7y1x41fWt0fHJy8ASTwjzISBJnLz1nZflRpNBzOnZ1r47bEuf2vJhG+dyTv
NlYe90tPDxYk5o8g46hdzeZORx6k76kpnFOtUvc6VbmbEpj6yQ5VT9m4RlMgrqp6mwlvhp8fn0bE
M6gycoxJM7/LceJKlKrYviTnURjfU2VQ440dNMnJ1AbM7AI1/XY93tINQTUS9hq9FpLIWVqcJFlj
5coAvcGxq9/8LJHvsiLJ951dGDdked6N59f6tL8edmkv8rrA4EbKLb4jzsGYpxnutAAs20G/HXpK
RdvaVqLHPC6VbGWtLgaTTQgObYDx82NUOEXUBGqYApjrmnOAc0q/s5yu3deO2Q6HPxiZDpUUVVb4
u3MZqFSNchFbKQ2lAKoB4nfZs6uktHQaK/yT650WHlAPuCKShXi5WLIhyKYOFZnzoLTVdONg3/DT
LsP8CaEJayNGlKw3ehfoa36wi4sGIUFAGbChqaVfxp3cyHJ71+YthUs1jLxcSuhUwTPtfHNrSMPz
DQqP4fH6l106clgs/x91lp8Og+PEPLt4lMZV/d0sXPcTC2w6ThFqfTcZr1hnZZUujhOdbO4m9EC5
NC7HielPHdpCTc95zuNqM2le/SsPRfS9mxJvM4Zaf8h7POVXro6F44dGD3U8SJe0aOdaxV2eU7us
ouRsV8NL5ivlrnOTatgg86dlexx4w29Qrq12MzZp6m2vf2V5T8zKLgSHtgZXDquyefFq1Mc+QtUm
Oad6Fd5WvALEXaE46Vrre+HbyiYIMix0gODzz9aQXfMAIQyDVOxsryihv8dxKqs21MzF194DyZAn
Vv/9+ugWjgIQC1JNh/OOeZ3dkm475HAsYDzxJsCCMUyFPz4okfTPRum9DD9eRyEcUBtkoOmGzg+D
oUgsvPJKlmyNE7WHENK3EOzUGrNqYWeg1QFHlmIr+cNcNazTpmbosio9I6VKiVfDPBPtuWHcOLE5
hpugCnV/5ZhbnD7Z5ZAsR5SX5GPyzfNbCRTDqiPoI1Fv6tELGJ6+3ihEGvdBX5rFD7cKVATeKxwz
VrLipdCgrNmTkpKsz8HWbpdMrhZZ6RndkWo7iCr4DD6/2rfllNxkYaTtkiKI/r6+cJa2xdugs+UK
eBbAfAeB1C9HV3J0QqxJkyhYc/JYjGMC1JUMlfdpI9DfqR8N9GkdrxDdY5JUevdsh3Gz+4PxSIKT
TomTd9OsO+YiZwoH103BCo6GuuvRsAoQVPEmb2WhLA4IdipwE7zqYd9cLhTon7ao8AM5R2pqHZPc
GoK95SGdsnJuLa4KWQpDdwBS85zhm6aW749emJ/t1Am+ZAUimntZx0o3Wtw4+h1XdaPtbYfq6cpx
PYvMquAGpMVBXPIjOFWXI6xCP40Sc8geYj8c74K4+NJyGzcwC33tJkoGXm5lOtxcn7/Zln8NSnoK
wJkzmjfvbP9lnVr6FjDhh8B1x2wDbsVrDmlkDrw1LN/Aq69v1u6lpYFCh3GB7ZKdvhNA66rA12Py
mweZoh+MtPFuVAOTrACjtKdmtNMtqvFrQWcn9utA8ZWFVEFdCqWO2foJwm6EK1nmD9VoNPsumjRz
HwTt9BCTbaxZKMwWK508TlG6VghEQyx+10VrqohFFFjePtAAZkrFcz/epJk6rFUv59NHIDrSsmNL
OZ8lO3thVIbmp13WePvQR2vFH03zBefwbiMtuR6FK4qV59N86l7jyTSGjqXFzTo7vvpY15S+dLy9
GaXNJlfidNfkLM9ETYe9LnoNELtYK4TPp+41qJTmstn4vKLk39/cERrJrxsqurdP3bL6ESmi2pfC
jo60IauV0sXCxMlcCTQFMEjZgZ6HsmCi1yZuB1lh7YpAF9tcF9kKcm6WmLE86B8gVkc/iMQXZPJl
FKvqY9/IBw9+YhBvArOw92aII4Ku5dnBVlDjKrx+OiKio++vb/f34yMydC2gW/KhNue/6oEHJK4V
zN+QaSeADfYhtJHw/29RZqsEH8NM9+3O26uxZh0mWy/29IbXiKDv174cC6sQ5jDbe/66TnrNKHOj
9vYouUqDxN6k2ByOB9cS7T4SjbdyPi99O8mto6AMqAltrMtZ4xdUtYnNHWNx4kM0UYikL6Ov3HNL
o5IkEdY5ajDv6Imqr5a1yAJ3X0+ufZPAYg43tZ47wKeMkaoPgMaPjouXCdAa0i+NpUhR63JcqjP5
7SC05DB1bvEg7LF6QHAi3l1fE+82MSZaeFnorweWnLDLKEGi2cJI8LKqJr3aqjY6M0Odx3tApPlK
qNez/M3bQ5OGXRSrudPg66GdMYul2KWiNDqWQE1QxV9SxFKOpArKtM0gFv8ws1Y8cQtEe6Nxw3Aj
Cst/FHZj/w6ypiXXRDrVXNkR785NfhG9AWDHfGNUFWe/qJxS3AL8Pjl4YZPdZkaT3w08sHc835CE
tyftbkSje+UwW/rkb4PKBf3m3CSrLOoS2/ADarT1QWi1v+MRKLZdjM/2x2eX5isqioBQcUuTP+VN
KKvm6yohocywiNBNwqwUL20x5rQT47z8g2goW7xauACbmVPAWz9pFaNNce5oIuQlKCu5Nk0kt7EP
1IiqNRnDd1uSyZM1PKk0b9M+m+W4HY4ho8jy5IASRPRJRekLuin2mjFaM4csdtYAJkvzBkaTkVEW
5SqafUwgZn5n6twCo1npyIv2wx7NoHxXBeRm1+ft3U2ECqRUYnrFZ5JXz840PTT1IPc6f2/mTuB+
6RAqyG6sJCzqWzPlmbhNcQ7RWwzOLXx7uqrHSuz6L1gYLNU0yTlg/YDhlDvnzcpRNWEETtwqe93v
rV9+bcfabsiM8sm3oqJYORkWZpIeiETxwXCgGTIPFkw9t59KJpEUA3jFPMIxRziSQhWjIushNlZP
5UdvezIWABCU19gcGMLMpjNPE4BJbpMexj5ztno2iV3Z6+1hgmP5xJptdyKow+2UlMHKcOezSzvk
f7sEwAdEizkwVvi2MbXAFk8Z3gzTUZpC/Ig8o/kEDReKNl6Vjbe19aw+xUmI6OHHZlbqxVE4o03C
sw088SwLqGMncHzsPU9q5rr1FuPI6h9MSYx9ByJm5XyV6/Ttif8aCy6ClL1AnG7ec44ir6ECHXan
oOn0cF936DQhBTxWt6kR6WLnVUkcv7h20N+KOA+ce1IGLzheH/D8kOdHUH+iDC0bUWT9+uVSNkIl
TRIv7k9Q5Yob39ODZy8e3Ze4bLxnkGziYGW693I96HxJEwmSCU9HFpd8gc+WtJvgZY/mcX/q63hK
vmqTk1q7HhS59c20kWrY0iHv//pvMeW6e7NnBV9gckrQqGEF5P93UyR0Gw5eqhlir8TaJH7mHF3h
Snd2flLIkaL5QRlVSqrwSr6MqiqF1elNOp5ypZncPTpqXbfD2izRNm7U9MPK8l34sCAzyfZefcJA
MV2G60r6bXnvjScs1OxjZ4ngS2Jyb3ejHpbbdoyjtRTp/fqhCC/7wSDjJL1sFlFB1q1yw2g6aRMn
xcbSBODbqhHarRqoin3TcR18ElR8Vgphc4waKnHIZIImQOIDIibgsMuh4nlQW3409icRaMoXt/bb
dhNlkaPt6il/0t3KgTAMzvvJb3w7PtRmqH3xFeSybsGBizVHyfenFpkbJwccDBBzFFgvf43XmaLI
u3A4VXEbfEdhIrhLCvV32xfKZzaV84hqcfzCdbXWjnh/iMiUEbAIm0kyC2fLeorbrKmUqj/5VHcP
emQEuwBaylcAwNp9Hobxcw846sH0p+ZR0WzkBK9vq8WBc3gBLeUoeycH7VOWry2HaUD7sUPW3/Zq
pG87hIMQE7KnbRhE6dfKqNLfQMOLr9eDLyw+EBbgnsnQIUvNdQtD5C5bf2DwaTgpewxkkofaG3SE
Q8ZO7HpLNPj4qfUH6wmsPNBttEbRwJYEptmeHlDLRc3H6U9hEUb70XTGk4OhwE5XkxJ0ryHyI2fm
moXXO93j17Cm1KameE+RaRY20dTQEhghgmtTp++j5FGDtI2KrWaH3lPmD9G+K4bgYCXWoyIzPw0n
ueMffHC0gLmyeMeSnV4uc0pxnNVo159oWXQ/PeQEw1ANadOCznjxw6h6EUr4wSqq3OkWpql0JYBm
gKieBUXvSkyacAcu/No+Kijdl5tchP6vj4+NtNKBSyAtiObq8cCIpHB0iqp2M9ScXs4IAU5V1HI7
6JETbI0m0R5HLILLlTxg4Y6QRUXkqHj4wcWbjc8c08FPooxV7JTlwc+E/9RX9V95k+UrK3dpsxIH
/SkydamTfzl9PBHVVm+64VTigPJXU43jF71I3BslSPX+4Dhj+xjotcfbC6OmlQN7YZTc9dJXkKmE
MzA7If0Ji0oqt+NJR1J9wwbqT3oXF/WdMWnaWidh4VR0qOvLygBlU/L0y4EaYepOQdSMJw25Vt4g
pbELTaHf8sQGlhllv3RKM//aQ/yXacTlPx9eSKSwyBpB4pRFx9lGtXnET53mTCez80f/QE4JKXkT
lZUfbIex9cL7vItadedAmVgTpVoYOMAbMIya7KGCLroceGvEcOmTYTrpWRl/S6DnRVseK0kHZH2M
YKS4FBjqGPNoVSj4o8VRl68pF7zz4mXDcjbSu+VpjVPp/Ou3ZuL3aa0w1Z7bESn3LGUXGGhOPOR6
NOXbXhnTItxWdLTzLZKSgXqbT1pc7qje2vo2i+Ow2ptSQv6HmqdRdUqitNi1eu/QVrs+WSYf5DIJ
B9jPzgNbAxLjnfTtBM4R13J9OKl1P55d0ze3jlrF+UqYhcQMugwwDIPNx/GtX85LZ6XC0sJsPFFf
iJ29NqnZ3jRaT/Lvsjg/DlarrjzhlpYCGF0SMzDfslx2GVIkQRnH+jidPGpDmCvWXfdpih31U444
9SPkTjvd+GnblbcodVhPZSfsNV3fhfMGjAsSVIDqpEa0/Ilvcm4TsRhFWLF6KnpHE5sRLy7r4f84
u64lOXV2+0RUkcMt0Gl6oscehxvKYVsIEJIQAklPfxb/1Z52l7v2ubVdphGSvrRCMfczmmldIp47
MsdtlfN8qOmCg3HjYr2WI+JCxcUKHBp+w2VPDe4HdGggN3nOI7Ie2o7pL2OMPhZk06jZ0RQskjLp
rGqO+bpoul9hRYrBcZP5pS56e6MWuPZBoKOKJBmQbRTzFzcgtqXhAWv9cwfXikpNRXynBEbUgQiB
bEhb6KuC9fHi5VQ8NZEk+7/v9CvJEujBaC6iib7djBcJc7tmLVgUQXBGGzH7ybTL7jHhae8GEQS8
Qo7c8jq1m9vF3597besjWcDORzsBF/LFPsy9sCX9tATnVERrQ6Ee5Ab9OCHWQhSmyb05rkKR0eb3
3x97be8VuAIBkMezsQnf7z0T+SMNPZyq1uujGlJk0Wtu/akKPJBrgbTpdpPBlDAazHCDA3ktU8MI
DYpoG7EekfYi+iTgzjfdqtx5QQOKVtrvNVWo7Kcg+zgUve7KbgF14usMqb32HlApoMl7KI5AnLUJ
/rMF2HYAN6VgdHHQ/4fUwvuFiMeYwG5euHM7QmVr7eEDBiZoW1pfrLVdp7lc/WU6QM63OOkOClkN
j/1SRe0t2OS14wiBUcwz4fWK/XcJi4b6PenyBL9k9Bb53epUfDe98SqlCD1Sa6I681IOkKGe0Ad3
1PK7YkYjJFiJuXXvXzkNGxMaawOe6ga4f78qLf6oy9cQ3wgCkccEvbUdCGBurSGYKx7D3odUyji2
8sYhvLIrIf6ECwmQlY0lc5EbDG3KR0zJ7dkWnvKrYOJ2qXr0ZsiOp7iGQQVUsBTMGyPqLg7Q97sR
iK6kYShPMaXBUBlab5cqNJGHDrWGguy5tX68F42T5ZSD0J+zLPjv2SZg4htjC8wtLPTFfRdzMy0Y
qyEAwV33bFUHJjBOpChXXHgPoYKZaKls17MXoaNIHv5+/q+eQmCdcAyRhmGKfvGFvZHHyvMDfOFg
odUS2+QxCHoA1nJ4u98Zj8sa0t7iKWEximSD7niZSA6q7t9/x7UFR1qRomKDAiQuwPcbbfC5DBK1
bfo4gM/daGlNBMznIRLq3Xjl7Y0uchk0Y9AO2XwDkGZcPCqCF4yGlIJ/RrkUvsh0ULuQBsHL31/o
2hb+91Mu1hXmLx4QHoF/hnuwd+fEJKdyTofg82yG5ssIkYr9AD3ZUwHwy/Hvj748tJBkwPbE/4D6
G5HsEsyKFI4mJnf23E9N8ZBng/wCbGD32beMdogiYTGWWoGb+PfHXgZu2EvBbgeddxQF8SZ/8f4T
MkxsphBCxWfoWToQguBFUZQRlfbQs1no2qZUoE0q5Kuc82Wqhx69qxtoustttP0GNBEBJUJ9C9XZ
i3BWBKsqbB9kZ5t3C1humHjGdTB1QGoMvcr+I7oWSSNmkWhJo6mC1BEj0PevPBTQ1pfwZDgTpOqf
GOtkxVTDzqkr1hcLX1XQqvPgRr52mSn876HoDGOt8Zn/MEcnue5EDLjpuQeGqCpEbgHknefslcf9
9AjR5Ezt/v5l/9xQ6MlCIB00IXxeDMrev6YUCp+uFfnZNtC/8PWsX1rjT+dEe4rWk6f4a1Cso7sR
Ba4+FrNy0LExWkHz9P1je53wJB7a/Ey6MDkFkYanNV3i4kW3OqzZaLPKNpm5dRVd3g9Y3w0wtQ11
Md7B3fz+sTwaUn+hBfaQSDV0x7K2KGqWxrCq+fuyXtmseBCa+2CaQCIv3N7/33n/pJuZwBnhzDK0
T+AzofeyScITgwbE5//HozCBw6UAUNYf8UxxGdNi7fJz4nT7oKYkBDFYimoNCb+xWa691Wbyh6sV
WD7o5L1/KwV2bQZme3EWOpEPgT+se0CZks/rkt0yWLtyEtCG2qa3G7rhjwwSs93CeXAzPmuPLE+T
y3D84I5wXhvSPithitPfV/HazoAkEgyh0BsGbe3ig5mAQ3Mzm4JzR/sZjCvX/2zCdrmxgNe2PaxR
QeNG+whaFReRA4RJgESQ0Z3zjMPQ2zKlgBPJ5uQkIO3QHKKkGQ9LRPNb4IorFzgY1ugFAS2CJtsl
YDBrFIgAuo/OIpwDV8K+0N7FcBo7qsQLmgogwvDAUt/ea/hye1WTsJt0hcuouZ09zNoQP6CNEOEc
vt88fMTeKUganlctY1B044zX08CH/cTMAuG/dBDIEDo6lC4cMB36+/e9tvLZpoCL9ibatpcnf8V1
IOOYROesVXDpM2I6LiMOCPXa6dVSLy8VfHjrvz/02qbabtbtpSGNcjmnB3LGQzOqDc4R/DxqilHf
Dzpz+fXvT/kjz8PKwnFrawz/T1v+MpP3R563YEiF53EsursRI5ZdOiv4mXlzuMOEPAMwzROPksBy
fZit47WixS19+ysLDDT2hl3GHtt+z/vPGyYQkXSsCM4miZeY7OBereJq6uECXjETmX7eLZg+kbAC
1Rhn5EbkvLK7YNCNri5G1xCVvURf0GjRS6r8+KxXQh4oy4OPhM/ZvoVi4VxZZ9g/UTZ6dZ7rWz3l
K1cV+glbax63IkLoRWKCeMKV7WV8phTcsCMUS3VSKZAbv0TKJKLdyXn1Q3LjKrlyFwPqj28OOfyN
tXmRkjVEFv4azvHZQKlx1yROfQClLYcCRZTeSDqvXB6oYVDHgGOb4tNsP+VfwQzqLUSsQoRnL+pG
vp+ncE3rZSIiTgCShSBy1aKYSJ7W2Bvpq4QP82lcRSH++2mCmBM+LpYaH/ryjeG5MyE7KkI4ExdD
Uc40HnZ5JmJ3Yytd+Z7wMMWXRIEOT47LzC+3a5irmEbnmRbkN0czaipdItWOqHwtdbv8R0rDlmqi
BkenEjaToDhdujy7HGJ1PByj87L67vuw9hjiKfdCF5HDESNb711XsButuGsvifMCQww0iBAWLrZP
HC4anrxtdB4U7KzR/IuBFgKiNUh0vENRfAvIffV5GM9iB6H4xku+30MQ1kT2ukC6mnYxrbMmNhWF
iEMFLebhgARGn/5+KV65D9DYgD4THocW8OUsq0ck6LQT6XlolhAaY3NACvO1bW2ud/B8Dgw5NqrA
qBaeIK1n9ivEk29BNK9czGjXQzEHLK6NbnTpHgXtIy7aeUjPuYxzIaqABa34tDKdIcWYqPTvk65b
lnA3F93YfQQEA2KulQq51eXQmP5W+vvnoqDvCdoHdhzawcih3n8EU8CQyHKZnke0xocd4Urf9V2y
VCSK+5cekngvueqLtzwa/x/hH88GOBvmK+iG/CH7bbQDGxSb67wObjEVYgmEf4nmfVZ5PhfL/ZrP
dKnQegtIqYBX/+fvG+LP+xKbHY5hIPZiag0k8Pt3d+HMA+o18RnO4jwu3cjWw8Jc2pXSj4YbV9Wf
N+b2sE1uGOZTYGdeLPTchYiE8Zics5HaXd61476XbXaMVvWKBKR5K2BE9zRG7XhweunGGzfY1ccj
24IWJvAIUHZ//64YeYkEPnTxGc+z98CTeSWYWM2HtQ0gsmMb8dhqDAHqNRtgdBArVMA30q2rqw3s
2rYKSE0ukaUFZByzzGUIxwljH60/fFDhyk/UmFsH/dqTEjwEYD2MLFGyv3/XyfFOpm0enz3ZHgeS
Nj8Jjf19vJj2P3bzgO7Y8A7wg0HfcmuEvH8Swq0cvWhKADQplHiGZBZkDfeY+TPzzFpN1raGO3Dx
BWhMn5wd6Ixv/30Lb3ZmCH4xQJeXdxqN+m5IILl17t0anadBmQ9+K3XZSljg/f1Rf2au26QOeGzM
S+AidIn77m0fab4UydkjEKSsILAB4DVJo/Hz35/zZ1iA9jE6Ov8ju+MTXoQhB68iEQuZnVEvt/sg
Ny+Q5V/asm/8qOSNu9XIurZb0L9C4wwNANyFF7cAEYiFUuN5TbxYUyoVoRqa13E8pssobmyYP1Ni
vBz0H7YmAILQ5cM8KTKJMic7Y7yXvkElZJ3OBSyv2C+bm3j6Hq6wriinZubxjeh3bVlxwUANdxuD
gxr6fqvms14Tv2/S8+Rj1l3miZdXgidJ5bGh60ER7X/89+8IbQbcr7jZNwmR9w+cIhnmnOTpGQpx
Yj7mQzRMZTwP5GmZWLHuQHm61Su7trqAxWD7IO1GMb2twb+y0kUuebRYL0XGL+SzXMbl2GYyfUqE
Ho6OEl9VQ07HW33BazEUTBLkwyAvb43m94/FvdlDlxY7KJtiUc3ANKJgnfrhvgOPuA6S2drdChGw
V6P9/+j9g+OBjgiQjZtNFO6iS2p4yGFmSFuan8fG01XrBm9HQXndr9KH1Sh8VG9soyunBeQHXKoF
VPi2Rb5419DnaHPjeWjqJifA6/J7yOGxb2uUBze6u1d2LHbPJte6rSzy4fePygyK2FhadOYwJN3B
zhMatQ0IHW4IFnCDslu0oKvPQ+cR6RlEHgFVef+8bhmaNGvQgBznRUKCwiseXcrED+db9cj65Rao
+9pSopcMXn0EPg2GMe+fR7MFrtieTQGPHMdamRnRuANs00TWuwXO/2PMiPRu057dcnvYGQIe+v5h
3ciEGgpSnOFjkexnRr2PLO/cTo3S7rtkmqrYi3rcspld6gAizAQj/yT4jKZsdAP09OdxwU/Zpn24
c7egebGFUoocO5Lo400DtMZBHWo/jzYJlp2j83BKAxu9xbEkfA+5mvH73y+l/0Wpf4+DtnXACQVm
DraKQD9crEM45SRcPVWcBxf6oMmOoyrXrFDflU+XoTQxW05xwfTOa7iny4Rn8EFNijkeahsv+ecR
dm9PmZffOsfAAW3f+18/DYpuSIZRmmxnC0qhl3AYIoXo+eRBIDgIgezhSd9HFdpj81y1PWERJDQa
f6gXa7OXKUGhX86TNZgcajiIQldvncY68Qr9CbpxSbTTLTAAVRFp1FXRwJOpTgOoADYQUkp2DuJ8
UWVM3HyGVCi6XGCNWPeG0OUfAzF4XrUmTRfZChLREHyouq6AYljF4nAIdGWgIUh0uToWdK5a1EKb
R80YMJ/tEsHst0xHMwYPo1eshV9OJCu8Y9zFkWerFh0Y4iowuyx9iRqBWVy5zItBptYYL4aMOXJR
2X4KgnkRD+HaDSjIXFNE5CO6OOH0T7K2WX5sfIuBYalw5QdLWcilUQcOJh/8BkNHCnYnpmGBL0FH
UnJKfRHDMmzJm+A5ySXwqb0AxKdqKTGpA9gFGQckU32siOt794+mvh10GcSuEyc7hWBaFTaf6EGR
VbJ7m4slfmoJPFzOFvhaeghjNeTQ6A8htliCnsyOUhT+cBrBDzWf0Ho0rBqDYWp2YWHTGKqpk+2P
NEdrdxfB88iWEPJJkr03qSbfwU0nYBXGPUTCmIuE6mXVQeh+QaktjB68NQnMA6i7AwwVi8Sy6dEz
IMKVS46B47NO09b9Srypp/scllHtw6xhlbM3vefPL3AWG9yhTyGOX8OcfuM+BQxEgzNgaAsxJ4BV
XVFNw2DyLzCr5eYf3w9NAJONFJXgHYaXTP2EJ87IRb3Oq6XJDkILNK64hG+2KoPIyWEo83YkLSuz
SEY6rAxmaps8PQfD6lOooR8K+/bGm/lDMVjR1LCKnOlcDhEnXgdJOEgI3rt0xDjN42ZejyEoPvhn
bqBc0AoToLSlD42bs+mBeiCMwes5tdEQ1FSOgTsazK+GAC+Bc/5Iom24XhUzGOltheSAys/gfUl2
F0DNzNujPa7lsCsGb4kPme1C+LSICBr6MEGIi3xey8DCtWwFo9cBAlezCYeSlaNqRHo3Fhmovw5A
G36C54kqngNBoy6tAg1v8celIUT9Io3raQXZpg5qA23KtFLwdlMA+MSFhGJO6jUeLqJiXbHEFeYQ
LdTuA95iPlfrxAXjLumccbvRg7xwabRXZN89yL5tQMKAP0yL7XjZBP1clBs5iL31yjN6NwuhxEOB
uhYNbTaJ/g09mNyDY0Yzi72TGOaFVRS2afiYYaTp6mZRcXivk1QmJ5tnKJ3qgQMscghtw+S3hmEo
cDeyNHev67BI01aeVToou9X15JegkwaExw8aWiB/7aTv/Cr0/FQdQJkfgXDyMg5/NOec3+BuyjUR
x86XmT6ByNUND8ZXoX1WiVVqBTaVNMXZTCRxJYOxZ/yr56EirvS7delKGhXeBh5dMr/51cTMs98j
wcX0BuljI+4m6Mf2HwglkOoCiYVA1BBdphh9dugslrJwcfHcTL7271pIOLhz56UqDE8tt1kjSsUx
LKhDMkM8ac+SFNgIKMez9FsbSY/8pHqZEqCBMKrctaHu9KEXwpf7UC8hucPHncRPAXmI6QE25B6g
dGnc+zgLEJtr1x+ajL3bg8iVd5Ch0MmyHMmKThXCSj4HP9HP9wkpoarr2w9eM+EfRTlt+uMUWgiJ
9ujOkSehpF4eg1Z6y8kXipk3bJAsraLVSF2lU6zEYUkDI49tuPjt0c4iGO66cTLLD8shmeTO00ww
akqXIehO88xXGIpbKhZcUsLDACgkEw2+L9D/Uqcul6Pem9lvzPdRIIBUOYBHEJdOeb5pDUdk2lwC
VpEr9eYKHkNjvZExeBY+aWP/G0icIrkbW2vtvB8MVP2+QGwPkg1rzjAy2CPMMH0oRFoIVaLTDH50
C3rEnFXCdR2vOtj/iiNinpQfKby+1Beg4nzLd6mGpPw3Y7F99L41Cho+ZQ6skngKoQVjT30OuNlj
lrboZYLGDv8GzHkNhKmg2ZzyE/M19U54dpa+QmBlpZ9aglN9glZQZo7CCykA4UnCLS2HuKD3AII2
MypRlQ/fEygUrWeNuccmlz73NnlDx78fvthBrGkIo22cmSNLAE3gCJK9Cg69TKxeS4sednrQgPfM
H9BTjnmNDJ2jFzmJRKSiBCQN1UkhAQp8tuhjj7uxywE0KFnCeF4GK6fwxxPImh9kxxzb9UvuRXMJ
aDGhNQNB2qtGL0+VLmeDtLPUEAPhx9bqCcFCAmdb4duGkM1gNE6PBNKZrtzMr4pzMfq83fWQd2y/
Jikv7F2UmiledyZi2XoHmHpefNVq8egHshShhsq00lN0nKasKUqjZmiwlINMRShrH+d0fMxgDfRJ
+4D23msXN95hcSOl7Q7QXpoJCPKm1H3v1SqG32qSPn4hR2e7eIYTmHRvvGvjvqsEKmRXwXITZp+V
iWd8U1hXFubJzUVk97CewjTpRwSMqowrxEnTvDZxEO3hfCVnQMmUaQ8jWIThI6G25WfgDkBHrcHQ
aCDBFmwrMgAt+Qu30mh2M2dDDRUCUCht6KapHJ0b5HMnPXwqu8KstgKcBn68niiS30Pb09dsmtoF
kRsqTndaLwr5GDH63Bvb/JRUYeruwZtV7mybeaKCGl3yNenynD4KMeb9YVD5NB702CPh9qFYAVYy
5Nn2oGHCV1WLJkT/E27Y0FNDUBkf16lJMjxt8vOD5aoJSkCUl18011D2z3NCv01RQ96myPqAMJJs
CfaU6eE1ikiTPJnBrd0OoA/Nw7KffV4cQE2J+722mdT3pmcTOQaeBkpTUoTROzaM66uJosY8S5l7
xddm7ANaguGbfojRMPY+eBDtXX9KBmeigAdLVKWQ3Xm2DlpQpYmWJDj7PtO/etDV+mqIRfyqZh49
wxvexWUxhoU8Q6y1r+1G2zn53IeOhsjM3NUsmFNkvpAgRmoHT2BTWWIDfsBtS5KjCJWJ4c0dqVeB
rj9FUMAy/TPxWE5VFkDGu87TRsMXOhbta7NgQ1ZB5rFXyqX41ef53BzCQnP7zbEsGn5ZBznlymZ9
it3cisA3NXSWYdLWrphUfkOCqYsXr5d8fZtDlcxA6RLDjg5SN9AkZl7H7pEnCXSuVY9kZkIwl8jP
G5m9ILxR/27FMDKui9zGuoRueu7vKbarY2VEuux3A6wWirEC5eCBAKsiDrIbkC6vljc9MABLrJ/D
CSPDex2Idf0SexhTlYLrddzB+4cUx55jSIAkyhFy6HRKoqSWLEyxfZLIZDtgyjN4JdoU2XKAa/B+
WbRPD0FMvJQivStSXmqoHX8Y+sH80/kjW+oEv+RjH3nFvEMIi8MyzZfFPrnGBgWqphhpwoj7zRa0
dpAiEFUySNnXvYUg3R3GyaytOxkoWnk5ycSRgw1efEX4ZMmuQ5TyDhieGdeUzvcnr1456FuYTeds
PPRRrprHduoj8rnPpmzcrcJX0aFbY59Xtk2SaQ+NGbo+KDtpTJDEqPh3dEn0sPOyHiGORLjOvsrO
8fC04f0o2ASrKY4kWiP+OYqX9ABj+wlQHxZZzUrWm77dFWtK12dUFtlaR3Ofd4BlysCdQgGaJ6pD
aNP3zdnneUdwrKMuu8MNAlhrmUz5lFZdL/WedLZY6nQtmMCKhjNm3aFhTQ0LtTWrQIxr5cGBVjWX
cU569plPfrTsmR8JV2ca6lt1n/MGBmfw/PJPBmah6S4cJggld6IHeTDqE2I/unXKfBiZDtxWI4fl
go8jhBSLHHkxWzN/dOiaAjgBNHaxAsargpnp0utSMtBz0pgskM95A9A7ss00brv4FI7Gf+QxxV41
/sCLOkot7sxSNWCBVXFsiuTeAPSXlrSXrq10My0E108/LnBqWsL1gYKt0DxOQASQn1Mg+VgDGwg8
q9ZtNj+hGkThZ6K5AIWsIORjn6UA7eGVMq/ugfH6ngMRj8M3edEXG0fUnALZDJjOhO0anQKi5+lO
hBGB72Zu+7GkvipeIZ6bfOrxU78lSGb90sgF8r2jtiIHiySwww7HOJqqHi+Tf4dPqN9VnsaQBQTS
wcG1QfTRKXJD/MJQcKEzooJCnuzowRZSBmOUltD5sHktJq7mkhoPws5NXhhWe8aavOKCL0+6D4AL
CloDKMPQNeF87nlscSGA0VV2aEh2tQ2iqS35ZuZ+NLQnESphEX9Bi6Oge07zOaoIE6OsJJRwxK5z
AqCtKG+zuDRF347lmLPUwsKVIc45BlqrUqOflnE457+LRZGvYxv6fpnFbfrbnwryA+vqWLV20I+K
ikkE+CtIGybeBkWA8tqSIekoOm8nipgMZShI8mVddPK7hXLgAncaLW2VFgv71mcDCCmC4h6ogRDn
KH9ENzYn1/kaFuMccOEwGmgCiCdaKPUcU6T7WUHioIwgjfAjMd4qyx5TZVNKCFJ8TCdUJyUNTdrt
TD9kHiBx2dBXKziPoMiuuhe1583Kw2Wa6ZdxZVNRNWhb3HsLhE3LhelA7WRsCTwokGV6ZaTsZqkQ
20ZXPJwYLZnTY1BRVCdttfKpyEpo57ZP2ON2KlOIzLoDfP7IU9q3G768ScyyBwNfQ8mlofM9HA5B
ljWxdl/A20XhtzbSoT0gDawECFQ9Puqw47xas7j/ifqMg9TrTXY6mu3w3S/wNwqqQFIKC8ylAPG3
sCp4ziPXQ83AL5ZnL457XVNrU12NwEfdrxCPeQBHYkC1ihsSgrREid+h6lJ/18CcT0AJyeOHmeGS
rgGP6lSVwWUF0dJAx7ocCOri0jMFRqWuGKFerdIp/O3RMWJVoKB6UmGXDVO1QE37Q4xfBu07NFHa
3exb4+qW2kjXPboWWdlTzT6KMTRrmRuB8NAqZPQ1SWnwk0W+WWrNg6CrO3Qa8VtIlyI2Azn1rCMD
r8Ix9drvPJzHHizc3vdKVLSAtid6WGuklDPZO1QnD8BWoe0JIfEEFZ0BvWFHtEwX3Bk9+CF5Nqef
V44qe87BkELhm85vGIyPSRklLgpxPbvIQODOB6By7YAFbIyCslihZnzgTuXIcHLXoigIok43WOMt
hQvh1dLWfE5/Zd7GKGWhpVXYZxJWTRbnxg/e+lblW2mb/BC0C76ZPl/rYgJLq/KbsXvUC7otuE2a
/KMkdqL7KUoRcVtAfGQpAbRBE4S76AuEqIMBvIlEoC5H8+CIYzZGIELLgJVqVSYqu0jGWT2GzhL8
3yvbQUtJgJQfQV6uBFKpXevAET5gdRAnSmWCoAFjjcW4P0ebIgnNYCK0oefTtWxkv4A2SoJFlpno
QgLVP85YHYy5/5hSNfuIzn4oS2Cki7AiaVf8iiNOZdni4vtCwzahZdpk81hm08JfkADNMAaI4Ohc
2pSDkxkiHVhfgFZsgAiw+FkSJ1dW0RwNUIierYesRwi5VhkdTPyUNoDwYkWCcA8yPlpcAfOTpk7o
SH8gZQhBs5Ha+7Vy1Sc7M0zp64iozCquW4EC28/b334383mH/pP9xkKuec00yrZybkFDqxykT9Ur
kMqEPSG8GPXI/UjeZUtKX2k35brkbdA9aETpce9y4HrvhlniR446CzjGCboROzKyBi7H69xVnRFD
guw+wqgxRiJ/7NFNzCpYW7i+BH87bUrsLccrho5Euwd+beD7GI0nu0cDEVULh9l2CRtlh8AOYdAW
IdPr54okoNzukF1MHcgBTNOdjxFK8dFfXPMkaLoOqBQheG9Xj+Y7aVasbCRm1u9C7XcvKfVi/xTi
xKwVeKyj/jl4PqDQfJhifR9I9PRPjQbL4NhQB4/mAsmAqGFzPr2KyHXou0BUCaiKMZRoA6NMnitp
VYYiXYTxg/UBlCnNCEkGgKvhX3MgRsF1xy66xT+Zs5ickIwYv8qZ50zpRxC0qDAhxXApGGFddxQG
jewK+s8g5cxtjL8d9LoIeL2tlj14nhvnekHyQJAjsM4/+h1Qf3QSaX+A6UTXYe4BkFG1sQ6LCiX5
QiFGGLXqwKARivqrmNbkS5Z02bLPFBpC1TDrjpXoh87zT0FNggmCh+Kz6kiesXrMEwhfli4faY4N
4PNg6wf/L2vS7qNDUdO/5C5c30JkeqISIsWjxhmGQw9th3b6YSTae53R4g1LObGJYuS08IxXi/MC
MK94k/6OQ4EAN0I4hZWSFqiBRx1ynHtgebzdirLIVC5U4UkUs5SHETiLNwKQJasWAva1DBPu9k2i
p7epL3owQLHTunpAwccgFYIJzg6RHj3DiKs228UZy54YnLVwgNt19vc99Exlhete7LKCen0F7ov9
EEov/+ITL+/ucuJ08BxKyZDfhLwlO/CI1VQiqsjoYWvbStivWudOGRBYHyhIGgp6ry0woj3DodwH
boGxA460XquiRfF7AhygeZb+TDZR3ST4gJhbkLph/vhFrTqRUKKGysqZwvU53qG9itqnWKPow4B2
KS0FXOF/9BlMguAUhksAVGct0I+gBH9JRBtGlU5jeYLbrdMViZn+jW/v/aN1MYqyRz7wm4sM1c3I
OzeU/hQbDB8koZvMEyYz+6IbSLeb+6Ugu25ceV4NmRp+8sgJtRMQKEH8dXZ55HMS/Yi3yqdUDvXD
AdUAI5gMD/xuhMVvWNscysj1Khb9lTKefk8xAPzdBJR/J4UHAb+m8aag9F0cmh2CC7KqTjF0wxSD
fsp9D8O9HQxaFa97NATwzijrSpH09mlY1MSqubPJC75tZnGY4/EtlhnvIVDSQkQPUiHJG0O1E1S5
cDpG+ppmusJvY3xPkGWjcahyhK8GmhpjyWPXmp3GDf2wncpPkNlppioHtYztGswy3D5Fp+dVmmwT
NUjWT1NuqKlpz5w82tDoVwBXxraOp9k9S4UIt8tHrt0ZxG9oNqPOwuei0FsoKrZ4mP2EcCclWPYl
7qoUwgVTNTcyWiuBHsm4m+AIMZeFBnSsTMzQolaD+DzWuR1TWrk5do9Mb/guhtzX4KN2hUSvQNGs
ziaZ192wQCMnhV7iHs2EkOxjX5mfAWJ6uiOWkdOyrkVfjwbTEUziFCRs1qZF+6OLebvX8YgVHCE2
y0suafuqeYqmOvbu+IUHxiBXWtO1rxg0GUU5az4+O0mlrOHX0H3CbN2nFcba/8fReS3HjWNh+IlQ
xRxuSXZUtGRJlm9YskcGcwRBEk+/X+/N1FbN2iN1k8A5fzTfuWYzymTTTH461GX0uvXjGJ5GM+a/
414011VMarmXrEyX0i/mgPHeXt8qf1VOWiGl2OCWVLdnqJKq9aTKorrUZgzjY5QTvp/6UEeC1U4V
V8CWVSW03cXX0UMUnjiTmdZUW3Nxh+yontImcPIhq7lorqzDI9kA4eSqrJ3p+EqnHYUJtedDcYPd
4h6eLQTYBEPVPdxtLW91TKORbzO5SiMJy3vAPMYkVmW1FOqVebrX1J3SJpysRe3oZHEX88/NI/zA
tdObB35xUzz4vijWa7lrdn2n9eVXRGySSCYNCp3eqtgfoh4xarrETv9JFDYQelRuOYnYY7P8MtMu
8mRvozFPF8CJ/SincH23NgydFrTcZ14E4s2TVv5FQ8scMffUgNW7YUlcwV/rBDtwb10nV/aUANuF
f+cyk+oUmrF7M5PM/22cwHvCFl0/eZhG3QTgv1+SrUL0mErLFp/VJuivqGNWwBTdtKkOgnJMCD63
35ykzcnyT9tF3BR5tQP+VA8xkUQ64EHMVo1l8OApUzLq7YMfJMEyEKbTxzIsM/ziy5xFbgSbOBrc
A/xnpxVqRPhdm+B4H3W2Tj67gDUVu3v1l1HYqV5mIKLB091zSF8h9loyy6kM3ab2v2qLO0RIebv9
CvWwyuPux0JnAEY6vwg5dc6jQC3aHGUA2st1XYb3gy1XBwynLX/ZC5GDDL5O3wIXsCfSZDPu+mh7
jY2XK7C4KQdt826E4z4yd+5b+eEOPH7HsCjUmPSmK76jMTIURdiq5K+VYeFlAr6UP986a3Qu2Wii
4+IXQGibXbqn2Cua4iQa2IXTNHSDflRYR8PE6VZQQIgPzZ48MckesAqNUco0W5Xsb5zRR4Re+XrO
bbWMzCGO/bPawsKcAK8ZZOe2WOssJGpmeypx//LmNC247e1Bf8HaNNFK0qyTzSUhi6bhhaf4Eigw
NuuayCBYh1OpZufQFt6ojv2weGO6L9FQJyAIsXUOvMb/4Ezl4YwAAnj6mlXuiRssvuCCZyjBgz7t
d0M9KSDKVag9EUBWZaKg+QDqZbVVhP6pKE5XKyjH1KkK5seYZZkciS4mI68Hmv5weFvzbJsc+iD7
baE0kUePf47Srq9tNcevphe8zmjcgB91Z26OLW+rvnY4HKaaDp3CoZC7Y58re9oNU52ff7ltTIas
uzWLyaxQFNeQsJwPVRTIlu1oYk9AThI3hypY1cBYj8YCYRsVeNAGuhQp1IL/jhO30ilZBbXJlsXx
fnWj3MiiGd3ogTxFBnfLXqd7CIxenmAN7fYahX5eP4h2n+VPbGWjOKMu4cq3jafnZBjs/TMulxFS
rCVf4Y7mikp98ETMTjL5qmkeKyYHwPkcej/tokDD+LmtWx3KYgg57sNSR0e55rBcwndf4ikvnMO2
EVKNbS4oLZKcZc+AbmE/fbgp6vbHFQCmfec1LNo6yePV2R+azq7a15U7/z2XTru/kvbHR06CVdQe
oHj7P97kzu2RH4uCZOpncvdpVlj4PuvNVuNDjo57Oa1OMR8izXR/7ruWK3Ew9GQk3uQFv7feVaQ+
A3FV556YdPdsrUNnvXprxDey7603H+YomDiUSXjZOQaV+WGVbbvTAashjigQmQr/1AFc2cnYwejc
7wPIQ+IxsipK7jb+WQN9G5ZyUpr8iwOlHv5qQhQoWJRivT0Pm+IL3cbIUQCmld+/VnMh2tRod6zu
KJmM3eNAm078bHSgxVEFvR4OZJ63/V0RURqauA4c6tk3naXhmt1SpX3nrf19UTbYXG8f0nrXxcYP
fq7ky2+PNk+YZJaBzfNfjT9TjHRA6ziNFWHiLMYMk6ZtH+pt2P92e8u9pbl2zlPk5O8ruBNeI71B
hrnNEoXJuEyTzvJaTn8WDe93gByrfxsUQcWBCskmznSwdxiMVdE8aj/Y24sUy5ICB+l0tIofLNQT
Z1r9xH3zngdRnsbBNP1p1mW6cKL5vyhO99goKWP+bTDZiUd79Vh2ZyT/vDHRF0XZw3u44lkcJG6g
ecy/pI7KhEdkTNx24eDKvLrvTuUkm3dbbV5wtIZGARUU2+8QYDTmrmry5b/GtevHwJoA82omkCXx
xtGIa1OpeUujxQ1eqonej0RpP/42i4KqkONUnuXox1THbuBWeS7Dv6PrSe/I5R97L324D86xYFjb
sraSNUGJVh0kvi4D50wJozlBmrt3wF3Ael7fvlDl4h+BN6IuEWWh/3oOWeQz0giOG69ShykaKn1c
u15tR7eMHfNUtQT8FD5xIAcY/+5g+QUBatjF/CxiKYHICSv/q+oKUIBouZ0uUu75H2js4Suq9ieE
5XGX1aEXg3hPccfd6WCnS2a6rQsaP5zwMEkFNjqX+b5kZlX6RLm8N6V06bSKfm6uqKSgO9vKeHLi
PuFwnRrmSDYLtRlNIE3ksSus7bD80Pk6X+YSRy87U1z/Zj5oH1G2WmxgweSfJx5Jl2VscdFiDrLG
ed+UxT+ytYI1LVjmPl2Cj2y2s2j/20vcCemaD+V3WPCl+L4p1A/8pWGCXK4uIN+W7rGiyLM5Ulk4
ub/GPeq+12GrwZotBTAdqmL/IOdWsh2YG/7j25a4r9t4in/tKIDcx8rt9K/CTEsH0Nhu4kzCUFMh
zJnilVMF9UpifLGGWTsKXv5IOfCFE9aIk5ubMD+OVlhOD6No1gC8vfC/i6i3/kMCK+cEhN2yXnaG
Iuw6brlWr3tjYZVsIx190zvLi5NvVX3oum0uTv4awrxOzGD3Zd/VV0PjL9kmEjWHx3cl4DG2+aD8
uh9eeATZ/4Z2q+2jpax5TcugGqfDyuw7ZpiQevVNQc6i0eI43DWC498+2/iWQDRHMLbMhS3R9/u0
jTb/uTFGLs79LE9lFbkF2PCqCkb0zp+Phe3LNUUg1MVd2iABqbM8tOlBaOKNCX4yAT9VkLP8NaFF
it8S7x6rNivHcDNRz3NminoQqV3Zw0fQIKJJ1tJbyBIZTRUlepE54obYBRx1CbWImW087oJIFOGc
TGj7EYOtQV1e5WTHW7INg/8tlO7mx11oZjvPkOmIFIWKt5oQ0b+uWFSfzt60KWoeJfIZ2q/IU9s7
1Ygk36thuTbG7M7xthiAfVk8RcEK4J5w6Xr5Qe1cXkm8hSXYzGDGA6wDyo9YVTGSI28pmRsFOMqt
Pg/FS4W6iD16H2EyBpqmp2vQFyY4h3j8VKb8Se6XRtZecSj5Zfyj3rxIQ/r4XYEWr/Ifiq1qfgzF
Nn2wz+Ts28LqXmRu+xeuGmVlsVlGFlHT3ZD6pRGXqTWyTXBW99UhL6fuZYfG/VNte/zoDe6wMsZM
5T/FRAneDAPbp3KB0AfnNto5h7vL6IW87amydv1tibLWyYZ4zk3aMW7vqr5SlxGckbQVuK7bYGpP
idU2zjc7e4vQ0HXan33Y1lU2jTbUWz3Lxk7qQFphakdq+2yKdrtw3Zs7mpQtuE2vkE3G6fRDGov/
BXOyYqEWdpTRarMTmrwWfPBhbiFnC+ye1hfYjz0+qMibrk7VrO8eme5+2ueUJh3KdW/gwWiYvZIP
2njkZ4vFx8Q4Vs+OXGt9p+ml/Vd2yCYTXPgkyTpB67rJ7tnT++70wXHG1YOagIKy6NgxUN9CrcqK
zUSM9KEZXedNokzMLO5s5fDmR1X7zXmIAKSWTfFsRVZxuN30JuPqiPLvCEngMYpyiFbaGBrUImM+
veekXkDGMhdHJz/O/Sar246zgIucSEGnQEDES9N43Gfbzh2xedO6ULKAGxYxhlyPGo3+fWw27hfA
6mZOMQ+Z8oDEA9pY9Fo1L3Vld59eC0CRrp7duhdaQlRzH/ayhdRylmHYs7JwCjg09JUHqB/VnGZ+
TySmyvfbBLCp6+DveYwP/lSUQ9YEowe94FbsDJshs/o0skV0jyperPVCyLM6BY6aTsW0uz/mLbLq
gypk1bw2eY1/qeLHZXRo+RUHwTjCjYT96qzKXNV8EWRTXumP6VXqm9oDXhSoFO5nyaaUcf9J+2TI
h2PZ9leBZKHtHOC+QDTWucYEw+q/k06TKodonERVTbdkTajUf1tdy5wfOqJ5GZQfee7C7vMnCPvC
yaCI/SJFSehaaWPl4Zfvb4QvbBDX2SZHzPV9HRfHsA3C+8Zbp798quLbGvZhOIzsoNbZ7cIQ5gwJ
JeRULplB6bebFhSGVT//QVLNwo5g3HnoQ2N+zrxOfVrmQt/tjOLbwe4q6w8p5Ov9TrZWcVqFFb2s
mEu8xGmaZToHi2GY9VtVOykvStVg0iVWMHVbTQiWQkUKkDXmPYNCTyQT+0Eevht/B7VRjnbjszfk
Q/48N54sLzuCjiANPb22JFSF7kJPa+k7x1IMFhfAQm1zNhpScGHNm9g67UEAxTfZzfxoiAYa09rO
554nFDW+n+RWuMIWTHFMKGO+bfl5dSYUTwTrsEAMEQNJXUWVe2EHwrq28Lb7KWflKjCug/4dTVO5
j6R8IhCxnYHKL2s2YKtgsUuYSH+zBkbxbis+irKMxG/D/iRPPZhYk/KE9tqmVXPo1gsXpK8zNKrA
eRvSozCj3RsFtkcOVXhcQiDPdF39YD2v9oQKPKgdw5WNSk7yTA9cJ33QWl8xotbvyldOw4+Qz/7J
ZgcJb3+Su7naeR1foVKrJZ1EHvEnR8lJjdDGeillsCJQxvJUJZ6AWtnCuf1V5WjLHgi5lcXRXbvt
o67VVKY08wXu0WM1g6WhhX05Lcu0cQTEYW1fZsF9fapL8nHvqScdxJH1K6TCGzYrPDFjAWJWYHjW
Gc+KENm46unOVQsVDF3OORBFNR+vEON/ugmC5RSVKveYQMracOAIb7oPNr68tB1L/UO1qDmBhfzJ
TeLpJqsXsLrd0c9NJZ9MA++fBYvrLceAOyL854RD+I4FNt+OGxRmeK3iaP7j8l4Df7QOgNwQUGiV
WOC1ZOK1ErWKmbo2ZXiaHuzBqu4qe/aOtdDrQzwUNmECXAmPPb0Db0gk5+BgGiwMiAKj2X1YkD6s
rM2u+2MIPSPTaSRp9ErbtffTn8b4qfXGvc6g+lvqcbXfvWL6c9s7ifxDAy0XFvRYlIvzEo+gKnQF
OtYhhHFkpfGq932Ryry1VR/UZ8Nv/IgFtCa0LUAQcxK1M9zj/0HqMmocETedSDVybeNG41IPZJCh
8lxl4q3KY9Y1Pntx6M7Yy4VHFAfKRK+FSIpzBYhGZmk6Vrn8t9A5uZ9CPEZ7VsVm+osqFi1wAbSt
YDY8c1zxXh/sssivhNeq4aDdrXzb54Bn7UZmvuy7ZG2HU73Jx2WhrFTpsvzcBKhvEnAPI3TNfzft
HN7DU28/kKLs/90KHPEVgHID0CByJa2kqNv+Xpceupdu1d5hKf3qfRlsUJiVmzCzEN3uyQCx84JO
Zvm7aZSTLAZV+OwGhc6TriCO7AbpD3eL3KLrXPTxTwotm0d6XJrvOV5YpubCU9dqrP3n0tH6qZ/s
5Zc1uDFDR6zXp5EfDpx/8JuPamSoN8pftkQNk/fdGt5UZFvkutXSb+/a0VjMXdjuMi+2toextWAS
uUtaP6S+ezJtYP7aC7j7oG/ifOW3v1TE9rNXDXNNA+PlyMBKx8jbDjfc+FAuwXist244GTvsvoet
cS8q94PLvFjd22zP9p30ZgGL6rES+d1QZHEP0+fPzgMCyuXAGr3+QHr6X9GhqiGjPE66iiQi0dhM
FiQxIWRpc3NuivgLvx2RHtWNfhrGkxUO6gkdXPB2e6FPtQOjJzZ+7NV45blzpTpFXXQvB/Bvx9u9
hOBd+GV/bD4R8saPUL/HOG5+dE3kwG5y16Z97B0rvc93kmyHzlp+I1D4bpcVJUK33/VIFBP+LQXW
brDdz8Pc/8wnQjLTckCIs76Vg2C9ItlzSVU06D5DKRe8RbcuqYMfzm7asWs++EUQohEf1PRfEBgn
ONZ2Ez6YuRkv6xzMEuR3GlHCRz3akVI/4lPn6QYyQO0ddct8pH6xXw5FVe+E1wx2mAZR7f9SjhE/
DIbP9ynCFFL0cnrqRSf/W9GLM1qR2vAVtJ71sbBQ/BaT8H52orWfILP7Z2tu2usoxTpnVlG7R8ld
cW/3uj3E4NB3kPpMycvutP96ZJbobPqtSCJvCA4LwiHodyd+3JV/ExppdQBmbX7btbPvSRPb1bWB
Lj5FaKThy8hGfw+6PfpS3PpXB7b0X9wiOAofbWiSES3/AmTNnDMeEUpsDyRUdm/SVkzx0TjegZRh
U2+lGV6dXFlfPs6TA2MA3K0egeti43yKyUMqamrnsMyT9xbxrpzrVZewGQS6MpK/Su7tZxJi+avE
FDp/yvhmuth8id7P36+cuQ3kIa2sSN3j0j7CrYXvqLjae0ZkutI5u8Jnu/aaDy7nEOYud66WIOAT
DcSe9ynWROu0rVFzZ3Uos9ENiQ52xW63P64nih9bgC+nKSvxGHb19mKqydkSdx6do8YY9Fvo3P0s
14mm2w6C6sKwJjTWES9/JSug/dyI70E0bHvl91TkLn+/zEugkVE7vwEE1EuA+BOxyh7wzG19w99T
wY8/owAn8p8ZW8YXu/UEUGTsjLdjhJCaPZLYBvTK+yZ7/DFD15aHtR/dB8SUw51CHnnnoN9IVNiZ
p42csCJFnmeLzF87hJBRwVHXsEceQAr753ioaXd1ARDfcjmXP2o4b6SllthAm2Uvfy973i34q1AQ
KSP6/4plltkc4PVOAuXHLA1+SYeEXRU7lbTEiD/EjJGPBseFAuXV5nu0wU3gVpAhul5k3mgu6ZfM
Hp1Jl1nQEDVwRRs66y/LbJDhyWKcYjwzjtjeD1dZpXNlDwMjMrEQy3ffjquVAK5Z724xzgGCcfR8
n7lGBn+uR7m2f6di6KqnEMB9umsr23FY9aJ8OrCxGB+cS9Q/0UD6DaqUuqOgGIHJWmXj3AyGNaoL
bDKHzDDJIt0Mlb49v9ZaO1eMHvV+YctQKPhuHZq4fbY+WrkTvB4xPXumaKOXadwb9SaoQM2dFOq+
NMcyHPPwWUV55DzIFln0wfdldMENY/4jwbps02Jvl+JcsAX0z13LuHBEELRt1rGY7DYyj70IxnA4
zmwYlTzNIShdmUSjHjS2uxiv2us4osjV3HjKRJ8dnEPAcgT/jqvBHfYdp4KPVnk+uRNCjhKnnKHx
s9+hGw6IYyOUC8rkI85ggXrCum96hIt0w8HCsNH2VuXMA7pu+CQabFHXbTJz16CwHzvIpejstLPK
+SThb8a/HGwO+OlqRluri5NTqvHRzkaLE+qzUi1JpNHvugzt+UKxlRXN0T5TFsaebB3DqFzlz0WE
XMbRQrTkI0qYaQHHmF2rpsQT28BbYDdLd9G460J4EGbtq4dKIGaN3dY19aSTE07eoMU8lAj96vvC
C1We8XuXswVx5kTbL76LAul9sG5fC6Za6+c+cTr+nkOrpYd42yvgvkTOsrU+yap2SJcxTKv1j2BR
9vQ4QOI6F+zSvXMiJWNCHe9N8DE8A/WAGWpr2vIxGKDx0EHOlnvwYGvCU9PnnfoXBF09Q86gOn7F
yZB3H7272FDPq+OAirjbyIyqy8EuH7cWpytYOS0wTlpiPspPZgs2iDUWM64L1xKKYbdFcJrJiEij
OwuxRm7weERueRSOW7q/ClWG4gGSc+frnWYx7485rFb0EzcLpgKrK3rybE0fV88NcuEQ6WPn5ufK
WGGeEP2+m0u7Y8p7muNyziH4Q5edwgj+o0XCpxXJs4iWfUP0ZM1KOZl2B5TIwI29Xz1RuMEpbCIL
GcWtJxzgh5KxaXoShQb/SKQYaxkTeE8LvX/iN4zDs22FNfJk7MdLc8GvvsAYhxP0eRKsvZSkN7E2
+7+sJlrsL68Kcpwhq8KocsA+POTQnDigbvlA+RQvp14y+RwGfkTHzho1e+rk7tRguhcO9IjReikn
AKLOGVz392AJnpFwroUj0ptMnolXYNgaNQFZOUMr5hp/u881cG2CnVX0Wc73GS4o/m4ISOqKbkCD
AQyf2++V1bvjs49KqHrK7QgufASZmP4toe93V4bNcMKiVKDXRhPkVfJqq9jWJwgKJb4QmuTTv2ns
/fnSOaC0B5S9Rc5DK/fxtITL2t4TpyBiIPYqHs5q3Dp9J7o8zzM7RASaxqvner+xmnrVgZD7dX2u
0DCJ4wwMWD7w/x79ZA8jcDEsx7DWRccmDgQoR3MQ0hkCnlKHaJ3MqovVyeyq4eE/RsDc8oNBUY0d
nLfYXOvqx2O5rEfuFAfWYCrDUtzRSKsjjgHaGiCza2LUuTOCDlE7k862Nix03TLdeZ6OB4jWWVVe
Noae2BUQidrtV7HBOcAssYm/BgZzCIJb29UPPLCqOHMfBOvburWUquFm4N/fKGG0BNuE2etuRRqk
b1LkvUp52bvuHx5AVR1lb7s+xxxW1p74Ob8KTvtIxnsm82EI/XPuE1b72o/9/zkFarOv8K2eaxJX
WsD+hwgoeHxSYVVVvwe7kryrdt5ZOJ9Dy5k2jzjGzQjrRPSK3uFG8Ra106nhI9mH90AB0n9aGFac
HWSW9/65j/y5Cd6c3MXEnBRUJwSZXS5RyRolxya6doPs/mmOkjgVja7ioy+VVqivB2OZU7659XpP
Bjn+V8MapZ/DvefyLgmf+RGu2mYLcut2S9eG7B7ejNl15j890eo2FkUfZiE4lj01H09L3E91mwKD
iuo+9GvhfYamp66THqKlO3aDT91CMvAhFhaedHx3lzHw4vy+DQMbIKKxpPGuIpp0c3A5MDlp0TLG
dzuof39BrrBAWo9O1z+MzlDX15ArFgZnheHoaWKf1piHyaz2MeiAY8+Nu1GGiCnGneSHK2rZnwEm
Y+Gctb0Prv02aQ7cv0Xo9sVHVxPX5aJBrbZAJXCNZkbBRL1Ul+i5DlAEVQpd0GaDYxx8DajgsDuu
s7rObgw6dVgpXBruO2XjsiEIqQ7ndCYItfzRRZDTXdJEW4/QGBqwSXYxlfHXRDLgLEHkRVEWJAQS
in30pspbnQOJ/IGrnyJ/6cwFW/XQ/cEUAcvBb+GKH8MA1HlvRwioi2wQkiWtXbclf8GtrWgUWIEq
8gSDMKLm3qHE+q7BzF3DExnpSxyiudhOE2Prf74JRnX1VE7ihNDBAk0SjvHwaqwinn4VAimBx7lW
x8MVFkgJcEhYsX7C8uHlLDc1n1ORFdEKxcmsMwbpJqO6PrGhDwGaJ79t/jakhRXPAckW7T+UkmPx
z11vtZvJrMgfR9WOgG1nRCutEbfW6GPcxDjoZsKRrQ8GW2r5jq+hqS4L0tT+KUCDUPxobMxWR1N5
YXdZ90oxAxlinpqLWzJLbUmIlRBfZ2R8C9oYed2X7hSXEnl6iplHr/PQ6mMzKFFhGFfxrk+Fb9my
zyoNQXDGuwkRn9+K1e6spQ66w9hO9vfeNU39A2m+P2t0qbx71xYN17VyQEeZz/EA/+qXOMr/okxf
VpE0CyrqbEQJFkZZkA/h8Mfa6tzs513KcHn3O0IruqRwSG9KJNEkBLlA5IDeR1rWPnm9fsSStTlb
EGZjK7U+DnEZjZ/tBMKOJdKytw9kFrrDYMH9Y/90kdVwMwmv7Kes85CcPQ7OHkF17bYlTxYJYChg
vGEVAEh2nR+5/TlYNYg5FFU0CnhFraA8j41T3cRi8KIuJLpFvLftbFN1yhmYlnMfMuNXjIBVLT4N
+AZqVsw18Ye39KQ0pGCSudqSJfSq5j/meolYl4xZVhUfEja/310VjkRxgLC+wPssblqh12bigjjt
niWiq/1dovsimEJwXWd9JALvL/fLyNmIsYw81bwExdYFKQBl4o5+Ph7LuHTGR7yWojxEah+8//LQ
CvWcelbrrceKiK6KmQTN8sYPKIPpC8SKXl+PeKsqtYUHDJRgt8OAu/uNg7ZbloIQgSWCxhCWVqTH
zZ0eaKPOu9m/jctyeBOh3hDa+0tZtWRFqrD4p3KOM1SicmvWn3iuo/0kHZIIEKirTZIqzoBo34xj
uBkRCLKSOPbgdn920+WrlQ2NZpZYJs0LEnAPhD8Jtl+rewQ2WLkrfdMETOFStueyXyx0J5RpENGg
5trdf3qKarobPxEMd3iJiXcQYbVXG0Mk5q3fBIhM02n0MZ+dVbw1veJJHsT2Sq4EtN1x2GfQmN3X
OItOHVNPkVF86tj7Uayoik91JNly+apX/9T6S4CCEvGS42Imm7ccUXy/S9x1a+40/j2fu9kfl61w
h6OntI7/YETlxMqsSCnKT2Tp7D8HCmo/UYB5n4Nnb9xiA4Ki8r5afBDAA9JS4hh8Z7GLO9vpBK4v
nvNqQjOiAJ4yaoUac6+KyZk/GD/n8cNZ8WBT68tVtd43lsD1ySAWTtm+4BhvLjzv3RxlO1MVVlod
coEKViitop9Wjb8iOo2iXiSK0bwydEc1HcHg0RBv83Gs5129Om6r1hVB6Vp0HozDgGLzgsdrcebz
jNmvUmQTmaV/skPe7A5sfzY8wsNE8sIruntRPBt25v13jSpFfPm0y21/akmn4qXnYC0N6lLLjr/4
WPv9tE8BGigck1slM6sd1IbEbozYoy3t7eYvIWXYmxjWtOfwpoYxunAYsKIUbuIrxdbPczhqMSYE
X3gihnJEmc3tzYUbjPeGnOJ5OoAxhn2HqGHWgZt5/gZdffYYxas3yhN61ORIHPztv9jIaf8LDmCp
v7B1gfOyYFsN/xVLvTrf1jbOuk5gQr3GeWhQT6/zIbc63Z1Gq5x5v+c11mHEJSVX5Wf21hMjkYYI
PXG0NJYqm1MDyE8Wg4OR/dwLTadUODS789FLbes7ckxH9VJ3Q+Q/TqPIu5cJXrX6NfbIuY7FauLh
0YKCCxJXeBUlO6z25ZcP4p9ffCTT3CPconam6bkuU6vwaE+04X28NwPoH7xYOzMrkSdud/sbILbv
N71H7nSTTe7UaU1cIbCcvau99i6Xlmk+fL/x4xd8bJj22ZNrp8vsgRP5HOdVYJ9HYC3vEPacQHeK
52I8kfDkou4ZLJKCo4ICimzfMJpfie+w1luygGEH8ctFbxxK++i5z2hxjHcO7CAG9CTjZlnUaYpi
xDJw3avBvePvYXnVPGBBkGEcCNsLXNToGMKmPeCcRZpSHFoYG19x56IgGzPqOQokX70fiekPITFt
s6SrhBpmqh8Fo+iw2t0mMgN59f9VbcODjMa3wnyZUPRIjVKCQtMV36vLODJQ/xjk2wnp5Fo++iN2
G5qojVscZTNL/6y8m1mZ7Al2i+u8GYxdmNP75SZJDXBfP/CtWTtbsd0O6ABWOToX7Nedd+yMaBXD
R2tw/ve41qIHZrDOftY45fbpgAffwiPAybo8qGoMumMxbos/IB+JreCLUb0gPAzrLyvZ3AZdCq9N
tyU76LKITxYIf+OJRrG0pZ6HnH3OkFtKIrpLzBu6uo+3ouywirqd2v9NeVnWD2PNgXUpNniNuw79
L8ZA7ixNPElt29ncBVEBgFjJrrou/+PoPLZjRZYo+kWsBYmflq+S99KdsKRrILGJSZLk63tXz96k
X7ekKog4Zgf2aAmYaOVhxp20HmEbRkxfHFb+wfRpLiI7HEe4VuPrQGrk+nzr/Dh6byzr+19oCYl6
01FbU+DKxBJTuWvxTd8p0bjgSyLys+9zl/rDoZdt2n2RE7Bszwz3rvxtlDurJ8KODoMctUS+xkQu
xPzkWHDFmGdese6IWNbNU9Loa27F6z3G/yHRtCTnqDZOvEm7Puuj26KrCdQPOVmOwzqVsz5a2C5y
H0C6CAEzDIQubqs8RrhLg2VpXrogUOmDqlYsRzNpflaTML15O06uafNpCn69itkn5Nl7bEp0pkuN
IF7tQ373abqtljwNjnmcDF/jlQBArzO15Edm3zPfiZ5ANl6Q+XCZQvQm98g8zZ2/21jR/vuVJYFE
kCfrp5j5BWZD+b6CJDBMbARmKwb7iBQnYbWM8iABCeV81QBMp1f8qKl9wyjGFN10eizMHfEDs17/
xeimnUlpm4h2QsaWXtra4cErhryK9zbtPJTnbPK5B0KElR7L3Lo+RfZeTPae92aHE+VMdDqIWHbV
OFMzTouAnaCswrEhM+yTHSgRtuR9lga9s6UEOg3fix1XdSKr3cltLiOoBwnjDvEimRuonxyX0WGY
bBYEedyVPk2W4S4o/Dp9W1SXkuQNVOIGGx5fRc/+IQD0bNDGlpD+S9Lzn5zQLN1Jem/J29pSr6de
KTMea3vplZxKGsJuokPe9bFDqSzMvXbddW5WJ8F97gkmj3MV9Bx1jvpOWPVI8EYX4TOLlc95aQ6n
xsFrmbq+OS9DDWXa8Psd6QPbNEZoKqV/gITniqe6aeX0FFpk77cJYIL36SY4n4cMOkl9Q38YaOvs
zl2SbaIizCJ4CrFK7o2equZSybGjFprLIBnlsbCB4dTh4IPXL4nl2oJ0bXc9KoohLsqG1T5sCS7+
6lKt+GUUnncxSerIB1pwilVw6Bhldi1FkPbozApXeEMikWLfLsoL3H/sugI4QUP0oqDYUQ0xaytV
gmxY99i+yKcJuX32MEdGwbAH5DSnD4i6jTzxtMGGQvBzRPLVKabeTzv0AtmQ3x5Zf8qHSGI0f73g
TTuWcXmzRLjpG5iL6Mr4QLHLfzKrV3meKZwGu5L3VF9uZd4iaMZcWRLPdUY8adrGbZmvXxP8C+hv
HIHqCCkQ9M74aPlBq+d92pMrJQ1YIHTvIQQRlWvcORkfV6woRH9aTSm5M0cDt4xtTsAcHEUtT0JO
U1PcXVk3w74eVkt8aWQNax8qRAFXnvV1LpMMEhQB252ep45gEoHNSCf5JTIzu9+9MikVBVL24aT/
sQnTkNxi9VzjVm1U1svLYDw4YAeOpnvtDVu/df+uY5/2/kanQyGcgwiWSnMVSHf8RtcV42FHRzez
T7Uq3OYZqksSmXO8+oGqLzRNpvKeUk556Fi+q78I6ChMeFUk7yaqpxBEhKdfPRNp1lc1md8LpTDe
l/lqntElkvjodp38U+SEUDfrEmo/RnZ1R6fZrDy+/IOj0/Uj4EvxJ5vhNHEmCKbYhpXSv6mCZTD/
GO+9xzxoJS6mLlJvF2oqSpSeevGwjGhUh9rJiursIDkdmtoWPu3MZXyavWuWg7DyHP/y0FQ78CIG
jgxxIdKUhpJy+TKAFWzvC97C1c9Ml9P12MrTYkZ0EqNv3njOxom/caMusu/DbJkwNqxKXn3okOau
WVSh1/tR0UmkpbgO89YbvJHFJ5ivGwEuBQeW6QARoS16EktioVdO1pqo/GHkFQ8PI87H+IkXj/tT
1wWpb4o+/sWEcdEdSTizmM/wwASf0Y6NdqsrQeu9oPeVIfZI/HS/savYYdS1f2fRArqPyUa9ktbx
STfAOhWfY5NwS6PuCJudQq366lImre+BOE8bsW/HsdS3kvhi/xRy88z/IHU7BR95E2jxkCWIGTcO
F0iHG0nSADRMHTVi+EDCDMIzUKz6osZ+QW+P2jQlcAPL9ZhmBbRcflinOpd1lk0kUfMu8n+I57WD
ux1KaHBngjhxeSj8lb5W5Lmpcz/KekbtbiwbzwafN1nfiypszB3pIUAQ5n8kPCTp4jEgH9pvknpK
10vaONH05fC2TCbGRURNVJW24N/BkRtPk3MDsjWTO8Gfw1OY+5xPIN+Vp8pFa0Vm7CYpW0TYtImX
PX+4JW2oRRCVwNPr6iattmGwVmS+YLChkJLNzdr5w0cwDYicJej3XjU6wQ1jVOTe5ATw9I1DBSog
HFp1lf4IwrB3Lm5KMh/5PVwE0bd0nIeTQMQPv520hwHHlYTQnKeqommq0q56IGm6tExcflztvXBg
YGCuMTxVEjJcgF0gx1Tk3KOU55T0+H9mqyGVXDZLoPZJ3S7RoUalDl4E5EOKgyWlVrUjHDJ9szQv
ZpewhVMiLY19WZyynA5aGB/CUk4+8l70Zu2uxYzokWvh87yvmzw3hBvKonw0mUn9ncsbvbi3tb0W
EEz5S9LRuc/JI9LC88g876M6tM99SbD61negcN0sPCIxtapBXGr6S4zIDB1I5WtMTeoJkY4GJ5gm
1z/2grY0aXMU88fBr7JzzSOPOpImGv/Au0eOm4QHWXK6Zl6CDYgJ5fFJSCiLBTqKKDUBMpkeSMxW
/m8DUyKnLRpw8c8hzmoHilxzP5I0ho9W9NCIg5pEyQAXcGpDNDHF1MsVkrEcrNlzW5crBLnLus+T
0QSQZ7fl4E4z9ArHSZmvO+8fz9OaRFJPca5pL7kkwRocKY8VOK+oYet+XGweIGuK5idZrFDjdkn6
7gtwJ+VhGesmuR4znJyUDykKBg0xyq2KNKMq5gtXFmv+6JkYU3DwYRtH4Nq7wulOK2wW+wS4gwYV
u/Vo32xBrhgcTVsG9qHrKv9f7/vdX3qgbnhMwyS/B7NZrftSaqYqt2VHYVVmJSQTPnL/mCaYnD5D
sqvzIWfYOse5BBM9ZU4NdGKVPv9tkBSumnUTTdUhI7jyTBa+pLBFc/gWbmBHY5ygtnfg5/CfqXe1
354nKnkq+eM0h3oYQjQFsIzckWVIcS78ny+H0olX+aLC5f8aF+PYJXO5+LoDc4Dly9LKFxddKcKs
MMVvv47m15gn3G9HBIm9lf0UD/dT5/Zv/ERj8JU31ah/wgIJCFF7qtqTJ+ehOxf1gDPadyrP9vjH
MFHydKSM4FkK8LgiXbVXECbInRey0U+CHLs9OUjT4Eu8uspv+Wi1PxwrrqPDOsjsWSMF+jsVMF3v
QXWSWOzJhWrkgrBIdnDRyVPnnLsgwjKMrtt+22oK8y0fbqYiyWrY7wU3F6qfqq0hSSFsZWNNKboN
RSl2Lq4yyfSUMCUts76eoxP84RzoRlIyFlIhUHyR7J5zYp3a4sT0zW6Z0ch/OTJQy1n0YEIeXTfP
7BUNxQVV8tuqjgE19B4D5tqTYt2U7ogDt0np2pV7XUmH2BksuPA+x2H8i17nhH80ONPPYfRk+YIP
TPwjxm6+xx+EDpushmOGRcZbPu9d65xQOZM/SE/1JXXAdFHFCApFeT2On3J28fIQjQYgC51PD8Ay
DOAGaACnnrf1ALsOOAsFasKzlDQefJqtyIBZLwEOVCsOO+9VJbYzLn//Rl90OGaI3pYRqwKpAZlQ
ufcZrJzy3KUhqeLMz9fw0qd8/fHhveQhd+e2204L/soFxXCumagUbL6588g2Kl40O6qdkwJAYM29
IJI5bzu4Xx5ZqSR+Maxj6jDwgfnnQFC90gc6ILcZgVT3kFZZkx2LMXHPjar74BbJkk7lWF1RL6xW
xWuF5APoj21BbCGvJkeLwYi8H9YerW+HO4V3fRv3Dy4XkOstN7/aP4YPDp7szInvCBWP6xAY7A6X
SRqM240nWy9CEZnUtKvauOJQ8ZyO8YlJAGN0NpVLzgz7iANWZh2eeRqQ4F1lMS47+EUrAUucZz89
2qlf79uYm9NTZoL6GF0d8QjTJj5GixrBtKYUAuRNx12uwD+0/KGqEzZIzpLMruXte2cM4+GSKGQX
791TTjj1ewqFBVkA6iXNL6Mjr7ytRiq7R6a2ZuLCapT9sThsN5n2EnWcTAnizqdt8FkQBscoZWd+
j2B5sPoxPnEII+I94ZwWMUzT91zTnzkyaa7tLi9DHoXI8tTA8yoSfMWYnYObHHihu18Ruuw3+BNM
/R8MyJb6tJs1RQ1lUGUud0+p4iY5IYk+uXH5J+PmFedN8aaJex4ZREN4gssnT9sGO9MrpJcTIOqK
bLGW8HKeN+/1mK6nbvR0/lm7awZLUQBFmg9ysO1AvYJ47k6bCAjFKDzP3wh/Tu/B6mrcpJ6YyIHs
LZ6R4zighBKP7xvR64GTSbRMKwrSvL5WMvXLpD/l4tULZKBuqXY+lLB0j+8PqncwAmQOn5CLSwVz
OM0cqLxPrIyXXdzYmasxxayl98y9kbn6s/R9j4OQJQpwD4AZz/8gOcWdg71gNerOYojBS01tl371
OC/pHkkOFVzWSuiTaiaq4UmW6wvtszD5nVhQD588421xC2hi2IEIswluil7Okl8lwkiTtNUH+Qz5
R1QRl6V5i4YW/6E3D+zwS/taA5r7N2o6f3SRVQ1yQHC0cCPHdqyaXS8NQWJqQTa/Dch/IueUBsyH
aMjnnAXkeFgnsrH10VTpEh5sN9T2RQqugmKkpom69MBMCwJCIuuPydCEtGsVsu6mXMnRogUDfa2Q
JHE0TsoUCyGsBKBETn6+PBDYYduMzVI/RU5l1U5OolKHpRAaCEpd8e7Mk9Tou0WV6qL4rFMwi1fn
2KjrxTzd9u5T1pdOsi/9UN+u/eoR/l75Zt/UxElpSXe9Ppc+9ftdLnRF6t9KsqBZ5mGBbrjiokgX
TvF4u1A8Z4NaneG2zXuKc+3MwPY6YNAXRzGzyGxiG5bhr2aiZrWpEPz/8IrNH5OR1v2Rvlj55Bgn
gH1wNYvQnYdlIMyEB+9sYHfgTRlvCX/F0bWmwmeFzZ1qIYSVnnbpznp98TgAJeCfn+f8Y+RinNlR
pvDqX+js2t+QBlzvIRlN+Rb1KCZkinIHi6sOyY2nsQhI8k70ig4eJWy1Tezs/IpGZ1qIVniscLoE
40bVfvpZ7ExL64poIJEUcaiNM3EUyhvJruxxCvBt6eIJ8Ifnk7UCXWx+RSir8qEu3VxTU4Yhzsw3
NcP02A2DoOhO2ag8Fm7EHKudmQ4C17tafISVeyLDMtIdWFLo0XTsGnkcOl/pu55JV5/6yuQ/c8lD
GGXVXV5zOxt/r+0Kwkni3vWURRmHNyC03X5bc/blBC18Rq0vSv2a5jKMDo1vjD6Y0vS/i5RB+7oU
T89t6YRq62uHhh37gw9Nh+ysoT+8Bh81yf56X1XWrzZLUfIhDmpe/Bs2efOZ5ipud3Xb+uUO0MOM
16VEcmzXTtICVPK2yW39NoGZIBnZttUv0oV5faMA4L57AnbODcgi/wmfv34Hq7Pi5ol8vCTJrGmV
E8Qh97ZaQ4MyW1a/vieflvzFUc3jcwDqzVzI13X9fRqF7VmPiiApkIj0jbI1JPW5pkpN8qpU9j5o
cmr1ssKCK+a59PeYCnpPpNBSCut1jaTDpSd1RXVlJHqBF6V/o3lurDkE7PPzoVQhzkMmgHAfFFcJ
si3gifRSZQRZdpQTK3OqZj86Q0Wcjm09TzQOTJES1zYMJ/cUKht3Lzvr0ORWHKygAUcSXZCxPUqK
48hcZO3Y/FZb8eypYjc6ACNb37ysFM5d0WFWXbnnA0VE6AB8gTMY2WaSX/ivLh9Zq+Y0vq+jMnOe
saZwj5IlHKaLG/X+eF76vB4OkvS3symdNP219Bn4iZqJD+LuIuhgReOSuycqkWy/aYsh8tpXSYjp
7ixx+EnBvEx4e4wEJtwKVPNu1LGXdeTGLTmmyLcxvuEat22zUxk4bUjj+aS/PJGybmyysZjeZg5/
of1607DTkxPL5/qaEN5Mber0D9XAoajjVHOR8LyyjtvjVLoxaLC5J7iz9hX77DiiXWxXgnYsjhzP
HW71nLTt7xHKwYOZ2LpvswFObNeyOKDcFgFs8M00llF7i8IPTAy23dyTmnB5+BtL7XHXrWv5VAVx
/TvjZ3wZS5Ydev38IhEt5/kVJug0IDjWK/5vbCHtAzrHHlAhIXBftTFSeK6qdifjNVGnyJLZ4rFW
pd5liNP4sozWfw8T2dxzoxiYjkek7b1wBRSuIBbgSRExlxfL+ATzhVL5eEdqEs88X0hwUkTXXrfz
CqeNv1fDSYwLJwaT4ihHdnK2TLThnYJZR3PYgYQICoXHTTnRx9iKAKDrJgaB84Z3yx+4tG3Gc6GY
l+mQtC5pfoKAkUvGspEfM4TdYs8TMLwz9OyrbW9qDGwj8SCOZFEZPIEYBky1myJExj4uLcrzPmXu
t3dgYum/BfxC9WWKHS9/jnCixHmJsVhONAjKr5pDOeG7h7x21mjxGZc+OGl/x0fLX28cpecf2eM4
bpqCGW+7+o0sLsCnh4a8g6l+VOhUj83oVoTwIgExjr8d+04V28W/FaFLSYitBXWEXpixX3CTp3+l
sDwZ4z7X0bcuEcu25Bnnfl+WsA63TlO11Y5jm5PZAXNvwr1Ginlt6C6FJ2lUNWIby7x+Qq428Ucf
ozq+124hkicz8bXZVWyK00WVg/M1OqKOjjHThX/xVnTkLbZRUmy5eJDRmZDB+jwbdsktzEQqs60h
crbpk36Z0e3sSFxagW6PN4Sfa/tB8sgTt2RvxXKGX+L+7SqZBhcRJsL9pL+qn7upzsxllM0cU4Hw
vBG+K7ncR9aSOntV9BGy7UxOfdkP4GCfF5KAHW6DHs9pidz+0gHk5ZaGr8Nj1Y7wvxntASxRRygJ
RXyRUIvCuwTSrtzMCVlProZxZOFUpYQuadqVaXUY3YQ8WIozsw3gQu+BjHNyU8vA8R8HwxXB28wK
sqGAAPWyxQBDUWxMujwVNudoF1P7NG+tL0PwFoPX5dsu9xqzaVTWkMoOwdwRT+kLmj3MAxAQh8z/
G3SoBXcuoasPAHule8zwJGL+5GJ6Dg3vp11UdGLleIgqpz8hLDRcvhRRBhYtv+x9A+SZXM0oPVSV
dezCnSxxmG+LHk1PhI0OPuOp1/5PwuB5HjmIgALIFZrqN3gff9wy43TUCuIAxvKSTekFlcFjo18b
dSsnjkTvqMFlYFU7FqptwWEHHM1yHL7awCuw6rshDGkOx/1PWrUwIYY1GCRm1ETYH3zv+sfJfJYH
MNDBn7WhnXGXG23xt5IqQ/7v2Gb6UQu2NLbgbsMFDyY1yLsEBuahdlhY2xkYHdTNmGW9DurxgVsq
aDV4tnm8DStjAZeO3HEciJwPgJEq7oqwYXVXxiA5qBNJiAw9TBOW8CS4PVwnFY1bbtO2PeKNJ94Y
1iPI+34LSKyqALH4Rag3gjfSP88SKAeGO3S/ORCQc6SCbYKncIZEt3HnbHqk5al5cfNuLOBEJubV
kDD5DeIdOkMqZ2PZGlxwYK4/k3IObbicPObihcQlrOFtD6bpaSS5SkywBpmy6QkL+TsQkPqrqFYQ
ohWiFadVgiYq7+QaQ8qIlQMK0Ann7nMd8dqvyaIYlpRpnuvV6iOfGPg7MA6cp564TMasVvYXP01d
apShI1rUVR3881MXRcPx/fogbeX8EK0n4BUOafmgF4Upn0HuUgi/9fBOyAIebFxyawwZVIzbSl3l
Yo+Kw7UeAi50l/qLeFeicF/GZu7aPV402etKN4K/xDwvf9BImreQ4l8IgQuXZiMaX3NhB9EEBhWg
vQbqWxRSS23Wr67q6581EgXwUPwZjuE1AS22bJoyRLsqihDPkVU3np80z4Uht7qpDVlbfrQ5+m1B
qJ74o0Vcw4Ha0dN7k9I5uEWkuP9trznbpirUY98okVPolGgNpNwm7pfYFO4uF2HXeuuxmb3qNuof
eWvW8AjDHD5aY1sO10cErt8bF6I2A2S3fugmIv/HN7MptvEcJQ/Sm5kRWLI1RUjh2HqjPUE+FLBm
B14no1R3yGi6JFtuNjcey0GJ+E3uX73Po1i/YQaUMQVNgtM5XiEw+XAu/l1XYxD1q7u8xHEVQm8j
Z8UEx++bcS1H9rQtZz2CTjv02iy9ZJcLGg+9iBfQuuB5k801aXnkzEyb0qkdKLOXCCFyW/J9PoOz
S/oLr8pw3BRwLOjHFgnRVkPF5cuIypB/h/j6NFcCS6lus+R3TXkWZklE0fcQqyh592yDZl4zvj4j
b/I/CbFeD9bIkS+mM2kV79cuhu0xAtlb9yLJ6ieZe8W30lfQYFRhqbW9Dw95UCOfLuA32X3kNfSH
GRx4o/CL4C1ts5Q5Os7Tpdsu8rqFNG3LgFSLqMv33eyP6H2l7MlRcBvsjWApRjv1l2v12qbDefZI
hewmMgZ/ndXJ/3L5ZxCY+Ik4Z1Gzfsw8B/U2Hev4c1mcocBvkvKNMrD5rJtQJNS+Av2QwEZyt51v
QO3NLm+tjWSLfUlHL0O7jTSoINxr9n2/JK2OBkECkR5VFV7KeOw+Uougdcn45f0mQQg3BHYc2/1a
FfElJsEqD3UHDQH/f9L7VmfxQxRaR+/HsCluRbPwSPaXrCxgc4TqYWb++G0lX5cDZYzU2XAzSTR7
WJF4izMOBRI0xi/nByJW0FUt+E06XIy/C8MBpio+lPfHK2KPMF+whONJ6jF7qhofDMbsE7ncLaCK
u23XTQYI1SDdoN4YXwg+LK4JLjTMnO8U5Sll/F6qe36XWNYjJx/PuF78BHR/cn1oud7EejUu6qZj
luh2SeqTMr+etH7xM3y0foO74zEuAuan3E5xmm4K2k/j3fqFkwFOUCC2PkqCUfEhGYHzUwNCLhke
64FU7IYLSnx727UHMoHBnCc3eSiTH6Lt5L39buj/mZnQASdBOjNx2HOC4/l79SChBJvGU0Nyf6UB
EETjY9WRd0Od9gnxE+ZoxdGA8tafNfH/gfIxFxUWQESElrgnk8kTsWqFjEB+YZ649Ooy5X7GoUWe
P1gWyPAEHRU3EzMN3DAmNq+cvkiWE1YzVatuHuyp5BBCCV2zKl4DqrPlTVj4/bccoiHZJ4VXw1Tu
o+JH8WD6ZhblRFc3dWnBcs2YuVvaiYbqgDT5J01VtGbbpujjqbswwvnJGQ1Y0a9NSdTy6x/CQQe3
My+i5i/neCwL7TSK9noCarhuMVDbGrYJler0V+yRFduhx+Yh1TLcmKNQbXHrNySOt9dhDkJ/vVBC
s+T/aXDWw1huV4ncoOvCo+PvZ+YbOzpgqPZUu9xaeOYppHjB7Xh+uV1jSAyBaJ3755CCRR/R6om5
7SHJWlBczpFnznodhrfKLfnnOD9h1YNc0EI2ce0k32kGxIqpjHrBpiVuXT2avBq5wFJl1U+M2pqe
dDwlb86QGEvUMKJJ4zed/tfbgH5YAyySP4wDiZcr0Cz0e7B8yXBMx757JbE4hButTQqmoo0bbuPk
wxK/TVwwfDWguskR+OloT97ig7HOOaJjjylFarUPu9ZtdlM8+ffYPXriUYDkyg024jr9jfEGOf3k
OKzuX4eouuAtMdbwdSh6H42/RI+5QWz9UNLgOJe+q8y5q5KGAjiktK7eomPJ+ltjdU7jri3oFzNT
2Jz67caj6+fcck2GLxcB6fjPrCeIf/woTn0r29VPAbGMIU5yVvbhzZiQvuSIkszKzRSEilNSUJxG
8cBte8ZABe9/hb9ZRITg/KoqSX8YY7c4bgUsLlIhzbJXbp0NQLpF5ZsHHi1F8zfE4x5OAZothz40
gv4GalDevtBn7+yzV0b22ZJeRaVa5oQveBcBK+SzKg0Q+LUULyvCe8FrPJ2LN1DO6fJRjOXc3bre
JMRdwalvHnfsP8ATqApkN5oYH+eMGqpw+ziimUTbuPrfeyqHB0SEEsKRKqthpxI/YlQNMVc2yOzZ
+JDowdpTX3fDDa93XjV07cz8BzWMc0Yh0SPyBjYjW6ZbMbzltmzjO1NxMXTnav6LP2pddsEnLVIv
fopBufLbJo2M4goZi9wQl7D0Aw/xjtGaeie5UE5duAejdX5kGpfxtjYCj52Pn+42DSHe8Zs4OBoo
XCPijpk16HZAemBG5vUy928UpQBf5MmQ6XvcgC7cdxp5/UuvfEdq/mZgew/EGWr5BF8McySIdP1O
XrKPNlNvzUMxGohG7TqvpEPBt8Ynvw7VcoOf24v3blTrvHPCIeIyCZY3HW6TuV75D59g8c8DdYvp
ceTgnXrv/IiPCTIKikdIGJsP/R+DpUuUKG5IYqzeGAMP1cTsOYNpSOqwlFA52sCeD2jN4Bypm3Hw
WbsaQj7BE8cohuTNB85F35UURvaViKhwn0EZzuC+/My9AKEZ4ntN+GS8rXFqj8gebUsAn9zCmVYJ
0J7VQ5D8gb0ZYuSQeRbOWc5OVL4yMJKRh8NfD+68bUo6LK9JPLTBK/0vH3ogEhztPTKQznYEWEFZ
kAqyC9ocZsCrJAYRHRn33ROpiDp5xffjBpdHpFLuVGTFo2HZt6cQ2MGtMbn3mqVV/DA6FAX2lW7l
JWxdZDfsihycimwYltKJjz7HO+b6dumvZZJIY5s9NQ42+mWiekOXl6YINYPZQuMhUTg555U4ZEGD
0QVF+OCP+TB/++to7D0OEilNLnhL/1flYdh+8Z0qwz0ZT9IebCohr3BdE9/8xWV4MpcxSgO32+p4
mBuO0lsKoQy5MYWITRzwbr4I9K3+ru0w7julsumuT52UMKAbFHNMGS2lmjrg3FM+gCJdpFjBEzmp
O99P+1fyTe03O2ycfaf8mN86HhEzKyEqTBS5tv+ouJF5h1wpsI+WZSmK89LlxRMB7DXfTeAOxq2G
6gqtBOfgDqF3wJPjryTrbS/K6+MopMi17Z1G7MIy6JvnzKrROwRrw546LcRWwaWY1XLvy40fwqQJ
k0OVtggFYVJgQrTzAr4ja/p0F+An8amT0nS7mfex8x6i5kaf0+S85ZRt6FF0zjGIeVUELb/hDXcg
RHJXs9jNKDp+x2t9oFskGFlT5ZTcfFlWCsZTJXEmhx4zLbHxcjsJzlAzpkEu5+ZG2mi10lxIuruu
doc32w/qim9bPfexRCh27gaI6MEjoPwqOGq+7cMxsXzj3jvBeLWZPPhyQObSuTqWU5h+FUUS/01I
DzMQrOn8p2qihtsOo1biGgZsX4Ypaji2ya2dliROu7yz1xLnsHL2boOWlBQXvUzBMNLT0jpliJe0
rrlOUpw9FQITIhxBg3SVHFs4StoX3zGZBftyZRrYh5S8KWTTHj9331iZy21EqLA81m4vOe3Z9L/r
tHY79mxHkZnkkKl/yhnWun1Ivv+2T3H0d4jqrkFPVMJAVKXpTcS5qh9m24eYR5BR3HcIOFDogFOz
As5xI9bbZS1h83p+qvSpiUbVH6yL3k4upxf1lquunnOq6G2zoPslTC6oA1O05RSjOxzcmILTLsMB
ewqZIwGIgjoeR3KrWvI5tE5rP4L/j8uU/SJp2QrOvN2Rrl/OTEJBcSdEpz7ZTJvxKLwoBIIwanjs
uSjGHQ0tRSEHYtrBj1pzcGJugmy4lWuXQzOmgzw3EpER8omXInbypek2U2Ti5ZhhLTX3HhPCehOG
0RzupywW17Meci67kwiL4DHTc6C+QsmZaG6F2FEfMXLj94yjYdDXaqxOGtkJEDY48lwnkMKZDOuS
EG9dGzNRBVEfMW6nRR6pp8B69TmIaulAtfXH9eAhjqnHaF7HvymRV9wLaxOvuRm73O60uKKvUZfW
3eyg098g1OJsOB3dhscZGj93buhaPNYiUfLgMXBcD5d0ZfDZk5eneL5I59vzXaptmDxBsyeIp325
nYFN1Cech/V5FXmfLkdBEylgwKaeL/hzGB9T3l8d54Y0E9GQpskYNfPIwYKFoUfjc6jKA48T55Hw
ovK23UTLOuWaXxU1+yQK4nnbFrgJBKsHn81Ut/qXHZPqJlzIaG1TZPf0GGk/6qElwfKJGCVjJtyt
baKBNzhNgPjMMu0txPojXgSmhU6MG7KCHFixMqMiJfbaRkvlfBTED28GXcfLNoKPYw8JOpFh+CAy
wETJJAzIaJ0+VvpAzYEUHkTkSYMkIjrcPfGAc1+4CJKtT0MfM+Bha3Yts9JC3axWV+RyGDYOEIR6
+uRQHXkOjwgRYdg2e8sIwf3CRxQlf8MFAYNclPBPXZM0D14fdN9de6WFrD2I5D5NrX9bOiMv/2kV
CxylsnNvGuVZ/dO4MlVPLt3FAwOzYqe3YdS+eqoJ80uMx11fXISyYyD9gTTF0gr3SeEcEvfwIvEd
eNdPikyE4c5fF3ZwT/yEhqcFdmj2EZdIMiYT7aGJe16udqvKgXpzGJJbQdgHfvFilzkLdg1JiHi3
8Feo9ld2asAjntOdBzYo2/Kmn4byP47OY0lSHIqiX0SEEH6b3pb3G6KquxrvBELA18/J2U1MTE9X
ZYL0zL3nPqlZjGLvagI3V9AvGLKwUgOfMUqBR4fwbW3Fe/bIPjvDPokDbx+PDK3Zg/TO8uSmavpL
sIX/21ESXaBApmgTJOnU+14F4/KKjpxqw7On+K/SbTJclW3FDxw4ELHQLA9gxBxQrStnoMo//h8J
8iHMzAWJ/F3F8g8xzWQ7iw4vyRYwOSdn1aa19W31mHqlVEV4X6SZ94bPoxGf7FXr8MnUnJOoKLkK
BcHJS+utbU8sw6czjcJiYXRTPWzStAtjhCC4lleGDgBxfJW26pjB4Q1ekOe4oLDYhzLmX1zs3rCj
FMDA3MYpFRUa6Lj2HHDpgn8BPtXDpwO1qj4ZO0jMBpN/eUHl1ydXvqLyEzdnQcZG3wYj6Q5Nf9U9
CE+Ytu04ngc7JURulTpVwgvNV15/J8yF/A+37XtJ41AXJHIxckWmTk/E16L5fqnwQGi5nD0VOdsh
KIELvj8wMQMeli8wB1HIGSDi8ahUONWHMkCqu3MBc6pTSoXnHYTjxdeSTnJ5cNsFvUcfLFNCPkgq
kyNdMELslWBHGZ+6W9b2A3KCZdmLzGvFvXZgjlfA0dhrkKlTYGTuNFVqzW+L9bGIpPdYO4U63fyx
y7a5LQgAZTgPPuCqXzkzS9uMCKQQCpMbvsH8Z59wBPvs35owSfqXYjT9+Gewqr4e0HypYH5qwrS0
tspMtwddSp/WgUrqJZEFSdArw4P0zTLOkp83cYOzhX4YOw+2yXR0jFqatSvh4P5pIcnCuyCsZCoY
8ooP7wwxdbmPSsea1mkfDTBgZtVvwKaUw7ZnaMFtGt4csOvSd/3pe47jHh4xj+80LOsoWMyrBbfb
uffAeLF5Jk+acf+mnS3877ee7YqgXXV3zBL9ftfQVCDASEsad7SMxfQ9zLVmsKha8yc3bTw/eCSR
49sexoicHM5bXG2e8cZHJim2jfTuJq3iyknvYF4GFRM4Bmrs8cnQWktvNvUjAZ19uU9HdolrQ2TI
SVSDT7yFGThFiyxvGxT/TXB/c+PSLpHH6K78ya6sh5oIsnnlOT3JKkMnR2cnDE5wiF8Evm+MZyXP
RH5I+4S4N+DX0MlY7RQEgZepg6e/BpgeEJcyjSlbuWkMkmBXZbZ1IjgJuYrMYfFs2YJSTbVDaHfr
nChPDDg5qibyOPLcrmaowYlQmwV4jr9zmLr9iCifY9YRUX/HOOimy4Q+u0kwYi98GhN8PjwfVCAm
1eDAGFhU9Y4BDNt1oOI30pkkN3IdDKDFna6dFMEzTms2DHWbhyTHir3u4p5OAXG7Igbhlgg82wDm
1uFgjeJkQ2//E7SVbl4HTN/ynm2vkOvOT2xUnwAKr0gOi7OCrrislxxPGaFoVW5O5OrlvzZAoGSX
gDo7O4HKEpAHTje91nlnoWweIuucE6LkXzLhLNEpy7ymBJDlTr+RbHX2zlE2PlZRFjQn8newya4C
FmSPeWRPNzKxMEwSwxH5qEOIJcHlU0tzYdCeMYiyKXNsPWCeZdU5bOMmbT7wHy7lPd9mXZ+wz5HL
Nmfgz47sEPET8Jg789+ckoc7Q/t9xcIUn9M6lIywN1w0rOatNjbEctckEFFQx6VH2EiBpL3Feh+u
bI2tKgSUK9DXZs2pBB4Nvodp2CHoSJyAHcgwa6ORQRXbxQYVviAKDA5sCf3ptRwC/Cc90IaDclWR
rFGx3zInyb1pnoYE6Y4fmcp6DidclRxvLPseGB+4j1bDXOAh4RMiHj2NGfG4eFf3gZWjT23ZeH03
FRHDq9YojawgcKe9NVfZlX2ydPc5J8jJiMmkqEKAb95FrqcJSuEAzh1sr15Y3+OZFXufEBsQlU2t
+t2couV/Zl2ZvBCcWreHugitvakGwkdEF6pTETJvfJxYd+bfOOQ1XLvQX7K/KrcIQIUDyoPPgtTp
3kfUGqfA6gQZmROG9bGzkupiFgy5q0kVDlzjAE/9OsTw3J5mDQ2bLVjklbtAWxOQnZm0Bv6NAapj
83tuLCIdmEqMbNOIUfGS+xHk3XSC4gOAPYXu+Q/YoUbGxF7vie8/5fcLgyzYFg4UAqQEQ6nfyzJu
sFIH7AwlmcRMINm31FuuQ+XuB24dTDmDQWar5hLwKC4LfalqdlUPQmGAYnaBdZgE1KzZmi6HM8gC
ZKH8BdtLiKXp42UbGwMq12MkE1xc6KUP6Uhk3bpN0+J9qMLc2YXEzGekqS/e/VzbKAiwKHUeRsUb
dHthlfOIfoYFBzNdByVEbkdf+I9g3cAQGbq7hqF4sEJS037BoEuZPMU3smFOKcdibMQ8Y/llTj5f
Tou38mYICY+REcgIpcjbx4aqTBxoFOS712ub9XAemkOGrnt5mATCLORnyLAxUi/ijOCInLFJtWH0
lCILUNtF5oqx8CD/MRE1tHc8eX8pqc0JjSjiY8FZDBVlVOLfTfdM4CQpis6p81v9GIIy8taWZVD+
IEyLms+ZnK8bDbsjkkgX5V+7zxCvr6nswh20Fjd+0WGfnmyQluUv1iUH3hzOV4mIjwhoAISGyTwB
3c4kxr0GPTG9uTSz4m9sO112CJE6MRTEuwwi365fxthDOrO4WYL1N+mI/tywLhuHMyyMEJI8TqLt
An0fl0Ltzs89DBAqrSido0+i/wLgOhIQIFCTOr0jU2HmlZ4ddEepFcgMTOWUEbyYISM9x2GW/+sD
H3mZD/QMohy5RTb+hFu0Jr51iqJgVMnzpJbxYmaWxeuGxNZ4LYZqJiERj9m95K7pX7w6jJtV3w11
tq9Hy4UGEU3JHSs1fnGpNFl6td3IczTAAFypeMEuYBCvck6NqfqhwtYJf7HL3H2lNJGHh6AE9HHQ
vdXtGxeD/p5YgltlaLFoP3ZVVxwmhbh/PZfBgp8vsdUZkOz0g7CnKsmLoNK6mzPtxpu0b0JYxRrp
+wb4oYcT1YdzgL6exIaDUOGcED/gxkTx2VUR/2NcxJEBJkRHGzpm6xtJNN1j2gjQjbHr6uqtmOOF
NZOHa/2Zvh5UqhXQMq5RSCAbAwwiDyTm6XnnL43fnkyZes2FUm/iP5SW9w+y3gCsqpfBPo7CELSX
XyG9TXDSd0fiAzHMzXDGYkbpfGBv4ZA5L2DWQzbEPpYqkDSJBLWRoxFcMGCoA9ONdvhIwjYI/LND
mTx/1sukrONE8ua19ytcSEwa3TcfEYu/znqXZC3wBQvwQGM1Peo/P23RAxJ9CQNARAqBDVEf7t5E
BcS+HJ79S69IIzuAPE9h0alcy1uUgQsBVvQM9FjU0bTLsaA1tCNdWPgcJn1zDIlw66puvociJF2E
sVF/67twUm9l7sTjDrwBsTCI7+FwN6MI1YosWRikXLj6QnrljWWFMJfeZJ4s+ExOvmxYI2i1icys
3kdDhBM1DFq0LRMsjAdhIPUr7Fy0RjNtwKdWDcvkFh0xxzqqJIGGn5SqVUw7ExGp3A9P0KzIoqAn
tXCsCdmeVG98dRE0wzew4hCYvS3q7o7XNF3OczG6X7lV0LWTytEvlyKfxXdPDlG7jpc2eO1NUdOV
Y+MniJSTNF1jna5mFvy0A1twjf4rzXFCbkLuWB2BIiK6mwoxhNe+NFzQEDPs19R00R2T6iLjzktL
5uS1MZdaNmRBgUwZd2qBinYtTJbdT7YJk3XXKKL1rFzX6YmLp7ivaFtJfrSDKLxOjFlxaTuD8y8H
vLG3g7lAqh/1dIoIJf0TBMyJw0LG6QOXmTArFtm+vTVLhvwybeDMSZQwPE5dZ33g5Jd/wrIjTROT
crcn/af8baXV/NQDWWmIkODbOHSyeV5DmU3sB4+4SuBCrrRQYcLWoxmWM1OKdW8PSNBju2etGzsD
Qa0N09vLSHabXPNSA4Aa2gUl3yrg4Z03yTJ7et26AHs2trGKXcMgz1lXbea4j2zRC72dREH4VJCM
Kt4uC2hvhKpW1V4pGgj5w2YZJc88MDVBh0wv6aKceHjzi4ZSTOSkSOH2jhCM2iMvxbYO0aNvAB9g
Eu8x+P66cgxfC8pawphBmP3AlEQtIicz62trGtm9O2z8toEqtcfI0GJxArN9eCfCAzaTj4zxXrQp
gnWimVHsQNV6r4h+ita4LoBGZJz2HpuqcTh5VTiJTUHC8q0f9caH2WXYfejR1w1H02fhEzQD5gYu
U4uIH10TMJzxmROvBElnRSAFXX4dxUQmYgZNw0PYeQFSHonh8kg0ODpk+GOSZD8SI98cegjrB3lx
DJLLKHWdPJMkj84YIKdmbveB0AfBj+fhqNwyeUpZsielW/fvXhNHy5FuTY9QRZsIlHoYL+KA+Yp6
URP+J27AJK98Inljvp91QJuS4jU7Ym9Lql1LQGZzx6orPEPe9XjofPw60BYaONMLOTXluYLKZu9j
9T+PfQpDoKTNeJ4HIrG20RK7ap+5ED2+EOjLezNRFG5sIjD0WiqgXVRfM5yNNQKQlHCSybRBqVbt
MLjFHovgiAfSs2zJ5eXa5b7rnOVxlE7A9Lcw/WMFuo2J8eBh33rzBDkA3xV0Cv8cwZWFIxYFibbb
hzB1kVNv+Nvq2eK6LmxGF8w8HZahXIgG/FFYknS8gBjgwc5GZvs24ppnaAqm2RlguY8Ulm6zHZap
Prd9KcaNZ7vY1puFguSDtihN9mwNRkbhhexPkQMwb0Ox4UTbcvD713rWtAdtKgzAoTnzDk3AzHkr
lfT/4g/WHI6a62PV1rV8z0cZnvsoyz/ChlCLFZEsmng85XffjRJ01F1DvALJtyhmVh4LMjoce/Ae
RjzkhOMFTR9uB9XXDX7Hpjg6iGz0YW6ayd0zniEpiBKSxe1UILLek9DQfC5EdlofQsxEq1sA8Ur6
mXg8EFY6PUT4exFYWF3RfFsWCt11BPGAGtZvkBKSuWcx+khV5XxBsF2K40CAwLWHrTKtZDwP/wBa
5P5mcR2csouPmftA7oTxt0zPmuo0muXmWoC9hJqV0LeI9R4edrRuXv8nsBPvJ207XN6hNZQLzjrS
ntOxxiaBQbVMj2ltW48Y2xV+tBDJxYU8hlicqc9jVNCz7Iy3b8jMSo5k8pYb2JLINdZAj+LqEEWw
SM7GmSHQgCJAyOYy0F7T0VTpmc3t/BhnPKQHnJwzd7OfEvCpPK5QJH0gdHZU9sjjlsB03jOOOFI6
q0SnzhbnEQ4ChKrGbADwkbwEVI3OJeuZn0NAd3SabYOhvKmFQRTN062FwFoCoUQtH9GojXe0RNln
f4qiwJ1oVUoStgJ+Hy3fivoRXfCKPwdib8eGtVD2JsfL4WyJhSJuz29cGtqKdm6BAYEzkKQo/scb
PFWo9WFDDFuq/ehXIyMdDjdRwMAOjnZh5dH2M8dRZfKeODUjzXufNUz8TDwcFkv4jBGeTV4ShDDn
uexb55cqZMl3IxfUb0P2zWc7kJl9jMIOkJVhQbMgbJBsTXgC6+iEs0KdSCFI4lPb9fbzEPkVryXb
CntXYqUyJ7Iipn+EMIs/MGvq8vbClOEW343PEnQI22WjBERutIRWfwepzVivcsQFFc8ZUwbmjYVD
o5xkSLaYjhX6pYItI65xwiz7b1sQD7CfkSTymUKwcj94APFdrHsk1/Eh5cuXP8ofhH2cM9R8zLfa
ySoPQeCIAt+qdP/RRHdo9ye+olM8+QTHbizbHdBHukzh/lpeTgEe8u4RjhD3ShyBX+EltpDyxgd7
5qE8xRhdcXNIxKOcSBL6fOwJtw0IbiXqY+3HjHL1Rk6AYqGmgDhhE+dYHteYdriERJxa/rUFx2yd
ufPSZZtEwNa3EDd8/8m2O/bOOF3GbCdGfuI71NGIs0zvqaNvWb5zXAKvZCbn+ri0RiBdDr2M5XW7
pAvKO57TmESzkSk9wOMC9kwwVP42A4zl8pGyTJ5OIkWEx4zYC4PXCnsDjLhSBQ4L4kZ/iKyV3x3a
meilx5gICJ8F4SkyvSZc18+DJ855i0Sz2TBqBUtQX8bWJXezWypk+sBrokPPkooYe3twzhpk8LSn
xKTZbq0wZLqIpaXaeOHkejskBkH57uSsPo6poSR/iVJU5ys9JKl/JVoCETQ0aT9DXZBXfvrMSNaj
eS8YFPj7oYPazWi3ujEpIg80K6j0gN3NZkkselYk84SYPiOwcqu7BURVtmOSFv/UDXxS7IrI0XbV
QCTmurINCylaJGL7pqCdPqxlnD7SwPjWofXawL0yU8PGh5Sy2Cj4JH9r3brIGf3ccV9Nb9vWqsLW
bdAW+gyaFrQKxWoeBXb5XOvJbCuCbiJyrNy2PrjNEoVb8JwEtIDlajGFj2QhnRJdhC+k1bZ3DNRY
mEQ3kf4GgnpfEgaE0pp7p3U+g5zU9hVF9AwkNPYQMJL4Re8HfJ/QnVDE3hclBedMX1Of7eXMGGMV
I3NAcFsSarSvIpeseRyfsE/l4JkHFNlh+RowzLvlCGt55teaHc5LRCSbIo5AbjoO0N6obOfyM8K5
PoMcaLPRevL7GvFLpqGuYPtFxfEGwdeHLYiVBx2+QTTgb5XO++wcE+yMNNdy0+I8t8atPxff0e43
P5SKv1tPdoH9XfdsVA/Y05No1zi9czeEdDV4wNPEWo8FlIsTt9ACjpLCkL/T9mvrKQdexdBmabtl
eDaNaAo04RoEwUkDLPN32mMwdmJfoefvVBbjxw1tCnvGLCPTyDgWG7gNqcsgx66S9IitOrBAArcB
2tAhGcXZUsIP1xMRhO3FL0csJBGDOcbKmZvUhgg0TlS4FqDo0rVdqPDutotBy5RnFahJDeFrhdw3
OOcyTggSB3GDGJ4IcTplJFIQX289TTMuQb6fwip3t2Tg8Er5PdQXUIqNPz4zfQ6BDc0RJz48E8us
pwQlGwrYyOVua4Yk/pPIcoweW8V9fCmmxefz8fmz0X3u67l/IRFP5Y8+qp2bZkfbMbUEaTnYmVlx
HmtAWLD5QPVhts/nzAdxhUt5F0yRpImAWtwi9svieN/4Kcj+lT3xOd3Eg8ugvQ3n4MIjE4yD+0n7
Oz0K36ltyLQZ7gTGZv5JsF6yaO0tF7l8UMhnIrgXErtMCclji5ex4mHnsF0RrdU2e+13XfDqRhm9
JivKZYcvG+9DBwRoQAzO/oadlGG3nwUyeOXQRSOOldjnLVOBJhQR9NZXPwbybwpfDrURByhg0ogh
EuILId5TxrFq56EjJJ9ctN7XlBVEV1OgEA9P70naZNwSxwPshEv0AW0QeV6OXTv33ex75KqBc6aK
bPqA023VxcsY4kNXACBkEWViOyN2ukWf+J7YLxBbX1g/s12pUVoXe59BB+Kw5P9cZCh+eEW0kuLk
TjLK4dH7RDSrivqGteFATOmgJvcLbQr4EvZomA7nkGk96NXOK89Rpbydw+iCcJeu9KcNBaXkvCWR
Dr25n0+s4rRG/sWp1EJqxzPBSJpLO16D2Uh+s0F0xC42Y/dJxq/zV2dk8SVlnP3QGcG5QJn4N5kV
CQ82pvEjniZ89qSQ59YPpzMC/7jnIdxSOpL/WVp2gNCsBEd4aRoXQJ3r6K4+ZBNaWaRxkMvvUprw
r4oJVr4JVJC/iNa9n/QUlfcqn+QlCHQxrWflOSTFzAFcx2i2hHPo/MmF/cGSkEk5HIiMIwIF5zPd
++Dv2LguGYR1TfFTlnNOfVr1VF1g/xZT48es6CrBFiELhGlfF49BK8fsquVS/LGXxrW3VYXhQfOb
WTRDa7r65aeYURbuq8VppzWaVfK3E02neLIZCPbrOrDzdmUVfoMQoq7EuxoL897ZXdDtqtDY0Vbl
tuWcmySKP3gmxm4P2NRL3sfSoT0PrJ6xeRDM/rWa6TQ2ISpAsqKnNiHsqYvlzL0by5coNETUtdGw
jG8KPxvxuZEnLg05J9UGcgn5oIzDnGnT2G76Vs8CP5ZTwM3AgMTWMdpM0c0pJqa+r644Thrq3LpG
yzPbsziL2SOxusWKCi0jTLRAA5dXVIQvAiugeBoxZmVnYtLa+oth+gAoWqUYqGaexCkun+iHkw94
fIzcMGgx6dJBnLhrLxEW5sSkQgNcbXqCB5DeNT5gubVKG2u4LHWg2/VMN5Q9j16nOMSmwIs2EcIz
nIUjwz84ZzhVJsTHqotLl0NdC4x0vaX5GW/KE6wqjF1hQ/GAj3af7Oumxw7blqQqAFEH1tSy3OiS
nIla3uLq6VrDyLLOfI3811ihjWi8ZcWXX8resRuxT4k1McsVG3LKmraz8N+rB9lmnb2jH2ubt7kW
C/ldjtMO0a7I4h5juZ9iWu59TM9PVetqPlhQc1AokB5r7JesuKP5pBbEjbuJ0Jzq2oW171/ybOB8
PNuJ25Cvgn6b2JFNwznnAkJoPb1nWa/1D9upyfuI2ZvmbyqtUDgThAI8YW33RNtuctUu9UUwwkdj
VjHXhRsWxgP8qC7ALj8yWC/3ds0ff05LXFAw11hgIN9ttWedcs30er+IKs0euhIF54oxQMd/VBmT
QrVLCBBACT+qy2BP5fSZJ40khs2aXYIbRFmvo9btzyTSuMuzADznnNqxhBZl2fMYYJFUSPAyClNC
REmoYPJQ+zNFsNvBZdoblgp/6IoMjoEisJGeUVqir+KSrsECJXCE6K/AiZ4Ui1a9jrUjF7pmGNsb
G+QnaARfmHozNCiLN5EkduFJ5HPbqlXnE6F7VTMXFyKwAYLTlaWEr59y6fT1FcHB3L95hp6YiWeR
JBvPmvASOshzgZn4zfAnhlqc3PVpPFxqW6sXxN+iOjidNDiBsIgIxggNoTazQ31Y1pIJUWPXgv1Q
1g2XfNKAkUsTTyhQuvGGCGsgR33WOZpZzEFF+FPwfpktpFG/JJ6FQnQ1pJDFEKiKCCQ6X4wb7J0u
Quudweb1D3O09CzhqBXLNTouIlFhN+NRirKI0EXuQYo2tjKmvU6NpHmvO+jSBO5OKAoLAliiYzG4
OvywGea+N+iBUcIgzbmmZZ4td9Y4iuoL5ojKHohA4CRg728WROKqjIJnTffWbYAvmO+mtyjkG4/K
5IBKPv5AMdwewZehxUctJ3jpabIuY9WhbRxuhRrhjsyhXlhDdMEZwi5uA4Ek016bbrKng0ZtILdd
ZQ/+Q8rDi02sBPlxZ2lCHjYT195PqBDZQx31dIovkpHjStmhn2/sui2jE0909+CB/LsFNpj2k31J
qTaeT4cAWqSfTxPft1gbj3HzpUNtgJYDGO1wVm2bLPrg6cWu/i5eOFsn/oages7sbnog/3USF0sK
753K0K1KMpynHP4muAYUJ+s270P7farcaS72fBdFwnoaU6HHvJGg0682dXRMkE2Qv2UsWAlbK3j5
MPPdiOrPrDGjlKV4VA+vcZ4kCs+9VFgrYeOV9s6jQiuvLKXj+IuXd3Gg47LmR9HQpYnY0HfejPxD
ZQhNxvWkggougMzz76GA4Hk7K+mLck/KG/yk8AK5kWHJuE+XcY+yUmeZ2z0b/rE8Fh6nMGco82j3
pVmG6ZRGOUyGjruFvJu8UfDMSGGEMJF6t0etyP1vmjO3f6+wm554wgza+jHEr0X6Bu0hseou2N8E
KvEP7izPPQRhTlB9Cuq+fS/Zp7TkTvGt4+6fbeRnHczBnUQ7/u6RGX+HwIHAQOBXvdmRNyYHpBdx
OzEgCaqBwVXovsGM9AluK0fLeUW57zZ7gxzJPhY3JBDlFHlGT76Hy0ebYSwPJTT0dJt7dosbFMnc
2aRtEhGrhPdi69j4ASldrPgo2gnnUb/kxQ8vufoy+N7By/rC+WCrRDrdDCYx2qe+JLqZ3Vr7UQex
TZDt2CdvS1fpB7hTzLMbPBCI3oiXxvfRuGP9Q1UWmd/CcrhfWo9wzE2iVTadsJxUT3Wkw38pPBJD
MLs0IRLZEFRWng51sUYwPi1vweTKY09KmrO2HDq/9cCctmWxw1W0Z80aIxCuNdiUrPbc5yZUc4EH
C0SVsstbxdTalcM645arjhI9nxgiEjZ6DIcRsU3VjlW1y4bJVxsC25GixyDayRVGfkzq79SyTE6j
pEE4ozImmvAqkThSm9mKyBItd5qwcmtbeJ53lYWlUYIsTn7P9cJ+foykBC6vAo91fjP5XbDOLE6n
HbEqU7iPp+AGC5/w1w/vcXHDD5UqTBRqHoE9s09M/13YGRy2EKIQNmDiEUZcCT3TVOlULzVyHd5z
Cjl3ZbCvgJHFNC37J6MjRAIrFPiLvI4YjP8tGezwtTKuVayrmQkPiATCcSowb8mzDb4dVZ6I5jf2
fVTQQAEtCJGA2gGWZnaDsDcw1m+fd9nZrZqoODVL0qYHy0/qa10Qn40VsBtHuZqyxSHB22XWsxmx
mX1O+OaSU+aD6HujcsjPWqg6vxlro+ZqiJIQf2ZPkkWFezeGwWNJ9cFjA6g7wbrQrZkqe/CO/Dx5
c2wsN/uugtxfHSF9V9PniGMAUevkReVeM097AhkYEi+a06Y0Y2W7nyYe9HQl94dAT1SzEJyB8zcE
gg1Y81dhKlv2j3b9B+9FeCUwF1mDg/fjOTCSFGKUFK64Dy1GYd3RXsTC1hMii76rbW9wwJ6pyn7w
lilz9h63UYRA3HIL1e70WJSmQ5pOjIKGJoaskAq+9kIxn4mFZiG+Ku3AHVfgGQqLZoXFPkvEToR/
8UqFLj8EKdAHVDpjQOgxgt1VlfWMH3A5Gvg4op8xUWd2D9m+nn2wUi7dEj68Cg8Mled0iVryuXeu
EeEJ1ET8MwYwNje6tJ32gzpyzEm256z4llAz3uCaaHJCkvo3UKPZ1+7kvGHUCH5TbmSyL2w6Apzj
ZHURd34XoTgAutABx8OuMjX/6K/H+TCJHH5fSyLIG0ptDn1sdtzGXSzYjwSdZEqTGt+Lz3CDly+0
Kss3Zk3nC84xv4wMWfYw18NotwsQFt2ydbDiZaS7LIdFUzKscZlgaIooBT8IirYXPvkomg5Ec+ib
f5Dm/J5pcu4/oKmqBeIXKq7u6mXSXy7gC615g4cwwGVOpgowQPsG4lI1XRLvdgApUKG2qn661jf9
sYXYBPEgcPLyHAO4siA0k5Py5An+VL6K0WoyIkaBz/HZIre9QnQtMBuOKnha2oHYDcT7GTnWGrcb
bwO5yBlX6KvTCusv9njbOQQAy8TjlA4xtzcaA1JUcKs1G+VUVX5307y/8pYQMNPn5byGi5NLFrRz
cZB2V8CwLmLyuv7gcEESOsTSPWhyUlib5u508aO8d4850ZxA2qj5wdtjRCJuJYtY5jdvVplXNGIZ
XTOJttjkt85Ykb7j6lEOgNhS035NSqpg43T2sOxZ5xbzKWSuxUYeBHP9F3VxxAeR8343n5UPWXCP
28Axu1ta0PzmFdY4rPPiBgMFeUG8CMuuLo6enJz3nMrV9XGSYfqHukSw2loVLZm1qxwFy0o0Vhfd
Jwnl1MmPqr6DzIsSPd7drnPoMCXRWtIdbppXx5YvNUu0lN3o3Ndrh7h1uV6I6RyfSyr5dAdYSzw1
CSzOlbh9y4w7qyHbY/opIkYcDSdqmQwGfZGpxEWIsDoQPkl4BS3S0h0g+SAfyCntP/M5wOIQcdIe
RrSv/L6I0h4g1PjxDzCyDEdN4neUPLEiG5Cl03xlq0GURZx6FjDM0QPdFXLkvho5I8XTrs0WdfId
BbpxsOatkE7nPKTzuHDb4O9HIoSq+mVI5Yw/ccm66yi4niPZmmiXujaTKda09YL+t3RJvUUJop7o
JxTWXtxFv2HVOd2Z0AFDeMGU6QvvfRWg1hXtC3IN4r9RedC/KKswMYTCWadb3Xjefc72cAGoiY00
U93y0/C+J3RXGtAxw3rPxsvJ+s+OYJqvYlgK+GHJLggOOHHYjNfOCISvo/1DiOVEMt87nDr1sacL
G7cK9HKtd6xUMrnle7WxwKcmZONUamfZdsx3on6jGvYv/h6tx8D5KDIYlfaTLHK6vE55lrUfGmdW
e0/2fAoyY8PAo5igGsmtWbxq1zMlzZaFPqEVzJw2Isvi4HdayjYmFooYD+RnHSS9GjA2yisz9bxi
TFbLJ+SM83yXt5iueJbh2jZ6bLlMiU64siLVDEQ1p9sebIL3zeqDofREXz3suxoG/REhJbqrrICz
sPbwb7zc7GEp97PVYZ6ox/6aWxS4L5pR80FZkxyYDScDVeNQSiSAq6VO8A+hchhOxuLC2GCN4egk
gK1OTj4puNDr+zC5Z9YOFMjg3jHbIHSX6XXMB0JUKBtSeHUJCZUfYSHKa5RANyCXGT8NNm4E4oPj
rhmWcpzHVhf+uMhMQOR1KHs3PfNyRgx1qh+XpCfyhMlDeCKKgzzGtoiTs11YYfTWCa0PJaEgxcoP
RwQTRIPNaMwicqPoB41aXFHvgXhKc2EnmwZP0JBA+jKlD+8qW5Bc1eBY+10yuu4NskrjrsXNvHDw
q3QCcuRFdOEWglaD2spxD206g3XVHvEDFEB1GO6oX7S5b4lJ2pY06ME2Ac/hXPowUt1WkWzirkYN
pGBX5JKKa8zsID9OcNJ+u2RCd4dJEfImQYH/1JJgok39AM43HBciVg6spLLl2I0GQmGWU7DzJrvE
q8PNUsl+YJ/DojfouKLvWlQmgcO30bfjoSj6/qvPp8FD50Tq8y3rG8gD97bSfdZecNR24Xjwiefr
T4WQpY26h+v0w+5aPAmVAVCEUKur+GqMnNh3djgZ18jfIToq2phvUE7FiA5h7uYRuSbQl89YlM0e
vlgl3lwk4sUTVI9Y3U2QsYhnhdsPchAIo38LTc1izHeShTSzxQX+Aio2nMSrjkFb/uxXAZqEgHTt
kHV+SkWcU7vjXiqS3r/DSUEwEBuAG7llIW1oXjeyZ8tQFGN/c7NUBSF32X+cncly5Mi5pV9FpvWF
tQNwdzja+vYigJjI5MxMkrmBkcxMzPOMp+8v1GZtyrplVdZXCy1UkoKIABz/cM53cgaK7eZA1uij
yjq3KQ8rs6CC2TnRdgPZN2h3Of7ZlxcrC9toLwtT0UZxV8ooOzgJsZdQW0b4w495KWz/gmWx+uXR
R7iP+KJVTTnsckIt1/hAg1HINtzW2v+urCJPwta2tv5rQ5RbHhbolG8xoi1PqRVl8w4XLIOehS7e
BD0o45uKgeRj2VEos7Hs5yvXuGg3FXb+x9iKU7qZmaj2AzGa2dlDSr0eG9C18s2iW88IbUETlAWT
lcXw/ra0AFTZT/32tskZeW7Aw11A1hXOjGhDutr/vqXlOH5u+eIu59UmuefJGFDVoCBmOEUAa/Ii
YpOK2nQddmXUIHURXgqlTSbMiW9HD+XJtYEtx7KwjJBOhrzwlDwQ120ZMi5IKq9vOQUjid4zVqwm
8dgLhJ1gR0d5lEzajDrBrIIRGtLE1aOzc9hFwnNH4pYWn8ZFoMaRyeGMRJ8ELrBqOYGOqBUpBhLr
i9UuznozVrFqfjARXBjhRLbQ+NprJ7WPFWQkBHwFXne88/CgNzPsUebn8XttG9/ZyyVZ4msHCstI
3qW9JNH2uvDO+pEglFuopXpRPFh+jlUhbBCPLFS8fWHfZql/sVXRAX/rSix8j6wkXfnauIMF38OR
k51+qcXWqf2yQHrZoyTOx5+SRkJG7FsTsBndxBtY3bLSVSUyxzqCbpvS55lbxApaIHZKsw4fXrFO
3S1GzynfcxgW1R3sKInMEPBd/CVVqDruO5su+yNaepBQe7uXS8ReGcVngo2eTY3+VNQUzkUVHBWv
Lq837B8jo6wrX0Bifl1x7aGOL/tGpCzfahZG88x+rwkd/Nz+nkofLA7/j+Da3v1l3HT8LHE+sFlk
z5J6x5qt8/TRS2N3mHaTxjrMdafto2kHCucNWGACpMgjeSPsEYv5RGKZaAbP5pbUWYFjkazCCjzx
6i8IxP2YyLV0k2xdELxM8bm3OyVAerV6Xj9q0oS94yQ1e1I4vZiW3/KM4hlNppPE4STrZiVFrl/z
t16yBQ5nALBz4Obc/chrOyB5x5mB1IAogldBdNfpaOquEDy7hlzclrRde7NS/4AnAbgqh8M0uccm
06l5SEDv04tjGtUHjezTfViFauJTtA3UJpFyYifMhSqxlk0isa1nu5pzc3AIplw5chGY3wzsVMCb
eJ5o+uPaJJJKoc9A4R3tMlVULh0ISssjRnyhRcNpsTkpgEGUQgj2fcocKLnAGg7A8doqP5UQIGSN
O4MzkVS1ybN5bokUysRuZXHevOXDMOhn3aKiJYep08QVzR5pmEGdzYnb4zOnsWWNzEDMb0Ivw3fC
f8jS4qMa17wKsOL1826JIyHfcpN0WXLNk+O5eKZzRPsYCCoO1k/utpJGeyOB5iYWXQTRTLNZ35ms
1XD1OkmMA0uxBfgTLCN8B/TNDdfS8fp+XZiAuF/YWuTip65Q3dN65IXT1jsSbLW7YD9GNYuIGUe6
QFIPzdGTJ7eJRxf54cpi4arUzFtPszTpxQkpXM52EkSIwsJYgz5vYPIfKGQe3wuquekH2geGfyQb
OWYkJKWFoCKht/S8+ObZehzIxqC3kjN3vbRbrcFUu8iWmVcPQt8bF7oOOdRRF3XXAmeIbm6ZZkP9
WwO8oClQngoTcJHeenCE5uwWenc9m0MNeq1t97iBnRLmYiU8YQI4+rinV8IQZjTtJtumQ15lXvHG
4Nufrs2WbcNxrjrCKsrYT+cD7apHUhIgzOTQCJtIPquXQIwYW2B/ne11JW7pgh09M+4fJsTBCerO
ri8doGGzMQN+YBhg+3LUy7mgt0IjytdThiUqNgh9qBUYmGVF+oh+tmXOr6acqKOWtgFM4kBhUFXU
/KE1+wOlEfMLurWkIq4OPbWz692VdF0GNmo9eWz+RMhKSyCoyBL/JEhZ/uCAZ8hYZlp+qd2BVFvE
Fi9tIZxxL6AozpjFezxdEgsJMyUVoSLAg8BctFmS6UxmVPSzr13ylRsVmf4nohGl3mlt7AbLLrq4
QCNuIYlXbu38gKaOHJxxcWEu1FlfegfmekCR87a3gpqsNdZ97mRNLPM4jPqwwek3Yz8hT/kjN3N9
jWIkA7OXb3RRNlU7BVGhFqwfsYPFzcAoxUbe5ul133e1fw2KYarxOBeo22Ki7J09qylKNS+OyTDx
spRbyrPqDE1nvaiN83D2CWCxTPJqDXW6nUpAjj13tV1F1zz+iKeGyQyfCVvHZ1GIhZUvPjT083ZN
PVxJ5B/MpqgTGIrTsO1Mbmq1WzDRgZpYNXe/BQOVvCWfF74NOkDdry6FyJ7qRiNAoUFJroib8aY7
BORZeu59NYhrbylWtScqIvnaT9IYNMH0gDcAzdtvmUFy+a6rmKlcpYBshehf3PjQ5Lb1PTaq+Dng
M6/4Nez+62htK0YrQgDLYEb/9QFCBuM/wbysEJroEsg5adE+YlQunfNGlNtnEeumBvAEchyVX7Ol
RAjGs8OaL5uvOdjFz2FCGQae1Pe3B4K0krsaDtR6jMpStQEb3kuaTS28eu8R70zqTOdVJ7THiQzt
pvZbZqBIHx8Gh13TYejIqbrbBib7T2yriOXg+0nqgNEw7Eg0LoS3qzrNTkirId1j4EqfZTvG7VWm
XRAYRO2ARtfGErdrPOEAJl20fJyEnOpDqVfbELLkS9L0xhmtr9Rp/9RWS844moPnkCFyro4mreM7
I1lmnyaX+RbJO4WPPXUiLXJv9a0GIiWTSOxcj5HzXVKVs4Y2PkpMDv1gGMHEmRVoO8WKIBiremem
KsvZs2wETOPsSRqDKsbkQwx0ewual8QdS3s4T23kQuTUYpEhicLX1rHqIoIxcrQBOfNmia4JcyGb
Z7JFrfvaLMAJ4dtk7g5xWow6E8fT5WTG3HZoNQ/uexRjaAu9yFKPKI3g1o/VHD+0pch+SCsTXyoG
44ze/gXrsnyFfD/ftssRiAcfcWK5DmDYh4zhGUTe6osCV4FObOgFW0sM3z4xSGDN8gu8cLiGOeAh
O+s33iw6L+dP26bq9QgzgLbh1el5Io3gMlnCBYgkcJLEc1lbOYRCN+16jcY9br4gUsMasWTJGyXe
qsnxauLnEc+HuppVQugVDof8pbKG5iMjP/5HBm3TvrqEOT9bHdLLgL1iddVySWmYYClnQGMTufFc
273/LebkfFRL3hQovjhuBVr8TjyXUHWbM4E804FNH9+yiTyyCN1GzYGHCL2nklm9wwL/OfpgUOUi
4IBWVhyFylznJFqTfm5CbD8M6yRCF8ctO/oAbnHnWYUwJ+q6lcWkz9UTUi1iLKs8LD5trZi9sETu
QbpXrPovA0BByT6cO4VJSa0geMqcKRkhTNvVPE4eHC4E9zeIq4b4zC/owm220UCHlVA5q43Gp4db
rDyC0w3J1r4e8DKmu9Fd8Ffxlq1u1y6dJ2wKsw2dyLGr0N2g7HzZtq79Npp8fMXvCFbHt0ye772Y
ojEYB/vSE6Zx871l/AP7JGWs9lZZU/+j2wQGfH+YyUNCHpJpc104lZ4+cOAxkF1rS3/E88pDOTqy
Zb+CIvPIIABorQbKd2CZGEERI4qGm3iLkGjudBXFnzYCnhx23da7J5MS/L2rgfBwlqKQdw7O2Jjq
ZmyNqg49TZ0buF6ruidZRqzBdU+yutslI5EfJLteHuBueJ5jyCx7lqgXvCASCvKSKNgJVIMJQ69b
kV9x3DpEL8E8SEwUcZI4b5plsPrSEw62PFc4qgHduElJii+SJQzQ1gTqx40s+2xGvyDdJe+oh/UQ
qeoaURmRoUAo6s/M2phFp1T0T6aW+Svusvgjgo0376uVNzdaDp++dJg83O6p7O6ihuIwiJMJiHo9
dPEbBQaWJFBOmsVcHbWMgmJWeDuPqVqEzmYbQ+W5RGORW1WUQS5x/tcSLRq9q7TkI9If1o06JZd5
Ia3b3Je2dn8AEZjgnsvOfS8S1CSnRc30w26N1AeBSO/t0wS41Z2LlSTn7Z2K/NYWmPdu57RTFzIq
TASMVQbHeVgos52BsC9gC8sFjKIo/cYN08XGA9PMeS9Dp29HcJmoC4dTO9ULsDMIG/bR9tEH8leV
ZBkN4EnCBKux2OH4MOPD3NHr7EyHffWq7lV2qsbaHq7XNmnhhXf0/7uNzkftE2vMvAPn+HqmlZAI
hCd30tbtLLFmeCcR0e3sMZ260wtD0UTclQ1bhF9YbfBu70evAUB6mBBYp/FNEaORUMd02op+2Gce
PlNqDTWsFx6Cs71E/FVoThY/GslJGJX71aonFKzpmHU+9VmKk2EiJLgHEq7dwQ6AZnNMuo50y/c2
KfT1OOAmwG2ChqAkDgrJcZivcmxvUOCt/WGc1xolIVoYiym9bRG5JeCAJx0udmZ2jyx3MUgo0Lnt
Ll8pQEE2eE73onOEGkdMuU19u2IUtXBRRuCfA4hcVXJPBljqMPLemNYgt1nRErMx5aJS/iiyEEys
iyC35DZfz5yP6WnjnEbgRYBgjCUZddEZ4chAAym96RI5oH3ODhxwRbApsXxNNr+TmH/7sjugJ7LL
vY0U8VHFeM5Cr4QofuUaq/iakRXg3ESNpmplCIHOlJF+J78yjht/+jy7FMlGTYQDLpq3M1YgLVgD
EmEbcMNc3gJe3ZZH3ajJOzU2M2XWWRBtTmx1nPgHQV+oIKEXSn2omwTdt4ffNzmRpbPSwijZiepa
JeMw/uA976Q3MCL4vjL8exemTi2fnEuh/ogEIo6egE5dVokriHSCz1bu6EOGgTw5zBvkL151sXFO
UsWoLSlfxxdvTdb0GMdIlndtv+AxowtHwU7/LhimJDb9iqZWBFSjC1MGmaHYDSqkSfajopFnqVAS
qp7dJQa/Ki8CiFL5BuiZaggIJCwHY5QJpG7We4ofh6PTAIm6gfWofvbwOtYvk+Oa/nmyBfFvDMNb
lEOe5Z3LHGbSw5xS8742GCj0yY0ZCKGdqmac6Mk27dZYWeNLkihTX9UzStqAkWojGBO1nX/n1ksv
9kwoBa8IgirrX47NLvCAbk2BPE2qhNmnC9bzCbn7VJynZGZWxgzGR/MUo+mUDy7K07cRe5h705Ff
PBzsiDoDpILDM7Pm/FyHiQz3CzyiW+Y2wOuXkKXddahNPtm8t3VweaPfsBOnNhs0C0L0qFbUJM9N
adZ3yot1emh9opyDZnLwlmpwZziIrEaacof0vGpuYjrl7JrcBi+7bWq2PqEPz5BdNdaPioEOynIX
/yauQFD8jgtslcm3AcuEEKtpfUIDMK/1X2okL0P3AI9ho/xg7492Uc0CXsqKpqrkDeNH1n2qba/r
nmkxZkJIYzsuWT1Z20AkRSujQb80+FUWmBYjFnb+iXH9l8H4a/8j8+mcT/iiRnViOmenL7ztbOue
UfkcPco4a/sT1QwZg/PiuVjIXZu3Sal6Wd0viLKT/WXZY5+EwgK3J2O3e6aNZo/NkkmQRhJJ3OdR
qahRqXZ6AmcBX1gdaiN5YCg9U2g7xBqZqybGf7PXKu3LT/gEYC6WxEtfW/g5585qLMYi2nYcYj2i
6Wtx0dRxnf2wnGFfQ0qX8aw/I5LX+6BjIk0OUW7x/vT8ybnVGA4jYtm5V8PLy0tfxq36xXcgDTHp
BhvF5q+GUoM+CBZn1dvdaZvEeIFXtfirhI/Ok13NmjcwBgxk0q4y21Xk4WxizrWAkGwnI1p4gTPJ
PD0qjzjIB5Qp5Zr4XchQjoxTNiIKmSb6ayDO3C8vS8NrEXdkF38VCfgXRvKzdWPhd8C01PMwBajw
KOhRqsnpEsSbfkNkPfwiXgAJkoXunjVykyr+J8AymKJbKfRyasAfeLBxIyskxBGLY2x/oYpGXJFo
vtEjU4eYl1znWR22aOxfEfOz0Uv1MpM2i+XwDSGNQ2wQiSpnrQge2E9Mw78N22Wx0zvlettxg96A
N2SQWeS1GV8gjBbv2+b0F7raHFlB4o3uA9Sg+XF2ouGN5Mrql9PL/CNavejKceYRnmODGn+38A7H
8Yae6N1xE+RW3dp2zZ7QKd/a+2WRvfpjBQ3PRvT8lmJZe7IQxCdomtGchDPuxdsyITZr53c1oit4
bt1nn1OksFx38gdcte43X7jOrzxN/5XZNI5esJmyQ5I96lYAwbRzAgKRHLOyiys75DbjTFzQm+Yh
q+Py2iDHBIJE2HG7Q7YIXnmGXFpx4LVYGVfZkmGEU5LtRRZxppGNwraoNBq/kCMzztotW/FOtAmK
tZ3pBU0BDZ9VYO6T9a9ONr0OyNTsflJe1enemSsvpW6pAHhmleNdDygNBaYqyfrb1A3X2hJxk9JZ
eH5xpd1iwGMEdXEkMgq1qhEIUxApZtF05CAof85TKz+smbP2wgYvraux0e2nx17PR7hXVuS/+gzg
97EFBGs/brK9HVzbPPG+ifWJPD6SHFbEsnAxKr6n3ciZSgNnpV537oaL+2qe4uKpa3uiKR3e1eT6
1mxq9zZ7ll+yH63nGRnwaWsb5w688gW0A6GpZ1GWJ6hMeK0Hs5855TGNYvxoa1KY667Y/K8VQIwx
GEE6IGmsa7wiqQO1AekHTl+fNeC9hVKmPc+lcR6naUge2sjmPYhqcIWasMbLLXuOCkYH+nF3l8Ap
u8bft32IiaI8SFwSr3d6oRFnrWpjrpXTsnybxQoyk36UZSeL6g5JtlvJgFVqeVYonKZg7NTwwC6t
fc7itb7JKkKydghlmJap3usfCgCQzGZib/ll5xmCEdZf+ujmQ1EfBkFK+cGyyKEPEJsTY2naZfuO
k6p9Mt0UoxwRF5vwMNlVeaBmItec576eAmFRSu0rlW5zMKcG0hUKOrFjsJffZ7lIPnBAeQyG5lql
IXbG7NGnt/UCHrnyfXQt79PPhikLuRNIymroyh59wD/8GTbmnT1Lg/bav3gTgi0uLcZrW5N/7fwV
cUppzepL3NiVc/Cpmtqd12ccnnHH9IjwIM7UnQ+n7LVbFg8fsub3p2KIuDV4maEK4mwA0z42qX1P
IiLnFGwu+z1mZ81NVbMc6teheFWjU7zCcKnehsFFTWmLVX5hwZA9R5UGCz1UjSrPU5mVx2IB/Bcu
LLPf0N7QGEVEtbi7eUP5RN2QUfJ6Tg2E00FinpwAPrAR73G6TmdZ0UGbCJU3pKeVvVbHwwipqWko
BYi3QVllM68/TdNE5c/r2vsk0b2bgylW3WtJw/nkaovoZVwfBg9Qy14Ai9Cyt7BffS+SZLqbDX49
SmtHUbBNpdwu6itGX9Dliq+WQN61w0UqEELGsT+HDHz6bC9Q/qDe7Bn+7vrRv5DY2a4w0Kk9+5vh
+WWLrqscCvlMv7uLu3gcAuZDU8MynPX/HrUE6GfSjfMXRfyX2G35TLh53vUGwtyUEBLR9hGdVwxB
TB5Kjspb423xNWqYZglB4WfxW9Yn7q8UfZPeIdzqmaYXA86LMqnfaTmKa5HOlxyA2QZUTMcRGzJW
1uoFBLC93jGh7QCBINO6SZbFKc92tgA1gd9R8gJ0WiCf2bY29anqsovaEhwFCKi2E/HegsI8XUOt
ZHkoO2SdzCtsdTu1pfVzRIF9VJc/HXRrPOOXI9f0U6+ljeQdjx7Gi0lddK55B57Qz5r2KV9K78Pv
+pm3KGcgllWwIPtVOBLAEvPPL3KUEDfpy6D2GPhpBYt11hmhTaYrQdmOUy6kIMCS24FEmAUEaccj
dhglLD3VhjY7GFmnAVqaKd3pypKy3kFUGHr2oLTBe5tGiLw3p3eIJSpEfFVxEDEqJjjmlzXx0gss
UC+sNzQ8INwv1SrRNmXkzDk52NCdoDu0Aii6zdcBxCD0MRbmX1gF2/S9YqKzE/ZcvRSE5Gag9uvo
G/p8PJ5RPLO/GlhV8vNgLrfJJ7xkZy7mYrau6NycpnzrirJKrikh5B13QIsYvMmSD/zI9Vc4lUyd
m0jG5VUMboN5vCUYDaSsjvpDN5n6KSIuh+I5j9WNxNwEi2fR81scD7ynWW3ILkxsJ/b2kybPfiec
skHOw6A6nNlsGdpWjJHo8/vuztXOhFFfWe0HzzrhGFpH9a8Fsw+5sigr0KfKMXs3PnZqd6SPPFQi
AQqFIW948MkeYt6Y1dUZ3XozMYTyiB+7lJxMObzFeSkgzrMGYTsM0iz2PXTKfY42cMQmTGIBa1Ze
Qm2CstZ1F25OfsXqdgG5/RlDKiLuZmvTNkiGPP7WIx1deF6r4dbU5WKxsOAZ3Tn5iFOlcLuBjAM/
+sl9zfAG1nDFID0TTxyI5VO8VV0VqqFfv9vYLB5YLgwqYJTeAvuGiHXLRvEiUyCw7sXz1vlMTK0U
wdb74kKkisBn2PGUx6BJlu3VRtZ8Uy44PUMxgtLgOxMM3Dw1NWjySZqeg9ZPoDzyDdDgr4sNvUuw
P6VWyS1Vh4VvuTc2tyBpLWlpron+xpbEb+jUodu57AfJxaIGG0iXFIE1dw7ZsRQl2H7szZ/3XW7p
bo8gm6+c08f7VsiUaW2CkIcpR9u4p966XFpT2u2LdgwdW7lMWU9obVE/0Exhi6KmNWEFYD+7jHWw
wLZUsniECkknNmIQOHU4bIhsSafpK4mG1RO99vSxJFmOhagnKMdiutAEFdPKcpeQJy6CeCvtI7Qu
Yr56J3YbCqQq/4Y8vfvWw97LeCdeXAupxYyF8ipJIDJk9BHulHq/OEuMF+IzyXAJF8P8nsDFetka
lqw77TK/3ZMVl+pTazCRHWNK1bvejHRbKMEzdF5zkX5zJU4FYJyk0l8lvVU9oiFM0OUkYK5h7FfL
W9JQYgVJ1aDMhtZonzmw6OF7BCdFaKEKmE/YBuJbxjtssFyGHXAZU942wZqXKgvwFWofF34ac/Sz
0AaTHtfzR1mw3Tnggur3NuEBbARbhDUMN7vOClnWT8kjk+WYKquprXDB9Shuh4UmN/SrAk3ZaljG
ngfiRZ/x7vYnkIGCVeCGtBG6FYtU9tRONu6zcYuAL3BLuCEsHvdttAbIkR3xk8M5MdjZD5fbRfH1
8hTtWVlD3aDnhFeJRrAjlcvydHuwsDjTM5EFvkITJHJ8qVuqqsJI6BBGEm+AIInQV7aovQCC6Nfz
0dhzS+4a5rgkxJLcPnqklcWH1tbL9z5dLsyXzsEczHpVIlRA1UFw1zDW70xWJeACB8vJzkJa/DUD
aQMnxiZAb9dWCC1DmefQeIRI0YB0MLUB1aW1/T40YKYD/PjO3QZxCDWMmkmPmtBnkcI6SE5s41/A
sn2Sz9vZXrK0P1SlLl7MuiZq18DZQmdBmVCchr7xiZDGtRcdSeui+2BWCKy0o6P5lY0ZfkdnQLl1
Li2vh1dIBcOkUc4yOsVMRzC3L4RfQxwqbrZ1khb+tniqnrVHAEqIRSLybzMO5e9jMidsierW2GFb
RTMdK2G+H8wCoI2MS98wR2Jv5z5Ah2m6EG9ldp/mnTsH9PQNid0kTPFcYBshcNtQ24SuspLXTZYo
vOPUje+LqXKHPflO8jh5glSlReXjDWXekh4dOsl0J3n7CJ7+EZ5Oz8ziE8RT9m6TV3pJGrKq7hlS
u3koxcgWcd7wnxzViAoUjXJHT8f2IIXgDYOKsY7TZu9YTKufGMntOihEhD+DAD1721tSJxbuLZwc
OHxSizEK7QmsPWq6hMjLKeQt2VHAwPZ6nXIDqg9Rhn6XejMdPhjXRnQZJ5doaj1Op2hUEtEjIXbV
wVDo/iRYTGShS0EAyTQ37XPsDeVLX2nObpCf1ier87alsmPtgABrSfR5qLL6rQN8bRAjRuiAxqRm
Bkd8PJ0b+R3Pjakv2zAx+O0V2VE1oEuyP/VudlJnDBcVExAeM7hiFlhe5BEbb+HTkNviWBQ1Dl+j
QVZRxfWL9Z4xaM7IoI08lzW+BufMVLD7SVjSZIcMPOf7HEXnT5jEw7ZzlZvZSNkm79lqHfN9bp3o
XWdTNm87wbH+a5hWbha/W4a3JIqmNDRM1/azGVzUzSpxX12r2h5yO0MsZ7t9TopwZcfnanMIoZ+1
5n4H2jIxxSunpDgsCBZvnawx8BJYqs4NYHeym8cf1FWMRnnwmqx4QP2SaDSnpp4cpgwcwaGdrCMH
hXDU5D/5eMuqw5BM2ts59jrnrHc64UXMwCLRTyNGVoAzDxIZQRfWjTu5b9D+K36OnJ0xc+s+Fe45
hsY/soyp1xYREdNi9ub83QyyAtsq2e+m3IOXsIzBTY8DoYALV7QKnobWjv1c8mZD23q+wDhcYt1b
ICFD7rvLvUMiKt4IxSnV3keO57COgRWgSVnLdDHG3xyN/9IEY18vODrbTIH3h4QFrPIpI/UZFP7c
eOM1AXW+PBA9namjJraw+sSj6pBy7zpNP0NabGq9B9QACpFwOfirlPaxPYKWTwpb48pllrkMN4kZ
vb46GZ9kJX2N/56VAvsVk/KFLG4DV2ff55dh5h7g4AIsJSGdbicY24tLY0DzjkdvoQbzre2+gMZf
HpFws5gD1MlBWMqBlzpvIVYOGSmBVrDYVU22BKolElUxTl2IXzM49ox48Q0sDtG/QZJgQQeh4HDE
4OZJXjKCFcdd1qEzpXpIKxtPrFYurTdFXCjJJL1VSOUJ4+yQfrAcaWlhWLR/76q0+KWl7L6hu+36
IAMdQNFUEscSDGmkXlhZk9Mz1o5tc1STah6mNYaYUMSmcINp0t2viwQY0v8sswvcpFP46pGmE2aO
4Ie0mrSSdFrL+stojNMkXZcLOx5k+lQ3WBTyPb4qcUId6CimC01302CiXHfb2vkfXjGvB3juDN0J
zhg068SBAZknXQRu8zikbwuS++8xcXjpfqncipESfRi5Ymy61Im/g826saTYThigKN/BAFN4NUvL
kx1vapT8u2VuZInJhaGg8hD1bAMOwkVTkQa0LVG3h2tEAnytyA5Jp8p/ZWCOHAVra6mvNAt61JF9
jpbRH0rrUWjJ6IWTof2VOBXBo+Wm1Hhtss55oq5DgxX7FL+7TZAPup8lGpadUuCTpBBudibhBH9I
U7EnCTAzoiZKHUNIuystr70aLrdImGGDsY5iXrYUYlGLTAa+CkQKo4j9AqK5ma+aZpX1KCoJh4S8
ycHYhYyTxJA2Jy595lg6LWPJ6sN1mOc0DYZujgdSzuhvEWxDF6iIBxmTzuhT31XDVRb1sQ7TyZmn
wKiIOQM4Ff7b0HM4pKo6+kAZ1L/4CDwpRDFN/FR26/4AAzZxm+iVO7txBpDwC3TaXTqAKA2xqskX
XzDUPVS66B4QgDE64try04hm/gGQ0vKhKre5cfSKZSRlNRPtCaSR/h7FnMtbkdgqJJAdjt9QOhiJ
A4VS2SaFQXdFQHYGAzOkZb7YKSlhEJgpWll/ZtmPqqhYZld9Zd2CbiogvHmiu6ryCoqyp017LFNi
Gs++nrdrMXT5q5f0BMz4I7jAEH4BYkLUyuiR7EFLbxehA35BwWHj2wO59ZGk+Yqiz9tondGS9Du1
xmm6Y+ZLfxNHrGB2fB283XvGnV914sxvzjbU95Hih2J0WDFjqCzo9ASFuUBx11m8Z6WqftK6pY+5
fRmepqW7TqDUDfebJFkOO93CQIY2DlMABSoCfy+es3dRg2a183TCg2ABZsDHtKUv/mp7OkxQBfqH
hpVzs+OlD00DdLLCdGezpQFjPieAH4jRwsmLHY58Nm/+pMFbyUFul+Ga35F2O7Oj9NJZMWjbjRxF
ICshApkLI8F7U7682Iy3EroM/VWFvK2W4x1t1FKH+APUeGLo2LXBqG11D5ZneceP2PEmzvJPv4Sa
R1O3La8FXuFH1prDK3Du7mmBRN7smKmAy7FdzRWDeuSL+A+cbGjeqeb3LRTS5tQKLwGU0fmwAQ9j
w37nKkWnTwiVxhfg7P/5j//xv//X5/I/45/1fV2scV39oxrL+zqthv4//6n++Q8WBpf/9PzjP//p
uUoIqaSPPtJjlukLzT//fH9Mq5j/sv0fSZTgluwLuSdO9KNL2vo8sj2gXIqXw//3J0EFFEIoiY9B
2+b3T5oVbxhF8tLeMqkcA8ItNrgsYiY5bWRxsvtvfJrEv6YANrmOcH7/NO4HHITGQ84mKBz3GKng
u6+OP165rBN+/fWHyf/yJdqK7YHxtI/gzhPe7x+Ww7xnRU6mF4qyDvMRmZ0cVJb7+tcf819/K0W+
qiMkogLpGVv8/jENwikIT74EKYZV7Abqhk5eZtT1+rRKE0VPf/1xl5/+324NRetmI6AWjOGF7Zk/
3ho9pooJpGf1CktW3NleAWpLesJGZgwn8qMfaHr++hMv39MfP5GfCmoDskVoNP7vFwjJJCNSrK9e
sxFtVyTS5GbolvJBwLmE41Uz0KZ/yP/mU//wtf7rOh0HKZRwteaS/3CrpK3cmrmvqlcI+z5SS7E1
H8CnmlcPjPfnX1/hn32n//5Z7u9X6CNpFO6UVa+lKTo+y9JptVeTaZ7s3pFvbYWz6G+ehL/7yMvN
+29POBuFesFLUb3q1B2++dZwAbi0ZGMumNUeJryNj/+Na3S152Lgs6lA/vA0JESKOQ3JR6/1XMgj
41M13JiMnKNgK4wCm+Nlur3+68/80zvH2BIvjmMrspV/v0hVZa2dmaIAH5e8MyVf0Z0m7kNqcmWe
Seqb0zNJi172N9/tn946/+9jKXh+/9gB83UyeX3xOgEPsSl/y4h9ccs49kh0sEwPf32Vfzhn/u+d
+m8fZ//+ceggcXcRaPTK2qNvAwLNmTEvrGn+5hf8s8tyBWETDEMdHsfLP/+3WyYZ8FJvaVoi3hDR
IUcaf562PIY3WqbPf31Jf/bD4ZB1WYIYDcrtDx/lCkYy+JvKVyicy+dFgnpVuayfdoWJj5Q1Jwqy
8W8u78+eCNeB06T4l6Mc5/fL0yXTHJWo4nVmNEioOUPQM/J275rolphOs2q7L399lf86mv94sl1e
RB57TMd39B9efiucqkFbsnhdSL1+99g9YQU6WxNh8PhsyksfgVmJxmFhhGyZZjio+ZKz9td/xp/+
rprFPbA0H0PmH06fzR86Vf4f0s6juW0lysK/CFVo5N4yKlkSJcukvUFZ79nIOePXzwfPYkQIRdbz
bLSRSo1Ot2849xzdCU+KRz/0ir7p5h5aBXrwHFhBqiuXY3FreaUMU5DfZbHPl9kM4eb3Bj88uUDT
bmkEy8FV0lj2gt6zus7jwjn2UjWuWNilO6JDJWdygA2mOTN3Blw5U9genkyoFsCUDm21qQg5+81/
X0sDU45vDRTekLPZxbT3UWtso5OBNsR907t5s+ujsRBUpwr3inlb2jhDM7mNjsbhMWcnts062M/l
EJ6gsTN+wgqq3AHTs+DoU5vt5XktXQ4aAVUcQvwMqc/Wr9YH6uyKzq4J1UFSmCzguveL4Rn6d5CU
dIYUV3Zs6ZwQ9xgmbiFaN3J2KoskUxMbheZTU5dwd/pZ370PlYU/3ug0kKHnVPblHsddtDeX57q0
rFwHWirpCkMHYnYrncoteIFFdEJglFz6EORiO6amTokPN+/KYGJxNFNDkVWVphRiWocPVpUX0U0H
qv8n4E0lVO+G/1UTNs3ddqHvFTD1G4xAQ5efNXSvBuyZ0H/5lvNc0R1yTxLZhOoCxR3ynCQFvkVK
Yd1eXg4xvR9zK4W3p+mqnNrK/vz+wxcixJfF6N/FJ3omAerRtnuTKOX4K6IpEQyDiABtmfqhlciX
Qfsmahjrfd3Xdj7k6Je/ZekaW7aUNpfLAmwzW6y661QBoW14ijNUvWCSUulIzzq18q+8qYu78mGg
2RkIQq2vojyLTnWiVj9GEHa0QLZCiNsmA3l45XZN/22+wqiiOTYVLF6e+YlTKxOcjlNERIct0u6A
pRTqz6Vlkx+E6IcoDpU3QHrBIwwU1frymi5cbbxrW1Wnhl7B2To/gGmvgAqJY+eIPqpCmmYYuh11
KzGB5svuu00xx99fHnJhvsQrqm1qghtuOTO/zEj7RpZ17hzhbM29jdeh7QdZs+EPFMs8nbRVTMb3
W1cJGtzpZ3Tjt8sfMA0wW3C6q7nbBE6mKcS0Jh+ONKUuH7BRIo+gILrvAHtI/lipE94OVdkfs4Lw
0wAwg85t6o/Frg578J5XHsKlb5giX3YdZBCJhPNvKG0HFCf840cPbJkPoavmPaS2U/82wyCrn6SF
fM0/QMxFtLbwk8STRW9L8N+tLFuvO7g9BFY0UZ9/hNbT1RIVhjwKMJ/OJnCRi8nIOAXFD4CjMt/l
ktaQLSQJ5N8v78GS5dNsB78H4+dowpm9KTqZYxqKNPcoIdRAfzlEBnitQk3xTKe2Svc6dQ4UQdlB
uoD6sblVAGLBI6OAJCUVYevK3it4lFAulZG95xFx9iJWwyte2oIp0ByA4ryxGnf00z5FDd1eqA8c
qRXEd5HpkX82xtb43YRW/nR5Taa7Nj+XjEBAP1lazZ5djAjCM09FPvWot2zBxjRGUsh50Yl7pU29
AuK4qvONdd4IGVwZeuk4OtafjdApcBozZwKG7l5jDeQR5CLtsk0NyXgXC+J6I6Xs+VSVZvabZs74
R5WL+KWHVja8uTz7JbOAj2Y4Eo5Fdmv25KNDbNL/58ojgAZS9rABTIg4X0E3VYtpovfjvUtRBXVE
9N5vL4+9ZAVxa4RKZsgmlzKzgkimNvRxCPcICrqjxMjrmk4sQdCbeiOK0fBBBunfzNfA6GL0HZP4
9PzyjUZEL3/uuscI5szgLm9Ju4Yw6kuknuh/onWFg14Di/Yg2fHb75dnvHSucfdpMZY0fJrzswb9
TSroBlCOYaJow4Zeihj4lOYUenjTGnU5XHnklqIdhoIVDYPPVdKmD/pgdF2D/uVB7+QRoV35rNdx
CO9/lRZfUI2epHCqGCZBiehRM0kcjFSgFaVRN23DK3LlARLTUZpdNAgjiDAtna+RzuwB6FpOM4q/
7pHOd1FR6HLsWz+HnO5UQMF+1xbZ8BrWw8QOHRQAO3otvHGUFLatBEVLtinNVFKWrvrl8qYsOVv4
WZoguabrJut1vkjQ5aN8kuvK0aTF+5tXju2XiH0i8w9bWLhpqzaBEaq24L9KY7qaqMrI59iHLmQf
xNPWXf6ehWsxuX2kMXkuSULNriT1Y8uC5F45xm7X1oSiqLr/GuMAuAa5sHJDuNBrV67igpM3Dcdr
REOSdOb+ZkCzWdQMrn1sE/AMa0txYWX14H0Zr7zAS5Obrh6sJNRN9HnEL0BvFKBi5TEO0G2lOiHU
B6dR3Qglg2x8S3woIF4vr+fCpaMyK7XJ0XM0srLn2+u6NWwtro/joaC8oYxKPuxS6ZfarR/FEFX8
xWg6HjuyDRQorNmNQ3cwQDLTYTT6mH57KJ12z57UKAAWqPD8RR5B18l2m7pD6EQwcz43MgsuWdxR
Hn36n34A8Al2Zp4X0CV7wd3liS3uHLEhm0dq1rZm17eldDLQLe0e4dGUdwqiW9/pzJowRCrSLUPa
t8bu8ohLG2eohsPrYBJrq7MkW18iz26qGK/YjrqjBnAclGWQlDcx7pu5vjzYtFJz62Tgj1tUYAjg
5kWR0fN63WuwTrRMVXITidSjsge03tiX6LE9B4ZR1BukkVFDRBScwmKYq9dmvGSveRBNYQjLNuDA
mfmGVi+aAAQp7UBtYXtbgdA4TJ0adcEtMokhIGDEfApQF+TwbqKqi48AQ1t/27l+7fzN8hMY8Uzy
VgH9PD9bTtqCUuXQHZthgIoFfe/2a0TnUgrvAZJfV9Z/cbOpDxmki2ySTbPNVia5987snCPJKoVG
6WFwNnEHc7iKgtTfDGYKvEtSq3AL27OpwVKnknLw5NGhBLtOdZjKVjYEeS+jPSBUevlkLV2cj4Pp
5+vYGoGw6tR1jk5KdTe3B3PlBkOxN7RAktXJnOLKgAtLSfWHBLzJ7IRpTD7fh0cfRiR6vsnwHAcj
h3HWHdxvgLDestZrr2TDls4ruDwyb1QZ6DSYV2yiAIHCsC+JKktN2yd1qX5Bh8SzYZgs0z1N+8gR
mpLOLwgnA2DM0Ecgjhvm/1xe4gUf3uC+TCbXNkmVzWY8WK5meWUvj6RAoXyMY5s+7wjD6W4cmsvi
w+AHRfHWF2DProRUC7vL0DjpkvQ1zvzMAtegCVA86cmg1rhSemiJtw6lszU8ccmjQBvwcHmqC5vL
DREGTjuOM17L+eZmPowcjSuVI7zSxCmj4x0i1xdQPFBSvXKQFrwCXPMpNsIKs72zayKjwk2A07lH
ZQRmt0IEZ0BNMpjSx5cntbCI1KItLB41adiXZgPBYoUETyiUo+GApVtrCOEC+k9MpbpBciqt3sC5
jdqV6Gs6FDOLT9VBYmUJf/D7Zn4B2HfXK+vRozqGTMurn3rOVmg9jP1mB2/zBvJ+zf+S+16Admtf
xL8uz3nJ7cSyUmoRUHuQbZ12+sM1RY3OKove9U5AwUW70zhIEtRsOxFyg5A5CNPTbskiBYB0UiQx
oj5Ov9MVCLkqPZIQnV/+nqU9AP9G0C1ZFdWeHSwrRXIztRXvBCCbFhoBiyIV5hS7H4EqDc1RfL08
4J/gY74BZHsp9hIRcXunL/qwAIBGchhWbDbAmfgwIX4zTwl/XdwMnfDJBPVWKr1ngE+6u2noYK1P
JgRRkJyEjZM9lEFm2uj8dYm4owOjyXZO0yawCLTd4O8RKlHc7cR7Tyd3N1pNfUwawCu1X4v4S1e0
yptS5dEjXKLkiWmwyHrvAT6cuny/PM2lY0YxG8JCLKQk+XQ+Sw8umKqDzvKIVq9rRwCYCtk/JWJI
v/Ztah/QREpu+9iyH1p0QraXB1+yFpYOREEl5rSteZ2pqABnBjL0TrAgV9/cAPYKFI3SahWR670y
1oIHZU6eKBfYdsga6OcTDRpBP6s5uEdaqQmf6TemLdpF1y5feUn3xa49Gj7JaYkKbtxO7VawIRvh
lVO8NGESXBQFQAiR5ZudYs9OwI3btXt04RraWhUdXUgO0iWh+ub4FxGtCZKGUUji8vZMH/PhAKcI
5wk0WgjnLSd4aHrDeNZyae2dQaBJ5Srpqw01N2TqFq39KKt/s2Ik6qpSGQFywbGyQoo6k1ds6cJb
aILMlyQTMCrkVc4/qpHkEZrWcY+5lkCNagGNU28yZHzVFYTauVipMGBBqmDbV5Z+cWDMOBlN4khh
zV/C3jLop7PlEUKvcTcWGZ0a0tU3nqbEzzB5+ltAesG/lw/40u1yLIMqCf4OPFmzLaCaCz88lAbH
tJXmhr47lXoI/foPgIyhbAfYnj2PLp4yWhFNWNxcHn3JZjrkc/CCcdo5/OdrXWoV9c2wlscRuViI
nKD8t1a0i5k3sdX53dqHhCHfXh5z6ZrhtHKnqejyas2sZtVVVWTkjXu04ZvMV2hi1Gseb0u9rzpT
HCSkdz/oiDDpfYBkCrkhrRleL3/CNK254SaDA2TNNkFBqbNpZ0D1ydlb8hhA/H3T4iTUYOvtf5vQ
b7PN5bEWn0la90gD42LCZjq70UGO9FKoYT+L3vEfssEEaUXzzA0epmMfTYTf5ZcS0kY61Y0UzuLM
3kt4b3Wtt5MrV2spfc7T+H/fMvNTdPiUXMTwyB5CVn+rwznzNjqV96BbrbhPs6QI4FwElqj5gDM3
QxLGNqfRdn+qetVQecnFJulBw4x1Fz1BEmfKK3dw6UBKepQ0S9fJBswv/+DJmMZz3z3Cyx19hWnJ
hE+yANy3TgTajBs4I5EguLxDC1fQ4gw4FukOG8Ckfn4JDACaLXyx3kkaFYQ+BoJcxtaKOgxMPbin
QXfooQBTuoOHslKv3MAFo2Op4EeAdKgg3oz5UeTIJxEYzqOdTiD0zhP6o9ohboDsJID+Qp/yrOS2
AXVenvXCSjOwPqVxHdVh6ueztjybFHUS+6d2AqznkLztOAkZmICCHuyRFgz79P8bcTZViP9hLA8S
7wS6N093wsMr36g0s4mtQJyqW+Wilm+Xx5xmMbvppLLgjhFsrAqq8nyWpbArGh5ZXsjF6jfo/91J
Jwuq5r9YTUFrnQpOQrXgbj0fJ9AbxDrdwTux2PIOfFz53hSGHWxh4km1jTNK90qJaSl0hYaFXAMp
H2KpeQ6gRR3D0RNiDumG7mbAGYc7X01NGKPgeQ0UWf7Q6BV4TSXkYrguXbq2DT+xr3zHtGufVvjD
Z8xmrlAqjCO0U48qYr4hRqzHE3ZMKMVRNA9uL2/n0qGlpEY6FO5gh1DrfJmbVu2REgmCU1s44WFC
f64GN4m/tCmyrZqSXYOwLLxVAKFxRAzeKZP06/l4uZOH9MUVwanRI52G0zDoYScu6zJ+sLzhD4fZ
YL2rEPDegdT2/ftebRARvTzppRWmWGvxGTqZ3jmAwSEQiNA9ALKjTKgWXPXsa1cX3smoVP3Kboql
C/NxsNmM65b2jabXghNcZvKfwGl6dZ+EotmXg0mzInx7tBHgtMHfkMtM3NYotCHI3dOAAxqe3gnK
Qbpp/XSUbNTWtEoO12rgi8tB9t0iz09UP39P9cjQEc7mCwfV6GG5KX3H2Cd6HcBLlSiQ2Fxe/cUj
Z9sk9RyqwYRS50cATTITUK1kuBJUwy7WkPzZ9RAAw9UHxs5/MKzm/fKQy5sAq+cUVkqSQrM75fq+
5wEAw1JqElDjio4e6wUhkoH+biiBs5tWhUXltobl5SFNpIUcibQjfKUG+sxblbbacY0oHjhAtILy
f53G6MSVbPrSLgB1chDFJtOrz6FWKfNH7tIOTz4N8CFsSAYM+pC83ygl3ChX9mBxsAlaRRw6gQBn
6wHNrp1UlhKcBJqI3lM1KnW9G5GYrPdj4ae/Ly//0hUAUEMtDXeNwsvsChStOdjwuocnNNn9GAYW
PPcXiLpg2b480J/s4tx2TtUIUFx432Aazs9W1JUmrBZJdDILBebDSNcQT7Y6enw0xGaLNWBDuu81
8Or7Ogj7W1cP8y1Q8gwRPLO4gb273V35pCma//RJEmDgFO8D2J95q5VReToN/MEJpXHR3g7h0CS7
Ru9ph1Ut/74gbHaf4ff36HSqEUkhDqZFl7JX5l8xe0sXz/zwJTNfNa7zxtc7NTw5P8KgbO/MVCke
hesHLjgboyr+4oxZwL51ndCPgvNs16e3hHgFfigtTYo/Au/hZkxb/V8TVMP68iovTY2328Ck4y4Q
fp3vO96zHGnmC08pNC7qqsLTR5sPQTvqQ9RNjDUARfXKYZu+f76xFnlCMjjEuHRhnI/ZI3ykiSwJ
TgkJlfSLdPuo3oMfax9NSUyyC4oODfkmh2+Qvt4+pUpzedJL12rCq6mqtC2SDrP91MeqNwsr90+a
WdMyqjmKc4vaXF3dXB5nyVhQPRIOZUVrArmeT1RRrMZVucEnPVPab10+IH4bS96ipE1Ol4da9MF4
GsgW0aGAEzTbSLW28Xpi3ztpVeN9d3r4P9d5Ge90JNU3hVf0KMr6wriD9zj6ljdDfsvfSHlla6cn
aL61pMeoBeHqTljb8xlTfKaCCcr9NDpOo2/71g+ZtOhFtdbgcJlY2NDLdQza6beXF2DpUH0ceban
SF+6DYTc3gmUo6Wtoz6F7B1WZV17dmNP2StjMtyhUOb6a9jHETq+PPzSPXJUqgloBpAenMOsBOhV
8q+1D0Jb1DsJdd6XMWqiA/1/6HXBLVJca3JbWmqH2qZJMwpwFG2WDIXq0mx6jyRzBuP3q4toxWuF
stad6wY9qlhOogdbr4mV6MrlWTxppCqEnMwG93c69R9SdVIhz5zj+BylDVfqE0KsgNa8tFAfepTK
b1sN/pENZt3zIRNJzX+8FmKlnR8NiEv+xaLDFD513nHu59jPIe98EqUGSzAYHTRMiWWAfarhwLBb
0WyoNalXTtniolPRnLI10gAhfz53Eo80j6lxcJqkJ176EfFHJ8j731pCYXs1ks3ZqAo8VH8xT8Mm
aWMy10+9HT0pUYhjff8UjsF4oo7UqM+dLPTxxQV1Vm6MSkC8fXnMJdtFtUoIDiwQmvlMoQCBxdNs
gxOEANX3Mqwm2rfRYWn1BBqpy4MtLqtpMBRrSsp5+v2HI5VpSRqUjghOqKDQ5pogXnDAf4RzPet1
jBioBZr1qVJALnN55KWcGEErHjz8sSA/HO186Nz0MmRT4HTVqGv0q1RH8Bc2rbHZtnEJfZspcjiY
vU6pvbsMhN9awNbxCLYHQSPDNZTD5e9ZsiMTPpx8JJ9FGfb8c/C9srodJXakcMNDG/nOQ66gYLur
6Wl8j5oxu/JwLO0zBVcejQk9TYXyfEBXiTVasXWSL2buaGso7Pz6htqwkuzTiMj9CkJswUzz7MKn
TYZCtwxzbrUcBOsmRqGT7heVc9cA0ILJ0/YGCJGSsRoemybSqhu042FDCRBHzHeXF3jJfBEUWnJq
ACXlJGZXWHYwmWgo7+FTK+4m0m10J+h2h2/FjeRv2ZXKVh+FdW8a6HePToZqAlC79sqJX1h2HmkD
iAZbDYx7ts+2AR8KAvHyqKVV4GxtbTC8DYppWrFzNN/+C+CEPYFDadUijiNXc77Lhq+hWzDEoDS8
Lnuw6NPYtWFeQ1RtaJtaKMOV6S1kK2zIKEiu25aOBz8br6GFMm3y1oEMWaqPVTcxwQ1t3SX7SLQo
Qkn/WW0GocPI4aIDIcYaFurLG738CVOmhAdiQkmeT1lvTGR2IvAUQCSbl65w4nxfoDbn3Wh23TVf
gbW6CvwbUh58hSbAfVgEWXlz+SMWrjMAVYMUAVeL+Hm2DnbbmvA6gcvN4r68KUF13EE7g0a8Szen
Bi/IFXO2YEgnJ1DQkU4DIrWr80kjm+vraNW4xwqT/l6VXYRgk2mrqBzESm4iKwgXYHffw20TXLFc
85s9gSimLowJ/0l8LGeuXwK9lEjiUjtoljp6Tw3CQW8+9aph0/Ma13eRq4rvAt5g71a3K+Pb5YWe
7/Y0Oo/V9JPzhid2PvGhbnUIJjTt0GDitxXMcP9AU9SuyQQaN0qROJuRrg1US8NkVykIfV8efr7P
08AamAsbbgkDZdXZujNLA8bQUT94eVBvW9jE4QFJNPjdokCscyjSxyueyNyATCOSfqAZkHo0Fazp
9x+ezJg6DvzYmXFwA89FesQ2Wnj0Q1ghjaDQni9Pb36s/gxGSErGj0WW+ux9HgZ0Tao8NQ/14KM0
2du18lurc3dD8UTtvwxq5H9N6rq9vTzs0hwtfFz6F3ihiCnO58iShkrCWUO4ToneFcVJ5LrudPsO
QaskvmKyluaIdSTFNXXN0SR8PphGiQ8hDgbLodhD+aRXlIPVuuoT8oRePjFbGZusQi3w8hw/vUfT
2uLyAC2f3iRgtbNx/cAqoREzDtC4SegcDB9Pp0FSYW0GOuIkaVL9W6nk29RQCbbpaHpbu5Ha97/5
DJtiN+UulSLsbIvhEIUcUrGNQ6sr4kHt9WhnKZ2RrGq4bO9RxIJlJxzyf4B/OY9Vlbk3WRPoV8zX
J2+MxaDwRDsNMTN24s9ifTjVllmgLUdEzSZUDdLgg531aEPqntxKROQF1Em+9YzQowXDQIbcJ8Qu
ENRhUPx4YiMshitWbeFiUx8G3wiMlNd67h7BD5XGiNEYgMKi4E4tA39XZ502yVpEDzVaI1dW4POR
n6w2Djc5A0GZdmZI/FDN7chs3OexECqk5KBWj2oMQ18Ks3y5vbzpn40mZNfcL1JNU5ptDriTbuTD
EZNHB9Ej5/FUl6g17Puqaze6pfhox6MeY29Svyi+W9YYn6TaEhH853tHapPK2FQWm5IlsxnTm2sq
mTlkh6ypkne+p0E2uIMhPMoSZ9y7rqfdR/Cy/seYarLTnPYJbEApg5b882sHJqsFOlPpL1GPDspO
VgJFzO6W6D2vdjD8/VfGCo415xr0NcebjNPcsacdGG5I2sWQ+UKc8zbPMv9UCYQ6dx06kfU2mioI
l7f309mdhpyyTxSxsaBzfGMK6WZOH7w8VCYZzNtMmgEekC0huDXTvkNpGYWkK8v6KZE8zRPGHUI5
eh+mRNT5uqLKYUmYX72XGKJcuCdHNS1Pkwzd+LWv4M5DwE/I6k4rZPzFTgMxbAfpDekasFHS3xZ1
gcxwi2aOcuVifTrrtGKTSScxBkbwc5wnfYpGAZpph8Sum7eo7JITNUgiWbUKKuOpLSL1Z9H5TXxA
ujqFn98OriB8F7aDMBPOblUDn8nJO1+ZViQFciKD99KGSneneYH2HUGojO7A0kPHj36Oa8WKTy4Z
c5ageKfy1ASrMc5HRGNMoQVOk4fWpdPwPtPj5DbOHYfb3EMbhlBQbmz8IIGKe4qO9Stn4ZMtozNU
xxWbyEtUi0zr+fBIuddRj57Pi1/UKBB3EJfuwQmSF6Lf3r1iRj7PFeTENE+K3iQQ5rnWlqobpKBF
9EIoV9+iJ6l+Hc1C/+EZ5gl4R7iLZZbB9Txpl10Z+vMTPu0pvUT4Ybzf2JXzieoZASzdsIxd+eY3
N6U8I4YM2tlOKb+DH8peQWsFtAgr0ON0afC7NzztymVfuHigCkj/gsCd+tTmACp0w8BvwoJ50Kve
06Cq1+v6FVScYj45SO+OK9FleC/gA+D867tecW8MJYV3UhRdCAuv5msP5aRwcuXY/ykdfcwJ4zPh
4XAUsQyY2rkXp0xaVn4fykMdqoP3HHqQc6yQgBp3FuUkCOUUZ3D3gINVCPqsClpqesgqeFhLz7tx
cgVtsT7s3BDBWAcuYBTbIHnLiyy/90yrbxFIGYzDpIEid40t+98OypXPdYxEHlEfFhBqYbXIt7SX
6S+XDexnd2UqX0yPyGRe8ZpmGx+G0QjZQcsFsxyl3Aaebq9ROPdua6wMUmmBZ+17YeRr0BriPh60
YT/aZfRgI2Rx5bJ9cl/5FD6EMhk5WZZ69ikNr45tub0LY79uJjdurHvfPAuZ4G2ldl67AsAIg7hn
leHr5UVYGJg3jZS/RsmKUGQyex9dNsttMhcLdJBmCZurgjrxKQjGqN3DZNKjV4zep+/5ADUvj/vZ
uuCQga2mUwLsECj+83GxA5Qg4957qWuASyt1EMVacZGHWZnwFV8BuC/tNDpLEvIQjRhPnXdcOnlZ
py2C7S9NHHu/fNeuaLNrQ71+6mAGNrcD9LWwPoaWUj8kNSLEr3UeojRBOhGm4UotlCvXasnoYOam
1wwQCinpmXVVIKU3itbyX4Iutd9yHvPHJlOtFbiyiUe6Dih/xFF/myToJCHy1PYrRCDr/eVd+ANJ
m91ui/eM54F7QBli2qYP248YVd9WyBIfQJOn+S3SA6jcZ7Q8wzmvQRO9TYKsjVFARKxhjeKYeaIj
P82h8UXJ8KbPlNR9c5HaRcfTiIdffad3/t6Rhf2kwVn/PArfhzcJlEGxdoc+fR26EN0lxxjM+lFx
LJiUG1CrX0bPj3/ZDX4HOb9UfyhlM1VBIj0MXh36LPy1AoIZXQ9TGRjciTJIyA3Dte4EijVbs/GC
cucjxjSs3SJ0xN7MamXfxA4spHTMSvtmKFVXboISxrZ/QuEXN6VoDJQUIKcO11XLuYdbu6qcHScW
cnHpDJG4b2RHVRX3Nn0uhrAdHmrKGR3iO4pf3EHip+o/dTOGFLOqDW3Y9rK3xKb1HcQSnaAYn6C7
1n/kMoW9EErY4O3y5v2pJM83D+d/ur480WAOzzcPvqTYRDjJPdRGOvzbWYH1DYLK0t/4jmJZG71u
AtRhsgQS/X6oERNIKidp3mm9pgMJkkn0T+DRK9tV2Rb1owFtMpTTTtb8o4cp0mW5Ycb7yM2q/Iqx
0zU+bPbhZCImwPgUOYB0O//wgBZJWHClcvDHNGk3XpOCico8d0BbrTVBP7VaGxdPXl2pzl6hm6BE
JrgjpKkStFNpnvJaoquy09tiBS+DCsqS/P9NE1ch4iQQaL+PMPWVOz1W85+iC6NX0PChsYWjTEXz
t7aacQuqKHky884atkpkmQxcJSHizC3Yfc57GyHQIEWPy1WwaKvcb4diW+tJfcUSfPYrLUk2b+r6
xxSSyT9fC6u2jcyCIf0lmtDaTwgAjt9Do2yDxxINnpsqSKr3y+fm84j0FSHB9Af4Bi5CPx/R73Uk
EiOZvARepalww2n4D4kNYbRXDQfUF6/VHJcGnNp7/rfhneTM+YCoVoFZcav8Bbkh54YXB/DZ0MTB
v7mLgu1erdz8Wu3+87Nmg52cCDOIDYG8zZ41SsaJHEWTv1C9rMyVkdjfq5jCwJquzXCtw0ZcQGo2
yiuJxM9hCv4EISI/pv6PeSUsgdbQIWWcvlDfc+1HBHVbNPtkX/xrGrH+2gMLG+UWInndWY2m0gK4
MrWmvFaQW1hw7hXBkqWBCAKOf77grY0cVYnH8JJoY7SuKtXcYn/875bh5qsM3+uK97ownk5ETs/8
BB7gHTkfr+4psBlNWr5kifT3Seb+kOgdP1g0/OwDlBFfLh/ghceTqakYEJvEDinU2auVttBSDMhj
v0CPWSNJOfiOQNYJrXL0ZPVhV/K++1t8CqHdt6RveQTaDCV50cNwvrn8MUtzn5oQUCJzoHad19OR
Vopyp2jLF891u72njfmDHgkdHWg3e0LsKOhWlwf8EwudW0/K17TpqdxiSrzz2VdhaEjS4emLFRgo
gbu+ar6Tj+rlzZjbpK7DsoGJeqg8hlYTkDorQtTsSU2MNEVpRe9q5LILx1xbaqroKysT9j6DBgf9
jtqIiGgL3cg3lZcifalOXRW80dKCzxpMyHe9zaJ250OV7686Z5DDRgnRpn2WPWijyxNduMOcXxJq
fyowNL6fnypphIreW3X8UsAv+RUCFiRIEyVhQL27y/MxuuV1ub085kIcBkQTj5Q4lKv8KepVyZOr
OdqVhyAh7fSTAKQj3sl0ApxVWQ+5AdQKiMDK6YZUfbTLWt51FgJbd8NY0BtKm1ed32Uk46+lFhe+
jDojgdjkNMIBMM8HJRrq6KU72i9GoqLgosFRArG//qPoSm1vKVV4pJ+4hves4Qx4aNffFaCpNfiq
IVlH01kM//nWUy7SJoZmmx45wvbz/RlkHdhIMtovXiBA7pYDRMo0frj9FvZ07SGPmvYaG+/nyzbl
laHMoJIh2ahZmIS0OToYbWS/QNGFBlqTwWzNIgxvQYhYBOTxZX/FyZomcX7ZGJGEOld86nCTM9PW
9UHmxDUjRu44fkfz1FjH4xhYq7JI2+3lw0euYT4aVJw09kwvMwaVHoDzJXXNqKCf0Je8H/bY/PSN
umoR1wjjOHwnH1P1FYRAPkTtRVYH2q5PO6Q02Fvkft+wObE81bquVOqKu46ufIcCdnlIUUuLb8zM
itVfWILKeg7asHU2tMI53k+6GsIIJ3kMzHU4ZlZ509MAfIfESBk+qE6Nv6X3PWDgPumMr16te8aj
YqmoCeQmynwshAgbVLSBoojsrtfyAY+/JY8XbwCLKMOdgvDBF81LKrNZ69wpekQMs9GILQepvSkE
/jxRpBi+Eu3SLhebhkggQNXdXaZbUFebagk7v4I219FudVCGuPbRTWmFJoSkvV9vipAU8KbDUsTr
vvAkos2K2vvw7UrYo96aQq9VeobbCFXcrhwP9NhKe+rGb999QwkTmBUz9SmpO/VV9KYY4JZIjda9
DcMsdx8s33M03HlhHhLHrdIV+j6CbquoGlZFJtznEHJIY5OMeoXUh15rv/BH6XCkgB5l95lnGsGq
BYP9DpF6+bNsyKPtG1VU99xnYAuh5qFTFkXZEHwtMyqvOoyvpzJJikNgeMUAK33kvqDNYH6zIfSO
1klLvm6TFXF1DwdPFq6DordfrMbTvyGxBjGFHbn/tJEU8Yo0fIosoeZ5p1wm8hc5SuFu7RrI/2ua
Ue9cJ3Q6I1uThZW+Roqwjh9ThPu6xxBWvne7tomnBhGSBy50eGJWSlzFDiyL2uDtBxKH+SaQlVrv
iyit3lGEK517X/ghMugo2QUrqw8ker8pckVfnNGt5cG2JRKp5JSse0cbujfynkinVYZENJ5mGLmG
zgPpmrr0Idof4IY4WGOKYBMEUl69CuE8ywnTJgOALnllr1SlkT9A2GU/m1zrokcm5W/g7XGa7QgT
yJ0bd4m2Mjq16V4HB4XwzQhKpd+WblT8gvzKQP2lUbsRpXC7id8ayojaW+GhX7822krYX9ENdN87
5OeU14YMd3vvqLBcrm3aDv29n9ART2pmaEuo/DMIm/I8QWoPgSoTtUa6kPyfZU1dZF1RRUy2IYK4
0/XyEO4JghqVq4a6e7YLe18QkMm8VVcBuTh1HaoFktCW1opTm9ZJ913khaE9eYhDN686y38il5O1
74aPure7amWlZbe+F3cPaivK7Aeiw1lzoOlhJMPWlXmHqlNb2f80lRd2vys/MKzHSpJB3iVGksKe
gKTSXaYGsl9BS5/rbFHR/zSjSj7l6GOZ9xE0Wf19E7eT4lfpxwijDh1R08bVAvdxJLGQ3PGH8bbu
u6IHIzrG5CljvDhlhbqFEDcoK4vgW2JGPoLXal7fgnZEjmisIbpaxdAuwDLlIeaEuqdR2C9NBUSP
/Y0qZ4MEIypcdVl0TyUSzuI2UBVlb7WhKfdIliHiXnuozaIEOAQtjEZ1lNxrRQyVpO7RinZrjXIY
v7ZGjq4k83WztzAMe6LJuDTqJ1Fo1rNR157YGkmd/KoVKfwrT+UnV4ZXW2K5QTdA/0twcG7XdRIn
OboCw4vqaebBjRyoDDAuLmIgkL3cGaMhgr0bu9E1ZMOn54uKFVBt+DGm1gACofOBeWE8pyX0fLHi
VPk3yryvNcmLYAPZXHKNXPnT4wwj0oQ3pAw4tVTps5SWagBoNWPdeUnTNkN8fkzefYKuYuUOpvmi
Qep2xfX+HAeQ9qBeNc0M8id97nuP5Jhiq9D81xS+nC3oRPUx6LP038a3xKMoq/5OtSp9L0azRWQV
HRrkF1vjdPnVnsd8VLvBrpDFxKpPJbuptPEhhRZQ7kSE1E5etUHPtJWeUw4TTRa8I/oT/g9n59Ub
N7Km4V9EgDncspNa0ZZlq+UbwvaMmcliKKZfvw+9iz1udkOEDjAYYGB4qqtY4Qtv2NdqQpI3ZVY9
YBzQSxc1D7nWm1pur/kn0AueWQAz2X/J4LMTV8GgOCy/SKvWw61ntN7G0aowffKcpL1Hya9GxrXM
/31/5sumDcPOmoV0fkFbEQcuopWoF91Y17r44ra9HjwFRUGDhE/VvE5GFB5E2JXhNi/IFR4MV+av
74++3Nrz6Hz6mfHKvma/na877z8ejyJrv1DAgFiRF6XzOc307og809CtbLXLvT3rCPA8gc5HS2C5
t/NSSxKY5dkXTeCtuFeR6P1Xwa4QvwS8wppbHAb0lVrCZdEaqDAlWVSnoA/RjV1MUFOEbEzu4efG
iEs/s4Jim2Am/FA1FdGXJzTx2BcidbdjkzU/RYlNA60FnJRyk8L6SjJ2uQBUb8BMk+cS7rMS56ud
YF6ah3oxPCNRaYG41PCQhTxlYmjVOp+9VglXkDXLzwtQmnYrnQFgWQA4lujwIladKZPG+GyJbPL7
KrJuciPtv41tiaHB+1tpOTkUDym+6ToeJoh2mEu8IwTmxLDT1Pmi9+1sPGV6kQ+Tc3ChT036TzMU
YOLfH/Kir8aMnLl+AbCQQg2lg/MFHeO+L6Paq15yBSgj6jLqaBlozBROQlhW5eGNrLte+1aqA7E6
8fzkbUHOGD/LUKcHWrshNoHoRDsTjqcY7/rhkLjJPuAI3FtGYPPAGhjjbqLcHR7I/TtvD1+pEpvS
6PvuH1UJh1cEX7S3TA6D/eX92V1eSCifgLNHjIKVhVV8PjnP4n+pu0X7InMhfueKkt3X5AcvaTuM
G2Vo7Du8wpNv7w96IUqAVh2Zu6vNMDDO6fImzmXoIgNVlC+56tVik9cBluHSiUNajdKxjvgrDFu3
w+Fun4+15dy6muhuRAMb9mD0KF/6mg215kA6O9x4uL0PN/qotMNK+WpOUv9OKfmZTJ5jRHQLbNua
d+PfD4YFMiatGv3LWBdC3adUcdqDgZv1ypFdnqA/43gsKzk4RdBlfq61ZejAssMyrWoSlB4n5x8L
6Fm80To0EleO0LVJcVTn+YDTpJV/Pik7TzF5hef5RSmUeEurrYiOzmRU48qteG1Sf4+zeHOkqyVZ
rwb6F3KBCpdzD0CCX3TNGGzp/4Aoe39PXRsOVSz40mQRl91vMdSOGFwYOpAXCkI2Ed9ZVpz9UqO0
WKvaXi4hJXlEJedXdR5yET8hQd06UayTaQRp/9YrAmu5jnrr149OiX4DqGoqSDSVmdj5l6oqVa8T
uskv4VDhXKrJduJSp+s2Gw/qP98fbP7sZ3udKiUhCdgOja3GO3Y+mG2GUoMbGL8YZSqx384L7yeJ
H77ncInHe+Bi8YsVJ+L3BLWkXzkAF7fQPDhIRNqrUJ2MZdcX2IAxpdQjXsia4sL39CY3tkXsevDL
wyw4tCItjlpgT8ePTxrBUQrioOLgKS5uv9gtsFNw6uQlauuA4qFXmbvCkeHLlEzipUzntL6Xqo33
HkTGj4YqnL65jAJ0zARPAvT2fMmdCSyLIarsJU8o4xp9ilzDUCg/YLqKo4yatZrcxRGZxyO0ZtOC
8r2QUgDkGUQ5+MIXUytc5TbC3V3sBxlgtERZcPRWHs6LUwIlYMZgwbIxUelewpJ0u3Z0AoPuZarD
Nqdykpv/eJMYVg7+HzGEs51rUMBg9Qh7VBvM9OKiwQoj453Nxxc3pjzyPQdT62ynyg2TbVJ38sHO
qKTdQIv0gp1BS40aa29XVXUooMHeZk5s4dtpo593E8RWa29bS4zuLu0CRNTJesd6uq3sKqtfXBeH
vVKFeekDzJZYVnaom/i1rpDV+21BRt8e9DSLKdGIwv5a4hv8I8KUQVk5LhcfEkoPLxOURBJUnqbF
/VMTp6MXFsmXyVYccBmDc9JGNzpUtqxX8uHLodgnlFOtOX6/RD8gYRj2FuHPi42P50sUpdBq+7h5
lgPo2f37p/Ey0jIgWWKGxw4F5oVCzfmBAHgbA8TX6xc5uVZ0CIYmu3HgxmPtGsRt/dtTWzzgQbpM
1iEypPgC9B/JiWAaKHZoAV4f4HenKUJjpnGUz6OaV/hbVs0AfKALTbFLzHD6lYR4s24aW+q/LaK1
G6oAsJ+UNm0Q7FaipnqqZKzmK8iWi/vVoPQF44z6EeAh0uHzuXHE6zTGRfgFfZqu22i1CA/8JPlp
0OvyddQdvL0xiz0kVJ1XtstF0Dx/PaRVOYlUyOlcnw+t4SkUBtUoX0RELW+jZYLGuTnkGCnWsVo1
qNbjkbky6MWVPp9G2prwN8HN0Ho4H1RWBJWO0NsXrdLkcMB2vQCdgjixsSVc6x8LLH73OMl++Clh
XLIe6v9EA9gj6Ofj1rWF9Sju6C+60SSTz1dVbyNjOrrWFLx1ZG8xsaO+VlG5OCaQYgloodmDxCWC
W+zcLhrqpLUC5aWQ1DSxNAXL4XudkuX7oHeyNUG1i4yTbio01RnfzOMBR3j+PX9FpqCOwLcVY/R1
BLR+F1c0ybWoT+6p9D3EdXmwUfB9apKmeaRQZ93AE9Mfq7pfM4W5qOuAr57pdTrIEHISel3nv6MY
8pztniZfm7BBRyuL9dw3o8Ys/CCoQe2gltncj6ISgZ8I2AS+BUQEdoHdeLv3L4+L/cYvQVoBnNrs
yETD9fyXoJEiaBcMyVeD9zrdRjxrhz6eooMmpvrkdaOxI3xfux4ven2khVxXoEKcubDFv86Hbdp6
6uLByb4i1yWecEvEUFqouXGs+xKz2EAxldiPog7fRLOt7EPtCufBBUAVbaSoqh3fkLbv+0uxfHiB
b9AZhRGI+NVMwp+X6q/NEYyIt8ARQ43fyBKccw03a7ZxjyXf++MsN/2fceYrzaK7DSxm8QwFhlPm
ToQXSAOXdJfRw/A7BHMsH18EdGE/Phh9NkR5gJXPRPTzSZWRNmmlpXivbSPaDZbd+R1g6GYPtmoN
rnVtXn8gljNKwkIx8HwoJ1OruqgYarTS8OAq3FF4TStfpW10H3xe5yWcZWRnsjl7dnmOcS+rvKQL
0f4M8PHC2tbd1jQX7scEIPfHF3BGmICM54Nd8p+kZyKPIN1XrzaeXRWFqS0+yIAD1CAU398fa3kY
52nBJOMBoN6K5twicS4az6SanSivmnQDsemo6NOp0KNA3SjIyxyJzvThlhgA6cv3R54v2r+Dwf8d
Ge6tR1zNTBcXMb0LkGQh6rEYOPc/Pa0TT5mj/swhl32dpvZL0epziS5ontvIa1fevOVDy+AuWA/e
d+C56LMt3jxKu6NAaxFVDq2pj8nkQVsqbMDf6EYl7Zc8KZO10sG1IdEqmzXhCbV58s73qtp2atRF
aXRqwbP8k8sKb6QR6TlgD1J9bunlrhDLr3xa0A30vue71oV8fD6gsIZeWrhunkRv1vdB05VPhWHk
29JUzJsgagzkOw3z+P5XvbzRCF54YP7AXwHWzsHVXzdalVluXfJ4v45ukTwHmglsphgG48f7w1zM
jV07B0mIFKAcThfofBgjUfNCsSJxajBU/wIa1G39bnBE5Duj0d6ppeHGfpNba0YOa+Mu1pTXNRm0
UC9PWIvyXASO9dml6HjIlaKHARer0u/HYGVNL3bOPFny3plnSqy0BO1kw9h5kWmIUxc41bbNFGvb
Isu+LZp2fPKELD961TEerzPgybmEC2DnfHE17Pd4uUNxsrFP7TDLEYbqt60tlKcYleds//FvyQs4
N3yoL4IpPx8ujakDOX1anSxktbYwGEt6/mNxk9ZWfSiFaW9Mj3r4Rwfl/BMKAGCnOo0s+fmg41CK
3LSG8gS2MDkC1IJRFwNStnvUnvIqAUUQ9fVKZnHxXM2XDuALOivUxS8Es/ugrKNcd8qT5vWqs42g
1j1z36jjtmrH8sv7M7w4ifNgeI3wKSmGE2mfz7CL3brXx0KcMkBEw65NQzB7yK2na5yqq7P6z0DL
/CEV1oi9dCZOFfz7b7IsxWdHoM86tUBGVh6Ny6PApGYtWJj1EHrUxaS4ORNk2XpxcoRwP/ephCwz
2ekmcKAPJYMrV5DEl+fd5YPNTQWKXrCRF3tz0K2uRiC+OLUg22Av5QnM2mJEDjVLrDunbJTPFfT2
97/cMgFFH+Js0EWkqllxgZRNUp5y0Cv37AwFRBYSRunOpbz9TVZZ+DPycBXpcitYuVivfUyKpcSI
pITQTxcTNorCHWAjlYhqFg1K4pnbbYdOcewt0o7D6/sTvbZF4TejrUfJgvBtcZsGbkaqlrTlyVKq
6nM6KKMDCqsowu3741xdUIDxmMA68O+WdSddMRxlamRxmkbk+YDttH7oTf9CX/g5lI46bmRpYVWp
iiJbubrn/XgW5Myf8j8jL1UQqgmkUCDr4lSzX78J1658e8rVPaY74oaKm/cyGWIQfuEWWbDBmkJ5
eX/q1w7M3BJDboO2Ba2/81vAlL1Hgd0oT2Zv3em6MB9BMTc7PaO2Biy/+Gg4SdeNSimROAWMGcJ7
PpzwuLS5Z4pTUILZEQDccB11kWLi/khfHLV273tQZysvyJVJwsUkA2Bs+rtLSnqKkXbhSbc49X3r
3MVqGRxwWCtuceHTI2Bq9vRhF5x5nuZc1iOtxFFocQ+V2HYPhZYUp1HWQbdRDVkfOtnpjp9CW1nZ
vvM3Wmyivwf7k9r/HVOBsGva3CtOhWjT3RDVOlSbtsnalXf/ymalfAhpiY8BSnepRCTzmIAASMOp
odatbTrpyaMm6+ZXgH3FqUqRnuj8BqVl3a/hLrkQSwd1TS/v6re0QL8SffA6L4U1allpMZJXfMsi
QGMfqdVD2AbuDQHJdABNV7y9f0CuXHiALYC9W6QhxD2LHSs1pYLebxQnkerVDrS2MUB79/SbafKK
4qNpx7xtaGPAoIBKwWKfHw8dMYfACsKSiyiWmzEqp2doXOqxRojwMR2zcOU4Xp0cCdYMfuWELP3o
NScc0n5icgDM6/tBmkrjC9lTdlXiwTNWjuGVx5KXY0bt0HKjxrSYnS10p86auCThqAeQhTlQtMBR
P2uulJ941OmqG43z++PfzwSLRXGLiWJKcb6kIYD71I5GTiItzgcQHKpvAKf4Xjj5mln1ta3JtYaC
AIqSdGTnP//rHGqlkVS4v+Sntk2K4T6HSafcloPUxgdi5CH4rkqKSGumI1dXFRr1rG9szYK+56Na
ZU0jEa+kUyJU9QUlZdc4gKhIfwKyc1+qIH3ASBVXs/eX9cqTiW4BtRUyc2orywvOac0pr40mP6lB
E3/1khEEqdSFu3X7WMs2AR2ZyI9GVy9vIgUo7Uqcd3XSwA1op+rYOS7NoVC4KwMNTOspy8qMCmUQ
AcisAhc6Ra3tZDRpCRRIQ6ykzNfOC+xZFprKFUiZxRd2VKuNwKVwGfR1fpRtlO3AsoZfQ+qZ/8UM
6SVyDcxijZyX88+KbZlRRCIsTjg4ZW9KqlXbWunTTxOFgqNFsQAFI3DMKwiga5+V7Tu7EXtk6X+q
1X9tYVdRAwOR9uw06EEMfRQ3eiKg8FVTm2FPvUDZScNsf6VtlK6kI9e+KBE0gh9wY7GpXVwOxVTb
1HLM7FR1rfOAWQvM08Sqcl8IMW51VF22niXqFcn0K08aF8usP8qoc+n3fJXrTkXmIQ6ZL3HejWXY
/XMfhuG2GI2s28aNAIcN6oAXLfIC6zmqO+fn+wfpyuNNFA0wiTIXqfuy9ArrW1ODil9Q6JOb3MZd
Hj1hIOcO+/fHubJ1Z74IyhJoCSK9tdhPehKZdeVgcF+FjltvZDZKeaynOi13tBmK9Oa/GQ5bDlCS
MzNvEVdSftEH27KTE4RBdlJZtogl2IEZTMCuymxCg/r9Aa/sXOb3nwEXX3LCZYtU2U5Pkkt223gO
JA1JO/dV1OR/ddeUN8UQFz/Tqp8+vT/0lXufIwMqBMzF3GJd5EROXeoA2ar0ZISta/q2lG4K9EeX
3yqv9/5Jk9xa2TRXDgsjWpSaOSmXetC9aw8t0J/0VFd19KQakWPuQOFmP2KKEr8LpfMgGNhdtLLG
107L38Mu3lLZVYWimUp68sL6RylK564w2xSJvLKrfkAsvXNd+WS1jbwt1Lisdv/NMmMQxz8kLEvw
aVOMeqC3fOGpE+EJ2e07EHvjj1Y1x4PZOv1KtHv1wFB3ohM460MsS4ggZlIl6dPshMopuoDlSHQS
aicFLsgakOvq3gVXwR2E3Qkc//NbSJMyKDzIdicvU2+DSuS3Ro3Jqd8ooTzEbdyWiLQH7q0IP24F
AERnNtD8v6GXCahXuSls3So7aTUkL9+ZaTqeYlqvLRHgyope27UIidJpnHVNyI7Op2l1lL711ExO
ZS67BuaT3nbIGmVds69hnG9TRUfkpqs066OQfComc9V5BmAhPEOoez5yIUOPsiiGB5yl8W6wkNZw
8cT4ZcpGfjxEmAvPKJSSDIH+X1wGQaQHUouU5ITkfX10q6k5dlgJf86aoXt+/0Bc26FUKCkfUL3D
gGixbRTsqNIxidITaITk4E4YQA2pNB9jh4fkvxkKQSzEiZjesrvlTGxckIhcOFPVdZCrRnNvR6aE
lpohOLdyz1w7D/hX//9oizCrHdNBdRMtPemRSBtfCgCdD1rQm5s4Sz2/coY88LVGdw4CZYyVEOii
E/5ns+CshMIg+mMX7GJaLooaolxyyiWxoO9EPU3XRtd74cM0wfVRDQb9ngqc9SWPG1vdTBhc3Gap
kq3Zl1z7wMCwiW8tG8zJEkynVwi+JlWSn/K+6fc0h5w73vd6Z1vpqkj51bFAlJCeAdqhInR+ROy0
FU6lKfDgqjBB9EkmqHDGcNQGFMbW0AZXPjAQPcTkqNSSdS4LezbeGGkr3fjkFo27sdPae3CHOLvP
rGQHhdX8R3q1+a1V+nJNdf7KHUQmSNfUsXk7ibvOp2npJbmZaJJTH9vVI9qqdboNkMCwgl+DlTVo
W0zRWq50bUw8G2iiAlBkR82r8VdQPVP6prhVo1PQyPEhscwIhUbM0NwNmpG18gD1Wa82RR85/fb9
Y3slMqG1p82oPU4n4dH5yBPu7FivjfEpgLNwM/PUFL9vo+EmaWvxCKFAW1P2ujbinIrOSTAp/rKL
meU6DAo1TE+Y8Tm7ENr8U6OLEI/UcPqWFcVwfH+GV7YtX5GvSdoNNmnZqB1TOxmyzk1OAxLQvqcO
SNWgOZHuRvxY18Q2rw4GzhM7kRnfvdQNcSFHDs68bTFz7NVjKjEMvi3SwhWvY5MY40ejPA4IPSgw
pWjCktnPP+evfQP4SSVzwMum6D0y6M7CxAXJFkNkm8wFg72x9DGrN5ZXOP+8v6oXO3beMDxiM72J
Tt/SWzTsR1XRW0+eQo1GOLymBEtkW7EjXENjezA2WjG1+7HT1i6GixVm4Lk8BK8LxXNizfMpJ4UL
9HPI+5NTtvVDWXa3IVhp0x9BYX209jWLZwBDYaJY910U9oZ4rIPGi5xTajYj9rzmgDgLXhcAjBz/
/eW8nBVD0fvlwkERlV16PivgWtbQaYlzkvQ4+12pYMm8MyJruMsL86PiGLNPDCoKszsnABuQc+eD
iQRsypSY2Rsg12gXNuH020Rx5zVq1PIr+2w1er3cLEwOGBv6GMAXmOP5gFBXs6Zu0+Ktj6x8Z9ZN
Ddg29/K7zBPT997oh2ORpGuY5IuLZl5SbJdAEBHcUdg/HzUIWrsYvDp/Q8HHRvNXVVQfoeLMF56d
QzBBpOSjl+mfEf8oiFEC4j/ORxScxISud/aWi6n3B8zsHnIQ5g/RmBR7Ubprl/fFI8kQRMlonFic
fxQaz8cbDVv0yuDmbwOmONSZYmXXqtbw1dPB69YIxCFXlg4JaYIXrFl5zq/9Xy0Fm57F3C+Zq9H0
wy70ThDsiXSXiX0RWu1PxbRp5c37Z2IJfCSggaFME4hXETIp4Ofz6VXWqEiYotoPbajGfVmL9o2a
3ncd5Wyc+IzoTQyNsk/dtP0KaK25T2Tzecrt9uX93/EHTvj3VLlnZiU+VnpWvaf/fv47irIFEqJO
1XdrVgcQvqFkcM5DI5LtnZReCYyjnEBh7rBbVse9lyah0fgOAg/905RBI74JMQSXv9oW4M42bz33
mxPY9U8nBcCVzqiToTsqcQligXX2use6t5t/O8WyXqXSqo2vmXn3aAhbxr9WpjafgfOpIScKBAbG
7nzVLTGdrd32Ig60+PvQu0PyCKSh/Z6MsTX4BLlYh4yOGu7SNnGtm9ioTGNX2YOaGbsiLrLpblSF
pn1yYiXK/InYJNqORYLDg57HkzgoaFYFjxos6vKYhJQ4jsaAg/lR5HqufU5T/tCxO8NagUgsjj2v
PF+IAw/BmmefGPL8a00IKwWOU40/wrgpn3XpxdL3tBS3V90L93bRrRQIKeMsFxHWGHc2ryAblm26
OIYCsUAlw47qu5XFwjoozUja5eOzUaGEp/S6ee+AfNEeaqKBrYdp/LizglIr/Lkqk+9rQOrf1ShS
tG3gYcrrewW44k0V46a1B6ReoxjVpEirgTINnyyJqc295SJ6B6IG541D5FZa8dqYqDrf1YEwp+pp
GlpRtQ9tPuYH06CN8jwlHsaCaSlziy41Koq5X5v10B1ouNS3aoIiul9ngxajDhj2DwX66a7v4En9
00aYAPM/s55ezMJx1G2jdJzGzMkqNJ7GobtpcyUNDmXS6c1myMLyvsyyKkn2UniDvIWoVVNp640x
sB/LLs9+pZS/Oh/xMWSJHQxU4x+jOcau36QZNMssT9F9G7RMMZO9nfVB/AXSSfbmjSzZXUEv3NlU
Vp4lD0CNS11SFDDpvvutVVnKnYHC13eHwCjaGcghP1X1JFtcRIPEPlg5YMFd442ZeRzQDhHbFvLR
uJu6uhc7ly3d+m02eM9IeOjCV3ur8Q64NqWBP1q4MW6GsDHqbSqQVtxjViTjY61Qj8G8c1LgA/cD
Au6Ya+Y+lkJD9OJV4JR3hWZH7rYBqYybo6qKDLy0nXvdLtRSNd6AuR2cu85E72kT6k1QbCpcavA9
Ggf3GxbOgX3njDqMVNIkU6KzggwKbf4pvdUlVplfRMRpva+LenhUrVpKKMlR7Pl5BRPnWHX64PH0
1ZUF46DU8gPSHE7yoCIlaT9iq2BnG8RopglFOzfx/NaNqq2VTwUelOag3MWSntumU5O++A7dFl2f
gQf+J4qyzrip7FJ84uKcVw2yxbAzS2zU7wzsU7NHp+ynf8KpjeQxaMs/Algl7cwUUYk6cHRfIAHn
bnit7PEQRsGQP069qiCPYqRcqwJ1CVwyH4CXq8GLhnakPFaIyGgPplorxTHIy3ooUYyrivwlzHMl
3A9dNUQ/tM6uiqdGdbK23DZtFui7PiDhEL6D6lfyLVAiGel+r2HErW9ycNLWFxV0oX0Hn0Qdj05V
InCBNKbTbTh6sn1RXUUvwr0+GYYIocMoDtodmGIFt31vD4JTE+OIgl9ih6I8rrjou3uvdaCn0Va3
x4AKelPRz8SiQ/0aodfxPNH/Q7WqAwh4jLmUtX2bq/q/gevVd6aGGeYW/8Wx2+ldrRov5Jpj/0Mz
UB72w06VyVf4/dajqeD1c29JXiUfpBMm0q4bqvVtFfTegCAnug7bzrPB3/R6mavPSZUn/0pq/taj
qgbJaaSCZ/sDOjuorCSJdZg0N9J8tXbsn4i7GK/I9yQa2zvS6q09TrDLA2H0sDoUp0GPMXOjcKNX
IbD3ymnQ/eTv455q5lC+8HHCn6PBP/eXq0UjOiupkn9qwCaiUmOX7nBT0FQZ/a7BZMO3SHPz2yod
qmavRm10nIzM0LZ1246K743t2FY+ZVap7ginSPbDvnefOmVSKr8x7ULDMArO0sEwE91Md5CJFXtf
T2qVHpFWCRvgBlnmWW9wSfNfyFRyrjMUKTFTq73OfMJorJW3OKwE5r1o7KTL94k6mfZtXAfRq5Ul
Y7PNJgMDRavWTTh7VWi9TLqW9FtlGh3oH1aPil3oV+7EhtSTtHwKzTRoT5kHOGlDO0hP/LCCebNX
S9EpW9r3utjz/uvTDtUCL/tcdnp3o/aFTrpWB1q/wYM9n+6aPgvk09REeIKiQaKeaiDJv3nYTLqJ
xTjuMQAs1F+tY4c6mPUJNJeF2ExzsMRUfEK/ybM2CEclFkQ4U4r9yNPVbYRdmcNeoX8Z+05a2ALt
OVP3bjK6IeBBA9N5LYBxoFLVuh1iUQg/SdqY3vgJrAFo6h5pmOK+ToF17YQdD/ax0Hr2s5aXuu0D
ky7rZzOGH3EArtTZu0AtgJ03wsEAo+uoMmvbprdC7eeYozX5qCoVzEjfGhII8uFcMKXhH7KeHm+G
3ATkMeJVJr0o44MDKFJxtpmIpjWh5zmSPAuDYLzNMNVZMISy07JGQH88kN6YTj+S0Gq6mzJss5eq
0kL5FBjIYPouz4jm89rYw75sW0P4eSHdDzpB02akF2ZDyAVqDRN9KQtjtB103cjWfgRGFsc+l/5J
az1E3Ho7+/f9wO8iSGIoSqJUumeBYUgC50ES9IQkCluh/+BWLE7N2IZ3sJzr761Ap+kgNCeN9u+P
uMhVmBydPjDzWNLPGfwS1o3QZZcS0kY/vcyMLF9xRP+odbl232JBsw1FlfhOKQxe/lZbk7Zdkg2J
CZFvpx9GFxc5+wvYbFOHrkVvKPkRRq3ynOBY1T5wn5flVkO/391aIUVUOKKd5T3lORpIu0ptq25X
hxOBEoLH2XfbQvD/GFSdeDEB4XaUWFuv+40ArluaWww6ZfytVyJV3WP2lqvH2Kubf6rCtjPuMjcv
7yawhd0N8VdhrEBMLz4mXCSY6SRKsx4Jmf35x+ySwW5wMrd+TJBn0XeCtBp+ShF4vUM+oWYjVbJc
szlZFCxYUcfCfnUuOlFJuLARqmXhjjqegj/mlwTbA/qY8a1UKGTArA6lXKn3XwyH5QJSyrOIBPk8
NYTzKaIkRA+vVpKfbSuGapOOdvyWq9GwtYcsW8n3/kBD/r4N+BCI18zaIwCeiL8W+V7Yo388RbH6
A4H9cdgLoRXy06A0/XRnkcL0O6tGZfoea+fM2hZ65n4HhdHpG5owTrYZlSweMj/JEyv7ElUGWfqh
GAnHHnUMYbSbbAxt73mqCNFjOKhEfAW+AkYk/o1HEViE5/DX2sEv8bmN0SCv0nCHBFWTP3pulucb
HXRiutOlrr2pkdVrvm1WFfBIQbeM9EYkzW2ZR1P0YtbCqj+FhV5ivDIZgyy34KvVENXuWlHcTW1g
AHCEFZsFfhkHuiTKDXRl5+iplaDsZXeas9fpx0/JZjAbh9I3lwVqzru8s7qhRHG7LWiWBYnommdz
4gl79YIwL346UW01H6xacVfNtG8SO7zQkP0xF1dWLEUS93U/vgllDHfxhNIkbtHuI3oWP8s+U1b6
WcsnAX8FyMYw2amZzhyYxY5D7G7Q+qhV35SSXGFvj2m4H5VU/6RmKCweVHfqtrqbGYmfRkYV+o1d
pubu/TtzebD5DejQzFJac1Z7warvQ/RgMq/Q30I7NDaOm6YvBfo0vl6qJiFHl69Bii5KLn9GnC+R
mcFMzWUx61Ro0qqSRn/DTFHfxC1eLllUx/u+DBCT7+3p0ISltini9psSK8kdcu0h0rSZtvJaXJk5
K88Fgx8uJSZ1wc7JrSjnMsmMt6CN46Pa5GQXXT1+Blul3slW9mu1pmUhhIm7VHdmUtesXLYEF9Wj
I3urt823MfGaf5w2sx898h77DsaMgwCgxPNn27bplB1KEhVS3BpzCql3YtoGPRC0PZiKYKWUsaib
0h/hR8G1hKpApZa44PzWCxW6+xL+yRtwn2ijYye+c8tKqv7UFf13dK0nZz/VRqC+vr/vlg3OPwPT
qYRRw53Le73YBk06AmHjSn6LIjf4Bpakzre12YibKmoNbxeV0Tht0wDx6tQr69fZRGTnCcwIP/iy
zQsAtY9bGJA/yKRFLcf0UHlATtR6k03nfkIIxdkEXmS3BIGVQ9Dpol9yeH/uV9Ychi81/1mOHYfL
xZo3QlGVaVDtNxHHv5PeLO9Us0SvO4dWtaVQ136b7X8+hg+a1xsVL3SETewA54mef+hOoySh5tJ+
64ZevTHVCKeHfpqGZ0rbJq6HabhGg7lyvYFOnBcV11jGnw/gX50jjxg763AffCvqZqqhJtcTYp+9
g+qpowWP4LDadGMkVtdvYOKUGxUF75U2+jIinCeNMCGlaxd08UWLVxpVq2YNk1aLNjtgLtPcEqOX
m4Eka6umqebnsVFsx8EqVk77n/U8e+EZGhgWzipAVJGGnzfBX7OXBgW2FHG+t3hA1echKdgRz1Fm
WqA+UkuXu6EY0voR009jM9rSNXYdGXyPiZoWPZbWoEfHPOmVmw7Z/Ol3zRsrY1+l3xDvm8bRhl+D
2bcSgYo20p4nGBTuRoum8LOKsZ67fX/DXl6V0ItoUplzOKZby6uyqkupOGXGMgqe8MSSbeJHg5mB
ivDS9FEDObQSjF3uHUbEl4kOkjuj2Ran0g7NQGupTr91PbyiyVTaE6pz476N8vzWy3TtpjHU8YB3
qHXIeEhXLoVlLAjmlK4ntqAEaZyXP2/YXx9PLYHYkxvbb14XyYPulu02jLxhH0bDtPIMXXkPGYwj
iQ0UhCqI9ucbJaKaOgaDsN/svkb+RVpyOLaeJiG+VrbZbtG0zahiSe3B8crCu2k5bjudjhbwOpzR
wg9fTvwcnil8eFRcFJYKBGkbmF02avZbNerd58gOql0kxmzvRELzJ8ijBycza//9DXZlvf8sOCcU
tS0g1edrMECKjymT2G+EiM7BLtX+Z+I4gD8aKDofa7lyEc0f13G4AnXrktJNidho6iS137RST771
YzL6hT4mx6bE1Or9aV1eP/NYsykmLz554SLEqDzgVwpf/i2zO8SBeYH9LtTrzZiWx9hCxyecZL7X
kRhZ2b/XB0Z1DTQx1DVjcfVGBjUhs7PsN6VvvO0Qd8WNgzWeXxQI/cLF3XV9/SPAf2nlvv1zLs9v
PViqDMqDTkwJD+H8Q1qdjEGWVNl3c7Ac8QKO2NN8A8lCmr5SzbDUoc+zH3OjN/dVblbOlr2ValtE
3fr8zoy0lg3fC6rITWckO0NpuzV7uysHjm7i7HZMVxPO8v+Qdl67cWNpu74iAszhlKwoyZZlW5Lt
E0KSpcWc89X/D9XYgIolFOE9M5ieAbrHq7jiF96w7Pnh1J7jUYmAflA0f3w/iXdGFwWeliTqJhbG
6IK51D29ngq3FEPi4cvm7CNKdyu36vmm1+kFz6BONA3462LTN6Fct0h52L9VqAlXStMN3xD4lJ6Q
TZbWqk/nIccsbwn4kB1PX395yQAkL1KTDOx3TAfi2le06ugHRgS4XpYeJqXBsnSo1k71vNinm4E+
ESdthskiw7Ssx0STsJLJ7MI/larRvKD9/rv1LbB0PqC9TVG1w9/L5+2zAXFJR3eOHiqP7mJGKYH0
gdDl6E9XG+MjQN1661Qq5maxMv5qG/n58nDvgMPFB3JjgVTjmZmhB4vzDb3WKlrLEn/K0C7MHzmq
6oVHPa2Wr5NADl2poDQqJerfGu/Q60pLA/pEVqPsUU7yt51ZxyAm+7BNELRvou5XAZt1ZUo+WXhk
hEDt0ecF6r5sLI/OMGqhX9u/0c8pNrlB4BUNTUI1LO5f9HSWJQ4iHpjLM/PJ1rZt4gXcR/jPGdRV
qpNy0kaTUbUpPKZ5rN5MzmD8kqWojlbejvO7jr1FdQiyCLR8As7TK0cCrpegyBT9ka0w8so67/Zp
hf1XRvh+bQZy+31U2sITMeSRf/1KaAwQJmAeIUUMQ+Z05KIJ0HRDifrPNOWW5oJPyry+zgJMB1J9
TTf2k83GaADoYJDBQuY4n44mZZHVjn0d/8nh+ahe1pRD4RV6lpbfpMjKGhRz0qLfNIMu+56Ud614
g409oONeDb5rqL78JreVbV2PRVeO2yBx7Ahd1pp9+o/TQi4FhhqxYHL8WQj29IeGDuDdxm+C53Dk
0fGQrUs2RMmjv7X9Zg05cbb6c6SC4iwpLBksh/50sClOK6OPnABJFj++6cw42dtpSoec6XG7XNLu
KzO80equWnliz+6auUxEAYH4FI2oM1WkIBuolNGzf4p4H54o0U3XXVcMd0WCgD4UEGvlSH0+HvAt
4nCqU0sVIcpgWq4PsfqELl12UBNHeuyGLNlmbYtal1DkZKU69dmAZDCOiSwY/72kZVpYKIR4uuhP
QDDsp6kbzG8ZDsEbjHezjdbp2cpzuNS+Ajw5gzVR2qZFwRZfBoGTIgdVa6jSi51WrbnJ+7Ih41ED
WuC+E2bXOKQl3XOC7qQhHZH/b/LvIJ8bRHi0sRS7UJu6sjqkyjDWK2tNPM42OrnpZ5ov2pM8osga
n8U1gEmjqhnS7gVUQCCZG9WpAyIp9LdDy+uHzDb8G5vazV5IdoL/X0U3iLZgTXInRUbgfC2Emm70
ys6szaAYaf+1KcBwupmly/Whyqw+Ow6SwGojgbMtX5EhK8ZhqkM9PFSjIne7Hu9R6VfjtwAfKVRq
ydaG+veiESsELrEz0XnfKSF2cklaA9GE5JmN0dYstApjjYzO8T39W2n8hfCi9VszSIy/KHqo/yZe
jpKXSe9Eu42cLEHLMB2T56ABMuwWmWU/SoUT1HtHoCvPGMMYfCvVilJFU2j8Xz1DJhnxN1guYsSd
C9MIv1tR1H73EUEdDhhFpj90kEwjqGYQTJsxsmgDSvFQXI9qo/6cnLpR/ozp5FRujqpndNvRbrg2
LTGG7kRHMdmacW+m97U+yPLRHmpQbu6EImO/qU0tunFgtdpXKERprWsJqWq2aVLFs61j4TRHujJB
+Yp/oEw2USoV9fxJzb9HUI51mvRhnNzYI+VBls/x7w2rrbNdreSzGYwZ6ygE9XhahzkUgL0/CunG
T9PB8cLeyqufZjkGcr9t9RJB2a3pIyUcHJB5DWx0UCPl1yRFsv4SB13U78KUKu/OKSXtTQ/9KU8h
LNkOBXOzBwy1Jlt4di3O5awZ6U1LjDbfe/XtQwKrOEIO00IeX7gimn2Q9O0u1Buxm7Nqt6KLtZHK
sNxgUhavpABnIyMAPkOu6aNScuEZOL2QcxOVgXQEPW/2clrt1Bb+0AbsnHJHLyu/r0DnTALB0yR3
9k0gEEdZeX7OSgcEHlCsUZTC3hfe6vwDP3z6mA6hkaaZeGvGwRR3mt3Yv6RemQjE0uoWWnkUXU+l
X22joE1nUdU1d4qzkAv0KbUDWpEgNGcjvtMfQGtPyUhc4mfCe2Uf2qkuNkU2ZpqLRMlXKZsKm2a6
U6zBJZcXNtVEKpkE3ITc7xfVYly7bIaiks3nUQKgUE5jeSxUu9gnOur9jlFiR3H5oZ8jjo+XIm1s
+rqQVOi8wtZYdszaREy2j/3csyhCawJDhGGsNBMQVuBvy2iSIhCNMvqryB8Q3C9fIjxfiolX1nmm
UoR08lB3P41cpK+Abox/FDdF4YlodY4niV5U/vf8Wz7sHnXU/TFUe/9ZzvPpENVTc4W1tewRPgFH
6qp85Vk/q4O/DwgsiaoHhwU919MBEztMktDJHZrWRnBndU5369uQjTu5b46jHFKD9gtqBmlV6Eet
LJ7UppAOlxfyLCV+/xGwj4mj2LkENqc/ouqUgrZo4jynZaviaWRiBhwS4d0HTTde9aOt4+sdxS/9
IPxXNZj628TI5NQ1UtneXf4ty/vjv59C7kYpbLYeX9wfSdbKw9R0znPh2K15dLouq9wOBV8AGz1C
NRtNKSfaj3l0p7SjuLs8+vmWZvkh1f+/0ReXB1pbutFOiv9c4ve+MWt7FJ4WoBa3suznZ5VxgKlz
Q841CGuRtIyaOvROUzPhiRr/0J1K2ZlTY+x5GvtrM3SmlTbPZ+OBXYHnjGTvjP44XeC8s83RcUb7
eegN7aeaDvbGGcfe6yRH/9OU1Zpc72dHFtoGkTGHFszLIlnpZgzvkArnORGV8U0dKvE7C+zhOOlR
8o8us+9Hlk46pYaZXwSx8/Tb4oqIsFJDxgo6a9jnrZlc51poT9iWSU62zxJDu//nbUIIjisgoggo
3C9NvBE8723sL/1nyVda4dV0r8ROjnnKV67YT04DA82LRqcSzvHidigQXBz1YvKfa7nIvTzzHRAY
hbQ1w9Y/qBgFe2XuVz+jqKr3lz/xkxVUcVqFpo8YL0XMxSumNv0U6mXlPCs4ezv7SZ5wC4SRMG3x
JUmnlahh+WZy6pGdJIGH8Iio17IbaIZqIyWKkJ4TdB/ruSA7Jm6tmsGLX0gJUQSK70Jz/F+XP/KT
Y8Elj7MNlTGUj5dk4CHQTSrMBtPrVwJBibw7kCoOR2mA52DE7T8S0+atSqN/psSQwmH0uHhd0NGt
EkUepecZH3ElwcfZdDn8qa1kh9GNziystds/W8ZZ6moW9JkrVIuDSNspcnxUSp5FOQViA3uW4oBq
RpjeB5G/sls/uT0Zi0yJoz/3VRfPSGL0AYaOnf+c6UWr0kjWgZcpwySv3J6f7RbiDvJ9uvezlfjp
iXe6qkS13fKfrVSg/qr24zZO4vCKvrV/Y5VTcqzGyT9c3iufDYrJF/k3G0Wm2nQ66JD7eI7UrXiR
yBQ8Pan6beJn5iEIlPLQFq3+pVDDaOUUng+KJBrFTEr4xLNsntNBe7+TQ182xUsbBtBgU6Ps6BBB
R9vZgyhvMrVyChe2t765/LHnK8m4cwREXeudAHQ6LhXrahCBxZmIG61ySxaCkISS0dvlcc63Jxco
MkxAYBx2zlJL3mwjM63zNngZesu50cZ0dKPeMr/rmCBs/30owD0z3ZbcAEbj6Sdh2RhHchuEDNWn
N6OkYtORdrNyfZ7887UCnmcuRmm8uTPK5XQoUdZBjW8GX+Vo2ZdUqqXjMCochS64sYM6313+sk82
CRocsDS5Q7nLlpJoeHtbWMvB3Knl2tiE1tD8ciQtOaZOFILPQzcGK4Nu5Qwu0ywmkQ4KeuBz64KG
yvxyfQiUDcOpMj3LwxeZjvNeUyN/o+mp5oYYTX+lwtzAMBzUB0Aew9aJZXPlqvls4xBazKWwd176
YjX9sBytUpPCF6pz3ZFnMvJ0LAG+W+inHy9P7/kjwb1NJRsJdM4CwL3Fl+Z2Z0xmmb7UA6aGWzkN
8/ib3bw7hiKLcScKdDnXtKU+G5RaGAeNZJLQZnGVpji+AmHP8xelr4CCidy5oy6k3YxDFhwQ0xhW
brdPxqNOQOJsqIAWnCWvMHPMqQL+lL9olWW4QJnxEC/6utlg96m/RZSJV1788wWcX0EaUhT6uGmW
groAg6JMtAOOSqM67Wwsq+67UDO8Wukm9Z83C/Q6ggq6EWA8z/zBCCPyoO+L+EXy6RT8HOOK9N93
/FQ65tAFfl7eL2dfNudxxISzgBWP4PLLEJIURa+Fzcss5/SnQePIVQhQeXwlrfv/GIvMzCKNmK+2
pdUX6LHClKewfdHk3AAlgHzVljcRgkcthWstiLN7hiSc2uycG/FlZ2iaToetXPrq8OIMdX2j+aHp
lUVv3A5ddOycaBuqWbxy9s7eIQBSAI/Bp4GPnNWpTs9eXswK7CJSX+RYJnxprKyUtyq1wrt/XbOZ
zmcrFMsQzyCTOB3Hibu6I09TXxp6FPBqVVNcBQOe7l4iO2tR4PyHndRNWC9I2MAPSFYoeS/OtlIb
cF5aJ/mbGK0G+DEz7qn3R940JBYA0DDDIdt3tiJWs7+XP/Os2kCDjOh6FrJGYlYGBnH6ndpgamlb
ddUbJVPzKUTQ7JrMavxeRrCNkkr0fwv0AX9GujJc6XpkP6jp2K/M9bvQzcfv5962sHikbaoT13BU
Tn9EmEmDn09G84oXBkJ5kxn5lWuErSipi40tMiahjMaRo036vaSnAaC4UVMOaW9UMTXjVH1qYpD2
x0RWcnnlLT1DMMwUDeJwtGjps829ndMfp4XIcDaJob4iSqR973Rfe5JAWv2i4l2lXqJAZxuoHm1L
UzWuyyjrLM8xJGXmNOZzMKF3DxV2jY+wMNphu7J8c7h3OnNoA80eD1RG5uVbzJxSYUnfKZP6KleN
8yWk8/RLMSRcIdXa1m57OILYxDSlY7k95frUpTuBgWWHD/Sh0QPIs4GOn+bKei6fjnnGSISJBMhq
QFbMf/9DJGB1xIldbCqv05gMrwbecm9GQlVVZ9W+I0pmrs3C/OCezgKqDNSo53gRmNaS6z9ALEoD
ZbBeo7ySA1f0WWN4wkobtwxqcZvXRSbfWMEou3oSYYGR81R/97F2x0pASf9mI23LXaA2abS5vD7n
M0Hpd07WSYBo1i4LonaSoyjRKv7fuDWepNj0afdnXX/jW1lxSKPq9fJwy/uYSi++ArDy2WozjHax
VX2nraFdqOJV8Ai4kxzTEJFK6boq6ubYa1l3pfd2sDL7y8vrfVCNf1HxnR0UFhkJdLkAjhmD5hOQ
1UYL9D0tLwdCYK58a5E23Q9GrRxrAaP38ud+Mrvc0UhXUOiGE7IsuvRTUBpGK4lX9Ij630Vj55sg
CrVrHfOwzWAHh8vDnc0ugmTIinJL89rR5l18KJGSHIb4hb9ycOrU1RDQehm0dqwR58CNiboWIryG
3q3lmfOqnexuxp2VYmcmAvfkUp1awZimxRgifq0Sjg70nnwjnMo3PNnk3fvXHctgtDZlwGksJ53X
07NbVJba2VkbvwKtCEe3hNMqASSg+gH+Xtoi2VGtWap88n3U8cm/4FegdL4MjyBJRjTKu/TVECI7
VL5tX8MG9o9TCIT18hJ+PhQAXB4a5GuWAKTZWhL39SJ9xdIv3KaOIu2GQMXP04opEKwEmWfbEyCI
gVzpnGHCHVm23KhCRookVdkr6MXAC+NBO7Q0o/bj2Enf0nxaK7Z8Oh4SNSBfqIEQupwundyAaoqU
MH8NI0OgBVHkZXOU1cG4FlWWS0iW6toKdPLs7M+fyGmYrxtabEsGQxzQk5diK301o2i486Oy2FZ5
ZLpVGwO4kWu1uSl1I96FhIVrQdMna8leQfaIvUMAsQwaRoOEQUD1fA1anN5dMCz5oS77KKTTnZrf
Lm+cT+aWwcBacI8Ty58ZDmVamCZanb9OWaxtc91stzx8w75DfdHrofmt3DWfjkcyTesFI2pKPadr
maoY2hfpkL9i8WgeKEjEm2mq0m88XNmh5plfaQecTya6SqDWZuDa3CqdF/rDk10OqSX6VIlfJ6uX
v5eiLTcUmMdvio6r4eWpPA85Ef5CRA/5j1nwDLzU6VhKAb6TYCl5FXZZ4LMzqQmaC7b5iMtldGeP
E5yxSC5BTnXarQm/cVd3U7nSQjyfYH4EYT2vBwokRMGnP4Kq5ChHY87htKZob8R5hNxEpv21hiI+
1E7+r2gdRqIuCdaYogGUSWcxHvrFXdFIU/Zaj/pT3ZbNQWg8XMVkbUJSpd3lOT5fTqINOrGUJWej
wuXLCEWojTVfal+1WPe/hvKEZE3khEdd617/faTZDZ4aL9nSWW87dEZlbKSqe/V7tbiZVCfY9p0I
d2lQVvvLQy0KTMC6kK4EHQuEQQE8vdRWGqcaqQ4pVd9EluvwhWt1Wyt27+FEh8ALHqzH1DbEJujD
6F62Qf1dHn4JR/pv/Blcxo03u2zOk/7hjPRANlGpa5Q3qA+6vm3sUn1o9KbdZ6I3NvVYyDey8H9j
SW0fQHADwjGnaadb9XQrN+na9be4eudfQ7WEHhDZPnHJskNL6xbItNKob6rUWRtkDaBgmJmvfY99
zd7Xvo7wQVr7ihvFVbcSJMyb9UNE8t/YSPjRpZ6viyWs1hxwk1FFpr0FAw0n0ebTgxpZ0kpBaJkW
/jfM/IHEIzARl82RtKGImWWK9taA+TkizqK5OL8hGqNWVbCTR0N1s0iyjwjCTF+iWvqqITR6DC0M
7/O++AF+ulrzZFk2xvlNnCkOFzclomlEvaebwB7awZFSXXsz1fypzlP/EIBw3/FG/m6tyK5cBV3/
aeP4Xfi9HENoImELEGsiqLm8HRdH/L8fwgsBP4JKJCXP0x9SlBnqg2qivwFzDLe1E5nHMED5VOp0
aXt5qOWNPY9FT4VUhQLFe0n5dKy2d8JZ0y0QrqTZqGhQLbzu+kb8QXmnPk71FG4wMPQ3KWr3m0Hy
KWiD+nm+/CsW4ff8I9ByIxHXdCAjZ7JRirDz3gCxI1w9qp2r1nbuiqpH1KdU2vJHVOmwjOu0XaMA
f7ILkTpjhgkyCDfgoJ9+/OhHuRTrCIe4gxZ+RVTCT760UGGQIpHGtzoZ7C2mauJpwIUIPgMyREdj
kHqvRX+19MJOLq76mmbbSnT5yXXE75nVEFFCe+8jnv4uJzYC00kq5F1JVuQvYmiDI+plttvG1uAF
mT9cDQicIB+SmLtOHTB5sWr9epwydavRrn64vDzn+9EGiEo8xnlFGXZJE2pUpzMbOY+EGxs6QBlH
929ZFOjmer7GZjm7f4huQUvQ2aBWTJ673PtZ3ktSbXWC3hBaL6DLURzqilQUKxfd2Z5jIDT12HPw
8sHOLdbe6sthrDp5EKjrplO8dfACUDcJ7rjFXcbtbLqg/xpx1aqohaxcf5+Mje4thX6YKbPU93Js
Wy21ZNAU4Zrceces9tMvml6mXhAU2R8Ss+FXbdvVGlL//QY7udx5U+Z6IN0cpC4BDZ7uK780g76Y
NPa7D8Nr3E0UWtXrICnEtzDVUGlLbKuRgc+Dx9yMUik7V4qPbhtErSn3ykiYmVtm+di4atynJMqD
QjgXuehUhPq3PEV0zkP5otFdwMRmvp2FUMInI2pz6c6siiC7MiKpk9EiCAFk4sY8kjooA3pShetD
WA4HT9eE/YyYU/YrSAOkKs3JqrR260+VreUb6tQTlKoKQZNfl/f42ZtLpAOTZAZBMDWOs4jKOwNR
HL1OVeEG0J3qY1/mY+WhTqU5N0ZZ2eERXld/je5ckW5LGjZrj/489ydrA10HDCN+Arw91KYXa2NC
SYOK1OOB2YCOG11Aug01d3gHspc7Wfts6sJYuf3PPpoxIcOjZUKUB3BnUREA1Y7oT4f2k6sb+d8c
Z7nbDM10msy9c6UOg743YCLszGEyV07AJ19LhoDJNu0rqCPLjiKpXGw4MYqP7liFB6sRZXwQqjqJ
702o1fpNTsSeruQFZ6eOfj76j7NMKT1MEOinu18Rehu1FDUj0MK67jboJTaYqRtK6qa9KDypkJwv
FWAbf+Wqecf1nawt2Rd4zZmFCOoFevLpyAg75U6qYSruNnLXZFcDqW9deUWrKcljgy4BaGi9VZqD
jRli2HiWDdToZjDDrP1iZT2hwI7sHz2OCnXK27adpMBVKhXIfCqlbbGxnUbfBwTWcA6Lepqx3SHi
dC60Y2H9DeLEbDc6obx8tDQSa4Sh6C/6107DsVJdKbNwNo8babbhxpQ7/GrGFIQ2iVFXxSYBkPmP
MuOEl1C2FHYdfwGwvMQNx8T6Mjma+tg77cZQ750kcNPxx+UTvVzu5SCLSY/bvkGXOVAftR9Ie0ju
MLrhrbOyp5b7eDnI4tpoAhM1MEmoj6SZrqZ4QrqqwqO9plK88i1L8plpQR8vpPdvEQfru/xjPK59
yTIFW3zJEpuaC8Mo1IQ1QRQhuFEaVxo35ov42dyr3y8vzPLWWY6knp6GErq7JVeMpNzGVyiGGVvj
S3CFRczlYdbmbBHOq/AScjiC6qP/JdtEG/lHf1RWSkdrQ8zBzIe0Mez1xpf8UH3kovb0je8GW2l3
+Sve9eE/3h3L2ZqDs49jYIukFSWfUT6VX8v9LoQh4bb3HZyCv6Hkhr+co9hIR2TtjLXq7VLXYHlO
l/FCGkpl3PR8XyT2lX6ofW9Mv8l141aScaWoLto1Xw17K7SjokmuZJSAh46SfD3VO37zpkdfxPyJ
kFwNGfrytCxD0uWszCvzYVZkiAZRMrCHAus57e/q7Hdbrdwfnx4Ingtq5QS/lHdOh1ADIj/0Qtg/
sfszvVL+OH/ERuzyw+Uv+XQPfRhmcRryMQqdIGaY/C0+5C/jL+k47v+3IRYnQTKLRktprT62W7Gd
t+no/ms0/b4eH75icRIaDer7lMxDXBU34ko9lsd47STME352Ej6MsTgJVaAXVqUzhnKbOW53A34M
E7jquajcVvPiv/Lz/zZti3ihFo4sNSm7P3+brqUH7Srbry3+sgP93wn78E2LfWzFSlBISF8/+n+K
G3Wf/zG/9bzbV121ax6Ce31ym1/BimHM2o5bPIxNnA9VEDLmOHrSo1lupMJzfpr3/9vsLV7GrBAJ
apTMXr8dDv9tOu14eYhPH18q98TLlCc5pqcnFNefCUBhrD5a1VUu/bD1H0Y/uVr/+38bZrG35Vz4
STQxTBFsHWMfxVdF4YX6yiE9Kz+R8EONIi2EX0rlZ4nsayw48lUiT7+d2g4yVwmH9s4HitlBaYdE
v8uzHBVFVLvCgzTUSbaJ0ZV8C+NKJ+zAsOHp374a8Ai9AhAks8oiAg+L3T/2Q6VFja/8tuMESzp5
yG4rImTCtVJzyQeHlUhqnsWPp3sGq2AqBFYEfBNl7QVQBlU4fk7sBH+EkTq660dhgsm0b62FhcuX
g+gflSBormB730UhTjdNO/iIh+uq/7urVbsMPLswIvnKogjgKx6NtfofXcQA/4AxIsYF1U+OiVLG
6YAJ0NpQVEnxRytTw+PcZbJnSzhsWcaEI3HUFGtiissDTk2BJ2uuZCPQoTlLoG1DVQucmBY+1aoU
Xk9BHN6a+Cx+QXzZvp3yKb9JIBesFC3P1m8uZCiwFiieojy17NmlWiIPEiLRqI2qIGZI//fYF6je
5V15tnpo98+oAEDnVOzoaJ1OplTYyMKnSvZUSaVTeMiF5z+c2eF5DxwmXXlxzj8J1g5VKJAI7D0y
89PB7ILqoY26/FNhZu1NhZXkXVYaaxM3r//JxmeyZsibgvgR9IslCUrykVXSY9O8D4O82xWSaXzp
rFA5RCJ9oAZqHiTMNQpXkpTOm9quX8nEzyrA82LRwoKFTV1hxkyefqUhJ3EpBcK+LwOeBWi5g109
WYMMyD3LgxYVXrsKQ3DhE4zjnyh1ZqrjmkLE0muc8I+tTPryUqfTPKeEpg00iy7XEjBXJg7GBX2s
34+dKX2F8Yp4cEcX9rGyU6XbIXaTA3a6vKvODgyDzUZUbF9aQNSATqegYvED20zt+0JpI4+Coe8i
eWFdoSWvHX3wwF/03CqPlwd9PxGnC4/eFHqgUN9mpdUlgoh330ctXxfYTiFIjT5LXFvZ3mibTtyl
6KlY11WT6coGWEBVewJ1aseVdY7ZjwoJjOIV7+R29D0cjXXUbrUBB3AMiZLarK9StTaKDXl906Xe
KCinHUa9jvQ137TzvctrRfEcXDiyIxQzTydOHZA9i+FG3RdqN5nbKtLrBHfPWjMOmSM0e6elupLs
w7STs52JEJ7Yo3xurwHElxklgA8qWHMVl92DjNXi7ejmNEyHDn6PyFA2fe+lxtFcPMpN7RiAkCs3
U0U9b5vLaGxv87Iw/LvLa3l2Lc0KKFSsATGi1sEjdjoPclToRiir+cMUj2FP+yAahp1R+mPgZq0p
1i6ms+F4J8EGwvwFraQgNHk6nC0qC08QK35IpiSh5lNnsPWlCAq8G0/tP8puAN2GfEODCHkp3mYA
iaej9TG9NiNopXvssMa7pNVar0i0bF/EonftidrSmETDhoKdvXIuz++m9wKhQ8WMfwM6XORgVKkM
tGyS6kELKulrlTrOjd5Fztd8bA2Pj9avtThV7xRfD77qSvCmKk26Eped3Q28aDO3cSY3zg4gi/zM
MdJYl0RJNM5jQ6m7SLqt385CrX1vZFd6KX6HiKxtL2+o5Y5Gj02ZOTIQDnUQhu9VgQ/5LULqZdzZ
/fBg5pZ94ydUAp/rQnUSL9Siigo64J90P+pNv89HNHRXJv58eOAw9qzfD71/lhU7XfI8a1K1slsD
Ceo4/lbTBr7r017v7pBZn9561WrMDaDjuvlqq0G/piV1tuzUv2FDAOKAMgDwdUmI8DtB7dMMx4ee
7Ejxgki1cT2z2/hK6/DKcXOA9l+zWi1+RGVtXmXdGD5ruT8YK1f08i2afwc8ApggM+ySovzpNEiG
0jtjW8oPZd34o0uUUFT7Xm2SCtU+IYBBtWmxAtc5HxM9NQBXDDt33JZXSTukWFLgK/Dg4OOyafTO
uZ1KB52UWNoASVpTwl5ub0BsGCMhwkLWIaOQN//9DxstNppJreuieogm1E2Crum/oEQy7STHEapb
FiqxP2CDv5e39zKy0qBMgCNGC5Z9BspgcWGL2NDwIyyNB63F63rW5IweDX3U1h72z8ah3o7E4UzP
4CSffl3a9nZYIVLERdlJ4dXkS4nlsbUrfeXALG9kPgj4KJcxMBYuyiUvucbOBU25VnkQ8VC7seLn
2x5FczeQ/fhfr4Z5KMJ62AsgD8/QIU4LzxMvKOUB5ff8Rpsq67rtdZ/eLFsU6kS0aYJ8ek469Jgu
r9r51oQeONvlgdbhOCyvQqV2LARWVfkBjzdrlyWVJV+VhE22WxK//tRa3J7+eUR0CugFs0Xh1i0L
kH2cyXHdyeLBCuJ655tWs3OUzNnaaLG4FuzPf9NBAngE0nHuk8yMAJXL73S/iAzhnTFrp4coV5O9
U9c19OCuPIhUNrdF3v66/Hln2xNsM3gHEiaecloii+Fkp5vARWTTQxYH4deh07QtFa41saVPRyGq
pqcI/I+L5fSjfIH7Qoup4YOjDM1mLBMda6RgzRcTuih/zsd4lr7pjP0D00goiD/e4lAbXTa1SHqE
975USQgPVqNUbEwtL+PnwSzDWnaDGBaH4QKYKx0i1igMsl9T1RnprFwP0vsviIx6PJh9YmMH0yQB
rrtRhiuOlwAOc55pg1hj7DqIRvi/NCfyu9KTArOvHBdgeCtFbjqY5uRpU++nt7WWt9Ces6FuzD3d
55YiVwRTRvH6sQoMbFgxmh0HBIKtIr0WhY+Xgkt7nKrvvq7ZH4EXNZNmUmm3sTY64kAD58CFQ57Y
QESqtKMpriV60RmHFlNizETGXC0V0w1AcscWVUnwQ27XQya5cSKcdL7CNdGqfoPw0VDGW6Os7fga
/bQg/xVGap7/QMcuCKMjFnQ6rO3elH3cn8ZsGEXgFoqK3ZAbILlTSq6qFgkmOoqWd64ZSI1JL7A3
yvJIVUOJHqdIrUDOBj7KGqo79UVgtiQP1CoOqWyM021TI9m0J6Oz4zfgZg4mGbpAkfLWN8aWkmeF
buquwsArfIH7lWXbEFcbklIcFi3+JMDx3VXP4+HvSLzN6C0fmljelagP9Z5RTp35oCHyVLqaEavp
bgjzSf5mCz1oblSRGCFuO1rRxsJNtAA5Oww0FOReLD1uk6+N4idAX4YWr+kDVG9LOgihNd13HURM
isYyV/3WGZzE+BZXeMn8lmWKLIOnRClyIR7sKp2GqjNkuTgqqpS/ou5dzAq76hBu/UTrwXQJnGj2
jpNJ8mZU66H+gfNhne1HwtxgX1CTH4+BSai3KQbNjzZdFoh6Y9mS0L3e75P+uhVape+xk3F6ryo1
7KF0vyuqK8wwTftHbEut/Wv0R6eavKgD6rIdpCQXXli1gbFHZCYNYFGYdrcjBINbYdi1OnjJZFed
O/Jnh5tOAZsSe06IswpCOMCxrdFVzd6OKzY7Vl9bhDdK7APxYmzGb1IgSdMV3SjR3PZdq4a/O7XW
jX3vA+m4nzoEA69LkQy9mybIYT2JCBfALZ4tbZoRTdazxRyFt1r+CW0ImLdlaoFpb3WrQC8UFVVd
25nmYKVfAITqMwHX7BCYcUVt1HIG92aE1u7aLXJXrpb4dfWTn2D3x4GsOzlEZefI21bXhvR7DlS2
eC3JfGOMgJBg+TbaSmnIXoh6F3A6tUeKTGX7YQ5UTvqYe0VsGWPmyYlS1ejpF3mWblg6LcSxbsLk
5WuhB1YzopDsd/6fkp+EgZCEBZxvbJJaRyykL4FMPendMPhQiDSBuHSacRF8iWI/FUdoqKFtennR
RM3gdWPmTK+yZCm54oaZiCbDTZq6NDGwwzizx3cI0P3fDMhE2BxiNWImNmpJHvQXNocdbjM4Us7z
5ZdiGV8A+EUjGyECFEiJiO3FHQ4gvig4DsljgenZoxNowV8cy+s7VS8xw/vnsd51cWZGHJDYJRJF
q7EBHBsremzRPD3kBfrkGyqlTQfqtLTLlaBifuM+vhp8GWUXSk/Q8CjtLbUOVX2U8D1r40elz/Ea
A4blfMfXtfnWh2m6x85P/U3cFaubwkryx8tfehbQILXyn6UrmS2V50Xwy+aIsPZLpJ9KUme2q8mg
P/+PuTNZrhvJ0vSrhMXeszAPZZW5AHBH8nIWB21gEkVhdszjO/WqH6FerD8oo6qDV9lih1kvelNW
kRQveAGH+zn/+Qc/b5rpZOUJG7giq+QvVhgIDIC1UIKuLi+Ub9r7wxjqEpynRhQv6pwhV3O0ru63
uhLZy7M2R314VZtp81e7SWMttJHg0MXAfEEN8P6iMiUWw22y5iWNR9f1+7Bq4jdEK9K5yJqBnVzL
UnuQvE5L1+5izZzUl1/f6Z+mGzxmQASKBppKqOTnYVSJYQLKUCA+4XsfPlRWCnSxRb4YGzB/BUbd
2zzKM9cn5VN7LZs5mpBhoZPobV9bjEm9HexQTB9g1j943e8X32oOzcJDyLPemLMF0BYJSs6oUR7x
xhv0ZBfjdIW/vXSoTG7Ys6Yp33Yz8MJ2CNMeeEUO5Kc8RtIu4MO1Q96W2JYrJPT4bi2daA/XSVpR
QFQce4xejR86df60EQDWEmKPhdjqQkuQ9PtH6YpyjvRQas8TxoXWrrDrTNuPlUslRIUUf9Rs/NSK
rwkSVI4UxICxQCBnJWpS884ns6k8F+li6FdA79oUhI7eVttkqgu4U2PEct5pmuhS1bN5ZaKbqDJH
fduYNimZv15HP+0WUIQplhV6AQ5S/qT3X3+qFS3qDDt5btvQ3qh5NkGXQw9gpmobaEs8bMPFrP1J
ZPKD+dT5XkFvvJpP0BiAhPH/n2Fui12LpHKK+BnHH+rNLsWFZ7fCYiEJhUJ/GRCbF38RC+Ca1NL8
H542Yqhz9/KiG9uloP59thc7O6CcTw5W64q7JO7Sg9Vr+c2v7+569969DvT/SD3Yo9j1gT3O7q4U
atOF+dQ+q10ZkstkDcVjlxRhE3R1qTVeu5hIBPUiND4YQvy8qumD4KGDZXJzeR/fP9aROe66M03P
JqTq9FinrpCnOJFLGtgSb/EP7uu/WNV8R/ZBbBtR+kOAfH89yYSsGIexeRarQd5DgsIAoUXtSOJZ
5shIjyAEeACWZIUUATTgbgpiLC0T3ymT7COQ4ueVxbG3wgcAMMDI59OHIiucOBvG+HnlpwazaYWH
Vr9qbN2PwLT2v37EP99pWgw0i0DH0C6Z+rz/5lOoYUfezu6zg7/Dp7Ia1Zu0sjAFV7DqvPv1tX7i
LvEkmbKSfcaVuJHn7Xtoyc61+kY8F52MaK4w87XbxMcr12UUWlZ5Md+WFPjFJf5biiCqFqeEx6pm
nndZ6SKKOoYiayIH42AckdVtRS+iXGZzFefHAr4aTu+kmJmf4skZ73/9x/90o0AeqbmwngIAZzS9
PrU/AWNdROStLRX1iQmUHR9ZD/WLQzcYY6KQWSL4q1fDawNjVLy0GWCAP7y/ml40Cka+hfVkiMx8
InEXLpklzE1N7OUHi39d2+9e8tXWA+M1xOurpec5uDpjMkdmrmWuxFN1bcOiIKmXdl/g4x4sUWt4
KQPRA+dtuokWo/ygAPr5vgLErU7xoMqQf62zfbQ3oQplSe08hTQiyX7pXZlx9hP2chFFiis+KC9/
ernwm1l9nLHtXkHOc+ptjzkrc08Fo2mz73xjWHQ/7aPoyC1o4XHL9ANyzfn1WDWwmhlQM3lnUHge
hJQlZG67o6J9HTTrxnGG6NhkVv8wlsUTrdBHYeE/XQ0JA5ALcmeEVHQFZzezascuQ5s4vULbZ+C+
NApBvXbpJjvNrpJqM2Of/BEKeA4nQZ6w1kJy1cys1exZBZsPXTP22aK8um4ob9BWyIs+tesPXoh/
8c2AqlDkslEhxbLPdmjyYBNpOKXyKvpweDQHc9qQtZAH5YyrpKeJ+u2vvYCg+wrsbEB3HMow1zkD
r3oCzaeqCrNXUtYVr3bjfDMMc+ENab38xUqCS5ESg/B/PX4Yap3dQBAo7m2Td69yspqdUi3jjr7v
VFE5nrB8Gry/+M00KO+QeFZxA2O884E61Wtaz9YyYwc6rtEfTreNjCj3rdL6KAjr/N1m8srz5k6u
qD6b/tlynNKVyGBjGtTafUmQfLEcEuwjLmNynB9//a1+Wh88KPIR8F7j4OSWnZUq2ORas76Y/evc
ufmzg5GME9lJRTBlF++byPrgKDuvjFjmHMzAmtAkODzPJ8ymwpS9QZ/yGtmV/QxjyAQ8m5SR5O3e
nuQGIxB4rgxZ3Ogv7pe0iwqTbYvfpQbUzutOY6yUeXFk8eqWnHIelVvoLTRq/jQQW/3BWvn5rrKf
4BJBjcvKJPv1/THUWPVALqo5s59Y7j4qs+G7jdzgyclD81MflR/tXz8xjNG8MGRc7S+gocAfOLsg
2FacIzESX3HgcaavFry25SDsNIGM5eRNKBG5LXNWaZuFnI/xUE0JSRiyTsr4MIcmlonekLAYCTpy
uiLohiSVHallo0y7C0p0SMqqkiiiJw5JDwvV63E6sv08xYdZEI3a9AxN8MmpPjLrOr+TaHSZJqz6
XebWDlv7+zuptGpRzBbO5HOozncl0OU+d+d6g9tU9mKq8/jBkzt/9ZANsf9TRDM7xLPhHORX+kqE
Wt3on3FbSn0ILZMn8CbaZUy8Puqaz0+A1VGKo3sll607yrk+uUx4Bwx64K94UQ7WW6W4Kb5nEfCF
yIOeIKByGy01+LGWmpyG/pDAfJy8pF6Fpr7brVkWPmKxVE+DFiKXQWCM0fQe2y+BCh/cmJ+QB4vI
S3QmdPirwPenLBVOznjIwyp/7Q23G9+0miTcQM5DNhIkDogrNnrcKtnbEAm9Iy4a6/zbSOlqEMeM
sjXaSY774qO65GxDAe9iKrlyZ6B64ht37mtkhoYIw0rt7kohpkDTB3c7511+wO+i9zO8nIBh4o9s
Mc/7nn9edV2XVEJMXc/D/YqoSUMrN7s7XMvk1knHeJ9Ltz6WGqhHY47DBQXEsDXYtX1ki/o1Oa0f
sdHP3oz1b4BlReEJX5AC9McY6U+Fde8sTRkabn1XjVmV+piwqY5f9LOzs5vWueqQ138kfPwXNxvg
dLVpQPAJseIMxBAVvhhtr9Z340xwTNPocps6i30vTJFtq6ZWgnJVPP76hPqXF4UKycgNah+14Psd
QCSwgrpibO4KsoIOMUOKnaLWyQnPt9BH3Tl4okzHza8verYN/Li5zKIBifElgwJ6tu3UplMBu3Tt
XZnJxjeZevskCy8B4tIPjeTXkuhPjcSPa62AIpvbOvQ2z75gnoqG8YbW3MWlsOQhFJ3stqkxR6W/
yBYT51YbmnAzO3UvmERpTeoZjtA6pGtqVP+1YxKWCtseiAWeBaBVPxFDF3RtE4OQ8m7sUx2Zm5Pv
O1dhfhJO2Qctxdn2989LrWUAV1zzF9YF/qcFjONPp42KJJEmT6KTcNVh05fxR2X2WZv24yqEhrPN
cvKvZozvr9KpCdtOXcm7qZzjU1+2r0shpvtOiWI8osxmo+M0QrhYWu8hEn7+a8tovZuA8vjZsjND
UDwr5FIR2ekQGcmdWNz0lvNZ+G65DEeM+8rdry/1L+4mxzAFB7A4+6Bz9m4yc5pyYRblnRgwSIza
qbsmnCD78uur/Iu7uXJAQCIwaKHoOHtmeZGFZBmJ6i5TEecR2Nb4aRhage7G9mbojXo/zIbJVLVt
cz+2h4+Utuebnr7OVqlSVziVJv+cWACHrMiJeO3uCnUJb5SwYjCt6ImSB8QDVJ9DvVI+aETPTQRY
QLyYtBp0E6s7jXb2DOFwVFlca/0dsariIh6jKdqMi2i/QfKRUZAzLb2SYde/4vk3HghREa+9Gxev
KlaDX3O+xh9ZYf/2Ov07DnA3/9wa2n/8B//9WlbodqO4O/vPf1xXb/K+a97eutOX6j/WX/3vf/r+
F/9xSl6bsi2/d+f/6t0v8fl/XD/40n159x8biSHvfNu/NfPdW9vn3Y8L8Jeu//L/9oe/vf34lIe5
evv7768k23frp0VJKX//40eHb3///cfg4N/+/Pl//PDqS8Hv3X+Rv/lN0nb/+T+/fsl/m3+7St6G
t/anT3j70nZ//11Y2t+gfVGEY4wC6ZyO6vffxrf/+hHALKU55RdmJXBAf/9Nlk0X//131f4bUAAH
GeuMGl5ZASvctP/4EeAzP6TjpP4B7/z9v/7Wd0/tfz/F32Rf3JSJ7Fq+3Pu1DE0cxhhnC10JhxrU
nLOdKa2SWU2cSAlSIP+TVRrZnS51ZQ4wmtJu0olYttgp4yPzUTXaqJa0pTdXff1ZneN2C6g9vcHQ
Zb4Tjiq3PE62yqRmj8k8y9JzSnO+0jq1kYyCF5jeI5OrYwOTOfdAeCxYzXGd+RR6zRvjtf6DQ/vM
EuTHlwNo586uvQF27Ot29afN3bXKyJXjtJDiU4fPdWmb132aWLlXKc23HNvF2MNvW9U9V6oHAYh+
7zqYzXngSfKrQXhaOXbNHzTr/3dvzv+P74TOuvg/vxMPfVP3//k/2Mb/+Yb9eI3WX/nnS2AYf3MA
0ehjmPVAdl77p3++A5r5NwpPOhBIRtQeOOH89ytgaH9jPL42J6vbLk+f4dgfr4Bu8nlYvYCsAl/x
hhh/5RV4/wag6KFFXi0GuRbtHcXW+0ViY8ZpVUyqfArYlz6GEpC7FwUmFsU0fnBw4bLJh/2pzPpx
MerH9fsAmWrnCGbWt1oHVXLwsWsslvsirdTq2Eo1iT34E7X0tGrS1FNsuun3ZmmksytifRw2ats7
e6XFIYC5Pe2j55DdXd0KyjHzkEVR2t5o1ItyL0nJjbfmkklxqNvCmi60OuzqvWWP9klP8rq8zih5
Ls026aIroiSSORjdZqovYnOO6u1iaDnGs4VDCa11i9luVUEcGBmZzbLJam2RAcK29ZdMGDieEZp6
tuv6rruBVWWr20HPpH7sq4L3Opd1UewN+Iy5j6bgmp6ST+pAxWhqq6J6cTPHqhGpLDrjgtauDa8Z
EDN6ad/qN2kZOSl8kdGMPatZiEuo+QAfA4Uh2lLAKERwKKkyMDNUYnEap0k5gLyUfdB0I3wDf1GM
rN5hw6kWl0OVmNII8h6ky0sXDF4PmivT0C8gn7veWCV95jut6ja7eIEK4qmjUCa/jXiIUIVTjHlN
IiQex7lf5GEpB+MpFanhEb5HQkdabFRV3MIdswIM2Cps+7uZxo+8lxHww9PapfYISGk9yFl8UhbK
oBJccXDsXTL2GyL/VCyKcW3vY0xsrM68civ7LrLiKlDD7pFdKuPGWUjSY+057u0Ha07viK04GfMq
uteyb6ZwF9hG2UCsRhok2ZJiaaYc6tkxDwxoQi+JCpOhnxv5GZf20qQ+JlZ/dImq8odJ2wIPZJ6q
d7uywLxGmImPVdj1MI37YVjGAH38HmJFE2TZeDvVRLHhp4+Pq9iSUQADbJJBn0xhACHTCWqeM54y
2PG0b+qopRtCEGdvChlMLIV20ibzzpBa5s1a9CVuteNsR0CmeRVkrTUE9RIWO1W2W6M2b5whD9IJ
XwxMOq8Gtd9Cq7qb1egqWxqxz1XtuMxY4Dg9F7Pb3svS5mQZ6V5X4jSY5Lyzx3m/zPJaXcciVWld
ltZwY2rxG6WdT3BjgwxquNd7ZWPK+YrAZewr+vCT3tE/G+FeGOmygS0wcu/wOtVTGH055sWanQSL
BoFRsZb1b0r8EnW9r8FdaqLlE7LH6zxTXC+yAfpkh9ON6gjLM7KC5pzXI8hl/GQ0EVJ7t78eHLhR
Nq4eHj5DgRsjNRHuN1W4pRdBNbSTOoXP0L61kwZRPRzwiZ7je470oMkXxuQqmZZZeyJ/+8HKytgz
a/eCI/dSLskNRsMzdha2PyzK1RTKCHsOE7tpJTNgTkFNDCsCDkOdZENSWx61ys2DxOkmz13anZP3
5Cl2z/yhl5rDV3E7hgUi29RKXN4sSfx9ifr7fhSzp7rDrqmtC5n3z5Y+7TsdZqAhoTkmZvs1btzB
j+cQgkwvDX8uQxFAoKHl0gig40sv1TL5GKuQWJal6amrmGDNVnqjV7gIulV1Q7mrefgVfuvHjCzE
FAHHUC/7XpSwfWL7DSx0W5ROeTFn0R1oDOZakzVuqHoWUMESYXnTOEQxLZekWpLLppWQS/Xs+zDr
kk9yv6L38YdO8F3DUzbN5iF0h3ATStNH8flWJlQGkSZsagZIh0a/MadUwBdIJq9x3CBPENy1tnbN
WIr/pUsu2lipdgmRfnqRxP5sY5AzFsN2SRffiYtjPOuHKMwulBTWXuZ2G2UIb9usNzxKJdoXu7hN
w7TxmoSUycHMOz/TzcfIUYlzwrvb70bD8RVYdQFE2fuwtG80M3NuQrRGm67CPSwt7QdDbdx97Ohb
W0yP2K5OPvY8+zRuNs5YryxYrJsaa/Y1vGqg36rLXcYx7TE6PAHuuLskqyIP/k6+Gzv5fc7lY2nZ
3+Q4g6QpcbAose7bMZJ9PSRuk13jdclV6i2IqgZDGF9mfbeJam2L3mu6VNra9A1UPwc5iOPkoODC
qbFFEFdnyiMM4Xjf2/02jKqNoTNcNtLwNrejK6toXmuThV6SVFgmsblxnXpDeAg0UwdPJWVOHgrF
DbR2tD0L90fwrwb/wTa6ggiwmWdYWFYRTxsOCXnFoi83qjI26mnKF9dXx1ZcK3rRBm6Pd56ep1Bd
K3i5w8A0EwWe7Ypp04Sh6aXucFHW+bGu9NZvXPu7PmKqgZlgxrkYaejlMKF3uC31wZEC7oNULkwH
fXBihNm+L6d4r8nkNsqbFxTkp7JQH7BzYFmX9q7RFWv0l8V+AsXT39q0EFeSshbGb34Chz3JuK9w
Ql9MPzfnrdPWX90qftDG0nibi1wJTKu+tq1+vs3qOd/hgrfl8PsKq/Klw2PYc4t6PqRC2YdaPgVm
WGGJKDU42ZWDuVd5kOiKvZBwpnmK9mNtfh9KHq42VM4+NeLqZqDnvVCtSt/Qd4OuqrJ4iEJOzJ5O
2e/zXOdG8ZCkMn2SNvyhfkBj3444kVnVnWbOemAk6mkp8++FxFXE7asKIx/9Ksl4qQqj7X0zkZDA
FwzhE2lyzDb9de+2aFeiuZFBVMgnxFSGX1Vgiw0DKq9x+0fyQKQPRZvk8NgUnizC+Wg3Faxetzko
TZb4bpFcpKwNT0YKxHU7fZGd7A+VYsKcqNyNUi6fo6q4FexTIf0YckO3OWmFqQV6khmXCqFVvjb1
iTdA0QwKjheE2Ef4I7dm2ZwcW95DLNA36hwhpdLscWPGmnG3uDME2kLBenNR8nvHWl7Mqdc8QlZ3
YZkXPEsF/X8k6kAdiv62bqv0ggClU9VWLolfykvEG+ElqtJfWsDybOuWvXHHQnwbdSDwaSqv1Cm5
MxNovaFNyeM6Qn0EUtvK0Ux2RlUKv1ysl0UW1RbKpr3tYq301ILHjimifq033a5dJqhwSzZuBiU8
ZJ2+gRh1MLT+GvLal9GYTqxw4xL60BBYYb4lPbTAHsa96gscO/TZKf2s45QoMpWS2YbHm2GtYiwX
aubCRpbDt1LJN+jbL/LEbDwdOMjK9Oulca/TLnmoBiMgA/vUxHjPRSD7mVt7MJ9zLyotJUgWZb8k
5g2QyG23oJLTjOdpyfm6lBgUcmyDTu14U6586ZykxI3OfOTb0nvW09dh1D4pdtd4iT1eFI364LIQ
C01pjkZvDcykRhH0TZRcF0XBUnSbwccy4KVKoeH2S6hdlfwx0yFtgFs8o5rzfuc0UxXfJk5acLw4
AgfHwRrlW4KMLjvEcT1ofjbnxV2kaNl0YmMeVSzFzSIOmsU0L6oE8clOqKEUXslIy94bDGjkl4zx
ztOIt95QezOWdgMEflc/tb2hUBICXvpp0/Ihhi1le600euh+MFo5Q7hX8ghenQBJ0PHQyZ0bLUdS
4/aBpfllsQ7aUqTZQcmiu5RDHEb+nMwTMJsZth8wWH4Mz963RCC8a3AnCxA5ww+fwz816VXTDT3T
ld431FLAFq8EZpRj2tWVnztEeXiYA5Cxks4IzX1Sx3ju5FdpCvfZbQPGrNm9qRsYa2C99pxBidri
tytRFGH4GCxZ5+SBM4tSoTJczAvMDSev0HEtwxNL6tgeNaZCf1viGReJYbr5Ux/8B97yZ3zl57tK
Z4vtBnAN5BxM4943l5i/xnY+2L3fFU3+2JowogYl3yOA4RQWs7CfrTpzlM2vr3o+JlsfJqDTD3oj
4wroCe8vm4ml0yNlVHwrHfIENW+lf9Jr1WhRgUzocBptmFOvNBPepKKY6DKm2RHER1l27rPmGaf+
+i86o3r+WF0MMiG2rN7sYF7v/6ABkJvsiUbxe1bzRWFDVp6yVpxSGtAbUVXiBDoTDr4Y0f38+tI/
9fc/QId1bAhfAgx1fUR/Wl9qLJze1SsCgewx+jpEDl7mk8Tcwif7jKfe2IvlfIA8AWi8a/OBnhgp
4La/ZtHAkDq75khuqm2HxEf3+XIs7L0Me8YKz7/+Ygjjz5cXLiSrmQWqWsgTUFrPYOEsLZLQhljo
d3F94WblQxxS+1RZPwS6XYb3hNI2mP6ZxynOrqvCPFQd+17hJO1+zivsdVrSwmSEQ03dsceUttse
Jzv+bon+EEZ9nvkFMgp2VT271ZolDtQWZoTexE9dZWfssUa1M6w8sN3YX1pr29Kxm3N5X+bm0U6s
myodA0ttAkuUV12j7bu8aj1LNIey1svVLsUPJc5P3eBwWOo6yjHqs0uyLqEIiGktl8ebXg+fGyXE
rae4B2N+XRC/OIMTo88Kr3JrfGrM6WjmisaVh6ewH1+0dnpRhuoJ8xIkPPJCsLUFaZdu7IrmDpvT
AyTf2puE+xCNWlBE5KmHyjZLrF1pTAcGe9fuYNgX2La+pprYLh3urWMEJLS02DQOeXqvxgVKFWuL
QcCutZ1joTuBNY1IWZTPY1jfxx0hTXV4OWbRfh71u6SEqT9gvGFa7UuhUpnpzRN35aEc+t7DPHh1
pt6lc3IshPlMeXTCFO0qLnBu1fjHIsKmreqfBtDXLFUh91c1xB+xM2PxmnG4AfAXnFDDW2mUD2yS
LhaQy25MxmPIeM3n1QgEzg6w2hH2VN1miVsfruZdrGvPZhb7Y188Lm557AsDaBbhqVdN7dZGIBJX
lpeG2aFsNKx73ReJMDtaeIfT+kqb06cxStbCdA/pdYtm50sxuiRd6uWdnoz3OZORutA3MCg+C8ve
O61L8ciDHfLlmunMQxypx8Koc8gerY9LKoom3SlXyoGkkUjli5WIyY9S+n+LGgmoOL6nmvs0ouEJ
gMNqYr5YRRZ8sNte0NuP3XWny4eon8dtXSPfTcImf5Wlbm8bRb3EJHq3aPLCKnocJEbJ5ZQiCEVy
aSz2cXKXAadgnjF63WWzEimX2NmJZi49mTGgy5fL2Ux0v9fbW9Hr3ZVECUZ3n16hn7+gG70WdcuS
nwtnK2LjSMrbBb3h0V14z/rZTreVW6YeSXn2rm9yfYPbZLKPi2y+zsrqckizXRj2CzBBOnSeMiKZ
G7CJ6nHnFfoyH4wGWwygqYPBGPYWiOR7mg/L2rQ+Edz4uTQ621/EjG4OnvOh523bJGXy0rndg1WE
hT/N1hS03AvFXnbsB50/z2g4YzYNWZSXQlp+F2bX3NdAlmULbVV1fWtBpa/NaBPrcrJQvVF0KRoh
TfXcbIw8OdltuM/LRXvE3z3lE/sHF9UdP8Zp3BzKJwfphF+DcV02eAj7JTWaZ1ZdjkHz6Oie2vUX
7VR/DzXzKMkSA/oo402tLpmHgPbkxmiI2v5JtCNaosaP2njBS0pPfRsTJoDFdvLgIDwbjVIfRR3v
IViNAAKmrxXuqUrnDRyCB4zrNzmsbQiVi/BD/nprMK8Va7gyp+ilzTQPSsGu0aa9Wpi7KqSMxXXF
CwH6lnK+whz+OnTNLR5Ml02ZfEFeRuqa2GiiR09o+qKetpWj+nLG0nVOvhZS3cSlsk9y42ayFL9x
lot2jkxPzfOt4pa72sGIfvmixupTv1Tp0cVoudkxWBTxU9sow64bbbJhdGrzsSmDVvZiU44NZmWV
FvHHJfWmt92dWlhvlhjdnG67Ura5OttekibLIURQ3m4smERfyABIvZCION9qUnmf24l5149pAx7L
TXfZGyONNDkxyNu6S6orRSSE37gIGes2ezRozFj8c/bo2jHRku00+VLT0gfVzeobENxvnVAPcBMQ
rbv424ziu+gtE0RumEwUw0k3HpYsDDdj091gyeX46qQr36cFhOIYdz0wY5iDgk2OciozynR8w2jx
zcgzo8Hx8inj9aFtAuQc1DtFSdvQKxL7U58IrHFbgwFwPmo3yKLIstL4lheEvlNM6nb3FU+R+pim
1XwSoYISMY8IUZb2rAWRg7ISNGNX5+3BcpMLMjsNX3QEf5UOfLwlpLeZR+uUDEO9GXNx6YzOTTdq
hr/KMgM0Hq0fr5YwUZ8eZaQaXmEjMbRGCss4ax67Vn+uURx5XZMhxrRbzYeQJ4748l+103g7D92l
MUu4bLbdla/a3H3Tmabt1NBS/aEWYLFFHYIvqUnYvbjKUCJtljk527HhICPugCAHqIPeXNYvylhV
R9lhku7ByOZ3mswwtnXY6olf4wJx6dLytVdNZLufwzGp7hKRiChQouY6UzSn8kgtXCof07ZOPzSh
0KoNMDw5yQtHMXmbtio3YZS1u9rKitPSVDWAVNGOMDKEytprzdrAxDGt+ze8QKS+d9xFtxkJyuUq
bfRO+LPoqgTUPhkPEf3NdTM2SC/gsSSLH9blQpjgUNuBK530WzOm4Sd1NPL7ch7lcVaNyNn0WFX5
palmG8D4/Ll3GnzJKiN7mNpFu2zTCfyYxWM1FJKsxYM721a8NdTqgTPPudT4bkddlIMFyjqpV7l0
9iXKtGCkIwpCPXMurJqSsGqw+unF9ervtXNE+TgAJ08OhqjOooWBpshkkwINIiytdk4sMr9MxPgU
m82d6valH49sfMkwWrd1XeR+Szbls+hiHVQpCY3vEnjzoWtSs9vUs7EbMcUqlpJyxLoiHlbZDVNM
ieAqF5iix6DystyFQOyH1mgAOXurbO+EMPaiXpyDREf7KQvNW4uEM7o0ze0eexsfQU/pHOnx5jf7
lbxv+GaT3qCP2RjWcGoNeHraUKd+Fk0TYWjtRWuwDkz2lu1ojxxptq3Nvt0WhbMp1Ux/GZnp7bXG
VK+TZAZblrbeHqtxGQ9mJ/ZKVAw3jJbfILOUQWoK41IfQC0cAGLPLnHE88KWE6vIYxYmA5XtNOPB
kleNAYRvzbuV9pnryoVudp+Nufjc1eYV/M/XZql2EUWFpqZ2IKSebpnQRvxbOx4OqiGNb4MZy8sw
WrYpMX3g2aYyHZq+CXeRW/TriTksxlbXhvxi0tg4pUCivjCCumAoU3txG/Ko0gGx9zgsB4bkt2Fm
tZ5YchyAbbO6Ke1554RJeyth6CBrUvf24G7KJK8ODCMUptl5edGPy2mQ4ey7at9sRD12XttkXzjx
i32vjJs5rp0twcNfuihiVoXQPai18aYtqiB2CA0o2LGjsX+LLPPO0kRLr9AcNZlejtqqvjf6m8xx
XxFRLQHGYt4MGBIMZkd8w9Jggh2pCLLToNHBWgWiYk9E40mRTU7kgntMBeitiLtT7Tg3USb8ZGmz
PTY0qOqGaTcZybCZImZoTBE4AZNmH0l416Jflk+OGn6q82xAYpHzD+T4QGp6vdHNkrNW5lIF8Kdu
wELQ8VqcRD6PFF6Zt1aROoGW+9KKmMiliTpuqtpYuNeumdz0yLeZpOg5FcCY43Pi3DR5qJ/sXpBH
OKBNBB/sjiHMHTyobG+1Sdp0NTWrx0CQnrXOZQ8CP9VwiWHHHbgL0nONevZbae/HyVn8vEfQQPRM
TPAEk5tvKMLynQAfuO6kfpvnxnSVSUe/VzBE8urJuanavNiahSE/W2N7GqYC3b4b70ZdLLe1pDqN
zOwTLhePnUnWnol6FJDSuLZDmEdSrXHV0edj1AC4RmPz2bG6dlMonZtwqNntddnPw3eZ1VUwD9NL
mg72MXVQBrTK8CyzkAZhyZJLwn+tIFTqeW/SgG/rZq78sKVMHaHCBy0J9ZgSlM620PvFK4boZt2z
8Z60r0qlzL+1pJDdalpmB6pdbfQf7X1YHtBP7rKkuKWyZu5bdFuCeB7/F3HntSM30mXrJ+IP2iB5
Mxc0acpmWZV0Q0gliS7oGWSQbzNver5Uz5wz3cDBYK4GaDRararKLGaYvddeZm/9J/IBeNz9IQ9V
LHK0+mU7BXG1WlwO0x63s0wnU8P7y7JiPmocEH7MEGmADbOQCu5aiHCQnwu5VITKcNGVsWR7vjiY
Or3AvlrfBcwkdjDAt7osgkCEqCd6OyFhPEv3lhJebYBzwuX+NhMrz5hQcj/aa/ZgrVWqlvBITd2f
dqd8YnAYFd30KPbhUY9VWsP9Ui7DYXCUo9k56jD6zDDGKfyNqX6vIsiLX9zVWOJV+4TNFByoOjMO
UF245breiNWWy8NUQd60ux5rjd1O+3xtjvlslCfBgIaj5fti4cXFBXnf2e6tpboboJxPZgdu6pZl
Wua+mwaCK3oFDYxgaEECxeUgKvR4wQ7qVk2sgG6pXmSLtQ9zxiaw9yjsEG6MXhvbPQMsPx8fhtke
L9oNbxGS1M+uJJHPbikXMl+el2G9SJFP0bXdGsD+B2JjtIqb3vxSbvN+HvHr1otpF1HWWslo298H
ab95RuY9M+qmiMJV7Ktv4V7klyP62rbO+ZQbBFu2xwxx/toZRUBeh3TPZbm/GlvYPYU5hjwDktJ0
9YIumrc2O7B9zh55a3FJSPbBqYABRFYMTD+1mQDsWQ94pui4KooPs6NEDJeW2YxX3ZGI3KTKo65e
1T0qDwxMvIGJfpuJW1sszsFmCh0RXPSUYxaQGTz2wf892hZigSp88rXI03LwKH86lceuQVvutQ9h
u9lHGcx1Ks013tr5UuzhrSe65ly6JGwVIU1Q5eT7jYThlMJ/rOA7clII8nd/EZN5wfvsu0ICG3sY
kDqTuB3Ieb3UHXjA4r/PvRXRRlANMQM+y8m5sVrmORaBJmze8X3Y7D6aGZY8u0F1qRns3C95E4Da
rtjIrOpuMZR3zOuROTi4pR2rcPdvh3UEYC76m03gQ+6SKncgpnmKp7GVp1zZ2wm3tBfGCUbkzgDf
FCCHrBdzfjAr46kcvbMyluYDWUtOtdUtlFUOv2+bJWPB6LBfy4hMipd5GCEz5NODlFPwunhELdr1
nicQIcq0J3yZu2Hv+ISndz0pfVKBEjchLkJRN20keyLQuuYSneyu/OHurf7ZrS4GHq0X3uh6/2GO
OLhh7Anzsvo6DC7Qj99/bZzxspt9m865MM5+s8oUftWUNHX/Cs3lV1bWRbRzxqZt43z3yrqN+2C2
Ys1QGr2wnwYVFAJNFNPelzfFNNiRrfMLZnlVjE1KTK1hHLCtffCx7ouvaIPtLi/kfD3yhHBYEc1J
L+o0KQYshSduHbvYYi8b6uPAcQzS+1gtWUdR3YePIKPfEOKM5LIEb5uyfjPgUzC4uzOEvEthLe4J
WeMHaRDiSM9rpCUEKMZPoo01vgzHdZWXLa8Yc2DycgqbgnuqZPLomMOPfgKmnmcm1FT3D5PrXoCG
h7jt68dp6Btilnj+nuH9QFDPS/hucd7FnhPI3j/XixPEcHRkYinztm2WYy0LFRWjrm6K1Wp/Stna
RwKhz4uoPhRiWkoH/w4/l+Be9voF4ykdDUjoIzX1DzZ+LfG8l8id7f5tGMy3LfQveaMjHHwc3shV
/O8ZY4xK/9XyykfVs6ENUz4xZ/7mzdRCoVfd9o7e4tUhTmxU5S2uU9qJRC1HNgymSrhLPHp9/TN3
2TmlZyRF7fSsHubWzWDC9ikdUN0l1GTDXDubwKMZWBc35kBOiZCETTiGc+Ly/yKZbXfE870Vg3zZ
fYgJQ2W84svwpXOLE0/Ri0yP/9jkRfftByFj53Cgq/WNK4Q4kiW8QaBgjYQ6GfAvi4HOGCqQhusN
/QsF8JvcgHaMaXjCj5rRVD/eVkN+75jrSVXLeEL11WHypi5ZZt3iTnofhNNzW8k+Gifv3YXUE48G
3PDKbL5gZgm6Kh+rvXjzXeZFfYnUotvOOpPf3UC/VZV5FCEsqNJpPsQoq3eikUW0Luah4MHcAc9P
wHhNFwlu7SifqzutWlgUQIt84m51Jjnyc9CoKjAIODhzeymVz+suHx4F6lTVtBdNZUZ53eFRKrrY
sF1wM1Akja95uDyKHNKBmiCv5Fgzufr7MnanzVioPPDdOawyXPgjgGzXmy9LX7wPBVY5I3ed20ls
kopMpnk2pDWRcaBiwVMtlxeflRsSXxutPga+wTKfcNl9FJqK0vDGLCJS7ZBjgRtRfzFAp5k/FGN5
YXSMVPwq2A2M4LK5zQCshLSIEWXazKL+CCvMCQnS6pKVI8jdmOnJuRKpI5ohJS2N5dRW34mxu4Mt
txwbWR56GwJC0xKO3urlMgj4pXIiwyJfntfA+xhCyHPSrSN2VzK3YbKL5iA1mF5X8o1VCK6APx6l
M+o4glspHt1x/Obp8VMWWMPTY+2citqI3T0HhpGOndlJ0XrzzcpRjMxHo8AczQtWxiDpmWcxtswe
N0/ebSaBBk59nw9AUs6osDAydfCM89HbqmnEHKm+NrVZM5hyjqbIbiDRVZGJ61DUWRT0mfIjEyOB
h2JfQthw4nugLBwMJl62yfosDdT6dFXiRbMP78mTAzFDsrupw/Udh/vXbqJhDYfmDmFbmZRm/epu
xLwJYpslLXKCk5oXM+4ECl3vc3N46Nfgoc+cW7MznKSQJaTfffmcJ46AQsmXojWP0mXwti8BBdOw
nFd3vxnqiRqqYOi6ELcWyW5qk70z32eXW73ADCeqbPKP1m0AHrdlsqylHxkB1pd5TycDr8+JXQar
GlDGDKeTNiB3QLt4svdOk2Xdz/em075sw4qdFRjAKbdoCByMJHhUtpdmgX43jDauav09LHcoWVOm
H80BxMztGk4155KHhRttU2s+Ty7XXVTbpXGz6eznMkI5wOep+aEby7j3517GygxTa81urzo5kM92
e7Yywp+HUN12YyigCHV9rCczvC066RzbnqiFdSwfp8oEF8s8AMeSw2bz1euEfibCQtKAvddbByz0
Yqaq/WPGko3cUohkIxaPujOAUDcVRv8OP3V6FVk3XTZpZpfVsLq0H1ul7zIBccGyagQVekIJWCy+
zm+D2Usr5yNkenfAGQ8khuIeEW8i7PaxIiAkaczBvzMKrnd6RiKpKMBNxDrQJeuyxwfDo+Weq2dk
l3s8NO53WQXbadmD7ET9l5DG+9Hq7HMyOnEePO9tH6B7woci4y2QP+smL+Ni3K2oFuvXvYZ3sRfi
UmuY45at3nOhLKY+OaRNbMRYRHOWerX4ClS5pkM43y79NEUmw4S03QTou5G5iYm8GXO09pMxUR0T
zvZScz8yYK+44zHfmUXnHFRhH2ALtck4Tr93D0W8f32/oxSXTSxpH6rttp+MU9vhUaE7UD8sR7Am
8LpLoLH0bMIxZZ/cNYzSEyMbfmEp7VBNoZQzCRxnwPMVAYufujv2ITzr26nOz5UznOEpfqIDXR/G
rlniYQfwbDLRxLUuBLjHlVbnbt9XZ3oeDNifUArGeOmsLsblOzhU7eLdNdQu3CVkTuj9Vm3zha39
tGPM/myvTnjMHYSMsBgXhrCGXH5gDdokhmU/evgI3nveoK+nAvRK4Ixnt5t+bnTUIID1MHWJGthx
x0p3mBkJUTLfsWbLbo7eUjZtyotyCSyLHGl0naK8NczZTPwAamZ2xa4La6JvrfvTYPcP7d5UdLlk
/iH8hDsnmXjMwrkMPbMqjp3z0vqHHnulB5Ce/QBoN4D+lV6DSRKVEBr1aLFocH3awkQZW2o3Kx/e
8mUxxI+mV0wQ/W6I+y58s4eJ9RS+GODmMn8DhXjEWEo+bPBbE7WFA04WJXbYoXvSEM6gQhkUs4WL
iwhOe4Bl9k4xWFlZonfDjuQ+YObbg2k0X70sJPGOODwsHu9bj9QiWfpe5BvzudkhhyEmg2e9Hscu
fEVESGjabrM+l/dwbe8XQWshaJaALTZFVNKEEO+qiv2SFcvHsu40cwCfugnMg7WHb0BiL6tlRH6v
tgToDdg2THXbHrFvPZv59K0pFpMBV+um2crCm6HuVW6wxUPWvcMRSeelPW9Vdq8W81M79vOoLVxT
MhugYYJUu815LJ3loYXWE/p7srpOqnps9byufpbNxJqeITfyjn9DWH0wq2I6ymx5qtfVjvGvhF7Z
aMlLSnafc8r3AEtPOGGI38eorpfvTrNzHC1W4mjUf4PDttLAT/1ycYpvjUO2BggNHvrYtaIL5p19
YdL8mk2/1o22l86pMJrYHT/zaubuCkEQjbI4db77sbK8Mdxn3JZzOg04gwCfTvZ0Q1t5IiXlm7Xv
aUdcXb8rgKSZcWvwrIYK9HCe72vk4JNfPGrwAVbNmcbl6PXlN3+f+siGwnGW2j/NngU5Up8Lyz03
flEcUYK97Bq60WR3t9g9t4cBCJwekghct6x+ySz/3XvNb5DUS+a5j1TlX+pS3lp93ia+4bznpoTS
6WMOjlk/tftuwBUh4We9I40Q8qxHyefa61uF6w1VGCGahXWg5bgNG4lAsy/Yx10nDtUqAh4MuG9c
m/uj7Zbq3po3QLZmWb4OCMgfaVmGZw/L0hc3YDNG9VrW8eZaN3U/MpOfLdag0zeJWxkW4EIwJq3h
K5lKYxbk2tr5W5iP+aHeBwWxY57jVpnNes7MNubUc1IbnNgu9x2qqgU7jUHvqKAjrKbfJ05TLUmL
zC6x66I9LqJHCUQPXwZFFmeZ/5nl6/DStcCkkSpEhkWqtwI7Wb5Kl91Loevz61a9E5OmfJ7HZWVJ
en7ZxpBSdOznwDJy7Zej45rfgEvJRqSED7hcH3ff4YjoTetIZfdJZnj4GDj9x+4yxsEq9WEuppao
v3mCERZUB3Mm8Kpwzecyt73E2cTdDsEA/gO+KNBrXAw1nX7sX8pBVNC6G3aeu2KhDP3Y6Y2fdl8G
SSsyRvQT7DDtkQNLbKqgIAmPUJOPpt6X1Md1DCar9znSMj0gmnz1s+Ip8ynlxv0TKNNLrW4w0h2T
Sn7jHPjv2gQ5fv5TQSVPCLvNz1thP4oqf/c39yzD/mXqvZu1Rwjudddj0my+txiGKk7oHS09k1NP
QhnHD70ZewYbajtojXFuBjB7dCpl/KjwDUuxqhsO/eAEQJa4l8FeEyRsQ10G7cM7EtNOXj6f29u1
RgduGjjibsUdeoMhyqEhI08emOOL+lTMiDo62sFYVcGHYRhvu+gfzc1fY41tadsozchReLHXaYsH
5af+ztjVrcIpQuU9Jh4B8ssePlEaJLORq6gsnJdG4p266CXJjfZL3k6fQ91QsHUMBP27ZicDKMdo
1EI8Ld35ojplp770EQ9IlcrdYhwhIO/nlRgjwuE5QjrjtuoRVjj5hmtg0HQpKrEb/GnTYm8P1pzh
IWMz6O33cD9MgzpvgdOkfOY31YZz7tgBkVcZOQNLdWO4zhc0kSKZjNA8lFN+2R213Btb9XUs57er
G+t5noIMRKLK40J5ZKqhq/fr9kCaZRfLCUda1dbsEtM9jHiYpgSeYt+LEjTaM1gGmCDfmpb6gNvN
MuPHdFHGr5cElhzj1W32qM0q/7aajUOvWmJYtjx7wUBNXaUtH1BoVEzVfamkdVhrQZpn7eqfpjK+
bJPiHSsP1qZFfMuWMVejoSqOPA002EFQfWjX/FUwZXtxlxYRQTtxINf2ziAeTsimqe5bni/FzS3G
eiGEVCOMt3q/lEXuPNvw7wmamDxuGobW8QhdnuTiLbwecW/rWNx5ux9DOqTy7oL3qblaO4w0rHVY
MzsfuBUHMIwoWDaVAHgS6V7Y8KuGGxJCsFkuDVQYZvNK3/tUN6JJylDax2mDcuS3HnkAMIqISyGJ
RtLeT0U2Av32Jsw1A7/NIwRIG6tSfqf8ls9+Dw9lT57OfQZhsv1qyR4y2zpYG7EyZIaArGJp7d3K
4op0mapWiQO9HClO3Yw2UmTTq+830fEi7a4ppLAAXuJ+UGb5qm3AyVTX6D5umO6HGBJ67XzNBQ8d
tovDTLxGe1QkFEHbd9/2ty6dO6sXiCLpmFL8FirWwSYUU1PMVh6X2mh+LYqKxhh6Du1h5ofelZ6/
TalPuXiVt9RsxSmkuKCFqqpfotRV+95q9jdCB7hECcpxpX418uqgi2TeOzEN3ccvI1CrnDv5DjDK
c8/VfP13PsNybJ2t3sCe0RJH7WAZzkk3GE2S8mH+dJVjM8FB9MmFq7okW7qmudNFsIw3DIWgFVn5
Fn7FEZf3pcWy80Mhlv8YrLnaPld7WYJPDdnkHdtPPItd9gBvCyOT054Pa/u8rFbn4tzY1PeOtfgb
Ls6yO2p0Ddu9iRuci0UqIMdRrLkzpNBvEV7AvoKiEdAm1bGFj7D54lnLfLQzX42HRRVBdeLO1Dz3
3VyzQz2Kzb9cI5DCW3yrAvWVWo+k6gkyZRdnsjGDaA2D1fioprI3Iy12+tainoUJ0FAAwJGMSxsx
7pLfroTOnrrwxGoYGn1GTUYazzHfJPx5ppbWq+tnYZmiprD24yJbg2TOZVLlfS98oziHap3gCqG5
a36CxxT6WIDLwCqqhKKwLVbVOyCxdbtkN9WMrCXWch0YtqJWal4mQwhKKubE+qlrarXdMIlt2kQO
yM9vcpcs0vvVR5QGLsKwA5k5oEg9OoaJsapJ56StdfkEwWpXCq0A0TntCrW8adYVmLVZ2+azJTbv
Y87HdUudQUFQILc4vHL5DNlCnqvWQ5CLkWFoMVmwJwbLTtSVqHljqqkYGd1KfK9BI7HLjwJ3seGk
2PQW9qMFfXx5FnIXRImSSZQdKhy2MsbOQeff+TKHEwL1dYx5lDZtv+63JTFgvAXMt3CbeCxbKva7
2vYFP2v0t9vObHf77BmEpDzsQnJ9cKDDRA6tbllP9T7B1TSXCWDVKBaNoqLLODigDRYvbr0DwZi1
6N/aMS88xmVy7+4Hsw9uK/g8Pw0ky9yYXt6dGCqsd9Dj7yub4SNJXAYsk8VY5ifCwKcCm8i2Z5bo
bRhtG537oAMI8mllBn15nPOJlDerswkMh0vQ94dmaiXjz+u4MtAlV6EEcY40QUVVQvBfSwnk5VW5
sA6t5gfkEOtHWXGdRM7yh3pJNWUkrjN77nvvLeZ4wL8h7O+x8MWF1tzo1+DE82QuDcfYFX7sfzvt
tLfHtgw4JFdTQ0urYM465BQL+4vhIRmIyt1HTFGsmh41nwJVnWGQ0qtXdiNh8VUzJvd9UCIhUMLQ
z54oXutSw4LVNkKuNbKz1YZQIpr1d87r1g8tSAkwG4bwVjq63ZKdm4IxFTJI93UC4hhgZdWQGux+
M3ZUCOXogNW6xaevBwKiWmJRI9Vawfemlv1FL+F08VwDNKewK6ZxYFdgSzrf3vxKs43DqZ7tR13x
dmIGXPLsVWtAk12582dnk7kXjVpJ+36B1ndyZYMiZsfhBsmZ18w3FAs1k5jJ5OC82q7fqGKsV4o0
B7IW5bIxxRDSmbu6pc3zdUzNsWnBoUJQ8IdeTljNXbs1VnUMpjZj5jFe2eNbpglHGtbhARExxyMj
lbd5npCXOPYk0olohOGEmp6PJcTZCl5tMBuvHuqcPKkcxzllTlPczYC9l85Ea0TyQuPHFuSD4TD7
jfVqb6FaeLNmiR7EkOcpW7cXVXTWBVsJgPJ+AKWMRxMX00CWfX7uCAxQUCmH2QWcAl47CkVsA+rL
fHmEhNV9QKzl+ABMmgha2F2qSsfciznZiUiHSaH9rAeo2JxfyDycInHG0o3nsraWpMo2I0ycHN40
uQfVHRBPOx56jAnvxnIP5igMt+7cWGL5EEsAXxzzCu6gUQMqd13HZdsFfE66E+u3UXRVEwu3CTr6
D89bI3eypvtiE+YPKE3U+73RgVe4Rf4Ip4ZvczkhkJVos4N4GcqwiAZoIr8bOMaY6KPhjrEbQBIb
VOXVt34Hy0w5WvR4KFt0WtGGkLGKpAoXkj5aapAbM2gMRJDsBiJwJuO73KvlK7QhaLvBqi9oioMg
obaX74wK5Zau1gSz0zSghjLfzeGqKMH5jY+/myX91AW/zamfH5YQbRZlb/+AoSGXpmNtM2YHVRN8
XTrdv+6eUPclaWY/xoGFECMFYC01tkQmWuaTeJlaAbkTsh96OXcLvmd76X7ApuNrW5vq4RLQYRUJ
7k81ExcyI57Dse8gIUy+fM2K6c6d5TSndN/U6NOsX9t5Kz7CaRjhj/oEtoGvVrv1za9t60kbpvnD
w6nzTi6q+VEKa1iiykMfbdQWDdS89+A9UjXPTE0g1plG7ySwmcwuqnt3OU9qFL9LzOvvt82kIsER
yT6Ytpbv0FDxUq29IueT2aHkNOZiOslqae9FyQE8zmXE8gDusqT2SgR2YjrF+kyH+zqTo8Fh5a6Q
lmdvq1433Bd+qUV+VzjopcJdmh122DPFfn6xuYmeAuaF9W3ljxDBdRmily5CpK+jGOOBiSjMEtxO
HX8oLkPRqTun68IEJLHyUWUa88NOGCnU8sIqPss8zOCLuFP3hv8PLeUOpydmxFcjuV0C7hRrH5+g
RwQ/+bXzJ9fJIBbNeWfcef1kvuEXWH52ME0MwD/caw8L42DGe743k5LL7jyXAXA5lYBRHoocOBfm
oMnSrogK7GObnCsjkeMGjDghSXioaCbGdIfzrI8SQIMN9UedUOrAQ6mF+jRyrca62GJnXVLpse4t
vbUCMmhD2GEgGTVsE2lPN623AqHk9lQ9WrmsQPNNVMN/feNShkxtkV4MCTSK/XYh+eKbKmfr09wR
fyUgcv2zrzumLlPdQbxj7Duea8Pk0Ch1wxEjiStCLAgl9OhkDjybyYe9P1UDt0/H9QzZyOPLzOuG
cttygwswDBnB5nbL6Y69QYTbtvOUYSwX5Zmm2i4IJuOnAw8gxp0bcAMGJPaPETZN4lmVd2sOgmN3
cXHeiwqwsJt2MOC5zVC1PvW2ONNhVp5s4waBwC+6iuy+Q+ub+KXeDljy10mFWUJMzcAM0N9BGSNt
YlEXYcTEsyQ0oIbnOkrSJEJ7mSJizkWbooCUP9aWhh2fpkK+O1DL/MMGsVKlYRmK37CSbRE5uSXe
V3YyZ5klhxVxrO/28R4Ie3mpicpldufg4QW8Yw0JlrKL/XP+87DmeS9IKOod+c4O9siQpQ/JI1/O
Grw1Q/7U7pbi8qR4FmPQIgeUPJHZAs/iP4PsHmK4kZhkY8UtptuX0Sy3qoogQSM54L2h7K+bDgVX
U+Vt+CYCTPAQdrsvdsfEVCvtvRfCobLEwbcxo4pG7sO1dIuE0A2gLIm5eComvT9ArbKf1l3kY2LO
7ZWejk6zfBJwYkHtPXNw09DIqY/GrSiefEWq0I0zN/tBDeAakmHRexH6aAjK8W3soCSPwVD/tPYh
5zqGMg2oK+53q6NcL/FPbtFnjTbfLRDFDkjY5aHFxgB4zFxYLu0m2UB7RmMXdR2jwIgoXPVsNdt4
A7WwfGC8+WnhsaFiMycyNc0X/C3eO7veRIpCgw8UHykuknqcbReiZGGM6V/X/1oqiNWIH9lb+Nio
pHc3fdlVUfRxkI2s8AV4Zbl1cwtleahJNUz9Pwqz8HrX3LeTMTmHZsumMULkD7L85wcAfrMjOnSw
cA2qbtIXMeTUXA5GZ7DRlccttdod/8fVmp1f1yHrEqm6ZcYE8BbGHEPIMn/U17UCpR4xoWea22EW
5APdCyzC6/t5CzQhPpbr3XoKu250MQsPqM4GfggCS26odd50fXJGOYQpXh0efIxd0Rbb87rUp77Q
fP1fp0BuGZm4CRDv53RH9YA6f3RrlJV/TjA0Bf7mAUARtxJn8wpVThUuPv4eOeG8GLxYmDBdx0sK
36v3lU232JaKg1Z1rnmCvAl5HqICwxJKFMC0+mb3ahoJzKqpoST41ubG6GwB9OPgT0U4cfiYb828
1/0tyIDTXCCmhdgOKqiIMUpUuz7k2NCEp7AQ10QkcSVCrmzU4561HF7bzr44m5Ws342mHKYYuFcw
xYXWw6qGoPkrHLlQGbRZNl4cyyz8WM1UUoTTZ7sZtwVNVUyaIZ/kZvayves3bVUnJXntaCSooEgM
oxu/sIYEWCae83mqpVYAUtkI/cTBe8+NbTfMX+YJ4+44nOf8pi/Jpo0sMZkomvGkn8+DbW9XXnWA
XHffAUqOhVWi+o5gBNrzm7f0sHOpi5gUqUFAkULez8oh+EO+//UZjmDv00FOea1OS1ubXjTw1V1M
sxp+MplcnCMAEMNg05mmi116UnGqBDOWAoVpwl5RGhWQLDKP4RW51DClUYo/0TBk/lHo0kSJsDbN
pyPANTnzt60h3GMDZfXW2XzN29EdXjS0nOyGtp7l546a0QtsqPp9ckKWfAns0uIzVWdnLq/VfoRg
kUmaxAIvDDBFOSWU1yjmQ6Xb8DRpy/lGmR981EOWVoGxHxbLe9lbiQCmNI7ZGubveWnrqO7kw7K6
KDoceh4wiCjcmvw5J5VrQFI2Q1Gaf9tj+BWRHqeh53FTH2ZTf/mjz7vaM/0/c61/eKL944//9to1
/PNP17O/OaX9f73R/vZVx1/d1X9s+uePur6bz/9i0PYf7+5qi/a/ZaCGX9l/ETJe38nfDNRuS8Ds
q3/av//Ndu3Pd/3lFxWY/7Lt0MPjGp9PByzn/3qmifBfNvwd1wuv2Qr4CWEN+B+Waa7DX2E6GPI9
//lX/+kXFf7LApD7YwJ29YcnAfV/YJn2dz0ppvP4TcJ4d3ixwMIR9B+S3ry0pEmkHSaDgzVyfRRw
MhpMBHZXZ7gNVuq/EfNynv/dNer6kthjWUhY//JPt/4h89yMtu57AQlqGsdWw+RkYlZmkjWvbPvk
9DAiI4G/0IOed5R4pNKdfVQ+GIAMxgk+TX+7jov8KXvbYMo6lRcrq18EZh9j3LvGkFKKWOdZMoSO
FqHm+6qqx9+D3i0I2iOzVY/q4xfDYzoVb2mMg0Im+Fq3m3/lQ8Cyjhs9jMdGO+8DfgpcxUQ7XHDS
bq9HWFnRLGat+5G7YfZpoS2+qZZg7KNywp+JH2hkj21jkV4gPEgcgCC4YeQn05oCvAYkvNICSKKb
PftLX1buL1Ls8uO0Fi2dR9OdbR3q86DxYGcgY1bpPvniCUYepm6lvadj409EMCzTmUzn4CMQ62+q
XUDscpE9pDLbnZMarTTuRcosXj00Njcmvgw0N+vwOTWNoASXzB518bgVQOGhC60sQZ94cuf5RzlS
yORIaROkobAQiEE8+JDr3ElUB+VXWEdsZM0SM1yQmx1VufgyG5/T0Dxi6mxEA6fuN0OGRkKOgYiC
HoqZWvNvE8ERD+V+b7mnfBS/1nlGQFdZz1vWf+v96qOHegrfq4FHyxBIFPCK2XMYTeG7EetAQLAe
8qiFlx3t/vhj5QYtmB4gpB9Q3Xbya1kC6O9jYCBiKe+93hlTjwDEum1u6dbnFx8LkXd3Vuc6hKFh
b4xv9pNoHJ7impKmcpKitmIzgKkpcvembfOf6zoDLYVlXCvYRc3wzaqqtNjq4yQD426omGCDLfUQ
ufeW2/1Xt1HAOuOTsqfuNAfed9VjxTKgJhBTyCygadzYufoc4DNxgkr6EfrmO8zOUkaDwTLECC04
Zcj6RIG/eFUx8nQFcAyDEludTJr8dAUrjjQtFM0ERdJnj6FwAUuLDqJhrlwuT4xQjbhenSP2IOoc
hmWCEecUuWouk06OKmk2i7qQyUEXuc1WHDOvCV4nQqJoScE1BX6Ju100B2taeGDDWkEeM0XkrQAn
JvzF23C01cHwkGmjwSud29VTz6WgxDc3CNa0BssB68XejmooAvBUvft1dF+oqrcPBN9oNFZ9LoHm
kVUTmorFy9nLymtUM1tsn5rsnYDB5svsPXuYKx39ca6OuRThCwpbhkvEk2APBB536fmbFDe14ey4
teNGBkI7PpFlZPynsXtQDJhNWj3aS2KyRK9uxsqCGQsj+VyZGewoX526YMof/w9J59XkKJJG0V9E
BIlLeJUQ8mVUvl6I7q5uPCQmcb9+j2Y3Yh62I6ZHpYLMz9x7LvXBHEKZUyhMMlQ8Q5E/K7NVJ8uB
qORPgf0L6DviGjVjvBEXS7v1oeir25SIEmdNsBzjvvWugRkn0R1DU9YcIXLurm5T0s3ng8kYF8xw
XrX9L8anm5x0zLJg9g7jEd2d3q46eOjMZTi4ozygugvbIHkoFgMZbV43O79QAUiQx7Ku/vUGOwo7
QZff8lS5I6MrpJdv+TKbbH5CjpzlyCedr1PQfGSYUmfgHo8ggL4Smx+n6sZTP2UvQvNFJqMV5moE
bDdDb8KCpetdWV5WGT/PU/5QLvOp15KVZfq+sNbF34abYRHzltzH72xOaMiAadJpqXeMR6Ht3TVN
9V8jJSduk2ZecSUNdT2US7vPSg7nADlQG5hfHp3COddZjql667Bl4XWXuOpERz6waVzjKhcX9jfW
2egaqiaH2rDAOrYSx1yZK5McilyWb5sZkfqVKc+uMTKc5QjYcMlVe8MRIVmUMjTXkukvGMGqxKEw
mIpWgALMNF/Zw2dIPc2V0yBD07h+KvPuEh4KvYf2hqeHRYOZ6Q8kKPtFgnID3FjxCys5/ZBbGk6B
6Kj28K7o/gvF0heWwJaph7WEpZs85D76T/RP89bOnP4wTcnNrpbloJ2uRSqQnJui2KVpV28TEhVf
VdZ/gOJWF+l2z7P5ibmdAzHW+37AhmH6y2k2JZCdcSd8/2owfrQ7g2sm8JCBK5eFoEXQpZuEC/+R
SHk6f3BGPZyqllcoKL6tcsp459pdp8YlLGI1fC8MzzeOL/7Z5WJ/zwbaAbNxj17rFluzHz8DoC5o
Ed1vJiiIZGJzM+ja/FTeuXPgS820MzzAqbq5Yj8F9ckb/vXB3L/zdnAQZt7yMEuYK10+1fsi74+y
d6lN+2mfMKzmbmsf4Eo+reii4NvEb01gv8mgyI/IC2DOu0Uf5qMtP2JzOmPyQkicJR/Mnc4eiRax
Y0+bcWlHYnKZMRdaTVGvWmvb47R9q7rZebIHp3paO7H3nRz3rkGijkPs3bTcd2PF8NkSfs2Mchic
fRpLBOgey/ZyuP/yrgkKiW1D0CQKSCZo4I46FIdFf8haKQ4I/4c9TgSAA6hw0wzrg2tioRJJRevV
4LNU6qMMLNYyeXkjsZfRwGKfPatn5LU0NLzttw6msB0B/Y2puu9XipVxWodXsdxgtXlk6peHScHw
hvxd9iG9s8Ur+m8o/KPdYNJN1ZLupAd3yVd0SZ7Gl0uARBgXAqMmYtFaGNjb8/ZN0c2JZCBiom/l
tVHSevE6y4qa+T/BI01S043mRXDaAlcRW2OuLWA/LUbECYFkMgzEIMSEsayzqd5bu133aap3nmK6
muANjFN5sO4zC9iBOzXqYKt61N2Ts0sa4kY9nTmh8tbgsSB5sKmmqCYO8MTsfBeYfYPxrcBZJ4jo
MwxvV5J+i+yScAjdbMoppRxoBW600VkYFsb7uaujImkmJLYrC4fB/FCuzhFotnvG86w0bMGal5vJ
8tWD42SvsAdAiy4KKh8S/SbRLTJal5ZwvNuFm0HtRi/gCAcFBA1xONR46QffQ3hmDs+g/lGXKjQI
AgeDU3Q+q9EyYihQYiR9jP2k2IHfnXYyYD1JuNLW7jmNGUQga8BtzsbmhcX2xXORFxhCPFjEOUIZ
a4OLStAUJoX50Qgs1fUskVECjTpM9lLvEuqRa+JRNWn5kGVoEbLg4COfOcqJYmEijWCj5Pga11xZ
1VR9j3QXxx6zIRqs9FamSFHg4J0TN0vZ60lMb1aamEeFGGHrmKD96rIXH0nSdgjIunfemYMQdjje
l2mim/K/JMgMEfg/eXAh1oF/YL6cZtZvjQTstqbtcy/42pwCl0tPhcU4Cp9mxeEr5cY3XihI2XPF
uifwholP4e1BsvxrDC2eMbhxk431dSjb41qzWmAtvIlV/1/ZQ9DbYDDdrMouEjP5w1M9H3Eo/GXS
NOx0GhysVX9Xg4Xa7z6lmukXIjuY018TxrtIj54g+b1Btm8pbzx4Fho92Mjrd29lDhPaOd5niT2c
s8FcLsZKwTZMPFbMUMRb0Hp/0CfiCXcHdJkiY/KDrY8NujnziCBFegGjjPzSxqv12I7dl9tC1A1V
UYpv4nbBoGZxwlK5UE+Z8OdD7q17CrAjo80XKZcLZmNj52Aqf6kyB2mW8N0fnaPG6VD2srDA/Tgm
Ig+LOWl2vYIbgZd/PZA7jJKRQfPfIUcrj5Gz608Yw07LKP71vv1HMCcMW5Wc+xKNVNx+u2ySn8iv
Uzu36eW+CuzmULqQ/bg1Usd+8v3lY0hMf7sikz64TfNe3XsTr/ZShDMk1PBlj1HpWL/TvkI8Pa9X
isS9pKaWeaHxSbIYxlp8JqBa7GBAVbu2bHMgjubI5OLBm3C0YopCxONRtA8o4Z0Mcp1vOE+4yBh2
k15qp1dDVWo3yDJ/zokURwXL8+8uN8Bzr5qv+4pvnH/Ut28ihx82jtQ/d/X5U3lXD7XF8r7mPfP0
/IYJ+0EgG+BZFzO8SBy5UJi5vFSXhZ7ExNs6E1jQJUHUPBXWfF6EO51sqpin1dfrY1KP604MSXp2
oZQdckltr5D0hp1fmQ96EhFrUtASaFZFfa1W1I5+qnbY4ajUuM8TDVDW6VLG8QSg7hI0VtdJx9On
HfvGFqP4+Erf6HC/ZsGWRlb/y6SOX+MmETeS6acfO0OvD8ZserCUaSF7FF75O+li65LGtla72tPo
AttMU3mN6jNddLvPY8v+k7ljd2ZRblGMY38aFdTecrCOa1ZETVcGETiHjbbVPw8NL+atnkvBszeV
77+ncDH2xYinsxrVlyPWLXGhKxxF2PpNN6NkyVUcjgGD3E2Zr0fXAX+RWyFO9ywkqzvftt5KXD0B
JSsmgr2vrfFS5Oqoxzzf8ubph9FMVORMcNGTFm9WzgkKOQrbedb/Ge4W6lro0ArsFRQAfrU2f1vR
JG4H21b4QvvJvK4jbIMmOy7FRPbvQlyQpX/bYHRygrvsmt5BdQwMKMPcLu2vqOWvSCUiH5VwYCMS
aZP1CzYjvleEGGCQYugbDhBVNdnOhz/lL+SaVkciy22av0kcp2r5XYFBgHPb1z9F3L2gUo9ka3Nj
s29L+FdZRmG6MgrnIcuf6Q6OuT4Y6IOb4ugZ5TWr1ZGYTOvXxGoYbqL4SDv/YKfjA30qII6y+9tV
QTT3HJcDhi42UXRuDrJBUZnLmZXYcAFaCBzVQ1A54mXPhT3tVwMGiZHJ7uLA/dySa45Kz7pzljCG
lYt6bIY6KvkaX5TH9KSyvIP2HRATawUIszqbLiXMtIKWgmsKANYw4w+8Qyl+RRZ/W9lWYtfYGFPG
YbCfoKfZW8EOmY0HQZRUzcE117SZRWO3e/THEAML9btI7DlqXTzPgzMVr0HtURVM9wbBS6DGRIz/
u12igPmKqYpfAvYJbLpLWe4YlY2XGXH+azXo4WIuHeteO5kyljsyvVlx6+2KNZ0iWslmPwXoLP3S
mQ6BN7uhi+dG8iMKO3J87n6gndc2WPSlNFo3DvvE4c0VEgdePIwvrID9M/us7uiaAyWKXaJrTptd
wnbtvCzFh+2OT4PCcF/qRVwrMXYvrUQSauMaHniDN0EHora6b9d2hpyw5Y7tadQ49USDRruPV5z+
4IS2BB6g6519FKqTyN7jhX7bahpjrz1z/CEacEqxq5LUPtvfic2d2pZ84ZQA9K0itT48yC8Ob1Wh
QlUGiA2y+nuOWW/FDuILhZ210CfpdTikpuxOGNHIClGtRhp4+h1IlJyqeQ6AVSJJhDrqvy/t8pHO
lGll6TWHiTosdBHEbwJtfM+Ke6ZS1muzDGdkHPVed4xlls7ZeEvcXK2Vd9IU3snETYoljSVc3GGE
o0XFeY5H9a3nSPO71uJSrcurTn5Gz+YqSkb2jPq/vUSbhEoyIxGF9WZq5YQNTNlN4hO4xcB0AU0W
XCfQEbvUnhFsKgtvovDo5oeclVWMysNfnPqC6+SzT5MxWlIMgiJlsSpFa+/XRV0sLhsLeyAQRbiz
2gsewGyyfs6wQpVmFdW6hERMbtMml8XJ6AObQb2ucW2jepuMP0lcP8dG/1eXRWQWyatUefreBW4R
ihY5p4toaIOIwXpGevOE4DJ490ePy34qUe5mFYpUA/02IFzjpxEGEhvffZMSpTHcSRuTgIyS3D/b
lRetC7J06nkYaE5xRmAM3zTLqXSS5EWM1mOF6RptRLrTvbhRpaZYTzA1Kc9/h3xvRHNGU2wnML8y
GG8ORjjlP0npfbb9fAPicuTef9CYg2fIdW7bhIpFYO/xJgO72uCNwfhXHKQ3vcZld7cjeHMbCUR1
sr3TiQB7ml6N5hMRVM87ntLNome8R7Nc8KWmv2JnZnA4qDmP7uFCX0mKN2Tq04UTSiRRb+PagLBA
XeHBMS7XG3QU4xcm1PQKrxwbXp6eWlT6YRob74Lp6F/VcOsMujq5gCg2nUqxyNp2GsXFT4VtgyZQ
hAly12QdI7R97q7T5Tu6C0Rvdf3XSe/SlDhpt41RJlFZO1E9GPUr8/pxO+e+vJeecA0Czf1hATeb
XegJbWaj0Jfzq6qYUNZ9N4J8m5tjYzufTHj5dDW+jkq6eJampt7HxJVFVuenf+tlurFbtNHxcHXJ
0Yju30jY3uHw+D+yw7COr5NiTGV2NAOFlmPY6HliLsdgU5E3EqVw2xHtMBMal5tlc6Qz18NMIII9
kVg/zGFScsMXGQKPGXcBjc3WRey8W0mA/245DzfF3Ly6nUPUdn3LpXouxwWmxCLbZzbB9FOL81Gx
3TViJjVjhmEvnex4383mFGp02zddZdYtm8hpROa5d6b4q1EJCU4w7ErbuOk4tc6yX1l4r8NpkAgb
jHzBpVLDnogJWloaqKkJ7mcCi5h4IeTHXn7qxmHn8lq/GUkqf7PLJRkgKZny2YxaEZJg3Jy6xwkU
DJPc7qAM9Rse7bZu9F40WkZrzMVpBaepxNahquyb6fFbbc//8gm0P/1V+wB4N/RhNE7K6S7sWiQq
CjU/1+QxoTyKAftNEqkiFVC7xRfV7TpCU9Fm6uFgMAnOgm6gv1ymp7ZqzmOfD+GcTBV9xDSQJ6Bw
4kynqshObuqOG6cxFlArZrkRcqUm4rBH1sGoqYgvwMeLUCL+d1HehqNovw2YKrvKnY8UtLhr2Q2c
+AnHh5jeGcYESE4rvjdCE1JegqzpU5pbOaAsmKfaoD5vpzcjVvpMCMQpGSGoN36VPFAmIrltireU
RSAIAGuExjjL1x4vA4J4tKZYpKIew342Bt/rVKImst19DG6oDZCBYwWCHG/9SuXwZC3Lv4AaN840
MO/CPHklRrtkmd2tx/D5Xx2L574T54GBZmAqbPBDHCG7s9HX/nO0DEAK8r3SrUOo7c3b4FiPbbsO
r3DkOMuNAZ6hKDXL11nw3eCo6lu7/ql879l3h1eXWgXZwwLPI6Yb9V0fp4zE0tEYw9VDe73H+kCl
wOKXd7aG09R2l04qZ+8WA+fahCsWT6CLu8w6JAnlCkGSjwWOVcasUGoaeHyD/Bpkoy51O8UwUaZt
PM9RKRmYexSeL55vqKckNexdG9O1YCjVj2WXEYmg7tMt2pe8vo+6LBSmlX5B4/sALX83N0zGqZ80
i5fyoIumgaXXn2o5V1zjjOsKDiRTP6P6TQVra9GbSVSjDYKLkuOoSuwno0XXFcDLiLyMsQcI3V1G
IWwZ/Yx0zFpPjkAsyCrDiwz+/nDo+six9bUPDJjr4u4wWv6Ci/oL1x4TuVU8c02Wx0ole9V0YVbK
9oBvHaTBu59aiApR2dAr+MWOji/762vjK6b62SCGdo5dCryvj5Et9COFQpHtYcE9o7JVWHPwGhYC
q8g6lvtRyeOcP+ZSHmzdgDDtiQJhsD7AVYXJhA0V6me9VynUCET9V/Tn9SOHN5zrwgQK744xmSxu
chB1kpn7YOl6Jk2fdW4lJ83kBmz5bL8p2vZNaudn8n7RrbWgr/yW5cMwtBf6iT9eab8kdys0X+vL
iCCA2kygScDHqDYkfA23VAzjlg1atgMwFMZ+1+H2ANMxUc+kzUQlhTn8VzWgklnUOOMWxDFgoYY4
CGQUAG7m7l3PJbifdGLBby5av7KnveDofrSGTP6lp7y11SqumjiMCocIxpqNdNP8V2a5x4aKab6v
MJcmueDIiW8LkRw7Cky8TLG7cjbNtb1Zs6Xbx/f9AOp44zYm7ZPszT+YnMrdjLuZCf94YD2A9bx1
XlTcnZlJrpyaeu8GA+coUU+/DMd8kDgowX4iRQ2dyjeOM3Qcbk5Q99vxns5hxfNvlS686fP6SbjN
sh+66sZEliNAM7jFZ0XMaXvDe9FHqqqegrI52AUD0smWW9QS5g49ziEo3rKcNKvVwJdLvl7fLiPh
Mckr/P5dhZAZqrIYkT760Kj8eKC5s4t3GgG61DHH5lCgqbJQ0VmgmmBoxp2YadPgRbYGeJncRYRk
jC8jPMONrZOdiqtoHpuDoeBzmrAelqFFm5xZWyTCZAjg7wefuP7xqdZOSflHDHeD4NC5MLUJdGE4
rR4WpPRQsQgZWAY3Gtfs2tZzcHAmNgiO0STNhgkZSiU9+seigwvgxetDZsKNamaHP08HhOZxEGxK
aqdNNZlR5bYPsd9/mCbTOrFgJDLgz2jMn5sFi9MG4AmNUO8V+6yKyVMJOveUEvrRCSd4N+022aXc
Yxg5x6iRT0p3p7GxngfWvMDlM2uHvZ954AqDYNFS0PRX1yIOHpRvPRaaYXY65uFKI6TGJHR6gmEx
VRcAPVbYQ/YQ+gpwLiGWtIkWcyl0d4wPDEgJ7Evsl9i0POBUwSlNkP+PssL3aWZh4YgrLf0G8Y53
8OZGcd7ggiYeSVwISvtX9RZzipnC5A6TrLwgijU00jDw1/QIIRpOksQLEo2TTvcNtaGzySSqWQRV
zoHcJXGsY+obdk7xslmo5ZNQoMR7GtDFh36bW29sXc9JYUXeLLa9zJ+4KQ+9LxFdddV8AYq0kKCW
yabcZEHP678Y5p4WhB8X1k5Vm+rLcrX1gjHgcySe/AlK3t3/7/j9rmg6/G4DOrZ9FozwN0acazv/
bsPPwbo9G3n2mFpIk2sHOVQOT+YpntSCoJt+vVexefaN6p0xrQqpTI1tasjsbGdpysIJLMe4pjd8
bBjAvPiXZTgPmMLDqf7kN7sNckoTt053+TRWfATWspl+y7na7nFBpoRkpyv3QIF5WYnG7Bd9oqNn
+QMwJe5rhqLT/Kji8rb0s7rh4GKAUdElDfMeiugOzB4qg3WTm/mXx71kluNTuc6PwVIUBZKuuYVC
k/zR9i/tteySswINq42UTAx/XEwfVFEjcQntsj77iqlAntvYM4P1EAgcP2D+r76Hri87ZYWMUru/
urk6z7ragfMbwoyxFshn68cHDnc1iFIH4MpHLpafYAWE4fSIfmlLCbjgRNITwJky5SjHi7YqzCjp
HzU1H4l3INl4DxoN4yUNK2aYrzhAOq0CkKrLnagmsS1EJV8DO4ea9k4w9gtGthImasHCMY4wwYnA
sjnGEsR+IVKDr8qYbl2rQBU6D+U8f1eOw/C6H37hazxlQw3psLnlU+yfILcFG2e1T67i+yBu1z5j
lD+sTfuoVvaL/81XK+UzogzcJ6dF2D9qLJuwcYxQWqQ3BGbL0RogbqsyX78v9RSE3hQ4/P+4fp9M
8CAQiFJEs/KcucMVc9jB98o/k2s/I//k1eSGuhKqfkwMCKgFLhpwcSpCsMo8o+Ekl3AUfSN7H6Sg
Z7PG4toC65It4K3ewy3j1pKV5RjA40CsjP+pMT4HC+QbsjMApAs9QGOXAF3rjLmdUa4/NViBsO+S
LrLRK7yuU0o8jwcl4Ni3jU0u/Dz5x6xr7Q8ASndLpjcm+0QQ2zH+t5gowfNgaJQLv0rt59VXLpCu
zHpNuIEb76FDwWzsM9HyeFXGO3QF+bzEsr7mPdPFKPfos2fb5lluLGic7pBeElR3T8Fo9V9lLt3H
rpmDn3jMAdmv81RcmDyYZED5bC+WVhc4RYqGz9Wm1ZE9JOANCXO/z2JYyyA9cOyMbrMX4yxZA8sC
7apCweOWK/uSxdsvmCR/HG/FMRNLRjqt1dd7sip8etQgnfYaQ8CDtst5b/IwRsLOvMdS1fZnYt1X
uOakHqQL86OSHcLsObvMthj/ML/F1B6nUcmmqDIBTUBhdZs2v/BtqcsAofvbFIv5tI6DjgacLYA2
R4qdEl5dAlsgHq2EJI1i3S/LMGzcdnFvNlicH+LwzJ2om3yj8KpRAhJa5VV3pm3SXuLS+wjc4R3x
gMVGNSYNewKu6IzOb+U0R2lezWC+AsdhtSFF/p27eBFx6Lhz9VIb88dYMSqe3VTuZyVNOJPqvmv1
bjGk5V3O/4hlG0vzX51MyWOdt/yQ4xxfSBIpHhbTx+McBIxKEbi3UVxqym3zrVd+MoU9qvNs02ao
9hUBSMAK++2StyMLk5QFRIt/xamA9RtlNWNiW86m5WOu0H3w1CR96DZcaLaRwvfGQSatnvUvMq4f
x2rLLYMApDIWmgOuB/z8XfmdWfS2GFUmmjr8IhjM7GcfTDk477XaZgMa1iwZGdUZ6r4/9I5M7v0d
qgdBQ+BL8QrzBipmp/jQnNIsBqysz1nM+dnftO2Hx6UXYjhMqllZ2REXn+T/L7Yx44Es/hrdeUQg
olgjgLUacT7JysXid5+7pOuYnDxpYH3s782x6ZenaWAnJjuZXHBtTidUasZxLBb/o+1GvasBDj/Z
iK5PRUFMlmn767B1KmN5wIA0EA7F+oLJ8QKwnzo6WXETkF9CT6mHDsaWp636T1IowIRGO57l1K+R
sqAeYWuA9KjGbOf3i/mxru4Pl9W3tINjm03uhVEEl39rG96vJUv8c1fWNdfcUl+Z9HmsOsvsYsyJ
C8ajnV+aQsb8egODsYMj3ozJakEIx+14GbGx/OTL0h+E9CubLsEbuKu7cwKftgaAnjdXZcsKW3Cs
f+7W0RfX0/pzJuSREBggI+uWSSdTe2taY0z3AMtxMHvTAVJddrhzXUKZDLe6nLpn4Tni3PLiH2eB
Z2vgsD7XcuouQeagO0L+WkR2X5HzY9bGDw7WfNcVOvltYjE8ZJaaWO+ZMxB/iTUMKHY83+rUakMg
r9W4K/s5fkyd2ooqA4hVfbdUmAPRfyvKEdqv8lFk/OYHTI2U1Ds6bfk+iuReG8rsOBVMayovVs+d
wjI5eEhfHNmKl0UQQuQO1cC2iq7n7uNVjzVTFLTWy4pEbJzsjWUnv0olGGAIrNq6mBROQaf8QIrX
bp2hI9lJuj+9kYEPVK26mkJ0gM7t9I39wSRDP0FhL3X6iEYLMBNSoIa1p0zGY50M02+pa/VKeO2M
k2SZtklzRb/G71uYEORB2D6tQTZ+dcNS/h2aQBKr4oM7RyrIc7MxgAd9Zr1fr1vPCPA2i5TZcq3/
kbOpH+JyNXdMc3GWdujm3MrLb4SojISPVWhF5jF/HkscdYirqvyQawGmDXt7/GxNHENYG1nH57W4
8G714eqb+PFXhl9L4DlHWw+22mbJHZzTzz6fPki+jEEu15ognX3CsGSDVyo7mgCcomywu+061zqy
gA2f/akzKBHTNEzHmJ+57POwJeboWRHu8G60sGT5m4ozvZ732/UmljGukTmY7bpKvCEWyBk/Vo77
mPreUyr7DycfCOFG5BuWHgF5a+OTR6eFfzMZm8GgJSfpEXbneK3yZf0eKs3mt1jB9/gxkPjSe3Zt
D+xaWhuPLqaiBxEb+dEuOvI34KswEoPaPZokYwo46hcsAx4XegUzNG9i9HJF+oQrCu5+oEgGiC3J
VEFX9xT0eT8lVR6RpsEmYcV0jAUoO5fuEOwmIlNhy9vbmZthi98/vfTC55GaIWN6bM44t/B91r1j
fUJqSB7bTE3fiTszIQQ+AS25H4LfYzzHL1VidW9TQoglyI3gT5K57r+iLMfnGTDqY+/OLYho1ysP
bBcCgkMTFRzMvL1XSL5fPnd87Cz0a1X+VOuYvRts6XapcdcVBl3xYKT9e46ZFfRzKX/lem629y5n
F3etn4SxaOaLLdqK8ffKtNQt1eNiN8W2rzr+zFReNBkc9YEwLJyKoEk2OQ5QghKpsyzqJzRXNLrK
v2Zr4xway57CxB6Hf7UjnGjBnHkcGuZ1nIB8BJkm6lDVGRzJcfbCOsPjCleWYalAwlciv32ko02z
g8FoikBZSxNwKji8+soaohw4QoCrp3PxgDFdHNOmVqfRGziund4mk21thp/BH4F1eRYHmnLYfI5M
xI+s+nQIAmc8rQGg0GBsTZpkLU9Kuioa5g4kS7DqiwNjAQ2sdkc2d4OzMyZlfsYqWHas0NjD9c92
lzDUp681eILCJJufW/9F4Md6dAmPel08F/xgOoFmx7B9V+TV1fNSOig4x1rAkuwrUAHo8hyDOT06
cSNqkqk/i3FKn3B42GEQU9eNpm8xZKvbAxRNuNZ4JJNz5TKmZ7FMhuLAFgiPzPSRWbMHciUw75s+
tE+ZWf/Yuec/L4us/swKTfgWpz0nrcN0pa/Mn9wleiiSzjrtXTTEEas6qraS5Q/FkY8NvaPS4RUS
8R2PA0RCGq53hHPxs5jyeYwdaPUGMjcIEB++TdlnI4vCL5T/y1tYYrrreVohLcKM9IL2mdFHse84
cSMyjdW7KEfvYVW2wVTWVi9BAm5mw3LYfMvZKa+ok/Pl12zMzCp7ho6eF7v4qmWc/YUPeDdL4ad6
yRBsEu1VzT/KRpMgZG7+ZviL75UJy7a7E0PhXBgfGfDeOzE0RVtSjghNe+pL3/YeQNPJUAN0/bu4
sXXfbM2kNqi2NA9mTwwD9hy0OyaLHJ72VKJIQKeLhkqa68lbl+G3MPz1lhi+F2l7Nu+aLr7EoKPR
sIzEJTrCBlmzTNQ5FRCaCWkaPJd04LkcZ4dLw+joe/LnebZDwzbb24Jj7y7vzPnh0NCFa9baVIm2
t5ynNKezanHMNmHSAIdz+L1D2M8t/WJljD83zdS7z1C+7V3fLfrNsAbvzcmGYj+uYApKN8VIvMwE
04CbnQ8o1fuTo7r6j3aoJ71lAHmper2vrbXgvG+Dt67S3o8RU9rG7QIWKBW7kr8QhsjcnynakO8b
Pa5h4H0NRMU6vZmFa+zAxjJUl5lFl7zwfFY+MUVWkFzoMJqbKFfAGkl+ryLxhwJVmoPnhLXzc9OB
yoavk6LyaMqbObTffo+Udlmp1fBFlzteaYjicQMzGjzrBbOyfMEqzfKyM++7+l7h63XQuNMg5W5k
l1P+iXP6JKaG1jDzcqy4hvcFjQFmaTFkfxFwzQ6Kr2Q4LrNcXvJOGCiFoeExMmfY+ZTXaJrQAhiX
soxLZuJAMQ5ZNjQPwZCtv9oqzd5cCNCPnIPAJhvPE78JCw7+uKXf/0bOsZB3Ir09YeH2H96z7rMY
6JEKXccv3rCuKWy19KsnBCtiOWBd5ejdDbDDoJ8qrvKPClTCba77AsUn+F2W9e4jap51q1Qqjo6R
mxx04vcMw/a1tyY9hXKoOQdBUcit8n1AuH6Zuo9BoMfzJB000Rl/FuCVfV2dzrtVcTEDNpA1HE2h
GCwZmeClIzACP0AQQK2Ny54dece2xGdUTWYwh1eomVrSkuDiQik8d+wa6qLrCcaKh+QsJDJJhCNG
fLUqI99O9ADpYenmnpTSlCNrXBwzasicvZppoXXkdEnxaRB7eolRCj9XrZZPc1YiewsMOkcAGjAP
PKyo08Zjq7AxVYzfmo55Z2uZvJix9neD1TmncfT6txjhzRnfi96QFjV8Mj4uEHFphCw2UsywboFC
99hSXgjsBN3to8WddccB18ps307VC3TER8s14rOeSOqc/Xg9SwnIV60utp2BDDXOAlDcuSXDKaGl
pBEtUKvV6pfOQads8Vbel/VWfuhMt8d2neVRAxLjUDDpeS2hXWy1665hfA/tngGwPwpg8scabfB5
yfirl3SxIr0iuk57GQPNTun7IHXwlisc368JRfJZCfJbqt623pyApFOsE9VT4pMkplXQwEJ1q5//
cXdmu3Uj6ZZ+lUJdJw0yguNFNdB71rw1WHLqhpAlmWRwnofX6kfoF+uPcvZJaVtHgqvRwMFBZQKJ
siXuTQZj+P+1vpV3mJwWGOxJ/7YMerpAKogQdzN77jWZQDWmQL+XKJEu0spHImO449bWLetSGSac
qSTS71Xdd6emSWZAObb6hRtYwbKutPQCN2q2L6tB3UkVNJs6b8NTL0uji56NwzF9eurMokpgKXAa
W7KO1uvAhQXE4d9dZ7HlXHi9M6zUKIKbkp3TXVFQsx6l7Z92QTFuVGm7TwSBqj9NpMXPfUZrK0Br
Aw5YZhyOzBTkFtYisnoIRZFj7dwDT2bsm3GMB2aMPKBXKmcHppzwK5nmE1HQPpVgrUeIO1p1BqHe
kkfUgP0/dU8ll4F0h21RAdue7Dgl18qZvgcljj89NpsTpfXOrs5mPRWY35FicqcvcEcyFCM+uIYr
9zFFlXpjkYRNjLxRHY+5LI6h0LLES+XvsY9jpXEMc4VdY0ARn5ExQI3iuQ8HddLDPXjsuwQb6Iwu
QnNueUt2IxFTe+2F8ZpEcQ7TLbPK97SSODxNYSD/96gRFkHaPxBrFD1hCr1idzfs6h6LeEoT4hHt
eX0SQ3498iPHBmdp8/6xmrp6ScpIFz64Zd5tQw/2q1e7Oam8VnPsUipaMqvSiualPKtxtxD1gHox
tgd51GNGuWerHj57iBe/CkSu4VZLPQt6RgAeApp1v5ytRx66vTS4CQgSYONkaN5OOoO5Gh2uKB3T
pRXYD1sO4PnZIPDUDNXUcyBtbfwztgMTjiRCiJ8VUbjZ1Kw5aDjXRqno2uEoC2RvPNTCM2/B8zW7
ARfnMgBoemNEOUf7obYoTMYUXso8RFNWBB03tDWHvZM79tNAEgiARIbsth/GnlOBf8wkL+iSC/8i
Qtj4Q3NLyh6NEZKzoPWYiMoyYkAbw9SAbXW78CmyMnMn887dCGTOtF28bGfMWZEW7w3bZ1RVxyVv
JbubNo2PqvngRKVkPLaqsnv0PeF/hUKUWRRjacwNjls+VeTLbawQARrZkNwBWLdXUzJQ/BBz2bca
qos/4MPAhTOFtzWDIFkryx5PcxNRI50q8V23S/3PLrWA9OZDfzG1Qt2RWTF8y5sYn0ilo884HURb
HPXjqNZ9Ew1r20slTgHTWzkl4mM8NCNQMBiNSNzztcU6GS0rwkG/SzZRpxk2BwJb8j5Y/KHi0qty
PQx2re9Vu7SQzQ81IbRBwMxUmeYmorlCQ1Vi9O1a6AaarNaf1m05APZvK22bhUF9VKPHXhVAOKlc
Tc8Vnfxz28vQZfZpTwsHFB77PtcAr4v9ILlp6X2SG0AHAjtgRlc4bcyCZi+tHhSbbItOdatNdmNM
ylDVzyflOO6PkwBkuGok0UwVqIuF6wzR3eQU9CsZh3Sp2B9dsqU4c5uo/W6HoNutZkRjWscF1gji
j1BdhcAQJJJFUL/taVqiqnfRixHuxitSN0F0nQ7aNzthA0kapDgm0zY8zqOq/jpM4YA1IzUvAzxB
x/ie85WjN8NGkdh8+Qc8OU7dphPt6gnEmSw1b1NYjruRZKMtogIxrzK+skLRgW9mP0OD6ADAkTVx
mNDK5jEIfPSjRowtQhbpNC6CjOHmOKK6Z37I1pxMpg0OYQkvNxXF4o8I5cyQ6729VWxstuA8UXLU
nGb/aOrQdjFWh7sBPd1e+UiHNXuM14apepLqm3LbYgr6GcD6Wz7oi+I5u26q5+fm7KE49DC/tjD/
j//UDv1f0ensGh85na+ptWUP6T//sj8fPf3rn8b8Ez9dzpolv3hAuqSDa5ndJiWQf/6jf66bf/1T
s9wvumMYZMjawmFnaf/tc7a/6PClsAiwUrgGEC0yYVmFm5Bf/sWVBn+fkrJuwcb5LZuzdN66ji3b
sC36jcJjmsdzjSP7bXAuK3qFwwUNxYQWCwuFmBwQ44K67iyPdMMNcMviws51P18CDe3vyMcYUIQD
DwMbo5S/M5UR3IbxTC2pIwA3i9hMYkEAoJFu4GPP/ynsMmOmayLO0GFKJwl9xSZDexHRkugpyGsT
uatp4rRyS5gSR1jTgeq18nsrPRkpdD6YNI26hYXFv11INlUtlHfgB3TEfHJXYOSgNPUUOq0F805B
B9DV8yUtD2J8VD5UW5IVe0QjUEHRtIiJRjrUh64jRzN1HDZglfnd7bqhWfX5BOO3tdGbHgU15zxO
8mNSLtmbT/ElvgzUC01gjagT3DoBtJmDmltwJCXIkmRt57F33fA20/p+2ugVh5SlEXJMMoPBRzPU
Bl/RVtVfK4lya+ER1HpXwZS9EoNAHFmi+lu3UuAP7lytC9da7MN5z9yKZnXVVYiEmjSk8j/Q5jkq
Amd4qDyl7nLTtO8jNNbtslMh6Z2aZ+N6zA0VISkAdJPjfp7QLo9adeZNvSDzOvCvqCI4d9h/ElY4
wIY3aZWG6Uqvo/aG/axfrTBdueclFixtKRvX+xYleneJkL7k7Bt06bYodCPaZakdbIJBFXTCcoGj
lDBqzDVeps3Wq7Id1hOC2fLMdDlys5uqRMHiGpikQZqyunaNmqSgUuuyBx9/YE2KX6PZhK4E/MKA
NuIPRfc4XLHkkOMAXwvfo6L40azKWivHlVNrBRSIqTKHzWgF2aU0/HzX8TCxA7IhzpEVAg9FDuLg
X3NlET2TYUcoiwoCRZsp4qwC74ZWKtzPxlvYTaJwchDnZC/quoNRP0kaE3Pr36az5FjI5lFuIDzI
an1u7zaT5ZyExFGSOI1VJXxAv69Fx0GUDz9S1xy0o0IjAQrozkQlCRt5oW06O/EuR/BdNAClMAA0
cb4ckiYJjg1I8urIBiRyTWZ67qPTGPRBfHXNwCq/E85kq5NRTN21UfSde5eZaJdXxDDbwdKw8Lju
ykrzr9mxBBTLSdSjUG8mDiRFEmeKK/A0qaOAxYFzR9mKkW+HiC44p07QAG+BJEZzGUxzCNxIyZ/5
dGewEJ0WNAhHPmqXDSU/AWUyXntFMDV79piFvSosQcNOcQ6CDWjaHMkX4GxMklFoNWQbUIkTPepR
Ge1xF1j0vgBk2TBp08wcFpFhBRR446A75UDN2QmxpEXWiBHgvR1qwaFgspHS4m60OvqofntNQTQO
oQSnDriRKqlv6gKKMbCyxnvKetuUK+XFEOD6LL4AJgeeIE95FtxMJR9MR3X3fRFSqkas0Z/TUka6
OPghAljK/elSxy6oFjpyI21RBKpDMYoqhP8WZfFnJeEZLQUoxj8paIRYPixrfKAJ4n/TaVY8IynL
fySDTZZDoawJE49djMBYGxR52xL11oAqxoG5i2mkOnElwl5Ll1iMlJr6C0Mouk9DYHMyKs2IEi2A
K4MaoDa532E0SINCoQNUPquTRB3NharL0rNpmXrKSKkiWlEJHysi7heeQiVcamFFcUMYAZFsqSlP
4gZr8arrnHii6Sksa1sDSzPXDVln0WKknH/kTR7WizIvkHaJvKi+Jy/u3zEIBfynwIUHHBJ9jm7P
jJ3jPm4r0F4hkZxrJrclQlqXYtlEzkove/6ui72XQCCdZihl8B7cu52aC1UHOht/C09X5vow5doB
8EHs1t19m2cDtKSpGsgL4jj4ncJAC2hMWUQM5ZRmS872KZIS3NCSJrAqx3KLym1khwwC+w7YQP7c
UdZ5yhDKXEgqj8w5iqPZClCpycinoIH2JEiwqbbd7G8nShQLQGzACiJCoDZ+WHj4OeynjMTVjEC7
bLzRugf9OSLwkseJk7lLzkrY6kLw8Jt+BKW7gA/Q3ZjNjEJraxv8Fr+w26EcGhpCu/L2O8QgUOIx
dObvEd1P2OdmKBSS94k9n4aRH6gXNB3IPFHpHonOJ3O240h72zWO1S4l4MDZPeA62MHDIFn1VPqu
0TdBKfCVGbRb4HUkEUGrJk/Us7wd2sWG811IcsOy5vgc0ALv8P7CdAxvtLHT7zpb4+1Is9noGk12
6F6air0peUvFVZClOhkslhECYOzwbILhSilJguPGDfT7JJ3/dF/4Zvf44T7zv+IO8kNUzvVDmj/8
43+mz1X0+JA9vNlI8oN/7SPZgn0xTAmKRhfzXtF1/2MfaTjGl3ln6ZjCdjhUGMBq/uLlYKD9QjHI
1fEjQdnRdYcf+2sjCVr7i2W6NvtPYdqm5Xn2v0/MAVpD1M5M3bG4ksPOgB1r8fhwFcG4ZtP6B4l7
ZWdig7kWE3xhlHMzH2Ns1nGS6Ue+auqjV7tsNiBjkGf/yNp0n0e4If/1z5k3VPz8v+c9Nt/TtnVh
eo6Q884Vds7bCzLoPSSoeXcDa0L6ECybBKmQEbp0iOp25famOLXKmFg9Gm07zscAZQjGylaGGYTH
ygduN8zU04V0O/qpkURQXBDZ5Fro2tm3m1eVOSb3cgzqHctOcocsa0jWNNFxTqhOPVCtQnXteWqA
w0hVg7A1t94ihiJmcijTPz/+vpwTfvm6oN6w3nEm0Nmvv/26hvBT6jFdcxPS814KjTakn2OK+Pgq
81N6e1MdQzLNAI9zdN2czx2vn6LX6EklGzu9yRz4I9FMeAaxyUbOaZiawFnmlFYDsfn4qsavz9Ix
OOQI3SIiAvLSwSlEsngQjTykN1WJW11ErUNsvFcBTcbXTwQWonga40swhaeozB9Hux5uPv4IYiY6
HX5zW8JlMm13PhDNf/5q/Op6gMlLpOmNLDNxjg082g4u+8HKSs9zh6+Mtg6LpOZiWNGnSywqoGSw
kax0xIbEp1liTR5gv7WTKv4zNjk/4dxCAqYMYMXdD5PW0oY0wuoMxYrYffzhrYPP7gnHZVy4HDM5
NM7oqzefHT2JlFQQtWul39koqHIiVmPrk6HxFollcUJ1XIunZHgWF/vlBe+CutQi4oWvZ5iIHT03
abHlrd8O6vbl2/xWKeG/50IgPlwIjurkof7H4pkl++mhfr0OzD/31zpgm19s0yGtjqwwx8Yyy1j4
q57AH7ksAi5LBXMERQL+6K91QIovEmYay4Nuuq54WSL+Wgb4I2HSPnJNnq7OGiJ+axU4mEAsqTu6
4dAs48hLbeHlNXv1GpWUne1iwIMzGPFRaMXbwiUFzvcJeg4Xol8N1pVwbHp44zmtQ5rhDTpmrI0k
PHmhcYYdcZtrJprN2w5aBGfDJXr1ZRh7yxTPvF+7CEG144KtjyefzObeo5iGunbnhsFdEVdfcTFu
8MlughDERwXMEYGZyjcD8K7GjqDHaOSPNFt2x3cB1fcBNiJS13kPt/DhSGg2lKhBnsZH4BB3ld1z
5gZN6kV05i3i0Ob29g2FmW/4YIA+hNs+0kgaa05sayvhuDZpvGr5PUZf/d7r98uNPVjuXN2eMYt1
xVEqPy7Y6fb2nrbDuiutT2Zj8+1s8suV5j9/9QjRUJESW/AIPbHXxJ+dcfLxbGUezCRcwHU9HTez
4Zh0/eaS2OsLlI6W1UL1FbEEZxzNKMdfT/EmNlALmBhl6JFBhy+oqpTxeRGeyDzdxOj2lbpo3HpJ
UWUt4cNUSXhca9jvu7tW1ivduB0YOCExljXijoCfV02+nH9XU46nHm5OMnYXjkRzTPMnV0tFV80n
4ANzyrqeYz3MYI30eTFpMcFy8WIOOs+t4zLXlh/fAOPXO8wNMAQEEt5jR4j5Br26w5RDYLL3XbWZ
WRBAVLfDo5q3Eu1dm3ds2aEypZTA4J/gLc24KYlA5sTH+/hzvPscXn2Mg8U+1W3kCQHPQXn+wsbk
MUoPbx91NuuzFf5ghfr5yF9dim3o62+cAxb3wgB0+yCnlSC1xGfjBQnhk280T4yvV/G/roPW0bOZ
7NiKvr2OR5xFQqcEC6C4CQtrhprBzHkBsXAIuqswXc7uWhP9aXs1aec58Kh6uqN/RW4b9xphRO6v
fZ8TZ/3zfMPJ5G9Q6OsN67yHebXB+OWjHSzSeFUGHJZttUGuuAwHZwWifhFz0oLit2Zx3XIQW2td
cPXvPOS/78jBvsbTBniCHQ+ZygOCYpTwnDfrApYJ3eqPL/X+sP77UgdTFLF1URG0XGrkKE3cNabB
+/+3KxzMHGFb6dDQuUKPPwXXZ/vJ1PT+G+G5Fq4sQ5L8/Hb42OxNC8BS1aY1LprxEbPyug4QXfiP
H3+Pd18HKTlzIWxkzT14HSKn8Ya05jplEpK3uS3aW326/vgapvnuiMNa71gGLQlpHLzfGA1JFEgZ
cWkVM8P1mwI4WRhRV5gIHSIukLrLwsVcTJVjE9knNUqtiSATJslbAneYQ50fgsjoqMcLVRUUTLTh
K8p9fKv0xGCP8VfdqF/GfrfTEus0JRA51ndmkm1CumBZGF5o8H3TlgD3wtrqxROC240Olwvj53nj
POrlk2by805xrBX6sRGedwiL3Zw9f9MTqQmbY63Jp9r8SsImcHpCzThkoQmZPOIp+fzIcROS2jTi
JThGEozsb/pUMYUXRzhdgWE7KziKq2q6BVtwLDu1S/R21/Rz6Zp0pORcZM/6cWTkMD6dH5bZ3YIn
vQYrddU42G/Pe9SBbeL8APOxCjWkiHAifaVfI5tFoBCekI1AOK5zgsdnZULmimYvTaqv3cLBArOv
0O1pRGNgJSSdbEtJaZsXs5c7XsbBuZjh3Ja3T5v4PK5pAJdPIFcW0865bMpHCno+a+P8FQhl3/jg
AEftqs0fMvsxmO5b864C21LmD1aU7n2AWQCpqG4SgtDDKS2qVd6rdeN5awpTm75WZ9PgnrSD2Pbh
177EHhHnx7a3FamLHoeK2KTO1Eje+qyvZbho0RMy4M2gqy3JX1c8npXLmtmyUqQj+rjcOiUC78lt
hw2Bhtf9ECTLCLXvIjDiUynEGYV69HYUV2XXXxcl6dtOvR3Ka5+OvDeepALpQxmtW9JfhG6fpC4u
Zw20hb3T6RD18/IQ8bSRODl4nKWwFi0tiUHXGBvftVStRgSapraMyidkTAvyTynxjyv3e+Npazvo
QRwYR4SmHM1YQd4y/DFHSj1IzD0GNkbu+ZwV1zVnpv5zR0DettLanRPg64mJbYjIei3kOs3TFd3d
m7RDyNuv2IcQ5bXC6L9u2u8ixFFfLTxxnrebXt/rhKRN1DpVTRxm2m2kNFcDqY6a7L6pwGT1Mxc5
pc0JjQquDRIBs41QIFlaHF6+OPPCboV5dQMjE+Gc+RDr6j4yp4vMzs/zqb+qe/c0ZSurm4+GHxw7
FlGnbEKbFimgRw2vupXYzH3na4dsIYeEFuTfm/G5R7akg7Sk+L2rHIxOaCC0qqZUA6lAx2PMUTvc
txF2KgVOylzIhvXQMNZw6gan4dwdbCEWcR8KcOvspL3ofMABawCKB/KDoHKlDG2dhNNpkcS7SjQn
2HaXoSjOhiC7L/htMIzXbn6RC41PABuDBn7QXIAP5D706zlKz7a7TaSFq1HdQoA5Cst012opA9La
xMW9PxZ7v5XrEKRZPpvmEWqA4Ttz3WuAOmtfx2sADBJfzmLkKI5eD2wrTUL0kQEKa7QofQ8oapRH
cTDgNYcLhD3Y0v1baVY7W9krl9E/QfPBrphSrjfL4ZSi8EVCvFKYI4CHY4ALnGGZUiB3kD+OKS45
e1nNmj6+Yew219Qltp247/pgrbJrC9s3D6foz+ucYHfqRmGW3ruVdhk11fFQ+6cC3YEK+u2gnWq2
gGtKD3W6J7RqJXkKFtN1M1brzurJJLgG+oMJPFoaRFKZMwjXTzZVjYbFb49ISOEVJpy+9dYdvow4
99auvmejuYJOyFlhWkSaWI74DAJtNQX9qXQJZzPNrR/P3avgDr/eVoub01T8wMmE+2Afeu3J2IVL
GFGLMTi1ouCSRsm5BKYmgquqHY667qxwgR+MHq3KZDGKbFMlNJyyowyNAi7lrWS669Vwril1S+LL
Uhkh7OHuwnDSsymOdy2RhL4VrYWWHEX1NZCST0ojxryUvtl2cah1+IdWH510wz1Y0rURnlPU5tUG
AtwxRnvWLiYD+gF4FBa6SDZpxpEQKw02gIWGR9smIdx0w5O40xE2MRm43V4Lb2MkZB8v0L8szwef
7GB5dmiZJ2zIqo2dEhBR+Rc6Ik6hoHbVtwnP0qvTTQOr9uOr/rL1OLjqwdZDEo1SjXVRbbSBPHHz
tmnV1oQ/9PFVXqqvv9x2w6SSZgnX9maG++sNP10kA6p6zJdzCqxY9s7S2G23pILq1exIXGFvXBt9
fzFvAAgyXo9YrJHMnXSl+y3gUSRyTbdt2c3G5xYnCrosK3w5o4c9mivGldmaX01U1rZJHIk1riS/
tdSfYJXw1thHvX3bXDXRDTbDxQClLq4xhhrrbkfOFv11lDgYhuho6vksjflW+GtpsjsJ6jVMpkXh
9oCV6I2BbKUiujcdAGryOYoDQpDr/fzO2UZ3OxuutTqGMAwHqfZIa0jP/I5E0aAnccVYu15/WRfi
HoQa3olrO0BCPVTDJh2n61rT8d+0+H/927G3vyVNcDVxNNEFjhlUDQmnscJRP8AZLFoQJUGKDCHH
ZYweL2IhkYoXOpSfbOJfOPMfPLmXI9arwylToF+NlIEZluc6c2JYXZsEmlLGcSf3tOMeT7ftcVvn
W+Ze3/tkZ/xL/QgxyM9iFMIU07Ln4fvq6nXpDpB8uDpQEZQIm+IoPI9SC+9o+3OI/n8oMxLuwD//
bQRNHyc3/KxCXj8kefq//9eb8Ib5535WIQ1H/4IWnjqFrdPw+bsGaVjWFwtMhmkirZBUi5lt/28r
yqJJ5eiezk+YqI0cnvx/dKIoT86zNH/kUDS0hPM7Nci53/Vqyncxwpku9UyLbaaB7NE6KAKIpDGr
xEmjfT6M5Q6OVLazK2Nc6V6irnMdWzziWoOs3yxeV/1gLuFT5ftsyBTRvv7zxzPhy0z39/v089O4
AKiZA+em1Usf69WIdtJgaPDrQ/hoCuebb+a0dOEiJTcyT/znfkzqHqR+emYhT5ibHU5wmY6NeIJu
iRWrRgULiMRtySErJOqnYejJblZjklVEDkUkAIzDDEzNkqz/5F0U8p0b6Xkmr6QNJUl6B5O4RL1j
x2KMQLw15NQS0VncVF1OpA6AHW3vjiHu9HIsvCOMYN3VMFp5gDoBz2DciXOwR+IrsAlk1VR9rAXP
sHqGAupvibHxL0fhxT+E30WwGMLpK6SS4hoM6RWWSu3242fwtjDx8xF4HvUgYSFqdryDSQXfTsXO
vIr2tujVkRsQtMrW2dh8fJW3K+vLVTyCA4TUxSzMcw6KEzplz6hshmiPlDyG/4B1jT5geYIqPfxk
eZ03LQdjyqOfa9qMb3pVzvznr8ZUF0de4eLu3MPT+JF0cOIaTg+1ZrASetbX3/9etDvntiD9Y8QN
by/mtrElEchFe7D6AJTzdlxaZp7vMTel5x9f6p0H5YGBoB09SxHpBb69FO3eKJ2mSuHeCaNND9B8
PY1l/8kW6N2rWIZL29smkeZl2L+6e2Nq6QSh6mqP/UBt+Bsg+lwiBX/3uzCZUXqhKydcD4nnwXcx
YHiRrqL2TFABjsSy3fguqNiPr3LQOp1HncW/1Dv5NTrFpHkyfPVlGtTdEYlVDAUAEauMuJAdeo4a
PTQ8SLTD66mEbuCQGbaehnzEewxR8ePP8HaL/fMjQIfitGDSu6Gc9fYjKCtTYNdjte9D8aMtVLWV
gr5OGEJAMCd04F0HHbfJnc/euF9fAwsfFK1jpnraWnJ+0K++uxGnFsp5lwep67fDQOhWFjtfp6Z7
MHwcEh9/y/cuRiHNocXKzgS9w9uL5aDcqNtFao8w5k4vIT7E4bixDO1ZpyO+/Phi791Slk8q4bTx
ML4e7NI75YZjbRZqjw6dNN6usWAEUvso3YIE18ErTyfTRByV2vlnA+rtDuzlac6tQlI2mC4FT/Tt
9+xCKKU9Wcd7d7iP6+7MHOW6pxjiKv2I7t6NIn5RBD6EL39FWss6na7DUT2g3l8MIxpQEibi9unj
2/Hr1ApezPToW7JvYOdxcO/trgyFhTIXMhcYmDFvuxUJsBiNAJ5vP77Ui5Di7dxqOywRDvwSa26J
HgwqXzbCxRCl5uUtXmXjgBESoeSm95Ar1yFof2fQ1J/klANPSdP6QkGb2gAaGX57DNiOS5EYrQkT
Lzrxtw+iN8zKBQCj9iHV1F2BOWMdN/qwJv48XELnMDnSThHt1Cr85Mq/DnWubDGzGDrJXLSp3l45
lQbg+oHRN4QYp/ORMlBk0ynxsAldZJHSP7vn87x+cM85JLKW2fN9x9z49oKBm2d+oxN2U/mh8dS7
iX2Ve5p7SrA52Oy0lxaZqEJmCtNwmR5pSbShExCqT17x9549e1ThsnzzjrM+vP0cyDTlaDap2jsw
107wvXlrm13MomixhHQdwGWKkM21GlBK9pY9rGeD/yqbgTUfj0I5z5lv7wiirVnwJa15RkXm/2Zq
awt0e2StN3ssqywfISEVSFgJt2vXbTebXBUWbhw2Xh6caKRa2mMHYrms+pzKBiFG+GlSrdtTI8r8
de6nMbmnrSJ6MA9sUezcepYrzhGn3iKGv3RaNZn4E6cjEagj4SuQnbPmm9OZwxVuVrddcirLTsH5
aETGGtVVmth+Q+pCPWKhCYrqR9GOYJI+vgm/DkP2zTorCv/j5dcPnkbkNQFc77je51pHign05xU5
5BiTZoQgIDx5/fH15jf74J4LEyWdIygTsZE7uOfA4ZgX86Hel2YZ7yYdUvwIA2jz8VV+ncvYeDCH
uVg8HLR3B2PdaItybAg+2+et8QOfEuWQsinXMXFTnwyig27oPJXPexx9XrU8yc73YCrDk06E3Vyu
YA+/G5BW2MP30cCLyXnBnTvqmfhGmWtp+MnOcP9sNGK/GD8Qhjf0xzahnV1aern1EKzUkJcJdVj+
G/eC2pzHSXKWDs5vwasFHMRaaHcyb/ZEstMLoKYInSuihIujcfXxpd55uLNOUFpIZCBEH+6TeCCK
daNu9nGBnyqBakw9uvr9rSWZhXgm2f1LivvWwbrtIrZt6iLCA+6H9lmcUy8usk9nh193B1zFY16Y
m3tzm/vtbWvYMMzBrC0CENsjQYvei85wPp5UP50oOwjW0yTT5dTbn61J793F+QiPWojn5c0n/9cP
zHZKSzojtjLsFOmyBx6PegM33sfP6p1XxGLOQ8wq2Gv98oqkAF5RelfVPo66EZW1ApjBXUCubmWf
DIsDLcbLO4Keci45cRbApnWwysq0djs5DdVe5SMoZ0CNtBwbfUvkTrdGvk2es2i8U2ESMKApXAl5
BCy1D0p5nZS5WtudM3wVfSOPf/se2OzCOHwj6qOKcTCSRpLK6RxkDTtAa1hjOdAWYYFHOs7q7pPb
bbxzvzmqUB5Hesn51TiYaJvCDBK9sng3chXcwuSL6QQFJtqpuOohxmYD+40pY3bodCgjVt+TA+sH
yhKowvtAocGpm3ozuhnEDsjvi9LLgWB/fEPeGXpsDQCHzbUd9M8HNyQdA73AVcur5Vj+wotdOFBD
1H5y2w/Kny/j4c1lDsaD4xREgIVcxqhCgiRmLoxJbPTGtoBd+qA5jgJMrfvC8rQLB3gtothe24L1
o+uHJXPpTKHzyTd/WXgOFiaP9r5weSdeJvW3b13WjKE/Gla/L3KtOFVpXS5kVcyeHL/rH20jsujr
T1mt4FvPSBPPzKo9NacCrHHXNNhssMOJZY8FJtpFniu6rZ+YKKIaO6FRVNptvQktDbIfBhM691Rg
iv3s+Ys+me/lvLgdfhO2lTYRFCS/8o3efhNAWUMAA6ndg0cBTRrCkOsIqEKmhwURWByMWZuoJYfi
lo/76thvsJfQ38RtqBK7Wo8ZUPuJVvKqKoiVkqOgLJUk5DWkonvqIZasqjxDX1PTTpsxTGHTmnvX
7IJNHuEsznwQ+r3qSWaJXHfVQ2c40oSnrwdHjeS6VP1vr/ZMlyaHF0FViCLAwWpf6E7L8Vzv97pW
w05F1Hxnw5lE5ibV5e++IB5sM8wBqDlJmH6pFLxaTMuh7SA6Ov1eI1ltG9bJcxl3xu7fuIhD7enl
X+fwLdRk2VRhRm49NbweVHnoLKkdik9mpHnCeTtMqKShImU+ohpMvfjtMBkbVk72DMM+tNU3x9U2
OKiOm5zemNChuH/8lX6d/bgYmz7OexhuMUm8vZjfm1ac5v7ALokg8XLqxk0a61RXtTL55E1+mUkP
vxirDRXV+WrSO7gWOlIQwFY87qsATDNWqgjmINxfgI4CG7pWHgOvrR+MyBbNksdnw2pzUVNZNSAJ
+MspEejEY0iPwkqQim3jxP0PsJ169clN+XW2pQhgORIdr+THD09CfY3MV2cR3ktweNAkvHBpV0H6
yVXemW25DMdtaSIaZtzOH+P1mE2F5qQG96Os7Ab3PwEi5CfG5pw1qarm0SGT445IFcgdioy8E5kU
9UVjZdn3Mm5tfxllQj8rSrP7rHr3zgik8Ocac02LBfiwEokfUVYEUE37nvSlB1eRbqJRkLnIHFiT
7B4/qy69c/T03lzwYMiHbqD8Oi2nPSVx/WjEgbfFjxBBcrGD4xFhBCxOwLmaU1uYbgTMsySRG1vP
7E9mrPeePF1bTEGz0Yh619tHEgaOXat0mPa5RUwEwAu5aSO8jB+/dO/ULfm+vAD23BuZz/1vL5NE
rhR2b02UmVy57Sg7r8wA3lockwyFX81cCwe/JPQi41hhbL3BdKs+GX7zWn7wNlJaY+tDLRizvS7f
fgatqNxsjNtpP/LGgpFIx7M8CzgXqyLe0Sgi6tJvxjXf47GqOu2TrcZ7NxqGHgYsQHu8afMQfDX2
DerqjUJ+sxdT8k2Web6xY1N+MuO808OhjPDqKgf3eSQePBO9ZuxTe0zOkJR5xsYQNRwtz2iaiwno
FuA+sLXlope1se8COJm0wFN7OzUQvhaSGttN0CRkNkMNFtjWu6pZUaj38o2WieoR5ByiOicpDf10
0iaB91N3FZkTuSQjsAiDcvXJ2Pnl5ZxT4SXGaAs/FBWSg1kUKdeQYXaWewDrIHejQtt6YZ3uQzMw
AKpDL/egs42Ee8lB5JdeXeh3IAL0blGULiBUs7WmrRN5zg8f6L2+0Zteu461zrj9+IMePmGUD66D
BAL7HcQfbAFvn3AUufY4qbze+wbxYsqQ07b3QIv/7lUcjviuR8sENx+D+e1VejuNZdNU7V5W6qor
e7dC/wDZ95PLHN50qmIc+WgDwSZivvYOLpOiu3chbvd7TFLOacABc1EMsfdVizLnCMBIe/3J1xJ8
7tdvJ4JVdjF0Tdn10tmYoRqv348iMRrJLkbf+6V0Hps4if1FaYCTQ6/aESYNJhtqRM6Ot1vyOwSZ
z4lEN4jlKniqZUw7oKrJC1x0XRjdOWVbGytTZeAacqMm9X6yZqdGym4mXTpNaF8YaZSw7Jd2dF/z
0/kik1qjFnbWEqlYGcFZ3RaIpXoN73AeWjrR22TRBUs786mbQV+royXpI9bsbY4aGp4iBogoK6vb
p7CfBmKHTGJKLSqhEXDJ0AIMZMniLNLcKsb9PRSPH99C93CCY/k2Ld21MAQZGIMOJ7i2NfQ4y+p2
70UGZneOrsDte1c/N8tHLZTaVyuexj8hS9ogtaNyoROam6/oSyhoH+b/4ey8dtxGunZ9RQSYw6ly
d7vbkrPnhHBkjsVUdfX7Yf/ARosSJPibgxkDM5gSK67whjR41CtV/y5xF0nQngWOtynSBEmBNkOc
UQ6egaHH6OmP8Qwpemd4lnpIQiMG4NjZ3c849muslgE7H1heVqYYg/iot277Kc592ghR7rtrpBsy
VBr7rrae+9TCOQc7HEya+w4uBgQFjNZ9mYFNBNgZNehjDPYXhDQg2EUi1fbo7EXolgQ5dkM4MY7P
sUL3ax1XUnwBrgfav2qpWqwpsaP/gAhYX69Gv5/1Fq062KKQEj9Kp0MGzAyRNlJjh4RJEshZa7rz
WvWkjSlSQOZgd5/xg6PUMvSi99dRC1rvCRHy8FnDiutUVb7yEDTT/2OH9QUeVj02NWUe6tjHwaHM
oczHI/7IVobBk2Pi0cVWi6qHEn2OT2ieN8kauwM/WxdBnU3bIiodYzXZ9b4o8aRHc5E6PxDXsP1i
2uQUUFhiibmtsr6FLrJW8+Xc+ncqiMsLbN4/Lswx4PCAcPVl41xIjLH62uyPeo92tVHidlrThdzd
3qZXRqGMRSPWAx9B22X+928ewjovUBlA+/DY2n62KvmYh6BVzZ3n9iLi4GMYxuWDZjAg/JvzYcIK
3eFQ6yVALVEfdEQct5nWACPFxXcfCu9oAA5n6Su580WrViLA3Pr2l86P7fmVxlnk9aNVSV+FUuTi
JzSNkSNl1iMqXSPIrtdfIaDo65SbF995rd+7bvXf7SFfUf4XY6IRSDxlQcxeBlpVN3gWamjD0Ut6
4awgByJtUTAH1O+1IPhbdvXwN4hcTkfqKawLXEtusd4Kv4oKvUWAty9mCDR+1Vv9sJWGbFF0GCNE
errOzO8QMOb8/+LH0nHi0iIjA01xPkGiHACi9/ZwnAYk+iK7TvYF9hcYgpJoZkaE6GIdYAwg0JC7
PU/LLHDeHT7l+PnJpum3BCz2EcXWKXRxEAl4SabZxkzDgRk4/91625WPpLAHG9OFtE9xYX5p3+x3
0VnZMGt3HdugBL8nAsRq1n6iBnvlWWXzPcEKYVqXeDv8Rcssaf79SzllM9LK0m1uPet8eGuQotKB
5RxFrDcPkTSTk1MOD6MFq+NOzHDlZLtEt5TcaT6Y/rKFWYXYmsjOkMfAzOI1L9GI122W3Lk/LrJI
1o5h6JNDPn3tEZ9/UYeQDldppOBBdNMDhl/2k81tg9hn3D1OZkxDQUcALezQCC4d3M8aid4PZsRi
W2DehCrQ3bj72m8ie2QjzbcNmeSijpi3DrSSjN+EwhxWWFX819coaDRI7x2yGp09KlcDfrfW2Gr4
Q0XZD/jd3UNhZfYuRlPgTh5w5eZhc6MZOq8EV/Ti5iltVny0Sn4OvZWVjhT8+zybxi11M1p+VjVt
VC/1ze0z9fp/XRznOVQkCKbG7rPpzxfGxRmptmpJigOuZ5/o/Z/MldPGrTOxH1GZfWjpRj7bmHit
2jQHBEwxHiJN559ImLw9CD10+eKseWfj2YHAbdQ9gQ7Sdm2vPJwi3O6XDJLxwYpDDDzgDm3MwUBL
Vre/SGUhD0R0uQnM2ljxxmqAiGnZD2qEG1KWBbXEluOte9vC77JtM4l8Y5TSesYPrHx3eyKunHg6
T3PDhslwLhKWotH7jEVRxwjJv61J1WPjI5O1Cmo02uMimNaZ2USHDCnpO0uwjNo5GoGtkwG6BrT9
V0Dm27um6QoE9dFsPNZdMz5jeWdsyy4kxjILaBjIVu1vf+mVE0+sSYUXqQp2/uuxeHO3ebFSytRT
/Rhh5oOYWFhh1GGN/36FYXJAsZ6KKiAue5FYoVVgJ8ocGAX5Nrav7wBRMcGkpDi43/6gi8LMPIP4
wb5iXS20FRZpSIl2azqJ2DiGOW8pdJIYzLkVNeNjhIXDVydAevExHBEvx/nLKNb4F+MDgxW23qzz
qoWIcvsHXZthyq80QWiG0AdZnKmhimGeaJA7WsWdOqqBCLcx77XgLiqVwGLp8xGlUAJDUmJZBqoc
P7USrzSPmaPS7cQq1NtKOfazLig9zrp38VcKppDOkJqYiYC1HX/XMr+Z/WvwQovB8okNCoLixZpy
iGGeO+JjZ2PI7N+5/y9nhJ8a0BiaU1T03xZ3WzoE1KukQ+1Cl/TnupYDDlfozka4PEmU1wHYgUp3
0NpYxsJk8D7mz5V59FyukR7NkpcqKoKnxOziByQPYfvcXuirA1KCnV9pACDLo8SLFykplHl0Qz/e
+KhLQ6WBlBWy3ddDmId3ju4FXGBecjrX/3/Axc4i9zfKprfMY2khQOol6ca31GNie+9SHIF2aLH7
h76wkr2H3QT5qutvC2qze8oxqB70FSr4Ki030egYj1S2v08ZOt8N3QHM1pW2w1f19gRdhmz8Xoit
/ozztrxlQC9MNOF6xe81BHl262v2buxgtUw1ZLjbQ11dizdDWecPWUBwoyaK8sfALroNxQW113OF
+MAo4x1sRP3Op13b0pxuJDRo8aPDY56PJ0WEHwne3cfacjHg0DRSwamXdw7OfDDOn+fXk80KeMBR
3CXZIqwlIsOZyQ5zGnddh413LFGJ508lEnLIsq8BggVfb0/l5VsYIEPuMDKHiX7m4u4udWMICj+z
jp2y3PXY5X/12vE/9RzwT8asuUDjUv0IE82787XX1hDFXDQXZggh0MTzObVcU3LMUus4OXVy4NaW
Gxq96gVNYvrJ0uzvjHdtdn1uJc4TpW5/Wf1zYmLeYBosOqk+SnB+tcGIbnyoClqdth71WxyZu9Pt
yb1yJNgy5BSI9bjkmYvHqlE5L4OVq2MiGx2yamtvS9orq8j1xzv59JUtCi4R2DEIIwZc1gPDZJjG
xGnVETFlHSFo7xkwa30nH7zyPSB7kc5FwGzGFi/WDLfrWTbUUMe+z3H07bJ4o0x6ISGOQP/DUAEK
ajPelnbgKyLvTeQSBIXRarWmjlqH16gvjP4LThjFuy7Non9fJdDtcLvxR6TosfyqbMyzKDJL/ViM
4iWMw+FbLeyvVZZYx9vb4UrNIyByYfN5aIbBvlkcNlkJo3YSVz+6ta72YgzakxWjEtmEoY5vhRPv
UDg3VnXuDzsH27RHpM+1h9s/4soa8hs8nK3miAV60Pm5K40OzWpe8KNPpX6XDBWCQG5q7dHMvdfK
vbInCdd0Eg7LmyVmFi8Y8hOd6wKXPQ5Eg09Ad1PqdK1+5wa7wAzxUM7tMdLCAAgfgdj5F1UNXuRI
kRpHtInrX5bW1+vJ0sytU4bmo9Dz+EnvovHR9BD/7MdUHLDe01+KNDLfa7VlHEZZl7syA1Bye6Yv
uEavP4yb3CIwhp21jIv9NvWl0Av9KIMepq83ojI64jmUCF5j2Fh70FbJY54XX82oLN9hCuns64my
bolS6VdNAvXueEcBgADsbkYHHYCybTddmVEsuvOkXtsWLBaihXRyaAAuEmS/bDKY2o5+9DofwmPd
Fx8Gz25J0MN7/J8rT87caqT0BiCSrvtiKBNpFzd3IuOYd/CnHVoJzxOufi+dm4o1vCdjJmDpPAlm
9/v2ilz7SJ4AhHQQUAPevIgbSEpEjEWtATsDUaI4Uf8JVCAOeWoM29sjXclTSDH5i3K/CWRcXxwz
DKcVmvrCPCq/fqko7GMqW3Q/3WEqP+ZW7mLelgto7LnxnzFV5mdH5BJLh+TOs3Dl1eNiI9XVTSRH
AFyen40pTpJKtYN5jMwWCSZlv5Sj7256aiUbldKbCiPj4+1Pf70vF3EMzWqeB/TPHN69+Te9ubpr
b9CyKXSsY20k+Mk2fpy/syf4USu6kchbc6k9FokLWc2vYKYhWtLi+4uQbJnQjZHZEWerv7QL23iD
36y5DaQefHUDzf2paX2i7WIvQg/KT2pqNr2XlbMk9TSuC18gD41SUIEaFe5NuCp7aFyjWxWY34y+
kC/SmcY9dlOai4uLiB+9ZhY4YZs3yAUUxVOYjQA4LZU2HYVnpxabBF9p9AS0cXiCVzTQfVICW8Ja
j/NiI41I1SsoJ3Smp9hw3yP2Cgff8KQR09SAt7BKKxQK167Ti2mdy3DSDh1bZe94bvmka2X5C6aX
i7I18dV7AujWXMGHrPZqCpJq3XR+9dXSRt3clFjNqnUf1wPmOeh5I2SV/g6dtqofuj5yEACesK1b
FVE96ykFFTIhYRjdQ4Bf29QgclAKmysnbqAvblpFXwngrrCOwF/ee6o23onEU59VOfV/bamPjx3s
Q3x9u+J7qWP3B269Fi+GqvLD7T125WUh/QHGxXttgANfnK7RzjTNDEfrOKCh+0BbEAqh50f7fx5l
PsIm3FWSb9NcvF+lJ8ww1ULrmDeJv/P1Id3acfTzHweZZTYNEDc6kq8uddnz02J2Y+rh6eMeOzvW
t3EVq00L1eROBnNx8zEKlqlA3zzHhEWyiERln2IiMxrecQjCvx5P30tWe8ah6SkC3P6ei9ud1hQH
f2YXE2YTLJ5/zziCmsC0VDtWXmqtelTOM112NKdN/XEoUwfebzxtfBtrq38emMAK+wa8GHiplmCu
nO6qkY2WdpQtptNZgkCh1+Joi1o2wb0qfmt+5a9Sx8g+3x74/3L/sxsPjPkMWYHzZ87wgsWN1wDr
VBouWCfcwkhKqeLE2Dip/LnHCFVtUktheloZ7fBMZy89OMKptzVq70hPQxS1Ix1hQxcV6vc2EkG/
iir1viSqb94PqJna6yBEQPsT1ZQEsaJMluHOiEZX7Ah6qm1TKsxh6hBDYOTyTOQZhJiqx8Y1zWbl
1VXRb7hdvfeZ4XX9KujdCiX3XAAXb7N4OLSqjhD2N9UEMTKIEqQg8+SEeyrWAgXnby2roTxSYAhe
UMfJf6QQ77i3RYCqSV4k/THT3OxrGr/yGIpx/OO2qscrthPmH3yAJlRTRqoT3Rg8xWgQiWcu0dTY
C6ORXztnjCyMmTB+3AnhzJKAqZh+I0Ju/S7aSP9bQd113yEGiHzJDNgM0HRN4CvHJHMP0kkQVYUp
Kv5kRf6gcTFx+0chvBurc1J10PCpeSfTwP7YOQqHlQhPwAO+f5QMUWfCorwPsmjrFUAOVgKH2HjT
dlb/e4gh16CaPiADN5jWgGdVUIotvajkYGi5GaFQ2VM88Ru68F45IAVYobSiR9p/OHRnX4tZtpa1
gTH1+lXpI9U8+5i1Mv1q+41AwSWM0bfvh1h862zRNFvcivuj36t0hwFZ9NAEWfY9b3tLXw11b73E
DhSVVdzlTYiffSmiOwfn8m5g91J1oCHEGlMHOD+xEO1Lt/Ss5MQiJBsjEdUmTZpiLzMzW905KvNt
dn5S4GrCGORatbnwlnRGXOns0u397AQYA1X2PIh+QO+T60bT6oMIxmTnhoPzkFU00+NUmQcLHr1S
mfHkCTe5k2NelCBgMJOeUG6hHQt3e56YN4FKrzXK7yl/nCx3GNF7R53QtEO8CqbRXumiK+7lf/Mt
e/71QKR0CI1URU2K8ouZTo2RnMwT1QlxfuRPMBHYpxkM8ayCuKgGH8fxzMWkuEP4RtPCz0mRyw+F
26V/bi/DxfNpUpWwyd9ZC97yC3VlX4t9H2unkxeF1ZMvMfN0zULeWewro8yqFIQJM+2aPsT59Ebx
0DauiO1jQkGVmMdxN2Cjsju79+ooPGiUShEKxAPlfJS6RQdF1NI+tgUdexA2MS4Sob+9PWOXr5pL
VZFQAODT6+qdj+LEE4a7bWYfFebMmCpXB4l9xr7UaVWOQ+VRWKXEXYdu8I9sbmCXbEyX2g7dQqjV
y5KLjJNiTASfZwYtttae+BFNjb0LxkA+Zu44womlq+Mppd2Jfl4rAee7laL2DBenrmsSaS2OhzCl
4xdN4RzDQn6RWed+wk4Ow0/cHx+NWUqrauQDV0q8ce0qeJmM9CFw832nxT9vT/7lOeWHUJyZ9VkB
TSznwK1dDFp6xzmKcOjfO4pseVUPrXlIC2gv6xruxOfbI85ByvLTKU7OrEBKNWBhFssdRGldJJZz
BMKv1n6fFO8Sb4oeCpmP76vWf0rrHOpvGkdstnvttMswmzUnNYZ5O0MVQfmdjz4UsTcVCSEhDIj6
qJdJfRgiKd4PNa6TK6xCI5IW8TW2BSbg/LbmBLwm3yKPda80du1wvf0liy1AGq4lWMo6x9IhbqAT
C2N1tNOH27P9euufTzdqM7jAzGIgRFdLtMcE/H7sUSo54qinAQtL8+yb5abFD4c34INTgytdd7qf
R+uu7qxvBAgGRtdd1gK/N2Xcres4HKN1hJRxvutHgfqgC6j0GxECkLYkl3jbNMBM61WaiOxAPOr0
sBrdAIJBl2jfALebGhyrrD/khoFpSgYE9dfUEsTc/tIrS0tYTO8XniBDA6Y8X9qmmoitWt89yol2
dyU07SEQbfDCTu53gHrNFdYl8co2h19R1X2WtVBrgW/yv8JH6TGwtbmZKQro0NkXWwx3wHEYq8Y9
AmNrT2UZ/OEwjwcvLvyn0ZyKO0/BvE+WCwywnCYDrUFAT9b5Z1f4Ysl4GN1jU+Cy4uieeJdp3YCZ
Dp3/O1N8eVXDGQf6jAQGXVlo4+djYfHjxtxW3tFuNOcnYHUSdVwBjcQM3ptYba1wl9K+WVITn4Zc
Ts8WlqFdGmi/oVgRIptF5GCtGvrZRjeL8BiEQbTRc2s2nzcGeQeKcG1iTLAYM3eU62YZD3m5ntS9
L93j6EUKvGKEWCJ4Qgh14p7o85yELNaAK2XOMF/xP8tDlrn16Ca15R0zXNX2URAYe42q6lODLefW
bFA3ytNhvBNiXVkMuAsEGwG7nRR3/v43IRYGSZ3CNTY6OXGTHACVMDIusyizaT2aoZjORnpabGlc
l3figstiOxIoPJmvpn00Jt1F+CHcMOMedePTKOKTiYzpthia5pE0rt4kjWmvJjVijyfD4IQU7XcL
dYU7W/Hy3Zp/AYp7vNsU4Ozlrrc7x9QrJz4N+Uzzhje/xnO2x4wJM74eWO+dyb46HqE1GBOuFzoa
55Od6YUXydyPTykt/73li+IQNYW9HloffSBFI/72UbvcUTOABkaSy5vsAA0/Hy8G35uTbCcn3cMn
vio0lEjSh3oKypUEWLnKY3Tcbw95iZ8kTaGWCQ15RptA4zsfsweBLLTeSE4mksIfEaSoxKqJi9x+
jqQW9+uwzOtPEA+B4GZm5/EoDBVWtHGDXcuqxGSObp85jOPKslET7pRr/SniMdI3rhTF+9Rqy3vA
gSuvGz+Z8AWIHzcTvZDzn+wbkl6WVaenWHrapkxiDPqywvym8ljb66WGhVTnG4faaPm1flg/ZFbj
AZa3tI/kyf4WzTHr4PqZf0iM3tvKHv0RI6z7kyfK5LGzpNzCej6ilYgLVJJa4tETvji44DMfwRUZ
CAug1ViS3P77fqN/BIaXLh2AnOVNa4aG12Zalp4s6yfI9W6l4sJbB9OU7FTs3NlsVzY37RDQuujI
EQa/bow3N4kZuQNFgSQ9UR3ptpY+detYBj9RDZd7WcSfb++zeeueX5YkLSgGGOjEzSnxYpvlFM0L
Q/nJCViav+rTKn2HM2+xjjIh7sziZYzFUMxfQIeMR2BZVI0TSE9m0qa4ZocSyNzg7qdENza3P+jq
9L0ZZVGW68YeCr8p0lOfBsmBNzpZYWTnHcocAGZclz//h+Go/c8xLAYoy2OqT+PgYeudnjzp2B+b
vlbrQUoP1U0teOxHLNxvj3flKqJo7noWUgxUa5ednXx0JjyfIPEWXLhbOJndpqrxvh5NokMH0X2E
jMN7zKdrm2TuF4NhfyXOLe53j0C8h6aQnlrIgk9+a3xDiMLdevik/w+bn4YBCkizCg38m/MrhApU
OZiUVk9+KAPKb8V/ZmP89PPuAUvCb7en8sp+pGdDum7OllMgB8/HisXQO0bOre7M0saI9bnbupDD
nf24UAKGZAi2m2uc+v2suI++3PkwXRmKMNZtLnInhWwB5r7DPhMjydWYcVetwE44Dzoh2YYuMrXM
ftQwDAmHuAbjhW44AChb/9NP8MyUGqu1FyrhbP0xVTsEwhV5Ujlm053n58opgoDBGYU8PmtqLq7y
KQsdFWoUeocW8H6R2P1OmbG2MgOU1yUEyjvjXVsLmELQPWhXYuEzh1dvLr0YmZ+28bOMG9ZFRH/W
WELoKt3984qDCYfBPUOACEXnr34zShayTA3OWifUiGxaYcRikkTr3/ewP7d8Z6kSyjTOfJrejOJi
fG9XvV2cAj0Vj4lWcUTdINtWukL7uvXvavFduRPmwQgTYK+zfxaTV0ythMQRlafRoJ+SePUcdE14
AAyTvvdBB+zbuBpPOLIHB7tCKC3NA+cHnsvlhrTfgedEmVbIHFvxwTLetb3fvNgqDPa3Z//KLYID
J9UlKiy8NUsE6dj7RRS5sjyleZ89+boKnmTblJsOu+J/306sMhU/Wk5UH5eAjM63i1R1DFW0qbdp
SxT+hVtHd+7iC5IrRxv2IzgC7v7XAOF8pdM4nJluWXXSdST7Y8NyHkO21zfVDK+nWW3yohKPA3rD
W2KdaleDt35GFJQ6h+M0u1p13s7T6j9tXSU74E7ltg1ZBjyokgd3yL+bqdMhrlirXxHct7WtqfhO
Xnbl4IFM4FFGtInu3Gse/2azOj3GCQUgsZNSolzZmVQbQQfiznpcSInMM0UITbo682vAb53PVAQv
D2xeUJ/Kzs7YjumQ7FG2R19NA9qZb3oMkn/GGQTeTWN21hclo9pbjbYd/qDDYJwGnKo/h2ZUfyyV
6/4MSynELoCmf6ocM/wFz80sKRr2cN/atDNqpEfwib29f69N1VzWnmvJryqF59+ggsZqkiqrT5Zd
5ZgQdCGuC6IIvv/7MPT3Zi1jmIskHufDGF1pxXkYJCRrbb2y+5y8PonvZY3z/2UR91FLpnlJJ4Si
pz5/7Jt1t3JZsFplenIxSUKipZ4eUsca1lYaiD1m3X9l6e36sGs/W1OZ3wFrXLJUZhzaa90PvS9k
fhfPvJE1egoJrjy11uDB2jSmL1aMaBWUHnef4jGXrWoLGxJHr+LnEaXPbe0O/h6aaLp249bZlrZV
3RGBvfJQczfNTD1ISqB2gsWb10ddFMcWRUbPmqIfreAsrCzwVd+lO2jFSmtM2qq69CNU4OzkKW1a
62BbUNhw9DX0cJvwX/3MPYM0Z0pSGCBdM/3FoQTKaFqGOs04fHHu9R5eNQrPFxJUOJUOmtDAFVEv
OV/INCymHD4nKZ6w2w9WE7uf82guDEa0EhBNQr+x2vgmDio40nnNA+jNeo/6c6KtxwRyzrpxwj7b
NWVv/6xC3Xju+LidWU5svmzSBjA0bp/CwAs1HMkEqPF4lbq9CaZemtlx0GwINF6tie9GUvDvIOf5
I0YQQ7jNMP5478tE+pvaasZ6a8BEzjZdkMpnXI4jZ1PG7gT9JvL7TSiI/cCX15q7sxppQq3wRYI9
c4v4xkbpjTeuYgBFD1rUx/ojN6HYU/cwi1WOANTJNVob6myrWsxhItTkbIl8F6ncuku9F4R9oKKM
4CiUo9xfFUIpDR7IWvup78w+W5t6PP7QWw/jcMCYeLXUIit/heFQfe9y5eIUYvjlofMRJEHQP8Q9
YqKlm3MhDyFon2nSsPMZM+RCBGO3a4PLG0Hc0AMa0hSlc+oypzGp20bydwZFqFnLQNDlTFESchG4
i8HG9EL4f6Vd0zi9faEEFxfXfNSobs9ivS61qcXGtjTbSdLKUSe3yUD5cB8gv4jNto5hYOLncH6V
565lr4JyrwX5qH9OHT3fDWaJHB5gDiN7ooM31StRtdYfc5rCT87QhT0dkjRat7iRcDpkp2N0MuTm
f/Wgwm4N1W18gumul+ucJfiQ9K1ytvAdze+J38XFCldSuNm21SIIKI3pyZw6hUV53DYMnZvWbAun
/0BzRH2p9JyD0wxNbW3CXM+PBvJStIY6meXbHgPFcF1hxFRvM1xvfmIMNJibyvQ7czNy4rFtCOQI
dyL3yc68oba+T0kpHjpAFGKFtGUh9046yGHV2jZ1hynvzBarBiSfPCGBWlXWEDg7v68HY6VBZeig
is9eY15c6tuyksUmNdMgX1sN6gdN5MS/wzqqEjCNUZyvi9xw40cIeBpRfWrFf3XVRV/Rykw/GnGP
O1LTuu1Bqynzr21rdgmk3RJsx0IBIQOyK2GgWYV6yqApl1teP/s7MrEhl2UfRT/CJoL2PkJKWrUj
NCjcmkZHW2taEz7HvOzVS9Rl5ojxsKMPe18CDduptqo+3t5jc4h5dgvRvptBIdweMwBHX9QgncK1
NU92gsg6H9dOXXuPttmeQpFUOxvFg12o5C+9qo07XcMrW9uD8EWXmWbKLMZ8fvshwty0qTu2JzfG
uqRy9HpjVKD9bn/dtVGgiFP94WEmOVl8nYdIUIoWDv2DcLAe2UD0IWt1D3V2OQpuBDNYE0gPhYRl
jCRUwenQiwHrL0euE8v8lVdWvbn9KRdB+KyrRB5PQdEHHbpkB4Qd+i+R2fenClmhDckADEb6BLus
aYs72db88pzvCaqlQJRYHer+1M/O12Y0RF0Ql02nEvXcNcdRbeEc+k+ezD3IMgDDb3/aZSGcSvDb
ARd5UGpVYHr6aTopezK2Aey5dSCjbm1lJkoPPER7rCK9L47Di1jHabuipF7dCRKvzK+D4AWJDqCD
AIGf84+28fESrR9Mp8Aq/1aBkz2XUhk8wLp/Z1Nettj4XJOkmViU/UK6fj6U26ZZ47TadJpMo9pr
hTs8tXD0tq09yidcQP11E43ph7IK20PEj16D3eo3WuPc+yVXNu7M60btdWYwgLo7/yFxYGgyQdT0
NISKjDrNjMNcIL2zc6+NMmPtcHGlNW4u8YPlkMrBGcrppCstesw08xtdae9OOnRl+ZhMcH20C6kR
LINvBKcSX1FBPAXulO9dVRX5qsPYFf8O3f9we79eG4tTQe6IrTo1r8VWQfyt95B+k6eZWzj7ZFnv
iyj+FZOI38HjXFbmKZu49AixboByBbbjfIXcLCy0OLKN0whclRRJ90p9ZxPBlKshCPpkk4xpjQzp
VBA4FrNE3mddM7R3iZgws02ZMXOlPKc6Njw/40r2IY4MRKXpLMcJjr8LC2sL3s39qcLQeZ8nPGHr
dhr/TqrKfnF391jvjZp6gNTKA+dNyk6eVYjD4J1DMd8pizsHfQMKsT4lPR6Eec7fpDX2VA1WJF15
6iPMfLTYjbAxhMEY1t5HFMurZ72t3TtlgGvrSAP2/zBGVPoW218b+kGTmSZPgRzkxhugqdLod7eh
P9yjHl4+s9R2QebAbidpAipz/nk0E52JQFKeRA7KHOUonXgjQr5SU/wRHfHvuV6VK2Km4h547spt
7oGSod8Mqwye0uI2p6GknLjP1ckhRkeegnZb66Kal1W4VsnpXyWa52cKJD9bdkalgCE7/1JcY9vB
86R+CiCTQIhqPluF1T1MI1Tn28fwyj0KGG1m1BBJkEpZi9e9xxFV1XnunBR4hc9hQOc8DbDZXDcN
BKLVgCLrQ6XR8scTOUcPJFDBZG6iOgMw0wjvy+2fc3nNUdYnL+eNBq3AHJx/uN1EA5eCN5yyqswg
r7bBOhjNf4ZFIEg9024pysxFBm9xIZRmkDSN2Tin1o6z3Ti0fLMJ3sXo8OfLhs64k1xf+SqfRN+Z
gxuk55Y9ed+M8gajR/tE81AeKl//kucooN2eusstOleXgE/Bw6eF8JoHvTn8fS1avUqFeypbp3zM
oF4c+siK9x6+QHsPGZD3/zoeMSH1VjDY80IttZJD0eRK2tI9Ufk31oXhA7XVx3Q9RHlw6Bos5G6P
d3n6oZqAH6JKjQ43/zzfGlMSoZs7xN7J61HASjM6wqPfaQ+NYf5EJ3DaiD5I9nFe/bk97iW/izuH
5QMgh36oDaz1fGA37tCsaJlY/JTGv7bdeKdIy9ut02ufmWHxoaYlvUmEbz7HMqSCaJHs0nO0t/Dw
5YsRO/k6SK2fgoALkbi4PPmI0+7CzrNXsFHLOxfyZXmJ3wvmFgEFLiz6totrUmQYQk295Z2aXCu3
LtyUtdeL9HtYIfmljzQXgnBMNlhdBS+OzPyNJ6Jka3S1BuesNfGyBQRzew79uZt0/jLBOuaSQIaD
Q2AvG62gkzCXtWdPWwpfp6BpNBK9qQdCYNTd+KOaQvvkNWSna0VN3t+lEaoy6yQxjAott3bEWDXz
qve5qVy4ONgp/8RNqDcfffxuDmUaBfs4TUF7+WGbyNVUJ3jRykg0aiOdoDvJxsEYyi3J41a6k7bY
fDpO8QUJZ/XkumVbILQWBwDiG3ABc79Kbb04zQ5pEAzFdw/1lmYWWMDfNffcfEtNoPoa9NC3hzbO
PlD6LX57UWJ3B10by89NawfptqwT80OoPG9H1F780JsqbvFWDqdi4/Ixf+hI62qFCoz6bloZzkui
k9arNA02pXXfhtvRaIwHQA/p76Q2Up3HBgrr2i/stkGTzK2fRN+mfxtiNTSkzUh9bSrTfZ82fZFt
KpVZL4WJktze83AsQXV5GqJVj47atG7DOs73+VgO6zzGgjcbG+p4AIambmviGv1Oi8IYiFJtY98q
Ujcz7gQqF/VXklZCWXYDkCHqM9b5kUIpsW+8vEs+xKbT4iTtO89W4XXfhK2h4mEN3WPrada2amiV
qMqY7lRgrw7/WhaiO0I/bPGaI3jjIaWhJx9caX6OAduypTJ37Y2JOz83xiEGj762x6jYBKK7Z4pw
EaUhn0nwAs4YTDoyt4uPdxMcRnp6zR/oC7TPU+XhqxO7CK5Setk5YRo9QwrW7pzAi092iFt5VTl+
NLJJzc5nXMs5m5wp80PRxtEn12eKE1yjtlGb6zgfZ+GuxkxqVWZ19RvCZnPnsXgNI84uAMYnfbHo
z80c+WV637WmMfIL7A9I/IPHmnrf0bap6YzvJ18aL0YaU1AMkciysBCOemAug/PdErYvoA82A2Ll
bSWehqjAHHMoS/ulDUa0fMpC6eOmJmxBPxCleipXQVjuxjQSQEmTeFoZ5dhHW2dy7XRjV3bwkBHt
EyQqlM03hlHWsAEou+KSi5N1DM62QYA98rpW3FmBi/eZqecS5G9YPJHULAJliijt2BJ0fEBmzwGv
FAAzgYuAjowON4QK2Z2M8eK9nMs1r0Ub2nN04eff8yYeiLSmQNU4tT4ItyUPB/E6S7eP3adGrz5l
rW5+b6rR+Y6ZnfjXstQ8MlJyc5+TB3PZ38i9qIVnIq0PDvJWG1NgE52H49/bT8pl4MooAO+QXmUu
qe0u5rMIimk068b6kMioetSDbvyiWSO80QgZwVzl/rrKHeudwdr+xzP3ze/s5AHt4Xtx10UCNP8O
oEqkl0Qm9PfO5zmv7T5N/h9759Ect7Xt+69yynP4IYeqe+4AQCeSzdAtUaImKEqikHPGp38/UD42
G63Lfhq82a2yq2zL5MbOa6/1D36rHLpJlj5naheurYIyUtAI/uP7fT6LIxdNLUIgAq1UVaNGOaQm
no9DIaQO8colvN/5UcHblbiYpBWqqEASTjsUGpKI0E6rH4JRkdaxGKY7INPK/ZhNVCuyptz4sgJ1
tvC6uzwrmvX7nTxPZIF/IZtK+Rqw+Dn2L1R77nvdUw+FOpiryEw3YRAlttqU10A5n7pMvK2nbper
1V1nXLLv+dWyQjOMKj2sZp2q7GKMu94QxCYLtMM0DdO+jSXlAanUYN/FzeSiQdBfx0mR3caKmH7B
d/tjloezOmkV/XYYB6hqxj6CbACGQin/dBpqqzUmA7bLQayI6m3J6PvGRpGjuav4M8x7UBO0y2wo
FMesVeNH77fbhjMWYmFfj87UFKGEbbAVfb0wP/MIvD3K1TnvBuOHu0QGprQEfdWxD/wYWNGD3I7+
ZhC1G9Mfla2h5kqONUk6XqHPWt9rMdCLMkqFlSLE2XPtK+Gl7bDcerNV8Zw/4lZRCS+X4CJwiWGg
k1R9yAq5DNx6FIp4JQeE1FZcxpmTEcxz9qODMd1YhRBA6U7LanR81Wo+m/ys5w6Ibo8gn1pJcSfF
TOYSS6+Gq2pCk8cW1VonOOC5HjjYaGQ3npH0ho0+urCtMPP4VgJDvyE/31dQA8P6yeQWbe1G6Yve
Rom6+6q2k/rJEovwpsw5o2wFCRLLyTOoYE5azemkyI+HR1MZG0CtUXqN5ZvmUrHKZJuwrZDdioeF
sMn1YhrIYSZZRNKDgqItQR75bQGy+XlDnDALFrL2yOKeLjrRbzKpL8r46KtxJe+GCciG3QQ+Un9h
Z9ayzXEfv3SxnHzAlqUmmTXFzVFuWmVL4J18DaVIBZIb4mNjp5HlB46o4x5iS3icXLoAlqch34qd
A7VqGM/AXZZvCpSg8jqN+NZ2IDMK5iFpnK4rpY2ShYc0HEJHEdJppTRStKJsmaw8v7JuxlnKkDp/
50p9HDvkBi9pbJw9wLDOoMoAhmEmJ3APLmItpFRDoD2CfBTwbkASe0spYCXpX7AbQKRaX8/qHrn+
nErRrTYxhHm3VYdLHMzl9c9HAMnHMxO5FGgHy5kkUhIEi4rKsadC7gw5loYdYfdVWmPSmdeVfozN
YbDlWLqQRD5DuxDZkg60ZmIVVzPH6OkaatpG8ww9NY6TfB8m+1q6yyn+mUrrqp7giqRUVURXo+ig
NxaeWZ/HGFt1tXB8bZ8au7IyV2om2Zb8KcqijZhWq9fz6/+DBfld8ZIdm+rlpdk/F0sn8rm9b3mB
QIWPu9h/v/6x/5K7z83zyb+g7Bg2ZFxfqvHwUnM8//d/8ZN//Z//r3/4r5fX3/JhLF7+/ce3vM2a
+bf5YX7iFT7n0P/P21//14/dPqf82E+P8f1zFT5z2v7r+0vyr9u8al7wF3/95bvv//5j/g1/uY2r
+p9cv5A5IPeTlpo9Z/qXuvn3H0gT/sl/AtU5o9hIL+h/243L4p8QEhCVpk4BEwTY099245L65yv9
GCLB/A5BWeJ33MYXTyh+PyEtNTzyzTPFdVmokLhQSBloA7z0SnFJ1n8x4lJ1okxEZjbLJieo6kuZ
0sVxQ5uA++eXEyh4gATLgkXBozFTOB3vp67t1qGYTW5QpunuzZzc/7xG/5W16T0V+aZmNBeZkrkZ
8rCU8uYijMXfp7tHKqKkT2Wpu6+kILsJopRqUjS4yaTKbiQMnR3Usr8nR7MbMvOoJ8UlOYwl94I6
9mt2lJoWkLj5vXj6BTnaueM0jdW9ifTmVi1ia90XmkYaoyOHUmvIuqSIlXiBHzpp2ck7KPhkaXIr
2cZSpSHuUo3XbaDEe6mR/Gu/K/yvUK+DCyP1alv1Jg7hO+cLQJ559UwIHM7T7xSnAAl9Sc3QQsuC
tZ5FEU5avrDBkErbTvLU1bY11QgrKOVtKAyBK07FkxQEeJuq0/eGff0tA213G4lVeZWCPNwHXmRt
E9lo1wRSyqbwzWjNAV9sVbG97/Wx/ywpNboImjUyDVIHgVDMvujRcPzdRcDSZvhf4yzCmqXXINrz
wtgpanKvWbF6VaLOjsWZFt5gelw7Fk92p1Wr/lbl8lrBrhLXmZUM7vsfsbhAGF7gqvDIuFiBbZNO
PB3evAbnjH9AfI8fnnxNheATeiLZSun1dj0ad9bkS46iV8Hm/WbPNwC5a04PpAqZvDn+PW23Ea26
07PUhys3Bs5kSp8SgCJOMFP8vKi20PUKjoY3OxtA03AFcr8XslMyp97bCBcV3VnGjDMGIh1y4Utt
/Eyy8izSM8Rv4B1tML9Q3bKcjIOfhYChiAE30nhU/Qgxn5F6IN4FdVih19HKk5uHZX4N3DVYIzY8
PsQY68Dt3siZkLlJI31uEtlpVLsyJuv3qgzzV1PlJAzGVJE3w1KQKW7Uoh/wVburMFmBM9V3q2Ys
vZ/X58876VcH1CL8nzPwKPMyPqSr0f5e0pblIc/93DCnuzBKd4PfCpsB76grM62xodYA7DfV8KwU
6tewNTi29NFOW9O4kExZBhnzV9A0gEjmhyfImSVajCFal0/yXaZ44q3XentDSbzPXWOZ941XqJVd
KoQ2chqpuh2J3VcQx3rgtgW0DTst4/xJ0/YBUhS5I1GKbVcQWi3SA6SG9KArhm3QlPNdolZfphbc
14VFfnaB/dRntyAucpEBqzld5H5OmaiKLfEuSLWbCo3tJ1yB+1VEUDk6lYQ0ud21VrSPyjrfG6Fq
oAkydN7O6OCxr6laEYmPgfRFQyFmTzYGX+BOGf09SMuLwJL5W07OWWof2qxMQPaeaHIJPZCtIU7x
CGjulCgtD7C2mk1fekYNS0paC4KP2HKXGdfZWAwf07yg3JxKeN7zXuCoLaMOnrWK1J1dpFFzh2JX
uQ5gIv/lp/m/Yd0fs5/tpbAOhF98EsjxMz8DOQHFjD9fXZtQA4GgSi3rP5GcwAn358ztxH2BhUUR
5p9QTjD/hAAzs+JmygJMoXnaEStsgn//IcjSn+TbZrYKTxyF8FD+nWDuNN8EQGqO5og1qPxyzbDW
TveCQVG/1SuPRKUgD3YY+5WjBrmxaTTbqxyfxY3fDYncabpwzZ5GdK8Nw0uCrKXMOC1pmRNPR8DQ
tV+pByXzcjc3AguYx3QpTjm9R2mFOHkW1iCgI0fIHjrtHi4PUYuvjviAdtReMMoXfKkCh4DkKu6/
+3gjXZFwu3BIn27Z8zYXQWQOQKJAll18qLFhSAEKbaQ6HdeF6N+bxV8Pqv/xRjg9y342hpPgKx2f
dNASXpMLqcexS2NB1ouuFbfqqgS46WJWMh1TCo7rN+v78g302iC8f+jW8pxehjd1OqKUsJSK6qn8
UPnxQfbU+qbyyh2G8Dtf6D9U6ijsQrm9KtWt195qzRRciA8W1r2vHwDzGsgX3jYggJdMKnCJY2U1
ufxAU8pNq8q3GNgUm1LojW2ft4Vd6LXliF0uIyKTNccYNHGLmEmRRZ/CMNsJu6bumgtZ97M5hzCL
9zWqE8BQSYwswnafO1IqktC4n9TWt8Ma5GyT4F9pFMa0NYfy0ho7H4WZocv7nlAD6CkR+Ok0VJ1e
62Y56aiGWL4zmuGxkoRrKS2g9kTIJwqNPH1IMpIMQSk4SKJSYOtDRyjGYidnWuWKaX70W+NSbHB2
nvBdpK4UCydrEApLO3BRHmIsOyfjPqew0iXaTm28Lylkee54U9oEungDGjvaYtdWXSD5/nJMgHhQ
VoRkB9ZssdmrxDfqtqNtw69vUiP6ASpK+YhF8ZqvHT4ZVnsXNHa2mTREoqko+DtL6jY55UhbgTl7
Yw3eJYLcr9YFiCWOfo66X/gtypyvfikzTUUV3+OZgsiKjyeIoD5lM2bh/c25HHwYYawG+LnYCPFA
M+bD4k3VqQ89T+XtpB1Mq322SnlXFcK6E8oPwyB/Cabm4xB2wAymi2Hp8jBHRZoXM9cYsmP4+yzh
KH0YFIDIJ+mgWsfQwOvX9F01VWz/ytduO+GmbFZdi4lR6iYe2acwdJXu6f2+Lzg0jO78DQhAIFzA
tcrSO+187leKOlE/PnQgEQhInUD5qsrrVr9Fa4618MPQ10O41QXHzzCtc4KdN9mR+rvH0/Iz5hXx
Zg4Ax6HLwCV+8H/o6rr6JrVbCdm7zhGMKz0DyGBHuGQ8U/80pCtVcC+MwvI+WDa/WAINBg2eONJ8
n+DPt/XlbRe6E7Va464Xtv5HVbKDCuLExyRzw89ZgiWSHVwKsE/TKOdTsTic2ijNeNeJ0qHVU0cr
nzpIVS3Q+G74lokPBQukskZon+qlh8kvew+TkEsfNAnp19PB70QShmOYyAc1xWrbUUVn8qBIOfqw
6aaD54+UE7ZcDcAt9uggwlv4MuW3mXpFYbtPPhg+WvzKtlOOQeumBUYQuzR2fH0vy9v35+k1rvon
rv9riNgvICnJpHBqnX5pogkthQxFOsTVerA2U2ff6Uh2Dk7eutiXGzm2X64Xr7IjIXz5rftR76Ci
8dwjLkvWRbYp21tkzGXLRt+ld4ERPKIp2AZOa9ggwqx2K08Xlvbi2ffzm9FQnWkWs73TMpgqAoiN
4EPkQ5xt+ng7PlfyDRIkQvZkqKsEdzffNrYhll5IZkbgdNzJf5j6j4Ow6jKXBM+F0+7VkXg5hm+/
ZzHbg5QHWS60fM/oRKkz+o5xa3Z7P15NaBzCpiHjH+9rf6fUbjCs0/IjIh/SiK5xe+d/STmIErQM
rjVxK4Jo1ai2fgp76kso9VwZxqqr1OtS3WDIppM9+BybD4m31StbPKTThW27DFPnXfu2J4uzyxKb
pkWrST4gl413pGWsk3Tjmc/t+KhcVMg/zSEwjSoHJOi0WcSVXMUywaKi7WlZmSodcNYGV7dOt/nG
21p764txdQl68pqQOJmjRWOLnsHuVI0AIOOhBSmi8JfdVKsQCejUWBn5lZbaFnjJYKPG1x0UUM+B
TY5q0CHst/l4pUR3XXvbSCsRRuBNGazS3NYeMN2NV0Nv16bTJwhc2tIxPMadU+Z2/Vld5yjT6vsI
6dAiF2yl/1Ar26nbB9EqUt10vFF8lx8Ov+mYkQoHObuAbzoLQ36OrwXBhfIY4cgiDCHaxN4rG6XD
uLFyWyydVFtL35TPve4gOOWFG7LjneGGwU0J5++SrfarUt/ZiHMJM/DciQTIpyeL0CcA4NDcP1g+
fFY7akANu/MJrGW2x6WzGqPbTNvkJDzA+G6hiQ3fSdP0pttIdpbve1IE3rqnvClHj0KBkq3teaQV
HjKMythryc1UP6K7rR7lbRhTYltVL2XhyulnKz/4giPl6wCGo/lhkq7FYovvV+4C6Hr//Dw/i+Z1
RUTFC3hW8luCtOuitozJZ5CTYIN+Wzy48rPI6fmo+0itOK20L/21PFxlCPfetjg36oiOO0O9jnQ8
ujYkAd//oIUi+1+76s0HLS5er+mktB4G6WBCoEL/V36M1Js+doM7AVhusi+buy686/SrNrqW9CsK
GC2aFketsmHOSQAAISRyfvpu7blZxtPFHZgUuLR3ZoC3q9N+rR+Nb4U7HoIH7Vn3bOPI6vKm3Vrv
3TGxIQhXB3PtfYYvoTxKMQYotvqDq8XU7P4xvSUGsO6s+2iCFQrq2pEFB1tbHknFlfD9/bFQz67h
eXLI3s7uo5SbzpJWok6NSuilg3C07rRv0XdLcbSvqXzdqDtRWuvCuuW4vqmutBfgQj5F9Tv6nj4T
iFufgcjmz4LkprfNQVkVj+mHcqf9qG5ZciLyUp9xokXVTvgWHkAEXJP+FR7qm3qXX3pNLEP3120M
Tl0mrqU34hxsvwnkZAPzs8GiEwxu1ZHhc6CvpLdC4VbVptDsWSFKt42XJiZTyasiu7STXxEUy508
P/LAAqFwRhLw9Av62oJZhUXDIfgO8KAGLOmEm7h1LXXj9TZZmaRfJ9aaQxMRDfEzKv/X9YfswIS2
u7RwEZJMKO52++ZjH9jm5Bq/KV/6c9EDA5mLVTy4eEWdfqGVGlWBz450AIEx2pB6hw/c/9rDKgqd
+r75aF24Jxd6qecNLg63KklbQZ9XVlbxlLD1l6xwC9EeK7ca7WkPCTwjqrukWHCx2cVayEDTmOm8
FryP07cGAcnb9sX8ID1Ez92z9ZhciJ/PnnFsnzejuixACSB4frbmP3oaDFzHfJa/awFGjg7Kdu/v
1V8vsn+mcIns96dGD2qNp9s4OeKwU1rHH+9y8P24sdpD/jkwUjyZE5t4Kk+ovK5VwSnMdcgN7H1o
jS32cNa0LbxbEXFxrXpUs73Kcut4eWl3XnnML4IrFiixs0WwxJ4EER4VSshRWxquErgjMLBtXrl9
CMSSe53iVBZdWnhznHK2F98M0+JSz3DtQtScNj3mQbLRgxOsdVYfiTEFb6V8FAw3O0S+TdcR8y02
78/Sr7sM2RIfBvK+Z2Arwe8zwEwpmPYf4rM/XnlPlrTKvhbXkmoLzV2YXoitX9N4Z/39p8FlHVr2
u6y2cFk86NZKNl085jRrnY4fAIeMWmmjlG+HzSaTr43ZKF3U13J+Ych/dYmQSvpPl5fcqK6yajCf
dLn7UGU2zyI05InTx/jD+2N7FnvP4QOLCtTsnNFcKh+DWO3RLvNmrA5vxsoGpjOW6y717CIAeHVJ
Y+U8T7Fob1FiBaKWAZ2jvXhcJbO94KrpNknpjroziQ6eJ03qyuVDYrgxj+eP3QPiOPoqjC/M8KVu
y6dHd0+B0es7PsOUruDrYvCY1leS/xTig2f+/imz6PRi+yAhOZnYfolHgQp+6JSDm2OY2dmiZvuJ
bamrTr9L90iCoCruDzvxCSqI4u91hWqEG3s2f/niegxdIYf755QSKU3S+E5xScH1NUl4svAXX6qe
josWe51ZoEZyTFrUIxy/uAmU1dRtIjKFt0G98/NrUB+wymskWqoNfr348Mp4MHwr1VsV5V0PWQ4j
T12lIJlQ7Xvzaipv44oEmDsKqHcknKM3wdRSQd+0YuBg8zvpziAkjl62DpjtRNjmUu6IPFRL45h2
399f7wuEHCt97iFMLhWTNFKF1iL1oAlB1GIWJh677O5LYcG1CJ1B31WGqylPSryzeNpP9wmAR/1C
1L6AF5w3vYwXzNASA5GmA3VlWJuoZxCctnGtwKnZCrKDo+2F3p69dhe9XUQMGaiBv+YzQV5yJzpD
d9VZa1H/bgBwEPeKtTLqC8f166W5XEQySKwZhQU4fRm5BYKIAx3SIkeycE25U8VNCWhFITmzRibU
audH6/iIYUlsuXJ4FcVrI9jgaBT0a1m1u4Zbc5cmG3ROyAJFqN4IjmesZEgUkI0O/ZO1F82dp34T
voxPPmsRjw9GMUhs3seqbHeHijq1B37PsfZmaJNmrCUC1jlQDTM7MAHkApRVP5nlpvGvzMrBHCW/
ZFL7SjU4HwUE5akVgSVZYoQSK2plvxHE42yq0tqQOvyb7ofuZNPa8O4s1REzl1WAeG7wtcWRKXTZ
PtWn4WpwSBCYH4QD0KbEZAD2BHhqsBLNrVKvW0Ran/wP8T5lX9oDUpSmm3SbANxTvR5MG5Ka3zrB
8NESVq36oxWugOwoudMjJBjZoWnLG1JFE4P5KdBJx7942c7kjUZW+BKk9yySY/EhYvj3CCwO2cbC
xKWNWO+1/NAUPCM2obDVd89latrSJddB+SxGWbS2OGQDwRyFTGe8SbLsqm8GU22mq74kfoSx4BeO
GdjCS4Igu2w32UYmaL7ijcm76lv1JUKnjsPra3yBfPTLj5qPGmCMIljhxRDMii1hPEXSEaygUtud
7/AuubDH5zP5bKHNph/8ehpaZlzw1UuktBqkoxHYlWwLls3TuPmefPVlO/Kcpnenys4LtIm3/qf3
217AlX4eaRTh/m57cV8og2IFakrbYW2rj8Yn8cUs5iWofeo+9aBdIlintsFz/IlsTy05/iePnMo2
Zqx9W7yAQvrVpf72Y+bJePNm9S0x70OI6scmdabUyR9SzRFrF9HjS6Wm8yfRvNje9Htxi2TWNApp
NUnHesy2Zkwyj93oIsRkSjfoHvnI6ylrQdyPl0xmL7a8uETidAzEEaOtY1Vi+2SXgw3fFJGlmhcK
yJzCLU0b7ULj4ivw0jJbXCVpHKkKyC7pqH9pH6sn1pj+PGF3ldnCo/AS4DFaugl2TJeSXb+8sd+O
9eL5qYG0N42YsdaUgyK5auf65Ua8JYBU7sZn9aUdNoXCTE8XltMC5fmfxT2X28GazUj/0/VkJUaj
dL0oUQ+BoucqiiOM68rbQOt1xy8QGe02+FDlnzNjstXoW+gfx49TcVUpT6Uk2al038dUYKjFUgr0
FDuVHV0ebSWsHEWuqbCs3t+Mv17+/3zu4qwJvELqGlo+YoqFlXPBPVPvPOmR8mNbXkrz/iqwoMak
cs8DhSAPeTo2TSIkfaEW0jFrVqUu2X0xOJJKrQCowU1QCLYXrovg6mLq85Uge3bavWl4sRpKITeL
VsvpJWF7YnMHUjYqYzeRVzhxiCo8Yzft3OkThZBYXjeCo7duHLsZ6NXJFpVVK0HXB7rqBvFuRP2M
YnizUaO1ot/oxkOnHv0QOdZd119p7X4aNoiYvD9Pv7wW/+nBa2HnzTFlZqEk1GnJskIjj8w0jEWb
bOgYPTUDiGvindh9v8XzlOR8XKFhAL6Vf4CWcTpbiTSped8QkQXGDikBpDpvaqnl/YEQbbKTW7dG
cq3dlKJTqVtk6tcDb0BJcfR0jZpLkj1q6T5J9iTd5AaG0B30NFN2OsFVZLsqdmW/N3g1GfmnSnwK
233drabkc6Luqmwnm9sEx7R4uimQ9CmScpVF5MtlcirSIfBQujle6OzZPiA1jsoGaCAg+go0gdPO
jqEGvQphwKNV7HNCOxWRw7YhzWxu0sfK2hnNQ1TcsVsx5PTTnRGtp4Sy7INW24Vue7GTFSg0utZL
YznKD2lEPMuNZbclViMII3i4FYQVuh1BxrvtutkUiVOuk3E1VOva2PWf5WsRvzvKbIBgXBQS3+/e
axX3ZAMsure4AAQNHfyupnvqsLJaXohOXTr5s+kIV9aui9d+6WTBCs8VssiIjMXTyjeuVY2E1Fqt
1qTUCvqmOqbmSjK8JFjnPxBsrORVyzApsL2cSHJqYVMUQI1XaeoMWzU7VqKtJk5fbxvDtkxHDFzt
Fil+KXIYmsp0Nd9Jp7UeP2OF2Mh7Uux16LayS8UWiYMWUcHSDgccE+zmy1DaxReer5W8Tgqs/DxH
NdeV9qmwLvCBzvM481hBJcGBBp0g0sinS6GSQgmkjU9opK5GeS0GsT0195lf2A2QIHWTq07d3vvl
1TTH3sOVPnNW/gZE/gIwNk/G2WS9+YBFUFp1ct/oJfGfGW3N8mPR3CL4aMjXvXdhi5/fkouuLiOx
QlPARBFsI4ja8LQcx8+S/iDDairsNr+yvG1cXRuhm+dunW/f7+VCp4SbctH4IvISU6UcvHlNYlRL
OVpPXIvFMFyJMyXipu52GI9rw8rzrsJqA/fMrzZ65SDBMXAtXkqdnb+zF1+zOACmChKXFwXSMc2u
G2NrUp1oV+ox/w5uD43Lol5f6P48i+/N8mJLguhB/1Sm+wAcs/F72e1S+Ha68klMD9nolvVDm35m
1AldvKHevd/6+cOH+rk8C5ygRwdi9gz4VcvJkE1qfEy1oiP4NpGTblJUMK3pyTPyxJ1g8PC4bL/4
pRVcx/Pzq9Zw46kNXkMZciSbsfJu+yrNEG8df5gyEGpJEl6qRv9CzDdulHT8hqdIN/XGnhvrw1RX
1YVg6yy6pBMKj0XYXiiHnxkGvoqsK6EUH6tsBlXo5YAcqHQRUH4WtvAYxSd9tgEDdwvw9vRAaAx8
2yPfCI6lqT8N+czRDBsAvnlDiQmZ+hVQ5RuLUw14GpXTlqK60l3q6/mx9PoVwEchm8OweZWseRMB
DLjl+L43Bkd9oJQZ175rlnrkZG2t71QImiawKeT6IdjoTppvBQGLUvlolNLHtg+nC6t33g1vFi9U
d0DWkKpnMjNGfMtIrhyGsgnwcj4ONOKWYXIMhtqwcbT/0Ve4a19YrYu9MjeHuh8JuBnWD1h0ETjG
ZqYhQJ/T90650eVQWktKg+RXI3/0YOuiaRBuG1mpVkWWPpcxLylFzIXrWpw+55jgYstnCLaqF+XK
T9JvFED9ttW2JYq4eEGrihNysEgaHLVA1y7JZy/r7vPHzyl5OHIAlxQciU6XzzjmEMJAPhzQ4vXt
qSR9WEkZgrhevPOaZK8JhrTL/AEzOCENXBMm7BpFitSG14xZrp4/jjlKPthV7uQCN2nFvMZKTHAj
Y0Bzu21XnaZcml/5fIJfYVZovlDPxQRzETH3IxQV2fDF46BLt0GK/UWJIElvhvX1FHkfMJsQHuR0
8qm6D8Y2waplldWyuInM/laLiuZ6GEgWAi+9GcN03LWKhA2ltg/BddujKAb3Hv102nYiCtC17jYQ
2x7WGyriOWYAzoX1M18lp8sVKTwF3cOZCAoHZ3HWNmhiW6Em1scusspNFDD6voDTazhkxkqrQoBY
0We0ZNu1XBMbeT5AGiNFvEjPidmqrB2uBKEnG0VlOYObfRuFpOD8SV+HFLlhrZYPjWygvYipEj4f
eMjnQuW5cI/kC1thWQsBKg1YFLoX+w+mNmjm09Uk9oOFFEthHaKiyq+FsP8oE2qmunGrsZAcePe1
g67qFnNhinuD1t+mAYAWdG7iq0SKVxiW4P2bRChDIawK3ClyZYXr/nXE/5fd8sfMjv87mJvZ0yek
5XU4hm95LfP//R9ei2H+yfaH0DLjbP/iJhvqn2hPzOpSiMRBomQ2M5bLTFqR5D8hxkEsJAaFrABu
/4TQQojKJQBian6Z4XXxHx71/c91D8P7fyREnIWBhLnwPLjgZtjEzJ08XVOlmYSNxsp/HNFyv7LI
idlKpuSsn2iwdlldaXcoTE13sZ6Orser7VZg3e/iIRicoRGmb8kYpR/ejNtfH3lCLF7eunyUBoFZ
EkF86jBRFnuWGzfAgVwwHvEmV3aNmjd2nUT5tToZyDxaZmMLQp6Rn5bNFRKmPnjEQnbQ5U4vpGOX
UQYfMvMF0A6cSz9nppTeJCteZrXSo5dVySrwg9rFbKDevt/fheorJI35EkDPEoQrRRB1WVQdE13w
GrnzHgWuNPT4lNg1U3FypsAA6uQ15mbQm2tOh8mR66l/GYoqcNFvNXZ6FEeAyqpknUpluxlSHzBU
Nvk7s/e8bdZZ8qapw8T10m641hNhWMcFXr2SGNQf06ZARJZsmYWKQcX9qMiXCNpnsebcs5n9wj3I
8XUWP2ljI6cddeRHIcuui1YgGVDd5hISIyjKVka2hRRt66PmFnnu4F/uKPg6qS3l8qHcBj5huOit
OaRsOTPgcufrKDK2aMfioM7DVMB6Xeb5IFyo9p5P+/zVqAKYsxAm/3i6KWQuAaVvGvMxwH5gK5gx
RhJFeanu9ctWwAHBnzQQ/V9qxKaDl+tmmJmPo9ZqeD4AQR5rY7gQrp0BLF8BUYT7xMrk++GJnXbG
x84mkBM5+ATHN3xoJZAZGyhX4EdjP6kfqlotxbViRuHjWBUt94LcV/vAxGTB0WFDlqjjy/208rB0
gCU1tVK6ylEo+z3Lp9c9gBYHMqcqohwGwmunnxknVVIDYPAeo6IQMKAH1i2PWFr9/lZjHSLwhu4w
0cWSkNUXlYhIhuA9zsrS2y4Pi+tSFguKa1rDHa4Rq9RRjURyUW+mbDDxnSrlo4VEz5Mmh6MrEI46
PRaT6zHPvofQcrc9r6n7qNHjmY6Ln0KrK1QMa2B7Uze5UaFL67FNMzTcYdal4zRcyZGc/27qYp7m
V89WpGJBnS/HL0tDWQbz4j2KqAJdVSM9QdzgK3C9eGPqOHa0edKtWzSYoFTE1T4z8tLO80Q9CMhB
X7UiYFQtjMMLAz7fH2/CL6Sp2P2oL1HZJQwWl8UmbfBJp0X4KPiy6l8PoURkiETvtenBPR8rCo0c
a9W+TuvWfX+qF2Hsz5ZBbZO/JK+nLZ+5jTK1Ompc/qfUTG/gyetHQ4heqsyD0hbplyTzlombuZ88
Q0EKICXDBb3YZVoPPQGwf/DJSmIyFbkBYrVXfHQC09otyoJMaFgqFy6OZWaYRmdy9iwrMQcQyjwE
b96FPtRs08ot89GDtnobhIXhZIqaObKa5Z/hiGLNqWaflHaaNlrXdxdOlkVkPQ8wfEKVrD7akLOH
8mnrkTTFKE4WnF8++tmKnnwJ0LR2kjG+VNI5y0fPTUHXQugdc5RZ8P20qRLxFy3RQutR6Kp2gqRX
6xsfgZOvXdkG21Lpb4zeNLZSX341KbU9YPe1napBcy3f+NGJaelCgsvvlVD+0g7etBVK9YngylhP
gozvthx3gIIzAb/r+EesWuGtosI9k7JYcyLkXVBK8KprrVU+TeIorgorasiXUQmQWsG4DmssREaz
Kq7R9vZW8qSvVKO9LxOr2uWpAOEkD9PnMdcsdB61ZocAv78eajRsLeTSqIJMCkBz1NbfX/+/WJHo
ZJPHxHBjVslbpBJrQxsU1AGMR/iL1lruyKSnqReTWE2nq0kHINyl6SUpp1+sSLBhWGyKGFfQOEHt
2xUZab5YKIVuQcTI9Zuh0xVXMjJhm3KW7nJMTRx/Av4OotMA7ti3FzbEL/a8yVFDCMXziPTEYhc2
mjgqTRKzTgJFtNtUbu47pdsq4vzgM9p29/4Qn2UOacTEOVDXZnAQt8l8+r3ZgFUYR7o1BtajHk7Z
vdmKrauEiujWep3bqLv169ioeqc3R8WJO2CietOPv1tamz9CQYiHeBkAoLFMMgxp3feClguPSZ6q
btUY+U1aSOUmrrDr8wylupKnRLmR8Xfakmqw1m2QB1u0tYILOblfjT5GfrOgN2Ll2LycjkYYd+qg
5YXxONRSslGJT20ryvPbaNQOzSRKq/dH/xcLHLQ38vOElxRbl1kxeLsq8qqK+ViFgP8LmPHryMzF
G+H/sncmS25bzbZ+lRt3vv9A30xJgGCxSiq1pKQJQrZs9H2Pp78fyj5xiiBPIXTGd+KJ7drEbjNX
rlxLnQwvjSfl/WAbv94e8yZm47M08jFeNEgMNDFff+KQDvWsyYN1bqTQcKco/1mPyFK/PchtUgb9
h7cEHjtruggOXI/SmqT5STtEl0KA0BZzhTxKok4Pw2AYn3yzbo4o/4+nIKt41OoGKXFZEacystv3
WUVPew9gsZEJ3XBqgRvoyuWZXNrYFx2j69+EPRTaOkVDfNHlSHWj+/EU98PsyImfHlt9krxQVSfX
j6oIUNAaTs0gDx5Q4bSx7Pd+CRofC9PfJqggVbz+JUUhp1mAjdQFkSv4zGnYHmlp759JYP0fpq70
bjSauVcAKx71MEtOeQ8HucrD1nt7nW5jGzBoIleAMn4L6fr1D4lHat2jX0UXXcRV4UxtIn+p5ACK
b5OGY4H7Rpa3lLOC8NJaXaFuQVu3ly0aBhCcgcBhOZNAXo+PhwYeBHbfX/ykmvdFqajugOLN3tKo
8BGiDsdB+P0FiJbSdzLTBenbFQzW3LrEvjY+dWPf/EBXtXxONCX43E0SxfE2rU/NzIMIpTn7gFR8
4+QGhrKd4Zu7fhrrY4W0+T7JdNmLbaQC8kSyMSqtewdxnS2rpdsrBcoANwoBOyU5EOfrT5SLNJwK
WcrQC/dHp6xTxbNixXCKyu69ZlTGjTm9Pd9k10SryGAgBqyt8X69TuemhKR90bM+Av2bca0Xobbx
TN3mZDT6gCssLm9LemmuDpNRpXk622pxmYzJ2gWVflIym0aJYh5dNZ5UxFBHdH5QYnrO9CHwqqj5
NUSK9GeMcdKD1WbpIcd076zoqr/x25bTcx2wk6bTEMclTgp0E2rhoyPaTMmTixIFqpMHBQLtdaF+
lEq62373/FBtJVgmWGA02u+uF7dWu3JUCiW/zFOefxjqovyjm+IKGl45eGGD17mMXOchQiBh64a9
QZhIAZecEw47zVVIMFwPPcB8aGalSS8R2gifA50LQjVpvZVadNZ341D8EeNBvCd8LH61vm84piUQ
eGng6bw9B7cbnF6lFz9I7hKUR5YN+SqCqAY9RGJSzy+4+CR7ufeznUGrpZnbuPhJ5RYr6xaQ4QLE
UZnwDJYh9L9Vmq0raPTnSpZfInUeL60+xzRYSu1jqzZo0llm/7GSkY3F2V5ycZKgdQfAHqOT6MEc
0/ko+cgD2CEZch5m4oSOOYFNPKg7PY2CdxTBsBY0DN3TM2tyYprrd/bUjY94RdcfywpJjbdn7zYE
4BKHqYIG84KIr7P5oEgln0bC8NKMQ/qliU06q7TAcvqqtr1eaWpn1mNrK+Ba5uj6iIAc6OhmMI38
c82OyQoLQV4/jS+8lckHP5XNU+H3FED0H5bxRy3ltZuJeHqM56x/H+fmVqvb7SVFDxlAIeZJLyDw
avM2rSINdpylF57H1tEmdKyGsOw35vb2ImAUSvX0xkKOudH+nzLJnI3KTC6a1MBYwZPhMYlL00PT
bUuW5+5QBK64S8B8pmJ2fQiwFDDHoUvTS1oU2a4x/cpRYxVzS9qo3t4wd0IrlKCR3tBRDEdh5MWl
9dV5syMa4pBYzy5DEJgHGXzgILqqOZqDOuysRBhe13TfhEnT1tRO7YcuGSlud0Po1gZay3ZuD4e3
f9Ltai6GLVwC0I+IrdYdyBHerbUWZ/winFW9DBxvP9tiK1m/PSn0rptQnJCf5/NfiLmvvtuUfXkq
5SG70K8RPfVmb9CXNuaHpgizo611uiNG6PJvf9rN5YaCKgUMG4UbGmRQ2V2tK5sqnUNruiCl9len
1+Ghs2bNLeNZdZO6Szeertt0jPGQIyVwpuJKs/4SsL36SEkKrFZKivnSZWnkjobdu8Cq4OBBlZ8C
VCCx34LgF6pj95R3VDC7QdtSRb1ZThRleMw4mej9QbRY/QZliU0tX1Mug0kHQm72kJhQaNw4nMtf
ubqCFnrS8p0oJqNfvlaVBQ+qckmo5aVXuJpFI+tP0jgNTuFrnSvMbnB9vfGPSrSl93m9pESalJ6Y
W+waFjAZNcPrKU5kbcB23m6+BrrxJHfxx2ZY+lJC+Rzl2d9vb5/VY/XPYEiuyQhTs6hwOq4Hw7Kp
zeQy6L5miBClO7PVS6gedeLRQ2Du28KevNRqDSjMXBR2LWvPAfJ/bmIK/aFoFR9H0zr3pNjHtDdv
p70c9ngRZ21N0xYtmZqUy09Edz5R75Q7JFKxZ+WT5VV6o++rptkyc1lpcPBBFhp1rBk2kCwg1931
B0UcQDH7c3eeMEQ4ZTgMuQGb5Z2fVtnOqiLFxQAXYQcMMdwiADeBAtOgSUORRNNT84ySWORiqFe6
uYXVs2XwoiZZnpwlM829rhrq9+xt65SOuuW2zZB8FkSzrlXR+zlrdGTHZiQeqWr8Pcb26FW5r14U
zKb3oOXxnxbcfAj4Y4XQZG4mJw01qkcroAw+h7rsYhFcQvQcTMeQQRrfXuvrY/PPzMBuWfbXEhKv
m+DTdpCnyjK789DEoRsbrbrDBnoz7rt+aZZhCPnYuSTXEqWdm0ZNP8zsVvOl89RbCt8/ITo25prT
9UX/bZ6SfpfNkX6oaqEffSyXl50ReWLEvwXvzvSpyXBfrTsDQrdqblm+3s4BprIUY9kXHGBQtOvd
YfminjJj4MfZOd1wMl59lMDsrSfw5ggzB4uMIgQeHkEqT9fD5DF6wFGnS2cLHwZn4jKDI9/VdFlp
6TMVbL5V9kPLVdW23DMv1Q9JoRFxFhM9fhi972ZEEPd+acnIiejJewoPg/P2brjObJdlAktb8Ab0
qwG217YsWhj1UmQJ+ZzEuu6QpsFWjQbaFWS9h/eSj0e/0kOvE8Evq+GYvD367SYB52AnokxH2QJ0
+3qCSr8IRWEEyjm1xvjUmdBzogDUMkMUbGMxbtdiKeID23GrSijgryAEvy3nukxz9UxmkR20TvYd
gtp8r5YoZ2fE6BsTu7AKXj0cLzNLPk1Ih8qaDZqzGlClDjzy7quA9r72fco09UGq1fLZXtg5OpAC
Ht8I9lDpVx+EmLW9Umf+Ye6S5EOS1ONvBQj//hrILMgnL51Ia+OfUEpExOSo52goJwdIXKc9VNN3
atJqTt6ZW26Kd1aWHQ8gblJlJHVYTuCrAEFBrD5IKlM9c8H7j0SJ7KFilN9rppRtzfT1E/3Pty1F
Oeml3QEw+nos3e+srO/Yw11TmM8zKLHTD+KjMeA4OmuDCe+plC6SGZsHNU3lY2XXyp6UdQK1qb8o
cA2d+A/VaxA5d4WOmyb99FsP0t3fyBlDnB4WCGyU699opFlYzr4mn4de0T5paj6+G5oidaeyCw4W
1d9DFhemU/Rz/OHtM7bM9H8HMP/ODrQ+zJdsncrOaiUE+RPGG7bMXacohwHn80NtzfXDb48CmiER
FaLBCcqw7IdX662b0FznSGhnjOxlnKVBU5sw3WyXuP0Wtu9C36CyvHjaXo9ijmFsh0GKphh6/K5W
5F9qrd8Che9sXRykkMQlxkU/e82DlEVdyNYw6WdM6o2HQBLBUeuK/NHASeDj78/a4kHMseRiQuP/
+numBKaQOjMU5kI+vEqKl7madRsv/p29B4C7aKPKMuXLddmCRCw0unrUzhGBjjcHpullRax/HKYh
eZyKcqQBmdq1WtvS1tF8uVdWu89AFZzwHHQRrsdq38cFFmc9jQBnuRttmjR8MflunLXBzzRl16OY
nyMkInA4eIyiPv5at8L6BIxV4RcUWX8SF1fvytSwLzKCCPl+7mX/p8gb8TFQ9fK5LVO84ERuHlpN
osoeV2bk7/M0nv+gGy+m9UyXkp8zMafsGnAkrb2SGKAE1G/LJ3tWgoNa9TGPwCAn5S4urfonisTg
kSLSrce8t3QXMSvaVS2d5BSP5zJ02hlLuZ1dt/qffuSbf9hVX6u7ZlYRCAr0dlKfwjBS9moOrumk
elcWrmw2RvVYp+Dp+8iqpZ+a2pu/hNaWujvO43BENV20+0QuqtQJwqT5PGlt9FnVulKjqlf4H3y1
eRcWeD3uW3XKpYe61cw/FxFaekbKZnAJGIfIi+cA/DiWm6REnKCIHzFbH+ydb0dItBi53D4llU8/
RQVyXu9HKTe/TwPbctfVioUAdyRDB5pUYmU/7ZvZbdIRibqqUNP3FZGYV9YDIUzVaDOmU6ZeX9rE
ApGqqImHh6EaeE710c9/zhl8oZZaWfCQDwrz56uT+qsfW5Avwjou3yY33lfU8yL6TLq83nfZgB5L
YcfxwhMuaEzR51CKjorU+Z97pp+mpCTvz0EvjL/tDimCSI2L5yVPod+cF/2hD/L6l+ov9H41K4sE
5YJekXaN4XdflTQec4fkpP1aVvOQeK3cdt+s0dKPsTLqMuqLtfkrCdP5SR0bRHHL0myJzYq4j3dz
myeE7dEUImxYpRUdYXqV7ksNjSutn0sK1Kiqfaiz1jOnUVOOU9wsSuydr2YQn+vpW4/tj7mXskA+
pYFajMjX6FDblTjAuSNV/Oq7wn4kWZZbxKYzWa/2pqhxs87gxvyNASfomox6ZLuTpFm9WEi2Ivcy
zzbdYpH21AaSlDj9FJuJoxmj9ay0pb+XZDP8Jmc4RO9GqzcOmDjF3R4suyFjm+diI4O8Rj1eXhle
esgBlNKkpYpwfZOJuRc9mCbEOt6Wr2MxQXizq1EgUc/mp7vID9wu16LD2xfoS2K6ul+ovQPsUy5b
CmerFyE1m3IMfd0/I/ekv6siv7rYuaB3r9frv6ta9+GFdDhaUtVzyqGrnD7V/GOQKdpHS49yNGRQ
AJgqcj+OpHVKCjXaeBnXM0NhkVscf0dYqby+61wDz1ZFxbe6PSd6H71PgiZ1rT4299rc0OKVLHqH
tbKFPt8bFHNNGQwBVBGs73o50HCHltVlPdEujvQx1qP7IlBmVwrdyT6Yff7r7XVYR9fLR4IRUrBc
FkFfk4/6Etu3UVT92Z8rr7bI7McYMYOukOsj5KCNB+3FPvH1qjPckrgthUlAUGDG68+rtNyY1F7v
z8PcDwfNmFsnhd/6HBZRf4x5GfYNzcmuakc1sjWxfwzJ8dBJU5V9XMaV01LH3ptharv8cPoeqTvu
BZx4N4zi5p3tm5ODS+W08RreWRQYDEv08lJhW3MYtLRp7FCPhnOiTAZKPpr1QQ4VmcOey0el6nw3
HNQttt+dlVGXSAYMllwLavT1VAG/DGlb5cPZrurqOFlCHHs4fzt4qIMTt332m4kGS7OwCnHfJPml
k2QJRl4Fgn2Sto0aNuM5CIxPUazgkZwE+j4p7VOgTfXGaMuvX20E5N0sUKgli4efcD1aho77AEw1
npta0DqM8TMSHfVWhnFnDhc3UWyYQEwWS4TrUXoVCflkrMYzPpfDvten7NQOxieeg/aRFH3r8N4d
zmSt0OmUIbqtdjfhmoRxtDKe57jOkD9CAEqHFv2Ak+EvgKdi4zTdmUNAMsg1RGmgf2s+YzH2w+DP
+XRGeyk8QFouDoUZyF9/+4bgdcABjomUl2r69Ryi/2H5eDBNZ6nVf+pp98FW+r+CafzLHPvcfXus
VRsX/SeLHJmhch1RYsaTYpWNBKFljiUEknNmTp2jJHG2ozlpdvu40bzJLMPjQMS1E1YfPfR9hIxo
ro6OGebBvkkjdV9KeujkxAhv/651ZgHgRnsMCSpgPXv15Vp7dTbsKBU1AqzdWQR9fyitWHWQobGO
UsGT//ZQN/DDMhaKIwt3EL0f2PXX802BTo8i3+rOHSH4DvK2+FJhZfU0lEbpqk0Bb0Ed4YTaKJ9I
tjydRq0pPX8u04eWSNz73/wc7gUge4pCFESvf06KJrJUaGEPHiCqh1nh6YWtsfTNaONumsGemr5Q
IePD3VP8EUHcbq6cTs6bY9TlwwZ/Srnd88wOtnTLjl+Ch9XslH2RBWYrgIdhXD9K+JM6+kgoa8NJ
cAwFUVItzAC0p9TCoibq34+Rb3vV4gTkTwPN+PSTmnObeTbl3L0lEuW5wV3Y1UtdvO+aPD3NqUKL
Ph1re6iAIwrYdDi3aTFssIWWH3p9AarLxQ6ksHwP7RPX89rZWd8LaKFnJZ1p6yps9X2ikWKFYSvt
rND29yl1hEct1s5vr+hKKXw5YyqUX+aObjtYOS/Mi1ebWerVmhe66M9cHUiCi2n+Ak2V8Hg0Ufqh
B8xpaprbB72avAb7BW/K7O9R7Csfu7ksL4Uem64gJNxrgRQhsqSLnZ3IulsPFL4tVQi6E/BGFbrW
OF0dagej6jHGNpBmnu2w+GqlnYWUh6pQforqnRzW3aNcqoT/Zji7JS6q+7ae0g9CURqvwvliI667
3UIa7CyF6j6FMFVdM0uSsIVAO0TTWbcmhArUYiDxjPSN9b29MhY3HQDSpXWBGGvFX5nqQhqyyJjP
gV50e3zNTNx07fyhaoctN/g7H0QfvvZiLryE8KtXjjZUMuZWks4dzE7Ei3u0E6xsqx3+3gchn6gs
9G2u58Uo8nV8EFCiJRNP5DPsF/RwaIbazaX9wcrkzn17h94+ozCm4eNiLUkcQmx6PVKimjX1jwr0
vZePUiJXe0POPpaTfkKPY0vi//YcUuiWYYfByQTgu7naQXbl2m/Uc2Ik5k4Ek7THSqh+J8nge34b
S8epkIpLKs1bGMudz4SbB6sariRl9vWEzqLuyOFD9WwPgfmlCbSfcihJv0Rko8hrmsPGTX5n/QhK
oB5TcgW4t1bBSaPlVlti7XyWMkl2MDYwvchCOVwRRvf17QVkR9zcbtpiNo57HbsClGy1hLIxBvUU
++YZl9zHpipzy43qNnhqC8AqOkQ088sYt02y1xJhfZa1UIJIZbSVtZ8HIz/Zig/LvJgIQrtWI+gl
B9JV8AEL5TV7LHIMnCMp/g5cG3ytTVo2jo0m17KjauSv+9guUSvuMrSyqtrqkabIR8TycGBFMj0y
8iF2NUFYwSNKM/7OqjvtZA6J+QkuJG+XUtq7hkrjuW0jOIsY0oP2EqpCUhfHsjGLT6aftR3tCqFO
80rVfyqHFJGPYGDidwq4VOMYc6h8MwpZHWEFTfK3UKs+DfqY1DtdafE/7zORfo+1JO48i+aDdhfw
lKaIWE6w6suI3xaMjXhYussR9E7byMH5h3S4k9qPegw5H8xl6pWjxhP2pSNQ/0VNWnwYxmxGMcss
/a/TlNg2+bvU0woOe+skVQXhVBj2SHNC+DcR161h6dfQ/e19CKYl8+SkrbarChs56jHSO6CUBMh1
nxjD+HGqJIA5HRvrBcMJkscOB0S4jUXyXe4m8Qe3AwAcjWEl92lqHOVk5t5XSmPAdLtIwnFnK3H2
A7YQWMyCe+r7YprF9xw+6Je60lAwM4xIyXcpLyf8oHpuvgLfDnDhIVJ9lqQxeGxFkHr1FLSfG8ma
f8imGGqvCXO5ZJK0GtBNG2bDs+B9xqhtTu3oGk0fal/zOar8Z98Oeh9hpSh8hnUR/V4nz/Kysutx
MIS1uNAW1/UMGey5pKdmPudRs29NozxiY2Ud2lAVh4lztqNwhYKMFG8c7dsHQAe9Xyi29DVJZPLX
F2YV6UU6hsI+ozxQHycpMYgRN7slbu+rpQsW4HWpiMJzW53pUpt90RetOBOetScECRpPGQqB7M3i
o6BrW5Hw7YXFeMS/NH4uCdza0WQo/NDEdF2cSwsSs1+gddM36vuGtsPD1n11c10xFOUuWqDs5SlY
Pv1VSCT7tIuOtSnOUWOGj6Etz64MoulIZktpp1KFE2B//inGHPq51dr876AMMsfWB9WJjVJsNapd
Uy+XfbT8HFxcIM9RX11Xfqj0dYQJijjXGG46bVhFH5ran040COBiqfrVgaMf7mYt0E81ug17i92N
nXy0hQnc21iwQHmFyTKp26yCGDkXmL8rQXAZhEicTpsBKpE+2MAC7iw0bzBJD1Qg2iLWjWGg1HU0
mK1xVsKQjh81Dd1mUhTPKFHvenul73wQ+gZYIyKKsjRQr0IlXzcmUfidfY7TTntQgjxxSjzdNj5o
xbJ6WUBjgVGwM5Wobi4t7a/3E8ruidUn9PhoCpZ9UocuxJhlzYEreHIVm8KFkYeKOweDvGuKWUcn
YhIb5cNVE8DLj4BLg60qzHAiNmOVucVVnSRqUIcXP+wh9jdm7j+R5aDBkEVaEUBeWJ5JBQseqiJd
+XWmtRapPVNYXxVb0C/y9tQvl9B1wrN0vdCDQt8+xpDrsBu1Dinww4I2RxNlnz0dV0F1UOZSX1xT
/AhnhrRrpVNTBXbw20NTpOMtt4ASyXzWzfKBYo1jzr15xkOzw8WqjPfw1u19k2Tfk0b9ayw04b79
tQsqcv216A/Yi2oAbGKeglV6F4tOMualX70aJ/WvFGLw0ubQVOdQSwUMBh95FUoI+A7uDT1Skn2R
QxXbwBJudzsNzTAZ4cFCZ4Swcb0NjaKzowiS1zmWUL3W2rjBIIxWhLc/9Q5ocz3MCiGaDYgnccYw
lV1SqTLMcmdydTyalSJ/MEWWPiejVX/NUlixCoIzDhmLuUuTKHxf1gatgN1UPU9VbG2kYCsm63IC
uEl5Gik6K7xX60XoGl+eu0hCTFMxigP/WfpOQykHLl5YPqXGbLsJ/UlOFGX1Pg+6FEB3Hn8IpRrp
To5jRw6GYCP5vDdZwN7LPQfnE52i1caoK9ufg35c+l3UwUvoT3H9Jc4VqETgYNZTcskxEWyt4S/4
xPZzqQ2GQ5zInT+ixaNZTbprbWv47YuR/O2lCsSba3N5XW+Vwg8UgwoTZaBeHXbApZlT0pe3cSpe
8P3VsSBzXIIVEgNIJqsHJczodxyjkqYCkcVfRDWLv5VIKSc3quRUgjGPTlRIKdkJOnXO0drNO0+V
YiycylCN7Z2iNfYHm3LvRwFbxHSaMsI4JR4ltLn80dxAm+79XKQHmBiaXUCr9dU9Loe+aeSJFV/U
KbHezzPlOTElwXtud7QVZggyqimaT/iyRid9ImAIpz47aRLyvImhNYeikkpPMuhq1rs6Ri0zwktw
hKiwcdDv7SowZ3RAqKah0rhWxp5MoK5QGa1zOaFMLNIMa6hUqdCPb8Qfwej3v8Kx1r4XQdqi3N0S
u+sN7gTAUvWinkH7rl6A44AXbRHXb6NGLlyIVJStgLvMmw6sOe6EhlAKrZcJ3pHZ/B0iDeqtmsBI
qbDDjX18Q4iFLyMTyL2gtSiCroOJSGDWbnezfy4lK3tIFKSKS60Z9nRWGG7VoWMcF1gx1OE0e02g
Z16X+sEz3IGBPmbD8lQTgdVRRqVL6mkbbPIwPGUgEp+qDqXZlCjma19ZLYq1gwQrQuIvB1bs2maH
D2SQpee3L9fbK5xymWrB8IL6ToV2dbeWfVhIiKoklwQCxXEwQ+skF8XPtwdZtvH1qVzIXsSbJkx0
6KWrba5pvjyKQUou4Yj/XxhkugP22Tm1bE1bofbtwwgBiNIIW4GLACLu9UWjxFE+icBPLqUcGruq
kxRHxHn9VGdF60qcj6Mgrnoqyrp2hDpKJ9Mfe2DFDp9JrjA3mDPjmd5L2bUyo3HMIA7cRrWREKZE
9jmQ5s3O+js7GMwfihoObCgJrKVOgG/ToMzn+ELoaEB69qP0W4bEm7Kzh35IFspJ9Qy/orzoHc/x
TrKT9KGvmxGSjDZ1tPto5aEci/Bp8Cf/iz6YPq5Cepx94i4ZQUH1OTn3oW9/HLIyeSdG7qLdPAFc
uLlShp/otJBo6E8qJKuUTvWfYtuvMmzRWpRwgqaJfoJxZiEEzIht0gK8y8yx4dhZNO5N/sTJSvKs
JeXus8+1ZlX42yFcW++NdsQ2wG4UGqk4wLKA9YAxfC6n3XepCvCfilLkujbuqnvTSRjGGwBxdAnG
rzdAgxBXytMYX/RcDjHSzWqnBJn6Y0iK0GXseOPNuTce7HiEokBfFmr59XhiEWqTNRHTCmQYjlqh
1Wqhl7TXtNp2lWkcN5LxO8E/Zc2lCEibBTfQmsFejMKcSzlu0fNoFMCbybIvYWdOX/qhDyvXpOj/
jjZ/OoGzNBXQfqQIRZ8+T/0tZcCViOgSANkA3EidUNqnymCvDjZ/EWHtSvQXwJX6Idck7UthDfah
HMqTQTvRiRhE/0D/gLQrrODPKoS/jaNGeZC6un6YZT1wpYmjZo/yQNxcNB7QKLaHw/yDzGfLI+jm
GoLkyBMBI4H8TNbXPiIW5PIxjVuUETIiSHy/imTeDdm/UfH/V1/7vwsM+z+rrz39bP7P7mf4M/vZ
vBZhW/6nf0XYTOU/BMpo5DD3xGacmP+SYhOW9B8ETBaqLsDWoqTC4v2rxaaYKLcBYgNALSV2Y/lX
TdEtMm2K9B8akum9WdT4YDJgIL1SXntLie36LaT1gaIbVOHFlFmhSWtNhdbroZlUWS89O+yLvc7W
hQxhlIdXk/Lhn2fvtbTadZ76X6NQUl+SZx1E4vq+ULLC7mHcll7aKGiuS3a2x1172Nm9ZOP0DEeh
KoMNb8C7X7YUOxbIgGRtNeZcQAqbNKP0Mk0BbK6bei+ksnHe/rLVzbR8Guas1DqQ8sbQnLji+tMM
NEIjy6xwRhGWcYKYPX6PIBHsZqmYzo0eju+DUQpPc6z9Gq1cdYQ0ahtfuipv//MbaBjgrqWPDxRx
lQHQv213nd0X1KmE9kEUTSTtREyJLPV7/WxFrfVxGmBaz3JkPsRVxYXZSaM7yTmN9KIyt/oobqce
OBN2LWgH4C3A5vWcQKlBGDJHDGEIkvpBpAL/MziiG4/e9dXGV9OZRbQj8yLw3UgtXY8iIimXSCZT
Lyr7aW8NRXqSIFbs0kjUG6t8s385nlA/FzzYeGHwXg+l6a0iN1KOA26WV4/Z2NLDjMc5XNgi/yqN
o/glB3W/BTXcfiAZNi0TxJFEdspLgvIKQfUr+pH6AofYKdLM57SO1Y9m25k/ollNN1Lom6Go+vM+
kD5y1UBYWq1YoJh9Jbeot0Qs5ymM2gTbsyl+bFPKR2+fmJvN8TIUTaHcXTZ7dbVZ/RKa39gMlSdg
wH4Jfe2xEWa9AVNcByjsDQZhrRYiORcONfnrBaPXPIU9hjY8TAWcQdsxOSrt2D9nNapfaaebv3vB
EehT/GYoS0YkZN05FC2gszGNlUco8EFRo6dZi6nUi97NRvGnPub/yp3+jwqad2aREidDcmkDwqzh
Nz+CqpEbFrebZaBpT13QQZZE//21YhTiLoru9MO8+FK+2oFmR88+pUgk9vMlfla6xpVlP/vfjMIE
onFDkyKV4+vFMqMW0YRUK72hrnx3ioc/RkjiG4O8/JX/TshetsTCAcd+iAcBlEi9HsVvq75iV/It
GibDqMQgWCYvCOIsnzN5Mp4sP06OlTKHeyXtokOl5IFbDJKxcZfcWzloBUv/AT6GXJPXv0PJ+1RX
fFZuKBuomamtHuZc9zc25FrrYzkB9qIfqkJB5GlYf25UJYbVyHyu7dsl0TmE6TjsXSUbPk9Z/yUk
Zt9FKvVfqfCCqHrAluXHGIzQ9ms93RcygbMd1Bu/6u63c5kt1DpqUOvMW9ODxKdFvvQmtftCFiEO
WjVtBRv3BgEL56Jm1xLfLHfDq02r6g2+bjWDlCUGWkLgGUZrerCxn+7cmEttkAoOz5zCal6P0jRW
UsTVCEuszqVjl5TRl4Rb7YQoebyBvyw44XrnWlCmoYksNaO1TgFKNH7f1V3pLZVC2Hn4hVGIyZ1S
iTHRHhMwpqya3FqatvLK20ODVIesA/TDcUCUZc3S9Y3Aj7WyKD0Kzv33uNPzU94EuG50TemoeaQ/
duZQ/NWwg98NWZKeUg2nY8PXt7jty6JdzQH4G7g/tXl4FkRRKyxVoEtR0HldeEpQ/S1JInbLqU9d
v8WxKOn6rd6qmwefWaZGB+qHDPJSWlmtLlrhDZI0uRdrWYwBfF4FOPaxfd/Hfjsck6zwSTV7bfr6
m48j41Kt49mi0sXRXdXSWt0Y6njoiJz4Te8QiWmBx4ItHtXNCSHkp/UT8iEbf8E3r79O2E06KOaU
Y8eHBi6KG4NTxf33tz9l1Y2wPIXLKFCNyFSWLGc1h9Rawd+TMfdqP/0zKLHjMYx8H0VYqtgy7UBJ
n3+giv85l2YXLVAc0H3DC2EIKSq0BTkvn4qxrndjCZTy9k+7ObvLLwM8XTpAodKs0Se9smOrG6Tc
y4Zs2He9DjqfTKaTRV3hvj3UzdldDbWahM6P+sKqEMGit6Yj+weBm0sV0F3BvqanGHJMFM6TFslb
nXt3F5maCAEQxUF4kdeLHPSzMiBxn3tWjf1iblRQVoxwS9n27iio4JECUZu7ITAkaqn6FObYsE0n
48DBuqoAxW9P4r1BoK6RxOFDAYixmkSJHqNIGkXmAZ5WNCMo5q4YBtl5e5R7S0VyuriUkFrcXDGG
WgemX8bsCt7Og29pybfQH3RnaobiXRwPxmkI2n6X1IJWvbeHvveBgOwLW2JpyX4xdHj1ZPVJFHVp
PmYePgHRWUP1zhFQP48boyy3x+oShdi+LBOHnv7D1bkfsSwwx27KvLQT7dfKsqYHe0q7o19n4hGp
aTDhdhoeQmp5XivM9L3ZWCryneQAQZjr5IpGl+J9qw8GjqcWTgphbthfzU77lmnp9DERRL4k9r1n
KA33clJVD3Y8tM5YB+VJFR2dFtLYOULo3Ud6Wno3Cepkl6e99IgwSvjoS3XrWJqIXLVVw32ICZnX
toQhSdD5XpaOyfsymw1nmgll3p6cOw8MFyGvDFgIQrprSHNu/AkeaJR5CvKGj3kKzZqpCZ0iwHih
DrTw59vj3dlt7GbgCRKVpU6wbIlXS66MA2i3EWeewCXL01V4YXUfqF5cLI5cXQ5Tvzd5Y/LNNpEl
91ntAnB3tGJseTEBWXdU2KmV9kPRp948gRPrDYaB8KswDkzq+LPBjseJK6+doIkq/DhLeYOJc2ev
Xw2/TMyrD+84YaXomtSDcDfiG4Pj5mjUW4p6d5YTLQteUj4R3EldJYDJ6Cul3+iMgijBcSTqPMaB
XMCMVroDHY5bigq3k8pLstATaDOQIdqtHu5ZjETURZh6BcJdTh4X3wauzO+WhQaP3RkchiLUnkWI
ZQcFAevh7c10G64gXcvFBUuOOxKx4us5RfFZ6guDuiga28+QsXwHg5rio5iL8ZH9Jb0302Djtlyb
zCyZLsXb/0famS25jQNr+oUOI7gvtyRFSbW67LLb9g3D7W6D+74//XysubFYGnHc58bREW0HBAJI
JDL/Ba0uVA2Aw2zbo70ou7YPoUmUSl4LX48L3fRBtQ6Rz4eWKxfWrniYsw4p4kVI2Z2GzbMRNEpt
nGu5nlSUP/K/ecc6tTsWZa99WuVX+iP0Tz2mwt9KD3MEe/FDT8lcDea4FfXHWcTR6+1v9yZXfXke
FMpHa2btoKtJonL58RStHkUswvJoWU0SfaQmNv6rx0013k9Zrf3LM25ynue277FXET0GOUCPq8zF
sEYu4W1Mzl8gUWwPwY43U4HG/Na0ymD51A2lH2OSWYmrzChYYuZmNwbIpQ7DFwt7vI/oUFixV/U9
zy5VhIrwpnHolEC1kxb95K4/a6kov/fCikd0s6oK0+SxtZ95p+E+L5n2N03Yq19wOUbfUztv/r39
adYUYftlVqkniIU02dAuvPwyOU20YpHjisYsbfmWlMydhKl90ahr7mynKzuYtgowSEiBlDTkzVDF
sGi5VHclojfDcyimB2V0bKjSxauNP4Crtrazc+e+r9zaK3xnBd9TwjAgB13OrpbjNrKbGGKLofdn
Mx/Du1kuJ5+DLla0dILJ4lgcprzCwLNp1OS5tca9a+f9vNcfsdbyV7yPsy1U5VNbpmob5sfBWZ8Y
mTPUd3292GdlEsvs5vTZ7uXQXv65vbLXJk+as+rxoCFBF2szedMMI9DRen7sYisNkqqUnzjx0Ew4
A/4EHPQJEXv7e9hZLYaZbREkdbJnc/Y+ZsL64mFJXYl8i9TncgEcKWpyOVq4Agutes00Kz6LuOsO
1gjQuKdBn7iU7ZP7JOrgtaapdbz9EfR32/ty/M0TPuxm2QpnLUfntP8BJdz+aMBD3rnnr3/p32a5
SV7LlqS4DlVAEVDMXupuSV4m3UgPMbIsPjpD1b1AXjuQUi3zBr2U3Biywc5evzZTehS0LClREv83
p6trqdMPqrzuMi360A667CpqvucLcH0UHE3fVpR0/XI9I5GOPZjf/GiFuux3Sq5+AGFr7yRq7ytb
aK3j2QF8gEuHvtoatX5LILTBgUtl1yTLCT3NXB8jPOHmzof8KD128Ni9GonhD0VITaJA8JYEfkr/
tfVMOyyTZD4VlZGexNyDu0275I+zm8sft0mxezMqEwdRI+hx5XJUs2J+kUJrz2TifWBmlJUDtTq8
rUYIl58gghpd9wqfoNCr7LOm1cXDUqfxIdGjPy2krx8bxhWdbuTeeUZejhRWKBf1epYf5yVWPLsp
NDey0C6p4uZ7B/r1y+0j+T5tuxxuk8hIKldb3JQMJ2ehp5Wa6ZuNCM884pOzE8KD+w/jUYNdFXRo
R2x7SG0nxjrGkOAoD6H4nGulcpTayPSj2uoorZfhTtXw6vxATZJ/c41YbyZ4v+3dMcxNW8yMBwhP
esggKQGX1CvPsdv5qIaI8P3x/Fb/PwYjPaQQsAmxRYFg/DjTI4viAtUTs0eVzyh/LMrS3lsLxka3
h7uSFGI4hi0mhKgV+bi1BpFEqaK1IqVHygWYfCbpr67i8Qi7AF3BZ0mOhTssZOFx+gDh5g5Orm/h
rNooaSCV4qGkieqnfRJAKPKzskKiqjzm+NpFGVa+t3/runMvkxukHd/kbFclnncdFKWtO200tfSY
qkVxmnJz8PC2CqLx+yL01rXnDn1xybZ2QvHVYaGKcfmSbVIZuzxQlhBK1DkmCkNyM4KMk9ZHd5x6
cps8CrMw74S1yFTJzHYnbl6JzjQwaSUiWwx/cgsTHUS5FFK5Uk/HHtnVVfkBFdZdmP7aRtl8Vvh3
WB+uJwrczfYEW6DFYJkgK5MWtpfRnwusImqfcYCwTrDQ4zs1tJYfsK8031F6+UkecHwzsgbWgD7Y
T3HWGDszvxIteZ8QwdbSKjiL9f//duhaB/edfEnSo1Ua8lkrgMLqcgyxLbP/uGX7ZjdGwwVfDMoJ
2/1fZ4NNmZrZoyQXHwtQtrwZuvzcpc5ft7fvleUkaNEcJoOlyre90nO1lsEt28mxrsPcL7W6CRAg
2gN6Xfl0pH3E/lUsXdO2ijKtPEP+q8rkiIAfhk6D4nyC1R5/Luph7x12ZSiYgZTAWCUIt1uMyGDF
A/q6WnJ0hKLf0cWZAitu5ju7L/asl68ORYOI5g3snnfYzB51kymGMniMcrSgtDJqwAZq6hnTTn3n
/tzamvL1VGB+cKL5D1oKW+Ra3ipl3w8OelQYeLw6daR7zpCWR6MaGr9J8/bUyI18gjceQeo29cdF
MouzRhf0XrOj8CWKdUzBqXv+o1nCqF1pMv6FrDf4xdTEPmT9FL80miBaJiX3ZpqZ3lyEw3O6qKFv
hBOEjLnJdgAnV/YevcVV34b6OWWP9Zb77UD1spnW7cKcJjo2vjngRz8bfbpzd61JzGUkAe8Hxwbc
KUwLsE6Xoyh5iIXgUMXHsl6GoDQqE99ZG7dBPSmPJt6FQc2bYucGe781uBS4nakAkicDprkcVJsj
VGCyKD5SNkqDGGjvoS4pU1jW8Hr7AF95GKxVZljsbyAFlJsvh5qkJJIjS0MLsikxIO9tDBK1Tr3r
IccdxkiNvbqsu2djpCY6jo7qmYi++bd/xPuVBIUP9otUBCEO5OUvf8PA066mDBMfGyotAZTH7mBg
prOzkhso/doKYhjSVFpq3AzvKGJ9LwH6cJzomBGeSQGEpByaRA59ZIknOs6hdsrmtnuo8rI4R2Ej
ntGi/S7CynhYRkg9M5v4XpuRU7o9/ffIKX4Yy0zpgZDDCd08ARWqyasvx7oGUniGczN59STak5Ev
qos9xPRUwK455MmQ+/iPWKelKg13aWKcCVsx7+QG1zYfpWBcqN58lbZFS8OcRr0uzegoWtP4Fs6z
HKAXrPrRlBo7NIz3aQirzuTpOpCvvWMhGi03s9YZ6RH6XE7pt0Xxr6cWDzGbAleha24nAFtTANkr
HF7b97xdVPRn0fGmpbzZc2rfxQNKB+lRTRzpME1q4q46UdRdhvHULdWDPkuPqJhh21zN6tGOtObT
7WW/8p1X8TFEkrhA33OKrbHv+0gVKVl4XR40ug4nrURmuCF32DlgV4KYykUDClGldfWuSqrFSYQ6
13qrobxxJ0WmfZcPkCP5bemhNQYkQrryjwE1vNQ40QBH0TLDDHzN0X6Lz/BrqjlJGXRWNclrJKXx
abv8h1QPWDW5JENwwFGPvhxGK2q7WDDpPqKj8bRMcM3sLpEw4Ki60cchg/RdluKz2Wqz38fk1EUo
av4i1y3SNvlZqZTqy5+vLBIXdDbAYIH82vykSBOZaU+4iyzZDKNIrx+SVasgckp9x47jSuR8U2nG
UYeshKfj5eT1VOkqhGyTo1abyeKaeW67lt630U5MWO/SzS2IbjgdIqD0wFi3MyL9khalKki+tFnx
Qt0Urh63/yaq/Ey4ynZGu7Zd6Q+CkQLRCj9jc/11jSpHBjioIw9H9JcRgMBZri5QdczrILJE5g/o
de9cD9eOIyALyuZoIVHV2CxakjlOPU4OSWZRxkFVmSIwEWgLtEHba8dvzczXm2h9Baz+VdxI3PWX
yyY7WIGOcsgGkZRPUWe6SGg8kXc+hIZ6GCLrlBj1uU0piYZ48wzWR7mukahsn/Chx5aIijti93o4
fbaq4XR77167jNAnpKbFjQNFfftCs6xUmsnxElzkIgRQAX165lQpED/j0TfzFP2gpKmeFkMtz0wR
DclwGY6W1JtAgcRe6eD/8XPekFqItsMyvvxUdUsqlDacpWSYq0MMvwDCdfMj66v0w1hY4sQBRAYE
yC1aFt10N+tWEYiib47wavaSwfe1YtYNMh7vV6BttNkuf0xB41pWR2INXjD6mX614xaVjJ5eIavn
KteABUSO+VepRsNpXqr/kCcxPB0iDCH0lQ54OfxgWUh2DSyNM1Y83ZVaR3zJNI+3d8DVSfJYgOpC
NKVDfzlKWBYkvNLMKHRKkA+x6y+yPSs+tWHDzTjy3mwPsptgH/LUljBXbw9/LaStEuVvTWFshjbf
GAArrtn9iBuFWJpDW7StN2Yi38k8rp52OHFrE3gFQa6/4vfLSetFPY5sq6hoGi+GjhbkXRT7fec4
r/9hQugqMdqb+sNmB09YePVOut4GkmIfI2eOXRjJf4x2f6uLItkCtmItMGxWrU6dBDwYAiSFcOq7
0ewd15TU8j/cNw6qhPSWKWSDlL38bPWkZWpmsjio9S9w3eXEl/Lpj3Hg3GUwGoiPKzmSnXA5SjUZ
aVbQjjxSuNJBKlUo+aQ4XKbVXm/xyr3GSMyDvgSaRtsTZQyNHiU6e3027eVhkFLdw0PHPmtlmvhJ
WpU72+7K5oY0g+MRzzped9tMPzcmuUxlZjbB1PHhDliYpM6x/8c7jlE4+ZRceU0Ym8yLl3Cfy6RC
x7xHtjnLDfMgBm6Q/zCKKdMDIXulobM5qBap1pit3w7l1/rejB1MEMEr7pQurhxUUHIglEkE3mBJ
l3uB+2dRtahPjn2iiEDvkAUcRVEdDKsSh9sTWn/wJslZS+Jv0AVG2/IXpUbBl1s24mNuUGuqHPvf
XmsFIlLJB7mp+ruytfWdWHttP3Cvg4Ra0XFs+MvZNZFWzLlNkc7qcslHF2pB79aMdiolb/2R7czW
Zz4PGED05MqXwwwYiowSgvbHZCbuuXQbcqRlrLgdT41SRc+9lJfLIVattAmA53WGt5Bx46Su53YC
ozpc7i1J1muXAFDGPpdg+lcTqfVrujj/GOGyHKSpM74gt4Y2EdI6MPySpHF6IAeAENy6sgb9rjcq
1XBjs+4g84695EYKLNvjNJsJSTkm0MLTeXj9tEC8BmnsQAKThe4Ud8SyWnkJ1cbB3XXIh69mEyOc
nTX52B1rY+gtNwb9gdifMmB+WwICRVi4VL8hzW0mbl/ic5Urg0q3UTN+AnwxJgTHKPhjA58/N/Uc
qAXKDl479fHilrS7Pow2kAnQn2r2veocdf1983QyxcJP7RxjSL0WkvLXrJLlj51ZAhWxu675K6qV
9u9loYvrhTn4Ls+OqvaHmU5H/mXRYxRo6AdNRoLeRYgr6TwUV81vWppoHxveKwZoqzFNvWIwx8it
UytFiNMyy5cGuNmpxw4q8dulVx74Zv1y11SJ+Fyndn2eKcR+yM2oOfRzVNIqX9THelT6QEYY9+TE
ViyjkaZOyJNXCsVGy6yXv7QWFXIP451oT5x3vQW22426HDgC/kB9Wr3cbrI8ymNrsKurN5MhwMrE
7rUVI1XNEmhhM7h6yat/zO3Pf36E4Q1hiQydENLr5n4qUCGgIjLFx9hMukASmv1RKmZquPmMHy/v
ir8RBwl34sa1SwTaCNplFBrXW/5yulmPGkxcARIsxkm94ysPZy2fymOZTD/p38g7MeNKRKQSie8z
kBjoklsJoibs0WAxW958VZQjV47MTlXF/ywQdXYmdi35ZiiaCJQ/6ahve+m2ujRtigj30bSb/DVE
yOQo24jx1eA1IL/XFu6AZoR2bRL5YyjM+0atWoj8gCjFIO/xNq7E54tfswmWcikMKRRcBSwhBbIo
8QaI+37UgcqpUyk/Z4n86/Z+uvqtkY6kMAm8GNj/5dJ2HYfdargN2h5lcixzKr9HrjJYLJRxbw91
rTyJoA+JFZwU1N62UmWjnfSTCvT3aC0AtEQyATcRenmI4ybyTDutD3UOoM2iOOdVkzbgmBtK5zIp
ikCtRs3rMsvBUmPaSVmu7O6Ln7Wuym+ZMjFV2NwdZMpLmp0A2suBSNC56mq9Pcgt9enb3+HK84Ma
LQkgYioo2Vrr7/ltvNFwKOwjFnBcSRH+0HQVddDiu5pN8iFxrBxrN70+yk0qndSq3ztcb3nyJnYB
S36TsuEBDOfscnhAMFOR4DR3JDlDAWIqD6Vje2NaP3Rm/+9iIWo0x4GZNl/CMTkDgXgg3fLYHb7U
Vd8mpfxqqeE5M/NnSx68Ketf1R6rvtvf6EraQIeKfjrYUrga2zRygFIk6rUpMZrYkzZJgd5RX+45
WF4ZxTEUqrNwpcDCbf3iUrD0ciEJyvKzPbp9r5bH1E6VnblcYfesHF1gyKu4Au53mzMmZxqM6FgJ
A/TiY3ITJz+YaZee8mUKzyse8MGRkupjiYzCQW4i46CajXzM23jnrL/f6DRMQZKy5VZy+DYXk3tV
NDJt/sCak9nXE8A805KKQx3NhlepTf14exF3xtu+s8ewb2fcXilwRWr5kBpteaolTT3yYCx/1LVm
nW6PdwWyRPl3hbqZVDGo2G+2tiplCXAgywmSRj2nWq8ht45UBq6HpZZ4+jw3B5RZ54CKZejiWGOh
cqJWLHwcP9t1ONzFjoRvaNHi2VHKeyCYjSTT2p6hB0KNWkU/hsThTSD8t4OfTI3axbXtBK3Vzhji
yB6gqtLVCsMvI0vxSJQ/0urXqdMjtGzTJjCqnhnotE0/mjNAybC9r6zi09zs4SOvLBXVXKQMeYvC
Mtk21K2qnpWQeBRYHVovi2bNbiPJL2noTJ9tQ+x5ub4LgWQvlCVQzF9N+HjPX8Yg0dVJFNVLfNQF
kkUhevTeEiXDo60XmjclgpZt2B5QbP42Vfhs3N4m727ZdXBIINR5aZfB5r8cfJlyrR8iBJLgQ0du
rokP5lh8UdI0d6u++mXow4f/MOBbxZWkhhrfJmdDEdeux2ogmA1VeMzSovtkzkD/nVm2D3qN8G5v
d3tE3HexDUAx4BciPR95PRKXsywQKCswRI2Pcm9ya46Z4xXhvLen3+2bdRTuMeIJKkPvgBhOOlkO
xgLxsRZKdRY4X3mLhAhm1M79YQzT9E+f5Ot4lBagU1AohK5/Oat6EM2EcSBt/hzxhRw5uiAc2j3c
37v0fjPKJo4UExKQGdKlx9GwnuoSXibFBvsxNIvZpatleYNaGR9EO+7Vpq98TqLzShpCRJxosXnG
TgivDSquT/gWoh4nLSkmY8sUH0x5nh5TY5dW9v5qIuNbSUocxrUduj0LkhCSmoR1dAwrVT1BO9I+
VmLS7irBTm3tuDp3c58d5wFguiKs0kftMnITJ5Feb5+RN2bpRVrCL6H/QvKzyrSTIl6urAAU1kg2
jKgwwoUKiEyCvHf7Lw9DQPtEdpcy7Rl3pyARmjdTL/HnEtlB5ApxUAiR3uvQfwOfpPtjKh9Cc2WH
zDgPxfY5jUsMqWT5BffZD13uPGugn9y4thqXesI9BRHz0HZd++d79WJGm71aTUkt4e4RkefNPwtD
E08xAKDz7e92bcfQ8Vx7GTSYCWiXn63uqyG01DQ6ti3yH6NRtIfUlD+Dhhl8lJX2vG/eP5jWZcLH
HNYPD2Ayp8vxJiuXkqWzxDEa6n8sDMJwFNW1DwjxjQivGR/RhkoPQFWiBwJwR2kpzILZtKT7Qftz
MsP6W1bUFA1YQtz2tBSa3ZWwpMXRqbTkIGmjQPalXbxQHXkQZ6Ye2Nmy92S8EhvWmi187RUzAzDl
8gPwaBG50rGqcdu9FCJRXx3R558UepSvSoSSdNFTznOzygp3lvoNbrw5IgzNI5wEjpr+1kWZcLEo
cxxHx9Eq74WyROgfhjXggYw+mkVppEtjWH7T18nqCZDhS2ZZZ82sf/LC/afGliwda8zf8uGXGaW0
lNArq6ThB3Xqk4Bq5bdN/whyO0Grpv5hGWV76POiO4jqz1wfSIS4jmiXczMxFRQ9Ni+uHnsYY3b4
hlOhdoFjdVbgKJDcbx+NKzcgEPm3daKpCwPwcqWogvKwFKFAHqcefHa06knDbO+c8ivZBKNY1Igx
nOYO3IRsrHNTKR1Rj6Ebv3hwOmU/SjPlnJtMrVuKxF1rKjtb4erUgIsjWgVE/70PiBznzmBp4tjq
zs+6Q+bMEHF+uP393qpY7/YbDtI29e/1nbr5gGUT6piqqnxAFBCe9dpUXBRrkPEeEO8uhJb5POjT
A6gj6bNU1Z1XNwihAhmLP4GJGb1xmHQqebrxPCw4/nZGJrkEbSvIzNS+CxtruU+qInOntOdPKdvV
w7r6mWyyBErPsH23aWaS4EbUSTJr0zuja6roxJhD9Ov2Z7o+CN0MMnNC8LYWWKVl2OD4IY6y2XZH
LcmNg9kUf+Ye/n+PDOkyiO8VA8KyX25mzerSkXYEK75A+S1mC//KNT24PZf3JRpO5tqzp/kLz/Ed
XynvU0cPrY6QKuTki4Od7h2om+nJXHAciHmw+wgEV1TWR7R/q6nzBio6bgoA9zRO84DsHfpTaVHU
e0+79R7b7EVATJhyKKuhE9nR5fxVUZm5gMIbcKH0P4C0oMMK6cST86W+kw1MPtucCwZss+7OZgbN
qTeDBC/LvS+0DvTuh7DMq8YN/actigIXy7jo0w5XBNTWnkU8PdRCsk+LnOuBkWj5c1GNuDk74S8q
m/mvUBekGsswvaAWrrzcXq4rWw8rWNJ7SBXre3KTpwqnHZvWLqWgyubaR6EIodEQWP+fjrJ2v0i5
gY3A8d2WY1v8FIsQweDAzNTJlbukOeOyvKej8D6OMgra9msY5SxtK7G6PGO2qixhwDtV9Ztqnk9x
OAyeqsbTSc2V0ZMLdfJvT4048G45GZYbiIuVcvM74cYW69nGmCjfZz1qPLHyUKHg+HMZqRYfMCge
jxWYSMetnLLRcIxts49GiHscgujGpLijvHATV5b8EbTP/AJYReImlp/NxHE+iUFPv2O7ausHB4Bf
fNQWNX+NIk39adM8UDy9ikss2Cdt/t5nSj75tW7PkjukXa6fp2ZCNNWhHZVBmEjV3s+0JXlNsJcK
YVTFDra5eRQK19IALqGMnDiTj5uGCH3U6CQHgzC1SU6JmYnHYe5iVGr78Ns0SpFvTk71Ixb9nLkp
xr050qx99DL0lf5ZGaf8V9Gpxd9JJeoYRrFsjPRcjIHt7MQ8DqT471TvnKcYhRjTbwuZoULqnRO7
3JxIw6yxAmlgwrhdhjT6mdg1J6BM0XqVRkfBSEuaYvRFy/6LucxQbwGef1HKpVrcRmMPHJNILY6D
2vVwccHU/Zx0pX8248IB/WWYeIRAoX3JgYIbOHGp0oPS6HF40KJRP0W9RgNOleTseyTZ419Fpbcv
ma4sbh3K7YtNU8GLjPwh7bE+dhu7l/ElXiqqLsUYvppDbdwTXazXjKLVS50k4SGnZtT6TeHM9yU9
PefUSdjfuil6UpLf2G0l/11ZKaZS+ohePRUcZzI8nIidMYBXKr4rBZZWWMop/VMyROl8bIxK0r3/
yboEyZZapW0UWxHcz0p3XqTULJ4GuTA+I+VX5C6KgeGHqXa6jwIOmHALOwWtqeSSTWVITgV2ZKb0
MsZ5/uX2sVhz2MsYB5gDouzqlgV4fwtXFo1jTWGahIFoq9ILoyJfXVXVo9Wan/98JJR/yJxot1JE
2GTTpBQ1Mtc5pVFUGu6rNvrVQf1+kp12z7/12pwQwsOXkeyd1tI2mUmEiNCuZyTeBEEt8uYeTXTD
a3vp6+05vaV8m88HvAwYE9W+N7r75V2V2pVtS2zKoBIt4j/akr9KFq1L4oF24vKY/UhvaV2CbPQj
McDLSvO9cLrRz10TBp5FCBXzLERRnBz+8keMlTYRdUInyIW5BNlkYm89OVNQ6sVnde7vIWY2rhna
o2eE7Y8isSmn9E5530jdv8L5nkjjfdeF32LbvDcjzfzVV4s4tYlW7dzsV9aFChJ4KJ6w1JGczbpM
tbVgo85e66R2ODaR/U/W5v0BQOyeV8uVG0aHDQaiBiQ6+ezmqWyLEIyNloUBViqlP+QGvaXesvyq
mGSY55k2uTqtbe/2brg6P/zELDQ0UcXb0t9FiMEEw1CTtoT8deiwOxdqMp74u+Z/+JSwKigccXCp
XGwOk6V0uhMVDOWkkez2cRq5QCBqRPi6ZWdWV/c4xtvr/gbTDz32cnth8t6PaAc4wdCM9P1L0AAH
9EjbQ7uoziFTjeE8cuEeJEMZ/NqucA8ke9i5vu33cYqiI1Ef0SIEJbYsEhM9iRnnTydYEiULFEfN
/SGa7CBeaF4iJtq81hPPkszAY/X2ql4deQV9ry+/Vfr2cvqGnEeJlFEv7yCTHgqMjTHvrO07CbdX
P41H8XkuEyxDUkPdWeT3OR+YJ1zpUL+kmPzOWsoWyDc0ArpfD7wWczesz/TZ2dMwurZrMeMiHTMQ
2yXZvZzfWKe9HBeTExT42/htYoY/YJc8AITaM6q4Oh9eHYApoApwSC5H0kl86ixVnUAHOPNEi6pk
58Z7MKR1PbYhmSInEgxY2oAuXX/Fb60Xg+a5Q5LBKAUaOEOjtYGmTNmjXCXNY0HJdacqcCWtpELG
vgCkQVHgzcj0t/EGFE6mingbSEVUPzszIhui6qpDWQ45UWZQ/aHTclfDtvq5aMa9Ju+17Uk05W3A
XqHFsQmqY6WEoGgYvp0y+WdrhgluH3kcQMHJX2ZHb2Ay4jgnWebrn5+L3wbehgVkdMmpagZGtU4O
VF1kf6mJJbm9iv5ElJSRX2tR9neahzu4zWvBHSYG2olAOXiEr///tw/emdPSAFNhgWmeIVTQlL6t
ZdlJ7urGm7uo/IR+0c/bk327Q7e7it40FXTCj0m35XLQ3jSSEA0ZJ5iM7O/ZNPPDZPFD3DzTwt4b
Cl0NrEQUdw0ap66Q2hxXToPwPOct+CxppmFi/WVITf2hNTrzSV0Ux8vZHQFcR/NU6w5uh0OdB7RR
1XNGQQ2IGVqUYNAK/qnW/2yKXHy8PamrO3dlMIMVo5q1VVhq8ReYm44PSTMH5+EcOaezhtvDuZeN
wV/CufHUPkzvpVrNvJxnzfn2+G+VjM1HpaLLatAnpUe3RYlEzWLxuOJm6cqme5TlOHuMJ7t/bCw9
9xatKB/5IfmD3VlYXXZO6NZRPX6QeLb5hZLKPl6o2TnvJxu/y6i4H2TgYN1ij/ctelSuPY6w5oUO
4BaRYpdtaT7GmSIOkOflz4Y9TG6LT6bvoBN3kEUb+bIK7gCHPd3DFUu5R6UObSlFo4E8xYuX9gd8
LajDoSFEZ12Puvpo50vxqPfx/FVRRLr3fd5HMsTzVimotQUGkeNyz8l9Vktywy4yunx4rOzBwXok
0nbi15UAsgpi04dCE3jlTl6OEuVGHKp2TfaIxPhB5BPacBhD+KJpqQPNaeareZcHJcWa4Pb6v0E7
tuvP64PKLaF6fZdfDl3GCmYTpLc8oJL8jHdSPdzDglXxBjUnOURCspq/T2qHcbfeTJa3GGn6JZus
A3yTafbisde/FXHTf+oqZNo9pF7kB1uOygKh3bD+ghiE8lGSlR5XTmn8EC24p+4kB1eOEF08tF6I
ROTeWy/NFMMlxNjXj1co2gnbz86z1KkCZlqX/qLqvW8aOHjzGtYDyen3UGRX7m7eHgAhoFCstbxN
KBRKpk94OJOa5UBuZzXU3a5qs5OhhDvR/g1Q8W6tYImQvStIjG8DYIZfJw6wph3MVt++an053NdS
nXwBkYjnolZ3jlvSzcfGqVC/QvwYG7ftnR9SQwWBMnI8P8/wEn+GYJIaX5+mx4RCKkavRpx8UyUF
UbcZdcC/stToIrcp0Q305jBUv6ZhouwxwK4kIhRd+HCsGJoC22Ja3NoW8mGsmhIPIohto/WEjLvI
7e19pcLKfYGHGFsbtWieMZfbe4rzOG+XhiS1Gcc4UNrYblzQpBMSrGSbmVdh7npSxyL8XuSp+NQ6
xnI3hlmcnWIpi+nfAFfkLVfOHebukxN/uv0Dr3SZVqoAagegtcFrbylApWNJuB9nTjB2pl9Lzvcp
aVY5tfxQCONUlen9UGZPTkh9R+gf81H+Ox2Wx2rO70RTvfT1eBir2DPk4tNAQb/qNC+1ppOklAfV
qDzJgY4sOAK9xm3SO42rosax85GvJAMULFfcA2w3aombGBlnZp+CqrcDHnqAN3sANnnV616rGw+K
03W+tYIdb3+3a4fegD4IpYwUBBD6Zl17JL+jYsYy1/mRZflyj5Rqfi4qoMD2gPJvg7WtG2FsedAE
IO7bg19pyyLstVJEaQ8Qc7ew4CxUQqsC2RMktIBdK6nvlbA9SknzKgublrpSBFKffSoc5WNkSr90
+Axq3O5Ju1797hbdIl5GILG2QBcFYV+R1p0dLMJ5UsZordYvXJ5FLA4YP3WuFf57e+LXDi0QbB5C
b7nfdrPiA5TBrGOlKwVDWye3La+MOLm3R7lWTCEhoc1Oy5Iq+JayVcYY4Zk9d10n5u/wBNfTi5JQ
Ra/kPOFPdJoyujJy3pqvdjhBkost/Wgqoj4uy9qcjYvxRLs6epgRg7tHgkwLsorq7GRG2ROq13/e
lETbA4DMivux13rH5WZsF00q2kqzg3pQ03vaeGoAra/FH01tjs6SSI9CkqadU3d1LUiFYVWiTENy
cjko5e4FIuhiBxRhEoqVtelqZW3s5AfXzhk1ScsA7YAb7rYRZi5N1WjhaAeZYpcBjAuTCii+UPVS
Jp8NI24f4iV27vNisD81WZ3tDL8e4+2NB/yetyTkZwAU60f47Z0Bsr92Monhm3TtoWcmwgoDri/0
BpzoDs7Er9tb7+pHXVFcmP5yYVibjypVMUiqgZqGHemKO4eWfuog7vv/q1G2Sb8B/HCiBm4Hkta0
D31bQEB2pD2v6qtzQQdBoc4H4npLP6IWM1M2admVSo/qeq9YvrCRgvgPcwGagmoKuStgqssVyoxU
y/V+YBvGEU7BwvyEgfoepvfaLuSVCWELXhMN2c0gql10qI8S6aaoUJ8zTKyfFodES5rt5KRlFsoD
UwuPvC7Vg0O/fGeO19JzUksaonSt6LhuzjeYg6ga6owvmavFyUhwGCwTAiCUsfGU8Ho8dFpveJNs
zTvpwbUQv5IWkfTh9NEjuPy6qarWJl1iAu4iog8NqtF+baZflab5ZPf2x8ha9iB/107c7yOqlyPq
mQ18QybkIlDq0yv4mVnqcoLp4i3jIu0c743v7lvZHHluyrRoZRqgfDYLWzd93Kc9F0o2SsXXvCmn
2q1Q/T3ULUzwiEv2YWmRdMQJ8ktkds7diOSbP2l26vV2/0+tWNHOWl85NQDiiDkc/tWcYrPWjSPZ
Pe8VOxBIKZ2KQh/u/j/y0ivrejHKZt7LEDVCrHEGV8H0GItQD1DZMmmXte2HVMwxqnJ7z4erMyOw
rZaaSJltPY6NUholZ406Won1ZWots2euz/jb8eBaixeoDI1lquJ0BbdcgtDS0lLXe2AnSmSh7FSP
+lmS6ZQCFDCPdse8OtNJvupaOpUufkzy4sayIaUez5DJuDOSYbFdXH8qgUFPEf7qByrPriOVg+2D
s/s/nJ3XktzImbZvRaHjxS68+WOlAwCFrvZkkxzO8ARBcXrgbcJf/f+gd7TqQlUUltLBiIwmmUAi
zWdeYwm3KA30PpWZfR81lVK7WutATe6XuaHwQ1l+NSpzisjTev7rSlmzNhEtp3ghloheNCcX366/
9aU8g/wTkizoapjZW1sIXNmRxALjSPFIHT4avRN7dF8bf4oVPOojHMXbtJuDWYStL/RZu6u0Uv9O
a3F4Vowwv4szSfKWHhTF9Qe7cHKCM12BnjwVoKzNAYLwpI7bFqoX8WK2Liel8IYuJHmgvuQVWUFf
TJOUYDC0r7bcDl+uj34uTIEWPPARpD6AkBoIUp+eJgV56kKfIgzIoobWc9JofIxDA6vQxIFnVk6K
4viZLaIXpVn1GLKlGxNXCfMPKvUEnEoHQafaLklgfcxApUPaTHkcpFWSrycAZ4qb2bm+89gXznsY
tOSMK/UP5Ny6k95FHdakGlI6rvUlRx0faRf+kEazu3HyGNWCARkGizJXIIvQ3KFwXNiib3jDt2Ic
bdrNseCkeTqYi20FyoyKl+vYtSZcQ6+Lndjx/PihJQuqcSVG4Y6wBVHJudVqlRisIBRO7stSFr/E
KbbThj5ZNxMJh1s4YfZyfTFcGHRtcIDiIUUkWt7cLKyTus4UTCj0UBWNu9jO/KFylK+hqba4+C7l
j9aazJ3j/A0ucxpB0oEAPAoVB9I3wLrTb1mW2lQD2QCc2hMr+aGcYXAX2p1muQsC5P2TqIf6s9yO
CfbPwqg+J6HQOkLpsNeInKwVUejAAIEEW2r3XSzsmbJsHAm/jszRPszUwYTXxwA5PaEZhQygJFRe
who6l5uLZMLMO69S9cFu56ZBfKZPIzfuW1n4op+07z37oANNVUKOkNuw+t0ps/G7RR3618SqOkjG
qEtWbqun7eB3i1huW1g0TZAKtopfyqOde3qGiIKrSNLCfZLLL1QZZNlF572z7+wyzIpjaFSN4yXU
lB6GpMt7PzKlAs67ZCwuBSyjXlEqy+AZTVTlPgjFGrBqMZmZTzaZf5wyq08O85x8zQxJ1LhZh1Pu
WTBJfp3DQf842UlTu3R2p/weFbHJ9lE3HK1BKEFO9l74prOYCKQOxfTI06cPQ1u0upfNZQZMtpc1
kIJ9Wu4suAvRBZVb+I8ETjhmAUY5/fa4cCRU/mIrQBw5uqPKLV5mgxqIHSkaspmoCjZKHT61Drie
aTKdJ5Q16qAyaRoLG7QATs0/n7WpqA5QuSAep4awzdri3g4jW2hmkDthftSypr/BrLQ5XN9q50Ec
o8AxRUYT7Bwp9OmL17keJxhsmQG2bPmxJbT1EdnwcQqZyBSrPX3QveE2x5bQHNFxopgBdCvs5OW6
PTgDUGnZWt0FkuHn8ydq5GTcdDCxNqAffvp6SS610iLNZjBpdXszdfS881oad46O81uAUdbUibQe
TaUtcbQVpoZkvzADM1QzXwvF9HHQIg2Yo8R4uNs+WCA8vCWZ9ph16/NvziykPCh+cEojJ7KFTmAi
7hT5XJsBUHPJm3OB3JmeN7dJZg0/q+xNMcchqQHWT98SCOpmKlNjsYxsNAJjcfBxFkt4O1iqnOxc
OBfeaNXGwQYBtMTK4z8dhsJNEZVJZQR5LEX3WZKqxwHYVlA1VrVzh14YCgor7sRkiijXbAm3eh+j
VlDGcKoTqUIjbWk87CUcv66WvQLcxaFWBbO3ijwNgNO3ikWciHZ09KA0kiogRqBPOKrjjcKhuLMY
L1yeOHvR9OT+pPJobvr2dC/bLl50PcDQGFJrFiLuF0fGk7xg5a60iowUH8C768fIhUIc08gu0NGd
W70yN6PKCuE5RsMaOqWUJ5oRDbOp5hLNLf1uyLMWncNBfxkj9UfqaMmnTAOqieFHEkyL4yCYZSh3
C2IUvpnrXRDZWR4saH3QmckiJDDDL9cf98IcvZUmSd0AClPBOf0cJMchKcdCl6fQbQ47zobA00H+
HdsijI/XB7tw5jlorqH4yMfAIWx9mHcxIo1Rx0YZSQ8wuNbuCQiNG2mWBgTtMLiYpWL8aXoFskLA
qUDPIr1I3HY63pjXI1sY1HO4AI1tFSi+hV0kO291YUW/scKI1PnswN9PR7HSIW3qPGEUc9ZfTCef
D1G+dMi5c5xfn8DzWJeDAAnMtW2HvMbWrg+PnbzUUovS7Nwqz6EjIhQHkr3855x/z1da6adIQAEc
wPHl9I2awpoMJDnVAF1F6U5y7PBFZFFNPxBJkcxNdKk62E093WKTNb0WVTsH5aRPty3aDM8WhNZ7
x6QjbSRNtaDakudeQxCL7UUSu70VL8JbFMn8YOTxHPzsBFEQoaa8ytiSUW+zkE5rqs6sbRWpE1ob
eR3+sO02+ncGoaQPsYvZYd+cTo/SLEWPSK4aYDw9AEmsxDczasrP11/lfLOgu6ZRzicCp1uypc3p
RZSlMP8p6C9KSBW3j72l68jdwMqgApzs+fddyDtPB1RPX0saiVjTybQCtZa6uzlvqyCb4+J1rLLk
Ln6IIVUq/eDRVrZQWelJj5MpDtAVGn8rsDMitLWcl9REEsQGXhwQBthHURfq7fV5Od9uPCbtv7WG
v7axNo+pJUsDSNKy8IHKGq/pCQTrUe5dABjazoe+wD1lLBgUlNLhzaA6eDol+NI4YObwiE4iJfPg
+LW+UlWKRwN5CsKypl2BPPOtXFfCR+pn9odMlzyzbMqdM+Z84/Mg6NavNXay7LPF4JA3w6ixgqlH
1nAM0Q7XZmevjnkBMskwvCc9GQhJwGtO3zcql1yEAAdo/UTkLrDCjlEY925jN2TWRo3yyqyOXo7V
1H0N4vx2pMi9830vvSoxKmVEqKnQ4Nd98e6SqNKYlBfYRRBHlo5LYFx5mtzrP32SEuiTVK8IElIL
eRNcybWtVKvrT5B0o+WH8zgfU3zqD9fX6vqvnAaljAJbGvWeVV1ju37kvp1gKakrd9ACdGkr01FZ
rNcxtiiFqAqMsjEr7lRigJ3Q59ImeZOxRj2FnGZbfUc7tAvzRmcSl9q674QRHkSY42etlHtDXTqn
gGIRelO8BA61WTNo5mtSPfO9xn4q/SGlragoSYr1b8elbug/n8i8pWj06UAsE31vvpyCkrGQptEK
THWubtU+yd18iO2d0OHiW3G+r97xHMDb0GFQZtzApYmqUmnZHv2smhJMUh6TYvyiTU3+4fpCeYNu
nK2UtRtKDEb4uE27M5qEchjbZjB3VYnMd+94lpFMfoykvxdFWu0KGDJH9D/N40h4EEA+QZd8bOPn
Jc9bP6Zi6EoQOkhKsPLIe330ZhkyySAKxUXKe3jssRt5iHsy2bkTaC6HZv1gm8Po98uK/Ryj+dYi
ofEAicmV6yiNfqzbEBNejAU0MU6uWdkuEuy2WU24/qTGjTpr6X01IW7wH7XSdlHStmgpFhApa2kR
d0hB9XBpRvvr9cm69G1WDv7qdw8ad9s61ppeq+eFSpzU5mqQ51kYULIACwN/g/6xpuyoL13axZyI
q38k3SxN35xItdLEuZFQnReO2rhtV2i/GJ2hPDdhqnkNAtw3CJ0ZngOMa2cbXzgLaQYgaeaQAQKa
2Iw8RZWjCyvhlBqM5qGf0JRWciGO1+fzwmEBXo8bzqJZCKhxE+4B0p0yE1Z1MOQdLne5UR8TrXqY
jEns7KrzbIMq5ruRNnd3UWhIPOcRuyqKDE9TyxEHADDi0gJSyJKwOm1lqf13JhHqBiHhGrOZm9eT
oJN0jUg5hI1yuimdWqKbk+7Bqd9Q4JsdzD2y6ooiCEXWsYkVEppIMYhq7k6woIcKiLEXOj2JWz6H
gRpp0e2iDfLRpo4M3D+Z7lRwq1Dj6vxYTMgnk+p1viJ3+q2cagjsFEPud1Lye92N6iOACAWShFEd
lU6p77ps+G3JIaE5CiioISz65wnBiAepC02vU0DuRWlYwoha4pvra+VcwAhdLsyJmUY85Naawen1
3A2lk3RFYQVaFM8qPhW1VHuRpNn/yGt6hG5SyaZrQ/1C8yIZ52d8FfTWDY1G3NujXgu/QXD/aM4V
iC30jZpfs06e9mp5l1Y07Ru6yGuf1Ng2JOMmjmq9poiZtT0yRbJUemM1qnedZOwhKS8OxWm0QqoQ
qLM3118stUlkKLlFIJw1fuOon2B4pkdRAWPZmfpLp8GqkPvPodafv4+MirzPrNg0A8k0rEfHiutA
hFX2oMPHCyYnrL+VZAyfE5vwsy9by42oxt0snfIxjaTF71BQus1hf+wEbBfSRci3a6+dgFGBjLF5
Lir1TO7AFOix6Y5GHNSYzS6O9U1xludYAgYpKyQvOizDOP2g9dNxUOPHcYWY91nyYa6lW1Mpf6mM
zps1+UlYkjcu7Z4uyNsVut2gBNBw4LnTOcw3eTplDmsROQVeW5JCuqj9ON87RjQcuqSjEI9jTlCo
oj5GeDO49VJBgIoRXFLjZQAVlxaHedLGg4TM+SEr5vQo5bn+5PTp8mCOJrh5nc5Gai7K1/9QkRsY
K2KlYFSz+YjC8HgALKTTpm/tndPtAq5upT4TYa6VFd5rEw/NSzNHVsZYqy7bj7kWlYsez+Cnsl7e
0nPoPEkb1BtJLZYPsVOCcXQScviiMDCcJzT9NxYpxTaaR1xXOJhsFgM2odOcpo4ZxCt4RrQFekRq
pN8YoV64ab4gfGpLCQRUNO3k3Hxth3KAo55nLgEqeoqt3ActjNedaVo/7tnHpyYAMA6+C3jx073j
SMCGci75QMThA6FT+cnMouZTNyDqWsvyq5lY9bGAHRxoC6qG1yfl0sYl2aBDia4XMhybwdVxyFIz
Dc2AjGf2lQT+BcGSs5PSXAiLqO+Dp16nHfmwTbDQK+EoqOHSK6xwMjXCfnwo5/yLDsfjkHbOz0Ol
YNWhzQiYk2YoHlCnM7rSPPqktcygj0PrEE5a4jcqisLXp+5CP4phULHRqa0B9n1b/u8OvULEmiKN
9EnKLOtdNIpyj8rx10VtHH/m19/GGWWOtjXutKhCf9d+tCXDj/vpl+sPcj67WKshTUhLFGIbykKn
r9uqQjGjfFSDac5/I+dSPUOCNx1hog7mrex21uv5tcJwILzfvBrPlWEaY8AhzSzVQF8kqXeBePXu
kBfxvWpW+k/3M07GeqsKvJti0qhWWEVGPSuUp4cyz/4I62qvqHhx/jBIoepLmEmT5nT+8irMjNYE
5TnPUFvt3pEP2lxXB6vtSK2seS/BvzSBAHZAl4D3BJy4ifpwDp1XtLESTFbduRX6ds+Ef+VBGMp0
uL40Lg0FMgl1Tqp0ED3Xn7+bv1IuEJ9AOAvoQykf+gTMjdzZOERZYbYz1KVZNNfXovcEw3I7i0jR
wjtH95+sR9eftaqu79qwqQ8ROMP7sC6bnWW4rurTYxOXAXJ70OJwOtEGPX01jus5i5OKV1tkKlsj
1alDgjklmWFXHEK5KXwJMqM/5c7eDjg/NBlapdQNgZd20RbXMfVqooooVwL8uNubCi8yt4Q2uTOh
l0fhaIELiVrftnqx4EnfKHaiYDqq6F7XUyhBJmHPhunSCqGVRwqHTBFB6fpZ362Qum9rIAV8tlUd
HYbYvOAwWM9eozftzgtdWiF4KVDFI+EBXbVZ94WO9FfVNkogpyJ302gy/TbuVT9q+sHt4B7vpHQX
4g+wxlDjIchDIKc4efpujZPS/C9DOUjGxPaKVsoeJBtxIV2ODDdDof5QsIpiV0OWGkxDqB7lRl5u
wWM0Xltae0D486nmcSgPozhD6A9c5/RxSrlSBh4WvzRhQ2qSmyQYucACEBOfr2/785k+HWl9kncf
NRQksnAZ5IDEzTzMld2DwMzwu4rl4gBF7Pv14c5XqgGsCi1ExGWIy7YeWwIBhqIoebFVGuTGacLx
kCtls0NSvTB9isHNQ9mQPI8Q9fSlbFECe6mcBXE6Ud4mRh4FJYDaW/LPvU7phRfCmwgdJ6Ky9XTZ
3KgCWGqnVsYSLAZqzegb9x7InHQna7rwlRiFdplNB3iNizYvFMpGb5nqEhgibijN549hFj4pgzBZ
HPMedOr8nai9gR+BhwGpn6vudLS6D5kybVKDXtWaACWVHNUeIX25vhTevvXpsUxREm79G9jWOJMp
d8qmiHK5lYO+F6HmjfIUfltK1dD8ZkReyR0kEWb+mIcL8Sy22fcpoOc6iNoq7u/4I0hj9UgKlfcQ
aPPF7eVC+aRYuD/6KoeFDxI1+pimcznehuVS/4LLg4kuWu0k80fZaf8Ablp/wQ8qVdyw7pev6RK2
o9u1PYTUeJBUmhPpmOfPsT2ajV8oaaOAY5JYSlkLAHuyqi9yPio9/nBrGW9auyz+9Sm68CHIlNFT
Aw2Caui2TCHjdF1q5iAHkyi6m3ZKZLLTOP7t+igXIKwrogZ9u1UZBr+STTUkJpaHLYdKfDhJdHuT
MX4qy6VFnxDtifTBqGcpXSfOSfxQsHld6B/W7KWpatxEVai/JKZcf+6WLISECbBqZ/GfX9/AOQh/
EHAi4jrTKB/lLFGnMpsDbTLL+5Wb6mtjXDy1nQQqAjoING5RPmOOsadPez7/jEyTn7obYbu5rZ9j
qUgv0aG/2+I5cVQBnPqaXQ4773dhFHI2fERBHEGk2FoDEOLp0piyubs+HRF+XRCr1ydzx/7mwizS
a19FBinsKeAATzd11eJOybZeAqS32ycN2+gelOLKHJTV0ittIR2kYu59rR72VBIu0FdXPM6qDwgQ
iIW8zsC7S6bJW21oZpUGu96THsdTkX9tyQvau1xSl8YVUt48iEmOynspa2EQx9qI10Ykz5Xkpppk
m4du0bvvdR0PD2TrcXijh3PzxaHiGnttLcEEq+HEIVzVOJLrtEs/uU1Vqk9dCMnSHxol3SuZXfpq
9LQJ1gDUIn6ymc+sCbtIa3EhaZam94tmrgJHg4N2fW/ujbIJhBSjsexG7pYgqrrk3gQe5iVmYe+s
wPP7ku/DFzJAG4Bo2oZbo52NEpJfrMCsbNyqTTRXz8rFiziAdlLhSy/EvW8grwo8A9jp6VLIyzHF
0SRlqEiX/TyF5p7ak+z//LSBmoHtQL0cKPdm2iLAoVYy23NAGkLBzihGX9LCveD+/FZeIf9kS2/w
BmObMrVyW0xqrwPun7X4l8UYuhvAbvlNhWqPV8CC33mrC5R96mt0tDmKaBidgXTGxczbnoZeUACd
vs87dag8JVm+RlqIPjfLxJ3quvQmySh/Ddlaz4RzgJZFLf2jLRdxi/HJgBcRQGZpkJFoSyowMaPa
HPW2kWmXp7/rnRx/YSeXO6fP+VStG4WDlJCCtvf2ijFFbfVyo09BqytjkMJ3uO/VXPscGpOKA2hv
7sSZF0APayuIrI8ohg+0BcICDshFvE7V3NTOhyJNojt5qr72WimCSZW/mJOWBoiKwIdBm/BIrF+g
Wlvv6a5deg4q3Wu0u3Z6uctP13szh6kpT90I4LGsfwX2k8Nzol32oaqj9g9JohpCk3ksyoPWjPPH
UrFaC0Mq63upj8We2sT5PiepWrXZCCjAIm8DuylPjAHo2qrtTRNOa63+wUAYzi/mXN05Us73OXAT
agkrQZlC07ZyYaUxfj85Qw3DGH3DXqf3BfCPnUD/0vRSNiZkoZtDc3F7d2Jh5JiDmY8BleXPKO+E
Xj7Q3pwXVF6m/GHpjLvJGnVPUodbo0v/QZ6/B6S6kDuSo5HNrPkMc7pFH6qzYQ35HI/BmKF5ZCiV
jn2dGj3nuta4FNWqY5I4WjCVfeF14yzuwhTThSqJOq9IBn3nkLgw8Qi3IsFErx15gS0KNqupOQyS
MQRFYmovNSwaf+yraIf2dGElwX4nWuQ6pyf4NifvbnSlsYHXC0ZBnqZBMT8Sn7oFJL8rS5rYeaO3
3uZporACCqhX0psCV7AVSVmQpsjbWuloQE4495h17AF4sXHzGO1l8qdKlxbXkGCl3TRDjv+2kuNr
7hmDBB9ehKPe+Q7srHv6TOF3Q7RJgfdv3uW3tRlqxdFyOqppaddogFkTcTCEhQC/1tTJd5CBg3MT
JQYDxNgzLK7QaiVDOMO2UrcCbF+6lP1LxQVzWjeeLqrwqHX0udEXUtUn2PTLQ2IJ60XWJ9yN5aYr
hR9asxy5yP/GpYeOe39QVNQAPSU0nMlNK3lAg2NQxcOc1rmXohGDHk+Rld+FUeLWLmRJ+S2hlPeY
VHi0HediNn/k+PeoBxtnnQqMMBw4L0xx+nBF3OqTn9tGPzxoTiHoTWgxgoQx+DOwFXRxr1+8Z8Bh
wjyIxyAaVqFczrv1Ini3MOS6lHTEy6CpgMA6qFyFv8Xh0NygQeQ8QRnGbaCL7Y95aOTfbCmLbvVq
tB51+q8uAtL0oxKUtmt9aO/bwlJnN81k55eWY/EIMDV9oHOY/mREsj6xA0BuhftDnNgi1Nu6liCX
900w6qXlxctiEUaOy04gd9a4Y5hVO4F2Lq9KWmGdTsw4Ik7AGmsCZZRVjCHTDiU9WY0TF9nHEgEo
UlcM98aki307WrlKg1n197nSfFOLosftTwU1680j6Hk3ivUpd7taw9Cra3CqO9Z00KDJp8J8Tnos
SJFsiodfrLgaf8+HCl+p0ixu00Hm+MOBzPzZFJK3AzHADFI3WBt4m4ArB0AWDwT5QRWb8ZM1N8mD
lsfOR7Uz21tFohBvdNj14WjRVi8wX+eX1KrWbsAM5iTV01r1FlFpHxdH35NX3x6I66NxQVBII1CH
CrSZ+HJOqT3U+H1P2E1DHdTiIKuiPROKbXrFKPQyGAXcPIWn7bq3GhlrGToOQTy3+RNsNPEIJ2zw
+qQ0HuuwNB+Rss0OMdq8e1tuDZnfH4/r0FjQoGPJ4iVP3oQYYaEi5odZS5AbxS+FWbE8NHks3TaT
+08T9k9PoYBqrIvwtzozEXjOpnHnHt5eBwb3PN1zm+sGysxZVI99r6GOljYEw6JVXtKa4q5pY+mm
nwgur58wF4daO1hcBhqAovVzvztgkFSVks5Gu23J7FeRzdrtXCVfzaLew/mf4UjXlzJpR0OZhlUA
NPB0JOTGq6K2iiFoQqxc5Rh7HyvLtE/m3OLllaH/MiH954dj3n7O5HI56NpPY+V5BvLLNXJ0yDJg
pp4+gxmtsz04fbDYAAu0pOi8pen2jsALc7pmsRjhkAQilbQZBSqQAyc07KHXlhk4QRF6cIr7+4K6
xM5lfmkoOEcG87pCWt5gGO8+XyyA81mV2QOvyGVfQbjwrqrm5m4a9wT2tjtynTpop+wLqugaGvKn
U7cY2jTGEY342JJLwD30X3rbyI6thhOttmjiBXfTLrAnFM6uL9EzA7J1aHSdKEEjPnUuog+5UmvH
uu2DKJl7zMc0xTXqHvkCB4luJV7KyuXubz5hSU9NQ15uzB4kWa+09f0cO/UxVGPLZ7sZgaYVGV55
+vK5Cct0Jym79C1IwlcUIvQsfnU6QwNtjTBGiDuQR6AKJir3N21UDwewsMbOlKy78v0ZBZRixRAT
FnBEUG3c7CVSjbnHVrwJnK7G9l1fUB8dw2nnbHiDp22GMbhbZbD1a8i4DUubLMrCIanqQGmbxvCz
Wcz/0GRWgRvNln03YdQD6QMrzqd8EqJ1Z90EHZtqxui4mA/XlZtpwkiCujRVP491rUVnXbcOCfhZ
HGcU3Fhvwkom9kuVWXutk7KpXGEYgvsbR4c7mkfS4xjq8it0YQm2Th5H3zR6ONzyedNTupfx1nVn
ZxSAjNI2EV5ulvbvQ5HJr4bed19qXYsiPx3EUB56rDCQSRwM+8nG8xhhciOefkuk2AhdUevpL7As
MbhTzWGIAyc0LAFhXuk/GoOCn2ukZas8EPr+clwsn4ssBNNEMkbVTys8vI2XL6OqJUGqN6rlSljO
Rx4lQhvcrVmLD3oIL+YnQy1WAc21NUZYGY5g808XXG53udEKow6MIuZYnbGKFqle7oyyXuibRUCX
ZHWWJ9xaCyanoyDYMgNOLuoAVGvrF44a+ggHZ6By6G7XlhT6YB/37v+3ntLpqCuEZK056WRfuMGd
jiqqHIIc+ikry0If3Bop0tkv9UTS/TmW9A+1qmTPeV2I0VtYozoqi638w7Bi5WAvM8SMxJzDb+gD
LeNhNpP5qemzyrjRq07Ega4iqRu2oZnR0iK5OUwI88+3ptMmLzNMVQyRY2jMh6TpQtUtMZA4hE6M
wp9GgWHypFSbcCxaxaR8asMIDFhFF0ELjsyuD/AYSTLkKxQZuXutwawUG7IJ//ByHpWbsdZC0xWN
RUlpZsfqK0t9lrH2Yhy9/yyx7Q1XH1FI9jiIlW7na54FznhFwNCCnPbWjTpz0yybTi6kWmRUa/ic
qZTSbS36fvmQLHVWQKuoMleVW63kIezB/tAUGaXjUmCMs+SoY93Ky1C9av2SgI+DWOz2BXvV0xM5
bby0wRWbLbbkpIiL6A5pXSMviyxV9xUYnPPUc/0mLpmwM/pjOVfFh527Yl2NJ+uGjjPgAlJ2XOGg
FG5Waxz3Wpf1bRJ0mDFDzxn0fvF1TWo+hLMjYQJkx7hN1bYDbT+HN9b6w1Q7SMIyKUCEzPSX0cE9
5u2p/uvH9P+i1+rD/4wv/v7f/P5HVc+gO+Nu89u/P9ev5aeufX3tHr/X/73+1f/9o6d/8e+PyY+2
EtUf3fZPnfwl/v0/x/e/d99PfnMoQSfOH/vXdn55Jf3o3gbgSdc/+X/94V9e3/6Vz3P9+re//qh6
lKH416KkKv/6549uf//bX9fqzH+9/+f//NnT94K/dhDd998r8Zfg9ffX9u1Xv7/+5e31yleMM7b/
0Ot30f3tr5xp/7n2znBm5HajIsw9O76+/USz/hOSLNWhle2h4fLw17+UqOnG/CX5P2VVBtPjADPk
F+tVBWH07Uf8BBImYR/hA7uHXOKfD3zy5f71Jf9C6egDfjid+NtfT09DAhHTYV3h5oiYLdf8FjOY
aGlVOHWZPcpYPSg2NmMZ1icYcuSF6kbO53fT9efo70c7vef/HI0bEZlx26DRvw26klmR5nTIHitp
OLa9dtDln8J5McLaRaJNAS4EcVpOq9NzdhqahlCq0B+1UFbxAcMEyEnycCepOps1wJVgxCHWrry5
s5wKfUOJazfvHmsjr92sN/RDg7HLzdjX8QEJPKyZGkXfoWhsqplv7waWYKXPrCPDyjx9ty4pk7qy
HfEoLETglbD8o7bm3M9gHN+25Tj7LQHzrRHrmDIubGu3ju3JKwez3zt0T4PnP5+Edis5B2hT1ElP
n4RCCZJRndY+diWKYNVS0STXWuVXKbOiYzh26Ezmqo6WvBb66PxYbmWVsLMIW7xGHpRbUvzsMOda
dm/h4+MOiaodSkrxx2gafq1KvfJxmRZ+2fT2jVIYHLGJqQ/3ptKGL6EUpzEy/xWOAsWkfMxTJ9xZ
RJsy1T/fD2tE4hE2xlZocsFLTcV+RzzaVYfCQ4s7B9Rrv4q6KEjRjflYoCt3U9GQPRir2KU8NOEz
TBnDVxCxP1CZ+hz2dvVr2+jzh7CA9GBOZuw11dDd5qO9pzu6bpt/XRLr4xJUEIGx7JG0OUN9F0Rx
PWm++YhshXkzWtB4JmoMXquNzsFoqTNf38bn40FwBuX1BsUlf9osxAXydLFIWvIopd+aVHOVLvFi
3S8pMV0faJMqrW92OtK6EN/lg6M8WwiwMJJ+R7wsH+iGeJVHOHsYPNsNca9327vKr73frw986Q0B
lyHdQJgIxmU9yN6NW8uSGU2LkTwmXWAt8QMRvmvY8/0Mz+P6SG+9rdOPxwVPRRRsO00XhEJPh6Le
mbXZrCaPXWDeJC/pZ+e5fDDvWPPKr+lD4co35cP0jOtPABXiS/TqPDofn+onaIHPkA/13jP+GFFX
eE786w+27uFrz7XZ41mjl0mTLcmjNt4TgB5Ieg5S292EFD/TBM/uwqb6vCPScXZBgEAgJ0YWbAWR
UzM6nQyAwJgx9cn02DXlHzpGTUZY7SlMn33btzFoPtHmYt9se09KL2oZA5rp0WzoBditB3jKHfQP
U/Z6fQbPD+zNSOrp26RpDCC+ZSTNXfzqzjim/g/Daz3x/HPQf/YJIyEut6qArJXqM1LzXMAzCBmJ
dM1DlzUYm9lT5u/D8jURwyFnkzbWTn3g7BJ4G3NlqZsapMGtBaueL/SVy3p6RKTfTdWMloV9sOJH
2/kEBQXJqJ1TeW+89bu+25OL1GnOoDBeHIaunFePw1IGkfKH2YW3kVM/qtnOgJcWI+pjYILXdhn/
dzqgrA7W1EAEfURDeYIGbquehcbozgFwts8o3VFkoemKngop6eYwjfKqz0dDNE9oe7lxDHksQaSE
066KCzfqI8+u4ttp2MOQns3m27BEf8R9wJe24DFyH03HGrl5kpzkI0pvWOggJW6JQ6NW3xyoKhEa
Y9f3w4U3pRBNDRgzaDRjtrlMY0kKZQPetCmVQ1WEt2hbBALlgUVucQsuPvZGeSec2+ujnm13yM1U
g5ESBZa/stdOv2KRtE431ub8lOihP+vzIWxvLJiGeJ7+uD7S24J4f2QCVQRlTTcBMjV4j+29aFd5
q8fUDh/1R+mZcs9Tdmcanvo5LCnrecpNfSgPugUU0dOMn4xI/2fodVAFXDAVhtO3nCptBuZmaI8L
UnkmsaCROu6c6CjI6W7LiNdfdRsAvw1HAED5maowJ87pcM4wJtoEI/IxsmUvHT/YYP1yuGaJdsjU
hkzpf5Os/0PWsB1s8wVNaKdWUr8Ndm9L35Tw5Wf/fZ0Qb/0fmxxY+eZlVMgTWiKb0mMzhviIVIvp
zrO0JwZ+Wk61OZx1xFpUdNmBAqCotvlCOmJMiVpU0VPZOENQNuJblWf5MZ2TPUmP7bnFSIxCEE4C
uTYHNpcoKqvYscZoIXciTdDVK238uKh3XJ+17b7i1DdxPkFMA8ARMNTNrEXKDB9EmkvYj5p5k8e2
9nkZauUfSTw5Nw3ej9eH255XDEeqizok4e3qPru+9LvTX2+HNF5yp30GcunDQn5e8S/yrPizUD+N
teL2w852vvCCpKpvn4uCIRHa6Yh1Qxc8bQbxrGm0XjtlvDWiBXu+yLpvBmtnDZ6tDl6POHN1cgOT
Bg7ndDBRVWU0ha147jiOdfCNbqpbd4Xzc27crEIuG20FvsGio6avbu60MMPpOdGEeO7z6j6hhyM7
N9c/1Nnq24ywWRf4YaCsFTIC2ERvkZ9tylbXR7gwV5S22U6sOgr5W63EuhosdYg68WwRvEnynSpu
pWRPr3hDyvtzpv41yrZiWyho3jkZo+hfEHyS3eVrVnmScJ2PyY80c/PXMfR3FRPXyTm5QdbJezfo
pgRuTTk1RGq6z0nr0hWQlEOo+bQEjL374sJ2Yu9CaAaNwX+2t6Jw/j9z39HkONJk+Vf2uHvAGLQ4
bkBQE2QKprjAUkKLgAoAv34fsr+ZSoI0wuqbOaxZdXVXVxWdoTw83J+/x9FKH/db3o0cnzkS+hwD
nCIgLENVoxYoYe3n7XWb3v/j3kNjnAF3jagDMmHnezyAJA54ZYfS1XsTKCxtL6GHXCKoXID3CUqc
t61dPOJHc+jVArhuLLwDPX1uToVIVozUcYkFhGDKwR+I4UibYRPv/MWwiFfS2lgPr9wn00nxlT/d
tn7tFPw2PnEecomGrqGFcT4VTSk/xFpp3bZwbQVH0cfRC+POn9b1Uw/96FDPLF3cJ1agZGjYli3J
V4CYlYe912eveRbOOOErh+IfsUmUvY2RO3qyP5HU08VW4pjbCYKVDO0BiIdtJVSgjJLNVmRIH8rQ
ZHjt+NgeoQaMKcC4zUR0l+cf4CBUu0d2FOBJ+Mk+4sqsBTQpHFxByEyt9KwaLG3G5+3pvTZU3Dho
Zx4brJCfnWwfWupdiKnvXUEkXgKuGFOWCDSjn7s9I/S9PZWP2Vwn8OWVg5H9sjnZNZUQ08xjPkYG
qcwyc9I0Bal5i+P/d3WF0buN4lRIroxMpgbaxc8PBx1CZDULYXBTOJqWqJRA+1b81F5bFG5Sq9pK
j4Nm357S8TPPndu5zXFdf13hwK+hZYLvwZcgCRbfPRUgRLltYdJKcDmsyfUmQTQqSGR+cCWnMqUN
3XWEQ6oI78UNt+KscAV97EXPwOBBwlW5SL+DhfGgZ9btrzE30MkVWFWFj0dCN7hGEK7FbqmBhei2
hZ8A+2IuxxQJqoqIWKcQ9kHU4kbqqsHt11DNVRf5KfhsoQifE+hYsUVyr9/vBZs78h9oleKO3DHa
l6f4gVqGrRJv08x1SI4H/+L7gFIYSB5APi8olQcPRAkULNdufELWQTClwgb1V3MvcUR7mXvSXT2b
I4Hxf1qbLHMMxr1a40dr3+2nIq0UujAqAlYI2ccdBrAn6Zd56HgzD5EJMcy/ttcvu5OFlQJdbiQG
u+l3eKc4qLxa8Uo9aJvgPtwGG/Sq8E/dzFG99PM4Neh0xUKPIKoppQefakHvc7DJf8vaNm6X4HyU
7nFZSzOGLpKto08ALhMdHthV4OqYeJ+GKjluLbV3u+faCd+0h+HD2OR3sU/CDf/YQ6AgBWSBqJAA
fG6Wtzf0tSODmhDAgahtoMF2sqIKYIvovPN6dxBV0nGmOMxFjVfigXF4f0xMFk+Tk0LjBzh0fq1Y
rQXs/3exzbbiolpnq2glL2JofdrSPotWqAU3M0Hr3ADHZf7l/Hq0pIlpGQxuMiQcKTrOoQBa/jtG
AGoYI8ixSX8yRB2khUJWNoPLyTgOUFSs6NPtdbp294Jg6r8sTIbBpS3ligR+pypPoBjeJL22pCk/
sxuu3IPIFIH+EtENsoxTXFsYNkPdj268Afd67zTsqcxs6HncHss4GxOfBbb1UakNzyHQnE72O+gS
InBkecPe9+V97ztN9JgF9bEftgYnz9x9l7HvGC0B/T9iYAWELufLrw9RL0RGpuzBOWsKbfDYGSs+
3BiehyJlR8o6s4Z2LuVwxU8CDj9y7WHF0Oo8rS3QPq7LiDYN0CICMMDDqjeg7aBz3w236rXaTtHU
nWQZ1MPfW1G30EqBl07r3J7my8VEGU1D/wUK2WBu+XGqv3Y+8MuFDrBptw89VFDEXnOQ+6dmSKsH
oKDmyhY/IK6zVR3lslFIwc9gakI+7HymiyCuQPOKBgtvlGbsatnOOX9VJ9lKT7xFgHwVmm5eAa1e
QfKlLRu7MPyZjXVxSFDRQe8flMFxQY31/fOv4LURSqI+EO3gvccZlAtUTqCg4MixH84Uha+aApwI
nKlABYDz/tyUBAo2FiJY33vKoNhJEjEC/REdfQLVHC/HxRbGSxsZJXQzorAO8NzkuCRdzaOJku9d
NgyERyWoC77C7nFQoi0PKHMpuEE9U2K4anJ852M5xwrZxJ/JI0QLYILerWhNkB1edoZghbJ0QAbF
7MV61VfDYmBzjb3jpJ1vIWT9QZo6ttKNwOnJ+uVhoSWdwUoXzUKiCfbudmOgz9zugkAkUcTvw04V
Vi0I3maOypXNC8vIAIB4Du8rKHudLycqXtTXE1rBcrzIQ22pZKC8FPAs95XgHYUd249A++Bb2HiL
1tPRWdLOyXZeGT3mFNcHGrTwspy2CCVV2fWBRks3HjgeQqepHNtJZRQmasrVJ2S7fLirQji0AgiR
b7uKSQsj9jDa2IHcVtGFDMwpXpnn41fagG/ipCndUuFApG2oHPoltdhwFcis7IRG7DeaEQybvuxT
E5QjEWGgjrYwjtKm0Bkxu6h/4kNFtIayl0wOIiQm0PiDE0IA14Q2ebeKS7UjGhD/i9vf/eKCH7/6
6OLQbYaCyvRF5Q3ZEJSJV7qQQWxshp5CC3yTxsyJmMDO/5khJO7w7EWRAVYmMyTTYugyAxkiEJAh
TAJToq0qzXMcR8Km1VloycNwRJtpabJIAlmbXtK/rNGOa4SmWTTuAc+Ef0326BBmXpB6fOWqbdGs
hjLJ0DuhJzPTeXn0kRAdD8HY2Y9E5XScBmALuidVblWpss3rQ/rGvMww1b5n93ESN6YWNOFSbxO2
z6mc3N1ezWuHAOcQaGG4nbEocL4RS5nRuknVymWRDA3RjEpWlLfSokAxTihY5KhoHyOczPUzR2D8
4InvgTuHuCkwg6Abnua5dc7rAi9m6j6uUcEBxhfNURVrTBCPB0Bq8tKyjI2P24O9sAkuah2TDBJg
yNfi/J0PNkVVC8yBvoRT985xu5B5JhoCLCE5MZ/97d04sTUeo1/RQMeylGsKT3RHBiJA1zfGUG1y
ba7If31IY6URSh8SsJPnZvLB1wWoD4uurBD1y0e2sSfCrnm6PXEXt+/PYP5YGb/Fr8GoRlvXfISo
qaXdMs81M2zXgT/MPK4v9iKsjLxNIw0ECpjT+hTeRrHHD7HostJRhyVE4roSJ98W8kP9d0zXcC9I
WoL/F09OAWEqbr/zEXF1n0AFrMOInlPVVBK7O/nS6vasXRzt0QY0mlGQRXsBYJHnNoSYQRcIE+cG
stETdB89xuhN14EpGeTK9IScBxG0uMpK37pt+PJ6Pbc8hZcgOdQIg0F5vI9AB9Hk4RJxkskNH2Ua
3gG4vwDI1xJBflkPr0bDW30kzbRCXdmXeHGMXF8jm9pFRIPbXY/9rhBcQ0scjYOWpfHUs8hu0iMI
I2bO2mX8P4539NKAC46UtpPVLBGcakFIBTfpBItp6qKIErsKRIvV0UnuwAIgPgf5vcIKi3ExGZoS
7VJ/p9X7z5ZCAKdiuAqAn1Oy+ywV8jgKRMFVBg5d3q9SGhKt+uShXnR7ea/tK+A0EEHBYY193+f7
aogNPSpLxKHSfdQ6TflKw03+mXh3VHYB8bltbHQgZ34aU/sjgQNyJ1SPp+CQkBf6Ko4FyYXC8Z02
8BtIS+zqMn0uY23mvFzxMmemJqvYRSDgMTpRQq1GvPNVEC/V3abr2MzpuLY1x0cLgMqIZDCH59NH
07KRwYAFzxzJMciVjWevbUJSy81JitmSquEc9OUyJYO3KaI8MKSMUpR4hZ+bLNKsCWOB1i4fpvpz
0qM9AApww1oSg97007RcwR1+JXysobdOzm2WNXYLkhelAFOex+Oq8sLUGiCwueuTIdgVcfWRC0m4
CJWqfbq94JfJP7DWj+xkcPc/oMTJlQI1LFHw6qTGLdlKpqxnLxTtSnaOfm7TL+GSZYSim1YExUzA
17ydaGiW6unQEL/NAkgBMglCKilH8gSyM7e/3OXa6cApju2VxihSMCXmLnE9sCJNEC21umFDoXYb
QQ7Q+mnUkFRuo3tRYd82+QOCPT8ByKahlgfEKQCMeCadL54RiNDkHIGvzOu1V19vgk8W18l9zxrO
J8jEs9culYzcHIY0fcmbUFJJHXEx0sKo36D1VA/3OidnFckVFPZJH3jRY5xE3GtBeSHFswdqK5By
NsJXKRSGgjBsEnSveqJ4jAK0fRA+EIc1Ay/9US5ErjJLP6l0YogJ9Fl4I/YedDnm8MGdOKCVXlWq
fcYVSGdCuyF+Qfa8j6ASymmvEGZnx1jo4xhN0w177ysVld02jdIHHmltAHcTtT0BPJK+M9ZA83Hk
JnM7hnLGX3oVlGQBqMAFDLYdET0Dk+iIL/xqZF6jLly3BTqDHvQnUoDmf7a4vXpTnzI1NDnsjONZ
JVEYanQeFOxA0yauARH121bGr/t7i0ytTLZIhjxP3mawovDA0NLARp/IjNcaP+K3iZFpHxUsdMYB
+o9weZLukXVOqDMhat0kjfZ+kK7a0IjA8RSpkLFFdu3vBoRSK5COI1MWWggBTp5MG6jHBblI2tYN
A2R2eh56UVCEDGaO1sVFhvQqEix4X6E7FWK1k2lrVbVrBS4ESCNo7RIkgqSttbuagiZGk9B+NaAc
qWcmxIH+clfgnQXD6MEUgSQH6nHyEACVXVfnNMXjUlZB9JQRjYak1WeGN07S+ZLBCqrzSG9gOnF9
njsOvOcAYgPTjttCMFFsXF0ISQ4Ez98u1bmV6VKF0GYR1BzP1CjJbOjWPqH2wJzbRibkeLgPxhkb
n4gYD55Q0xxyowyMD/QI78TaA1+V5o5yYHX9hTquGaMTL1KhMALdaRZCtdjjeyJJXYffYcuCmzsK
l9sGsQ+qxyi/4XuhXHQ+rz248/NO9oJDx4E02lDXcV5YQwyIlFibngIp8fpYiXMEAxdXDxpgQPMC
+jt0BIDHSDy3KveG3KN0FB5UFN4MB6IPCqjB5FX6dHuqp75k5AMDnZY2osLHBO9kPeW0rAQx48JD
ItScww8qSuOKOJf6u8iv4IWF5w9UgRGq/gAcz4fjq4kWJr6Im1QC3QoUdAWgfFjvtIJMeKbxJu4t
Gemd6q3q8WJBN/EcsG460JFicSx8jFhSZMDkyUAzFtImy4TabQG9NvM+hWp5neYzQeWclYmPEbgY
+Oacr110nbtKCoA/Oi3mam7XjKAz82dOkTOe6kl3LE2SDjlcV/JVXJugQSgeuUHgZ07h+F1/O5Rx
xnBZQkmLB8kEDuX5mmkIevQ8/DmE4LmgLERfL0QrLBH6ww6t6Jz0xsWwEGKBaBQhDzhdx6rOuT0J
zdVKJgnU9dFa29bfVHm8vdfHJT4b0I8BoJWxEeCPpycZsbkKnh+FuonmQ2IEcQxKRMHpv2dkcnN2
ZYYdAApBN8wYOl2f2HBPZxl/rk/Vn5FMliYDIbrPh4gAhPyVAUYZQgXz9jCmXg8xBhbjj4XJnZXS
QC26QKJuTs1uBb0NGQc1QpWaeLXN5opZcyszjvdXxif3Oj0ByIq6qfQgxAXJ2QYJjJkoY+pSp0Oa
eAChkPosGpe/+MB4hhWVSafhhT5jZm5tJi5AT9umRksSdfv2XQLgMJx7IsxN1jjOX5MlhYYhc51M
XR25fC49aMqDoH/fXv45G5OzmCRcGkYJbPg98MD6m5SelGYm4z1nY9yCv8YR5uqgDS22WAQZ90YA
NCt5SmbL0TPLMQWcsqGKqsLASFo9NGU5IFQOZ1b8wlGen5UpfC+pMIiCihQCptGSagxtCS4TC1sq
3m+vytUdjPYApBPR8IFM4vmM8bUXAPyIY4+nhQ2tYFNhr1ov2VDP9JSZksjV1flla/z9X6ujh6mn
Zfn4lCkNs9G2QvuopnNcy3NGJmel5PgQwhijH2vBoyUteZ0zhX/n+YfegD/TNjkwNYuNsvqxIgZm
AZq4ihNBfBaCn+vvtzQAlChvIBGJYrk0GY/KiaVRcTycv1qYctEQvJdJ1s1YueKbkUwCmggPWhnP
pUlESpsq8oqyoq5koGKMxzUpIDYkgGUOVVUTovO3d92VRYI5ROTAxCEpcVGCo5KHejzD9qYvA1JX
sRQT9MLeNnKRVP151P6yMt1vnZIkSAZRl4IJAi+XfXGIj9Ba46Ff2BL6MeyCozj38Lw6NOijj9Ep
KhrTjuS4DkVODBqsl5FYnse+1Ka15CSbSU9fNfMr/zC5rjUdGXJUIhB4RG8dsF4Jt4+bz9sTeMUJ
neU4Jhe2KAtxrXCwEXmJw8vHUnis6nAxpHNkwtdX6tdoJsdJqiLW1hXcHQO5gYhyHhn0blcy8TlP
fEvKdVTxmgUK0neKVpiJEa1bTVq0ov/3bvdsxJM7SstjpFVBE+82UW1RXbSkGh3s4PnTQcd7e3Iv
HqTTlMvkrhL0OBfQokLdKjCV0so8Uj+Ay2oZP3qJKaUW6mA5+H0cL505fFeur9+DNCZnPRa4JGaj
YSGCqF/igbzvODO28SMmYfGZiWnE2mQjGwzmEYQHxnMzEOE9piSGDLkIshonnZOLntmpxuQ0+IKQ
9wagEK7UjWxROxGiYlGcOTX3b3muPzt1Cr0MlRjeM4SlUKS2HK5p3DpCfLo9fzOHe8qNB5pIv6x+
VijrlkqzkQJwPkcz7vHKzX+2RhPv6HGVCG0urBGfsoXQlmRQfVtsGOHifSn4i9tDunrB/Jq3cQV/
3f1CUYYc1AYQMwmI/mMQX+ULyNpZhvyogZRARKdwo8yxmM5ti4lbaYf/NAocO9yKG7BHvXsaqplm
i9ErXO521MzQ2D12WE/GZqBxL2tqhOd1BpVyhSdIRRMVIGfNKBzk6fZQpbg9m9ctgggT72j8M93v
Oep0NE0G3J8FiAujaFtkvQmtB6CN9LvYMExaz4GNLnrk//FXf2xOboNRI46pAd7S2ai9JD13pWbp
UmsOLHTyHMQL4kowbKlaS3/dxAq+RHBxwr2PVINILU2OdxRBBKYAmd2eaTJhFRTIUOnqZUvnP/lA
sG7P7cVOnRibjLP1fUHPEl/d8/W7JnpL0CeAag0cLVy+9z10XJS6pdXl6rbVy3TWxOwkEE9DmRMk
D2abb70niWyquhn3FitBQv1sfM1Jp14dJfA66JiBmANops/PIw+6LzaIMGf4i5jZIErucyJCrbGB
NoipzXG5zZmbXAiDqKRICsIc1KHbB/DfBobTvWUdgUhE9zUzleOHnZ3HcSpHPC3AMggjp1DLWEol
vTICdd/BWEuMwOprq+TssLa9miiWuFPt2yYvfOnE4jj8X96NT6AcEIMyd097cOVmD8IQ2p3fWqV3
GoK50tPF7XBubFpC5I0MkrIV5rJEZ5de2upYPyyz5e0hzVmZrFjCDZlXxhhSXjl+VOJW8EkufNw2
cuHHJkOZHGwGtLGUqhhKGKQLsc7xfDKWUtnZZQomHloSHU2It01e3Ak/JkHMhBIAikTTC1ynQ4la
lwfmSN0jaQKi99jiknUw17h1ff7+2Jmc5zBJxHYA2+s+9NHKJO0LfiHO6WPNjWX8Dr+2HcuTQahA
zb2v84ckheaLxhEdTVNQ4L09aZfB6mTWJlfc4PFSXqEGtgfnOH80Pur7jCfhVlwl780HewYhhp6C
kG8mUp2bw8n9zZSu40vUtvdZZQcQdYqH1hTn9KvmjIx79NckSlTwo0LB5SJzhq2HINJMv6pItGdm
8LpT+rMfJi6C4wGtAYWlsq8yu5Vd6FQbb/onXjPqE8dbTeioc3pLt3eHOJVnzCugshHeK3uaLyRj
k2gPFZoI4jlsyJyZiaMYIHsUJD4WSfELU9R8k/XPWWeJxpyY4NU7BP0f/5zci/oVj9aqSOqxUEVo
hT6BPxqbvRfgIeE5M8hn3mdzw5qEATXPgZBSx+zV8oenyuuCvuNFb7JyjmX4yrDAMwwELVR7wCgw
zcClWgt55qqDQ2rMqDXTuw70YyT8NFpr+OuKFZo6QAMH6Xnc+tCpmhxjuQcovESld29INpSukYb9
N44sLIxVP9y9IFGcbHMDyG+J42CBD6iH/FtSOX0Omj0tVuYu3SsH97epaQjDpWorB2gZ2qdqZGbU
jsQSzNrft8/tnJHJ7tb1hA8pECl7HsFRXJUWJHDMVJvb23NmJhehGAGlJLUYi6YxU0YZgQ/f8nau
3eUyz/Kz/mgLQeUUqOVpcko1hjSrKa/shft0751oB94HvM1lS+lRVCAlJWJNQHzz78zhH6sTD5sP
PZ9LHazmI9DooVae1Xp128RFTmMysMm2g/5hERT5gK4tUOeHb8XcbT7z+VM8KsvqLC2KHtsgSi0D
CALADWYczvUt8F+zpEx22kC7HAyHGIIqviTGg6ou+f7viJtBOIiDCSp1lEPhAkbmzfO7Lqa8V4cQ
Xz1UEZhy0dj3xXX8XE/gT7H4d/w9Hv0RIziKqkEGbwob0QHuE5JKaA8xl/GdpXce96rrZfsc90Pz
EoDnFABiMAyDxiJJkbtM5aZSzLzz2SloQK49AHicQr5QABocikbsVVALpTOBmoCMWYEG1CepCGlk
dsgv9yQFJxZou7mq5tAgT+uZEHUa2o+DAYIUkhiojhugfjmfMqORCkicJfUhEJPhoc1oS6KSpkg+
agGYxFNox/JzcOBpWPxjE1wfo3g6aPamN7eUNGlODak+wGG3XwKDuhVAq2B+ZuCKVAppeIn59rGT
lJlTNN2CsAu29ZGgEpAGQEQmMStMQkaK59khN4R4E6QRsMgNSgBgHJt7f16Z1nFGsQlBpIiH2mS3
9wngj2xQ2AHaXQGBtMwX1xjgS+YfamnYeZAXnDle0/t8HNtvgxMPC/GQKoSGBjug1BHYLOEejFRl
ROzROQVFq798ZcAaBgVKUhWAbh7cROe7RtALNfL5jh0MLxDxji+jO6iDnfJE8z6rsp2jGLkyOOBQ
NICpYQ+Ah8kmxe0hqomfsYOigcQHUkS15YOzzUzz2LO4nM4JDV4kg9DxBtQbQKUAoKGSMz3iPqjy
iwA5hEOifYeSf6eAbjMu5GXMIyTzRKtT9I3I0l1Ei60czeXOL84HAG+oUYHwA3ASUDVP3JhR6goX
oSnuIPXRaydX/gpCTLUJL31CnogSkPtqJCrmCJMuuhIw6jO7k/CJeSpL+k7CqCPhqeuhWqpIG8aJ
aB8tyJDXpAJytqy8VQS9VRJ3Evpm5jIp05tIGSlO0DAO4NFIdzqFtJSJznPhoKkHJeZ1K5cgX8Kq
fq6KddUKNg2yi9CnRgfEZP9idcuxo+yQQEl2kaVSgggO7Ra3b+0LpPbIg4sCHRo3ARqDvNzkgafp
udTkEII5gju2eRRTXY+wiprhGnk3xIRHhyxoZIEh7kiS1LqAUquUPA+e3K8MtOlvor5e+VUeO4PP
0/UAUvl/vP//HIH6/4fU6OC6/rUMI/X6GTf67u3jLf9f//vu/9r/5zcP+s/f+hcRuiD9B6ClP3EC
ZBB+JFf+RYSO30GDCjCEyAMDdDe67X8RoYvif+DtAvEZgNtHUdCRxelfROj4Lcju4t0hjP1dKigy
/oYIfRLEcrCCbT92yZ/vST/u9IIatN1orQxZhH2cS7gDd1A9qAnuEcUWmffUtA7b1Nk2NqSXX7N0
+Cd++U2JPuH//WN34sv5QK5qscrbTds7Q7NOhHue5fvMfxQCfcmj79hV6vLNS0DP5atWpYFGJl9z
vN3Id7ReJvgDfKKb6vDFA+3UAOJq9IWZqy4DIzmTdejW5Qs9fmliM878TSMPwMG/3/7uQHNgcv7E
ZH++/OQga0YDdLwftJsYlDr8V6S8J+GrAD73HpJ02YvSObT4yIRvrdu3H4K6DHy8Og88quRGB0aH
AzNKcKnuuZfwHb9K+4zkw3IQt4K43dXcmqb3GrrCjJaUqSNK69YjzDezyre7df5Kv2O5t6KQBKt8
WS2zXfYKvcqIyA5vQZB80S89W7EKq7Ibu7MGiyPKdiAh8W3f1q3Q5MzIiu3M5ci7RlJS2R4k+7bR
VuwhbmTn3hMYCE1NdMTkQWT7LlhGdOUJL2qxT5LHrFunvK1JjzEdCONx5T8ZUM+IUT5Afp/0ioUH
d9W6fOHovtNKVp+sXyHnkq9RqlRCtwCu5w7srlq1VHtSg1gwd5SKdzxvX/eGFXcE+n5UOsa9SxMr
h9SSuoSCFAy2GamRmxWg6l54TlSuZbpl6V6uTzRbx/1SUpZCsVSDpSAvu/ZAAaz21wJd8O1Kaj/V
vLdEDq0XyxTVJPwAWbfS3wXMI0ZkQiQjXfKyXbwHVvNYSQslvguGnbJLFEdGJG0nhqXcQZzEzwnk
RQqzPnHyTgXeoe4tuXSN0sEPYZ0HlgDIOO2gE/7CVJWIjLRv8gf/0Uho/jAzlABU4D6qiCOCauHT
sGGEu04zPeTQCyjgfOSeq78j9/OSLSpMbKWuuG7J7sPnTqwdaghPTPUJ7+8rb9GDQSIdA/uMAI9h
eXJgxlh2tAU1ICTbAP8PjPybKpIRsrVIFAvzFNiA0nEKiVQiaVaQLCVtk2WWdBrwE1pnIie1emUV
9qcG7yQp3qvqujZOFQRpHNFp7Wol2ck6eTSW4lpxDEdxeNuwVM/kQSDzns3xO/xU+a6dsEkkC4KB
NKh1o9lw98nBW9O1sAxcaa/spHW27/bZGu3wh3Sm0/RHb/aatUndJupKoPVjWMu2zYnuy0N3n78G
9/5CsUEctU9f+vvMLnf6Pv83LU6bQEEDkgws0JuNAD4eb62eAHNcBG68U7e6q6yTPb9Vl+KTvpce
bjstgf+hWr0yyinJJlrFG6ETxsq3S6kJfkUJ+6siwhOYOtbdSl0nD11Ogpakp34trOhStQcnXuII
rEunWeP/OaUlrcAXtDU+JKfdlofaLZxwkx3CEM2yTlItA29XG5B+I2A2Qc+Sb1EByjOOiI46Eex4
JpeZIU/i3tRqEwAi9GIGHjrCiLgzQDr0DkY7dgyhySkSoyG0t5rIjGwBpF2DZra8ud3nzlGrFl3s
ND00a03luQCFESSsaLet2yOYlHnqFPVCUZdCtfb3xghQ3SZouZQIxIX77z6z0LleneIev+igHdqA
LISo3yp49QOSLtIjvxulfjKiv9E7ujc2D9VCSkmQEQXl7txEm+MSVWgQxTXPpU/6Q88Rz0FfWwiR
MphcwYALBS+BGDY0dHSrgE5RZHEg0IMrSVDlXDa+o4sLmq4b+mXA++bFt/GM3r2keKmlk5h9+/yq
1JZ6tOw+xB3bcC8xZyqRJchWtEjVdeEvG56UX/x7tJNW4XcFiaHEKj/89+GFgcw9AvUCSd+7A388
hRROa9PFr22DlkKrBCuEusR/NAkpPTD7LXkE1x4pahsbovrWGjJ8hPveDpf+kp4kejTk8R4BHze6
bpbVpt8gL8Ce1Dv+jj8mq+BBem7smIROgCOZ7PJlY5Y4RLX1iSZtS3Viy3eNA2ZfYHCPUDgzfWq2
2CuiVcD3osFyJVmJEy+ypbIr7YHI5uCIRzDAMlO3wdtuxyA4MHmz2LZO5xjgAQsOG4iAkdIMLSwU
YTAfmdoqeaa24TYnNcHmI4IF0nd0Kuxw6a0023NCoq8xxGJlkMDsK2x+Czd3QIoncBzu/VeoQNbG
0Zfgk08VzoH/kAUozgG0zatmn73zX8aG3hUv5Qs2AcWP2JajRTlYZbXUoZhkY3sqKLERtEN+806W
2eFjslE5ztHblZ4t6gdgwc3AFSggSI+KRvBX8QFqZgIdItzx/b2eONKRP+gMV+mdojvSHb/ijuVb
tFeO9Fk49q6+5Wx4aFvaijY10YFl1SSyBvKgmv4yv+OeNUfZjpOJ1L3prV/rlYE/HTlQZ7My8LXF
O80syItgqk7zoDr1IrD7JXVeOvOjs3Wn38afUYWrq35Dn8neu2+e29LsMCSfqId4TX0yfppMhPWw
xp1lBSYD4PwtlhZ1aOFBGlA0HZgVs4V39LJmFm/HKpHVTQt0ZdHLNi5+HjrAA8ILovZ32Hcd7uDQ
zmREc8QAQynImDY4bfIniqP5M28QLdvoKjMRKZpCNpgFCNic6r7YqZ7V9gsww6QWt8i3OInDIt2m
gV0EHYm3is3t/WPInfJXzam3kJPoGqhCWeybUbMwVj02vrjj2kUlOXxngoS6MxxRh7yxGb/Ktr+U
15ITIVpSV8KT8CQtZbtegUxBXyTVSnCa/bACrdReXacnbjMc2LH9EBXSlUvgzkpq4URCey7ATqYQ
TifRR1RY6RHcbr5PuJxkwYLqlp+sQt4sGxK2Vmhs9XjTgHYWUuDdUQHPRbUZ6oMI7QTepGJFauiS
JZY4QPlq3/X2sOgEm3Xr4im7jzf+pt5W8TovTqLwUmjvRvyqck/asz/ELxUPjrKaeCEfmDzkvB78
/puD9l1kR4/JEbxGD1WWvANDbNe+meuQCxs9JVtGuy4iCFAD0qm63QM+AX3khASf3HP70B6MpxaC
bWZO6WsOOWbNQK1NtLhYTDEYLHxM6Ff6pb9od+KBP/RuOnSgHCB1QryP+s1/qe/ao/9M2SFh9YJX
W1vsgGEqrEBATCjaDaXLBH1b4aufLBRoSDOE+QWUIc08fJRB9RivkgwVq5yUdxnnm/W9/lV/yipB
1ByWZtxum33tyi/qPYKcpn+WOXUFTWlSdUDUlCHp4SM6jfRvYei27cJvV4a4TEBSdZd/Rt6mzZbQ
Byzu9RPfvsfVZy+suOf0VD/LRx47rlUIzStEb2sASox39GFJUPnB/OCIA18IDe6iPQ2N42UOKgAC
xRwi+iw8S2u7bYFQ2Ff9HeiEJGOslMuFVTA7rUwqrYJHNFjaoHQh9ZNsaTuFWegZCeG24WQVk4YL
1bhLBSfzNkhlUmj2SW7DLfAyKjeInquYqFtkjFx67zkecoAnBb3XpZVAc7sxgWcqeqtNAUVGqGej
qF0g4YtA1LehL8THTpbaTLa79nFIscNCk3/B7YaheVvZMo7eh/8ZVESBQvapyA59+qJCqjtonKQ3
uX7Vyo4CwJRmIcpk/oJHl7hAJDgINH5/pXhkVAtFuBuMo1JvIFMHP4c1jb7bnsQHcQvmOey9YhmU
b5K0SbxtKr8bMvHwAFRWlb7G204oH8MyM4u0Jsb/o+68duNW2nR9K/sCNn8wh9POkrrV3Qq2rBPC
QSZZzDlc/TzUGsyo2doi1uEGDEiGAbNYVaz6whvaXYgDUreIs5Xolm66MpQ7Tdx10S/Fh/6icj1D
kUvMpR9+i7tyYXZ/AveJa9MigKk20rH/xtl4tigv8dVLd1p9b9T34VlfBw/hT+OYvWjpa/QC3D39
HjymR+3ZHaBOV99EvEhvylX3oLyeOJPW1TJ7DlZpvs5yMi0/Wvodn9kuwTKG28lbmsmiL1e6s7Pb
aplq6AG3q175XovkDoTlQm6apXzTc+tth3V4KspF1O/6X156Vh8NZx03IV1Y7BmTp/rR53+rFvZ3
5SA/5SeVy2xYDv2arKPzlySX3bn9rfUcE2PbKQ/WTXQzBBiu4CdLavA7XRt7gePqd+vJ3pSnCG/p
beoCp1721SJ8rF7BbgTyRlK3TnZn6U8Yrgb6Emq6Fa/rVVjuxC5e5b/0eBE901Cz7+rH5By9Semy
O7DDPXuBdAm/pL+Cv2Lf/QCjk+gL89nfh9/dezBJkrboDHgDOyjKw5/8u0NM5i37bAxsVBVGBq1N
yObYNS6KjfzAMiNXp8rL/xv0o1ihGzZ3gYvEm8RhJNfazrTFWXoxl/qzby+4AcI3E9vGeqnI96I8
SCaU09uCdKksv6ndCl/QbNPC9fZxD5VyGjXtNiukhS79UPKfdRSt2zo+RFhkkE47yktbFOsu/afz
+a9KX/9PR8ALF8H7n02Q/E3/f3ANpPzxP4YWV5UxikDBuz/g/9kUP5Pfb+XPjwWyUaXkn/oYQDz9
P/roSooWJVot792LfwpkdLb1/1AboxqvAATVEVP5nwqZZP0H+XZcONDToaYG7I5K0n+XyCTV+g/W
MjAUoaxr/AS09i/MAieqwyMVne4+nO33Ci5cokk/tBIdVl+wYQ9tULuUeMLyrmoFhYaGgnRYtM2h
7iqCH6WyFyjBD7d1kiZrVQ4jEId2vhBG1q1o3qPHrPt8aKYeLOohim9zU84XnR/UT0FsSkRSw7ei
q59z0vdWdPWTG9b6VjZAMEgSWhofluOTEtwEJDnazsIqBryALj2zR0fnsgTY5p6TZhbslygb7Bvs
OeTXDOwRCu7S9n2gMl+7Vwb+Scd6FcxGOie7pF1WxhkCI6AACcMDuBOqpJNqoBmYjtAyRT4MWN++
2HmfnJB2FOmuCaV1YhfdRulc2V95uuq9WJUENsHOevMlrKpV6bjpvaykT63fY4qRmr3eEkI4wy4O
Kcgu8MVJXurUEL9Rko6PQgvr21YrLWWRyIa46bQWkpE/iBvTKPV9UeRpuohSp1QXVS24OfIywihL
jRyD4x+DVdoPc2ifSQ/k/f3pP6AFhSXX6BEwKXcUuV/3Sl50h9hwtIfIq6iuobIp1YtUL/O/SuAT
O5pl3QMK9syd4Tra7yaxyGrKiLvPAsPTLGa2xTjn/1smGMfE18THiOmINjpTT8ZEC9XLsNBRD66u
5tzpSfInifwoWlhl6G6NvNd/IIxj9Ouw0Lyj8LLuNmowVljqKgQBEB0dhhFAPdKZgV3vFUunczz2
x0Y12SlqoAxKxwyLsj0UgXitRlx2Y89Tty9Lu+PbW4hqgB8ae3II/nHifASwNa7hIcKYDweZbvuy
KFqaf7rEl2v4j2GeV7e00YY3xVeltT8QvpLaS8Umzqr4KY5Sj8QhraJxzRruOrl3mxUWDZiExZq0
1aqhoSObkE8h8CPuTYxqVprSV/iHJfY5VtD4X+L98bM3UtRZO7+nxl0qgf6od3b8asXFa2A0A+pZ
AeaKSIj5K71KilUbwaRYoPwgVCrmBFdDaOZ/2G7hirZTNNcwnOAXxzni0ODghas/qhNMGRXF0Kq0
kTr5QL+pelHDXrcpqibEh6WiSUspDcqNazYbvRSZubSG2no0fRyIl6UVB86qfUqWWiGiPzMbd9yY
lxsXU0Z2B3KUoDGQLLpcurIsq7DNnP6QZPiGSe6gHsLejFeuqtU3cSsPS0lq25shbdpvw5Dmm14Y
1q6PwvhlZiTXnxBKlYaJsjhkeRiAk5aqMuieSDJJPkhdmq8qNzI8BCo1FkmUeo2psmZuhJcKvGdT
uX/lkyvURVoygWFnpBnZM5/Rou4J0b8e2WVrG4Q6W5t2J2LncJCh8k/O20qLKi+q3OZshcnPTGWa
bMMPlzJGQMuQDOnrp006ku+Pw9hlNOd6N+mb6rpKtV14umE351jNX7gD5G1RHHxRYNKXNOFK5E6w
8mHaybWe7TT5JXd+gdwCVa7Rr+yK0gGJYs/R0qbnyCjHbKkIFXO4IZ4z7XdLndGhc2nK57LT8h96
F/mbWMwivq9uV+Ay4BBRRKWtTy92ysqUJNUI69yjfCPj9tKUkbQu8xi1fJdOc99Qb5Fj7TWzqAOW
iMC/irhNtv96/lno0TFAsQ1afFMkw+BEvVcmNSbTndNtrTIhENblcm2pfBu+Zd83jnWwS1PsLOSl
0DFp3INlh/cxDjqL1HVg3shaMyxd3Z1TIZ+AHsa9QcMdNJBlsxxoq09QFoMojVqN3OjsJEq7DCvX
XgZ2h1qGXgaL1ifzrVyLZMqvjIdQwRAQvxtjXxJFzfXNp0f++0jYCzZhJM44UwU43Uu6Lpa16KzE
CjUHj5IUKlnKyl7dNwb1qNjIxJ0R66DbsVeeW6PpqTV9+gQGoatJralCjs7IhhQLLSvldSdrYpHH
Sf7s5hREgwSVIJR8cUWSqGIFWrKxhePtZjbL1dmgaui0s1PHyBkJ6Mmh1YWK3iWd5J+trCCDIlRf
ZV1S7dxaS8+JSNKV56P5kEhuskzqH6lR/SjBxneFWT235WCdBFpnB3Pohk3rw0yZGd7VKjE8DH9s
bmaTe/l9P31AluNNrLEhRHDWvJrE17WKc6sNO6MzvTtFtNw9hVzfC1E5d9BbjY3iZd7MGC6RMmxZ
hoB+E9ggi9SCdODygrGDRPha2mIcqbuQUwz5Qff6dA3Mxb0pK5L6tHb9ezu3stPXL//Z0kDZAgQ1
Csrr72fNh3dHz9Lw4sHlwblRbrSa7eHHYbDEY9rfgFWKZvbCBHT432+K3xxhCCZSsMQu37SPRFzp
hRBnw4nKZUPyfZObrrHw8ti8CSpK2VlZqGuX+IZSuB1sWzkZFmpsapssVUjmhag3fZEna6NpE+pB
Hnm3SPVVm7k9bevYXBld9c0sMmXjmZo3Iw//6XwRwY5yQmAzr4K4AOG8IqiDs1rXwVoKtWEVROJF
KFgXKbGuL79ennE2PgYe7/vCxMYOzNh4xU5my+5kt5aGSJxz33pCF6XZZrHtI9bk/0qFs08dbY44
e32z4gIjg0BVydwc5N8mKakRBkPky5jmCaMAzuOqL/IIlWpRHEF+AE3TwKpwpKI3MKhctkJD2VI2
UW2stwU4u7W6KCXm/ut5uJ52UnTSExnmJr9NpRETz2p8KeUEUcrOXuqp9U1Vm/NQwSoc3HTOQnrS
Ix43qY5sGwEWOgsOAmCTeG9osrCq+yo4J9JgRMsCzWrKpYZHIbvohuKPnignEJqbQRoJzJGKsFsA
zK5cyqU/bJtAkquFauwarzee4SZEP5lwCplfz8n7KC43x+jbCIpndNvAF2wScpENxHnQDgJxhFg7
Np0yPFdN69/4TgQ6NwF/StsjSiNtUQOP58N2XcpunanCy4jc+NURdbdXnCj6bYM1pgen0NQIS7Om
dlYm2iGBK7v3TKk/J5Ghvnw9+hFnNNnaHHdw/3Cw0B0gzuOSfzh5LNtNSUAS7xwl/bBwcztfR0B3
d4nDvgpqRVuRX6jUmAN15YXh1u1b7a4v+/7FdBVn17eqTvU/3BUjNkKthb+SFWr5GUhm07eshWqH
7a06XmudVC3LUhmWAaep07kuAAvTobhu6Euy8DcAmdKtUTzYZhI+YqqVrXQ97FZ5JD16SVId+iKE
sRB22a7NY3uTJ2ZEfdNRb9RIVFu7Ji2amZtPpgZYJEqg2IlheTHGmR+mRupD2bO6QTr1mVdz9pXZ
KjGGYEaa4v1Smeyf0eUe5DcCjITtk3Tc8UolVbrYO5cWfXHdyKwbNUmjVchNtCqQ5VnQV6jWpaQM
j+ika5jfBPURfbYn302GA1Jb6W3kRKgG6NlP1Yqf69CxVtyyT2bf/XBbWmeDF6/lMm+3uVq5W1el
3qQ3LElexPnMFTpOyuRtOLjGBN5GPQ8E9OWk2XLdF+wo6aSVobQYCjU6OYP/30BD6qTeW3r65//7
iC67Dr7JALHOUFFHI78AXHf5GFfKKHzJZgxAgQ/LbSxiWq8jZdeSIwA0NDh8a4OwfrayY/lgFEY8
cwMp13cCI+AFMSaHh0SAezkCuQLU1/VGfMob6ynItrBRJJca/S+h++u8stalFd4pw9pBZK/ou72W
O9u2qw+Z/9dTAwwdnBlRmgnIZTwuGRHge0T2R7PkaTI25JErgaKOT4NXaTvNpRCm9IG6GYQOEytM
4jvU5OSnJgeG1hplsk0qc1jKbpOuZLvq121blGimGtmfoa7bUxKm8jqD7kekFdr/epuM9whpC8Iv
UPKnhya8HT1XQj0+NTCS6VcBwQoc2JJff8FjRHu5GVkaZKwdHkCBWR3jvQ9fcCQjWNwbWnyy/abc
hjVgu0jRypXb1/bMo66vRpCaY1yNUofGr5Pt4DeBKaetI05DEHsrtUdRAPo7vAxLFctQk+cW+5NX
+9/nUUKf3I2qLkTRmEF4EpF9E9gNn79W3ZWhs/N1ZZ1p/iGxs9tIy5YwvxaBtMubZNvSRLKb/Nbr
ZgKD8e0uJ5qy/niBUNy3qdyNt8yHifbiqsJdpYhOWUhvMjOocunC37Zp4+9UMyRADOxqQXxPa0rq
ZhO8zx4PcQQ4/1g9JA++fLxRNEmUG504Bbo+bE2rKB7dPrcOltbe+phL4GihAn3VpVpd6EoNabpv
72O6y/ukKaF4SkHS3/Zhoew8mZpE4mJuKGU9ndxKBPtKcZ++3pfXeQba4MiqormLjBQdjMvxppnp
ahpFvVM5oO7GCsZLsxHg+HAuWHpRMmxKSzqmdjqnwPfJuUnRgpLNKGxN1eC9Xv9hoawoadkfaKlS
UOw3LfYAja0Pz02j/pFtb/heKcC1tIIWr3CCEUZkxDPx0vXGZQTjTlHGqA5CwuW7q3mHKkgz+Cen
LB+SrFBpjapAe5MkmZnlCfR5PBB5FDPMF8k1jtHE5aN6Ido8q1Me1aU7YaFoKtmhdqiltLyz4vI+
Q0z23m/qVQZmAPOOlVfAWaVtcF/3mF786zUHskfgTDxB0vWekX2YebW1zKHW+uCkDSipu1VY3ttm
aJxVe3gJgBoVZhI/ynEkZuRWri9k4pd/9B2I7lB6uJwEpD7z3FJLcVJcw9hKpmYsHbVxZs7z6+OP
1RzrCtTDoM29pzMf3g72tDuEWuKfRNGBuBBeu6TumK0HU38slX7GJvSTPcRdp0Nmof5KaWn89w9P
03MzbFGPEScpd56ipAg3/UA9lQpCe/P1ql3f8uTHNhwS6LlIOk97EoWat12JePupaZU/aYXUn+Kq
xTfMrH5HfSX/gdg3Zyf72cvxUIXZRI0bmdnLl0vzIFZbgSCwIjRpb2rlNw+/qF1kym9fv9sna0aF
n/YqSqzkLu/p14dZ9NOuGUru5mMeqM0miypzZwbdW6222V0PTXDmA/gkURqL5ewNopORlTP5HJUs
cikyqcpx8BPwL6pSbGw/GO6HEhkzxwiQEBPNzg+tYU+vzr7N6V29OHW2KoLcuil8V90VngFYQyss
73ddVd22zrq/mt+FDzCnymU8hMEMM+2T9eeoGjcZIYTDqlwuhupj1mQi/HQsCktfZU0GMCHV95VF
nJkUEnARB6eVr9fl04mC6kPLnGIlhdPJJ9u7QZZUda4ejTDZwtW6rcqnsP6rSeobAdWuAskb9e5C
j+Ol3DggBT1gsOmt7m7LJF6ERvNsD5LDGQOCwlV2oq1nzpTrWSFhpBwyMugs5BYnsxK7SIejGe+d
1FQ+1bXzULaydp+r9l6Xi/ihTQCLfD0n16fYmKLyOYx5BaXcyd7JsnKQ8tz1TlTQxCJ1EhtTQKXe
fv2U65o1VJAPj5lWHBKC/TY1Le9kgoovqlXoRLeNAZGAntmLGQ0vg11tY0/aF3r3C2fbufbN7AAm
M2v0gacFjeOd2B0bqYUgZwSOvCAf3NQZOH0nPEiR8xK7ty76Y7EzzPm5Xh8KhCXsdgROObsov1xu
+NbNQ73RUk6fXBtxXDyrr/8qnp6u4vL719P9XmW8DBvHGg9Ji4b7A2rXkzgoqjQRBKrsnbRcPMgK
QViUAUntk1hFukRLN3ovir8kLd7dWIX+oci5fVfpZrLTS47iUAHZTZjj7Mvek/+KKgMinESACBaZ
nb9lpUtxvR7yb5QWwLNKvbeVrBDzDV3v4jvJ8f1w5WJnssKQQ6wDT8VboYv6g7DRW1KNPrxX7Sjb
uE1s/tKkPFpWWe++IL/v7m0Waeao+Wzt+aJwNaWxCCFsGq64Wl47YRYEpxr6360ZD28QN/NbV5U2
WqPWt4bVUHkf4G+hG5KuaWQrz5mWzZSGr2NTuqtk1GTXzthKnNytlaxT7i0U/2SwDTHbC/86A+DE
pmjDPVlOvlKq+k8cVfLfrzfDJ88lgIBFB1kNBbMpWEU1usFLysY7eRkEIkGgf05rrEzdHpgpQdxN
h23dLhGVNUfVuL5waeBRaSRvI6Sgp3u55VMJFn1OM+EkqzTtYPH+rdxYrGJNjbJl7qFxk0Wte+tk
0je5A0req726VTiMjqLyfZDFAaigTD8K2zp/PSefRLCUFDlfqYJixoRs+uXQAgmzMMpDzlE46s+M
Msgy+64CC0ASIu9p6IaPZhXua5Nss1WhHVjhW4nx0KEPvTlFu09O4LHYQpVTBR6AcN/lUFIkFgvT
EM4xKMLup5OOhFNrCGd2wSdrYRBsjXxJCt/KtAkE5Ix6L67rxzitj03kd/tSOMW2bQpzTt3hk0vM
wKrNNKjectBNSedqMmiBCQnyGFNpW0PKExsv95JFbpnNKtfApUeZOufe8UnZiA+c2cNvlkhZn65o
kquBWaBthI4kNhYLvdANMPB4TKR68APmO8y9xvS3Ud1z/IpEdVft4J61wfZ3aGjnOPkUlrMsq0y6
VWQLy/LMlv+Wtf5tZueN5/zkaAawR22GLxHHCHly4Q6tlDeDHNtHrzXjXarmJrz8QSyrQq2/c4D8
TBQt23dVL98yKvvGzqHoiNr/PTOO8TmX4xi9WnU6IcSOdAHG++pDkOqEyONUuZud6iHJvptoFN+Q
QApCsQK4LZ3dlUmytlNN91nS+3bdEMdDIOiWmdQlqzjrgZ8LY99KmCJVQxRsuswHp9930l0U+XPS
8+NoLkZL9YFoEX42bmM2VjqXo1UMCuYA5zlKcmgJMvSzRV2JZ2cYnGU3QIr5enautjCPgyTMOU0w
RmA9mZyQVMFtXc0jha4F4MUh3nSSna/sIok2pp+UKy7daOa8vDoIxociI8AhgOaGNY0QCrawBaLT
O7VUYpaUpSEcVXE/cw29N+UnUzl+lWOhAIdI60rJG3vbVJYz5xiWYkuZhIo2bNoQskB94wSIaXra
Kva2bf0WNXepdNOFMnj/ZzVNxaLL7qQOghKq1V3QbtNcbIzs2YWsogcNP/WZwV4Bpghd+KaJejm8
0GOZigwWiSUPeZxKx4qewdqKG6zzCrEd86AnoHPhLgpqadUXzoPVl8ZtE+MWlkQubSu5kxOq/FA5
AgQcbr7eH9enDQ7aLBerRb6M990kwCIjD9uu771TTRt94xUu7C+SpBs0NXAZM8OdntEGJmXw7m1Z
iC1+w+1Kb/16W4Gf8haVbdeYTjFpVR+8ebQiz8DAhpmw++qrwXabdaaCSGeRgs244z58427iNfic
yepDWwUwT5vTEN8qIYWoOFTi1cyUaNNPlJyKQIMPlL4XnmSTg00Ph5BokTwuk2zzWKT60Qq6dpGL
hrDRy6xb3yzVuzHe1VNb3KHhKqPWJ//S6gDvNlqNm68HdJ3tYfHCRaeSF6sAZae9f3uoHUIQ1TnV
eulsu7ocUOCUPYqUoIYeagRjD0Xj/LCBx2xbhIFQH81VaYWkGGuYd/EWkyIXH6S8fLLBAv2GrkA1
GOmiIl9rtecuesf+C1YZ4tbXI79aNgZOCZH2C1G8cpWm6mE2DIrs6qfBb9dDF1hLSU3P9Oa4Luj9
/PuHAdmklkUQMj7wco8AxEJWqDD0UxyG/d40kmTpJjQaK7xed8iXqjPPuzrleDmKL7phgLDS2SuX
z6uSkr5tW/NyiQ+DW0We3mrkuVPu06ewC00gJwizTGEYcWxmuV2Y+gnh/27ZZDnIG0fLZwoK71Wq
i7OUEwCFV65R2RhLdJNjAHS0wFCks06xojZ7Warq5zT02lVdtsaDrSXyKKFOhiGsQYJUEbbLCqyl
tW4lIDHrWqkV/Al1szmlBCcQ8vze/WtVvfVi96X72NYFpgReIsNhGQPWZeRTviGLk9tk0XSFvVat
1Lu3wjh8dtwWELdp1TbsdB3KDUYKJZynBMkUuU/DZkFUEt+IAjK9J/H3JRDO7KfjN7tMpoy7dNwC
4brBU32YMCZ2cqgAQjmlQeJyAYK9DDOTL0SRKmg6nbJx9QjIe+YFnbdorAh9H64tb+YbvvoSuKlQ
uwIKSFpu2dPYmKxl8OvMkU96kATrEgAwRKxSZ1RRuNJoNMxsznddwIsFBU6vAu8nNCJYxktpsjtj
I2yqqBuw7ZBvbeuH0mivVW3vA2hKJkAMT9zm9mvq9w9tFC4UsN25QBIA3QHXWVIwXatatVOx35as
t7L+G+lv9INpE6u0hGEf5dGmoqEcuBKE7bNGjwI5zruMRlJC0S6Wnu2mh6JtKme8STapkqzlSFpV
7Uxr/CoZGN9yVCQGo07hcErLqAneW7nNhmPdN2T6alHuOy+P/gSgrL8+XT59EgyJfxojdHUv57P1
NL+xfX04NsLqv9PfvmNnJzdDVUXrr590DezhpSgoj/7rMCOutIKAAiqu6eTDMTW6h6DUf5dRdLZN
EIBpU+6CBiaZ3ld/g8Ld+gakMRGdWi7l0G9XmU0BX85nNtM1zGYcEZcicSSS4aREly8fqmog97I/
HP0S8n5Yq/pNqqLWYVW66y3AyWXrQu3MbRwp9l5AMmwT87aMDQX/AClZWQrVksbM7HtLgyiatlEx
02u/OiVH1xNUwQitGSPn8uUAU5nkz0ot5SgNjrgx7JwIMCxPMwszvublNwX8jg+ZlaFPggbY5VOa
1qnUHBOWY0jet1HUtg25OiPjpqWHAj/VtX/UqXPSUvikZhTATRwgSbbwUbZm4EM4r7LaOjS++6f1
RzBUEPgsZaiEi0bS45lt9A4+mYyWziHEJ65EgMjvWhAfYqZQ6Jmi+1J9tExuwcYRwdbSA2MTY8kB
q74ro1vHkPpDgHfsItNLeUsGj4ViUvjfXE8rThEq59tYK0xOKYB0SpcgEVsUsAKVou6XfoZS7KDU
8bKhwb5IA8vbNrUlWQvNS3ilFG6rJUf4RulpvHW0YeMkcfk7VEudPSPX7k1uuN4qqfpqmzhRQt+1
hQXUW8GGMoJ6wz5v134lEGzv1eCW5uNb3Af1tsm06jHoW3sjBf7Z7hVoylamBK9tJzvHKkuRldHi
bu02xj239r7UhLOtJcwEv94O7+p9kwmGjYJW6XvySYR2uR2ysAjkUKu6o5mqXG+OUXlnr4Kw6bkD
iP9cXmG0+61UhHtP9906Brre34EdDE7FkNtHLSPrrGMr2OZ+V24HDIPvqtqHy1F63X0GtOSud0Pr
DfNdbUXBH4KllJU7h+rrzMa+yqCxUB6Df/4A+qHccfkijdmFRu/7Lf7OrbL2WxIRti+wzkSR39hd
v/MqwDWl6ptqE3aFModUGL+b6UQCx8e2SCEmJYe/fH6c0+Mo5bg5qkJY3xQJ/nxgdfZt1xKREoD0
W0UE+XNteOVrKZGl1AjRl4rbLrzaDlZfL+t7SXkyGnhYoK1w1hsRt5PDrvc0tamzyjpC3hM3splH
bNfBsPYmigWDXcuwzLHYWIWi0Si1i/JnjObab6WO+gcaDuWT1rjmIiY4PIhCds55mKd3vZZY91IZ
x0dfd8INhLB4YWfwyelNi001iGZtdp66iZ0+5notfbrqsV4YN2pQma89VsyPSZZlzswevgpLRqAm
8HOic2ppV63fVPMoeRZ2fdQwFEGouxRHMDcojVS6gphBW8xUBq7TYAdfPS5rBxg1uJupa2wLsj7D
zNQ+KvilbKwsGV5JILxD4GTlsQ4LeSUKBdKypTRbvRtyDOf05k/tW+lPAHjFmhNVXap4i89MxNUF
QgFBwQuD25aa4lWm0jea0BOc348ZTh9QD1PzJlPbOb3g8Rq62Fp0TcZkm14xaYo+xTRpoHBlNRiQ
41OrQ5Oq0rdKbW8TLIB/fb2JP38QmSIFRJAU00aqiH0janzTOeJ0mBywT0mXlgsJPytVMZOaX2en
ow811Re67e9F8nFqP9wzJvSw3lYj+yg1ffwnAWh8JgeVf5gFdsqOGPx91AcvmhTlqy5PxwAxdh49
uTcWqCeXr5KEIkXgZ+auj/uYq0USL2YqNbuWJLxZaJQUoQAZztvXM3R1l7/zgmltqw4bnwPwctR9
HdkibSr7iDMrlhmygk5AoKmoNbRNuw/t3jlIRtI/DzmSBl8/+qomx6NHvPZIqYJTPHVMaFLDJ9EL
naNdD2Ittw9WZ8mrFgp+UUFcD3t3rvr02ctafOpjkcc2edvLly0ML9DCULKPfJ3hamgkc9VkiXfP
staUwOLQ39v0lqqF6XdzFabr1JLXpYaO9CUoG5lRXD68K4Tjh2lpH6ugVx7lpGgxdkdQdSjs9BA2
tQKT1XU2vV3gkufZ9rAyIiVdJlrp4amcEzZ4ebNvjYJWXd7Lr9CG4McE5oCm01BjJtPnCEkVA1TI
Oqzk/WBIxcIQfrNSAE8Dpu4xxDV85NIHGJy7qvKtdzqCt2YToHTo99GmKYv+KFXd0qOYg7O5kKoG
baYCa4FY0hcZfp5o3oVJsCvkILj1hyFbGig9Rbrt3rhJnt0Ir6kOwkF4Lc1bZC8ocATL2O76pVnL
s0pe1wuqyMDdoTnaMJf5/C7nVBS+EkR1qB1TSUMGKWggMeJefgjiAb0lo0J0q2Jq74jpn/MqUpai
MoNVZoC8IVZ8DCokQHwIeBBYa3ACbtyWB8vVg7WsqHNgheuziLGCUQD7SGENscnLsSqNWUtlENH9
QsP6p2sna22Ayu0NwcPX39X1ZUYTAoHs0QmZkHeqLN0NQQbup9KOynAiWHVv+9aydpWaPfWmMhMy
Xd8XPGAEjnJnAlabHrBW2qW+FhnaEbRcc6+UlbGMm05a/es34nJmkSilA8GZAn3MTtXpIkiItvUq
8VdTy+so9n/5Otoklgvy4OvHffJSwNhp7XOUg8CZumDlSlxj8U2fcpBa+pxW7dJSc9t6Zp2uIYYQ
p3gv9PJtLiddncSbfVq0tUl+cJQ979WofbDzvYuhZClXYiGbaI/0ndgMXVSsRRnrZ9UPH79+0/c4
4/Impqc3wkSI4ME1yZNNifTR0Cr5oB2rIQzXWhy1uyEJ7FNluGfgFP0PqHhcCUaRRt+UzESekap9
50D5rkWvHQrV/x4YfXuAvFDf5X3bbaRKtrcaJoQbJ3PLk6ek6OMMenPjRi2Fuwb9tAhlH6+AoF2q
2dJu4jsRGul9BFY7XVvgaBYF1OVV4QX+rUiQcfz6nT+bdsSH6UNwT5MtT5Pkwu/zwnFq/RjE9aiq
Z3X7KCXE0sJIPXqWnX8vJOdERYoTj04BsAbFan58PYirVINoAOIeoRZJNLTUybwbPjLaRaxpRxtm
0k1tGDV16Vi/S2O7XuGl8LMyKoST7OZo5r22/frhn5xEGNyPfTfyeIArk2swVVQRtBaqSZFv7NWm
QikoTZRDrRdAkr9+1CefEpk3yvtQmiHLT4vRihX0vSRS+5i2ffDLc5LXvPHlmV382YqyjMSRo3I3
m3g8ET+EXpKZyZKk8RStN+HWRK0EwpHbbzQMoYVUir0lNWhTlYm1NWL3LQ+h7Hz9op/cRBSFoFIg
zk6oaUxyt1BIml1rsXPEAXOv6v292sfx2aRqvezzNN47gisxzpqZGOqT+YW/MNZ7iKdhQ06OkKEq
A51qo3NM6QBtMsdT1l4mzcXrnz4F11fOejYrGOHL+Y2VuPGL2nWOEozTUxTIe03povPXM/hJTgQz
jO975OWP/ZLJFBq155SwvexjFmknuoRoTcHdudX8LNtnpp4/aKneH3Sr+Sa8Tj4bfmxs3NIqN5Ge
tDeh5VW3tVHNXHDXH6pKSXV0SFZpcFhTuG6u9PSMwGUdG71/lZqyuhM5zEHXSRt0OeUKVXyzhRcu
SIBuJVe3Z+6i633F7erweA3ePPM/2dqFLXtKqJBV6G7V37ZJm67KCoFdLTznJeZzKNdStJyDNo0L
enktwBEgsBr7LagjTG+myA9ku88V62gN6UsUNsDNELJIW/FA6/anJiEXN7P46vUTFXJhGq9YN9AX
mCx+2ISKVxbScCQ2q7d9YQTbzBmCEb5ZHBTT21h2odzpIkDqRWvjtf1flJ1Hb9zWGoZ/EQH2sp0+
o0LJkuWyIVxi8rD39uvzUCsPKQxh4OZm4SRneOpX3oJL8a4Dx7Clcb9m977sBk/ABCJ1KCqT29A8
K5KlvCNB5Xpu8tTYyyGP1MYWYfI9orNyV6VDjienrfyWHV9CuKDZDmO0c/oeqBHMce1Nl1HUUT0k
5ApdDp5yTaOUpPGu//P1qsJS5/cRqHDxzdm9oUhKuVCJKRVdmE+mg/5o0wQrR2AJt8MshC0+Eb01
A/zzbG0AHTehQrfM9bNkRP4wQOExFHV/SIb6LoiSdGfUiLCljaweHK15qca8oZLqOX9WNskH25Ln
UgZuR++IcFC7voc8CQMKNZcUtxuU6OyHY3bOdYMEiBJSiCGjlOvfvWBod2baRMhUWsOT0IpzA3Pw
W+XnNgq7KNiQ85WkNUNaJGdfTZKL06xl1ctbg9BChl5GhRwMyDzWN2n4VlKomO6oSuN/foVcUtYq
eDHrm0GzTkGP7qRSjd8zFK9WtsR78eT67DL2ZJOFngcN5zmyRmpGLeyc3nQdNOaoidzXhZZvIgch
Lekyjr/K5HfR9r+y0EYlMjqnZnOxKUhs0pE4DzoL1sp9+GDV1aa170ITNYFJM9LASMX5N18YaCfQ
W5C+mCC0SG9RN7lezyDIwAb6gf4Y2PqftBX5YxL7+c7R2+B8e+ssc6Ipe4D+PoU7UC6n6+evCEH2
w0pK8g67RAV7jQInz0MXW9m+AnCxnxL3lXBg2bxiLISswN4QZTowB64HNOSahkgda49l59mU+RP9
KMUCOq+IzV9q6hgXs0iDTTfF+0Zk839esKckor/GZiB99+3QOpRtIXCpQBj09mTMHAemeYesMBUg
2SATZGgKEP+aDYnbPRu02nR97xFQQF7m+2wIfgX6VylR0C6lARwhWZum95mBkyVCPJtI/Vkb47Pp
V3eVdDJttI5eJfjGUt5vHPmxVB+E/Wy2IG6DmERc25UOvXHkn3pQuH11qrNjK1lrm/2DyI8vIYq2
NIxLYJdPkctfX0JyP6Ym/6PAFrwF5eS5OZYlQvNN/ux7drSrEOn42phKtUWRKj9WubTCsFneSWQS
6GPRMHjPFWc7C+Ev1fFDU3XNTij3eSw9J6jIN53+oLQFaD/Rfb69eu+5wfyAs6sAPgP2Q1pgFhL4
Sm2WQe+TDRvJRTfKfUujIjAy9CmrfdR8skH76xKQdFkcxgFx5QBopJmdkyJ781FyLsZPOF5sZeMS
ePeZ7m1CKXeHfl9HwdaukYDVMNKukUqoP93+5R88JMwVvCmuERWs5NwhvpAzKw0iTXVJq/vHABeh
T37bh7hNV8qWt4wH3mr9vaFL8rGqdGPvCbj/1QgQ/fYveReXn80hBR6OAQeU3Hf+pPWqSO02SHQ3
UEdwB/pdaEuoqqpPkej2TvRJCZ+TJtzZUnAq8ILhEIEUGPaSUeypGT05wUENpKc2f+ulC8hJo3wL
pWNpmNyZv4T8aKCilz9h3ftq+sWpcNJTZ6lvIj2bssQ/4rtWWO0779Fr0VTDOW3jBwAh6uiXpxrH
Qh2fodO/xClGtUZNH2SUrLe0cR4m0QBSlzX6/rsp1nw2CLomMRcqLJCNr0+RiU6JoeSt7JaoMukS
1/7obczoi9R324bQR1hPQ/hKwa+i2YhBq4ZgsHIf9H9G7UuvKVsftwvrpe+CQ44asQ6JOkvlc2Nr
38cBKISVxs+diNwxPdT15wxRIdk43V7QD5IHdCVgRpBicrVp1qy6imAManJlM7p6YIz3gaSidkC2
+JTkXnIQoxofwyrrHprMC4+yVOIPUkUJAvhd1WAGIceYv8TNOfBbe42ssEyeADAQSXLTov1lzu0k
uzbShhxEsNvX4hJWCLALs8Opw47tzYizLsXdpP5OIDocCOLaX3U6ioMxhvLGcbLXzEt6JMirlUvk
o4uTpi/cWlAMNC7m7gtdr3p6GENpIxZSLpWufiO8DTCYypznNgnQWDZxttZKFYwaleaLFWhr8orT
KzPbdXBN2XMwkZkac/b6t5ITGpkGvsPXopOCQgAYARhbd2MQrAUa77njYiyKeuQ0WIstGCOGZ2RO
W3uDW9lDe0Fn637Ui/hiQFt78COU8YoOmkyZysE3HzBtDQooYcO2wXjHK5zs0jDmVcw10Tw4rar8
cCTfOqmlbz7Lw2g9aMKTV96VZVudUgJbGuwS17yKiN/1oWyUSNhF4fRuIycXaBW9K2oa35tAVqkH
CmMTc0Mj6mzpz5U8BHeyoHHuOaK/1G3kXxBGFBvVDobHqkx6V0lC+7EzrH2TW/U9BtzFngzq6PtV
AiCtiJ6aWvrpm2iyrFy1H0VeOnBExMQI8gCMXH9G0oy66KtGewzLZIdIgrcDxuO2o9ZsnVxfGWx5
1oi6yJPpYwF5suaBDdA9OzCKQnvspUbZFhIGL0VV/nf7rlnuW1g/tIu5U8h6eNCuvygKhzAHihq7
2M2kbmFXnwbhGA9jlP9z7j8NRIuUuhbGl/KsTgfz3Wt1tYpdy5fSEw5Vv8vYuYSdwMxMie5TYv9N
GSX/rOEEXB0HLsQasdsC1Dm7SltUpp1QTjJXWI7/po3GN3UIXvUcPfvWsZtTFGTe4faULtdtGhIe
gDa5FS+4dB6sbCsZ68yVfNu8t/wCMXRjDRy1jNQmBCD5K9kGfFFLvV43udOwrNJjYh2gH/uwHmxq
rlm4t8xE3fSq2m+kuI1WjvEyE5xsKBHHga5GMjgHPFp26nvY6uVuOhjdkSdY+lTlevNYhvYPp9Tv
aY8r1KC14T7zKHGsnIclN4C1/Hv4WeourFAaw6jK3VEuN23y7MUPEqisrnX2Gj4LFBVfvaQ96cDd
s+ZnZrcU05ANKtOXIqxplH0uiN2j+jgW9y0m8JTVv9t5+eT4Its2yqfAWRNq/GgnkG8h40bTHgLV
9Od/BfSOnKa5PYiCgjHC0bXnqHvbQf399n77aCvQcSH/4Qnkcp2dLFmGIm0Eco4CTuSfYxEwOVH6
NtgJUvVhUz5Zo74WB3wwJqpFsMe5zm0+brYUajGY1WgaiTu1903Qr7pRfTIkvCK0AZscb1sGOdHW
T8QlHsP8JXHsT1krbXm8LzhePulacEy7tTOxvJ3BJUxoI7YmQL55Zbcfs6HJIyV1w6z7UptWRkVE
Ns+jnqCqUeSrafFyEkDgcTsTDtGD4WK7Xt5cLQvBNzdu3OrplyjGbqIs7PFNDCqQK1XATY/1sHuM
KtU717rzKeVAf05FQTRkITBYemDMNo7pa5+SOhXnMLfGH4ljBK+3N8gHqcoEoOfiJT5CN2mSW/97
H2bCAAhW5iibE7ycKkv17utOM6utbkZfe6d+8tLqUGaU+DaKZKafi9Eo8DaQtZU3YLlAJLa8nES0
YNKoRV7/jtBW/C6uQC/KJbKkmtRJh6ZyimOWG3QLlWxNpG1Zb2Y8go7pqqRHPW9MgTjEZgBKlita
P0LKq8j3Rm2HD0mpH2q7V+6zDl2BRvThbmXGp3jmOkQDg0JDFAze1EGZe3Op1qhJdms1biRkYy/S
Sj22gyFdvAqGR1J30nPg91CG8hp1NCi93wR/CkZCGO4INH7XJc6aXM4Hu5X8ECAUoCg2wXve9Ndl
FGllLyc0bdykVs0Tkax3MYwi3dGly74BtnXwl+i/3Z6H5QXIWwEmZio8G6hlzV7fevC7IhN9SyGc
lNRWIgt7O+TObo+yjGFAKr2TRNA5pf84/flfXxYWGN2WcVm4iGVU4AeT6mgrufw8Bo5Y6bd+9EET
fwh2LgAB1vh6qLyOi8G2vdztBXGDB6aFmlA5rryz753E6+0zUX+BV3C5Mm9zBSv4oKQzqezhe0EX
2hzi9EwAdZ8mhrlVsWje55nxU6qi9DnynfpT2mMw1pSQDiyy7LiMYG/QSdhLMSY0pjH+6ImODp3q
Yc/Fq4eeQIxEdW4m+0Fq9V//uhrsLVITSMPgP6kbXk9RadbWAIjCe2yDhlpNBHcvM9Pq2JWUcG8P
9UHiRyAyBZUy68+1P1uOCicYBUhM4UL3+FGT6X0SZevtu8j3D4mwnU3M7X3SZIkGvj1OUox1tbL5
piH+XipNmXppWEign0BhYf65dd9YZWrU9SM1T+nQ2cLfC2ew31o7FqcuysSpNarKbQPtPmtjTFVW
pmB+rDXUnKZbBoVjzpc+R2KJQVgitzvrsUHw+a6z1eIsCv/Qe5PSmxzu05CTHWgYpo5a9E00pneW
WiiANTnHp1xqMd6Oi+AwBOrXHi+bUyaUZn/7Ny5+IlND8kdJnK3Mwzwdqr/Op+P78EYGXTy1TvE7
6DqDuotdnmUjwoenBDSribT5envMhQUDEqoTV4Y4laCTv80G9VOE2OGVh0+JpvsvnY+PFDx2VGRi
2p52D/8aPdXgJGlqve0rKb1HPz3ZRuaYG5vAwJL09u+ZP33vP0ed4HJThELGdT0HDXACYHm2eOok
52eo1l8TzTjGNicyLbJ2ZU9O33a1J6dv/2uw2REkbxaU7C3xpDfCvvMQ4QYtgFjuv34S5MWpnUuA
S2C+eF2V1leHvhVPau0kr3bskYewytsSn+qTQla5stXn1zylDgXwIqEMJw11ntk1r1LTEV7KV3W+
8XM09OhsRHW+DQZp7an8cKSph0Oayus1v+UzzMVMpenFE34htrFJ0e/axH2rjRsSyHB7exrf+8/X
q8V3EfmC7J2eFXn2XV0Em5NrHgaBgvmUFh40e+pgCWQEu77HEsprPuURyCNK4rBxrL3hDyc5GQ95
Ej0MuInpCoXxmCSG4GaDtMrB1/x7FGUuwo9WAv95RDWtwUQ61ydQHm/67LcipWd5oemIpyAfVEgg
qf1prNV0n7doUWSy6HbZYHh7Pe/Xcs+P1oRml4GcIxktvcDrA5RGdlmmHSOLxMCxsAm1O3R0vY0v
6+k/Eo+mj6Q7PH0naBSe+euhpNEcjFIgxRUIK9l22DVsJafrVtZ9eUinUwosj21GpDhvbXpBJNVh
64dPOdxGGgYRoRhswn++dxiFATAEmaKJuaiUidAhNMVOPHmO9xj7XuuW1GUvhdT1jwIttfPtzby8
5qbhJq4uahe4usweZMA7OJ7knFGoHuiQmn8IM7HxlOyfaqz2+9uDLd8VBqNGTq8MvwGiset1Qm1V
zcNe5prrMfDrw+C/Qi6Q62rC7hgn9lOoVr9uj7jchBpyC0zke5UZ5Ov1iO2o5kGjd7TCdRNscdzj
a5Z1zabVim7ldl1UOwjQsOzRKXhwwU5Q6+uxotaAVJWqBrAN7aBW3qGnErrr7QpKcldfpK6WdnZg
/zSyF9VXT73A6+wp6z8HyVNVAjvULwo4ZjWgJBqPByH16ra00s9YLniYt9YHO9ZQk8pWfvYi1+Rn
U+OjXjlJ9QHymbb9X499lwuzd0gx3QiXnE2YaN3OMTLi1yC0d1Fh5F9CVAM3Zl2bjwpueZdWQekl
tJx6Zed/sFYkOlBzST8MQoHZWhllXZphhDZ3LWrlbmrPn3pJwGsFwL3y0dM3Xd/g1mQfAFSBy4lU
ZNZyQsPfKJxE6l0sZlFtQjnw0Mtl+uX25lueretRZh+U+Xlulp4/UMq0wadrKu4NtnKMNBpbnp8f
b4/23jWcf9TkwAY93UIw4T32/mshFQnxHbusBtdPlYNUea+5rXrbqIJYGOAKcCm6b1Lo3zfKfRo+
md0lLD6J8G0IXcO7V/tfPr7X4ZOKu3AybJui3ebmE1A5N85/VNHPqrwk3W8fh9IRb1Fkt9Tf9vhz
bO6z+nsROnvKLpvG+9ahLj44F8dG0wW79PRrnT/5/b1wfnaOtunMEtb1KZTCraO8aMazNL7K8p7s
VuqeawfNsPBoFH+c9twpb+jmt5Qkcd7YWMEfydlmRoK18smctIZ+pv6XDkfONPxFTz0KoLFUPyzx
X5r+SWDJ255OmHEZqouifsmdR7sBBaXuUuSEJTDcVnzG9GRze/4XuQ3BMsixScmY2jwlhNn5RxBB
9AG5FAjChjZl4yhvqPAbv2qn9+8KNfBRh0+UM5QJ/T4D2rdBe9das3NZOLnxK0grJsQgkTsC39Mp
+2sXJFFvQ+jyOrcuc9wH5EuYnwaj/oF/BMWiIP6PRmC8G2Pjl2KHW1n5EQ5U+9JNAxinwEVPu7Ri
vI+rr3b/e1T+c5RTbMPpkB4b/YcEuiIb84cIQ+v6EGbWFz1Tn43kh9XTQUYdY0vpbuVWWAYwwITJ
TWl48OQu6L6GHARWZ8aaqwo42FrwKlE93QqIOgc9NdI7JPs3mlMYK8MuWrrae6uOt3HygwPoMAvJ
lSJF5szoB7fRWaTQqopjPyKAGRtejZ84qDz0h1vlq9C8Y52k8UvUaMaDyOL8Kcpa/aFuGm9rAo/9
5web0gxOgWiOgmtegCOzKMLjNPRlt0KUNkPA+qC3qY3RR7YpJjDa7U29vChxeOEuofSnORMK9Ho3
yXbiy4PIGA3Z28OQNykkWGx7b4+yaJAy2bzSXP2TjCaix7OjY0HRVZVchdqeSGePG7k+A2fexPFL
myTswTagnYavt4LRcOiD0ByVn6GX/jKzXNukZfWC3uixjOJt28O710arXIlcllf5xK7jVaduQeI0
zwZFyB/XAxIHeW50yHxp0qvhSGLr4Wb0QptF+3N7RpZvIf9Bph45U9DIQLuv5x1nncKkPC67qgQ7
u3aC6tD6Wb/XzLXY+YPzRfjHQ2XQTJwoLtcjjYk+BpIPdMFC8mznC6CNUH+bjReM935wpLDm/eqM
5vPt71tgXKcVJ+YASQTgGhDYNOF/XVNakoEvCuLR7WCIvyUAFe9of+FkGyqDm1LUdoO06HC8IcfX
JelXVkvoV4kh39YahtRTnndsYaWeTVjwGzkuWwyjuuj77Z+5DFht3lNuAmohE7Z/FicIzD3CoTLR
79C8DHJXpTynRWU+5jq+vp0wwr3WNmsd0A/WniIIKGSw12Qzc33JFDm30usUVoSMeewVm4o3dhDA
AdqVXbbACbIKsM1BQUK/IX2aizkO0gBUy3bAraihuVNa2XyKy/FznEcjqEun1v8bKnS6nDx+pguw
MXHI/JY7Rn/U0Vb8VvbRq+a35aGtNe2fIzS4KSa5HD+PasWcRqbGSRlUfV66tDd89JEM3Lv7PFm7
eD5Y4Knb9/62TOs824ZxkQOeMYrSFdUIsigOhjsbEb+NAn3wodYk/RD2xV5Wa3EgEDF3wuqQA09L
F70IbQ8wKz1kjfwN6tm4jScDliHq+7UfOT0114EdKljk7nQMmQnqctdnxa4b3nyzydy6+SoQ/bqo
Xlle9NjovqYpsJnUdyBCeoNxP+LF81RjvrKXkzz42sjdpUv+2XZSm2TzwDdQVaCLRnZ//XusWkUu
3ChzN4Ca9lk3uvxxtMOvSS+cr1IVWi/tAHZfEva9VAaxa5uB+UNFMxT3we5LKEr6JoWMxf3ts7p8
qiZRH2CJ9EzIz+dPVVPjfdNUdFVjP8hfRZUFhzaNxv2/j0LuSt0HOgb8YfX62xtw3HUB1N617CS4
b0aB8q852Cu7f9p28xXH/BWwABUA5ENm904cg3SQi6yAjE8+BKGy2Be2Me5MKQBo34f/2CSZFpSx
qEUTOGqAWa8/qjPsfOxzNXOxFqvv5EYmAOyslV7i8lrjnqHRS9wyObHMj5payz6Zt5kj1OH7kMur
56xX4l8OKoy3l2ihxsrnUHaa2lg82ZP02fXnqMoYWLHkVC4PGUIejeKdVCs8mmE1HDN0IX7npXoS
dT18b/tBbIG6NttG1SLUorXX0ErXNMoWmNnpB03FqSm8QQzKnoU3eQ0OI8RU1q2C7tToxsYOc6S6
sBf2IDQnkbzNkk57CTjIu8yR93LdObtRbpovuC5O7E/dyWjYZ93GCdCucVDgvefftTdRUrf7sEMU
l7fRaL/bSdhskJccXtvakc9VJsqtHNfluAk0AYQuTrSftyd7Cg+udirdHMKTCdJN35TFvZ7rvOlH
FD8H2ZUrICx6MIp0Mm++NApaIUlii3MLIvM1U3JxFrI0bm8Pv1xrWqRIptEs1yfy27woZ8dB6Yxh
rLhxn0Svnu2c8nDsT16sHUBbgnhvK++I5Nf3NA+jrZG15s7C0kEd+xraTJeuNAIXm5yfM7GWaLVj
R7BwsvEVs6a5lCguDfz4Eqt+cD9AAfxRJN5avrm476ah6DlCvGN/IYFzPfNeE9SD4WQK1YVsfJIM
q9r2Kn3y2xO8CA8ZxcajlZoMbAnYJNejQC+IAyTuZXciCG9jtU5OWqZ0aI4NvcvRKl8Kw2j3BaLr
K/f5gidAI4iiLhksdTWoAvPSNYDxorWdunKxc8ZVLomqrxJOIbs+6dS7olaGkxUYX1IZMGKY+eAn
8fpzhyawXwYLQ1kayi32Ib73EiM4fspbvH6zsvgObv2JLF3eIF1ZXwanT1wpqHjHKcv80eOJc4JI
onrKkc46aD2erF0uHXJQErs4NaRvtE3Uw9A6a8Yji1CEz6UKC2GVv2iWzALxOBNOi+M1nceiRBqV
+tXOGjH7DAcFswDNadC2sqK1otF0tV+fX0adWjTACXEGWlhpWqMdJa1euVVVHkF2WNWbQQVQyltg
0vuG2LrQo62aHZPyFW2cTdddaggZUvrVD8GHJ89+Ve2mazbXdWqdz16HaISaTxpoJynEysr5kXfq
IarDXZw91oGEC8IBCeegofuhJKfc0/CxRGxH1Ftbj/a+yvQHaB8+wDv3I2Mr1dkuaLtDaIUH2Hgn
K+72cHF3KOIlQBSCEtnPNDj1erqvwng3BYoxwogx/5pn7KP+VOs+oE8gK2CM7b1mlIfUxgybv/ud
jAW0fdBjsfOkMwjuY2wp28j/KfNrev3YqOqx8oZjQo0EEamyDUIeRujxt8/YMv2lwEF/zCKvnOrG
85Z0alYyvapSdr1m3OTSiPkuHoPotzn3kjb47sBsHXtisZ1qxiX8l2pEhDIqLoNp/ZG0IjvHRmrt
PFoUW8yq/b0E62BXlbb2QPq2Jiy8MDADUY70F6Uu9gxX/9xsw4lsT5FilRKTUWenNBfFPUqtCkXD
TrrTR195DORYbAJg3Upn63u5rL19FWvKHb7X34A4uKlFi3wSlCm2YxR2B09z0ictGdde3uUdCcaA
Fj9lXroO9CGvby9z1GutGsBL5VQLdkPS+4dBtYrn2+v30SgTcYFmDYEnrevrUZxcNlrIgQ10Pxs7
saxLdqaMStvtUT546ohmQK0hjzSVxOZBYdmkgSdrVfOEFZJ1oRP2TcUPYVMm6n+9DKdP0xNsH9sj
dbltVFaI2FjhiHO3H4k75ldZiVGXjQOSUxACtJRJn+Bnz6KaLCmN0pei/Kl0Um2rZVHn2inK3anw
jYMogh8YFLf7DpDfNs0IvSTkl7ciql9uz8ty9icYx3vZE4o4RNDr2TeE34d4v6RPo2P9cHTcmXNf
zlaewcUgOnB4HDCQcqLHvGiSpE7lY/gRSu6I8OY9nESqf1WfrdzGi2BqGgVpQzY/JCUSgOtPCQXb
VFMGyZX0bNzXcZvvGzNrT04ODsK2g/DQiM48S4NtHcEISisR+gLFBCgS9DOX0FTzgG8+28iaOqZa
aHTGo9EJBNlxZ90oPY41RRb4OzJPHZYWdcKNI6jg2wMKaiL5PTitthFR/KRVyJVVajRsEcX5ErYt
QCJfanFXLC31qXdC62TTdr6LqrbbDNi9729vhMUDSvYHrwtxL3xnJi3g69nL+iSp69qI3CgplB3V
pxROVUjBqKuPpSLOpmjktTO5eD4RneGtnvRkWTJW7nrMUu9LppEWT4KT0rbG0uSpC5EPsfpM/2UJ
TZz7jNq0Mo7GA54Y2Fx6Zn6uRmEfByQet7dnYBF9UpvkOubHEBXSP55VMxx09r1cjDl8CxvHFUNo
XwpEhf9Ig6SvnP7lgaBxpuKiS6MOvOT81AW9oXuRBFyhkNLoYLUTXAkpxZVRFtEns8amhIkyrSpt
levpbeA4DNQKQtezmvQQBtigRkiYHZA699+KpBNfoswLDiVtr5WRl7cbomD4huK8BddxyiKvh476
ztMbs87dpquNXR/IzQMuDCEehOEh0/vo4MPt3JRxkJ0tfA5aBBu3Yaq3P28v6fJKmASOeHAB0FCE
n6PFPKvT6dVUiWsY4ESQFamPtWFtlXDonvNwGJBCp8GT6R0yy16lrszC8kiRVCGTD4DyXehjFpN2
Kk4Ro9wlLvSaYJNCmjrqjdHuOIGfwjay96kSrvmqLUvDgB+4f2yZrIYay7wijSTqiNCXrT7ycOl7
AtR8T6SXJ7s60v1vviQnp0AeIflnyJ5uKPsEm6xvkGT3zeghzSN1m9VjTvNRk78becOhj/JIu9Ni
2fnX8zaxq5HFgGFNwxVo+fUeCce0tfO+lx91Sf1Ml7yl4qSj3+O1K8/PYh3AZ5AEAW+hTAuvezqN
f1XLpQS8RJ4x0Ci5VpJ8s7CeTDPkJ8oyevMSb62XPP33rrKCaTw6D1MBalLgn23+sdTTkla//Aj9
tN4EVi+2ph/HK1+1uK6mUZCNJteh/Ez19fqr0ij2EIzr5EdJStDCxh/urHJjbyizjysVrmXwxFg6
dJZ3PhsXyexqzHuhJMlYyY+Bqb5oE7AWg5doq4OI+k9v+vbYVvKDl6svwqw2Klj7YhOVvnP0E7ql
aW//vn2s35Wq5zOsg3MgpKC5QOh4/e1aY5eidwr50fbzYZeagbdHDiS8KJnWbGLZc46hHESn0ZPD
P7mJO+YGXnLw3VFHDfX2OnH2mGpVx9K36g3O4+nBo1VxNO24OKE2+bs34+AEfFI6ypHxnxdF+a4o
1YFrStLujC5KHsWYBT8K0xu+lui3n+JMNe4aoZtukdbKlvscC1a9Le55yJxXJW1WHXamu/t6Bmhi
As4h3oDFhn389QxYVhaGjZrDMFQac2d20Me7VnmOQnXrZJ2xY0xzV3Ul2n2a7W+LUipWAoZlr5yy
An5NRF0gg6Zy6/VP8EwrVP0UPoiaShfNkO4bza/2RWn1dwl6fZcqiH90YxvepTI6gphM5nAPQg2/
jSgR93HMhGr+qBxxp23/mHWs77yq3Gt9DAU/zP1TSZBzDHmy9wXRz75Tevm+spP8Ugit3soS8vvb
cYBVOQ6a+ZB6Qt/YWSLdK5pS4LmYctdb6DaJ9On27vvgikUchDr5pOmDcPv8Pil6KQ+bIoJlM2jS
QUeN3jO1CrENoRRcl6Ju7hPJKXdlNJ7ibnypi3gXa9jfym1lnJOQHixBYO290P90dhQ13MbutJXb
dXnp8SPhgZBWEWPwEFyvju2DoyrtSgIrrheXagiQTYxhL4U2GBVRhv2majV55cVb3nxUamk6UfJy
ePjm6nshdkT5xMlwC98fX9ANKx/kIFxr8U17+2rvTwQkDUzmpAmCCNrsXUXDueAjEFGQ2f/qoHf7
rO+ifd2FBYDSVR+C5e1HUQGRLsIo6vtAGqav/uv9sE1uWiMeFDeMcjS+88qkJtL01des06V94ZW4
E2jicagU9RxqgbGNMrTjVamvdmoY9y/A3tZCu8XqTj8JQS9iCy42GirXPymt0AGxBtR0kKD7yl/J
Nk7y5FeSAVPxdVl8Hrw1MfbF2r4PCaIdAR/ynHcN3b9mAZPo3hwyT3EHYfjbGunTXdhn3b+WgFFC
omc5Cb3SJKIofv1hsox0dURD1NVLxT/YY2x/bZBvPyVSpr3cPseL4JDIjGHoRDGBsMVmJyTMuxDp
YaT05DJqHkV01zglZoCOI8VbBIY0eUuLfa+i+H6BKLwy+BIhg9HXu4Ak1SDaLXNMxBjhaSbMOnE7
JPCOyC96p8iwSgoSigJ5E4sred8V8qtsB/m+rWIFp4Ks3ScUxTd5Z3hb3zeHlSt9GbZPPwrYMfMy
0QrnvHU7aiUe9iBxhaZXZ4ra8i7LMucY+aWxiWganVtZ/RQY/TaSQ5SbRHTy1HitrLrEgvEzqI5M
EjekESQS15tAA1KJyU8Xu2mhPAyy8B/Q29T2RNkAmZQi28VwOnZOI0e7PsXgO47SleBqeb6IKkgd
SB6oJiysMpLRj3haWnjijf6i65J/rkOUs6Qgr3foee1jrVg70h98NTgtANJwdGSMcvQp4PvrgMVI
dtZVksXukKclUqy5870MJBzp6ojSZWfLwDuoHIRUzNikVbGveociwe1DsTzl1z9iFlck1Iiismxi
V4qEdChMKdzHWeh//udRIPjT46FBCxF/Dg9LakeRoiQMXLULwNjJirTrUkhMt0d5Z6RePxSUYWgZ
Qt1GCJCa6/WMikHWi3pIA9d3uh2POVZbb7EmdnCVDr3x1VGfQuNSa296l26tUN8Aot04cbMbJOyG
m0fLG9BkFngVypta/FDH6FFLL4b+X+PrmMa/qMFnr8dZIgJ62XRbuwJqUsQnIvODnXafIULd2377
lpffM3zS9mX+E8Xjf18vSIC8gWAbeAjmzGRIP43fCNV38VW5sxNJxS+iWo14poxlPpE2IELkBCeS
wDzeRme2J0IpAjdCvP6UG4O19WDpnQYnOwSS5e+x6Si3nR06Wwss3SmNVWUD7qJaWdEPdufE+gLf
DHaWZG72OlQIezgNGiNu14YazQ0MB+WpQnp73ywPP9wy9s10AyBZO78F88ZpfWGlvpuO5Wsnj85L
UVn1q8RFhROKsEhx2MCf/nlQwmlQKsT1gLfmAX1QAaIKbOSFRrmKzyNmEXcAy/Fg8fpDHEntjkh0
ze10+aGkxEwkqSqW2hDcr89HpfcBXeE6RVkFfKBhhsabbI/1zk57Zcc28u9EkcTH2x/6bsVxvZkY
FXASQBMQcyhVXI/qJPTRiqFM3dpxx8zbKgEeh0aM6liyyWAYjN2hgaedvvZgcOXuNZbI5vS9151z
75RTqzKjx7o5I96yseznVnzXC2drDsMpGk6KhkMN9C+4WUl20LpgE2ovSvKgBY+WQxnYN6pnc1QO
gwxmvYrReaw2gmfVEcnBq5NjhVxmq9S7GslMq4p+JACf90MMZtYuASwGNY5BXdmd/qfuvJbjxtI8
/yoVdY8aeLMx3RGD9EmfpOwNgpIoeO/xNvss+2L7O1T3DBOpILYutzu6OlSSeICDYz7zN+9PiciU
3s4IJQkqdDjOWgJ5A0DyfEasib0t92F/yrgc9qWMN1qJIeReymWN3hw6Co3VWZu01ZeOyNeo7Wxo
9G4BIxG0C08HSgnnQ9tOGkxcSskJsUzVbRChfWwT475SG/+AhwstNJ+59uzU22gR29tse30fNSDJ
U3NEMqtLVZx5zfCYAxpYZXHqbEuOTAsD18cpxXpr8D6+P1kX/T7kJcj8bSE9yCq6sHscBj8O9MqU
Hki99wipFMccuNRdEST1RiqMai+19Tox5GIt9QQw4yDbG0+XlPvIDp390OBy3FJSN0cVy/FO0R5H
u6vWTe7H96kaqQvL/QIlKBA7kPIxKOEEpfkx22QlOL08bSvtYZzCx6zBGiiTVCgGEDY/gzL/Knkt
amSIGaxk1ctv/Mk23NJ02hUqxN62xK5qhbVStxKeMg/vT+X8OAW6R3dPpLKCxUG1+Pzjx/kk5U4+
qA9e7gebyJTqdesH3kL16LejQJPB5gwuPp3a81GGIgmyfhKWGmNYbLHhY+uVZXNYeBeNH/N2JVNo
A3wFvFt7zR7md0OXKonSJJLxEFgKWZltfkwwSciCOl0NlkVP25afUQo40hP63vb+Ou8wRo+N0ljp
cfRiCgGPsW43WRcVm3FAEdixm2qTp0O8dzJHOaLE8qnC4sdtg8cgCAN0lO0PkSEP607L8iMFeJNj
g9QI2ZVypfpKsMl0q7x2vNTYB0GRrZRJirdUbRlRTi1kPRsk4TCxXmWlrj/ZsZnwKFa5iWQ7WbjS
LvY5s8PU0Grg1CVAfU1H3gSXYdFPToOH4ANB0MbYIga/GlfdIdxQ/78aVvlNsIb7d1d8bV7CR2/h
bhPraPZpBOweRI+oU5I+nq8AVJgbNaga9QEk6B56p15Za1PfKeQR7y+CCxbZ62sCx0CtCoY6EPDz
kfBltFOOBfWhuLZ35i6+HbbFQdlCwXb9jeLK23Sl7YqP3cZ6MHbWUV5nO38duNL2/eeYX6zzx1DP
H2Mw2zbs5FJ9QELYNdCJS4yvWrGrVBO46dLC52edTa7g7VoiKCNkQWdk9sq6JsosAVJsg5IZN5bt
f6wzx1lIy+d7mEidQQBVU+/jxp6L4hJplZWXpKCqQ6wW8zAKN8Bbw4VXETf/+asA8xMhJpxDPCPM
2Ulh9AE6r1OR3Zmtj7UzJGy0onNfUPa9NUoaX+kZpPclYLqVFE9Li+fyHQXI8FeZh3r3nMpH1XiE
oMropRyb0CrHXKReS66Ws1FAgQn4Aea8ou9ObU8cY282YppQEkpRpLijtJu27gT+d5+QaS8c7a+a
GW/m8tc4FMcRCKFIxp4/H8eq0M0A9Jei3AgwKWnsdtfnxYOaGT/kyVCQrDTD0Q1GlKQg2XnrsTe7
G6MIiw1OS+YeIcN6XSpB78qdEm5iu1mjLwjSs9eCrS4nO7LCbRqFaxnz5ZXjW0+KFd9EcuysnbLZ
jho1+NyRjIV0ZxYp/XormkY0uARqe66tMEIp95qMtyod/2HUqQVXfCsDlqiLzE/o6j4iloUi239v
Q7+Oq9M+4hQn3KJ3ez6bju0PbelU6Z1Pbe+DU/TZ0WvTFzNJPbeXBhppYbuwGX6zUICrAF+m2sbr
zuEMsc5l0pdhctdYerD3xsleJRq8qdeT6j++D//Lf8nvf62I+p//ya+/58VIZzdoZr/8513xkj02
1ctLc/Nc/Kf4q//9R/95/kv+5r9+8vq5eT77xSaDWDo+tC/VeHqpcR16HZNnEH/y//U3/3h5/SlP
Y/Hyjz+/523WiJ+GIFn2579+6/DjH3/yGd4cx+Ln/+s3b59T/t5VWIXfnpvw4q+8PNfNP/7EN0L+
i5LfaxETwhTIpj//6F/Eb+HB/hetDHEE8U/KYBxQWV41wT/+1P+CO8Df5FiiYS+MoP/8o85b8Vvk
fX8B5Rf/mrSROwedxH+//NkH+J8P8kfWpvd5mDU1g4q19GbngiJnodEQRWDzFVc+W2tGGNP485vu
nsq2uvFzM3ZR8f/RJWH/oyxj66CU9NQRmaHXIOv1OlIIccCG61dq2SoLJcE5qoWnoUEkcjXSQyZ+
HlYpQ4hdjzfF931STG4laUfOreTjYGBGLWGEvE8VfAxaGoRbRP/xI8bWaR0qzl6asq+omZtuQ9Nm
XaZ2/TRoSbXrKr08TDkqxcEw6lelBiQx65zPQ4jH1Zvv/q+pPZvK2T38+vCcs8KrDmQOwgDn2xZo
U9NanRTdy0V9SDJ5l2VNtEK+XV4jaxo/5FXnH+zJbo6N2jn32AL4W0+Nk10PUe2qrf3qe5t29cci
8W6N4Uhp9uX9J5wHLOIJha6E6OCS1lB7PX/CLk904BA8IeGrfNIRrPqJ6gf828o0NpgxG1dk5FBR
5TJeYcworcvJAjmkBC6wmmQd1DVqQKneP2R+Xt/S2c53yMVDFpZw/qvkNNsOYZfscxvOY9m0/rUz
yOPG7G1OzcFZCvVfFQHerl04/K+wD4IvXEUBEp2/DmYDVhVLEI9izewhHMuVhmx+a+hbmxQSglwA
e9sIplNtSJ5y1TXyt1JCzDyslaJZhd1YoNkEQ81KimjtSzU6Qw2XsOvlbYX4dSF9TyPJpqtnOqx5
KgPSYIBds4L2JRsxBnSnZsJoWI7wdS6gyoR5X+/LMkQFEXIt9qONUB3x0AZaSUUCEXfUZGFBoCWf
cBi0I9frylvJGaXPHs2exwS6WoY0nBQ5bl0E2VcP1bi1ojYvfLJScZOGq5eEwHZuhThUtnaasPis
N0O/8fzOa7HeUJYkTGf3Ahx1IfcM74/qNKnO/CqiI13Wfh3mj5MyKij/KybiboW+IAoyP4UuhpnF
KbqWNoadB/ljgyfZTsIDcZdMFT61dY6iAjKuN4USfGURBsjc++nHzJOzJxwknlIm7/1N8qpk+GZV
iVKcwElhcsWVT4V8HuJa/RBhD1ScpnRS0Poyh9scN9O1aec2jHwlXXGYV7t+CKSV0fXKT+qS0jWM
quQqrqbJzagmHKkSmSvDEnMW9d06HK3mLomarF5JpfZjoM+8U/V+n6LZt88rs75SsOXZm3qjr3zN
ztHFqWjnTk38KZC74cYfMBKpMLSHX0/F0yhq+d5JeuXE/1JXLaPyI/eavX9/KuYdGoqDkJpgjdBi
BcMKbvR8gw2jqXlNMHgnClNuPk43EfMAdBthAQdet3k0i27lN9E27PPHMjUXEqx524rx+Q6IXtB2
pV5wkcwXwsu10WP95CHCfDQ8rJIzqz+aiZkCoRqTfS974WMoCexqaNpYQw/U1TUA7Px7SsRKnFzH
8dgvCPVcbArxWDCtSR+otGCodD4tYWOorVYP2ilXxk9moyq3RhjoCxGZuC3OlqEYhCItSH/kNgkc
zgcZg9jzQtjLJz+0tZ2p9u5g5tWhrZqFzTfLl5lk+LLE7rJQe6H/NRtIhR5f6yjQn6Yo9VdSnge1
S6Ab4IgwDh8h/y4peogfeP5mnNWvmgc2ZFGEAs7fjPSxaxNFa06+Xm/kbrxDaG7VpOaPLozXVZiu
YWalS5ez2LWzQWn/vIZM1Nmp658PGhU0ThyjK06Dg+3EVD0GqPpOVbtD5u6bFSlrIMmbttTWchT8
VNV09/5WunxnsGCij6ADpKHRPDvgQjPV60Dvh1Mvgc/tMnN8iMOWRlDX9Hd1o37jkdSjbrfd/v2B
53sIaJ4QuRd6DFBVwG/NAjw9a+sC48vqjr7TdCsXmGxKSn7sLdWIXAUHWjepw2lTeNiAT3HqfdLR
tt8aY4wdQWu3eDhF+X3klYulSnE7v/kiHC0g/Vl7BCKA5CEOnX+RuAvZ2UTGd2YzEerbnXFMy15d
pWntPU499rJD4lFfj7VtUjhXVo1eCVDPH/SNsWC1sBbF+9vcBrmRcx5Z/TqVWUelYXI9FMW0kJNd
NEzZHlgKIR1JNg2Wft6VktQEWmAMqC/Lu1WtZa7UtdeKceNo41rN8q3fqNtekmjVTQufcLZ2RL9N
wCAo7RKrYx8yi9o8H4vgqm/GuxEZd7sZzb1ac+pjXje4RaIY27ycIlS/l0oUsxPodVyBbAfZA5Lx
gtetJBFF5iCY7rQ+xFyjzql406ZYoXe5pCc0C51pBwl5RQ4D8Ls4ic+bYO3YK9Sqzfh+TGTp1uql
62yScBVA63aVQ8cLRn1JPnVWKqecj1wgwTCVaK4XSkCz9YfSmR7CUppO2H8gPpfm9lqLa2R6Ja1S
4C7hyeV3fnrQytY6oCzw3ZMrf4sxiXKUp0rB91jqth5q+TtgruFSa3xWUnl9PIJ0hAbxIqByPsem
GEOApWWMRTomjx9yBXa031bhzsZo+brtNIOiL8p5EICDz1E49teeH9a3YdtW6zhM+isLzbrNNOgR
ZIDC3NjonK7MWrErN8jq4Ive1SA4p2xlRyHt1dDEUUmNppsq1inWDPrn1qZxFWvtcNTqblHC9/wG
/fVyMBeoTtESYKHNDqWwpsQo+910SqLEXDm4JVxpPaiqYoKj6paBThETO9FjZH9r0wSuajGAQmjT
BxbRB3X0am0VpFP7/f2z8nyj8VQiDwYOIapYCH/ONa41o+zi1hvBSzex9sOw22yPsoW1wig42wSo
fH2xU3qGioc3zvsjX8wHI2M0TZiFALwO+uv8LJStQc+NLFdOWAgmW4AY/moYHWXhpj/f0OL9LA4u
evf0YQnl5+/nNb7ZK6VdnTjiul2lGZ/KurTWtGyW6o7n+/nXSGIygcIT7YKsOn8fzazoAGl5dTKa
yP9sgP7eGJlzpSohtMSBLmjgtJn7/hzObjox6Gvdn6oJGHwBCDwf1C6LoeM2aE8RucQW/j1ttzKj
f55LzWPE4bMJxrH/2KqCtl13kBgDIZ1h6ula0wd/H2Z9tI6RD/qy8GDnN92/H0zsYVTM4JTPZmPq
cfqrC1oRdMUJQEJV+Rqqenvledp0yMfCQ0YUaSTuNHrEcpEduVoiqgcxMljecB2QhaG2b/g7zF7U
Ixqr33LfftEzCdPqbFwCsL+KX/3PxfzrcemcAOkHEcX/ze4b4TmmSFpRnSoVOdmp7Kk45tj57qyy
29pVUR7ZpOlOt2AwI34wnLrOBhrUq1Pw1QwkG6NFpz4oUPuvPTzJb8mymm9GScPbcELvKvWL/EVF
gvPoV522iks/vAJlNG46vUEwtzCc60DF9Bp91eK2yuWvchyXHzkYKt0VqIhbpD+47iYk7oPec05d
U9jbIMKUrlWM+liUerkOtMxchS2CGwuf8vKIoEqG9hFaP4T/AMZma8wc2tTsgvKkeabvOkAUKZaW
+rHPbVrBedHc+Ukg7bu+vTfyafrkpbbzBabfZyQ20y0nb7OJTfxrVAOw9OjE4y18n+AIjDX79v6j
nof1r1/RdAj7MIQRnf658mnUApZGLqg4JaPe7J0xKVZaqBbwLxJj3UzGktrG5ZYnmqeCzOSgZkbt
+nxmoiYxTN/wipMwXvrcQtrOHQofVehQiRkb8+AY1RJn9PJAIw3jnBZy9xRDL5Bdlk29pvLLE/IU
plupoboOGn1csZ2XwMa/mU7w/4CMgcCyAC6KeziZmnrNUDaS7q4ErPo2j2hGhEGcHZPWi9d/9/M5
4BJxPqOvCGR3Dm62UhMxtWTKT3btSE990TsrH8dKd5SxBlakqLh5f7yLhU08LoixAH/Q/yOzPf98
dd00VYix4ol9Ze4nBTSMHQYdtMHadAsTMdioSPNDJXftwt33SvY7O29ElQE5S1MsHPpVs/OG/qVZ
RCavGjpS/2Uow+FbgcTxxyYzbtXS0HY9x+oWsX/1VsIUYhsbhXFATKIHCIbSkZSpYDSpT31Kov0E
NR/If9i5qCVhOCjsqaZ8PQxfJYV7x7Prap/pmrQq9bb61Cad/6m1RjfJHHQOxzzcaiVuES61wR40
fdNe5VO+0N28WLTidS3q/iLYEBIu5zNdVN6Y9h0ryQdD4tqlF25TTlBi3GTcv/9RL/bkbCjx0d+0
/7x2zCb438UJ29NhJaEUWNBqI3NwPjVB+RlFuiWm8Uw/hWPHhmNJhAFHg4yTX58PqXdKlCOyk5xY
rfJx0G2UBtHIyVGRgenZtyH0YyvINlWv3pfVhANr2I83lZzd9XWky6s0qGChB6wGJ8LeDCdO85TX
YUXpfsByxcDhb5KaF5FKbMwOzJI7VFORuxPmY1cYhKzLwc6PqPwtvdksARRvRq+FE58TjtL5ZdnC
kMdadrqYGK1PEHyXla3TNjVe3XW/zVAoxddXfww6rcEEs6JlNyxx2C7OIPEEiIwBosJ0mVTpfG6T
vqMmH1fxaZBQfHWB6+ovWqTFqNfqytOIOs3u/fUzKwD+emeARLRkFLpE5L/nI8oZ3Z8IeZSTFpbm
0e68rUZ6a+RcxVmvVHtfyvXbrKv8NTJrpksTeHKNYFiqhV2Gdrw5TXpFUGbBSDqz06mtHIv6iJ+c
qmgMd63jBLtYh5Xk2h6yPG39oiKosFf9AfAVKjJU4g1K6F2HLxDSi51X2c9BNHx8f3YuNzItPPJW
OlWUVRBDPJ+ctkYoCyhjdlJCw/4EIgmtzt4MN0YsKQ/vDzXTMX/9EJTgyQZJkoUc32wn0zKmgEWS
cCpgbbu5HaBZgB4KZpNGjZ5KF6b+sdX0bFsHhrMNQXPdK3bAn+kD+5gpRbSCkwYdzc6ieKfgoI2A
Wu4xcyqmjKrabIPABAioZIOx9zwnDxaC84sEh/aiJoCuSFGgJ2XMnl9XJK/QA4qMuo3PYzZk4Zbi
5pIW14w88zpNiPGRzKugK8jkZlU+jgMkW/ouP3WS/xJ21r4P7U95qY0rA7DUHsWRxs2D0HvQpLB0
AcMpO3Qixg8xlZ0VJofVwmv/bgOhSAgwXLAZgcvMQn9vohUWOll+kjLy7DSGbhaPanQMC/OJoG+6
yXAaxHL4yiqnJzXt2323lH2Id35zvQqKPYhO6jfidiXrU8+XqS8prYoyS/+gUCzYtM3UrvVY/pka
VrRJLaRkfERyt1rWtZuU+lWadgvl8ln6wwMAw0KREakXGrvanNGkRX4MeVuuTkXTmati6pNNXkcf
s0h+9rHZXdVRoK8js6QeqyndQnQxW3i/Boe1SeLLqqCAdv72KGoZkWkW9ckfwh8qIorXVMDTp/e3
p3ExxyLgFXPMSwqK7GzdmUbVTUVvtifqqfZO03t/O9GSdvkceeWOoHEJn8z8SlH9fNuEQeDqYd9v
pCDwnsxiik9xbk/PZpTHt5kdDTtNib3PIybkX/xaDnfISgkf2aHdYpfQbm2kE1DlUVEeT6FgiSrN
vulJQFJg5J7XUyxtAegPQoPIUoLPHciRnYZPzQb7x+rWjMeaxLKXNmM0OlfTNADIG0pALb4VPXWD
pblyrSbbQK0dNJ07HSP3/GtZbvPxqhvDetdZenm9CA6eBSvsW11myQP+YsFQOBDL6E2wknZKXGuD
Np1KJ/yujXa/Uh1JPiapg2oUfvKqSOTtDBMGtd+BIiq++kH9JW4pEldJHH4r8rS5wbG9eLADRGx8
OLdbqQhyhKht86pAUHptpHmP3NforJzOwIweUZbebfNRvUFqTkWFx0/2UznJ2/eXx8UaBIxI8Zbs
XwXsAT3k/M20VLLS3g7kEwlD49bRID1kYeDdvz/KPPQSE/jKGhSmXBRU584aZijj5u5VyqlNhnU+
hBt/tDAizldmUG1tpXkMbNS70UoKOfbiPnPx7b5X0l3mf/TR+cmwAdXGG7uHTOFkG7/ZJ1XzhM2x
a/fharRal83mFlr/0eDGXzgof/PwlGJhpmlwsNhGcwZpP/Y+wPTGPrVWnq6tHKBqZedZ5urqAENB
Q3eqSkZILwre54Gr0ht0Kz/Kb/Sy1l1Tp5zTjXawKqJ+WpVdf5wC+zvKX8XOaA3nWNLDfuhkugq2
JCc/YqcKttxCnRuqnb820CS+iVQVh57ISRbu7pkGE2cuTQ6aHWDfqaiAu58FL0qk90kQKNJpwOAX
/aS8oR/s3ydTN9xPqIDeVFLgfKzNsVlrfQvrwxqN277splU+0g4O9XBbyvJYuuWk+prLkRLRMoIL
hBt8sn5/Ec1iGp4Vn0MuatGaoVr4Cod/swmtOLfq3mnVUy5JCtXl3DlUBQK6saRKC8nJb4eiSCjU
Iwih5pxEf+ynxMf66aSmkUfGVSaImtXmJmZ5nd5/q3n8+Ou1eC80UPgPl9D5DhyMRumnptBOWjTh
S6r7yjod/Y46kXxF0usGVR4eEjv2d6PifGycUd07slcCsfantaqwO+QoXwgfZ9H86zNBl0YzFBQo
RZHZM+m5AGdPlXYKg/4nsXSR4WNneg+J1lsLX/W3QwksNC18IqN5nSRGEcQyAB6cBiX9IEH9c+Ms
hMgvyb5r5X63IE70mxXPCQSCEfAAmH/a9+fT7es5Kx4o6MlptfybKTnOSvHteJ2Fepe4NlCHz0MP
YWsdBhm6Cbb0wzY6GxRNNkyxa5Jy3Bejv9HBcX2SZMs7TGEIspqKJ722PFpiJlzePBQ8aCXZqHZw
gs4Lnn03pBQRp+hx0oJsLU1q/11TCm0PNkijw6a2hyrDPHBhTYrI4ywugyxPaChop0T1FwaKXdFN
qKWn5WPdgtSOcvpNaWYW2zGVxrsKj/dPWTtozxzLxTrOnepuSoNgowN7+/W5/hYq8yb8XuV1/rM5
h2CeQzn/v8Nu2pw5//FvdOQFdPMpfKmq5/qP/2rrpnpOXuo/xj/+K2v+z/+umvA7/35bPWffX+rn
+i22U/zIX9BOy/oLURCYTMD9OL/eIDs15y9B8RYYeeHTQ0fnv5GdAr4pEIKUElEnE7bdhOP/hnbq
zl8ivyWpFEZQxt/Bdc6WNNaxbHdhOiCuHxo4sx1IR3Bo8skPVpoR1E+xZsV3DeCt507WvW2icX+D
LZI3b6bv/tfafYuAfC1AvFnSwgyOII44H6458fZcoRINAi+BQQboMW7XZXurGNeJ9a1yrqfopEfZ
qqseavVESWFDH831SZiV6KnMHnWAH13/pTV6N7fkQ1p9Q8Bj2ykSWNQ9/q6JNRxSNCXM9gFt6m3n
4Wut+6swuladp1JB26iOqclSkKdNqtfDamyzXRcobiFDcCl2quesGuju77/u/Ji7eF3xEd5clloF
dt1QeV3r0b4Jb0u3dVN3WkvbfFXdFRvtIflYJa6yUl1noQ8h0uX3JnqWTvfDJMnUlyK0QNrWRQ31
zqs++0q0KbPwZzsYB73+ufCyszvk4mVn4XlumIi2aQyJJtpmW262zRo8hptsjZ23zw+mm24f3x/y
Yg2fr6b5LTLmeU9SyYgBzKHkblrp236BLfbbIeBhCTlt+KHzaqXSdpPSqPDcB+v7ZEMzMe79Enve
/GMafXn/bWbYZjxyxeu8GWu2WhKjon8mOPX+LWFt8cPelR+q/XCV79CGv/Vf/KN6p0MquMoegp3f
uNrTQFPt0/tPMS9IiKcQ7V+KMRBfBcPmfM3qSd1WUZTEqxp4hbLGSzPAVdztxk1huhSMQsVVl+Qw
f7N0zsacrdZUqUy5UWPG1GJKVe0ua+jW+QNCInm8CNS5HA3KEJRmg9iKyOpVzunNrqQkJ6VSooCt
yiXCZzUZHnwHC5p4DMx1lmvaHupds82mIr1JrbGl7m+OH8ayavd1qZVXRVq3d6Ijc4csfvwyxmDd
3/8Is1XH8QiyFGUX1gPdOdCr599AMSSF8y/EJd0IhFaRjLyE6Ixq0ohWoychcYsExsKRMUtCKbrh
HwFOWsDQIAK9wmHeTIuspE6iqGA028Co3dT2ATLIdrh//9XEKfDmYBJgReStRZeMK4jYRnycN6Mk
I1z50K5HhG9HRYgRmy3qBmZmPFUyev9DPlpXiI7QHYwr0woh1JtL/L/5EkchCgQREF5RceMp5jiA
pkS+AhyXsldbs9lE+qBe1V2XbyiYYDfVh8oW/EB8VRpytB591WIRDtGpbiJvIcSbfWfSDMJJRHdR
JaTqCVXjfDKm3Gkyv/aLbaOZE2qEU3kVFWV50Cv7RcOeYo82abRwB8+g1IKRyng0K4hjaVQgjXQ+
aE522EhZwKDjkD4WaStvw9aJP1hqFO8DTavACwfjtNZ9T8Dyo1Eb3BBBqXFlk4vqNNHjJd+aeeuE
Z0J1FhQrfD7kCSmXnz9Tp8pB3pdTuQ3IjrFjHOMrz6L3X8aVt5U9+0fcw4DNcdlU/LFbN05pLiXh
Ipt6szChPXAakGsCYwNgBvf8/BGMyStR9S8xfI4cJVgBhlRk10w6OUczLw9OmRmp/bbGDqpwQyCQ
FiR/O7/2gqp8tuQ0N7cOvGKOyKH0vr2/Z+ZINJ5NOC0g7o0BK/+dMxF1v6+lrlS7rRRqWFJTB5lO
EfK8+ww1yZNlNNSqZb0rkEnwx+F7k9JvWCeWBrp8qqro3k7TVAF/YUk5fLpp+hCqmh8u5JAXT8lO
ooZFpgQTgP3zWgN9s7VpjDVWb2XmngPAux6SKv2s9LHnDqmPh2c3CriYQn3F8mW3b4bs0PSGuant
Bqj4iG3D5HjxNgiLGPXHpl1KOQmbz76veDrwPwLpCnrLNmbZdDxqtdWiBLHPvNFKXDPG5I5Cq7o1
Up90N/KtY654GhbM2A/ZgDE2kW8rq0DHmkG2xn77/jcVW/vtchOPw14EqUzZB8zobLkVpdY0aBub
+whW9gpXuXLbtDXFmyxekj/9zVBCb1Tk9SgrXIgqy43RhmnjW0Bi/Be5QlGj1yr0G4DdLQW8801E
Sg+KiWYXFW4ciOaYdKUuy6E0Ym8/VtH30Qkj7NSUALGQTGTtmfahr3Tta1QmYA2bGCRiVFUro4zs
VT/EwcrCsH5hX8+o5vDjeCSKJ6DXhSElXfXzfd1rHGN4CwDDaZrox5Bo+oPTGgfZT6QVrdF8FwVh
fpUEjYMSQqV+UEYsRftoarZDD9S88KT2qjY7FLjhyWprPauLq2aa7G2chOWp5B7eKN1UHf7u8uCp
Sf7J8kiYLvCuiUCl4jXv7dvOmq5DOkQulE95n3jyuLRvZ3UGMUOwNwBSU/4CLjMHkjaj14RRYDr7
2sjLa6xw6faYld/uqYgU8ImcxodZk9Yvgadhhhop8R6qR5Ftjc5vlpwTXqta5xsDNiMgD85imoGc
eeffazTbOK5z1dtndV9+ynsvftAHdFKKYNDidYKKMDVZY2ybVYNS+4+MrYXjgF7om8mWpXrbTBFw
WBAg9qHrJZz+pq4VhitFXWKckjjxtms6DYRsFT2nRmTkeytFnWOXW0ZB8RhjyoUs5eJyE/NLwfqV
P0liP096GyCinR/zRlBlrG3ajtZKq4JpL8t1szHSJEOFwh/XhqTS+qmmZE3I0e7+9noSoAShjklk
R3/1fFYbDy+rpGUXlDYug2GRTKS/rX4MucMW1pMITmcfkNhO9LvEaYvR4PlQSRlhqNjL0j5qiwB6
VBdAUYMlaLdCCKNWdFSL5E+yV9cLp89vB4ajwbgIYiIQez4wCMrJkcpa2svoyK/zIlVXWglDS4kL
inZpJm/SEg3o0YySBcTOLKMQO0jEb7iPAV2jSTVbs+zkOqJ96B/0NteOPeQrF2iNfJ/VYM3Cof3y
/sech43z4WYfc2iCVKYU7R/MIbQR6AmMQyubyXYktlt3hteucyVZwptd3iK8IxLaggFkQDKYBe6p
1nGFtDHSc74NbKKWPllZZNzCqygWFtBvX4/mgnAAc8iBxE3+Jo7oAuAGdq7weqQka7TJXUCz4Rdr
6ryjlnr6oyFPX9+f0csPyPEHh8whAaI6NT90Yp1uolfycoFa9Dvm9gm4v7Wqelvfxq1ert4fTlzu
51uE4cQ2pJdCnjG3+5E0RJsgofkHqtntM18s2XhK+4jcO05qvaFlG7sCx5TaWD7kKAW/P/rl/L7a
hPM1kdGAujeb32FKIgdVff+gBXZ2kOgRuYnaDbeVJQLIsPDW8jClS/HX5S3D3sB/VMT40AUvCo6R
nSjKaENw9pHZdgMVJgJILQMIKOZOw88ss/0PauPZ4wGrY+WYjGxmyn+Z/yUfgqUiwCuoYfYJANwg
7QE0kNNCm6XYnNNDNsWOw4GIDXev1wiRVwShZlDWK33EX6rOKmOtIuFzcOpoPCroLWxxi3d2ngVJ
t+sS7yGNsftqAiXHVqhuj2XUj59TK8IYOZPrTTpo5lXoRcV9Am/rYGVxDOt7HDDPiZpDM/pAcAZP
u2lGLTnKWohKWN+BnQYctwrtxloIKS4/O4ci2u4ivULHwZgdUr0e5hXiWmhOtcG6Um/BS7mN8Tkr
b8NuCXf7m7FE2CKwSMIgbt5PGrAtqdIKcZkwtIKbsnU+W4ovXymFie1ZkTzV06JjxG+uWfrbSOLa
GLcTNc2LJiF+VpOPZNjBj3CFUzR/b0JNhb9td6jYtfW+tTzHTRwnXtuNZl17+egtTPHlMcIjcAeQ
riHwTjR1fnLlYRk1k4o8Z2znnUuh7VlqS39tjhNYxD6OFo6RyyMZwjWTK2gyvPV8I2cZFh+F7wcH
OxvbowJi6WYa1O46GcdmoVJxeWKJhgGoAd4M2aY5SmZsRihYQRYcBts8+rlX4aKcWmtdx42pZjaJ
5D3v0ZSx1Sz1Ptq+f2LNKzZcsKIyRa0EiTWytzk6DEypJnWTFB6KHJntbAztQ+lrwQYEebVivU/7
mq7Yt7pLlI0NKR4OnvQpNDvLWYgxLr8wFVqObjI37HIwbj7/whZ0f9uirX6AslStlVSavrRJr910
aQHDaxyKJeLb5TcWA+rkieh5UJcQH+bNZehVUV9PFMIOStiGK8nR66ssCT6XcLb270/y70ZCxZKI
DTQCGP1ZRyj27FbKSvFqveNsVGvQ9mQnwoFZbhbqm79ZTWIKKbZQaKS5PzuKnErr9d5KokOS192x
84ynRBYFt7ootiaXj1sEcnpo2pyOSd6HC2v5d9+Q1hqyRyrRBaDy8yktlLzlZYvogOtPshm8Mt+W
Hi865Nph6qx6Ybg5cuV18RKUUhzh/KXuOD8VRq+k5ZRHB4n28bo3rWFjyFW4ITsJ9zDHvNu26HAL
AFO+q4tQWg3daDwFTdO5ZVtl20ZuAde3YfhNbqsR8Hpu7cfG8NZEtx68dqc45JKAPQelvWvkyN9h
1jTceBNMG48a7LPRNQ8g76oP7y+Y35y4wJY4aOlVivrU/yXvvJbjxpZt+yv7B9ABbx4vTPkqVhWN
SL0gSFGE9x5ffwfUvc9uUjpi9Hm6pkMhRQcNUMAyuTJnjvmxVBAkUth0eRNvKX3Gdh7gadZ3JHdC
Pw/WTRfuzaFTtsPYdq456pk3gsD9JFb82AX54+GiAWFj49BII8SHoL8Rhk6C5JdsR1+qvJEMt1vK
o2LaRSM9QBqNb4QK2xnScoW6gX3WHmBOmY8Sjc3Y4NXF2iigl3RDNntNiD1no+sD/hiatjEFBd6k
GpSuQZyNRpaDp1FH3cXvTdnuBEHNQXUMzwq/PTOUfI23tPjJweLnfZRyDM2d4rLoEHt/GKrVsqqE
4RhvB0mNV20p5d5cTaEnpIHiyo1f1XaZT8+/f6+/WghQJLG4LbJI6l7v54cqxUKvkSzZVnqn2WIx
FmR+B8W1aqRiv7/UL6YiefjFeWXRv6JLe3+pKGg6KW5rRpBQSPhQisGeAZSuZGUc15jJfQYeXBaW
91EfDeMwlcgD8dmYk++vZ6FLp+LCiJUaSaepr8bZTqs+A/0sE/qnq+Afx8q9EAY/LjDCbJStEMzx
1oditqHZMHQguA5Okxo9szm3ToI8FC6zx/8kyv7l51vcDhgyOtX9D8+zDeK+pCk73jaSiceRJBQP
A8qQ8z9/a1SlCOYZl6xoH074E472OB0L8TYeLckrAtE/TlMvbARDSC6635T/fNP90TKGbpsOWMTS
798amqWsHjqeZx/FHnS1YiWD5HMokeGx0X5WjPzV2yPWoPRJZEUd7MNynSBXCugmiLcGTfR7rKAS
F0+WeTOiAK+l6ahX42MgBIX3P3io1MOY5SgzOIu+/5AWJaDaz7V4G5YyRiOxUa0CKe3swJ+EoxGJ
2uV/cD1g/8vlJLJTH4dKlatWBnR0q5USXaVzmh/8mFc3WE227gvayX5/vV/s+XQNkxWimM6s+LhZ
KHlamFHFEYjEpwB5pYs3Y0P02MIR3wqiWnjWJBUkXa0QaosQfhJy/GJRIywHZUZlYnF2/PBWsYzU
cdPUk23JZyM7o42nMa6/jlQAN7//oL++EkNnsZNb9OzvX2RIDdtKqjDdSn2Myjiy6k0dUTXHvC35
ZLr/agdGmEbf8EKupmniw/4AIXKUmpbQIhTb8CVR5mo7TZUB9DiutpHeldtgzM3jUMy+Q0jUPGp9
85lV308FxUXQs7R0ETuSssWG5v0HLgFr5740xVtRwAhC1LGHJFyH0JxZ8yo0evwJjEzaMPYDXNXC
wgl0JWQY+OXGyoR+/fvHj2kd13u//GKlsTAiOO+SqfqYzKGNRZLkahY2EVAsyW6NsHjLWlW6MQoj
nNcInCZ105aJ+prWqV+tddUfDmM1aE9NW45km3XpVs/H+tiONVRvqRvlL7Fg9Dtt6JUHMHiJaE9l
m55nk5yfLSbhhN64D/qtmTz1bX6V5bq76cq5M1fUPLPvPo3jo4c9kvY0BkpjsozEaMs1WwrL+Sp3
UnrKW3DRoJeFa6aq5VlQwpiIashaSlP0laV2pRKeupWvJ6EdBYCLiMvz1u31HJET5UhzdAcBSPqq
pmKb2n6TNusurkoiHw1vAwpcjclFtTb9VtBX85BlETtuNnbDi1lO6dHEG/qLKsw6CukspA6tDwrt
P51BkR7H2kx2g7zSD2ItlcexkiEoKfGYPcoNq2FdB6O+pvLIveFY2yX2pIaNJ5m+9VxNRfOQkecx
XEnLes2Omla4bbltOuuTIIOrE2XSUybmwW03FpGJIZaeGHYlttEt2vQS1ytjgms1d7A0UynWDoNZ
IroIHmOrQ9HVl63V2GOaS49Viz50I6Mb1k+k3IeXCnSxl4j4Idnki2H4BLGhbJanbtzA42omewiD
bm+S5MmdrCMSI1urGo2n1NH0BY5M8mKEct96OvvNk1oYgJqzVp+eLKnVjR2VcBWX4j4yTuU8hc9a
EvnIoQVD2gp1DQEmzvruNLcFbRJWNuSZXVdR7a9zrTC/RQvLeWmyQvAj6J1/tEa9vvWTQdLsGhmE
5NHEN5s2ECCDDU/AOtoVImu+zdSIKmrnF2biJZDY6UsK+/w+U0o8TOm/bjdqWBTXARTpdsYcxcUG
WzzSsEzntUnEy+JXUYIw+r6/0O1ZxU7dWElrp3Mn3Yk+a8qmTrv4MIu1eNZ59aqd+CM2TbogJKM9
6YMYrstIpFtKXxqn/Gyic6IYjBtVz0x13aqG39vBULWVW8hiSv+Jlomv4ewniJfmWTRduQvKR3ko
+5egSYDZlSI+DXZTi+WTokXFd0tN21tFm7vnWYykkdE8UnlrcSKx9WCIb+I2mDSnmTTtRWuHWnT8
sRJLR0baMzAOQ1SAo1bfdhUndToAWb+cvNP056YJpww3nbB4Tmi1iD0BuvCjnBjxOpqHTLEVMyoz
FPXL74E8Qk0anZDKibiQXoq0S1GgN0l4odwUyHaeFGrsJJxsAO2F6kNEu+sur6YYunckdb4jBHlP
q7Cs5l+tgRQrhmCR1mGPPQWRp8ipsgvZPwoUFdWkMDYSRfNUtuVHY0LJa4cWXCb6gKhXOVBcYMt0
eTdNXhpGHUjFaU6phMV6es6UvDmDvZvoJxqNwGUdqL8VzZh9EZRY3WaFBYqQllmJxjq6H7fWMCoP
c5L3r/ibZki6Ijg2jhQlfuM0iWRGzuwLAtqyMO2e6kG0EsgASvM1iLHVtuVhNqsVMmn/2xB37cMw
pfrkAAisVDtQUtl3uO8wQzpPnEM+WZ2qLTO1BQQdZqd0qPyMpuZ6RN+Ztdo1FmeFs3cJD9yu8no8
Q8Eq76KmHHihHaN21S2uyGE9gwr2Of3YcxlM5zoGgoKqAGQebTm9xiiPyujMCh70zqwp+G6r8xQ8
A42JZ4eh11MV6dvk0MfJ+NL7efgCfG+QAQqjO7FxzbKwwkxm6zrR36C4TYFpyn6x9r1LOzwTaZQM
SJQPeiNKHpNuxHlh6hKH8n16ycSq/aaVMYXh6As8Y7VblViCgTHxMWfZJkZdim4p4HefIUAdXB/B
22Cn/VjWCIyiAjV7qEIDlyB8bAp57oNdI4SG4VLDEi7drOixF8VzfW2iLrxaZm+9DDzMuyBrDplm
feHsGMeu3rHbOC2rO6rYvDtA0JknL2YAP5VdD8qS5cp6FNNAmDnh4lTmZHnmz56ZdHLkdUkU3cWp
EjwlUhU+8Otrg7YZi/c0J5O/mwOaZexIYLLYZHaKt0L15c6WWiG7z5BG3ncNfEo+VDrqtjThSuda
EFkD288JRuyw0aaAPUvRruaEA3o6lvIhrRKsBLpR0DI771qh9szBqoF3ab7PYAopsTMmWiu2rSJD
MxImiYdVR9lCMSfAmrOmN+yxCtvQ6RAy0VZtDRhSieZobdumkJ76PmjWQzDQPa9LZSY5RSAMewYz
xhyGUhq9m3dDWbp60Y6GndJ5g5cHU9yecr14yqqquSmJEHE/UKyxt/WQxLMjYxaEgqUM0IPKVS89
CqFmHk2qj3+VUv+R8P7/Ohwy8fB/L6n/Xzn+PykJiT/Ryj/4yfzAXyxkXf7DwqkURgj1CY3GFw5B
f7KQBV35AymkhiHJEubiEkHU9xcMWTL/oO2bznsTfQ9Vh8V46S/FPF+iLxxyMkQZKtKYKf8TzfyH
NPSiVkS0ztEFxQ4XIiH7PtKdM6ZVoweqWyhi6mpi9CWwlNSbyuIbUr4XMzIv7K3SJpSTcteQCyMQ
EqJPTsMfgv7lLjhbULxDGUqZnezJ+7tQ056GAyqTbkdtaw8Xb2fm2fcmju9GodljbL5Au5A4FXlx
AFc2fBJg//A7+098/ef1wW8h8dFR45FreH99a6pLqekq1cUnGykqGQLFKdWkuikzWvttX5zbzFYE
iU6dia6a0o3MCvT63CQD5mgYIraYPWt2UAUWHtpJHLp61XEErYt6k6Zl+f/FLFqybv/9NNo2Kf0n
m+/P9Ss9KcdvbpE/p6/vZtXyC/7qQ1H+oNJJTgFK4MIJXabOn7PKkP9gMqE9XVpP+WuRt/81qQSN
uUipEEUQ5zfG+2Lq+O8+FE0BWY4vHJr1xTQQNss/mVY/ZQaWnBtYMxI7FKTpiXk/nma1aRsfPsZW
Qem5yq153gHb31jhXK/JurLHsH3T7FE/FVZ497fHdv5z1P6uIwUnAnJKNOGgjEEohi7w/cWtFkvq
wvLjXZ809bkUG6vg3OUXXzjwZs9pHgpAXMvC6w30Y9tWHafe4XlyKur1xAthPSIuKqV9zOkhcBbb
4j09a6m0qlOxeIxaAUChUvScXbTJN7+xPU67wNJnYKrDfKfEjfytz63wfiJ7/ybE3VpN57FzkAMs
W3dCEo8Z/IwRy92YygEwkdkUTHuOZOFxAhlwTiHY5DmstFRXMHDo5QGTZ02scFQNBV+8AfMX3/94
Zv9oV/p/sx0Mg4O/DZ+f+sGWWfcvWOccUbP3TV8/fvDP2QYy8g/klktBhOkDlPi/ZtvyFUT9ZNQl
qmusoNQq/j3bJPEPKpwK+AHSKCoZam7k37ONry2/a1GK0zT14zf+u2XtrxH+p4XCr4H+H8tRNF4y
ybg/Wo6RalKo/jDiFdwksaySNlXZKDv8MuvBroTMCN2yBOQfWdVsw5ibTpiOhir+zQ9poJp7s2v6
a9Yrw4GyCYQrqRFfYiMut6EenElrTE4y4LiN7wYA0LwPTzSYTPeVOEzf+mqUHNKM4Chzdcq3qt8c
i35I/qQX/qNx+VerXvSc/8vu6u/P3b+Kt3/dtvgvNPTsNb9tXlx/L5qS73xO//Xj1Xuv0U/djsvN
/Jcdxf8h/hOLgv+zreL4XDfhc5q+2yKWH/xr0BrSH2g1WICJKhArLov9v00oxD8QYRFdLWX/d4NW
Uv9YSpoStWmEF2Bvyan+NWbVP5YOcWgui7gJl6d/5kGxbAD/CThAgJKvA/tA++2il4YC8H7EQjBP
s0GMsms9ipT7K1TtonnbD6R1UNubn8Q3Syb449UQ2bNj0gRAcvXDdqTHwTCmQomuPmqSVXaR5+Bm
UGK7UNpjoYS4yanGZ10xv7imSh0cmD5wLI7Oy9f/VuWnvx09FPkg8CDGzRhZBcZw47psIk/sC2Md
yck+sqRPMvK/eKwLs39pa1sE8R8fa6/3VodQML3KwP42fWtu2xHul2Du00j/zLnjT/n/u+dKKUzH
rAYDDJ4rPU7vP6NOidSMqfNfrRsNTKRGaoDo71UcbWkMgF68RjpU+/yxC24lUjzdyWxvlHyjJXZN
Vjlw5daZpWdIvLHvduGrGbyaxf1YfQm7s9hv2/5NUbd0y3TYJYarNL5Tmxs93KcmxGcv6h0jdOps
bTZPMxWjPCjBgjnyXVdvm9BVD/GlCL1JeZ2KO7W/DfNTGt7MxpMurOeSboC1r10RuZTyRVSvJlzs
RuKUKsucAi+tKKyBoXfGJlqP8kYIQlcwkfheTX+r4OqFRMcOAWQaN9YDCBeczbTWGdNd9KR+SV7k
EnTCeda+pUJ2hLLrcE6vivPQRI6afTfFp8m81cznCgLC1Hd2Xl7k6qWKExIUsV3K33v/K1IAO7fs
oFs1yrYvFgBKaivVoz9ffJIj4UocYlvrej6x5gjToxHTc6p8EaJ9Pe6g35H5K21L2ovlrkzs5pxH
juyT7eOwHDiBtWIsUASvk73quwZNuIKDW1qwuFmgaftkTH443DDXGSUYqcOhpZNg2Sffj5IqDuog
Gyz9ivgeWzidPIDaLIZQohoyEHysO5pIOeR4EdmTUN0VLRmEv62Pv4gJf5oXTAZEgSg0acgkAfhh
MuLE0OIJoKvX1nxuJ3ILLRIcR4ewaINEld1/fjUqUixrGKgzCT+c5lB9o3OZa/2adta9H5YkJqjb
OBj/HcY6bD+52k8LzYLtwCuBKzLvqfK/f7z+gP9Mp4zp3UixjmxhRVrVuDdKn2acbK9b0T35lc9Q
1R9OjLxUrsqxAy46/X/U+T+EHBOEcpEQNrmrJ+2pNTZh1pv3VuuLNg2UlSfFDV4+oT56HBE3CIMZ
y2V4F2X9RR9y0246U9lm6F5QkMADpBfv96/gh8vZu6WJflBEViQXUNHRj/PhjUeyJmSJHFi3eXlE
es/bNkikmRtNdi2FxKitipsp2UirkVQwJHyXtBM+6MJ3MtqTBQXFprCh3rabmJ6SVXas99Ku2mo7
Yz1PhCluSIfPUe/4jA7fWNc2PycNboVG0NELigC2sNNXoo3pcyXawqtwaHaLiYetn5qX4Dbcyfv6
a7oLVuHa9yq0WQ6naNmwKSP5V+3p90/jozSWjunlaRAZUt0HP/lxAwxKXKemKrFuzfsBVOq3oHJi
3D2YArDBVcd/M/bFfdra8jndL/m3jCO/W9arykKtZdcPlW8LWMbelsdhH38vXvgcRglkyf79ff5w
ZPj5rf3nPj/kIepAHIa5D63beFseVGo5Jo3g9arYFxthA6OzepN4to/JaV75l/5RuskP067zDNv3
T4m89kPHP4ZbaxP4jnxVtkrhTEDnio3VeUXqIj5OCYlDd04OseqY4z3+mDl5d5LVnLAahx2MtCJn
wME2Nsbe3w5n6TJeJ/Ibhl2SrqzckXJXCOdgneqkPm/UcT9rq4ZST3Ge/GexeGrba17RDWKrj+nJ
t4uVuinX8aU8Fjdy4hS39TFef+YG+QNB/PG5UYOnGM4ZFvzKh3AqAaKY+WFv3kYP4k66kbbzTXxo
TtnJsrWN8EV9oPuXPBaj1U4SurBtrSV54/TWSpCcuHWGr9nopSSZCqcZt/Vwrus1zVS5RCHJ4edw
1epMD2fZWVuHlZeT5AGDi495vDY1xy9tbC0q1aPJsjnEew3qy1f2HcOEdrarSibdKv1a3Qq7bmt+
ib/qX6Rjf8pWwpmNh0pBfIlHJzPtgcXjtsPPUr21+m2IVJuiYbGh5CAU2Nmuh9m1ei9NPLG1M4yX
P8Hh/oDS/fwUiVpQUlPs/+gXMsXEOHhHm7f+0T9GD91O2WLA7pRueqhCRxw9AcAxfuSNg2cTXtLZ
Ud92q3Sf76N15VqXYktJeKWuxNyWv0yU347F5vcT5M+22b/fIxLVBeq3KHaxu6Wi/H61L9ViRCJY
TZfUXEfZupB2FNvMeqUzH4NUZv3fJyX+1JaXIZsOdiWMI+Oi95c434rWTh/2TfmkWvc4kjWNZwRH
bXJExZ38TRw51Tew2kFvt9BU36ab0HeF2lYuWFDUoi1LtvqaVLb1HJzLN1n3uuI+mB7N+kYaPb6O
bDed7Dh0JpzqYb8bzgDag6xJ4UbyLUDepsIDclfEJyXz6tT1o3UarqJg0xoUuXjAixekpdykxa4X
75EXOFN8mpNjWa3DeFlkif6iGE1kfmrVyOkMCw+Oe105WZbLxOy779x81a4N0YshKNvdSyPZin6b
dPtYXhXJpRfW+vQyESvqOfaTWBHruV0Zipd0xCEaQnKVj8jNqIBKTKT0A6wNrCFYI7FeYIjmYWJj
/LVpzcDWXB0w2RBKdm1gBHU1wnPfHRuTrJb5EBl3cj7aGUUSa/iHoQxqabr6lqmuLEJN9cNU9zMZ
UeIMWC5X29rGt2rr65PiVb7cOHNlfLJzfAycNOB1yJc42NNEjQfKh+BCzGJVL6Kkvgam+drUhG5K
AvddrAyKmZR7PhneKqP33ehGYI8KG2Iax0O8a5av/+3Q1EZITZD8BLexniEUlqrZjfL8GwqkJc7f
hQstODK2eU+7X1BVbkL1Xp2DemOVxq4uFP+Th/0RIoaUlhLD0kVEaAWueqlD/P2GhCFWIzEcxSvK
hy/1EGorAke6x/VDoJDgDgN/3SpsqkJ2sRLhFFXGRdMpbOWBeDEm9TNr+4+xHrfDRk5XGlEXzbgf
mzBYm8YgE+X56tfDWp07epmhC+pwGq1ZEtw5g+/KI/7MFHVZVN6/FqS4PxqNOdBCKP9wzhsjpTXM
ohOv4Pmxb0oa0enhyTpjycj7/RD4+ROi8wEjTZ/hcmg2PgxvIUhRvmBnfm2rVrAL36OK19jaHIac
LL8qSgwCT1JXv78oofJPn5C6J0I9CE6s+5Rg3r/nsZZLpS5L+ZokO9oRMuRX6quF4XxSnCBIqPGm
w4EvgMzV20pv2VRubUU8meJRsxK7LJ606k5tr375kIvncdzn4+1UPkzNS9UySsbbMD0M7Uuk79X2
QLSc5Ptk3pjTJq+O07wpBcQsXkwFU1KoMKuZQ8+R22a9g2Sx2iRyweLHCc+8mWsvmjd1THX9YkTM
+nPeHTV9k4lPYsUCrgqnat6o0zER3grOHLOMqAJsoi+sDLZe9VEPrp11NYqHyuAktDG4EfNGCJDn
fkuLB23yivHUBEjaN+xxvXFJRSD+4DtcKX+zjEVYctCtGxomiIdcIV2LYNf7lNYuGr88S/hixvfy
fJLDKyds/Mp9PhP470TYyep3v1tr/bNUnHLlElV3Kcdbvd3F0jqk4bCftvgJ2AIbbe0awiFCYl5m
plebqOK141Ssum9hIThm/iyhbgy1rw0gFSsAVL9OaepvkIdfcqAuizbPKbRtaXqyuuX8rBt3fXcX
8q1Roju1cttMzmg+dNZKUjxZ2ZCjAMRSQ45HzwvCKd4P2ieqviVufT+BFhSvgaHd4qzHqvJ+eFWo
xQJD89VrGAUpB3Y9c8rSbG3QNCWAc6F2Iqk0/mk0DaVMQ0S4dIgBZiFaeH/VcA6GbsxF5Trrr2Av
sxq65OyJVYBqZZ9Ub41wElGjjGymwUVpd4Gy8/O15MPXfGizFQtKMz4J5io1jtl4lLNTJMNw0S4m
RwHtMklf/cBRVbskn0DQWO+A/AakdvTdFJ8bXIiUmCc77WjG6C2338nGIbcz5Z6obj77vqNbFwsA
sYjsQnG1YNXTiU6jInBgczf34JLEXQ5Ovvke5CtV81oQwq++vhZ5duLOuvTJ8TSjsRluwvixmDRb
S2u7ijLUfYdZvZRGYRv1g6HsUI9E9U2qrIzRzqNPRKigJn56t0tr2kJgQSxJxu/DmcVsKsQruSJf
I2WXRMuJinatrXb2vdQZ3vreLo4oV+pHFbkcVaDJDgI7nnS79y/ivBtpiFllHElH41iGh1R9Wf4n
iBEZZQ++7mS9m+boYwAuYOOBIdJKuJ0wp9zFxjHMjzcFubbEEakWURrYquzNyvR9RN+WKI8dOX2j
4J9DAUtNKldKb1vpVyt6nuKjRc7HcvxiPUW3IaqHcSO8lGepORqCKwV7QJm5/uBP933XO2ZQ2fL0
HKgXpew5KB3VeS3oNyXqKuIAMENONrAg1DfT9Gx2BwtCf2tchajjHH3o3aJy/PYqCuTsCkfodjnN
FtXoBprdz26tr0PFzoI7UAXIJV+kaHBjIbG1+k60puWRTZwHu2Qjsg3UR5nDdcwZPkI2BktmtHXD
nR6kQycfK2WNY6IuntToWj8PbiBhKQx7GoitcEx11CfVjeaf/Hhwo36t1a8Ka1t4lCEpR+ix/EE7
5PW50R6kwN8kAcfxEkdbDw1g6GjdSzFqh66NtqHCL8SXrhxfkB9mxncRkARtHXYzhyupWOd1Y4O9
MdpvUuQYmc+6vlKMYjkK+fX6R99gzZqZTLag3mXlzp+2Y+KWHXm9rjtTdbEz/aVMXzXlTrbr3hXG
tZasu4iYeRNPboDlJST3cVWY9j0vc51/fZBfhHKFDjaDrCO68VW470RXeg3ilcnhpVopg2cVjpV4
9XhMwjX7QX9pT+PMEXjVM8tdNpp0HW6neOUb60KMYC97VbKbUre8b5M9adVViv+Bh9XmWNpKsBXd
Q4mJsUOBNGfWN8eo8yAhUOJ1G4/1IXwCVl98DfbWqjglz8K5ArYh2f119LrtsEFG0dx05FL1rUHe
5Rp+DaBhCLa4qW5puusvKJkq1aE5cB9/UW3Rd6ZLrbrql/yTM9+PdpT3KzM+3VifLIJ5KsYfm4YL
YvkssXL5GtexCaisxFyi6iHns3FRgI/cTrK8WMxlJih5rSDtXKuw9qlOYgd/hBNVt/tGMA6N+JkS
/KdYmPwhvBWF1mpUM5Be3q/eVlVnEbT68Rqj2XMCDccT9H3RPyyNkKVcPLdR6NPsRSvGhz0CxrKP
K/EEpzoiqii17kEMxbMq9hzy5+dWnM8ICj9ZM2m8+LhmkqskaUnHzvLkqSG8/2zgkAQ5Rv56xegt
mh3RwMhxQyIqmlkJVhWYbhhDiqdLm1w+xcI6ZJzODylrLFn4cmt+xwL8heUHS2dSFl26N6QrYGhn
FJ4MWH5jf4o01oz9FH7v9PM8fJeyR6PZi+lL352rGGXlQ96/QXwxFbJYjlQ7xkzF1KbSkMRupznE
nBJZeJuWDcZADDh6csBlWaNXEEnB8q+3ueGOA7pXlKEOM2ZYSNo2lYcw3ZmklVeao27kPQmNDYHI
pfE4TDrkC11SV2tpNTmV168aLziZF/9r8ebfJ2/lY+FRrt1TR+H7qBqBXNS9/in5kr1IT9Ve2spf
p4vAv9p58J1ItE2RMgrwDZc/ebBZ7PtmfBA2VGRphx6HS742lU2ZvfTJtyk7QkUTIU71RzG+aYet
0OTo1dlpyk2v3cbVAXlD5ubVgQk+y6uo2knJ3iKJE2wXMJWysuA4jchOOd4gsnT4u7+Kd9VTUtrZ
E4p5o3AM8p0SKxtLoJ1iXfwUvfw+Vueg+/PgwaBahKhHBuTn08jUUgo3026+hrANqs0IcAm9vLqS
xpVv4ZgIccxVdVeOtpTgqHs7DGz1q1W5uMz05V1uvHTFiVy8OR+xbSHLqEprRL2QTWASaBEaVgyc
7aB0mmv6JDyiHi5OjUNwTYYAytQtoPlBcuPMk2/82+lRT51kWhWoQS7qY/8gvQEWe1i46pfgQDuE
F+yqY7hK+AXW13RwEV+CGLvpVobHPW7zh/JZe+jXxQo5tqA5yS3L/ZtW2wYDrqbhHKt7t4NPxg1u
whtjk5a2+Jw3rrHRt2Vt19Idbqqrchd+zQsnVe3Ua7btG5lANk7Jbp60Y8KtHZUjbu+O4GXrZK27
zSo46DabiSOuao8TjPAck6BhQsWO8pVci3jrH/w7cSDfQdZHfJW3wTomxwOrMLarI16yJ2XTb/TX
htXaQ8z+QkPFHjWAdkFPrN5Vg82Mwxi79OLZReM5TDuNHKrkzTkwF1S+r6VxmfrtpNyi3V9r48EK
V3Hj8LVIpbEGy0rbuIpP+ZfkqD91IPt5JcfsvgKJXpF89vhT++CsNzodRpIjAdnXnTBxqsLBVHIY
Nlaz74W92R+LQSRb99hMu4EcJuv7S78x1mbmtDNZe28I15Hi9pekdaT74VX73h/lliqGXfObTDuj
Rpl4ZJAERPS6kwaO3yMFXjfaWm5PSXoUzZWhunxzkTg5vgnfQ4xyKlsHMBq75uSK3crXdr7l1vFe
kVaaBA4ep7wVlkXhcElIsYI16N7UiHjqVqFE3G+iat2ox8J3lOZm4GgSey38+GrdGbSnrovCbQeW
OntmuPgOiW2KiANVC8p3VCI/OUX8nALB5GKp9CyyMkLcj6RsVasz0/Cz+Zp1RmeDg1NtPxpTBMnU
O8LE2LXJVaoPutyd88IzNfpKBP5zMlEjxaskn+zYP2WkuB22DTCL9F1bFLzebx21QifF0IXSVXq0
cmvyRK2kwlpQ1hjNT/YpSn0/LTXAfIkM4MdTyvspGyGmvtIn+JJdRzfbVLvuNB6GB9mLV5Y3nJka
QPpmCf+qXTfelRjfyZ5EivhePqt3E0ZFZ7LkcX+GPBKTMRc4j3ASXkWW3eSOjK9raJvf5vtJtB3t
OcscRbP11klRLRcuuUywR/pZhuqGjXzjDL1nZMsG1cXeWLg1x7LWFs/x2zLRb6YnXKSV+C5QT1Pv
KSzP5+lc7uUn/Jq22aH15l2wjtbWNVkLXrufzqqbrMmtfuH7bljeH/Ln4VCesDNmXVJOqmJX8clg
SPp4v3vajJp+hwtTmxzn9jwmxwypauyq5zF2yPjivshy6NPM1GMXfJHYciRHNXg3znAW7pe18Sie
uf3ga0EYfi+eqa+Jj8qbwBqZ7skTG4jKn+bZpQ7DgYg1Rj8rV2j1LnhIG0PKA/HtCsyUK7vyan4D
sSxatnCfvyxwYuguip3cD8w7066+86CXpWYz7/TH8NoUdnRX3C0GfrvyAown/N7ny65pvVrnQXBU
yREQ7ld289KzaFFKSjhg2N1b4eXH6iZ6JG2yM0/dztro1/g7FKr9sKsP6Z32bdrJx+TFUkgc28aZ
pDD/CuMuvleA/lkuLQPQrFtprynLVJ31Q9pfGn9vNqfBghidFLu030zjYewvXXuO1GOgrqJ61em0
e7j/m7vzam4bWfP+J8Ip5HALECQlKpmkLNk3qJFtIeeMT78/8OxuiaBWLJ/37p2amZpxajS60f2E
fyikdWhy6HA8rBIBksoGCoPQbqdwEwbr3oAr46iFo/+kYK3XHNyrtHY0VLYbO35BW25GFgi27o7N
U9Hey/IWExl53MvqfVw7ge7gmy1kd0J7nzSPQuM5MbbW4ffCv/Vq27hS1/3km6VTAQgJ4jQgNXGB
ADBbJE+8oQEhOaXFo6CE2a5LZxJQN6hu2WjjX58RCKOBroMzTa+Ej/f8jJjd6KK+F+K9R0EZojaC
aE1V3uZi/Hs0hWtGvieDjLMcguIOMQdCO5KEe6q5qFlaUaF08KfjfVR7xWoa0zdNztonBNgrZ2x+
iRIH5kiWFDQzIxbERTBkTpKhqIADUu40qUztqaZVPwqbpguh62Eyt7b8+tfXodNyGXjzVIPm6jpi
qGC4F0XOcmjFqInScH/iNQhVyzbV9QY9LsWZeiwPvh7uRKv++F7m8YDo05OcYRDGKQv4UM2PCyud
ijoJ9yZUrF1SjndDBBw4rgNcIMLpV6mTUY2RErqjOdFoCUxjTWk4c3I1qXZdRc7IfCpU3lVvq1u4
CiICaNwVYXzljjuR6M+e9KQjCYqCW4V3oy3eTJ0KpRdXynSQf7aMJ8F5sZOj8KhutIO3MW9TN/9G
vzQ4+Lf5H+WFo56maPgTSW0hpV5rVyEas09qvoZZR7kmAQDRPqQUXEL0XddxvCIkQd1DpvQjhdz/
h1Z9ULuttU+jnS/tMqi85Y4or0ycqLKzkYbT2jKdbnI1s7Nn4nEDZ4ogYk3r0+qJr1dlep/JFG+/
Cd6+J9yHTlS61AQIRMYd/6kIdviWu+O3MqXJBadyPiWoZHQKJRInnD2JHJP76KXh9ANjBU8S1fVo
VREEak7RX3nFJ9DL8hXjKU9bh79QFlmcATHEA8qviXiYiuoua9N4pRiDBtGRi7IQBtnmq/2nmxV6
i5joKhUfVcl7j6w4v6Ep8vT11lzW7GalNhSjZ3IJmoYIm54fEKTCgc4nmx1kOZTo4iSPqtp3Gy/8
JcktUevz2OXbqL/q5risA5/GVU3qhTRwkeVZnBRoO6WWXofZobOEdSMB6iqGCA8U3bNTOZQpZum1
+/VULz56pooKB5EblQRYY4sygqBKTS0pZXqI8qhzK2M3KrpHkkc0H6Xx+q8Hm4FIYP5BnOCQsTh4
B3/QwkLTeK9R+QpongBbMf9gBf48JvBDvh5sGZzxx8+mqlRkQbhyrSwiQaVURIrbfn/wppiSW1YT
a8PAvNICPF0W5xsX9hJ1dFpDIrDYJRc+UpWhlkq9w++BohulV3s4BjApdVuc+PwJ+hyTpDfcmsmT
Vq980dWIdwC0Zs9teJNnuyjYC9ZjMewKzY28TW5pjpasE82V0aJt3Baad/mgVMeiXiX+Sqo3g7Cy
1G2NSEW41rxdAzuRRNHa+ao7qm41bS3PtTRa1CvpnXSSrjXGUESOur8Kj+lR+m4McPZdJXSKB2Iv
fj75Hnc2tNQycKXS8Yk+4eg1Tk7LMHnIFbcJt0P6EBnr/pTET75jCk4H9KZcl4rrGxt4kOlW9LAQ
23T32eaaH/Cy68dSzng51BM5HkyQeuffoyoKaRAmYnsQUeSw9O6RHp89WfLgdE312mr5I4LdV7bP
BS5x9khENgLtS+prcy3qfNDMCPoMA2vxgKJGRBo4rEYg866iaWC7ulpdwbakJNQN20xofLfMi2vt
5ctpw8SZ/ZJo6Upw0OZv98MFKfq4tfTakB0SQf2ehCnGAGrgOVGZlW4TyfIqyt/xRkuuzPzySOAI
Bo+J6T1shgs5i7od4yrsiuow6lV925gbASyeFmhOKvnClfriJ28ZNRIFqVy4bWChlwVGoUHqqocH
dhh781CK0rbOkoiWwHvQP+VCVnDbtglC4bSQkiK/Egh+MjrIUzRcCT8IzXAiPX/DOfd9kIVjdRAy
0aJnMa26zL9XWq1caWF4P971aNvSBPS/05l7/fp8unzNcB5nvSCIViL56mJsWQ0hLptZdajTGiE0
mbxGtDgvWt0erPrqOcVMzo+p2Q4dPCaIeiDny0K21YsVED+tPgCtaLYUsvrmZhAm38Zp6rsiB4Ej
Z8VIgzm+KhF+cash90Y1bm6CyaBSFPn8JQfMxhAKOmBpOgJyq8RjAB46aw/wf3dZpfAVy7Skh8YQ
cOtRTAeEqOmq4Y1u+UAwi0RE4llcG72qH2r67F8vw0V4DkIdxW2F257GPgz1xWUfFYkAGNcX92PZ
mI4/jO9BV9ZrPS9qW47p7hMMGEDXaWVaSCqTV5NEl8FLE8Lv19RUXTcmetOpTrhXKHtZS1q3SkG8
FdGVR73YMcBVLYJzZFcUk0h98aRdNvX6gB/YwSrAb081HROrKCXHk+NfQQmi7Os3c3GBzphs9GrZ
oBK8pqXok1W3tZT5Rn4YUQYEUg5uJfHa5Mo3qM2R3dnORBoICA11GxoBIHEX52yvVUqOt2h4KAGr
hXZqyT8UadjXwXQTlGF+p6ug1fxxogmslsVO13gOS0iUe5R8HtEPs55yD41vbwLeMxjaLSy9/qHQ
QmUXS9QU9OlVNVNau1WkP1qBAG4I2Yv1JP8yAfIKgfdm+YFww2NQLaUoLCfDg1VqVLszS3WSagRt
IBKoNKpwK8QeJuRptoqUhgWYJnVTGGL9raU66jVm920y3MSTrT2wglFr8iejbMaHJrwSnn6yZaEk
cy9A4CGNhRJ8/kXVIba+kO9xp2tSzINMWsKdWOYrI5Fy/FMo+cVRpzpi7TVwCkxQu0oOgb0RrT9i
I96jTO4qg9q9qLLlTBWlgEq2qvWsSXclOjoJny0Xl8wORA2h2KUwWinDDrfMLDxovRBuFOR0HqUm
F1y/a2R7hDWcIGsCoACdjySndqrQYBQrPv+gLYVVgentSqg7AIFeup7iKbyZrPAuNbrmJlbbTZjU
9Z0q+LvGk+Tt17v/4vJlL0IJgIAHLkPjozt/x0qbVbD8+26Gdlkbhd1xR5PNRvqMvorVo0xjDu3q
78fkpJwDDwO0kbwYs5c1oLpmV+3lqPk1JfWfNEheEi++SU2P25AGmCAG66/HlBYcdzjdJwt1dhLB
jjUfLeczRf6skvWkGfZZuFKye109GBYU3OE7nlR+hR6Z9Kql9xCSmvI21QHvANKcRVYsklXf6cvS
RU7E9iH2ILUiQs7A7WelkLLVIwADzNj9CUyG/GY04IDf9CGHWLWrqPxBApK7xw738kTdRpk9pnt5
eOiA+RTx1hufmmRljG4Wk3SSEX1HbcLpiudUeutLF98JB1MH1VpbwTv43ySgRKhvPErrqfqs51vz
JdNXffaqKDt0RWKUjzqnftJMt0WVogf5Q79Ud3W8ntBdaod3odjHlMnTcpUN6Hfcq/qjUT17FPL0
FzVR0cx49Hngao/mSpevC8xoB0qyD2OxGpEw+sHxS+cr1G48Y23MeFP+KDeeLU+410FEbqS/FMk7
rRswPxgz1N8J1hYHZyKO6JHoMkelgk+7N1Dl9MIHTFSdvO+uicH/WwXv/FO28HohfOBaQGBBXWyT
UEtTMSzVft9iuiZ/y3Ub1d0a5YxELB2tdrWEioH2apj/WMW9xyLm3iFoXoP2tlZ+KOofSf0z9NS6
iie/+JMI94GHe62rxi9TuwH81uY7T6QZ8yyZz+PY2mr04neygziHbXn6OqRfhm5S49HaAF2BZZjd
xzdeu++D+1ze+OZra4GVKn7LdYVpOIUMVqhGQFfSI7spC/bzi+XdYnZta9B6el2bVYGQpUmcoW5u
ugDvsz5zRqcHSaf2LTWUnuocFea4WY0dOAmaalYOsSHKbXyUYEDgMUwjsEVOR1D+SNrvUCjsTHqy
XgeyqgoCmACiP6Ns4L+WOQp7PPpIYbviZ2W4TL0nUmj9DjzGFsPRFmuulZhOd/dD+wmHoKcoj+by
9w7UUuLI5req2Efxb5UuciwjoDTcmEFiW/7R8r+FEOX1vQh0JnhFhtrSdyUKWRPMIhBvabT3eBjV
urHyTVv8AEcFnhmRKAUYBTu23QjaygSgTkm6RIndnr7nXH6OF9izSas4N9TaZ/ldOgz4OsDGVEF5
xXcylAXVQbEmDdy2+CZ8oz3YvSm7IXUo1IebPHPUyu05ERpbBc9B4QYYm7zKgfRxW4pYFb/18nfB
Qk7SpSmUBquuX7Wx62MChUBEuzGibZJtLJJk7zYEz9j/tGpqkzeycVOO66ha9zMtb6xAhtxFpx8e
xsemAo0OUa4eXsQAQr38o81/DDR0geP2wcr43v+e0K5G/cbcwDKkU1vJRyu+9RInk2/95tU3b5Lp
p9H9M7EzTVgseISfmtZt4MacY+wT2qPWJm9dxUTldgcwnqOQv7PurhIOMRCp+IbkbJBv4wQEwV3a
Yjj5gAKendVv8dxYHuy4vsmkbyoPLxS/O+lblxy84RDRdaxRhBp2ZnWjc7Xn8XMW3KMXrEgb2d8E
6a3qb7zoLm5vo+S2bOc8X5mQPb/Npkcp26HHm6nrVNuP/QuMPqV7bpN1etPmj6O5GdR1ER6rGI7g
XmqfWhAA3ovM5zENN5rlWuYdiPZU28rZ1qJXCh7qVqczeU32Up3j/cVBYgCHI9kTZVRul4i4Lsub
PGzGbo8vphACMk2ixjayZlyPknjAibC/mUq9f1Qb9KXq1L/LBhn/O8sLNoFIOaVsZQrE8WDxIQCd
K2PiYKNTGsfQUwANqUcvxW6t7mhG2bHx5kaunKNIKAKDmBFhGaitJg2GTTnMIg1dIa67mmsqscTY
0YIXhDmxCTXSEthsBwHFdPWyccJEB/g55Zu4Q9v9yh18EQPT+YB6OCeEOP8ib3p+BQuFVkdSICQH
2RP7Jz3oVqWSrWQVWbWpk7iMO1gtpv82tHVti6J/zSxmFgQ5XxMeYCYKziTIOQ2fH/BDqUFrJVyH
NC05kMWpd37xRFlgXBeN+h7WYAibBk/RpKJKXI1D72Tx9Bv2OM2ngo3+9bu4yBbnJ0GIVaYPhETI
qVD84UlwAA+sJOrSw5SIPzBh5+4eSb1yYt6NLj9oFuf61yOewqqzDTkPqaOHApZfIw9cZOJZqiT1
JKvUQOu+WWEx3ztNbPxSCst8SlUfBkUr3+gVan5mXnuup1aP1SAfFS7DW9x1gPbp6bMvV/w2c6wI
gbLOaarYtuQ/xsClBQ16uPKWTvCu82eGboAQizL77kjiUnE4nLwwHlFXBQ/H/uikLNh0gyg7vdd2
K6kPG7dIugnjTvImHdjuLPv21IC18Ok7tlnSrVXfkjajKLYbuVVtraxzJ259ae17tb7WstzamMZM
hkkjUBkItmxqqdC3Yw78KgjCX2Nm1HejlG76Ub6m8T1HLsvJwc1kSVBrmTPz891Yj8Xg5eoUH2TY
FXZv1sdRjLZXVn3+Q74aZLHqnq/Fshx7IGpqkY7HZKTrUKrQLpr/pZpQ/wxfXut6Qk020TGCra3X
sn3MhqRYR4ZYrRNSb/TkHjFIyOy+A/tF+8kRwTSspmgE8Arc1xsgMaW6CstPMLeF6sNPKARjba1Y
XeVaKH/5Fc9VdXnWMlbQRj+l2h++nSI09UALJmGvNyCcZu1TtxQ7qgSm36MyTNKiExe0/p02zHVe
36/g15o6SK3evLJBT7X8xeulhaGDmpx7GaSr52vYWIiukiYJ+7ZMNlqjdJuy4S0Kk3qTazJsBbkY
1xPwPDXWHFkalUcrbAgSIEy4vkYQpqW0XCLjGqLx0webjY0g8lHgvLDiyYo+i5KqEvalNU5O4/f7
WUSX+CBZcbbBAs6aH13rrQYctOARCjuMCnrHGIFLddhZO4oQHFDyfL2yHefcbvm+SJD5klk3svpF
7lchKhqNfuEfEs/MHibyWV1pN15i9rsp8250z6pWRWz6zqAOoqPyqxy9LvSdpuEiI+yG/E6hXaqK
mbD1UbMhVtDfkRka1+WYic4AQeL0wH+lvfL/qSaQwe33f8urPLR/OkSBcIf/nWfhP2f6KvPv/B99
FflfCGXBtcXYl3x+5tz+t76KhnoddTUqatyzHG78zP+KApn/Urj3oFAhCgR9TyEQ+B9RIFn+F5JA
8I9mAw2K5ZjY/oUo0Nxq+7DduGEpA89FNw0dWHDE8xH84ajI57MdpwNvnxZvPUqS4kuQX4F1LG7y
fw/BPHniuY+ybF8AIEjGQB28vRLCuSxeGyt0VesfyT82nXqlVrksYpwGk6WT3d0scbQks3ih1XNZ
SsK+H204ppTw3KHcmESGoZOq22wjX+PPfDY9PlbChpn+d2FvBVZCgm6rcsC95z/zZ/VABeLqIHPg
t1wm+pec6oAl6Aov47Ii6k0l07x9EZl2Bwwq9StH1aL15F9TGfxkPtR4cbPDdALbnSW92aNR7NOn
8Pb4FTiC+lwkr3pRgFSqbZ0u+IdP5unfMzhTYbucl4X+HE1TzH+paS9ueAOUXpGXCD4HWMvp1aMC
LuHrEZYbHEEPdjedh1lcn29pfrMfNnjfxEE2BKN/KDzxzpQfRF8DH9VfidwXQQTlkPNR5pf6YRS1
pFw30qc7eJ3rgadSXjzgtp0JQPeaUMoiKDoNdSr5Iq+EkbO2mJBU+61nUqs+1EUHMCNelxr1ha9f
2pLv8O9B0CSjEQIh7KQK9XE+3H9KFhVpcKh+mzH3oTMW6yq7Gd7yG/ktAB2XOwg+yi80gufIzFp/
Pf5yu8+vkz4M06TzOUt/nr9OWJZZ1sh5cOiS51EtD0Gfb3Mp/tWXxZWFW7b+/j3TD0PN++fDyiEe
FhlSXwYHixyLtvYeNd7Hci3fDffpFaDopyv3YajFys1ixUYaMpSkdzf4gDo+xe+vX9zy4+XFIUFH
JxGeBkzCU373YTai3kqtlVTMBuiiOWo7LQzcuZzQSIiTZtfOvsuPa14fEHsctChnqYvYuYaFDbdX
9ikJyW5scbg26Kasvp7TZ4Pw3VJs5DbkjF1ERG0wwcWtOCPyIH4X5O2kRc9hf40wf7k4xIGARLBl
BhQIRu98H0RmRpUikIMDQMPoqEpgxAPDE4IrC/TpMCh+ERGccDaLPSAOY6UUphYcTLD/41SajmRA
2Pv7N2ahU0togUEECoLnc6nnxLnTfU7VvnLb5CFIwqcuiDZfj/LJVFR6BUAZqRYQhyzupLScdEoF
fXiQEofCBAh1VRivzES+PAmQ5vkwyGIqDYy5wTIZZHX/eFS2Ms3Xl+4RTXjH377tnyYHNM8KHPSt
OlNz84O8G+1v/8E8ibSoQ9AiIfY6f5txpedBgGPXQcH8ZTbhevCz5sox9Om7/DCGfD5GAPzR8qBm
HwI1gfCNUkZ/hVt8bQTlfIQxGoUmaIrw0Ddm5QZaC9a1ilb/yasCq4LuMh5LS0HXvsZixUzb8JDF
1awUMgXZ9v9thMVF22AwmaLEyggccLXoO0F25UWdQsSPsRaln9lz8H8nsYxJjNaK+nAID9Va3gxr
fUMZ2z6mjrkK/3gU/vfh89MvY9OvHkZ7fOtx/N2bjnqlx//pcp2Ko4RGKoiP8+XSgh5IkzjBC4vb
G3+KV75wDdl0ZYjTzfjhrvDDEofZEF4vRH0z3NTZNb2hpUUbdytvEkgFJU2I5RAUzydBO9eIvF7h
432DfbJJt8W63uT38b324B0N99eP262xYh2RQLuP1/I2X1cbxPjs3//BnvnwGIszN0ij2g9jKTyY
+gEZb8JY7cq+X5YOL2a62JYY3E59FhvhAVeMDe2lP3XslrozNbbvGs7MocrcxC028EIhcCFilD/6
62uuoJ8uKIKxYDVOkdtinlMTCeHQa+HB18tN35bpP4Jcen++fpmfHsj4WiPtqaqYiswP8WHXNDg8
zNiU8BDmDx5Er0TYja3i5PREvx7o09l8GGixeaRMoGzU8Uox+XMUOjDp1SE+3aDYmImqyj8AwBaH
4oBe84RNeXS4f0tvk7W0k15QvYL35ZaryVEcaI5O4tAr3sGugJbZ2t/6bXAr7rb/wR2DXioKiIBw
eZrFZNssJCaY0uig5vWDEqUPg3St33JSjzg/16groU2DRAuoZqKc85XT8zacIiOuD5iTGH/qSeiQ
2xxQB8oVBY86Te2HH12pTe/F0Cev46Q1/9SxkjwXahfd6zTy96Efh7eVMoJPr0YBmxuwwt4vWO4l
p+M0+8WkUVPet14kvg++NP7qdHrFtl4kwX0vYk9OxCMpmKmZnAt2UHXA4hO5Vo9JKec0kBMh+6Zn
mgh93+P/tWpSLKdOZ/GDOCnMGI28UZ3VDeqhtq1Qyh68asBmBucLdT+VaXBv1oIOpnYwoQUPjQan
0UwqAAdy36HRFFZyj2x9HJR0TNsB9nCjelAKKKTmr6MpAkkABGXMkGdhJmYNtfn+9aa+qE8AKLcA
VapgnGTUkpb1ltHQw9LreuvY1pZvrRo9yuv72vIQ/6yTtjsCuhzDVRnUBf24ltwVCkGNt86Eq88s
C+G1379+oouMQRJpHKASdCJ74J91vivSTC2yMIy6g4zowVjsc1V7n2TOK/VA6+5vbzVQtKQn0qwR
THRgLo7JKQzjoB98kcFE24CMKVRXjqdlV9GEiEc5QWGnkyuoyCCdz0csVNlPczU8monCjhmbpPih
m73yG9PnBu0+NRP3glIJYPYGpZJsPdHQhIqC6D0NY/+ptUqCPLmJZQgWwphUz63fwYGY3aG+e41H
7ivKJgojppyCXBmK96bVIb7WU/tzTGUgBZ7XKaHdaEONWl1rFqUrTi0A1izS4r1eWlppS7kiQQJH
/XYHlij9ZsbW8GwGJnAFI0IFxtYCXPNczFzlzK7iIrv3K3zC7CSVYm0z4FSEcSkho3jlyF22/3h5
1CKRCUeplyoTNcbzl2cIZR00ZRceBazBoKwWiCpIbYXwSwJaIeyT5qdu1MKt6eXYn3u+svcz/xeO
T70bWHq++XprLptbp8cB1janSiDr4VcuHgd9/rYs8/gYi3GxLsEdU433zK0wioWbN+iPyAYu8hLe
8wdkmQy7HZX8WRFxf7MHta1BB5ndQ6V5A3S1QnRAxAmAJv0A1kycURjsjYPnJWuhH/N7xZPbtTiU
0joZtfGWMxKqM+aT912ChlzQq/gKRc01Iasl7JE5zk3wmfZG+w7B7MV+7RvRr6xGEo+WkczHUq42
753ZoZBT5BLCAMC9fqRFN90oUgUDMQd2+q1XTl5dYpM9+qTfx4x24z+tPo1PeDsF37nppCPNMyW1
R1/ComnM++KpSVPu6ZEgRekcvBAluKd9+U0LYyJLI20hUIsViqdT6YFIaS0f+QS4N69BVVeGTUEm
/NPlAXx33QxaICtCWSaPgh53JRIDAkxfvgH/T+Hl1ouAtddTULf6LITXyY3dpUb8Kndh+Qt7IK+3
paIQv5fUVA+9EDVgylpajx3crZWXxIZ6raR5WeTh1J21TWmLcdqxvc83Em39pBiGyDrG+tiswYzV
btmKiYJcqSXct5WhPhIpCbs0iKb7WuEeKOrUevl6O18ENODrFOoYM6+Ohra2OPyE0SoAgHfxUU0i
lBPKVMMKMPSvRBJLIjYbCgk+ONj0DyhlXORgoi+Fgham2dHzCsku+1bH3lPoVoUvbmMm7aSIPo4+
GDk5RBdjaobHPvUyB1M8D1PcXnuq+e7Wfz33k7IVM5+7WvKiVpA3fqClAKuOWW+a66rJNReS53Tl
/LqM5+iaqIiFwNmgmsxI5+ucxrUU6Jh2HJO0qneBLnoPpuDrW3NO2osxPjR5md5JvqG6fYLP2SSE
CgqYWuq06oDDVNsMdom9Iird4PBBZqVbiUYuinkxWpF4qbX9kG7Rpta2LaZm207oil2jgUE0I/iy
kyFLLpFG6NSecs3BeN6jZ+HbPDduaYAXdI04Ks7n5pu+Vhp1mR/70vdXNdooTq2KFJhjLbhy8M7n
6nIoXh4lPXYRPY3FudtMrdqp5QQdWm+iHR4pOjoKMKmHSKGonWQGelNJfLQkz3KKYqxu/nKzMFPk
z+hGafRBaaqcz5RWe+6NelMcCUzxRNcH70HE+e5KW2qJSYaKyxcC0oMvcSYWnUpPHzKZAifDurCa
8oj2U+DgMYZaVDw1kxuXOupHadisZxzk3k89MI6edF8pkYSioSps5QQzl7QdU/B3sXQLaBa4XBwa
76EA0zyeSnDmRNEBNzZsHVMEQDAU2TXwx7zii2VCqFyixgcdSpbkxY4QhDTDCKYrj9bQTo6kVZgi
i5YPCFM7NIWGNSmm518vzUWfg2R+1kY/DWtCJDlfmkDxAu7qqTzGggYtOJS8rdlMCkonA+9IQHmC
SJZ0N0Zr7+uRP5ssCGwkxLGioAy3iFMb2epkv5wqQHrgvExg9sjXTlPiqhU6w7GotofcRFP/61Ev
zmzmi34MvSlYSUSVi4tDrFJVhBdZHaM6b5xxCD1HHYNrFMXLT5t0mvQTWXaFyHWJMZewCmwKNtfR
H3DzM4bgrWnmyL+PvdXX87l8izBGmNNM7iYPXDKYW7/uCrAhytHP+LQsC59i7vdpMwqpjua+Ia80
QfGvbJolqZdZsUUpBNH9hvoOoud818i+2Yo6GJBjFA6YJgnaDVh+rP28Gj5if9tY5g63p2Mll+vG
M5HZ7rR946kFIgvXPIsvF5TsmqK4fNrH8JHOH6VSajVU9EE4Bg2NLSky3oew/W/fMRxgPnfamffi
+YcJ8UJhzwDAwbl82b5KFDGtmyDynyujtFxdzls7l31Q9bmZunhD+5uvV/Uybie+OUECiG6QF1zq
kpojfmyi1hjHOtR/5ijc+R64s0gNvg0elAu8Hag6ZaCZwwwEfIDQdhyXVz6Vy0nDf+UDVdE5pCy0
DGQpS5FmgrY5KhnU1Uwep1sQYQZdgXzcRLkhXrklPk2lYUfMWR4gCJB750uZZlxf3JbmMQhFLHKD
SZZ/ZGApnmp5ipBSpKWzV8cJDkOiDBokXDnvg7UXJurvhnv/r8up3MoYPaEKjugu0M3FJk/LZOgM
rbCOOjYutuijbYOH7PvXK63N+/N8a9HMJkyk/IZrD3fz+aTHSqyS0FPT59AruhG4Wcq+MqNmW1ST
NMEYhhIjjoE0u/G2QNfj0pjhS3WW00vFM9ZGpqd7Ews0Khw1CAZ/Zaq9hf4hvmIklWbxKCa5hiBP
Fb9OqQGdVmsLatyBpCF16Oue+URClr0UQdUDX670CllteahXozbETxGJyKM8ZZW4apKxJekVwu5G
biN0V5PYE76TNsuZE4W19SOVKpRUhrYEZpBr+qwTG5fCXq0m+Tm3JuD0lZXBrK0DLFtxPS5af5WJ
kVav6ygE/V7ElvU4yvidOXyDyHUERb6HgyD+/vqVf7LP0EeF/oPTJ2wHMrXzVx4onV53ZVM8+5bW
4nWAVJg1KQLaMnyJaP5C1tS8JN8aUXSrdWO39qMifi695lpb7/LsMim58InTp4TCOYOMPpZe87JI
jUIqomfRSPzdqPtofKl6de0wmf+Y8y3GMOQoKjEFzLJlXCRqtShVsRc9I0YbbctQNHc+kGrqNSgU
aaoHJ8cMazdshQD8eG/YbLT6yj11eZjMbmegaYAmAYJbkgFzDyHOKdfDZ9GqrHua2cNzP1TiA47G
R2UcYGF9vcifjDcrSYOC4qIiR1vENQWg6DifhvA5jdGzFQK/207yfBNp4rDWoF9faTJdAiy4h2e+
DoEu3WBa9edrSVoPhjBkLYc8bbZjjbJoW6u+O5PfnTqDazFO4DQ1C37NoFvJOvdMhH28TrZVMw9g
OCIP0Q9NfRP4+A5FJA1XHvEy1JufkHOcTAp/yOUryRC/aKmGRc+mxBJolQWciuGhSgzqtomnAf3E
tnzOwqtl+U/2OV1WAPBzsgxybnGwi7AuI7yMo2fKVMG2J8hcU0281vD/5NKcuYjUwckAiLuW3Sk9
EOE+mjpgAoPSlS42yC1G47jWKMpuMLNV1kVnoBgV69XdqLXxreZHxioL8EHoQW5c2fHzgi++OurC
gDco/4O5WWKdS2koKyHL4ucwtR6HeHzXzfyoe/4Pz4ge6rx7+3rDX4acxIHIp8PhoqR90bw3KYQY
YQ6vpJ80yLSCr+0Fc3qlbCldmdhlMgn8kdTVhFdAVo5j6Nmp1fgejLFazp61yfoZ+2LzZPVG8hD1
KtKFUt27kqf0mPxIkDnMUHf/ep5kDNQCTAsbRVNf7CUTceMwptP5bEyGeJtWlP0KUS8RSdOuYQ+h
SF6sIYZqmCAAI5l7+cYiuNQLOY8my6ueCz7RYit2KAaKJuwVJY/q1C1UIS6cPFP6n5M2KuLGEyhD
2iW04X+yPInaneElCUj6sJs1P6YijW25yLWDZJb+0yhB03d1BclNRc8TWhVhXx17WcCiVGwDxRXU
LHnQQ1ZiJVe6+I/U9ep7lFCr6KSiUm91vw3+GWIPynIoGuS0Rko1zM6MFmGhoSMiWPmVGf6w8naE
ddWD/evJit9MeAE0Q9oQHbd2VN8yP7ZCZ+QDhewOIdZpEqO/U4oMxSECjRGaGb/O7kjx91YWYaNO
mtEiKe2Vz7UvjnbG57gKZhzbLXaTAp46TK22S1WDLaloRaM7XZ8YhzrXyntDazVzHUR1gI1ZK3vK
vV5iGQssvEu2Y8Ey4InKEtsBFbwbo21hb1HdPOal4L2TAIPZDlG0MmyCi+51klp6TpMWJ/iStCiz
xLEBUy3Mcn5EBDLT2wVyMQjjtZhnbBD1gzTq503QOtAsCWimZgwIMPPe2FgCzSZWgZYAfq3j9Fj5
sfCjNBsRVQNV6rBdMEoFa6RBG004R5FMd0VTSnRblTqQ4YUmqriiBBW7euYVL5Pm6bI7diSYaEIm
nv4klDk9kqJG4wOfNxEjN9PCXh4FzgBxnjjQkU71uirDCa9t8lUrD6gCmp0kNG5OLcq0m74cd17m
W28hRdw3r1PT+3H0g5m6XOW6qwk+RFmxTyfVjjPZQ8dY1cKb0GoFYKapGj5zR8gp0v0mXDoLdtWD
RXCJ5maSk5uyMf6LvfNYjly51vWr3NAcCngzOJOyLJLVbDbJdhME22x4mwmXT38+cEtXLBSDdTvu
VJrs0G6pswCszFzmN+W3XHXpTlZ0qPVxFFuOAOc6arXkUQWGRJA4GTemslGAHuNQTRtzGD+w+fT6
zhVoaa3QN7BLJClnFTRVtMmngJHeg6nHqURaXEXXsSqLI1Cn6TlVme2uTTUW/lXqdEpfIamMP2PU
TcYOjQJc85wixPSAnvpjG4QBn9GP4nvJxvvWZaH3re785qMmp/x3B87/trVdGJdxZFc3o96gxafh
1oIXg4i+MLLU3I1f49MABh87KSGSJ3uws72RNxDrWwso35q6q/jsVXZ307hTvPebGtNi2xxirMsU
vpXrRtTT5woruZJXlCl8BWIbqmxklsjfBxNznJG85ksq6uZTlZn690a0Qcvdn7Sfmrb1xKoVJOkr
FfbOMZBJK9epj4B4bbtauU0lOj+TzJ4m0+4/1GiiayutjGR9lxjKwPoPaBkruEPyvdR89y5SZfSj
TFykRTzNtfBjyJL5Qwd3fem7X0Om4bAoHQ13MU9T43emqNTsyh/r1eBGFqpfee4GtLKMqtmEWta7
mERV06/GD+RNP6bmlS/QSfWRxVhnIsMfok/022zQ3V9x60Mjj6vO+qJbarjjcxB5EU03ZztqvYhX
VVRZnxP+DH6tXiFrBtOue1Qjaf5jNigD1wUZqF+jkRl3nR/kvyIzqDTcj2uEMKLce9RDoX54zmgz
ZcNmFwJHn++nyIu2kW1htsXXUX/1jguXUEPYFx6sXkxXGZ60v1xmFRu7QIzcBA3wJbIzt1kT2Dhq
WNK3jlpEZQN+PIT5ntnQU/QoaRny+QbU9jGaSYemP+l/mT1WG2Rrw0MUatPnwmim66AkW19pQ+iS
TtKfo42ESMfv1A+gJ0ZNZ6Nh7XDq15U5amuchU0+WZgjFxdVTYOhEq6Ts30NsccZl5jRinMyvS/9
LLnF37GC6gnxyEeKVtpfWsMJpwvtm/NEcFZA4BKl7fbCSFhc4KnUjCabmqfQFcV1JBxzXfl+vuHT
has014JNN/QTYu3IEb9/eb90Y06TogDOEDU7U0nXsJcQpXZ0rSya8u4po7hGGZtrF/3vMsKLyXSG
jV55Ph50kMyz1ThNXGn1kMJ716yiRjlRiDsR6tnRtFOIRoNDq0nPPPXMXScOkye8flcORmSv6K22
1T7HnvMu4Jj2NryQDljB0CZPeSQR9UawkvhDmw7CUhjkMFD90dWIb4HaiznSRV6hPRHdd27uXnKl
PMdA8tZpT1MRAeidvXpPP4CNXYMZdEb7ZJp4dnXp5N4P0n7GAaKFB9no26qFZW01ZbJPLZiLbVGM
66Hw8i35CPvA9dDwCk2kmkXYH918yq/49ygkJxTWKgrHK3oK1b4GPb/vu9TcDrbyD5PWj5+K1nIP
Nk3mC0nhefo5N2xQ6OX7eghrLSYMKVfdOAVO+9QrXmk2VcE6iVFu7AoI+e8H0ZxfLmLo1VJnmW5g
Vqi/aV77NHVxhNrZ4Gwwmg8uhOobD2QxqGZeQdOPmcIiyx0xKYVf5ZRPoVY/D/jr3mGFhcGfpjl/
/fHzgBKCysCgD7Tycg5Ug43vosStnlo8j1Yo3UDazC5aSL3x1khj56qIjJbG76LpkYSp37h9VD/F
I/eczEMSKNf4Uy6DO3sqgDmhTcExxjY/jexJ10LG1H3zOeO6WFcdhm21BHnx/htbUv0Y+lJI8sro
mjFWYnhwuoyqpCMnM+w/V6vvGyR8V2qFBP26Xv0VbxH5/f9dbvHuXLdOwtFlOX3trMw1+doawuOW
A5210u01/oW7959wrmJex/j8gHT1wWLPGqqcmKcPSDYAoMaOhs9uHdxJi/TcqtMfedb91kR1oe+6
jIzlWubpWmEa5MK0tf5zX9zazs8kfXz/WV4gUO89zKIXYxpo3WUjr+8mWOGMt0LLettvDj9QYVr5
K2P9KV7vOd9QeMamcqOvLrA0ln0BSjidec8sVMT71M9ASvBBKrc0rfEpa0odVa2smuj1TfjcruvM
FLgd1ODK6jKV+jarEhOWcDZhcOOMOvowFA7OXa4LVV6oZJc6uS+/i/OFhJhpJcpti1JWb5M41Kpm
egqLZPzaGbLDZYl61tOQyOoaO1zjExV+8qrEYpQTyIOs0H6INDHcTWXt7rqgbe+apr8fDJHfyqlF
0KTBXjuxs+zT+99wESMvPxULunnMBCcd/M1pjCiKTFI7d3wKFD5B3YTMiRqpL99fZRH1bGU4zlwi
VPZQ/lBXPl1F2L2lFX3nPU0k3PdJoenrrBbdGu047yp0h38J7fyX6voP9JFfvfrNs3z+P79LifjG
h+fi9//84/Nz2T3L7pTiyv/j3xRXHSIr5SQW2GwafYYE/4vi6rr/dObhNHbTiFdCsn5FcbX+SYME
NAhUm5niNc+s/i/Flb8QqijqDxDQgBnzZf+A4rqUSfPRmqVzPzdcZxFfKI2ncZIOppfhEdc+9M7o
fvFDGk+Nptt7bYKeIH36IXFiWbdoGJmHpO3Sm7bMzGe6I7j50CPbappojk7qqbvIDuqNFeHoSwrg
7QFmVluVKvnj1dv9+PdZ95oVuQjslx8M7IERLeM8uIuLazGidGR8D1IXvKfa5KNS276q4bmYAje6
HPnl99d7kfB7feTObwjUkIPyLw2TM1B3KpzOR2dDPPRJoH+2m+DOLTCwHgtt2Haj/yXLbbxeUeS8
Cjz8fDNgMKvS7nMqUDy7a6xiMonRI5It+LWhGnbbD5HYthKlLg5OPPcCRGPtyUYhFo3TgxWb09X7
j7AsUhjMzJgYmtVYIQGxmvOzV2AO+joup3AhH1KHojooOpwu0ggzFUvk24lmkp62Aiub7uH9dc+m
Qyz8kvIxaQSBQdf6dGFtRKNElaN8ALPSXU8ahg1mVCc3RScxA5A25que1h2qKByu6knTNoXyxcb3
2+BCnvvWL2F9JkSgZpjBLlPQHHOOOsyb7sEpHXGV5pV168eqv026hgmDY4uPdD+MnRR6e/CcFHSL
yEJcbOltXXgnb3wMBgc6JSOdvFli//Sd1GCpDB1jqAcSe2wnwhxLpKEbnhoiaO9N+fjYjsJbJaMO
/Y276QO7KdsWCalsSAV96PTevx+yIf/CKN885qLrP/tankPeDaz9hR97vtlImUBf2Fwl4OKXH9Aq
PCPPwfs++M2QHL24qX/GdQGKpkzEMbYGeAAj7nNdOJUPae22125fEmKTKo2djpDQzqpcteOPk33p
+86dhjjfhRe6LC7QdmEExndFQQNAn7u46LQuauyITuqDnQhrn9YTNpomtzyy55cIpGeDqXkt9hEn
MmclkMnFRqJXGwcMRsyHvrHxh/CLBHluGHAA52WRJ+Y6BXf02JfS0VdGpOufKMRHb5d0U5pvg7pt
IQcbiSmg+BvduPOixnFvtCQwvvRIcf96/+MtZwtgg/mF8F1tBOMdjNZOA004raNkbFgPeYHhRduH
ahfbfb3X5YT5ZJ+aN02upgNNrnJD9+YiJuks0OlOUCC9TAyR63DnP3916nR2Xnc5is0PltE73/IJ
qNo1E3lhrqrS1rGAAp6Li8uImzrXDqJTTU5NvPHSHPJEqgvnexHkU7mRtREcjLB2ckTMxvDJsnPv
Z6Aj7OaNwrkB8eThJp5NPXbKro8thK/H3s+kdW04KTHQwK0o/O7I8hYci2BIxaFlVl/DcmggTwwq
M5AMGHus0WVnKrUWVYmTjIlY4GOPyimm4KALUUzLu+wXTefgl2dGIlyFUxFla9/PxKMHJQ3R7cBQ
vzMANNUqGlyz2dT25OOFZctM34MnVowsaxSHdoGsA3Mrh6Leo25MI9jvVQ2ZxpwBcSoHWLw1+rnd
ODVtAsO8M2Lk1BTmR0z6ENDTw9bKVwUonuyIJD3N4c4TKOokYQJuthT1Y+q2eAAGXZRtbKPFMmlq
TTPc97JNx02TqVQ71M6QHgZdttWuMYv4rhalj4u9OTj6uhRDfikhPcMZE9OM5jn0Zh8gDpXFwReV
thjStPMe3GIM0LiJ9FXRuZh9a7X9Hbmb4qPe8syqcpwH07TiX2OcX9JaPTvPkAyhgAFthX4Wu3mx
J4yqiou4kt6DVjTZ3lQ1juS0yVd9VFZXhWcOF5KHs8OJ9Uj6cA5ADZJqaXE4eXWqJmnG/gMibsNV
HufZxqkib0d/8xIl7I1Hs+kScFCDdwRJvFiKMzbVnEEFD20VA0mPcYPNNJgUozCjXWEyJX//eHnj
0bjGSBzJi0gbZxWW19sbCGdHd8wPHjLF/EI1tsumzX6Xem5eOOHfejK6LR4NFw5d7szTlRobxE5Y
6OHDQG/9oA9BtIlqLbzquRA2QxuOl4rcJciDSKUjMJe4JHzM+BcVWlFnupcEpfZg52Z1lYnWwtUy
zxg1sktLlxsNZ2Vv1Ywl2lF5Y18FGeZU77/eZaWNWIsBYgywL80ZxqVLQEsYGL1oK815mICs5zgr
Av08ZE2DtTMgJxydnbGwOcpCm/EgiGqclyVBiORq6VlPSuIisfJqJpyXfti8T0/yYdB0qO/MwEUc
iVBDOf0cllX4WdqEwYOTdO56DMJDHQblwWhc48GC53lT9Ym3Cqywx4gY09a+moYPvRu7FwLwPDEn
n5tZ54Q9xRBwhdMfwunXuFXiZ4+5LLSfYSSSr04V2HdNbMlfHS8D69tJQgRq0nx8NiuOubXeJZGx
Qd5OM74GIsg+xxIPsNRyos+pljSQlj0NNHMGI+bJMnnATRJ7eHZTqtHlQ7yX11znthWtE8Dd5er9
j34e6cQ4YjnwwFAuhxJx+kRdW8uRIj180GKUMGu3shDidpnfxWW3g5F1aQ+/tR7vjTgH7I1q4SKf
6azc1Qvlhg+B2V7l6PYhGZl9Uklx16LXfiFw3vheMzqL05C4wSZ12dCkdyXMWPjaQ+nb+UOFb+qd
GUagy0O3Rup+itAyFxowbbPdxK0c0EemLrA686fgZD5GEhBeAsxmn6MffxWkLh5ncUBvtECnTqzi
SfgHD8DuNq8bBQQsab6ClLmEEn7rnRFuxL2NiBIp5+k3Kkgd9E5LItI8DHexnfnep+qX6M0fTKy3
78fD+RnLG7OAeYHEoRHwgql4lUKlVmk2g3C0BwtQzRoNxu/xUMODc6xv7y90Xh9xwM5tPUKBVj2D
lNOnGjrk0CYHpdwqbuT3ZqrUs+VMAwbE9ojDG64IqbYu01AkFNo9oomRId3vg1EE2M0yU68vkCHf
yBb4QSQJc6JAEblUUrZLrH2Kuowec7f1rjytGj5KaLfroQV3p6cCedJGz28ZstdbPwj9O8qS+sJw
z+ahT086kGGgckj5yV2o1hYvJU5TX+RxjHwweqs1SI6tk0x/ykynk4NvCx4bdImoX5Yk01K0AhOv
EUxAJrG+JQHbJEyAL+y+N8LWoXKhkKOS49C0Tp+laCucYE0a0lKoBuipeABlQxe0QQmzm36/H04v
lKXTN0ftyRVK1wsLOci8p6tNpWtqflunj9zYuOrqZXQ7YEVQrsEUtMa+jaXzwc57polhHhbpPfBk
NEDb2pg+Ds3Q6lsVyOkpN+vgY+9r1Q+zrG3k/daN1+ytwsX5IzeBz66BdbdX7//2ef8ufjqYNzb4
ywQJpPrpT3eNXgsYqKePQhfXqcsEDmbRU5XbN7qT/zQNUVw49M83OVMxpnzEGYDCs2vMSeNMxQLj
ycEfE5IKLdqFeadv67APLgTBW0vRc0TuC6LBXNafPlteOlFhdUb2ONT4OsSIcm4Go3VWk5FfIoe8
tdTsDkQIuO7sbHC6VGumeMQJLmfy33Sjmirau22mHWLT6C+8wBfJnuUnYw06ggbnsbUcYY0x4FvL
ltVjZjfdve+25tdI+d4PlxHFtw7ZzF+YC2rHiGe115leiqe41UAMFBnCF2C4E+2pr3jtWdoyqhja
qPqZZcrO1qipMy1GqKM1adQ7+Dj1apC3YZ21akNIWmo7iER8LDOnstlHdgqqO5ftN1er3R9tG7qg
0K0Rs8y+lcB1UszD05WmGwN+kY13SOOpyG8jtx9vdRExqFeRO1DZTa1rYVShMCEd03hYF0qZ7joJ
RnO60Zmd4uCNI+M9KHNQWr0ZlnLXpjouaLZbN9+0wobua4Zx/F2vRwt0eVq1+bbxTHTPEYkZ/jKG
yOLaarpdqtExRas/cMVK62qseYtpqj60Wo13lgGAndQ+6tFXL9xMazZJGohbq5Gagjw+jh8yo3mS
WhimSEdP000ua/37+9vRmg+mxcdlTAstkj4secNS7MW0crvJjLZ+LCIMrlYGsYp4f9qnI9AQxws3
hq5SdGYm34XXMPrZj9BtJ2PdoF96X/XtwIlhNd4XRc7OtKyU+g7wchqv+nAUBwZX1qFEU/RzHvXO
LEucfMjauILJ21nyQw9FNN9K3+rvEzcNfgoI+mJtFsMA4M72st+No2MrXRW56a+HWBrjNu7d6XeR
muGlHXVG4OR8oJzkXTBypoWpz1vudTYAI0kC1mkfbcTtfzql5BpuRZcWK6Ov655fkcSEUAwhfTXp
da3vXW2QEsfpAQ8T2yiqXVABbKqDpkWiVWrWD1DsMfZRHlOhTdU2prtKLP2bHPPZpbqxyyPPVfdr
uyaRX6UqcaJVpmU0smUeGdbKLpzyg+QrrBrINe6FYer5SQxFiCJoFgdFrGtZYdZdlXohjgWP+mhq
OyMow+vY6H/yu+tt7E/ejZdBhHg/3M6PLfrj1ty28ul3MhU5fcfIkLQS47Lq0aB1vWnqNtyZxWzD
2w7Tw/tLzYftaWBT2s2tRLgxzAKXRNK2R3yiMtLmMTJgcrmGQKl+HNWF4nkugs5WmXuWxvwSWef0
gegiO9KJm+ZxRNpjI3T/Lu60ZhuFQIZiOX0qGyoNp8/G7ftP90b9ynDKoohGXIhm9/JQngy7TuDI
iEdB7vGse0o/epUeHycPsYBKacbHOpP51uUExGQk8z/QMA1+p3HsXSVtEV641d/8Oewbi6L15Z0v
3oPsJSlk7spHAHrj3k6KR7NtwUc53fBjqmNiXPene78yyl3reNZ+VFN/X4SZfm3WSXkhu33j00PD
RlwHsZmZj76o89wUXiYKxQK6MqSBosF0QS/7S7CbF+rg4tuTTjL/JZB9GkOLYG4iHwpK0g+PaJgY
Rz3qp58otJE5B7ktt7PFL/o2WoQIR2WL64LfOm3RyImTdaN3HQRdPec2cvUMBJWvda1/gF2NH1Ec
4jzb4SvUbRxXswZcE5vYxbXXFGBFtanY+KBZsZmOe0xq2qJ1foaJNNam1ArMlKYWc4sL0bYMczoR
hBovE6130PTuIr3tDL+3o2QaH8EXhnuzF1ydmbCaQxOrnaSZsy8tfJD4Ik+q7NOnojRxgYeBsooZ
je2KKJ3oWzTV9RiW/a6KhXE9RCH2N4M+Xqgq3hAhIIAQOaBnBikO47fTLRlMhptAQR4fI92bPufN
2K+B8eX5KsnyYNuKVMP3Q79SKfA5nFnsT8BNtYPw6+q68aLgzowD+Q2Mr9y9/xKXZ9/8Due9wZYF
1oTT2+nvqnFzFY5bTo9NGUerukn6m87swZV00yVDpbeWIh7hHYDJIRldfK5IGywXEdPpsUsaaPI6
dpGDFRb7zorbCwfg8haZn4rhB3Jx7LhZyvn0qXQJjsoBzP84X4/r3ovF4zQgDB6lDTaceeYfDZfM
5v1Xuay25kVhxeGUwNwDwsNiUSNousT1ehZt7BxE82itWnvUtn1EU0pv4kt95rPjjQWJetyXOVRm
FtyiVEWzL5eik/pjIYJpZ5GhjGsnSuLbum/tDRL+zV6fJwpqdGiK9MZT31bdEyoowXEoo/ZCiL/x
zmdKyazOPb/2Jce3qwONvWXrj/QsszU+ROOnisbDahgKY9e05rh1xmG68M6XGCAwfzQCQcTPqAD+
s9xXfmtbmVn76tEJNe1GBU65yuyk2SC/Jhk/wjbOqpCStC3zna4y/VEwf9vQUKpvukEeNWYeN05r
6/ddrcmDptfqlnS/2jSu9sekdhIJon6WefLRe1omtSjRMF/2KvXYxknxOa06vJtVEuzaXtQXdvUb
JyNZBgm0RWjQU15ERmWMHMB2bjzaXqcOjCqmQz6hueDkEAyiqdcpNKpxO4aZvJC/zefY6+uHbJ05
C1IZiBMx/1s+JHgSnQZ0oB7dftKvZWtOHxFbeX5/p50/Hpxfzi2fHIep0ksf6VVSPCFxRp2b649l
nRWbnv/6pdRt3A/tKttZoh6v26boPxSR7C9kONZywMrzvRTsc7YIfX+p9zD1UQPaDImhWtnTRvqa
/akAuwuSP+hMJPnsJGs3GCDqz6WIyJxl1Y3DRiKogFiZXnhbBpm4atR+DxFGjXH9ZIrYuRqZ/7fr
KlL8TRBoP1heBWVYlZP6azRh9mCv5CvkGpPuAdmAb46j8o9+C3xhRxhEMJcht/1lK6e6CQCUqGuZ
eNEIsiH1v/bJ6O9LFx7I2ipS+4tbp4xRI1FpH/LAgzBggVtpLqTULx2TkziA5z9z3JA1wxye+uX0
BPbzfh7HudlTKvTmBiqN3m1SpxpvvSnJI8SxULi70xhdFPCt7OK+8MpUB5RdoJNhobzTrUdVVM7K
bsAqr0KplXKNBMuzVnTpPLmFy4PWRaKtxrLEH6zscT1iJl9UN5qUYCemMUphFBUNbkrIWUS7wJQO
DJMwkivD0WSypukjrhinIIhlY+t9obl6VrgRnCBgaBfDf6eVuFQlr7RiqAZLNk+eFcc3dV10V4aT
Vsk6jdwy4gSqKjw94675QFmTXkVIiQ0w39xqWtuNhhtnBfw/XrdTbGVYWeX9VQTzY5v3TYA7G+oH
zgYs+XT0G7RKVx5+7/XG14b4h81wSm79Nkt3vaKBsg5Lr73LBoNGY+EqW+4M/CwvVOxn24KtCGB5
BmRw8bH/Tz83Q4y6zyK/eur7pt2hgcY5w5eLr/EfsPdECT6wji+u9Ci25Qr1oObCuXPWzOZsRQkb
9ibtlNnuYHH72sjCis5P+qfAyYarrMJksPJkdgX5zNmoyOkO2pAhtuoj5YfQVbUeKje9j71i2r9/
OJ2Le6DF8veUChzGjME6fRe9PiaIg1Xj01QM8ptnDD6wORk7Gdw6P83XUe0wRBrN2vyqdEVhFHlZ
dFd6ptmjtJbL+8LqscvJpvzvj/RfuOY/GE6++khncM0Pz13bnYA15//9v8CaQDIZggBzCgwmi75H
2vofsCb/FmEYSoLZjoRb9N9+JPo/GcxQvoMRRHnAs+iv/getyR86My8IiBJDcudl8/8BXPOlXH99
lvI3AaRj7MpfaLvkWKcBBVMgj2Hshh+5DcnrYrQ8hPgBTmS6qn3zigRIWyHtCYglHaDJevpt4g/f
bBmhROCoTZBbDuCUNv7iTKtEkZy5tYYBn2d/gfsJklvK6e/j/7+R9g8mQ+9F2sfnunvW/nbC2XdJ
+ZvM5m/g8OHX//z9f/5X2DnBP+nsMWJCYGGOO86rf4Wdrf8TsCDjbTrbKKLOf/KfsCM+iSn+A74L
4dp5cPRvkLBh/JNRAq1waGHwyy0U+/8g6haJHOQ2EPXMa/kH/uhnKEA62GgY0uG5FaT7OIXSOvyr
RET36tXr+fh3FL9G9i4ujnkZsig6veBtmYEvwTJFqCotF7V/yzgxf0KpUm1s1PA+tHVZfok0w/5S
Sc08WEahf6Hf4F7QdDh/yoAxHH0SEnPw2t6iJtWqoBWgQ6NjqSu5NzK/2BTj8On9Z3xrkRdq19yU
oUBa7N9Y92ReGVF8pDUYrjU2LpOs9tJIcVFe8yZnYwMuv/ka5J/zr3iVFGtqisJgSuKjDoMW1mtZ
bJWvEJHxiz+0oft7KYBAzF04F8GrnC6VdQ1h3XbxMZ3S7mdQ+dpOhxiXX0gi33pvAWcsREfSbaqU
02Vk7DtT0PFEY1/ILcmdvsqd7JKC2zJzmJ8Gzjbfn68Dq3LZYk/o/GpGT5cywsYWscsKMpSlzwIj
5u9BjFCbhetvra7zd8MUV9QbqsLI3g3+PBYhsyIGhmICaLUlwwy9ATvUBj8+xsLrrmMfWF+nvH8l
Af+vUlwvT0u5zINykoCGm7sYr8IkmMoiHKHUHptM/zWQu+KKW987NUnkZI7u5o9Dn3YnccJRBUtn
2VrveOdtErjxMensbt+lDKYKgf/U+6u8Efo4nujMSgh9dvIi9wvbpHfNok2PlhrD/UhtsWmK6feg
4yz8/kpnIUlH2CeZn7V3AWote1hF1hrwq9PiKMsMD1IWFldhIIwLJ8ailcTfTSCgGjZjnNllL5rO
rz4SWn5F5ns1J4Yqkg1FUvYLcSO5crvCv68Q8/rTzzTPh2mm8oEMYm+53mRYYoBXnxxDBfY0TiuE
qC2k2f705QFEoPVNW8LjPS5BD03eDY2forhASWscVIrsblVnlwSEz/fzjHcg3l40rwFBL04noKSG
3XphcaxdG7XoEU2J1GzGX2haBLtYRubdpPp7y2/EXzTKqrvQZFZbqWq60IQ5jxV4vOxmcFbAusyX
Ieerj5g4+VQZMTbFdmxPWyYwv0LsCP74y801BpQC+kkMOpZ2pzAPq65J2GBBKLttWLbJZvLcS63N
Nx7lZJXFSVwJvE9za4qP0syCdWzaIwml3154lvOoZyjG5iLvsDHRWQosTVCQvD6uiqM3OM0V0k5i
54KhxZ5bmzYZVdHx/Xg8Oza4wrhe2F++QeK09BjQK3/wkeFDAaQw3AfLivtwBfZKfs7Q7rskhnP+
CrnKOAZpyrnod72YEbyKBg30gCq0ujq66FfcSBk6K73P87v3H+nNVcBas5Hnk8NZ1J5WNo29RILi
6Bu0TawiQRN0yi553p+/OJ5lHu+RvLKfl0mbH2OFphlOdWyoxmvACFpX3DRKhBHO8DKJLtT28/H9
qv7hNJxNIGaV/BnDTdvt9Mry0L4SvcrqI4B3w9+Gjco/57HbhbvCV/6HyFP+r0nr3ONYa4m4kISc
ByUJCHm2zhQBsNRy8Qgp7MoaveZY0VcqNxmKMtEqL9v0WxznYPNyHQ3c9z/i2esl26HQ4wiD6cey
5unzmkiJiSYqxDEagTgykIs+qiAFj4oV4YV4eWspF8AWWc/MO1/mHJYXJU7ZVZLcxxh+09/Rj81o
Dfux17I/3W1UzAyk0XbDQw/M26JFNEwdXhf4Kx/V6NkHW3jDvuhEdIiAknx9/wWefbO5XGcIQfnk
wbVcxmcVZDhvOW13bP1CbADz5dfD2CA/6WvyyjakfyFze+MtMvmh6iJRNc4hVsghwU4MRHfUTB5o
1lDelC1m2WM9ehfqpbO9MD/a3FYkKaA41OcD4NUxQvi1o446/JEsyHge9DxdaxHE89Hxhg+lamkq
VkGPPDUi3hc+4NnZMi9NQkijZHatWILkgCNlsRRGdxyyUt81oCi/l1asLozJ5xPqZLMvVlkEv9sk
TdQFZne0Cv0bSM9xa9pJcFVoVfiYwqdcqzAd/jR/fFmT/Bo4GcJ3y6a+VVq1MnE7OA5+5m3sRPsK
VqjFbmKKLuQEb0bKLJlJaU+/yVmUgq4JsMqSXncM6kKtKyuBDYUO/BopiUvpx5tLcUa/SMHOU+fT
SCmHauzBR3VHNfTVwah0/ase6uo6EfYlaMNyEjmPepjCQ7YMwE6xExZRKUwXfmti9kdfa9DMr0Fp
f1BYIVwblhsd9W40y6ux9hz0xLF1s1d1VGAB37TlXdNmxn0bOxcJJG9EK/xdyqgA7Vmy2sVPqjGu
0LkM++M0VAhphYN9bfdJeOFqemsVYKNQNaiDvbPvqRKlSSVZRfV5iHkCBL+M9HP7x+cZ9TzNkRfL
PXxATz9lEo+ym6AVHs2B6zbhGtzrbdocIGo2Xzsh0j8+zwDwgleYLVwZJPhzaL06ZIYpiIUmdXUc
UrSNUj7UGpOTZo3w1yXKy/lRTdAAtqYooCbgH6dLTcIrKwWI/pjqLcdWIYRprGqLPsZGawYvXOfp
WFxycz0/RO2ZP8rVymkNMWERG5FXhAhiRcHR7kZGKKnhiGSvQeduD8ryw3orerSyPuaBlVXHnIaL
d+GGPz/kqO6QauDGcB3YYvNbefWCu9jUGwMI6tH1W/96QMT2bio0sS+E0RerVGijvUlFmFyiwp2H
K6kUpessq+kxiF6kh07shGgLVOFRASvY4kmInFoVxhfuqPNV5tuBTgYqA/TWlqeBbobT6FZ+eGS8
rHaTbcZbpDUvNaH+lnY+uSqQUYCLBJ6GDA3ewOKqcGrNhpUTmHcN/vP2/eiNmr0V/uD491FQtuNu
bpKaq7FBCPo2ClrTRu+yrCo0Z+pgLHYp+sH9ujAKNDdVqHQXW6wWYT8dckndITLaWTRELHvQtQMJ
TWttHHyRqlVhIUu/cbo+/Ky5pUabZmIafZXVYW1u2l6r+JAGBkWrsKkbsenGxBg3tj74sO+R03K+
t6kqpnUdFupLXppJ9jEDEtOuzaQW7k0J3yJlQDtmdfVgJF2AZ0zNNBWcALPP5yTrB7mzetMOP8Yd
cnF3GRLQfzmiBWPNWFWLb8sKn6KDWQadvO/yqMa6DQy4ZJbq5vqVJQs926R2J75GhfK8TQEqKLr1
/TDH0GJkRrwCax+D+MpdH7I8MPFbXR/zzxLcvbXFdztOHt0JVUSjImt+Hq0pNz/EsKeSO2w7x2kL
Qdr/LmgrfdFMGlh7FUBy2AkE76O9AkjafcmzJtNux3RMvcPoh1g5blErC437dDCcBlAr2LY7RmPa
sEOk2Hu27MnwN3GBxtuhKsUstjci0HDVePWg4BAnFaotGOt4M6rZlofeThMGy+2Q+rvQ1MYHpLuM
fFPrTfq1lUWNIELnFdVW2FxVa6uz7GITBWHyXMezzlmDblW8lnRyD5qMsnRjCIgBqxr5hxQAeSh+
hIPpfpLDSGOQdLJHeE6iG7Ctazv43cvcV/jI5H2yTiRVwz6M4Q1vFABx+6iVvTPsMuUNBr9CkCdu
YxoV3l1haa5EhyPvvB/chyiMapnXRSngcqfxt7WnrGRdaUH1w0Uw4YfbVrW5Rs4z/1/OzqtHbmNN
w7+IAHO4ZaeZ0QxHwZIl3xC2JTEXc/z1+5QW2FWziSbG58Y4DqquYoUvvKFHt2CMsg9Zk+gTkniF
qv81UY6Lf9D5HvUHJbFcxNxCNW9P0xADE48jO+7PC+hQ64zwQa4+hhKrem5pnWqIh2dwm5FVM7Ll
BK+6np7oTbX2Y9YZmCH4Vu72pp94A2wt0dUG0uaZquTHdkFc89BmXda9s7GIwuUIOHb/1zxrdXv2
Rnwvz0lmNMnJQJhhfGo93LVafzasSbxzrRFF7Vqx2O7p0BbJu6YFqPUC1rDTvo8oGcL5Sd00rl76
KbdAg7d4QvFe1KH+CPXeTi5WGlbK3/ZQlMKvHC8fYC2pZX4Z2gSNQSfK7Q90EWI3PiA2ram+HdaR
9Wh7MVxZJ6/K5rL0aME+Jhn/MWIZbpKflqbro0PVjbH6JLmb9tEGLIHYgaIm4Wns1eq9HYkR+ciR
5sZr2zRd5tuTK6q/0qmOKdnRdmjEl0Ub7PD7onUi+jqTJY3ISubRVCHgrgICeKyWDENBX0Fgsv27
ymur+5hx2udnOAWqdcmcgrp3VxnUDfw0nsKqOYqlbr+jcNqyLURaqtxZZ1WI1o6fFsuYaQuOPxFd
/GdCr/2QaXmn+11fPTVC137EmvWta5zXyIvzo13BNx0n9lsIqbdtLPXkWG3xs+0nRDqF3qP+B3NE
oHVaKBHs4sRo+kvbtQEMnj9Fa7KVEpRFqlR/7RLFdHxrydLPMyGKn1BTf+r76lLYcXuCspVIIdnC
N8KoCsJaG8/eYpp+CvnsnCIbivIgHjLaFNcf0lDp0PxdXD9P6tekMjv8Pxzlwe1LbA4TynXKbOGq
2Iy+ldgvaROhlhdayseiLs3HXPdeDRGK0wB6/wGTxX/meBiPmaM8G1bXnhDfrM4WlaxL1+OiZkj+
w2xMws+pO321je7BcdPq7HaJ8Uc/ls8ehL/TNKPFgWdk+kBAOxyEpr9fTMRn+k5ol3nIYAuFjvzb
eEu0S3Nx27l9zdHoJyKO4pNpi+oFSP5fRmFpYBHnD7WDYa8yIOGPkUr9jkJH9DUc0+wopvlrq+mU
2XR1RNtC1Z/sOBeXpk7Pi1v8sE3rDOg1fDA7O5xj4JT1pCEwU0Cwe9B6NHUPjV3MZIM07sbyU9VF
NbpTadeX78ci9ZYHJCLN/INpN5Z3UOpEU564J73+yYYTkTw0cIasg93EbvmKT+Ao/p0WsUzvZ4jG
FhTfpnSnQ6omYvwxN3M5/MySWR8+gkKJuiBNzYXqO5US41I1Sqz/KHSURTveMWtZ/pgF4q2Lryp4
rzzVaP40/wJGU5v3almIBKRkqKenFh0J76nASZVbUlfzjwr73Lnk42LMFy3tC4yoUo2UbaBsZIF0
yqPyZ1EXYa8dYt7a1D0W6Cl6/QEXT+M5jBzzX22B4f13yCWNbDSwpB6Z4RRfuVK4cL/wFUw64yFF
M49qIyfKqg4VziD5YQodhF11BC6/DrnSj8+8Xk7ouzEsrqOiR1lQtpPXnChU0Z932sH7UsSFy4OL
2Nx3zxOV7rvQZ6Z3XtGicTqVdoFx3TS6SL3WMHceoDh4Kj38pfIOXlw4fDYEf8mWgLX9FF3YLP5Y
WLXm90SkOVZdafKXpHU1vudZtQAd1sdPcYNDAqrORpIc9dnNi3M95ioS1ejfQezoIT+VfamYf5hd
HP9bFyOIAXXgVXmu4VnwDLo81Ed37HoVfofI8XkViWiPrAvB2+xOZkUaEFXfu7ENtWNZ9EuF1utM
X2xSYtN+L6ZiaR48HJTRRZyUOusgtcXefGnCxYufmylWJbm00YzpGZ2kiKJ4iajUsdAbTXl0J3hQ
B7UxjPYgBnhjSEvXmPv5RT55SOCmqYYVbV+nPGB2YVkf6mZKo0Ok9eJj5VHy4WUGNPMa4+o3Hcva
as2PvXCj5n1T5ymgvAQFBXwBxhnttaZry8CrDJxgumb0SPqt2q4fEm3UwsvolKP+5DTxoIDFqXDy
K2q1+ouowH4fI58S+UIfW89Po6lPTjlB/l9E+WrxVHMkSeh1I4WLHqv1s4kUrlP7SZzry4XHwkoP
XZ9lw+QbWdJ3h3AJLXGZah2F73KIQ/OSDYSgh2EAOgtDPetxEdR4TXxjaonTFTdt4jN8wtE+5g7G
Y7Hf1p2tvqM1Ns6+p1DpOzfcXD/nQU+TR/51zI/NtvvSNtXUDP4wyVgibqYKFZMqU3BvmspJP2aJ
xa6xzKZQPgqjBjYLtYt3oYYzkqPdrLVcEzwtFWB/kVffLRloPg6DcJBtSeKURssErgkNQo7peEEx
xZhfNHWKynO1CGO5hHRv+4teDCnHAqXA4lCkBeDNZrSr7NGD5v0lccCsogxfOp8Egl+uj1JLXV7c
PvS+J4mG2VzbYFfLtkD5wG+qJfqbskktHmZienHOU7QIfSPq0j25zJtsjYKbJpn5pIp0iX85Vv6W
rVGvT1wtGeJAxHYUpGVVcrdo4pWHLDwVeof6kNmPxk7h+aZ+82tU0EUEfzQd161TgvqsKZFoDRye
sccG9aUTblHOEZPyvQneJOFyKGREKDBQWbxh7lJA17SqW+LA49D4jYJE8Ay2CXziEuqHRi+THbWN
mwyRASmaQKdHFECCr67zXyfCHMsq9TiYCsP5GgFq+JYB3t0pm2yOQqcWUVXJoFvTUdV66qFCOnGg
LXrdPihWZYev3ryoe8yGrYFk+RciCnkgrZHr6Qy2OWBK2yVBjZr9o54jR4Ah6Z4PzdaGIK12Afig
FQGu+3qUqmtjZS7bJACzEj14wBCINFPx4uT2XoFka0OwHZCWkW1o+hDXQ+XNTLA+jklgqc3HLve4
JgSSTYR632jvfr1f3dqcF/sO11fOFvXX68FSpGsakB5JINrcfFUxz/13aafmYMz6XqF+80NRz0IO
SH6uNdRD5AIRuC6nOKkZEY8sAlntF8Vz4uGP+3PaHIjiK50Org1K9ddzys0kEUZnJkEIT5dUQ3Hs
LwYqNt1/2OISKwCCiXIyTIjVOLwKplDSFB+grP/TQW+rO5ZLlYu3lnRcYFJUczhG/AUI2vU4Sy1C
fYFXFjix1R+jWNPPs+PGn966ajRW0fRGskCVX2k1ChZxM69pnQVuM03PeT2oz1CQ8x2iyu1+Qz6G
ahFMRUCaSP1czyUfaMuo3uC89GUOOhqgzIEgCL1yketv/jzXQ60qVGqbDy7idA4d7V57wdjLfaU5
tacgs7HZZPsOMCGlVMq2qwPkRlUBbXf0XqpUcR7rfoh8YNd7zI7bZQNeQA+UPcBug+t0vWwD/EFT
y5soqAbY6XNZ6KT8QNUnP6+99MtbdwLSgzx8HpgU4IzrAqkzOFggF14UKHmkNq8CjGDxQovXPN8f
Z+NpvxpnNanFXgovVoo46PQB3wehnLT2B7zn3ndCazm3Liyi+yNuLSOwEDrnSDzJy+F6GbOpcxMZ
gAd4FOb9Qc/G4glfVj15GK05/vf+YBs7AxYYAt9o5SOcKrHNv9eZZ31MFRyG4gBWrhY4Wpc5RMl4
tN8f5nZOlIuBlBnQvhD5WWtnSSqO1xCtBugZpN8WHFjPVl+S6+fKsif+vzeWrO3/Foylbu7i3LFk
wZDoywcwpeaxbNXxlOfZnovk7erJsjJMQshaIETWWlM91b4wmqYk6Aoj/EJhQDvTX3Xe2myBwie7
dLSp+E43zYjCrgyzSYo0GLKkdU6aPXr9R+hb6XDwssU13tqxksPxqYD2WkBR1peFiimDY/UGUcQ4
UhGYpvbQab29E7zKWOSqNO8C9OKJ5WWSiK+1YJIu6/1Wz0MbQj8iGQRGUnMpWcNDo7rlc++O6XOq
xEpgmuVE9UMrcK9986bEBA1Qm+RkcjWuNorVptSB5joNnJaSOSnbgg018gLln5DOsYS6P5r8024m
jNi87HoQoKmrm96MzGqMlSYNzN5oz2RBNDntqjtIr4onO+27d5Fo9YfGo+N7f+SNXQoJQbZ0iHDl
/64PRDIkiZfj0x6kc54fvVpLTv2ozzu7dGsUtAnAsgFfgti0ukksd8rUou7SAJuX4U9bTePiyN9M
osP92cgnfr2OWC1K/VJidgK169mElDpCa2IdoZgvn+zOrD6lToSIckjWVVH/3VMJ3rhPkPvglgRS
D9B4TcsvnHlcolFJAgzuIYa6CiScVvGeOjzUdsIb+dtv5sYljDIOAP6brEeIJa1TM0RsJGqRdjPd
COzoSzXo6hdUL4Zjugx7Db/N2ckPRlSFoNg64B2pxkOSS9LAGjTzXJBJPjnKpPi4NbU7D9vWCaCb
SQCPpwRx3OoENEkHbmPiHuuTLv9kx3X+Ds2Y4mnshHoc4L5ZfhNW3hMc2D1W5uYs4RHIiVIO+aUV
9NubMFEWR0U7TINJs9u/DK9LYQy0CzrmsxF2e93xzS0K1VlFnI1B1yplcVzUM/5OaeD2OCCElVFh
tZtlJzFo4p0No+vb/SOxuW1+G2+V9xVVQ2GLuldQjLNJNz7/EfUKQkZYYz/RuCqetSwvdlA4Wyuq
8zWlxRGNaqgkV6+sIfJ49BRZ2QxDDNPS2B39Ie7FtzA2VH3n7vzF110fjN9HW20dyk50t1I9DbSm
rczjJGpMwwYlfJ/26XQRqYjpKVIInhEodPzWMcSf0Eb2Ios1cU8+iy7tZOIkaXyKEv/1pL0wXrwx
wV1yGEcqniJ3xPc6i6kndY5BxXYooyFHC5SmIS2scvzQWHr4vk+q6KHArfxxatTlFNsC9eC37wBp
KMAzxkVlriUiXUzE7BCtp2DW+hhCezq2Z4GATEKHWe+zyyicf3jsq50qzeYmkGKo/LcSGbXaeEAT
wrDvaYT3Fr0ebBq/LGmoon5qKzt3x9brQj5GlCXh9SAEr1e+dpUmdDvuDgPWLyJNIj3asNR3gv2t
G4riFm3bX6HJGi/QlZh+t8hyByXAmUCN7fZTHg8IhJhjAUu4894Zodk9aHUYvRVmKXcW6hB8O9Qa
4G9dz89sMhWpZS0NMi+zTh5qfKdIH4wnMCd7zGv5R63PEoASxDzgIEI9XC0lD1ifSFmxYJmaH4XH
Vu3aevnR1ob+jdrffInhG38r3bL4Qc+z3cEIbp4hg/AH6hhAbpRFrmeaq1HNPwmzoCEnuKCMjuh/
vKR45epT1XzKqqT7E7fDnK79qH2fCuvbLAbzXLm98alRFbq/MYLG3+6fn60PDwsFNwcMZYl95fb7
7X3I5rmhdEyIpJYGxdNG05ZzWC3d3/o4D5TqcvEXXYX2o4KYyM6CbA4NYou31watso7ORiMbvFIF
DueU4egc4tSBvo58N4CFplBHcVQMi8avhg9becwLz+t3jtbW64HKJ7IMUO2kHcT13BUjjEkG2jTQ
0Tx/rYFWfIZflL5oaA4iDRVbFy8ejPk/hHFg+OGuUEKUZ/p6VFySJ6pvVRrkwqwiH6W8UjavYuV1
oFL+aAhN2TncW5eVSS2ZXIqwH07s9YjRHE8ZHa00QPm8jnB760sPpxAFSz5M6vK9aGdrWdFdIWmT
IHgij+vhhgUxBxdvgECLG5dxxvof/B3B7aCkFJ/HcfR+xmRaX+5v5K3QA7ICaZtOXwDb++tRYcsg
ng5JMuiHiX7qEuUFLXN6rhdJkOzP6Dy2n+8PubWuErYtq8CErOt1nbq0nHEAZMjJEK9OHE3zsWqi
IQaObmYf/sNgeDmB2wZQStp2Pb8kcpduFh3JvdXkX6wedOC5nJL8nwaKfHy6P9gtapVbmcFUpOZg
XqJacD3a5Im2huAt3aTJY5QUZ1wFHOuJjuxysLXoMOSm9iFRW4FBgR4f58Wh/RO1yOIpU7zXhJFz
W1/cgPJ4IUBNUWxY7ShZpuqdpMjovfbZt7DouiArY4qTxDtuYGRT/dojEWv7Bn3XZ8ulCbATZtwy
p+SCcFdBxOWl4g6/XpAa+lBtKfyEJmvNg6e16GAtgzUf0zpZXisEtLEqiBHl1TrzWUkczVdjrYeY
MI57eeDWvQlCmj4QKRmFWnkSfruyhyiN0Y9osiA1Y/dM4QqLd3OJ6nd95c5nhMq8f82pyF+qEtfe
nX0hv/v6S0hWMFgJHY3xdRzYNshS50qWBwJVEgxPY8X82rlp/1XprLQ52HPbXgyEs5AgGatOGmvW
kwX4Fyb1zqW2dcuQTVHFgA3CRl3tCej8OaKkfRYg1wu8L2noLx3wPKEFvcxU/M9dFoU/FSVXl53Y
b2tkhwYd6gcWN+q6sdAxL4HJay4xPprjR/j+xqde6cyPeQ80wW/isTz00kVwZ/W37hsYxbLliR4/
ggfXH96cvHI2R4WXwyrzZ22qR1T6RP1x0BNnJ+/YmiMcTrYYgRlTXaUdir3ECVAO2g2A28/h1Ekb
Ec1+BPervGuL+AuyMurOum5P7//HXIVnrYUyTlKJLFCpjL0b5+gjWALxLiyr4vH+Nt56K6ha0rNG
CBJMvvwlv52gEohfrYI2CMKydiZ/1HHkvtSi772Do4uo98deaXainc0xISPiewHPDUj89ZghBgCa
NVdZMGJslPlmt/SKzwmHPZUZ3qkcnL1nf+ueIKCUwZXLjlnXaCcFM6fM0LNgSsCthUWFY6YuwvpB
1zP73egkcee3vJJHBZHPna26uX+IqCiryGjbkP/8txWOB9Bbg87+UaLmqVTDwE6R8izt/oOShO1x
LvbqHJuJMnoR/zfian2F5+SaO6VZIHTws4iiqce2qsMTgPLmyWm74bg44luhT95FRyn2ksS9vnMl
baVqLu0fontoH9zN15OmZgsYtmJb6YWwLrijVb6LtedOuXHzs0pi2i9UAlXH61HyJTaWumizIBZO
hmwZRtRtZrvHSBni5wHI+nnoZhcV2xns7f1zs3lCfxt69VXt2CWBCjWaGXSHFd+z8/hz7YJ59FVH
gojvj7a5nFJ1QB4aAASrLxolLVp9LU5es7JgNuEOA5FVVY/oQ94faGtaAOUkUh6UgrPu0egdBXkt
kYmZiz67n9rW1AH+1QoKCo0KJv4/DEc0Tk8IyRqYMdcfsNKrJUkjl51q03HwE5HXfwKCbX8qdtjv
WVpsLSK5nWxNy07NL9G23w5ijl62IhaFq67Pq2MLXv+wYPS+syc3VxCpKgnzpX2yJsnDDGjLyEvy
oKOnoR7MGGzsxRBx92lsHbfd+V5bVymhIEx4OEwIe6yCU6WlS+71TR70pZF96sxu/tYg0/oVWRbT
PbSUEP5DlYmEDW0IDeIPueoq2AiFJlC2WPLAchSHGB+nqsHrwCLmQNMPZTyb7+uw3fMp3FhVVBHR
i5cFeDTTVie9s8LcxUEmD8zFCEcfHbuc5iH4NN9VWn0nv9iKcD2gBTIZd3n0zVWCwY2NULhO9adB
F//YD3b7lJh5/ljPYr7YUaOfOz0snlOQZ5VvNWp9VGCqfs21Vuzspo3vi7jUL3tiqJzkIdcHxG5D
JecGzYN0MKfqsW9CEIU4HoEVbRBp+qMTTfvX/TO58V6hNyTL87C62FarM9kICAuIWxLTUWf9Rysj
OCtNop4KdTBeoXyFZwDwzp5S/8bhpGwp+aqcTRU9tOuJtnHloYGo8oHFMivHJnY6MJKj7man+9Pb
qj1xwyGVRZFHyuysYitIiFiGiKYIpmY2s5PWeDTgbL3McUYqSZeB9KcP6VAf0sFKT4QNxTGuIxjW
qK68hHlbP9hiUt7f/1Vb31l2zSxOMTHmmnK1NF5Yk0EXAeAn7dTVmEr5ilbWF4g06iNk1Orb/QG3
ggTsdmTxzySRviFj6uHY4cDJPUUEhGi76JBfrvQZpoM6SlYFpsA0gHsoMKBiVVbsD1XJxM60t/Ya
V6XUIP/1CKzeNfpLwIM8jjVl1eWPpF7+xq9yflDMwflUgdc/s932JBbkTlrlbYhmyW69tDXXzdXL
PWHKqox0nQO3MOaPfaTay7uK8n1z8KgpHBEo+jOjJTWD9OkjTNI8z1i+3F/8ra9NOEgpG14hTf3V
HVqNEEusiVOdYbbqHO1JWObJIj384TRi6N55S2+VOy/FRqzEl6b2BYuStH2tYdU0Rmxnpp0HrZIP
n/V0UR7D3HAfyyRBbXOojl2uKg8xlMDz/clufWNqQnD9KKIgvLPKn6bJmo2mi4rA0YfyBIlLuahz
Atc4V2voJ0r6TV+aYmdjrZW0ZZeGciYnSSKEoI3K++a3x17JuzDvFKsIjDQp/6TgmwAad8YvzVKO
F9WI6oObzAidW4uvmGF0tFF1OtDWqR41rDERxizNS1lB4Lu/GJu3D2rEFPcJuynjrG6fsFQS7m21
CLBUNB4GpfOOQPPG5OCCCzgoGtyv0IApNCRzdDSxTacbMfuwQMMDHuYNJeA4fbj/m7Z2I6kJ2TRh
BGI0q580p3M16nFdBLSandGfBuiorA4ymQcvURtemmEWe56PW6dQth5kRs1f1zULrSvjEH3MIlDm
SjtbGEw8esBmHqHx1+fJAjfguYp9GIopjDCrG+e9DbK1LfE8ohJMQIjYxOoayJMxFoLOc2CbCE4c
x55enT8YBlQCMO3LxZtj64XNdahheaJjQ/HbhoDpc7E0h0bJ6qe0beaf8QRwyp8at/yOeXsFcUkf
8+/3P9Dt28ipk1mO7Djiz7R6kREHasw0BCbaV+rYH2BMaJ+NvDGXnZN6G2TB9pU9TW5HCp3rLkSW
TuiqyP5aV1O5m/m/Fg8hZhtPWo547Y83z0pKY0KLZtsx2Grb1UvvQVmwAfTmph0d67islwtK/fW4
k2RsLB+gR+A93AIEkGvshlGJAu8WOuNuBn7TCMviiMDCngzd7f3Ki4LvOjsa2indydWFoxsts6XE
QBO8TICAuZV7BEqS9L5IjPhLoQjsLODMSiqq6mXD3/eX8/ZAMb5NBUcCcNFTXm0Sl9gCeFiSBaCt
nPce7KXlJPRBjb5WSlNRj4R+/G+rOAnPS9e17WlUyvnNjHVpE0c6yJnC4AlN0+tFqGO6EgkKuoGT
zPkpz2zUiltQXhknRptBPdUuh6XO9W/3J397hfGoAUCQQGppnrA6zOjTRCXhCqldM+nhAU20JTpN
rYtsr1Uw/DEezOrtqFAGBe1qknfx2dfoB4EkZKVPfHE01JfvlASXgzNYw8XMjfqZ5Dz5WnuDt/OZ
N2YKAJ4mHc0WKUy1Ch0UJbKrvqfw2Y9CLfxkdI3wkOUC6qUxeQl0qBx38Puru3EvyJiUaBGNeHCi
q62FYOSylFCtAiirk5DyYbl78TCthoOZ6eNO/rE1QxobElHJhYcS/moPUREoQ7cgwbRHA7qwgOO0
uJPy2W27MaDi3ik7F8TG/OhConNoWlyvALyuR5QS2nblhXmg6Z1qPy6dWo+njhZM9QXNhz0XuY35
kVSBF0esg5Lrusu/mGlvzbohAiNfyqOKzkIwFA0UNcpZF5NOxef7X29jPArzmImgRkazZo2Vm/G9
wmA9hw2b2vnD0hmGX3j6/EPYbTsdOvise1fh7dOKzqIUBJEIL50Y+3o98Q3T0mTpRQC5QleO1RS+
hoh3YBQ25w/W0HvvvFzT9iB6G9e8NE7AExONQqTTVvuGekUMgHYRAReQ/lmBNPdPXcfz4/3V3BxF
yvqzknzENedFayKzT4HoB+VUlqfYaAf8b8a9MHHjm7F20HdYPwnJW+1IlFtFbdZTCTyDnPhsJmCO
/DGxUv286G6sn1t91rKdY3A7KBhYWIHI9JCcwEe5/mxGHDVJ33oiiLvE+ujEi4lpbyN+LHFofcrL
3t7zC75dS1hKlP4Aikqo+5qqlGKuFlKFKIPetpVTX0ERDzFj2umlbE0L6VYq73Tq0A1c7UYRmWYa
2y6jFA7sRD2HCV6UIQzchnLxohvnt+4QZiWhHMBAZMCx+nbpHDqdi1JAgMWa8RJ3EDKNct55Bm6P
GH8+XjxAbek9emv1yk5R6LQ1WR2MuUifRLjkpzAaBt7ZQgdy2ybT1zByQ21ni9zelHJYyieI4cKO
WfdbqxC85mR4VYCIyvBqRan2RHscUQDb9jLl+OaFBGqEVpQBIgZwyGohk54cTo/iOmjs4d8ea4TL
HL1d6wYVSXaePGnIB97sjhp6+OwNYxOkfS0Mn/J3/XVuqf6d7k9mYxcSWnvSiBKpm5t7Yw6FGeUU
tQJdh1I2VE70hEPOTz2vRDAp1R7c+3Y4bmDq+DpQWwBl6wtkLk2EN7JlDOIy+jbV2EIqavvBtgYX
f755jwh4G/v+uu9/xWDUhteab0VXCxV9iynQSsUGsxaqFTYmaZedeL69ZzEUsYeaV43bwii8ca8V
f3sYuCyl2bcKloxnbhV1ugJ4v8jqmROO+LNwmz87bfkSgak61Nb4Kiq1Pr/xa/KoAXeUWBcKDCRm
11dlb+EebdSe8hI3DtT3yTwpOtIWsXB53xbtrQn6r9Ew4SWD0Vjf1Q2mqS08tEpTXpJcVx9I0Dpo
aEm3PPDg25Ufcj/sjHhzzqWjATA4mQhiZbOuxiZTr5YYhCQBcm6LfZxKRen8KNSd740aT9bO2bh5
BxiNd1smTUyOWPp6NWnEGiApJINmmEvfnHrlg9nPe6DDrTlJnXyEzzkQOMFdjzJh3mpwCyTBOC1I
fLizdnQLV3lScjG+NUhgQpL+xnmXovjrJyePrVSgk5wGdTlVT6B58tOsjfpOG11u66tCJqMgtSnz
OQKfG5oqt304WOgxBT3llT9KQKNouSZpY/tdEYXin1EkmZr7LWos0bveCKfSd7JG9/bU7bYWljiW
hhfLh1TfamFjRQ2jbAJXT9kxLE+9XpftEakHa3hJPbv/D5sFiCbxLPcoZUX5a34r7HntYPWONZDN
C8DWOJ6VybErRdftvD5bs+JFkCA6IjHaEtfjjM1czGBtANXkDva5tHvd74mrLwctRL3mPw0GfoQC
HKndGkMddqEGq4PBAIIOVA28NDqhGNB8XIpifrNW7a9Z8agC1pO39SpQHlHb6exRoUNZ1B58K6vp
EgQijPRfiOPJq24X6ZvPA+vIQ4R6OLUJTGqv17KoEDShclUE9BIkS2d0hHLuihKFrrfey+BJuLOg
eHDpQWW5HmhIRRhbDVXFJu+GGiUZrVB8RJXK+egMVRL5dS0rEPcHvXl+WE92PwBWUkimudr/9kL+
mNRFFESlqQSJqqhnBQUsdFma4mGp2m94dxk78d/N+06LjmRcXjDUkG+aWCkNjDQBlxuY6ZScuqYy
v5VePX7kTk+PSogu484kb48DHlXS6YN2KPjktSFA5ZY40I60DzK829yjVzrtv4oazX80yox2y/0V
vZ0dnQr6I/AsiDbJ5q4/Y12qZmyDaguKSVHKg643anUcqxm/K7dzYgSjrKLec8a4/YyIC4BXkSBs
MqC1FGjqmbltF10eeIsVPqGujIBXPpvdR53Azu9SrAL9oU+0nVt8Y64gKcEPEjbR7VqrytoCGNvi
0PnLnOVHZ8TJz1yI/ouL2xggTlrPn+6v7epD0lslDUINUaJnYWqvz+ICirBV9HJ64R4KD5rse7ko
Eh3jztlTqJan7bcHSg7FXtFp+QAXxeFsdYWqgI7UyrXnF2G59qcmKW2qkEuyE6tsjULzAu8ZfjEl
qtXx6xb0lUQ3Ty+q2VJj4M4+paaR72xJU96Kq8nIo0ZlFUwHJMrVu2OF49SUsTW/SB5MdjCwZ9ZP
wmuQQExqdvERb2hnOji1M/+MOr0qfSAi9nNEQmUEI3qG37SodDC77Orp1IrC0FFIy0OklJI2Z/kR
cVL8CCQVtk0FMNLHUUWa68ksU6V7aQf27qEcizo/07U1x4s+G2V8VvOwsF97nMyHo27G3o9RkJHS
PBIxqmCz6UTRc2o7bfySVW4rTl41N+MhUhuVlTJJeB5U4Crzo/Dq4nOWxc7ih01lTOf7e261x+VG
kBB4ImWqQojbrz7RomsV4kau+lL3oqXtWHknrcjRKPPSGjUyPP7uj7exxyk0A4uhjUF+vK5kaEWm
mDjraS/GWJsHzaiskwQF+v1ipHv74nZb4KpAiMB7SnN1HSZQzcfUPVzwUM66zu8j0AIL5qE775pc
oNXmw8NUKt+yBRFlXS2g6aDqljWT8YLlh4IyYTOF59FptRMG4cpBn/ufXarZ5XkeoJ7dX8uN48VC
yqDEAfRz0y43lHEokimfXmpLFEehiOiDqufOzg5ZXb7sEEqBYJUodtFAoHzHAvwW1XEQVHtCMOQF
hao/7ATxqclVfdyGf0TIsfhzuJcN3E7LxPnUoK0mgQe0Pa8HVEQ/2o1QtJcUub2HNhWfZ7Pao5Jt
DvJLCIPCggy4rgfxyrbvUrvWX6IO6HsfafGZ+2LZ2Ry3u516sk7Vk6oMJrdr3ecurzpDod/8Angg
LM9DtbSWDyiZmjIqrrssvI1PReEJMjmqvQBa15NynK4OccY1X6bY0771KP49GtDJn+jyRy81lPbz
BKxh55XcmCM4UoaF8gE4aS1zpVhaOyNwZ76QSCrfTbcJPy9jAjEKv5H6bZgr9iJgaE6bKV1u6O6s
WizWOGtJk7rmC+JaaIIrVnY0qxhWFtJ5x5BG1s4Ju70dGU82raQGAbUEuYt+2/tZYeMnThHjJQ2z
8ThhSX1wphbtxXLofSQZpw/3T/TtB5Sx6i+vDNp1NOuux0vKBMIdGhMvRKnOcAhno+oeHcUVzaPm
tU79roXfAsg9L7I9c+Pbe8wy8PWBC2CCqKeYcT10pxJ8jYtmvSRIeR7CSQ3/AUAMyAh80WVqovmj
CQvwMGnDnvjWxiJLNCaQVrJm2JXG9cgpXeBodtHYoQc5Hqs07BBinEMflKbrCzHZb/6oVBq4qS2K
9/J1WG0i9K7rCgIpFSInwmyatbxkCy7jRpJng18P8/Dz/le9vWsYD61wkkeApwTp1xOcvSU286RT
Xlh90+86gZ6Gi4n1/VHW0EgOB8NAPZITo1dwo+8zLWbmZLbyYilWIMxsObZD9fdoqT+tzoh8N+k+
JbHbHh11fh0168FNp2knFVnVPf73J0D54JAyW+6965mCtwYoSWQT9Kbdx6CnQnv8lJWcMSQXPbdD
RxU+Po7xXhaHP3pNQ23RUREh3FmL23NE3kXzgmyIhJPO8/XvWEy9jrMkiwKvDj1/bvpKo7fdVn/b
FcTVKoXxZ8ZTvVeYuJ0+KbRMi6juka6sZekHx5toLhZJUNqz/QCovp1PZlVUqt/Guj2jCqnafxv6
bFl+tRjdZ6HV5o/7u+B2r1H+pxhpyOYNj/XqGDtOozrJCKQrRpzppc209GSJetzZ0bdHlvqLLJdj
UcSGW+OS0skJsxycbSAUXfXHdHyi3+L63qA80Xvfy+I35sSVSPWReMAkl1gdWC6rrk6jrgiwoBHf
MkOYJ9dLx4f7K3fjRA+yVUIjoJbTwafFvdo0MRrc5qIrZZCk7mLrfs3qZX7TUEy89L2W/CiFqeLG
KsYK2U4FMfHxKUJJYjy6/8PZme3IbTRR+okIcF9uyVq6W1JRki3J1g1heeG+M7k9/XypAWZUZKGJ
/uELCzCsrEzmEnHixDkVKo92o+L6a5e4Df2GLraS+NYyAQdrHrzdIOvVtj4tmhcbz1w5TnbQ9PBo
jYBoeX7B2iXefr/jy0w4dSW88pZpwg6omCuBUyON+/oa7d96WEHSepBOHYi6O4RvxtoFC+7q5ii6
iRGma5+mqLCDBv7w5fWhdhMCTofyBP+VmJPcbhOgiWi1m8qJ6tugeWkwjYkSuCisHlQgdxcFo3BY
2FQkQRTNNhdWHWWi0oqp4cSW6aXtDGKJbrExLI9wqfFhkY8XYevJwV57MDkpBEHARJ8z09zsaMOY
ChsJkPY22AOuv4qgXdXU5vObl5AEi4QYN0IAxS2aWJRzmi+4B9ymSBuDoR9i8s4mPb0+ym5PoO4m
r1nKZzyoGI7c7zxk0a20TSfmgnbu07rY2YeC2OYEKHNUqdsPhbLQz2CTBlf6xTbLNq94qIze2tzW
qbevvTCd0xjb9PspyZtfECIgejboawBYk7Sx+1kBxeQGsrjtTWiz/o1vkyMfglffOWuXOfXbSUTo
xaz6WwNcOSzGVxgg/qTfbWaoDlmlJ03X3jLdoBNtWDL0z6P1zyhPyotXFsob23xoh2RAKv3E0iRb
RBD380yHVkIRVXtT3aJ5cqE3X5M8H84id95YK/s5FIspCZOUWQH07oeaLU2YRacxVKo1T2qGxmWf
muKcAw69y9BA/fT6xtwfMsRIiIaA7kjx8E25H890msxTIqO9wem1z3VpVZdSU97IzPy/swIi5AjA
lQdDuR/FQpY7LUavvaHdqZ5iVyv9YrLXi6UvzUHg+nBC4JDUlvB9pQvsfihHy+1pWN32tlpa9Bf0
pOljPyzrwR2/vxJZtl9G2Xwm6kSYDqBZdKO/wgpS2xnmwMj0DkMJyKD/KNb0t7DH7Mv/8LGQc5d3
FZ9sm9m1TmVpdER3tzV245dJSpUbOEG8fQXZ7uBsJJKIE2x9jy1ziJSks7ubQBOXo5zhQ5Kky5tv
REISyQeWml30623e4ggV+7Zz2eh9lOWBie7qzW3j+cVB1//j68v24EbEepuqk2zY5YnY7PERVQU6
vtb2Fo9e/FvRrerzoiXv4iUdD56shyMBKsAhlYTVLZabgttZ1eC0yF6q4uT2iENqSeYGSwr0//qk
HuxzaSbFvQvFRHKe7/c5YcxgjGXW3YY5VoKy0auLHhuf/4dBgCIlnEDJchvClqotMPKsupsmU/uh
XCd/WLSjw7QLlH/uBGJf2WIBCrm5z7sRgfpGjGw4Tupz2yCQ3y54fxCstc9xWR3ZNT/6Srpkl8gw
VvpB3i+dkwJreWJhVmk0Z8SBi1AulZIOoRitWhzsiUcfCrodFC6pvgFidz+aQY9mVC5rR9+00VzT
WMWt18I05/Uv9XhO/2+ULaEq8ujpQpy0u/Vp2p3A+augzTB1qZP439dHejQfSggEMQRmBoXz+/nQ
vDesIJPdrVPS8TmbVjOI+zk6/w+jkCLKdIOmm20UE+tVjYKf190aNOFOnbb8rZXYMfwPg0iVGcoh
ROzbSD3t2kmJp7y/RXpinuJpmK7JYr09SCd45uXj40Cr2xFmkexzPeHW/Q2WgftdM0bLezZxuNSv
/8Ns6ByVzWG85dusFg+nwV6jskdiFRde38tn1fa7qmqPNEcf7gC4qD+bsaiGyL34C+A3eNZAF1TK
spXLciI1cHycvd6c0HJnk23K9lUaWXnz7kcphDWno4kmGyZRxjlqelyXHPgLb140cjS6raSGE+R/
fTPKCKHY6myU34pRC7IsVU5GI95+wxGMQMKQtnTy35tR4jGz8d60oNrj4fBRT1P1b9rHjE/xOuTP
M5fQX6/PSsZTd/UWcCXmQ6EPvAtYffO4utVYO7MLg3l1GlU8paWY8s8lVktlGE1L3X6o5iiyL6mD
vfUTNeIhfnOIDnQIFGwQI0mN882Ep5Iln82xueVdD0abxLH2b1NgxxjQUqX8gTKPOLoB968IWQ8j
SuVf9sw2oDC9DJOpxeSYEcGIoKoUs7xAMVivhoWLiO/oZXmEB+/HlIJRkukMdEOktDkJqqDDMoNb
dosXdUpOnlq09rdiNcb4i2J2ivFXk2fxAYgh/877b3s/pvxNv5y+uJ/GGdB3uA1C1d9reNmfLADF
70tODPr6NtofdHmdcNVTctdQu9t8Rddde1NBHPFGm5Nymjuox0UbNwcP5KNFZKsigg5Yhib+ZkLp
qA2j2rfithj519LshY/31Hux6s8iq4+C20erJ21iKXLTt4sO5v3q1bW25mC64oZDW/+CEtcP6MDL
1V1x9X598XYjyduLHQ1xn7oWT8z9SIoB9NcM83Bz60Y5Zchs0sVj9H66Lt3BULvvxL3FiwzF2CSc
2TUslEtbpzYGybeoQi4rzzxxyobm6IA9mBBRIKxpGFCScry5kPt2HrUURzAkQ9JW9+Mh/WfOoxK3
cAvv7jcvHvC4DWOBs0ylc7MnTKym28nVR/hBdk17d0ODJ95BntYELZaPR1Pb3Zc/aeg695TMg8GG
778VcZPV9aU53XR34hkQ8POqAJsJu3vCxsuibrz0GFBRqxu/tqR84iAQ2S8tgaiUseQdAuzaES4X
bC/4xOrNLor0PAK1BL0Wieu0WkdCBbvMFYiYjUl3G2ebwusm2IZ3tCbtVBpQY3HnxMStJjtxswue
xuZNLzrnR2FE6VvLn1TMuJt5k6RmMqnz/fq68dxSyu2cm3BpKLhSAoqtK2LmGv63o7IcSRbtzwOo
K7rF7B3KZRRB74ebJzHm8VC7dASPajAkmu2r+uHtuP9o0i2EKjyNZZy9bdqiGAiDeUa23oqEfuxT
5w7sTmfo3QrLRBS3Dg65PF539z6KqhSuqMbBw5fE5vtJNVomnQ0W44aHt3lKajhP9uJ2F92aVeyY
Wz3oRUpBGRD4qW/1o7dgt29Q6/spPE01kFtmqwtjJ5A4SuGsN9TRuvjiTh1D9EY/FO+oc3UWjpzE
F6c1wajl8vplsDudDA1rBHIK2DNplHE/c1NLMKaMag15b7dpLtloJNrFa5JEP3NSx/nEs2u5gZXM
xXpulN58o0qNpEyZ9MQCiPClUR/YJIytTRRVa6N5y1Zs26zccz9qiVg/JFOv/YaJ6VGVZfep4Z1B
yiFX4B9KoZubdhCll66rbdFYpHRPuhLl9rNVWwV1St7Ic16lON5NrQM3whx0LMNMMmXj/Pqq7w6R
/BHSjVu2ODmExverrkCTKJcitwAYUKzhSipe1srSD2oLu0MEbx7dZfIVMFYdxuT9KGXfrO7ooio2
JVr9Mi1OfmrA/U/COvRvfziUrLfCN+eS9TYHiEoJSYvmRjfLG8zlMmC+UgYxnn1rYAqEVP23rh9a
vKDU/EMYDIR8PzPHaJ1yHgfnNntN7NsxGsVtmjYHSd8ueJKqcCR7kD5BUXaa0o3uUWzKXec2gtOF
jtvpfzswWZ6bCVNvr6zUg+7W/SKyKciWIV6ykHy4+1kVo2Ksg3C9W7K4Ob0baAgEVHSLTzZ6ZW+9
8XidAN1luV42wG9NPDrdKvDH7KMbDegV8uTK0p2UpmvOam9a+GzijQtXUnFL/awpiV2gGm+uB+v7
YL4Unyh5Sr10Wby5n2/WWC71FDZNjVj6U60JcUrL2j2Pjlg+vb5hfjZc393weEEAxkPwAKekKr8Z
yzYK2aIw5WEXae3gJxRIm2vGhzfCXG1Fd7ZTLtwTPoSYjXRECsNF7brOvDbjsihP3IiFebKtuKd9
YZLGmpmRZMsXhFGq7qJk6RT5ejXY+btuNboR4qZn/df1rVX7NcYJCw6sRTmOvt02qDcnuWeIr92S
moyCknh3ykQhhtNSZDXKRgunyfTzuKMXkdaoKvo9N81oelLz2o39jgtF8SfN7q8LAHUUoMdjGtfc
HOZQK2Hvf4o8O4qeMwFf7r02KW33QYvbrjv1XoMIxVylpvFc6VadYc9pDiUMusIsv9EUtqyXzuyi
OViydS5/Fw4drdcuVuP4nOlDv55Ui7zIdwt7/gtRlCoLVIMDcU7LEmW9JqPb9eyW8ez6k7sa7ae8
10f8kTvbUp6Q443GgHM2xRfWVTXPa47OzSdRUbrrfW1ZJu+ipk7ffUtEjt61X5CNGehutO1ghp0y
tX8Kvtf4JRs7t/w+60KUH5W0AweOmziPfp9brMVwY4/mJHpxjbQSH6NZV5fPnlH3C6SUVIuf16nT
Gr9B16m5wnCyiH+JPO1PMGfd+un1Tbe/P8B2wfIgblOYJJa539+QT3ss9so8JNw0vk9tu35NDNwJ
jMYtL4raVAeR4P4tJ3ulwIVZIbUZxDPvx6tmbUXBaGzCeiqsdxov9niK0AX/BvicvExUaj/AvRr/
7WdtPkicHw0tEUWeKslB3SZkeRGXmIOabVjRkTY+NVWBsCRN+SvGHYvh1NeFxv3hZdLm1buuAN8H
rN59BEXxi5QQ329+Ah0X91OPDLNfRkW+P3ahn7Aoqn/vVFR1z5VQ8Msx+8qzwLyz8Y/XP/H+CgO6
Z7mRymLrGttmOHQd0g4DoyxU2myaAw0fpkBHFTYOXIyfD+7L/X6i+oEWK/rzVBMpQ99Psq1zUxW8
rOGUD1wEY60X/xV0+n7lhEJ26grNas5vnh/UUZBCsnkXLdhNeGgkOvZsrZGHSr7W+kXHLL04V/T6
ju9XtVjdp9eH28dFpGLoPUqVM0kq3ryAaQ2Q5KqoHpRoU5+LcdEuUfnWZnZCTrgIUHlk2MsfvM25
rOYpXmljjG65YQ7XBgLn51qs45OKoN05h6ch3hyuMCAfTEqByGqF3L2/wEq6mZkZli/RjX44/epl
mFNg9fRGh0U5LfokYZLwov7U1LofpQQmq2w7zUKPox4aa2IHjhI7b/5ELuVRXm2yTUouW1nn0UmJ
mmqjCRMsIs49ppJ+o8f9wb7bbwQ0N+jbBeBkL5BvbuZi9WVTiGIKQRfFp6Y0x3OW6Eel8wejyEkA
hkD6g3gl//sv36WI9RXowJ5CU6+WF5SiI78EnXnzimGeJ5Nmspuf7K77UaIcJN+2ijn8SfJsSyX9
d26a9UhZQy7JfYQD8MBZJW5kjyH2fT9MBXGMvqBxDrOuepdEihPkQ5xhPENrzeundCugJlFvigak
5eQvcIS3kE5jWzPXYraEnqVAlh1IZtzrqE+r+7Hp4049E3lY7cc5twfNn+hSmf6KSwXkrJ3WKvYz
SyjuGaP76b01xYr1z4oFTXmwgx4sh2wvItqjy5YfublKFKeINeKdJST0kRhkoT7N2iBC1yGOeX09
HmwjhNm5JCWNS5Yg7lc+NtRRrPS6hfRfOJ0fxaZTnRV76vrL6wM9mhMhDvkcQjtcyJu0x4jybsqt
bA3HXIwvtA6WwQKgeHJXRztYvgdz8kgbZQc7YjRQZu7nFHW5EptDXobqompPQ7wmQZwX+cHK7Z9t
nmzuKzTigT7Jte5HcVLVWJV4LkPRjuJJz8zmK92L1lkBCPQ9dB9PhRDLQf3k0dQgXUtxcUR9drmq
1E6PZ29g0IZ29SatykAHFD06JA8+FtQLICzkRXg4t6FB3I0iU7KqCtMG/MCjcnGFfFQFk2rkH81l
bb4L2uVLnzax6Rp108usmtN3M4uLlwJHw3eUy7tzXMNrs83ySANitwagk1KGWJJEaL/7KUX4y82H
CPGiL47QwrGsQAUst/dVxdGfX9+v+1EkZg4XFDoPIOX2YFCGo6UsxrI2WWDprmmunV2Y9gdbdX8d
wZGTcZ/sQJLU080uykhy61wfxK3Qy8X2PZNQ8F+EEET/Pl6tVv1QCXLYJ2rQC014q+M210JxV/el
jatYDyKRZcMZz/J19md7GsFL1qU8kj/bbQepPUSgzS4HZYTueb/VbY2qoOg6cdMVvcXx3oBYh/SN
r+i5frD19ssuGwvA1GD7Aw5v0RFoA2Rc9FTfKJ10wegk9dXIcu/01o8rjywjyEGk5Mv9hMZyrF1n
bUc0E5bqVGbkNKg/628NnWS3ryTiQC0GH9za+Kpm3muw59XbqtjaSz3m5UkVi3KwhXaR9c9R6P8A
GMTHcUtebuligxnfMQpZgy8y64cw1qe6xaLFjuIja9P9VgC1YiNQkJBVuS0uZ00Z2WZhaIDbXpT6
Rk4DiNW3MdB2YXx7/Ss9HEsWx6WDEwYgm7NRRz1Nm4hC3pQqQ4e7S8ygVng3PBuE9/Wh9tuOaUnz
GbS94K1ug3ec5QqBVIF2m4bYDjQ1jk7p2h6VhXdPBp8Ksi8tw+h0cIlvHts1L6ZBX1k83Nfq0ySq
BUBGKL8NBs06nVE3F81Oj9q+Hk4NqFaVWdc+vZxtN+nBCrXbuiz9xagAAZNcHGFyD0chkqBrBEIz
7/z9idLEEPdJbWq3xLDLQPRV+84Q8ZEFxONR4Mwg4y3bNDYAuD3My9xC4MQBarCCKMvaZ0Xpj3qq
Ho5CZze3EC0TOzplbiUIWS4u+65zULrPuJfbQTnifjzcDHRsyWYX0tMt+7Bc8soegSNu+C2tgV6m
oa1Gvxe18XtWNx/GKnqbqSWxHZvv/4+3xe0TNbNwkuELZc3wvYoxBRFe3JysShzRv3dlCjkSSRZF
bqCjnYlNj8iwMBdFuxkTtpWj7j6lcfXkJIhyGO36pV3r75GIPuGM8EY1h59zZDXpfSUXp4wpv+wv
oUFfdNaQpewPtMGjqy7GBVKxVz0VgEpvjWeZpORTwaYhlQDxvh8qH9gW68omSYSnB1hKu37tGcCP
03CUszzaj1y4ML95RohINvegCsLcU5/VMcD08O/zSuXFpm/6+voV+Oi2tcHeJO8NvG/LRUpnU1hL
1+q3LnLcM4Y1/0bwIU5unB9V1bfWY3wmKEAg2RRy4ZBQpbhfO7o3+iYS9XqrjDxB5XOGbLQ0elDU
TnWdMH4IxZrMH8SojZdGG6ILAGfzVA3xBO7pHOkN7ZcXVjhxJNIYSI/SlnX/a8rKWCxzNdfbbMVL
UBUektRrZbw5sCHphHQlSToUbLe6zBR7uhgxTv1WsayneBi/W3N7JEiwnwrXIvsRARwqBjutSGq8
ObCtsdxipVEuWjziGOYO5sFO2UUcyIhAvqC+LVvMeZzvFyyKEqElXuLc0tZ+v7jWh5HmTT9B5Ip6
89Fm2U3JoryCeDM9kZCA4GDcD+bNiG6OWW/dEJ4yT1NpYhBTGkfClI9GoZFScgop5/CN7keB6Ttm
3jxaN6uzWt/WR+9i5uKoI/rhKCCgdKrCP4DScT+K63awb2gMuNHYntImrBh4wcfRb68f5AejSDUK
+UgiBECF7H6UBp6FudIWeouNej1hma6dx0GZT6+PsrsuqMHR/IKYrSRo70LoefGGflYyFx2pfvit
LSgTpUY+/I0Sijg4Oo+GQmeJlkw+j+Rk3k/ITZE97vght1KMlV+v+nh1TKqKqZd1by07MysYTNIr
lJiI7Pd+KDDIAlWnktKikicnnEqFv6ioePflesQDe/CZsAaSfaAU1Nl2m6HSuh5KpaeKGatYo4pI
Ex80d1je+urLCdEuBCBNokNp9n5CXQK2lxopE/LMP1MMlJ8N4SE04M5vRQqlVANUJMzWiDWRNLgf
qBpQbknjMg4NRRNnt9H/rpFuO8io6Lzjr7lDCskEQL3J3cDu9i1XakUspdvCvU1dt9SnRnfjjy2O
bnMgKI6Z8Jr12gl5TNvilCz5FH9Nl3p2Pzm4KeovMbD99K1I1bw6L1WLBJlN+NgEVBX1W9PlY/RN
m6Zm9RNjoOJZa8po+Xo22sZzYylu5yOnT2+KP9j9jLUwyrzVFYvQvD+V3rIUfu2qsXLScZOZg9wm
Ir5EQ9HbvqZnk3mu1XkyLqVHY+vF0/qpvMb4CM4vYnTt9uo5UXlJkfZyFp9axax/Xsp6nf6A3UZF
1W5n9yXOE7N9QqrUS54nL6//KziD/xLAGtplnTI3fu9ViZlepAy7GPzZXNX0NDUQWD7PM3H7pyg3
k+S6TFoHRqOkS/den1wLUwAQWArLVZ8vNJnX6fe6FGx4AlRPpckfnwQ/rasSX3sYn8HcmHru10jq
Vu95yufu0prZ+lkteufPXJuKml9bNMlpXhXzu2sCHpzdpVr13+zRsAZYx26hB/R6KbqPHkSLBLAT
NbZ+tqEsNP/0pcg/QQ3RNIQ/CL0u1WBhKlt2eE2FmYbm2MvSNdN0nXuMiS55RiP4U0R2iOQDImXj
pynVxj+VRQyQY3gLrSLwEiUy/wV+jNXAXudi+Q9LM0cPMgw7hqCay6YPCjuLnM8rIZZ3aUezGYOq
HNfxammVlT0NtjPTgF/Wy6R84EmkgdHszPhjzRKlPzxnivKzCmqWXFo3N/5IrMo0Arr5iubsTXnp
fFLzpaC/e4ySz/GkeEXQ2H2jILSktu1pdLJJZWOIUT9Nc5Lgukm3tvkuz8dceymnaElJFBcv+zjQ
lrw8mV2Vrz4fQ6Hu3jutG5S09C8B1f0s+W9d4sENvLgr/47ivvpsx/hz+RaxVh808ZR9Fosxq78X
qzA+LOpc4BHMTtM8tMFsNQuWylLqE8aj9fo8DGo5IO7v6cknazWL7DQkppKGmlko2TUjt4yv0ELs
5Lwqtaufl2QQ0DDkZ/jWNlqvXwAIdCtQs2xqLnOdNeoVUojQAy13ktanwu3NV6qu2eInabF+R1DP
HqUxBufJN9vILE4pyjLfRw1fn1MPCaLxadOf9ZNrtJp1ajBPt87d0Kv2v5rWlmqQGJ2eQ8jw9I+t
oab2R02t+zr3acHq/8g5t1pgW3msQxcrtOFS96b69+sv4/5i53qBGkYtl3a5HT4p2jgFXNUonU/V
Z3xRky8K+pSf3zgIrzggugbA5FBi2nJgKOiKdMzXKhxVarddjx65oytT8Poou5fXBlGS2vH0JkMO
3QIW2qROU6HUXRgDYV0Gr0mfrFTRv3YDwrevD7VbNRmsYPQAa4kwmfzx/v3An8NK9L7vQqsZ7Kdk
nMrAGDXj9Poou9BVjiLrWTR284Jsq2bVQOcXVtFd2JIHvUBh72gxJMuBa35BHvyf10fbzwmWEhgm
K0c8TsR3P6dW8SK1mDIRevW0oEBm174aq+35jaNQbKR4SmMm6agkgt6PgnZBRIljHMLcG13rVE6T
+s6avfmNpt+0QdHODfLOxoMbAgx8P47eG/PS0KyGCCX9mE2ejKUPyzL7Qm3EPM9Qii6xLar44JPJ
ZPD+xadeh4QQnEdp4rNtGSnSZI6GiWyjdcbo2XF+ZNqEf1jc08WbV1T0k8H29U6gGfHWdZWmHxTG
SFSRL9pGNLGK8NPa2PatarT5akrDNNSTfnt9kP3siDRJtn+mHRZUx/tF7YzVKKXu2M1wI+ViK6bx
LqOseLIa17wUuf6uSJGf8frJeHO8RoxLuouqJUEPsdv9wIZoeS2NwbtNLesXQxt712OHdhBP784b
mm6ACmQh0gBu5/NHXtW2k614t05E2Scvd7KLZjbKtyGh7I7Qwfrl9eXc11Mk0on2K622Uu5kS8ml
g9IRMddWuChlNfmaUmEz1TYxneVRpunCz13DTc59XoryH81bpKZqrkRw6PKp7t9XRV7Pl6KlU/xD
7hSW8PE+j46qePtrlR8JjM7LKLlV26ZMreEvTiJvCrl9VaKWLjtlhMJ+IuYjh9UHQ5HgUV0i+uce
2pZd45ivm8yqCEtrGU8o0eVf0Mk03jW1Ig5qkw+HAmGGpkjFkN7++x2lJO3iTYkpwi6NZyfgUgDS
seJYECuqXWtfDj61vG/uLgZAFFmck3YqJB+m/D2/gH1LUwyqvjhTOPAVaWDTEwUTqbWw0IB0MUAL
esH/9lxZnaP7tTGq7RfXxN0WOmOTOYhka2n8hHc4FZNJS9IjLGaXqfDzYGlzZ7INpTHr/c9zJ2UY
IOKPoaNoaWBMGXErZbT3qe7Rx2y19GPOylGF4cGLAyBJ2w895gBruvxRv6xJYiDrsVB4DblMBSI6
KKV+jFiTg7Xff2r5rrGjZN/iPiNfCpQ283KdQ11QEg4MpV5DDEu99CSW1YwPLuIHo/3fNhdH8ot3
cOFSpqsGdraGdEQuT2kqYK1G2PvR/PPj9T21/2ayNRKYVWbLyFBtbmOvxgK2XKI55OVWPqHOGFvP
YOb6qSpdo7yg/9IuQZFPXXIQaD0YmGI7KDJX108F2/vvVjgxTBOoqSHwQ3MCUlf8RFOmk1C9OtTa
tniaZDz/+mx3lzNeKDLoAiyXL50j//svm8VZEciux3gJq2LxPqfjGr+rFMtDoC8d3/dlju766wM+
+JCAkyToXBE4om71UjVT9GSGFQOy+B9iJ0PEBH3uL1F0yDfcHwQeN3BKPiRYv7etU9pVpBmrUy5h
r7rJOz3L0R0s0yM/gUcryOtJgzD6pXuorTaNWCM7W0IzSpavjpX2p1iziqsqsugkUKs+oIo+mJUU
i6QhgiIijKnNF+u9DhvMtFLDHBrqb9xrpR87afv19c/0cBQp6SRlzSUz735fABAtVbS0aliIEsk9
I20u3qAfybU/GEWS50EpKRdyTW4DkLIokgrd6dCaBvM5n7zlAzDOkabDo1G4hMHyQA7JxTYrNlV9
T2W608LegSiRF8NMF+lcnl5fsZ9WYfdvETMA2EXtlTufuuH9kk1OGiuuE6nhSLnQOEWNAUeuBnNB
MbCe1R/K7EJfH2D4flq6pPUu0Pz7OAYwahTvaelUPQ/0yJu/Ls68rH/pU1U450p1hBXgnzm5YadX
ahGoNkzClzzqur+dKLWHl7pNR/cLaWijoiOWUqQ0rCTJLksyKm/0UCczo3AhvYwhzbGcW9LEgBJb
MVatFppl6txIa5DXz5tUkg817dvrCyrXa7OesrGR0yu9qnfR6dyV3B+ZqoVFrdKjrVmQT3366IyP
YMRdf+6KTLcPYtX9VuE55FQBhEmTtm2B1B2QKpvnCmMVJdevuptCYVrN/mCr7AJ+CWTTMs0yytZc
fbPtc10bqxxBhtCz6/FHYfXjhY1rfK5WIK1l7uxvJubXz9qimgc89/3tSwIHX5QcG80JXv77PSoi
A7ZQwh5FMKN5X3SL9lXkMF+mBfzy9c/3YCkZihIw8AStTlsCI2/NoPQ1Q0VGMX0w2CovqS6c59dH
2T+aBAOAEnSPcoGg+XU/IWdAoBqvdCME8+1OlTVZl3Ku3A+z3sW/5ald/ONhsH55fdD91JDfRkEN
qipdnjB87wdFVrno6ko3QgowXoB7YPrV9RLrzbG0JEHxldB/p4K+tRBbmsxcaryVQlwP0/dY13LU
3cn+YLfOEcV3vy1AXKCZckkST/Pn+wmVs+M1CvXP0FOTH93qDc+qaJbLlPRHpbwHtyTKc/CiKU0h
TciFeT9UYhvYXreGFcICzxVMf2nmy855hsjTs2ZiiHhKzamh0wjXIe3FTta1P7V2W4eq17rdWU/n
ZvmWprOHLOloyuLWbKrZU+yM6cd2yePltHRK+w+myHH6yYEiEj/pyGmUZ7tS04R2JBdHZE2UqedD
V2kjWp2KfjmKcuSC3d9dHHB67tCDYw+AM93PEjH2Kprc2gi7Pv2vHlojcEzx3EQ0++hp/9cyJs9L
3mH6pRxErw+2puzYIdcmGpFcsPuB7aJfJwBvPTS82n6/moryV2F12sEB+EnB28yPIjuPAPorjLNF
6kbUV7rV7ayQ9ic3APq3boVri1OcDcMnzen7UEWy97pYog7mZWo+4jGQnmp7ODJS2+9c6evLm048
SSVSk/fDL/Er+ZtIkRxwQwePCR+gUgm6ua0B7tf8/NZTL7v85GHkAZTKWvdDDXYdlxFltNBU3PRs
4GRBQYSqyOujPJgQbGJ4KyBskl0iM95fJrTE6uAmdmmRfiRDsBaV6tdlqlJosr2DhGP/DDmygE/M
KoHDXSkaIbfcE01vhVrsKKclFsMXW8vHIO5cQA/NTej+m7UlO81G0Rz0eu33KWODj3Nxs1tBZO+n
6ZUdIR9St2Gj1NkJj9L46k7LcvDJHi4m5gU02YKGI0x9P4pL8xQWFKMVTg2UvmxwolDYWXtpay87
uK33J54JOZIDLn0ZII3dD9V2yoznqGqFC2xMdEJ5Iz57adl/S9i2p9wwyn+KLhN/RECBsR/Htnek
VvpostLBFp9LKg6798JMzWRsGoUlxbj7t1lJxg/oKsbf2ExHkN6D88+TizAfLBNI2DtjkrozkaWI
dDtEvGd0nrpW5LHfRJjM+JqTZU5Qe8n0te7TriR4nYvxqnp92n6wO81dTy1crOr6+rl5tP4EzLxi
JO/EqZsNZeaLg9pnZ4dm3C9A7AW/RF9+b/r2bNa25feR9qP34otWF28W9YUmT48kjBENBApS/v2n
X/E3maQdTUjo7AZjqkaQ0ePumnaDOJjlo28sNVZ4Q1l+GgDuh+qpmYCiJk44VrPuQ2eyQ2Ww0SPJ
I/Pz6wu6Z2gxLURq2FBEIAA9m7GGCdPyNp4c9tMwKiexjtO/WdGiyFgq5fpp0vpl8Z1VFOEy5el8
oqM2yi9DPYjPfVba89XI9eQIJHlwb7C3CbwAEEAPtxSqsYqHvq0TN5zUzrzVsLg/zBDJfn997g9G
IcdBrBHtU+nUtPmidho3tI8IL3QmMUM3qfr6+2jZy9vvetnCQL8TWTYfa8M4suvEEatSurwoZQ7j
aFk+T5Y2XbTENg9mJAOO+wcbSInMFG6fFOnegoJOZq6OGFU3LNxh/DJaSfQOZh2VW6dQfdWMxNc3
ryCiNTCB6Ryh0Glubt5KqVsdOMsNbScq/GYo6OJ1hyPH8AfHgcIn511KavIubxZQjL0Re27uhXlZ
iXPkChFotVMivqt2ByHPgy3xszENPpCUEdvqq9JxKeBpFV5oF9p4Gk1KTRFeRAdP8qNRgIppT0Tu
knt1c4vFqtIpND6y8XK7Daw09QJDNcWbs1zyMY4RYQxPI5H4/S0ya0lF/JHHH9dGWNeqnoSvGtFR
X8uDucCjYhew36SL3CY0s9EORlID+admMopApE7+nHNDHsBhPz1Z7nY25/SnoC8VY4KzrYOom02a
U+I5+9EsXbGeFi6t9YuW91Xh2xbl8WdJdWlPZlRZf4+lttofJ6tU5yCr9ar5hGC5Pn/GVBLaBRFW
VwTE5rhTS0UJJfMtbrk/UxV9Fb/F49U7Ye3k8edcVMpTEYFVfXDdqYbKoToVFZXUssovHZolHweu
lhRDWntQfU9MKG4hpLAUP2ocLbsPtYN6gq/FcfG5ErlYfp8q9PBzX7cz0wyYgdG/a7oINpARKyli
Cvhden6uW9nfU47/5uc0s4b6qdNr3TqbiBhN72bkqxxf1cCI/5w6NV2Rp9IW+51ippoTpt7/Ye/M
duPGmi39KoW6pw/noXH+/4LMUSlLaVlKDzeEbMuc55lP3x/TriolU608aqCB7sYBqgolaNjJzT1E
rFhrRZwV24CmCS4ClA4TqVQeLEqLYzUONp0v2twWcCONyoUHU1D9JtX03Xl646FgQCo+QuuceedW
Wi0RAMYgg3nbcP8vdCXxFnWCY/zro5wdddMoSHrQxk3xyTwSqwRBkhFDmbdm1oR7ndZEdtJ66i5W
+n7pdnH1+fXxztb5ZK8P5mqAq6D0mZ/illpYGd+VbsMmyFaFjDutX6ram59qUhoSYwI7AGrrs92k
IdcQ8ZiQb0vPKBeZEeYrtGjCTst7YavJxSVt8fkskkJOGmZ40RIY3CzbSUJRaPSyUm7ptaTu6XVn
+bYPS/vguYrg2WJDw+PX53F6gtONDMzBk2EOMFFw59jUUFl1HiktEVyZJMZCM/LiCYKzEK3lpNbk
tSfLWbrRKgojm9dHPjr7zYZGkAOXFUYzOqN52RIe4dR/zrJuk6pvhpu8t+LvkZFGn0uji7yVEcnN
V1oLUcOLo97rMXO0MFJpLLd5yuukErZWTJsoW9FjwVqwJk0Ygwp15wdfNyt5Tb5YjosgQFfrdEVf
518UI/HwjGvCQXPyqGyCZQbYUy6aQMvqjxaB9E9Xbo1PyEqV1g4GzAhtEQ7iY1tRtL1wtR2vydnj
Q1ei1oVSY5Lez9aWJEhDoyOVv8XtI7cLKm23odVpqh0OlvZNaYdDaraLAQv972XWVl/UUs8vHePz
lz/hd4R0wD1QvAnsTq+k0ofKhX+BdSuEUbDu6lIqqRjLXuQMdRRdQEHPEl+qJwqw3eQEDz4zZ0e7
nULqWVbWreVBYuzImWx0q1/1nlJHKhTrNJU/eCaXwOvL7OygIDFEYA2DBY4HErBpyz1L7VulRIIC
OnUrs6BXdUVKmnjIRd46CmgIzAfgUHJ7/WwmSyMRtSgI912QNZ87IYttjIvlw+ujnEVeJqOglpAg
WvAkc3RXK0ZaeEVpuK9aNqiRSOI16sloBcJ1Kb06O4nI2xkIpADEADRtfhJZXZXgqAbuEls0jtD7
L33kGY6LBr9uWv/CKXT+YOhbJ2yLe0rGWmE2muenfeblubcvuzZ3Woa8zuNcuZGS5s3tB0E/YGaD
j/NQgEry6XpI+h5DPNpV7MM+o8ZTlMmqjTv1zauOp8AvEWwCMJKk8XQUAayOSKfgJizd2CHu8LdZ
6Fnrt64HqhmU8SaiA+VddYY7Fr6RGVHnR0xbpHiLPLPyr+aIkNcOq9QXF6+PdnZVUDPhpuWJDOyA
KWicPpPmBp2edNzuouaNtpZgomYVwvcyb3dC2GZruKSXLBZfWBfchPDNcXeZbuDZkA0nkj5GdbSH
4J5vXa2m8jXUQszuqt32y+vPd35SYGdI8YTrftIgHhnwz04K3+g9VfRy/KGyyntv4UN9H6pJtnz7
KNReZW75yeFpPoutPIBIxWayxxUWF62qtpatNVx6Vy89y1R9xaKSbQUkffqufC+UUiwLkr3cmO4K
ZYr+6NFE/utbnwXfKBWC1OQ5DhI8G0Wv6H+hdG6y190+oncI/dKiGi/K10c5vzgYReOlIBPDuXK+
Y0dDHOWsStN9FivjOkHPtbSGaFxh3lRvVYG+tAVW4bu6SPRLBJjzJU+id2weQUYySTlOp9HtpBzm
tJ/sM8louzu5TPTwBlWM3O9L2nGl94OcN9/03NXCN3u6H5sv4JmCaSHo1nw1VnlcSWFXZfvY1zvT
yXKLpnM01H37FqN4Tk2I0Ig3iEnL6SPGweAao+lle7cdU9wFaBapJficWbFuvPlQnMwWuL+4ubBo
nceaSphkcM/rbJ/mY7MCHNH3WVhnFzDhc5h08nRAHIWhDdELDJvTJwqqUGkEIc72bRh1Gz1So5Vv
CO6aXCxYyl2uL5IE3izwuOn09Jhatman3qSceReO5/M7FL0+W52y9lTAmK8e9nYMTGlk+5yuOuuu
SHU76fx0qQilu5Aiymivb5TzTc94qPVBDUHez3CMrBi0QvPCfO9mQYhIqxjoH5xeClxfeiqSWi7s
yQzkrA6byrHK8dXke3Q9njMqVuiklouaVHbzZTKK1eb1p3phDyIQhPhMmgK9cZ4TkbqM5VAa+Z6t
ojhcT8oyoLq9smL4jeYo4oBQ1N7j64O+MJXEBxPkOSmeAPFO1xDntouh4mRH5MqW42J8qTkyEax5
4ZW9MJkgWyDY6LfoxjQnA0vwmnttEIt9Vqfiz0BPs7sk0tNDRTe/pZwHb2alIhJDqMVdSgdETOhm
cYkplx0ntpnvYecqV5N99kruVao0ivr59Rk8Kw0wEucKcCTHFxHrDIssywLKp8eTAcMoy8qLi9Yh
20FjVcgRFiZBnIgP+oBm22r9eluGeXbhE7ywcACTkarBQuMEtabvP7vPq0Yu2nEMqz1nXKYsOa9L
ealIXZNcWZmUF1tcDYS7NBO17EI2cFQun+R2E3WGAimXxxQCzt3SfT8I4QQ12j4u6JlhcEFpOYap
+B7k3hVen0WwtXKIUdc+Zublz9zoR2MtdklYfUyNEfGcHWX6qP+U9CordkKvWMO67uWimpRJYrp9
/VXNFyHaBZYC72jiV0wp2ulENR1M63aU4n1rpNWiHaMrT3D3qep9onb81kxpGgwCDljRlA2eearK
UtZIxhimez+rJNq7xi0NV8W3pi+Mgk0zh9REZSJXmj1SFedynaR1uadToe5ommCtWWoPmpVnDkyJ
+sKdM1/s03Aw9sjjySyo0U0z/Gyp5SqkTdMcqn2QC8a6VrljYquVlujCWqcz+3hdDZ25LEvdc+Sh
8C+cIvPTiuFR5REkER5xj8/9buI6r2oCr3qvCPSZUWLJWwk6ArvXl8n5KOzjo8kDpyJH8uzs0Cus
fpXRa/YY1JjvCyRvyaZPiu5ShHwsizzfPTIqdwlEBDsE8HJ9HifoVSykVtN0e+AhOubIStib68oa
xSu8Zcd0FZtj+EXVhEL64Jd4TYwLlEtYxcIMqLFJMsWmKkAwZNS9ce4F92GriOMadV7YO2bb4S4z
tBjNIBS1wtBuIt0c156b6N8iQ0zuAxdswk5KP6StsulZnwd8X1E1iMKDold6+MagiIcFNiDvneyK
JpDidOkoEYLFvkj7fWYJX+VW9dd+FuoXdviZOmMaxeQUxD2Aodjms1EKTzaTIB9AZltJWpa9Vqt2
AeltWIxCiuGT1fegYkJfWzjzer2X7mOF3b8ONc+sVjS1DvFiKaHW2T22NsKCQpPSvTE1mvossJLZ
thR2QVFm2V5emB2g35jvW8sk2E4k40ZIGgr3x3X8H9/7/+E9ZWQB8OzT6t//ydffs3xA9ODXsy//
fZs/pR/r8umpfv+Y/+f0q3//6L9Pv+Q3f//lxWP9ePLFMq2DevjQPJXD3VPVxPVxTD7D9JP/1W/+
8XT8K/dD/vSvP79nDYcSf81D1fvn729tf/zrTwDSZ5t1+vu/v3nzmPB7+8f4MavOfuHpsar5XUV9
B82cQs0ROiKm+fOP7unXd6R31AaOSaIGiDAp2NIMDeG//jTfTSwjEAxoYwpIEJlPlTXTd+R3dNMF
1cCcTSUm4wf+/Ou5T+b+n3fxR4qpchakdcXfZeH9s9dJGaH1gDIRXE849Bni3cqY2meZMVxD26gX
tFSobF81KY5IAS7O+VDbuUI76gAu2bMJ+v1Bng88LabTgTWGJsKDFjc1tpidZpYV6eGQdOV1Kjeh
0+qhjppChhcv4yL9+lCnB+f0jAxFaEOpAstfrpfTzdfGhT80XVpeZy7646hu9VWv6cGFB1Knk2L2
RBjuQjOdHGoJKKeP8ewSCrzKa2i80FybaOttsTT9VSVq8QMtPturOhC7lRbFkrysyx4QTw5xS+x1
1UelrVrdY4Dfx7JTK11fjHJRroVRdmtHl7I8s+XRkG8LpUGkLGV9+CNXFEouvlHYaT0MD1I7VJ+i
tuh+tIEvfDEEJba1sbA0O+jD9qYthQyoqPeHuzCR5Qe16YovtScZO8/vv2lVKH6gKVq3kNu+gcPj
ikVqu0rSf7VGSXgbHHx8F1M8QMxNzovd9SwolKUqkVHX1tdFkGabUQjGpdv0l5oanUZUv0Zh97C8
+BcCwOxV6KEIIaYzq2tt9A9tsVCaG3q85GtFdy8xfo+MkNlrB7nHMnziHqKXnBb6s9deNV4faLlb
XSNWXxWD6MhesihcZRWimGm+e+EqlzWaz6FBx1Bo0MpV09bEI6Jt1rgMlUBEj5EYboMie/IEdel3
JiDLrVL1diffaJWFT9Dg+J2y0JKDSeudpkjsbiSuUa6lct8GV2Lt5NWdK4a2L35Vg09he1VlTpw6
AlYGviEuvUhe0tLHMcNmJbShHY5ryc9ZfZ8q9zbMhg/07qXr43VI9NKHHwb9ya0PwxjuuuCOQ2kV
S1cuXVVzLLuMwen0lWJ6S7nt+N9HQ4lvMb3YpM1dGZaL13fukdlyNrmk8BMgSAo/b85D/xY6t1VS
dZ35gbTmy5VupuIqjNKnIMoGKEBScK1742NSZMLaGC3KkHXr30tRdBOkubjSXF9YJL6r77Iy6ezE
Fe3UGpR1Ag/FSdq0/BBWYrB3sR6jX+2464UgXta+ojhS1QeO2Uk/4lyrt5GhtTsra433ulqx7wh+
FiWSno9KpOfbqA86Xk86rCmv+xeCh2P8fzYJgEOToxgwvcld8HyFQRMW87DR62utMpUF+odgxSE0
XI35qDlqqrQ/ra7n3Dbi1salUPmM+YG8TfE6sL3O0p3W1Qs7kEJpocGjcgTCPlsSW8vB4KFxXE6Y
Te9W/OXJ0FdVqYa//hZnpbZf2xGtL733ME7k6ppFP0Lja35tSPV1MnQqjESvcCrP0td1PqjLyuzS
dWwO0Y5AvbdzqfmE9HRYv/4ZXrhuoHxMhuiAyyCms3S4S9VWjOSouRZMuE2uJYQ73NG1tam5l1zL
XhyK+3TSxBBTzu+BVPWLohqb5jrUE8+JFb9cJIUEZE7d5tLMTgfZfGmgwSLRQgo6cWdPl4Yo1Wal
QWe9jnOxvknMxFwA8ykfurbudkyGYkf+aDpGV0bXviTmy7wpVRsUEMpmk+krrwrp9Dj4yYVi4zHl
Of1gyFi4CSH08t8zTYln4OBS4Rhz7ZWuvKzAUG1cZ/2Yykhu4tdBxzDDM3HrqJXPbhEoC3Si7kZL
u26VQldZ63E3bkARabA3tiItDIdLhqvnkQ9Q3TH6J3ecnNlOp051PR/ymZJfZ30N6pOW2dKP+vhK
H8t0bQx+tA3x5LiWKJu+KZFjOwCG4IcGFYkwAT0qUd/z/Vx4otQYfpru0J+YS2OI8oVHmeCtUQ+4
GfxwAh+oSMQls6gnb628LfpQ3SVi2a/EJGDujVRYvb6vzm5a8nvslUh+ieY4omf7SvdEfYyHdtwl
g7RW8rLcNKMIriAZBc4tv70H/79OHVBEPJvSs9RhW8WPf3x8TMkolvFT+vg8iTj+6q8kQlDfgfbC
KwOFxaEDMh6r5lcWIUjqO3I26tETR+Y0jRCMdzT4mMw8IaVR2iVM+TuREFTxHccx3Z+IwNmi2lvy
iNkZz1LDKBn9H4TzyTQFjOl0UdN6pqcPkH8lYo8RryoDHkO8oFdgkW7KVGqTB3g3efbNi9Q+d2nl
o5TtN0Vq5IwuNYbvX/LKnhF5dZqNT8jF9NCULicC0enngbNOFygrre2YwqKdmrQLcp02zJNScXRl
yILvQluZtb/KtAS+iV2NmlVtsGVSBKx3sBZJhWWvj7KOfYllXDoep23xz/GITEa1KLYj8ZvwAIST
s0/nWQm9X1ulsbM6lPsRZ7+mQN9YGz76kRor7MZO4VP5oeOSBaqjU2uxWezDFAusFXUywfgAj84U
L32u00NxOq9paIkPHMcTtoPcYbNZUwolBbq6KlMtzoblKDZqfy2gmNCrZYHQBLJdqdOAQbUbPEiK
A75earuNJCswTEdqQ1c3UfwLw4ing4VkcqHqQxXeJ7RE/iS1GF62i6gMAwyNy1ZrKtjz0oC887iB
3nRKvA9g5VTZz/oUTThFJf59nyX88+qP/C//0Alo8X8HSgH2+NpRc5+lUx3mF+AxoRrHn/99vkB3
ewcdjArv5HczHRr/nC+G9Y7SAKo8sCsYupNi+TdMIUjau+mnSXygdE+ZLwndb6BCkNV33DwAGyZm
H8h6OBPegFTMMDT8VLhqSORBKSbOFpq907VpQO/RcKvQHnozs67VOqu2VpgIizTUvTtadbQbORLT
e7AKer5iwZdt1FTut3CPSqcQW3hmNSQv7AXKcflsGve/9u1zLOP0EpycXpBIYWZ/1IYRh83OvqTP
6bYVCPWDKxLsuXXbwNgppH2ht9GqFNRLLhSnUd/v8XgdUIOokqECPZ0Jv1W7Fji1fSDQb5bxpByk
dCFdCCBmR/qvYRDTcTpNriZnzUl8N48kN/Xbh9yIomUqWPQ5K31TWLu+1d3BOzYdPzSJ6qkJLmqj
ah3aljX71+d2mrt/Tko+BKECugfcevBAmjwiTp81iEK1ci0zOwBRDJuqHrwvQzHEuJiYzSdBzaVF
mrnuB7nIgDFUV7kUYZ+iOtP4k9R26jyEHhtjndn4gqpVo5RJ/SGtsS9xswSTb7k394qIP3umGe2i
0UJ5pxRVfxP26ueG8+3Cizh73eibEKNM9AuqWZQ6TqcgrSNhrGKvPpSy7DpWIleLujTeZnB/fNBj
f8YpnWCHzVH/vg+7QvL7+lDoOKXLQdTZog9TvgwvGkzNLudpLPjxNEpgF6vkSHOLmDFvOwnu53Cg
E/m4HUdPWAuZq2xFruyrVkbJb2e5L322alqjd6W+FoI6UmjS4sqJEyixfqF+NB0dp4sMNSCYFPbB
RA60aTmdYdXAZTppyu6gK8LXhoh9WbrpJuy1D32MIUmQXzJFnlbNfEAif94pERjVltlZJptwz/U8
Hg7AefUSdry18KiX0DM2uGRKfjbUpA2TWLqg+tAFztwLCm2ouMzbA6YWuZ0EqrEYKfkue7V6W0rF
a2UoXMEBrCELTV4np9OY5kWY+27XHBohTVboqwWc5vTScUtNu8sGXVxKRmlAuU8u9WZ96SFR5IKg
k9pDypslc2Hd+DnARX8AXVQ3tAwSFpRu45WqDZe4kmeHPQ85UdExfMKfAIHR6UP2kCUDa5T7g6u6
10YVfUZRFNs9LbZsv1K+vX76nS3MKUikQMUe4ZplUk8HM3IZUKdFqBT1OTxQ5BWpEwHSb/Ihya/H
QEh2TWpmFw69F0YFMoc7wLnL/SLP3mM5jtGQGr54GKPE/RZ16XcFvfFaCWRhIzQTUjQIys/Xn/Ts
kCO4gCwAVRMKKuWn2Y7gU6htaxXiofW81rHwFXVGttTmzaMca9Lk3dQD4FudzmfadiRYtTse9Mq3
lr5W1bap9JesEmbox3EjMG+00CFSQR8xhy1d+A5trrX6IczN93SBRoEvOmKdQ4VorttyKSlfagNQ
ONz48aGHQoMh66avB7riEjr0h9cf+oXNMUUJKPKJxSj3zDZHoeCXGmeJfjBL8hyoymPWL2QKua8P
8+JTwy7nmpQn6fGccjJEBrA0Zf6D7y/kYNvFtrIL3psfcQBWPjAJ8rb4ju7G+2FNCNwFUOWlh3w+
+GynQBCM0VdX+iG13qvNtYELuH9BQXY+BPkzrDSso9DZwKE4XTwt6ncR+9f6E8hqvI5HqMtJhElL
GGvRm9cptzAbn5iSCgb/dzqUgN27SrMS64CJYLeMZFJY7CAutbuaSUCmdSof2bbTyiB6n9PmUS2X
AQpf62CaLVaxfpzVTx4yJZcWI0aYLcqsDGWn19Jom9e1/5N6fM8LVKKscLJCVb+giEEZJrm6Hy0y
QU1/JFqK309aSyO+gyChntObUVCvfS02XHss6ATjmEo97NS8aPdlo+NSaOr1AktmdeoMI9BU2AsK
lkml1oD1SutbP80MaOHCGXd+3vDoCrHlxISc0KvTGdakqPBGpTMOaRVnyxyTA6fMq0sl9fMYmhnm
3CY/ACUD95uAgGfVoRTmTymblXXAU01ZRK6UtrZb0zLzSraCbqsMJqbbg6q5zRJHuXEfulFULKUq
Ti74oU9n9knEMdkdHDGgFzubjaTuFDQE76B1srXt+6ZayGIUbYQuS5eRH705R8HpjIo2imUu5Kkh
4+mDZ+pYJFJZRwex9KKFMao4UOOsduEtnmUH0yj8eShe2EdYcxdRuZfcPpSr6OBzV+MwoOQadbfC
3URdq+1Try13Xpq6WwVbcXvwvPzCkfDi+FNSSieASdM8e8qSBhrxiGbqQO0quOmTAUGh6OmbICPO
0WmfiK11b/i2kgmfC1+6ZKU/49pOG5jnx3keCxuGh79xOst93JmC7+vhIfZVuxOFNTdsuTPg/S0x
RMnvQ98LbH1ww+tGIXTQcUTcFIOkXlhc55sJBB0LKWJoGF9QsE4/hltIWa24vAZzKCOnNRtzKeXj
cOGCeXEUkGyazOI6QApxOko3elZRGCyprKiTZRX3mPGKoXwBA3txFI5cHBfpyIwz7ekocZfAqjej
6IBvC40wOz9fhIlRXbiuji4cp/txCucwyaEoNgV5s0u5cVsUFK0YHoK8jytblsLoqRYoBNuxEbhY
8HeF/z5OrOQB0Yf4fXKScEh0ezxY3J+G0bc/DbERCrvvsDGyhTEdfkqRIK/VXhkjW4PlsoyDSPta
uZHkuK1U5Pbr1/0LS58HoM41PcGUoZ/Ok9wjQp+MtQ7JWMTrho5wE5vbsytBkuxmkFVHcLNvCaqy
vB2aC/v+PINktYOGEydSdCDImmVsWVLFARrC8IArlbZsgiSknN0aV5ZL19kol8I1Xu/GZoTw854u
1vI6a93hrnfFYEXbcf9/Y/1DLsH/FWgXMd9sLnTAHqtL0vBgxaKxpaCcYSOlXnL7mP7K2ZIhJDiO
A6o2C5Fby+jLuh2Dw2h2keNGvb8KLC/Z0smdJDrT+vXrb/iFSUYpM9V14IyCMs+jZWgcJUu0rA5W
137JDQ11og+XgTb2w3bsFf2zVLefW7XyFm3WhVupEUW7F9tqp5TZJSOis5sU6AVy2kQlxrcZ0Hv2
9H6QGHE4pPXBQ89a2KJbV1fkR8nSsyp/zaqvPjFxEAQ8NcGWxfcOflCIFxb9GQg5fQquccodADKk
ubM3jbN5l0SKUU9Igek0GCZ/Iir1tp2YNctObAo7SUEzUPOmqwG+z7e6UYZ7V5CfUguS1lDfwQCx
LmBkRyXDs5XB+T9BKgD3dHeER2zNdoOUdSZGrW772eCKv/aaPPysV1Xd2S6GZLJdGmbS2og/pdQe
ukF775lx8VkvBrW2pXDUfXuIlfimSBv3qy/VIk0TsIB+rxu+Utlt11aqneixntuj10r3idpDCxMG
P7vFzo+mF0Te4mfZsxosJusuvUcaLom2ALazr7pK+gDClqCHUAL1Xq5ypceqsRCxrMq84qsXxP73
jGv0Pk6yUEGHW6VsZbIz/GzyMaxtWXOLu7YT0q9pUkqHwbR6zcZiyw9sVXGpkEh4Qz7KYj2GjulH
1i7r9fQ9kauH84GScrRqcvZNGYfsPpN85UcNP0qxQ9ozfFNaNMqOrPco/y2v+EDbkLq00R14op3n
IoHsyFq6Duh38j23jCSx046YXNGwhbFRTpf3mP0NPeArJr2O5o+C72R+Hn4R08T9lRH8Hyhq/L/G
rSRueHYunRVI75v2MW5Oyxb8wt9lC+udhVsP5Iep0nesTfwmVxr6O+w6ycAJkKAhTCDjX1ULjaoo
1S0UK6BUXGATKPZX1UIS3+GtNt39sI64m5W3FC2OqOmznUmgAsuCk5MOQcCKIH2nt2SFQWmtQSB6
aGKEqAmS812vuP1HLWnUTdBU5jat+mSte2W2l1slv1JzN1/FtNjbV0rf7pooih38Yteeh62QmRXR
tWXVxb0k9em1kRLn6VLvbdSyGneBNIoxfYEr97rwNzTX1dzyQthymgJPmT1BLsR+sHAQee6F08cR
1VLTXVQnH7Fm8BZekprL0DS/i10obJ+95P2vKXpeU5nin38m7vdIUxES3B+gbd6EoEkqi9YpjfZR
TmJt6fu9yZXTButUy5NdYfn6+7yZ6KlWLF1qUPnCQzIiydIkJ4CcOwvNfDOncVIiuh+1wGqX6Vh5
u9hV1WtP09/q1UbuSerApQIePt2ys/kMWTet1SbFvdDpNOIY9MdE90V44NIlK42jJczJhFKeQpTH
MqQ2jhvD7OaiIK97iT4U97DsV4lXbYGLV+ZYX6eFuCz6ZIWCB9/0bYr9QKt+4oT+IGW0Cgp3nvuY
GE9Aak4pVBu/q6+GZC+W/qJt1W2igoLEHzFdf6AxtqMkxibOq12YBLuy9fa1Lwd2I0sXbrzpw54+
DFaByFInvR0DzytgZj+E9MKNI4h+nbAyRPiOvZvKdjLUGU2thEvY1tlqxCFUBrAH90HPy8o4Xfd5
1xtRCERxT91cX49uP24sHN52XeKm27zvrA+RYCBRKy+ukNN0hH3AyFPZk52HOAhs/XRkfOV63fK4
OhsDJMjLU3dRyW5yYbedKaaOmRv+R9TYMOfCE+R0GCmXMK4SevmefmzZhpJPtFEpO61p4eQMGBot
ZC2qKMBAKvZKuNOV6+t2CRXSCZMyuMmbVFkK0B+bggr0f8zKwK+eA9CYkIRDhQG4xHRmdoDmfRE3
Weh6D4HrZY4b182tIQmq4+YtPqpKLy9byb8TDBgRrw98JAmfrLEpCcTvGV4aDiFYes2mBOUS7Yq1
8qFWl3DCqgVlKd82uvRDUQ2fSqW9D+NhcAzPEqf46VsteotOKRdGorq2lzd7OLuVPQzSY4aeN2rk
Jw8ymQ1E+w1x2UJF9dLn5Oliu3r9k89CZdbMRAOiQwQkFyrz4pzFIeTUdD2g2IdCk9+7sOm6OF9k
pnVTWd0uTFVHq+lrJqifpObXOvrvKOVPjs1nb+EsSvn0GMdB9cfwx6qpmxmLa/rNv8MVHU7EBCMj
webVTIDNXywuw3yH6mpiXkxRxF+hiqS8m6IaCsD4ZUBYnC7Cv0MV9R3CcWlS5wI9QaCS3hKrzM4A
wCRygckrA1NUMoqzdM/rjCYIJLF+CJuQILxUkvimTwNaQWvghWurE0s77D0vWo6D3H6LgEWeTNl/
Sj29eqwSr76JeyW5g9Ezrityx+WzCX0hIpjO2H/24/HjQSKh5+bkKKkCe53ux67ng5dgxQ9FWO9z
Wtpc4cqIsWaUFOqF4/D00P09FBUTihng/byt06Hqlr52njbWD4MwZE7Tld7SE/1L7qlnweF080NJ
nspdbFUK4qfDdGOhC2WdIFHAjW4t6QV5lt/tsfIVnbiqipXYNXln17XLRRcP5s1YCO+jMt6VvqvZ
uuSl5NzRuBxHX/tIo45yKUhWtAiHIVoZ7l1kFPkugvO2CT0q2Hnlu2u/KbSFRXfDS1jBlH6fvh3M
C4iqOSkRpoOGnj7LQFRYDknlHwxD8H8Y3Ad7oLPKIcAiJw9yyw4a6apXMblqVOT4bTw63hCJC2yu
7LTMx3VcJaWTNvea2obLNvKC/z6bkL8deVwTuffvS/XsbPr4mGSPJwnU9PN/n0jSO/gHaMqIpVj5
Ewj094kkv4MYDa18Mreh1H1yKsFeJmyFLgGFFIfNk1OJA4S7E7kbiATC+recSsca1MnCIuSifEK5
nQ9BOjaLxr2iEZLEHKV7OQ2GiD6n2Lc4hjvmP/LA9Zd+rWm24Eke5oZdHmeOKY0u3rCBHBnbtBWL
bhVkeSo4iWFVS6/rktGuYl3fq+TrGAKKShU59JaUjQWqg+xjOApfy7YCh03lLvsmgqYOdpoplIZc
uKF3lHlGXDCxHU5smQah+bIRNf9HoucmyFgKb9IOfWzCV0kd5/tAITwu6q4tnG7SVy1ppFMIXwRf
s26D3gNtSICBt3Qahc/jpVFmF0M/XgiWz04zEEmo/pPST+USOYYLz2pQJW82AKOV7mMxcJ1Kpvdf
kqjt4tma+q8cz4wi0ZaRciGnJqye0wMgLgnNijwAH0rViuZ0WbnqlQrBEX64S6VNLjHPjxzZ04XB
o5CFor6a7GrnGvNGTlKk/Npwr4v5QJkna7/0iikoq861Ct3OYWLFdlNHwfum9BR3nUpGl9iVkhdO
22fUpPPaDe0xULqdNbipHQ+VcmMWsdrZQ2EaG41Gs4ZTG11Ns5khUz+qgcnSk3N1eGiMQXOdXoFI
vAzyFGBo6OjOQTVUbxwu6ihbjJMRpR013Vg7fm5gPqImanhbSZWFMaeSDzIYpnsjWGMjLXQ1z3ey
axR3uu/2X30vxmhGqBrlUQv08qeaRCGRtpobia1CB0kuwJpnV+vEUkCbg+EY1qjM5+m7Qz0EZabX
+/vaS3+6Y7bzBGZplK2NELnB6rhQ/jtG/FODQAaphDiKdB7eDnWqZ3vo7Fw+Uv8d6hT5U1mf6o1f
/Et/ndii9Q73+onh/pu5/8+Jzbcmt2NeIYQ2NiMv+ncgCaw1OQxRhoYdRcV7SqR+x5F8a2rzyHlO
JELAgxRmlqD9km+/rCgmLzsNBeaTMK9TWF5Ff4JGDbdNsvPV0Dakp4TTUqXUL/ipLQ03kbGQO1xr
nWF8KLyVmC4R7oXa0vQdzb0CUqYTsMreo3V0tDG+R+wdcWvpd0WB1dXNaK2REKjxxhg/mcisjB+4
vTnpINlB/b1QP0jqtevd0zPTB6Iy6LjrSNpj4H80oxuhuTHyq0LeVXgfmddquKdaEfHfneDuxuC2
6temmTqxu5MkkOHgBu2sbQyjM9Y3hrr2oEKK0Tcj3bjuXWcdtOA2E56iMrUb9aacSAtWaaftKo/f
J+EeZrwurVp3p2U04rgHto4UR0YXE27kcut3j3Jb2GXmw5+onLC5S4aPvnI/ilsh+iTR+jfaGv57
t9ok9VbngOvWSJT0bqUTz8VrzbrWJRgV8cHSFjRRor9TFt32w1oPYL3d+ta11C1Delvmm96/Urr3
Q7tHc1q5C9+/GukTna3iKrVJPpVwbwgofjdGuynHzwuahwj91fRPthrVT37/oYnu8w5EP9wlyftU
uynVj/+TuvNKrhvL0vVUagKogDePDXMMvRFFUi8IUmLC+429AczmjuVO7H6HmV0tsrOUkRH3oTsq
UpWSmDyHONus9a/fDNN9Wl+W+UFzorJKcj8p2rAdwmqLBbM392zUDl4fmtVlb+zMfj/kv3tn/q1T
5M/p+6dv8S83gf8ZxHwOAk4DpIDI9UGRkD7/smA7HQzTPx5qMb40L2PR8pvLN/bx2/SPH2//SCbx
8qPj79uC//u5rvvTl/nj1PCcf8JygbBIojFZG+911B9Auev+E4MsQhuBHpj3/dR9mv6p+YT+TWod
Rl4f1EOcJ+Dj/FBM5U4gLRqjv3VsfKxSEKlxooGW44zEWYSF1qf6wZzpIGXhZs+D7NtQjrlzZ0zl
VQ+wrQ3D29CI/VCxWZasFjswb5K6m0T4wxhi9qOSsbV+/HQY/0lB87Gj+eMNYb8JA/xEYfmc06ZG
YWvrKrPnpuqHnZa5NXUmv1RkZsZa5flhM+uPv37NT9DNSaeFbw5n98nKFOr7Z6BxsswWD+7C+rK6
2BwbY9LgkfA1W8kMF2NeJ+Ow2FE7wEIf2hwWoxH9+g2wDn9q47AtP8l/uCWAO5xTq/3pU2hIpuOR
Lv7d5qxhUMgwH6x1Z1ewSLQjvQK9WmFdraa+Hf/uC1OCAIcD6kLh5X8fS5BxIqKV6t+6M13NiC2v
kiFerm1opfKeFODdZLv3jtEfhs5+/vUrcwt++KFZwnzA2LWd7JAwC2WY+vG1S2k7zBbz5pa09BDJ
bHh5+e14bCIvyvbQtS6cqyBxrsTBj92jeyz27nE8d4+4oyR57MdBFCRadPrz09f1h/HQHkR4Mx4E
/xok5tG8EaEIXb7wu4y+37hxe9Cfx/MgsWOPvy5f1fN6U58DB94udwxnj31iXG1X2UXwsNwqPPrC
9cY8ylCLROhFMvSSMfl+wzf9/l3wr0s0xzynqIhvnXiO/ETbwd+L4NklVqgd3GSM9b2+7xJ9L3fj
rvmtPA6JiFUUHIKDE5f77oBgxmvD7Yd+ZRxhSVyTA3renLuJd2Feagd9v56R3JrMUcd3M47j+/f3
E+eo7awwOGw39pV1PH2nOUyj3w7nXTiHiI7j09sI4uEwnE+HOrpvQia0kXXM92nkHN2rfB98mQ4q
/Ct97bsm5KfO4PfP09QhZGBjw/zt0+dZBLNIB0erb3fx9Rcc589hK+6zW/laLBEIbO6HAVZ5WOmc
b4cs2cIiMUIjrHfbAUvqPV+aUGzv3vZXZ2uYh2N0v4bqkMV0lSF/kJDcFdMTRjWPvD39c7kakQpv
c27IUImwfQhw7woJ3tJiddDibNdGp//2cPj1wn0fHn76OS0slXVUlzCV3pvwn8mFvd0oukerQaUQ
ZJHlKP9skUN5DLp2r4p8iru1hK6Z+WDTYrj4/ZcmP8vnJj++/w5brGdYctOe/B6sXjxIDEW7yshY
ehuvJgxtgZkG/ZgaKhrNpTt7/8Uoxffc7LPIm9mhTGYZBZCZE7KN7HNhqOu0LfWzlI13RjH4xy9t
dyIQpJkX/9efvX/dsMz+X5xi7+LmT08G7ecJ04Aohlj2U0OTbu1SrsRL3zKRPdNs7cJu87tS5Bd+
80Y88b2ROrFXVFeWZlwSxn0/Ff5uG44yC5KNmYa5nZX6jyy3LlpbfSGu9aXrgtvBK84MCAZzIx7n
bonSCYpz+1rY6nkSzaFb8hin610xzlfkkO0L4ytYBEw4K7jBL3M/9MsWplu+d60ixvTkYhEVLpwF
ri9p0uXXjFQTIfokzSh7PTcSriRtIUhgj8W2Lc5Lqk2rploc6juoyPcK605CJv6iFfx0A70fhlCq
MM1759hZnwcuTenPAV7d+a1ecdWIEoIznD/Ihb/paLzO4fIazg0s7x0EMPk3X5yPjE+MK5BuhGIE
tPvjSbyM3uT0wkgT0mD6CGMAJ1rXQcAq0n3QlfTBWG7ztsZrxNbigDf3Fwvn4/X3Xj/9Ht1BrQaY
8bkRdtToT4tytutyMt+qhmo+l0Oz2zLzOs0mJyyF5YRbADMkQHC3//V+Nj6+Oug+gDBxWlCLwLoo
Fj9NnHp7TvELdfQvg1GZh9XOMOzxq3NjnoirSbV6BzdMhsLpLvHsINeimC8rp9tJgz4LbhrWJO2L
bW9tnAlSWLOl/4597vSl8ca/gq7//J0yXoJ9i375s49l60Nxq6kjvsxG8Ywux4kaXWemZHnn7VQ8
z5UTdsXQxjWp5H+xRj7hPgy3GPmihQOxhB3PcPDTHMBQzeibYu5u63aOa6XSpJfbcYdou2/2+Uh+
G55lDKarbbpqCnxuIHQ+rCwaMKKhCNUwBxfYUxyyMRfn0jae/LVVt0KZ434csel5/y32MEPi2Gql
r/SKvdDBfDLmIZajX/tE/916ok8fbHG1NWq9KLOzwMvlPQSjEbAnW0JiLPU4X5wymlQrzzakA/HW
TuLOy9Ir3ZVOnK3Ww/v6+f/QEv3cEf2v817j8/332PZ/bG/j60ux/t//88Gvjf/m977H0f8JOwBV
+8l770TC4UT5ve2xcWVDmkNyHGNvaOqng+4PrMQ2/gmbjvKBxgd+NWSXf2Ello8U+uRgxaAM8S2D
1L/T9HzseZAzo/5HUQLJBecMjOA+bfgtZ6i0zrmeeFtXHLQhBRqe7b+i/r/Xzv91G76/DFISbBlO
U35mM9bHU7XFCtPY8MtPqrT1jiucJPAIkYWuuarH1bJ/KFP1BzlCpuynFpNC5kWHpTKqF3epxaW7
yayMRUuKuHQqD8xBUBWP6fAXKsyPJIv3twndmvcBSM3R73wu2+guJrNqzQQi1bRfuhzyXrMF2fks
lrcsr9PLwpcyFg5I+09r5k9avfeIqU9PyAH7JCCKowWVxKeXbukgi9XHJgvD6PqOuBzxKKBdJ4U1
j7tt9gBDOwENJs3gZ+e6eOzKfHq053K6bFz0XAwCjr9+S3+yNLBMAo0l35fl9n5X/ATal/nJoXNu
jWQdzdkJF02vdjUUxO9//2UY0oAnsv5Oa/7j0hgAfht7EgsFSDMeS6EI4OIW/B3y5Vj5c0zwz34Y
RNSAD+wpZgOfjmwqv3aw/WFJinoLoLP12o64qNdf/yinz+jTZ3iyG4ZLzxJCEHKCJX96YulQKT+o
ihPvPbUuEYyQiisxdDYnN4utDTe9OrDr5Ncv+vEiZM1yghCowkWknzxQPsuITIJ9WyGxOFK1+tZX
XXGzMRIPy6DNvpHckwIeVs1uaqwen+XO+frrV/9vz/X06pwgyPNpju3PIpsNwukyDYGZuLK+cYLO
Ax6V892vX4Tj8POThX10AibojhFMMef9+GSz3lDsxqlMMFlbY+Xk6hLPhfKs2qwa9VKWlc8pkQCJ
bbbj5aisbL+ZDQ7v7VbH9Ty9BeYivvX6WlUYMWTtwgzDUt+y2XAocB11nleqPpv9otxVRSVNxIFm
woRvAU701/IWQ6gho3Ke3ed0kKoIkUlMe7+ZHAH2I4tEOm6bExSGpjqUmT4/zASNJaOwwHlHp75d
rEFFTOXc5wrX931ZBiSp2HX5mzfY2pfS6dadnBVhP3zMa1RxKCcl3g1ndu21l8RFYE25rtbO6ZH2
W0P9tmZT/4bs/9Kql/RsLn0sMpWedgkhGulVs3QTMMJSeue6qoMzayA9LxTS2n5sdj2fwb3rz5BJ
lw8T+38IyTpbMQfM3CLMeFJN6Pe98Uxkq0pa0T5KT4wRxVTN1yy2dwGzrotyV8zh7GVyp6XrtKEv
NVPMvKY+9rdW4M2+ykfX8ta4KMlv07bavtIxkh3jepLbS2aQ/QxldFKRbGxy6nobH8ZRzd3d2pjy
abJqP6mHAvy29BwnLtzl4JMpFjanHNF6xbvbxOX/4Im2PHo2WThjhx3wmcVHGLnF8sTwTybYCNh7
p4ed2nOIYwusAx1onXssS9eIN+XL42zPMKM6bN2NaQ0IFSEfVrp6FxpTOu7RAew2DO6JUNbETVnO
AX52wk2E3slDZ8MdMBUUd5ner7N2l80Mywdd31XjyeR8BrwupvZidowXCAV5lOqNHrppbx9GTZpR
mmEGJxa7iHJnQDJSOwexVstZWWppog3d9M2bxQHDSCPqSaoamTgQt3iBM6ANIaR4rI0xnir9fC7M
17kxRJjZzk1RTXelW8LIyIqeNjwLbtzRb45IIzHk6+rzvKuujJZJB7ky8oCB3De/PHRl911Y9cWk
zV+J+hyZNoqzVG+fnN6SRyyQs7B2HS0xGkfG8OxVqPJ0jRx4RgVopKTUHx0a93HdErlMS2Lgwuxs
PeZCSxl2tnnfMak/aGOpH4I5yOLKJv/BzQH9V3HrM8lkNmNPcZVb17pPwMamzHjUgVcxDEO7XFWE
u5pjOV3ZqWGGkxEcJx/Ltrk1t7sJ0uAxH2R6k47VKxydaV+ss7xk6gt3tsqWs82etXDWxjqWrZcg
VlkvZb8yJs8kzKJ+koeps87XQR0Ge3medL07+EX7xOweG5fFuS639lZrLf8h6Dp5Q6558CznYTuW
en094Mpx0zbOGhXkO8SGhreLOcofzqCFq4Xi1HT6Gzdb9m1V/EjJU0KeNOIRmfYYrWvOGIkte+hM
+wL1TH2eVjy0wPgmix6UzVxf6qpdY/yZXze/PxiTIWVI4RL45Jmb4l4sDEVIYx8TEizYZbbdfM+c
dV/TBWVDr0d40DwZ3dY/asXyQ/MxzexUvsV1rR1s5W1X06J913IrxaszwBrPKq0VWz67CXu1WhGr
CuRPZ2lBANJ2izu9pisCKxjCexXk3zQrv+668dEvcjKGPVBxrZnYq6fzcHWOpgORN6gWpjHFKcnR
C/bYuTAXd7UEBcetsdVHY9icXaeZdSRPVBxT1TeL3vmRWVoOR0OPoCLgLJ+8/TSKMzWUr2W5ns3e
bJ052bxBV1pf5KABHdoOC4WPuOvnxzHPxrCa1uc58K7muWmxjgqKWB+dNLGt1n51GyQmPTSvY6Hn
D+1UPq1K+ysgg/rtv11bWJHRorIlQci4pD9eW/VU69VAV5gEmoYYsZ5V3+5MB1PcsHNSELPUWuqZ
maQzDlfZXKXuQY2rOzNplGOR9BDLNpRNWCTvFtTPd35bAOuRA7fh7Ipr8qua5uAlRQDq7IyJIebJ
dfHLrLrpt8wGp44MTdP0w1QPaxAN07x+W4sgf8XzVs+iqVoFtVaL8fkum53+MihF8wI5V5uThTCU
7+1KJV70NWIm1WjGEm+oeH7zaq16mTG4z1Dx+4IXLrd+iHW97OCaZt6k7WSxNK8sP/NaaPp4Q1pU
z0Eu88zZrblW3HTd3G2EsA1lKFMdXb6Bo0xzRmS4Am3ZIG2Fvr9MTazNaXWV2QwD9B51zd6fTNkf
F5UtL7kGzml5s7u9qLleMu4iOCa3OYmqc6IPY6/DN6XtigNbDV64YkApoowKbQqnpvW8nfLT7nva
eEO/C6RmApSOLQebnYrm2rfLpYxwLHAenKmpx1AziaDyMffhonEkjrgDLp5+mNVmgDlZPiG1NZcF
5Q5oXxNNqe6oeBDKx7s+0OWd5RKPGxf1aA9Y6no9sSVG0NBb6HnaxFU1NpeFSYJWqLmjlYfCtBZx
hhWRCpLRUu4CtlGU2Pj2rdUCQpXV4+LBaomLWcK200Tnr7FnlidaUNaY5c6f22Y9R60XNLsRt4mD
52aOgY2vgcNDnacTRHqbfJNjOhs1Miy3/KFnqxmgI8o4sggPzn44XotbaJ1mgxMpuXZB7GhO8WZP
Ncd9I0kSNdGN9qFf1y11Q97Y3t4ciHhNRl31ePXa0l5DUUL5P/CP/DavlemeF80yAOSbXB1XLinM
1QWqPj9FwmS3k3FW+7JtC0hRy5geWRpdFctpWWWsZRg6lNKU29fAl5qKA5rVR9RPhRWlOUm1SeEV
9lkJhXGMlxpedjSXqGyikwmQlYhmmR9G1Cpt3HmoX+BDIQXPuR1IXnSUyVyDtXCLpzUClqzKGitc
qlzga+xUzMy3dTKSftzIuzH1jBhbJEUjB/yQMfNfGz/rWWHVeO92hXjKDUO7dY1teeJbZnNU5WX1
faaPe8E2ankh/sG5YdmPsIC0wpkPML+WLtazUl6v1oCGYAbSaSJjHoOBQ8r2nrMB6kwoy2CsUMN5
knQQIy10jGyJN+HDcMV5MSvQ37qa1PepcDjstHQWXJVWrvKkYY5nsGalc1dk3uiGtdZRWxVS94Md
R7rnxk6flY+a5tdMRsCPC9rNTV74mSpftEkytF9ckyvNNpZiZR9N2lcj9XkQa28sMqmNQfph1+TC
YETZmWfYrosKnvyMeUOmmUSzU3VftJXXM68xVNpFgxL5FjZ+MCHls7L0cgz01dn1SthzWGeT/01Z
LUbg7JeJ0SPjuOsuq9QYekVQOXvw7qCKSNDGVXSsrOBp0z3IBqTFnWi5+Wxz46MrzEOcu0oTFpS+
HClU/BfHHpeHdexMd2cYtT5xb7eW2HFUOF+btYSOILumr/bkEG8cYjPcKxOVoRu20+r9QBdVJYs2
rsP5snXalVr19HELatM9w5InY47DB6a49HGahWtaBlu4LRmiTKLaOYxW1qE6tMYIZcLZRiWSvrXX
60WZ0xTlxMkD8QtkWkKXdkm1wp6BzeFtTbSO9ajvNBQRG2TAov/BGWubiATpKGPBhMSH+lHY95Yj
szxZPWu6cWomvFeYhujzvkI1dSWdBQmNVVcFNAyzRCurt9SjoVUVbZX0gB5fAqdACKksrYhkN/hF
nPtL1aPGHNR1QM30CjDfi3B28/GHvort1mhkidHGLORjJx3r2rZTc4wNfO5epYM6Z3U6lmsAilzG
gVIAKmupoSR3R1q+cNKdNIV8G3RfSTL0MvaivbTRQhc2ng86CSOhXufqNe96rQlznOyYmvTYj6Gz
zVomwktAfs+GWfY4z+TjWjLFYmpiYnQ1D5pgKOpApCTk0bSP3lIFC6I0xnXR0jpSROOwjs/akm9m
5IlyGOgB6v5hNQuRo+mAbo/akpc/rj0Sd4qj2XH2xiTS7yYz8DekQZ0KLUuTN8KHhBM42sxs3nQC
K15KyDJ+l3Fptr3lfNObrBMJBvrZY8Ohj9GJPsiOOBhf44xsLZdSTDXz65CrQu7cFYA3dO2s7cPM
CzYVjrihPUjsrexwUwZVY72mnFnKmja5t5eseqhpGFTss8Pyo+/08tojE/SuEqllRKbT4YEFAAzR
tK9mIw+lMVNIZJQu27GyZf1iZdOyy5ResNozn4uIMTVm5V6RPwhHZJRVblWLhPOCYFNTWEZzJARE
unE1934fVZsvauySQJGwSw62ZFhz9cXE7cMLu2nr7hSLgEV06mOwCftipkrdCXe2lrj0m+ZGYW1H
fcFF6oW2p4kpVC4tE+G9df2ay6DAeqDRyzke0RB/rSbXv7bK0uZj9zqDfhWPwCIsApWTRybz+tYc
K28Kq2Uh5CRwOtIH6iwdOTbJIHjtpTl1/Gxb9SjwQFijxRPc4Jom7SzUJGkN+zaYhvyL29Q2lX6Z
P2uN4S5hVmryvPHm2jlXuj9c4YoT3I1La5YJvnj+yUvVnnM89+063TXSc3pIUYTORVmQ+vdcDfYY
VX42WZGGy16wK1wFaUrD0CqE1sdGMMy+fFkWNTHVm+vJf6QpKqY49Zdte5hSqBlHp5iyM08Z6bM0
O+QHFpfPEuVchmsCaCnu+9JZxmieS+EiDJ9tX/HptJtK/FJCD9t0BRKxeCOZLoaZPjkCZcB5Y9Xq
tp6dCjdoCgam6I0QXWwOQrKOKdr2FtZYWlJ06/BsebIIdgx21+CyV9Omhb4GfTpsNGg/NLieeTnN
zsaAYcuXgiN+0hkc8Qf7DVMha4cn5nA/lllKT1Co/M0rTC491UDQQd6fbwgLqN/whdfGOUuCya7f
8mooN7hcQ+aGgVmXZ3lGROG1LappPqW0E6f3a8jp3ZLqA5bHFM5C7XGi3eBZ945o/4TlIcpcPDPL
RDIxU/5i2hjmhoVTQMX2ur7e4T1kfOmdxrhgztJHRi9GuLf9zOS2xY2N8CeEtUMgl+PYa6QJOWaL
naHXNcpKqkKzfpSFv/z+nv/W9OWX0usPQ5j/VbayJ2r1vx/BhF37UoxvPxPRsFb6zwGM5iJrQoGN
EhpYFv3kTwID/gpmOjaIqAtM2F8nkPs/6aomdFWkTSdOKjJcyA3/GsEY5j9J9IBne+KzniSRf2sE
8xE1RslJfC/+THDySERD7vsJ+R/rbDOc1DTiSQ5p4lCG70SmrPMuy4YjHlgiaTSn2f/0gP5k3vCu
7Pmv9f3+qggK4VkZHp5QcL0+tqbdyv2/+o0R940wHnMX3YJX2Ss3axloF0Fjddcp5ntJ4GxRMNbD
V964fs+lnR6nwvXPnQA/F1vfnlJlz9yklT9HOqDZ927SuWDmfFMNkDSHM3mD5NBQskey2OZka3Xx
3TYr92Ges74O1bgEz1Xd+pdZY7tvXqD8HKNckkmEMIzLpfLdS7W67m71Ob9WiCM7PhDwJdWp9Nmb
jO3+/dH8rW30bzfHhy30y812er3/YSRQVta/30T/MTZvbfHy8ybi63+fYdrwM5k14iNwIpXDaGKy
8ccM0/onXAlYE9CAyNXgr/61gZhhWvh+nhjdRL6inmVH/sH3ZoZ5CqNC3IZ2mgkT7Jm/wfeGnPgR
Z0GDwQJmSyJ9YTUzaf24mEcXV17Nm8vEH1vsdaY+x/abXNd+y72IoUUWOYPFuLHwxIOlGn9vNu43
prJxWVSXuVa5lAC4CJXHbO0fLbjDU56de92KVbhxEKN16PrhoFRhA+kt9m5BXjtmbfO10qYc8jbx
K/DXpiZII2sc3Rgz8vqb1QQCyHvaefV2m5IQHJutZZ4x1LzUl+zFqArGjCOVlrHMYe6cPEe85TUj
DCW0aaFwMib3zMqb+8GXB8JA4QXN01dtLbLI7pU6Dpj+3uSjMVFwbXdCOPuMIellYbf+nYuX7K0q
8SPRB1Eni5yMwzLCYgFfQDitdddzdz+l3YNuw9uzNf3WrDJoY0PJzT8vMlxSoJCpaI6iKrtdmQI7
tKMbPEx6f52lWJwFTYXk2hIH6Kn9Diue+nWSOqkwRnmU3rzhIztPkdFiotloODGW6/PAwDUyLKYI
W7NcSPN0ShjTroTQtKsLJfaLjxpmJl/wfKwCjNn9h8nWEuU1AiyvfFhWczw0ljRuzWl2E9zWglAO
tOKrdjelz51cZTgSAUCfDFcUGUKsg8eLzXvstenNIiYwwkHajMgpsOOhb2PlqbDTxd5R1lPbUKAa
+fYt9WCVNTUsp6XvodI7871ZtFzd7ZR14dKND/DM2hBuXxD6ntCfNNfCw2bSHwIf7Dq/WgV5ltX0
1PbUhi5toZGqA7GPF66Y+siebNB1atEQgWskVn2MbFUM4Qac9ZX2FIU0ON5O3/pvQPrq1e7M6dBq
9YMcvTtNBDkuL+V205QrA1Mfny2wWAhZSwmAopkXJlgJ1FWT54i7p9hS76JutDFMTbqNrNVujLTE
B6jeV+tCL9C4ZxZGVqEPkBAOY3WVYoVvqpaqvJpfS/0r7otfR79qGcPM8jVvwdzSooINNSoUEYNK
r03KOOApxFWVpqaDt+Tyq2RWdYa6d00GluRurKq7Hpu4aPDr7MZqmzwuKY6ZxFVONLsqfStqVkyR
Lg8IbAn3LUfrymKyFTEKZO5day6NzWYeMjXmSQ9wdYcvGGMrvaFnASHHXgzPpdBk+HMeDMvwncK8
upQkndmIq8JZEu+WHj1A0Mt6cgs2af2wwQPnwjKiWtj73MvE7bbM/VO7+EtU2zqhabLKUYEYLE6j
LKO19lko+Eu0FulatHp3cvSHSyfL2nj1hubWMdfXwK7UpW93zRlTkDbWjbJItF4MfeTUAngc4LZ2
ucNUHeutN1wWDgnNTWpOD3Nh55HKzPzM85z2scL17KZ+b95aaxT7USvQlmSgRx2WK/hbWGUXjaVT
Xy6d3G6pYcq4MESB9Ito1QdDS41r0hHwBm/eG8VmwzI8SZ21upOTrB4qnvqhVl575713md57x1kF
w5iHhcoYSeWScDeddIS93EyHKrxwX+zcPPX6k1ZdQkDy4jHYht3cU6yHFZMVRdj0BkzYjo3J9hyt
lyLzs8fR62trZ6x2lxB3sSXGWgJnlFV+MLWKpW/7S3Oc3AViGVG8QWIsaHhJfSzjDZ52KHVdu3Dx
OXBhYvP8i7JwLkt/UDcLYOD3yfKWqKiX+bg5hXgth46JVCtStVvnNjgaHTsZl7rq1Z49Ay3duF0Z
C3lQGN1WBYDt5oI8WRQVmzPj+KSZrvzaGmzXyRl5nNmW4h1pkyZhNZu9M/rO4G2qbYstazTOxxmU
WvLzHvUBmYq1Le7dMujjOcHxxltqTaD7Ww6qPTv5cvCszH6pzRQs4h2WcNknTWi40udID75bVlXv
xxN2MZ7U2EUaANQtQtsh6QyOlHRVMq4Ie0xH85+yFC6+1gq1B7/KsBtTDoCIRsJ6ZNZN+jIATeJG
YtfyW6lol00zE4ehMqZbQGu1yx1Z71POuQhYyWZKA+6Vu3n9gJ2Rlswbvgyuoxid9VW6q7hcwb3f
kZnVoNNekUy/GTgIXbR9qn9jlMHPOeReSqvqbV8Ib50ixuhMqYDCo6UfI6xJF8B+aV0IkP1Lhl7z
idhrM9LdRAtM1LjUmUyywtycpz1pXds+B2BhggUDkyEpo1MGGlSGAMFJ120EshEsFWo2oID5jkH5
Ofh/5ZXaBdrSLiwVqw4x+xAatQ/6sXTtbplLO556jZzDyjCesNNoXtE6lF8yy1/PrNk0z0+OCUnH
zKAK10X1u9l1+mNuzBlHAIFvh0F3+t3U9/WNRmTSDpBUXTmDeiDOURwQNThR7yGNX127uaUw8hAj
KbVfPFvEXcOhV/dyuKhmpo/YInpxrjbvoLcbyEbjawc/90zsATvr24pxYJRlbDDNEv7O0tJHvG9X
hJhGc2FgqYFEqpEPjuaC5U0TSleV4IH5nOIPF/ZrkMdNvUtluxxn5R86iJIcZUmFyjOBLNnFnsr3
VsA9m5to3gSfny0mk/EHHQEsbEz+yym2MzRVzWCiO8FDFmM7Z59L9ymTWKh1rkwveauR78xP09rF
qb3McTCfJvW9Wb/JaavuWjMtv4plhREJkPGUuh6PR2uvG8Qle1Ea1mW1Kh1akV08+osM7tYSMb5+
gvM7VwWRXeTEdnVwuSkc7mwQ30pRZBWOtXeXNjE8TYK1edeNne8gZUYwNvS4UoUJkODuale7c5sx
DZfBvss1+3nVNfHkQBZp8De6cCAYHCB0Hfr5YKVm7DvTzhbZfKz9NO4tf4N5qeqdaDAIZih1lEP2
mzY0yNe4hYfWq0J9zixiclIRNxPepnZ5sIWEbOMylu3sYcDu1CkSvxm+QBrqD1jEUDlUaYK5eaSa
3kdrPbz57FOhhruluZ89dfBt9zko2oQ5/5Uu4W0sbgY7b901g7Ofgx9Lt97BEm1OI03AEE76mGA5
bm91hW/U1UylNRc+vZcubxD6YtZOGlIG7sqFuheDm/iWtSTujNy8wOjwnBj2XaWvM3s1eABdBi70
1t/wMxIQIWogGmnj1V3DKLW1soiRhD5jOr73pYvEWqvOwJtjo2h+I2CYv1T3vWTsyey6H67oeHe9
s/y2uOsDGnUcZ0xjoyBi5JJle8ZJ04XrNGlcyL6PWjnNB/RfI+iPGeydAhLT5Mzaky6MYm+jm2cN
wetp3T1uffFGhmJoZxUZbfrm3PmFd95Ps4omO73tzBoIU1i6vhcKFdFsy9u0MLrrzPHbM45eQPWe
dNlitc+HkSFPk3OAsw20/8feeWzZbWvr+l1un3swh+6KrKBSTu5wSLLETAIkGJ/+fCyfvV1Fa9W6
m+3T8bBlG+QCMSeAOf/gYUI6+UZ9BOL+YdYge6mont5PJnjD2sUmViXxfYEW60B34Bzo6S815hS6
zN69AYpCR6igeY1Cj+3uRmNgq3Dnz3EwYjNHr/IVYrEdGwKXD4srNBaAfqiC2Ltz+rKqgBpp9eeh
0UByjOVwQ1sMTJLdz+FAu/umbpoFHoyOAGs3+qijkrTv8XB63SWJ2md+vlAjpuQAgIeCXNprOyEt
DXhDDWu0UPD6Qfh7OurWbqHMN0ag9a9g5PU/qZzLd1HlJF9strOTqfT5jp7vDGDG9cv7WtNp2VQj
GpJoNgpcN2Oae4EMqBc0+Ea5Xg8NPbI5PY/pgz30/m075fbebjiBtsYEXsf1sv7nUPndOevAXkVy
fiMR4tYPFDSNhzpQVB2FyG5pyRp3tRVFe4ES5F4Nuvm5M+f83izc7E3FwepgVEo9COGIo9IyNBId
0FlenXl4hBfaF1KA/weCdc7dOHGMDzy7u8NhS+0H0+rA8effaLjnyEBrVWh7UgtjOSxStX+WcQW+
KOr2nYAzIapzlqRHzzxPc/q5Tt1bf/4VAUwE3PrL1FMEUYREYtYUR68r7xsarGYWv4pMUm8+Ul6t
o7MP/j3X/A+q7H9yxG5vQGYbOw+mBp3X9NRk6nWSv5mMOTRczk99PZ1LueBNrYlOSRNl/bkZ+mof
+bN/w/7a7NoG+FE/0AdzKYLsDAxYTSU5JfbKQoJ0Lo5uEw/hgnf6UhcpaIlyjo99VoOkGp03TQod
yLMpYOp6wgk8qTUYykVGu9d34z/1NEdIolWo2bh9TTHIzSGSuaV3dPTWf8MGhuid3qlDQp3tEA3K
I2tRMAirZjIO2jiap4SU+FPNHWfEBprAYW705ttsYSUO1s0cPme9G32LhBEbu8qq7dvZqX2XW4lI
b4dRzABHkhh4e0nPb6h4T6NxsGCI6+Rt2gcBMniJvZgnz+kDsD5zt1jRhUVhdjd2PrpvfIUR4C7D
6TPe2W2wkKsm8YnuTPaNtks1M8VajKNK4h4Wq5Vj6ni5JMNY/g5nWuzfpGGV1HV9qNXc6U6l6Pub
tJDVPXZhaYgq4kAbsc7Uz2roXUTHZBbKsfJOklrvCfu09Eb4hvppzFp8RwM8eoNIP2qnPj6ctBSS
5rZ3yuLsLog1aKVWmC8oNtT1v1i9eYbOgCqpbrXewUErawEJ+UeJAOGXvnZrWiX1TH15QcpZj6i5
wQDSlC9QuvkRVUe/w3pIFqgd0OKJRJz3n1sSw0lrgOSprI9O0SNOD8fZnsYDJX5NcVYsROrf1xyv
uJUPyzktKT53LqKDBKTxVfMXNGC9AAO1aMEINn/hBRfoIHQLcTstcMIEqcI/PTQhjJ2uuuDWXICH
5eyAQaTnoj30CzARtLY9HUEyRrflWLxyJ0/8NEEy2gukcW4cC9TcAnNcAI/pAn1smyo7jo94yLlo
+kO6gCQrs9E+0PHMfqULhFL34vlcRb7zFawGuV9TxVtoFuadqbfpsVuAmNkjJrN7xGcmC1TTe0Rt
RguAM3jEciJ/4X4tHxGeGMFmb91H3CfMriPVIbCg5eAvks0ARPMFKopZpxNaC3wUzy2yWf2IKmWi
1B+JKX7meme+kQsC1bYD+SpYUKkoVmVfs0eoagXQkYUAfhV16ekQTNM3M56/9k70Jk4xn6U2c6eK
9jCVnbf7v7rmX+pDYK1fqmy+LlfcjMf//n/ZGcG/Fo6xiVE3bIuFav3vyubidPO/rQDT/Rd+l6i1
GksR9C8h138rV1AZdShi6ia08cfS6H9TyXzUXP+7Ko+qNFqx8POhDCKUsWjlPC9kpspLM/hvDjhC
HzcBJEKtHOJ3qluHYJwMvLZnTd30vd/LV1o1YmOSdyONx6mu/eqgicZCiX20xC+hRexsuiaih8xE
eXwnWVD8NWkJN9UZAdU+ETk/fDSaufUqmuCHsjKS6s7JS/IinQ/nvVb1/Sd9komzT0UNkdNrzMo+
2IEYOipsUn+rlJZ8qWbuzjs/ocVPQx9QyK6fYzEBTBRmHiJj4RR32YxwN6rKzfi1pNHXHMyxsexd
HlCV2aFI1Bgnh7sMztfKqLsTrU3n1kn8LGJXRPZnP3Rinm8b7tzmni6FkR8DQTdxNztozJ/aPE2t
D0Gd93dQGhN6yLGV8fdj5nv7NJ642GP57OAK23ZzOJe1AYoumqR2i82mmXNjSKz3vcGP3NdTDkYT
l6gr1JJ/YAE9WkiP/AaK4tTL1wZRRQTYpMtc+4A4kKjCvtMcuYsG2PWhGxXu26wAYhU5WnlQZuI9
6K2u3L1bpK67MwbPDyFpVFdkmdBiecZX8A1K9r6D+JYB54S65fPVZhQi5oIc+Ieyy60HQ3PHQy25
LWYJ8DNAh/4VEsZvnrcIC6AICQkIQd1Vp2uIuM+Ys+R5uJwiY9ikXyO/5vKEk+IPw8yaK02u5f2f
RtNip2YAScBPktiGq/f893WizRc7Mv9QxPy0XIuHWxuZ+H2URv+d2YiHaA2PIo2YZHWbyVxRP9o6
AHQCvfKgTZmPU+FY/0gHAT71SeL6Tdtu1eiAnrncfWnc6SYaOtQinv8iquR1BrLbO4Cp8o9xQnkg
iSlOvfwUWD7PZw6JXhMltoW9bvI4Vsjz5+TDSFV6xipdRVHbB0d3dLTxYNCWnG57S6XyYwcMmm3X
1gztXHlm+iuuMs7DEQU4P9pjHUu5aFfYTk8WwtV6BONUJEbKTdeOvmYUFoC2mHWOFXrmCvBhk1kO
EUUb9tQQSilwGqB85asg5gQXduPsfrYHTWEIi8aXj+Ji5gPnqGzHbOlMtKWxn5XTWfvBH+bya2LY
kn5jEsxTeXId4A5qV/eal1JHsYr3wJvIEapv8uqQFaYIzmnbRvbbSpN9si8Hz9Whl5WJVR5mrrdI
LUSdRd2Bqq/GwbPtScDOPiodjzuYXibOxNFAGx1U3EBBh1rlTDDuDQC6dEDcvnwwZnLrAbxLhlBX
1+ZedAd9G0n6qCxzHWVHQ2Wn3gNrC6apH6bovux1YNTwAubiIRp04WLCEfX93q9U5nyHJFoVR4mW
vTwnfttWdzpMny8lpyMauDD5ui8jMJsfMwj1twAYU3jfrTRS9Waucg3DjCDJmrfWJLv+A40SkYF3
hzn0as4rcOdtUZUF8AsxuKlEFAkToxMWmFMXqnmpXs1AuvNPMbfn7J3kCsJNiwN0+jB3lWbezdnY
Td+dIkKvlpudDF73nRtNB1n6TXLiiVzN8ZJL/cOc2s73KS+KV4MWT8Mu6YVDC0fLWvFnRF0/w9hK
xX4XOtoUWLvZNVrX2fllo2kfzcZ2x5uiRHQ/NODGyhNKth5YKGq56mObdKil9TNX0k9FlsbVsY39
cTwPZdHPewPQVf+6kDM+CdQkZRF9sXskBG4xwmqQyUDLr/qDb4EGWpiowTPig/Sc3uSk1oFNOoN4
LPERE6YJlIbvwY2y8vFS4npI73zHs/N0r481FQYr1cV+atkh+ex9F+zRDtTUnRNbVna0hPSHQ5kA
9rwF6umd42SKvJMfJDEo3XogU/HL1XxSTRUFO6VplndUvH22b7gMVSfZUNYPBSpxXyeTlXmYu3wA
Ca24rh/0oVbFrmjjKDqmeUfPKhsmoShONJG69ZXdx8dCODMiILrGldaN/OmjP0XxvV7ZsG9GCzw1
VjA0nY7Kbw135wx2czNnnrAPSTO28A2iCkRTpxlAkUswy/l5rCinAsQSeBJUSTLhJycsPb63bDmi
suUb/RRySnbuMgXoB06EDP5Ia48WYtI0XnzQTDMTJwlmHp0T7sPAcjmd67cmzn0uIFAwWnTd/OqV
mfdB/LpXXeN8QJrd1MLa6nRkIzDgfWh7xxNkJQF6uIEx+cHu+b2gVjW2GJ/dpkSQq8uo6L+a7EYU
2qGdA6vklWfs7zzevEBzwO9KifNmOVcPI3V1sKpjkyJIN7J7kIfsOYZdFHe9a8byVlqmNMsORkpR
xKfCT2V70LxZlPZSn8eVZv9yin7EZzzZ2+xFTBHyH+w7Nhy8AhYq6xN8EolEVX0eDVC8oSVV1Gry
CAWwxpL5sRM48nwaS22YbxA/FelZp2r+h7IW2+Kqlr26l7mjIwhRAUrdG8qdAi6PwJU+vvyWqw0Y
5JjNUZbN0WBfxC95xS7G9ypO0MBIKHNX9utg1MuD20WAJmfjmhjjyogKtSaeRWeTXYvtnqP4asvi
TClID14Cy6OvTtACwWv5w0DNEdLjBCL6nbCgUKW+GT9EvqYf65F+fZNT2H35R69OOcuL4MW8XCXo
VqKpu/rROEi2lvKq9GDak0eZ3iri7zZZcaTDqXvBvc9N2L2yHNb7NdpBXBpwz+VAtziegcJ4thqi
yrBh/wwHQw4TRGlybDFedcD551M4KlqIJHHacbiprM5T/WghZtAb06EeevsYgxg/o+N7zfzgN09B
DJCZ4+TByXTx5nj6W2TN6aco0+lQJUp/27QQ1wat9X68/JWWs+az+DEZnAsb4mIsTp73/ClWaw4I
uxfZoZMFNa5AokkuCuMU1AH7BJjKAw2D9K/P9H/Qov+3oNYuY4teTd8qdOSeYouW/+GvK7ihG//i
U5jLCl545n9fwQOTf+EghwX+kmLe43H331dy/184+mHGBErnL1mF/4CLArTkECPnAk2rjoab7/43
V/LnqxHEKvcV9I3MFS19Rr+HXNotNdCivo98tRi++7K7ctR+rjjw9/Cr9F1lAi6STonVA4t8E2Xj
PSoIeTgN2FLv69YDtzT6HqdjWVVX7OWer/y/H7n8+ZMdIzFrrxetJ0KwE7CRgRerLyPAWprMbi2t
sJNAdN8oMNv5f5Wd/n7iKpKpAwI8l3MdJhquaBThDXGXFF01H54spt/cila5/+8HrC6wUmUNNeGp
Du2267sbU5ixcUZBJ/5cxKY73DVNan93avM1pCV5D7vDfyO0XvuhwK7rVxzYnu91f7/DsoCeTKvG
FYgV2snQtUdOQ4Nux/qR5nP3EaLhtWvmpYes8nvSK6cplFeHVmz176vBN35lhfTtvRtr9XhlTV5a
8qv0PoqscsEAoHCXVg56S1ZXf8iDyZUbl8NqhwbS6Y9OUjNTBNcDJlnDW2euzCuGmJemaJXQocTQ
CIHdHfp89I/5VM7lOauAJsLMmg3z/PKSuzBHa1EMPQ5AJcAcDGHi1ojdq/rkGoV7ZS1dGn2VFWB+
V0bqIZdfk3re9n0juB9QALtmZGBcmKQ1qt2oIPBPWi1CFwDY8DpOnUlHc8P1u4Pj9o6/h/AEbTjW
6/5dbso8vTEGtxC3ECSEvHfKdhELwz222ak0cDU4ci52vB4QLOP48gRfium1oemU1kMNbkKE0exr
at/VepuAW8BT75ToWaZ/TVU+/zREnxvHXuuTW05DQX3gtI8+Z0tbvt/4MZY5fBLYjp3Qy8xjGbba
gLljZ0sQeFUXfH/5h1761sufPxm+K4DWZEMmw7iOq3eWnsf+bsKC+Jot9aXxVymDAsucG8jnhYVT
ALPG97f86JWJ/2nb66+ShRrcbrSyRIalXmQftaTJfgwTQmXbRl+lis6IG3wscxlqwdTaO6HD/kY/
w/M2hvEqWeCc7QUVcInQ1xXSAoERy89mZiKU/vL7X4gzfXV6YIOdoyRiU5gaBfUapOls73UUJ1oa
abH26+WnLPvo32fZ/2w9+ipdYCptT4XnCICRcnzo9LT9OWid4d+1LF2cU9ouSq/sDRcOD/rq8AA0
TnmR0pe2OX7Ce+yicvXeM7AWfhWkkTIOHb8XAp4yobBdSQUXVvC62NnDkTO4sokwoP0fnDw1ShjK
QZxkV37UpflbRbjVjIMCN1WHcS4qAC6TiUvycdC8UoCeMtIJ7Jirpj9e/lqXfs4q4Htfo84J+Tns
WuFXRwQgUF2cu6T6uG38VcCPAm1j4MKcWHPTB9ou2vpPu0B05cpsXXr/VcRr2Sg05OtEmAYB6oO+
Kw/sDdfkjFbqj38v5lXI12Nrlg0iAmEgvPlsDcovfiSxkY5HHYa9+RVuMk3ixEtAHgMhztHFcaIB
GRmhdO9Kyr8Utqu0UJlxjygjn0gTfQB72zL/xBJ9BBCufO3tls9EY+J53nc1zXMlOM4Q8P8Q7zOq
7LdD5HlXcsIyzD9zAhek58NXRZ/rnlVKKroTUoJ219rBMS60FkewGqvTndWmMHeiyEfIo8un/KsX
udaPl3/b7wOKJtfzhwMAyidJ2y8EnWSWB2HHbnYzmYnSXqdCG7T3XqLq+t3LD/v9eoT28fxhQgN6
7lUFV6jWd27S3DXUTm/GObqSwy+Nv8oOoNC0VI5KhqqYtAMQ4YKlJvvw5bf/fUJFvPz525eBSDpE
FUSYoJmpHVTQ9R746b667aRwh72yUu9Xj3xjsfHnrNLD5JTStZue8AUbAT1Afmw6tCpe/jWXPvwq
N1hFlLVSLufKoad9m0Tx+B4IUJmcZ20e7zQQWoeXn3Rpfa/ShIleDIV17uWDU5TVR+Rt9femQw9m
V1R6+gWOtP9RaSV1dKQVo3IPBwn9hpeffWlFrNJD6admbRkczyuuszdu2vkQbFA/vmbN/vv04/ir
1BAIlXmtzhVGTPGi9ABAGNquMMErzu2IutOmn7HUW56ePOPCEqaKUDK3esCKNC6rvcWi2zZJa+nr
umxKESxhCSgwej+D93qvdSgbb3v3VdBHrkpzkJoiFHEz3DpqeI+YgDptG3wV8XQNfYnSC4Pj7rlr
cCQ4NTI2No6+ivhe1uDU44Zpby3rzqMztrdqwLfb3n0V3olmyqDUWJtpnshvGa2kbtcbbrtx3lcB
7qMugMzLiPFHOdWva/pSoNPMqyexC5G1OCU/XZIIwRjCnEvefhp+WVmOVg1iYcdtU7MK26nKgcnW
FTehpqzPBcKBe2y28/Om0b1V0Gb6GFE3CepwzNLbCuTLDgmQj9vGXkWqshGbGNFqCROQrGA8UU1S
IKavbEEXJn2xCno66fD8CmjHXQ2TwIlPymrdmx4Fre/b3n0VqarW+iLVmZdKS5Bz0BbDz7qUh22j
r0IV3HIK1omjexB51ttZN+5iTlWvtg2+itTKjft+pEwSxtMsk32LexctXkPv8t22B6yCFR2eAmS0
QxXJb47m0MEd4Pi+LQEvtNunn1VawveS1qwhrso3tDePGXop2957FaZJRdc4cAduZCjyFrtRsfrv
q9Jtho1LchWqviMzMcimDnPlWvNBRFoGPrtrx8+bfsBabNYZJ5SQqhq/CSUmEnHdvusmPblSYb8Q
UI/oviclHcMbu74uWJS1TFtQDUA27IPbGphQbnv9VcROSRfMVoI8oZkbcoK1I4FN2J3huNtSpbsK
Woce/GwsKaG0KljPqYIlk/nDtlTproIWdHuKhjL9ANCWOI/IOjs66IttfPdV1CpHgCB2KFGwOLP3
ke3cGxDn/jJ9+v/UEf737ZSe1POgEmL0dLqQzHwyDec5U8UPV/gwRF/+sEtC/82tbW16U9t6EhRI
3IaWGZkEbtPsuB18qeyEM07wdpaTCnOpnCthsEz47x63iuOy7a2kjwT7SipwMJhGA3An1NfhoyZV
1G783KtgnrUe69eYORs1CDC6QBIfMKK3LVU8GnA8CTbV2omOwj45tAGEL0SNaiI2tduOU87yoZ6M
rjdQFYOKJCp8tzmPXd3cevBUN46+imNTq8GqGSSKyU6N+wXo8iZi9usrq+lCHlpbOJmIWRnWFBRh
20LUiw19Po7w16+9/KXhV2EsfNNtLRBooTGhpXDgH+UXzXZVd+ylLuXOE2Pf3Y515NUPWRk3yCe3
7zQny29FVMT3lREDKIZzMGNiYwPwhwGqpdW+reulmtMG2c8cEae3yoQF84oqOYWmzq+iZA94za/A
V+UOmzIoivQP2Jhuip6aMcJpHubiYzYWEo3n1vIRIrZnuhjgGAC0Ckc7eX2d6nCejL464+HV9HAI
1bR45ti58yOIAGXdtJ5yf/VibP234zzF8852GwjGU2r5n5LEREbuyjda4YL/k1Hs1bmxCpByG1BG
CuVkYbCEaL5bnJK2rbH3mD00qGKU4Zy9ruxY3Jud3UTnzIdPcahnbRhDc3hk4tK/rporu8vy5N9k
BWeVQEU7WrlZlhV3q1l9UBXmgxSqvkVDg+TcbPXZLmtz6DK2kMFD1AicyF7OfpcW1Cq5TlOSVmka
4+2Ulfo5UsPRLKriShZatq7f/SrzeSQ71YAwep7W4dwq6e292JwOHNhLFwGZ4qZr5uHDtl+xSqpt
o8OjsvIqLHyz/GgYIrmbA82/VoG/NEmrbDq2wCBmW5ShcuwZSWDPPuhFYG2732HA+SzfFUbuoEmN
o2Vi96MGmBZE897rfPF10+TYq4yn6jlFXW0qUJz28zPSMAoqpbq2fV6Ym7UK/RT1w+BNkA2yokGi
PdaD19JovCsQ/kujr/JdZGupGtq8CIXexydU1JqzUwXutXT6+/VpL099stPgzqu5EoOdMI+9qjtP
rTT/7JPJugaQu7DXP7pbPxlfi+RYWObchvaYI4VYiEWp005zP6C3Whaftn3fVZQZTjrkNgr9YY5o
7l2BH/J7v0jnK6NfiOE1ti8p7JFqWaJC4cSuRV2jgaNR5Nai64lC+L4WWdNdyYKXvvYqzipsCRHP
K7Sz7nf5fdZqf6YBFNRN0/SoyvXkYyCrkLVJPWIFjRLsGdxNc4PP5DUTqwufem1UnjsogEZQ5EJd
H9tyEd2McbSNysDGbjtCc/XlH3GhRf8PrxKFQEARpKIJW0iBeIfH3WSe9cLMvw65lYg7x27b9Dbo
RcZvNANQ9raVds7t6DhG9dAlI7zhl1/lwsdaNNqeBo9wq7KjN1OHzpjI8eAFev2ZHVyzr2wel8Zf
LWvHBoisB7CF/bH43Pf8HmQJrgGyLgy+BjpqnNL01G0TWMjS/mDIGjJCsDEg10yyCF1kbiqSwSt/
DCffQprWVNO2ef+HSxn+yo7XWHGYzwTn3iKXfy1y6V2Tqbs0Navv6qvOMbnhBme/0XUEE3W59xD1
OGxaNWtekDGUUymVHZyj1LW/DKMRoD2lzZ9fHv1Cslq00p6uyRE9Hw9HCo5ruEbcx2MuIYlmCIgf
hhrs9ckyhCY2/pJVssJlvkc1QPdBcqfuYewnvndg9aeXf8myOf/m6LTGQMKHRjBcDHE46hHS3ygi
SXFr1KIazppeCXWkvjdUt56uGdsS/drVDQNebOaDPjqnmjT2VQs3aWeJVNog6gwfTxOE8ePjy7/u
whpb6y72o58UiZNp5yHKZn+XBEODkpWlt8a2Y625LJAnyR6ORKSPuaad0R33EavwFJLjyJ9DJdj2
C1YHE/AqZiNwCzlDrE+/DGU1vdUbFJS2jb7M25PXlw4kzHEqNUBVNbezHpp/5pvX+v2XZn8VJXM/
pgMA+Qr5jql77UxDcEJA7xqT7dLoq7jANyGHD8EV1UFa86bhLP4KYuk1jNqF0dcgwCAuSkePSvNs
AJQcubCkVYOvhLQ3QRkRJ30+85YEDE3aLsNhHgIHU9Ro+M6JZ673IzCujbljjQX0i2logwaOUzRl
aQi90b7RYUZu/A2rxQ+1KtCANeRhaaOcC8VI3RfoeXxA0qj9tWmBPoIcnyxQMXuJ1ZOUsDJJxa3y
3AoNIBV/2zb6avlHJhLPKMNmIXJ4fXeqihFbFI7osbkteh8d4Z68ftl0DoasPEBvve6TWWIUBmMN
nta29zefL6IsnU2CN8J4xq6nB3OcxvZYganLTtvGXwVwbUIIdLHkCmcgLMXiWTnf+Yh3uFfe/8Jh
9hEn9GR6+nEWrltE6bI8q1On2xgzaMOE0U5du+6Vj3zhIWucntfEHkyhiG9g1Am9cLsrI/TTUG3a
WzElmcOmuVoD9UCOtrqpj1lodQJr3UGaexMO+7ZD6hqbl7t2Eddjk4WVj2nBzkEC/32RSffLtpdf
RbLZB2M+wFtEQdT8JhMKGrG0t3Xa1gz0YnHTMr2SIGsT8QaLvCycJOpdL7/5pa+7CuFhhKTXNhQI
40R68D6rqRv3VR50H4IMgacrT7mwG/yDexXbsxRCS0NXT2Bc5rgsxSiNWv7Grpu+imRtHLwkc/wk
zFTXHiV2dkM/mttO8voqjIWX+Oi7u0lo4Pl1tiTKpKMHa/rlL3Bpblb7sMj7ARCQlYbQJAEhY5Lk
3FUwDeWmuUey/XmSQ9LALBrNSSBfaB+mEuVqo/HnTTUxew2lGwEEo+EVp6FZG1poIPwZ0j60Prw8
NRcAj2gXP3/3WINY7BZxEnqzDArodH6yaHBzg+2lCPx9ionJ9xYrmvQD/FPt21QaOo5Jk0+NOnz5
HX7/eew1hE4h2Sp6lwP+nHfymzOo/KGKM+/jttGXsHySwQ2rwayV7j9Co3D4vBZKrD1Bado2+vKb
nozu4u04OlQ4QpwEgjtrwJsDrZ2rgOdLU7O6gdaFZulewSdHYTJYCNvzAZfNelM70V4zKcdIOrEU
dRwaQfTLaVEupmaSHLfNzDqk6WrYKuHqLztK6XrE1X8ckmsh9/ukiorv83kvu0mlvq5H56iikb5z
gzJ6SKRmQzGou9ba9nXXUDh05k2wKC0rc8Dc65zhltXuUc1sr2z8Fz7vGgMH69DNrHjWzl7saLSX
DPTqhuyw6QOsIXCQZagbVZ12xtAEol2JlU82RduiCnbjs3Uve1Jp5jM4xMHk0NQiv6sn29m2dvzl
qz+JqqYQQ29kWnBOUpneW+Os3+Cutw2/YK912ku6bnMt/OCMq5J78pzJPUWqKTdO+ypk09J1CktV
cWip+pdf42jg48K1aZ/EyPv5xODOBhVFa5l2nBLvURvzEQOv0itHuAtBtca/WegfVV00U+8SHoQq
22xi9GL7ArGJaKqHjRO0Cl2abGi8+RU3etcyw74fsINsh27TWc5eA+HwapNWkNXB2cuy7BghbIne
hlldacJcmKG1fJLhj2pGjCY6BykN3D16HjXEM18i0JZUxrCt+o/EwvPPHM8mPoVQgs4ugtb7YkzO
uF5uTGreKnS9bmQ7l+myZeX5Dnn3ApNhfxvAG1OG56+eVlkvNUFvoXGN4UvjQS6eE0u92ZTTvCWR
PkkM3gwfI82s6DyIwd7BJP7cTsrYFlxre/gakdiqmRl81FAJs8vok51p37e9+Cpwo64GhBIUiwdw
lN9YVpzcazUIiW0blbfabIOpxmEAmeOzrVc/0KG5KVBK2zj2Kl6V3+SulabBORiy/B5BRHxO9RT9
9G3jr9Fw0op7YPuTdpb56HyKUjvAbza/doFfVsY/q8f2Gg1XIUcRjImLfStw/fuCSlmYLKrumz6r
uwrU0p+GaRzZBgcMH2/KHL+/aTTbK9lmicjfvfsqUvGjsgcjFdHZGkvrMIEMISkbLfaEeTkciiR3
t90x1pA4M08qIBfNsq1AtsVb4dUwp+lp2xytYjYdmW4zIt8XwkT7Offeld3VW+mlKVrttqbwMy0D
uM3i0dVXX01o8pn9ZCm07OFo3DtyTLZRcTDlep58MvwO+qFLo3MhUdJBgq1Hv3wyNn6DVQijdjrZ
kCD4JegbjtjxxdUPafjRtrO+u4piB5vGYPKA71SZpaOqn6U/KErE265waxjcVJHfbFWSfxz3Xdbo
9T7qx20lYnuNgsN+Q89xeonOWGvIY9oZ6aFwumnb8nRWIWyllVtkNt5yvZqsQ9bi2GIVytrUaufX
P18zmENJqwdZRv3Tkq8j1Op3DUaAm8rbtrPabDEPbIQvaR5hdBmhFTVUhbOTs1HB3PIiL9u2NNeQ
rBjCPa4KrB2jN9G9T+LhZtRd78rKXCb6N1lu8W56uqfLQdbBDG33nKp0Lrkklqa6U7jftoesTOwE
y9NC0/dVmefZlXm7sCksIqtPH6kCzVFVOmiYO/TqTRD0QwjWa3j3csK79INWkYwwoTWjOx6ctdTP
ftXz5HxAFMp4q3OY0/dYeopPelGMVwqjj5IEv5u/VWRLPyLBzuz9tS7d5F2UWDXGATwseiN0Wb4x
3JJiVBO0jnGP7zVoYTXM2Lv5tTV/LsYySPdxORfBccorvX8XYwKjDoWbpHgYWAn+my/PyoU5XyMN
m3aixBfb2rlUsf1Ho3IQkrqn6k/bhveff9LAwObUQEwLOXzcECZVBKEX4IC8bfRVkrBFwYHclujA
qv5XYGc/ceYQGydmlSKQ68NhvlRcdvWxDPWhiW/MGAnGbW++ShFYYfttDAz3jKXoa7fQsCCottWc
0Zd5PuctukfD5PXBuRiMH3HhfnQi+Wvba6+SwpAqv7T8nBNJ1IGR7IvpZkTi8bhtdPP5i0MPTUdV
8+K+0f5IzexD5l5T2r20zFfBP+UNvUAo9mep6vTWynW8HCpL33a7tVexXvce/gB6xT6b1vZny9OC
NxRg3POmaVnjwiI1qaHG2u5cxarZlQZW8kkzb+M12mtc2DgplPSjNjgLt/mpRPsHpm3bpmUt6UvC
K9pKAEAxuGR9rpA7DVHJ3Lj9rRFSfpJEnO6FdjaUn35MMa7/LFM8zbZN+ipAs6ilmWUGnCp9V72i
XlefZ7ewtq30NUQq8OIK6HHkn/Wmct7PqqlfIwAiNi6YVZSiQVgNqK1y2Vc1lsNakBSvlNCrbW0h
UPjP4xQvuS4ve7JA7LrTuRnF+OAWOHi9PPPmEjW/2TnXGKm0pyM6xAW4q1GVPzywCMWrucP2KNGm
VpyzeHpj6gLrCav8FvUBltjFjCeOmUSTth8DJAXOsHx+pOgCNUfX7nIEjdhhT+D0q3Jf8ifqMOMq
8AFhX9++8tYXEsxa2DHDRaMTI+6Rk+VQ1621oEGutx2rbUf5NdxqxJaszFOPrS61uxO9aPxT6iHf
FqlraFVhyTgb5t4/xwNu2nGACmaXbKw9rbFUub/c+SYjOnsYlO1qsailOrM4vbxcLkz8GkiV98Yc
+RmVBDXZHXwWFG11rPP220ZfpYFeeZlhlE50pp4gHlyR+O8Ta57ebRt9tVPTaK68SHS8u4HPUxq7
HnZd2jYQhr3Gv3p+bKUlGq5nD13Fb3oaq5Mpkuj9tndfJYH/4ezMmuvEtSj8i6gCDQyvwDkc27Ed
Z3DivFDO0AiEGCTEoF9/l/upw43jKh47Vc3BQsPW3muvz8IsHXBlhNPwpnosybigU2dr82MP3x3X
w8ykrwJEAo3vq3S04celZMeUcUA8/759mdDrvXhDZOehLeAcwXHndnWWfz706nv9F50FIX6DyA7+
6bJQ6C5Kh6F8S3f3Mu/+sDfu1V+rmz3OBgsNZDlPXyg87Z6Jsx5IVd54rGECTqi/j49X9y40cP4v
1la3VwPvgNPjwNUfG59dXC1VuXV9x+OitsDsBu1TpI41ebK95mvBvwzLBMf21oXRTQWq5lU5SP/Y
dXsPxY7RWDCGEkHeoBYPVFsCpKIPKs+xHh62l3wtDYczsKcQ5qHjLfd8/x3aJd6Sm74mKPi30+w/
KXrbQmMUgqYLmJBuT+Bor1iwfC3B7g1cuBQt9V5Q3Z6Q9irq27Y7vVAAFliMDrjrH/v0u1UNyxXc
ifUSF4uX+CcUbbpU41A++PTdsvZsqIPSc3GB7It+XqbNXXw3b28kfV85ZvZiMLUGax3FmLbMa6/C
ZKD5GC4HS597Cdg2e0QxiVx+L6hBYzv5ZFvw5A6N+l4B5olwTohGfpSpZDzZCI3EK4jTb7hivTYu
u+Xs+tAFujSI8cdqRXEVdFcR1o/HXn13+qL/AW3yZIqKeVFGZpuq2wZKAmX0sTnj7w7gapk3NTMb
F/3Uw4PWCPVBKDl9Ovb69PeNdPDQRurICDYw6AYXSFxEYTeqj91Q9sovZOLWSsLxvFhEX5+bem5P
i1nfMm167bvu1qortbFJiO/KwZMsQjOgiQftkG8kF197+m6tmg7ev3DixbhHwMclFITH0D9m6UL3
ui8FsQyBTDMqxtI0XyDvpg8gBA2HAvH/89bXFNYEQxOG0He7+iGK+/Ipof106OpG97ov4lt/GXyB
0zFODJDi0zo/hQq8iUMTHh0Rv09JuM/jcsVoWMTLaqtTjTtolcFYtPpwZMrTZLdiaSnAyaiQkQPQ
8YUAE+hPw+qqh2NP3y3XqZpGNpEa1xScSh9J1MbvwQVxh5YrTXbLtY9YUoOxExcl6UcAMYxJq3k4
lmehe1UXwHEAA60iKnr4UJ8StQFFPJT6/bGR2S3XsUyobASLihdFfT5WHs2dJ4ODc363XOcO2y8w
WsgRcZoDKt+khPvbsSm5V3Mxuq0tIDwQD6gJxGcN56grpU3vHXz+LgU9V1Y6f3g5XJvhEVjFp0TR
738f9T9H4yA2/76aZLmqFobDZQFaVf8FLsOuKUDLboMi0eJYVAv3k99/xLiuBVAWuaJFIh6bBgWE
JajdB0dnt2CRmdMQSobgy/hU4qqVdL4BbKcp50PhB93LuiKv3GrV4zYxrsGYzkIVJjl4lQMB6/ex
YSvtFrtFcTGxuJE5vLdDCpvqmB1zqQfC9fcfsBKc3Qng2IJFM/z2Bz8COMqqg4O/W7WSQh4SV9hx
BriYZjaWX8nivWUL/+czlsa7RWuobYZxRbS9LYGG/T0Ue7BQPZQwAgr493EZ5QRXgAkJo8l5KlWd
F+aV0282Eb+szf+/5tK9oAvWrSE49QvYWxLAo4tpWjVdGxKu914M6Px1HIC7AHf/8bHaZmezZjNN
Bz6m8r8mA6pNgaXT9BmOnMHXaoFr+aVk8XDVQD/3Yy37hEPQ3q4/Dm0Ce5WGWhrP1a3GsbG0YK7P
XiDTth4TDQrv6n39+4+88jH30jMAGums3BoXIPQoYHgH0JyzSpclPbZM9/IzPuBlyYJYdQVr+zPZ
ePcMXPkxtTdIlr9Pl1gjNVpVBMtoFHcjXw06aNzzsaHZBQVm27xwMF1cEMvdmUd19MXAoOfQvY/u
1WdxgNPah5alEGjhgyljt0nQ4ZIBKpNjr7/bYZAFIe0A05TCwQfjibOQf407+hZs6bV5s9th2gbm
4vCSw7V/dfX3uVHyypTxMYHS/yGcSvilQAAvkOsqZQUyeQNJcAowAI+PbZB7EdpGIr0mPU4nT6Ft
v6aawN65fmubeWVw9iK0aowSWVroOXs5ZRL16QFOGIe+6l6BlsDwwEZ+x4tyHNQ50uM12A3hsSmz
N2KjolurufR4gRblBQWHYPxkuBs///3VX7bwP+y9L/jc/6owWuMiKsQSFWTo+NUC9MwvMmnjZ5T3
5w59Gr1bPgoblPDIUcdy1cBI/f6j6IuHp7cbeRGDS3YNQHe8psu6LMdKVoAG/f58MOdDp2nDkQuX
iD5if+NPtg2Uf/r7oL02lXbrDM7tUGbEGDQf+ZWM0nHKKIi7xzahvUpsZCNbyYvUivp9mIql/6GD
9S2zqVdefS8SazeC07PHwxmDi3u6WrmyVI0RO5TEoXudmLMaoIwVXQNNFA/3MAx0KR/I8u3QwO91
YjHKqAD4xWFhenoLv3yXB8KI87GH70Jv5XAbXJooLPptCwr4K7bFBG+xg0/fHYrhVreDjllYwAsb
wFNGf5Yyecuv67WvulvF9UTBSpsCVljVjifVVtC60fnYbXOvDRvWnm0TzHAKvtm7kvpA0g/iLUXS
v3WGP2xAexlYNyLiFroMi3lgbX9B0XO6nkIAOVLihvED/JymKeWCDUNaE+mVwBvW2uYvFRAGo+8B
hOqkkf2QRtHqbgFq6LzUgXl9r+LOX1I5x404lMeie7Jvi4yB8kaHBGUI2VrTwBAW98FjDZKU7yJ4
Dv0/tF8iLMZFn3HsPUpmjr34XvbVVJDJOo7M6uJKUiRitIXq+Ftp1X9LjH/4hHvHsNDvxo05xGQz
BT7oFG9SVU8wcTNVFsM4dExt7QXva1+OFTqqeSWu57rD7da8wMbSiVfWP4WBXcPcg556zedoXD4S
MvnTSS4jX9IYSI7lpN22fgdYOQIbNHy/WoR9adB56jnqlK8PqRLpvnwdeBHS86DAFUsixJipAGaF
aUc1+/X3TeZlM/nDWO0L2N48dgI03bBwME8EIZYIcMmZc8nPMOrZpw01jce//9IrewLZbTjMNvBk
BHy5mGXXnENh9bdkCvSxAhb9lxv9nxITzBQjRDsEuUUvtFccNvvI0x1sZKf7anYXD2ZTPsEJvmCi
ZhIo+LvY+rh9HhqcvQmdrqH1gzIUQRWQs2m9riLtCT+Yd92b0AFj64dJw3jRa/sjwKJOkZI61pdE
2e67ypecbuVCXoRVWaXKVR+TIH7jdvvKnNmLCdtoon6ikWEB1drcdDDWx5IEF/bYoO/CPuSKSRBp
HcJPTUz3ZPL4PysoMk/Hnr4L+nhtmsjxCJ90ZuT7IvHeeQWh2FstMq9uc7uoD22oViH/EKLgHLXv
qFzmJ9kSLU+dKEWSBpDTfoIEPL5Ta7uxGyQxuumL4h2MV1f0vn9sHenumjAedI7cxfJe6Ur4udsk
kNzgPMdehpqjQaHWt8sdkJPcZXM5902OwkHf5ZOGbdAb0/+VAjElu8GCurgOQb3i2OaaCGLksHL/
iB7o3hRanS26qlzVlrcCZmGPqAy5d5DB9OhTqwN1TBNL9ypKdHdVNSvRqk18j/87jSfshcdm2l5E
uValg0iMRIWk2nNp0CobZIGoD/I/6F5H2dM5gaIXlRUzMVb0sIg5AUMfHYsV91LKRM4VGB8+L1wM
Cz8F++FrQCybY5V5vOXuegQbQARdL1kOv6l+LINGihP1D/+YSwXdG85FldXTvKwcIRKLUpzgyNYo
MR4cnF2sO0BbXm/hFBalQNALNmXVPYmhlIdK3JTuNqktsig+mwljr6rxigoOTno4dcfCi72YcgB2
x18ng8273VBURMnsuh8PNk/SvZYShLIWoVDMcHOcIO+An2gKwkuV/32DfTlg/hC67EWPsQG3ZOow
bZjxNctW0cExmaDzubqW3Ib//P1XXjmC/k/6CMr9aBbUcy0Z54/rLASFQ3Qg3qoXv5Lw2Isf4RLJ
XStxTIAy/6z7tYVzqN/7W+bQOZhtpeC/Ir/vv0uODCbaxhGeHfvDdsdHGzcUseTGi6Ex35syedbq
oAkj3YvcrBe0cTwsvIAKtryHaXNXoKTvH1txe5FbwphCzIpwxtlAvItZFVys4PJ0aFz2Ijdh1Dp3
XUCL2Cbz3SIa/TGJy+bx709/ZdLu5W2Uhc3WVTWFqGRot0yIul9z9I1MTyOMvNdjCcA9qRRmVFYk
fYW/AYFlWo71R+YGfmzi7IVuLau4a6qZFmXTl6eqqbdLMLCDZ81e6Fa25RrYoGNFGTbBWc1+j4ZK
/+BmvZe5DXCo7r22ZcU0GzWmq/P0ZQ7k0XLyXugWIls8eRWePySevt24DzU4SHNvhEmv7EX/ut7+
544DNyETiKphhafnEIIk9su8MEj/PjNfe/juvo83h7OMxkGz1K65CWRdp1T34Rslu5ei9B82672C
be7XNehmpKR90yuX6V6aMIOP0QZvMBIP7GyI1V/FTKbvf/9zXkvk7GVtZQkKmgtiCsl+gCxAvRlu
0g0dIP+8pKZubR8r+XJfmVp7DtYyHBr4YCJBmNPSpyZ1yDEFJ8M7Mqeu62X/wcajupFl47cposVo
uUY3Hcrhf3/dV/aFvU5ONMK90A5psXTBtKYhZDeffUgSvg9jdcwtnO6ppaaNXKL8BbsC6OT5GBiW
eV23vnEcvzJ/9oZppGFe77ijhVvIfNHUqgeO9sxje/5eK9cucQTnIJ8U8DoZc/jMT9fdqOtjYdDe
KG0ZaKXHnuHpc+tS2pL6lnoHhfZ0r5WjFsqhMOpoAS8VekVlQh5il7zVbxO+srJ25/jcoF6i4a1d
dEOikLvp5PClc7qVKVpjbJ8zPzTH2FbU3+0RBs4pxioaFKPrMfWBAlff45luh6YQ2Wvnwmoqm7WM
SBEL+IqdmOAg0Q1Ta96yIf/zHCV73zSpeuz7L7NoSZLmAqhAmQtIKw6+/k6Qo6w/RpWhPuqFcZwJ
FkY5PsYxJS3Zi+e8WnfIZwIXv4hoOm2lz/NWjccq8GQvnWvNWpkQRfiC43jPUAKDJadihypIZE8U
bb02Mg7I2oL2sntqgOtLo5L2n/++db72Ufc3pFhIpno/KELdzJ+RtW9u5areIkP9OT4ne+Xc3MXI
h/QmKKphhF59HU33OapY+Q3uGKOXTsYrbeqZyv/ki3GeiwrOpoc0tiTZreyaEr418xJALrmg2gEH
0AxF4+nq2LDt1vLCmWJLMwUFm/qmGFt+RtvbsTiL7GV121TFcbsOQSG1XT6xuuHnmfDpUIhO9hZp
uo9IEim8eltF9U+/DzaF7m6YNBwamb2wznHWrSCA4DRAyv9xaoxFeyohz8ee/rKP/yeIEzaeB0Qg
fgEacntWyBmgaCiPGciTvUsaxfEeRGHsF6aGGDMFxteAK+n4wR10L6hrtxiOVoH1i6UNyjxaxQKX
leSYpIPsFXUR15WBeikoIAOovw8i5KjbHE00kb2eDhgr3s99GcBabx2vFzCTChM0/qFMDdk7pUW8
wS20W/BhvSH6rDVtfzhZz+KNWfnnc57sFXWR11ZDrbDN1QqmlanvJe2azh6UTaluTPOEDG24Hltg
e4GdYMar4BiFk2yj2xX8MLa7apzf0kz9WV9H9vo6VzcB+FGeXyA+X5d3lDTRfejYBlt9yucqK23U
jScfTSgkH/+NVQ+tvL2MTc5KzkPX+UUNVN6dT131brJCH4pQyV7D5qJojv0K1uvwUqvuewPyQLtt
y7HJtdew2VpVcAurYeweWX0aufgO8J57Y2q9coLuHdT4OMLz2WFdlGyef5jNqU98at9iNbz29N35
PHYxNURVpNCK+SmAgX2WhN1bMirgw15OrP+/W5I9VtRDYV3BvZUUAjxODTXA3G88he9T09oUKqtl
PK0VeCxX/gYr3Yyvcl5fNCZem2+OhO6jhR8zpLUwHPsZt45Oac02JB/4EiUk23Sn5lM5dmGZgkRb
Q+XHXVi/c0lv6xSa+ojnyTSWfmYidDplyNbZJAvHOLIAx411k8WTJFtWrY2/FKZp+ilretNvBacz
tZekQjR2sgu3ccoByLOwIbZdf96oglhl25yvr9GSOusb3ZrBZrJBNee9rgDivvAaGYGTsA7sM0lC
Hqa11xByY52Am62oZidQsRylfV8DLPLFR5Q3fRsswNR4MJ9FRuzirZlqnC9/0Jm5NTNqrudUwV+w
/pDUxq9TfwtCVkhcf5d0gdjlCWpW+DiF09jStPTltF1Hm8MEBa4O7Skfyy6AE5mcXD1eeOT55Q0d
PEcyhSKOu+XgqTX55rutfO664UU1gS1+JekqkzgBNUlq+QxPePkLHy4uTwklOvgekHIq72jchjjT
eLPKdPQmL0iV7zPcz0szttd2QiYwW2Hk7F9gv0/HqwCWoT1e0ddxFkST6hDmhMEzYIxsyzxQDqOs
qbzgA+EeS94roKeuAITU/LLBFL3KY0LX8tER5s+3mpAGRVlkA2t+TT1jy6zuK5/lwA11P+thabpT
5Q1NAo+xOpjujIT8N/O3ZJanCbHEfbVIsL+CydHt4pyL51QuZTmd4Fam3XmqRvI1kCIcr6uFwWqN
mFHdrUMpHvGGNfRccJVsnwa2bo+1mJ45gtJn6cH/KB+HDStq2Ij+1PV2+6Cmlj0um5maE9kYxCqW
NqpPh7bxYOUcwCUubVVIchuF3kMCu9lLO+E2gSRHMupsnMj2gUBLQi5lPSFjYni48Esruo7kgebI
CsGRrDZpLbYadeStD4dLGGhxCxh0231isGtOTskopi/QSqo637awmb42dCjrM12ibjuPcRCTD02p
ZnJeh6ZszhJ1TExa4y/dh5hUPLiiIFutoCe22uRrHPvQ1XNvrXOG3mkvVWY1zSmJqd4uvZ7W9oqG
HFMSc7eq4UM9BWWSxdjfUUr35DakrYiQpRwbA9LUOiXNmNVsCBiEIO1Ccg83/zvhrIk/LN3YXI9x
nMifm55JdO4j5Tc3TAA4gnBQGBS+dPhPg0TidzKG/D4YqFpPkcPXvcRW2duKbSG+p1ub8aQ3NswP
s2PEPnGOocmkhoQ3JYG227tuI96TjaSDIQSc5cN7EJ1rlfawtOpTtQy9j7eHs8WdmEDMzPmCdX5O
Ytstt62eEj/HxyzjU2BE9LPsu9Y+bbjxljmUbnF0DhI9vIsSi1wklBHeMxoggjAT1doiq1XXQ5KT
IUjkyffE/A60J5R+PQX//xvVa5ncv/B8lU71QF/gmdWI7omNafORYwhFzmK/9eB0CpXpzWbd1mZz
uK6wmQo8+t1qLHH06Iwvu0kfhOL04uY4nheBkX8oXb2wCwUS19yEbHgU0jupet6e/WrEd+lgDLrk
cQVyQJOGvH9x3eyXiMQnZj0G/GK3huoaBsyVxCeL0RFkYa+xvottEKD6U5LZ3Y7gYX+P19hONzVk
5fOXxpLO3jaqbtar1gv4Yl5Oh6gOUtZ3GmngWEBQ6ruyVdkaTbPKwqkMv8QcScuT5yv90y/lklsP
mQ98/xdpzHTq2jLJ13qaiogM4LZP8KcPXf/tRUKQNpaOmdDyH+FDIZgCswDVf8y/lvDYO9MVPZ8d
+rHyep5xhYyHJPOVrbNNzjrFbYw/IE3h5d0CWfOahPb7NvEOfifLFw18GUkjLOa7JYjHDA5UXV6h
Kpu1YkE4GHv8hCkjKgwFE7hmq6i6aYQ3L5nVoXcPSink0SZ2GNalR9d3anwm4BwECUEKCbu96GDJ
KgBxcQTo6hRpS3Nw2z7jBBPXq+5J5sNVsUqrKrl1azdVKZAXQc5RrZ3hMud9XKx4Jiwon0ETIg9h
G4KwPntD2vs4bsRCsKP7os6YMtuH0UzmCdAmezM0xP/aDsI80WgoM13XLvNZ1H/QWuEPbL3kQoP1
a7dGHyyoo6mKtMpYKMIcTjAkxaQk1y20UZDhrxFMhJvmM8wbovtg7r95qkbKdlMgODTL8mFVaAAI
E8/kooQXyziUKE5NyUXOSIXyFpIDSsuHvmkfaCvXLK7YVHj99DjW7hvXPjmt6AIsOvhLpp6czHXY
eJjhg6p/eVPJU9lVD03InvUU3gNEdZMk4XTWa3fv3JpMqZv9+gfMcIg7cSuTz03CKmSJ4CPj5vnE
1RhfWgPQcjOgXkPHsc3c4tQvrOwwyJzUP/rewSPNj9U1ghN9aoV+528xDitgKp4YgLHfSjtcUbLe
t0qvWdD67C5c2mJk7kGiw+AKB4X/LgqFO8+c6NS38fLBrtv8pKXc0sab4gxrzN6WFOMkEH2kXS3L
cx/iJuMLG2UINsSXUm3bhw5l7uvIw/St4RGdj2Xfpn4Fx+951lsxDeSbq0IM2iJSnrQm7ak6bz2c
gCjMFQs60O0u8BKK1qbSVCnkeFNWkYB8g6WS/S4s/Q7PLJpBrGIKf4i+QOvYXEzgwWgFYPqLAD01
pRFzl3AbBplGDK7RWGgYnok8iToBcATIBUw6U99HZbNFaZzE1ZOscKBNoZlSMXQ6OWGOnOKq17lQ
gtxNvmie2WjGWxd6JJ+Vf2ZRNd4xgmBymtprjkAtC0I5nPyw8YHlUgiRyMy+GBS5L7oTa9qO6go3
Y/6uXJa7WnifpCDsgsVzCioenbZlqlNVBi5duU8yOYprPZWfykrOGQWmPZPBatIWjEJUKZr6evF9
7NyWfmWdfaawsMkGyA7bdAnW8YSawfSMXk6V97FXV6ldanOJJHZab4v9O5iNRfc0EAwHhVu+OCjd
81n0BmwcmqRTXekhc5tdmmwjxPyqobuoc9+avs6WNhI5QBNdOsEKEHtLx79VbI2rYkXFrIUyp6Ks
4NabxkwHXnshOp6zTZRrSgPO0xVhQUbc/A13yYlBYxTEYdqjGb2F9IXEGtSW9YY3hnW5krZzWTJH
TUY0tsRgDaprCx7Teod24TqFKDHMfUBCc/ui34QlGUGzIL2uy0AUS1/qTHT1N3guyRSeJxVsDKMg
XyNLP43wLsvqDYgh/AiJ3GWgJbGw1WfsnGg53nBl7+Yt+Vy79m5U6tqCdnQJk3pqHtFrmrxDPMj6
hw7+GDjk4mX6CgTzsmX+SpXFahkgDJ2Xh6GSW5MH5YjDgdMhgSVv3AQnhZRa/W52Jjl3kw5u26bj
IgWbKIwzuqysT5nXJbhpJBTxhcJek9YTbI41huJdCaLW10qvQTYi8v/Ak7hJ6eJ77zoXn0Qd3SAA
Gm89qoxI2WyWk/Djr7Yy1307AWrRIkiTiP3u4TnPTqO3FYNR6h5WD08ThW45GVSSmtlFY4q2zzib
fYnLS1ezLOKRwdTgBlGS718nVTQGF8eUF6Xj6vfXuJ0QBSkt3/6pYTZTrKXqxlzqrToBkzOmHuk2
ep4lrRG8oqczi+NKnmvGhsxKdjeihJZ6lWjTiIzyrKMxeiQoCgJnBeboCFOttC0Z/i/cdNN26zB2
apj8K1HXJi9xgtrM59JdNME8hSkl5ejAU92vltaaZHVQ9R9K1yBDwnEHS4c5UUlerjASuNI8ku+d
XO0psWuZtx187Mat7p96puy7YYktYFGyAs3BDXkXzOas2wZBELoIzgGSdp87MpgLdo3ulJihO0mc
1ydPrPUHGSTBQ4CYAqHi5nWZF0XJVb326jNY4xCqgZ0L6mk71FeWTfo97mjzLQsCnIuxi7sJENSO
ZkzOGOK5jtnHWU/jr2WCZ+soe3IhkrZ+WnZDdFUjEH8HA1ma1evofzBqkQWVARpkLCZ+AC0mbMqH
cUzNyoM0gBejTutu6H/6Aa60iZs/8TXheaObATmdrr2GdrNB12pXPbYlrD3R3dcL/2SjwAvTsJHN
D1Mt/UeUIdU7vcyIjiNjrknU9ZhilZjSJA68q8RRkS/N6l3TcmquuqCPTsjQxvK9XkbbnGQXhRF2
7GiFDgj2aeXGKpHDm7Z8XHjTxymW5fSUbAJAWBYH/S2kKfXnpZz8r5xWGDuh2+6RUhPgIu1pD8F/
GKBKStovYdfpfE5eomuj2tClUTeFV35lwptxroZvvEKhH/ccxE24VcanMoE/l1HwoPfgrvdu2Do+
XUpju5R0jZpuVwqH1BT2Ul42xdMsMzF5DqdTo0rcd8IgQg2gxP2JrgnuL4uZr9eti++QDQieX5A4
KcCXIyZzJRdghXR1Pa9Bz1PdhfoRh048ZGFoILGET2YVpV2CvkS1TH2xojP0Cltc/LERkfwStGQB
zMG7LQ1E+KlmDjT6NcAOWA5LlEuTYMdk49qdcRQvQ9bU9s6DbjJHEJ78Qtft2J8wK01zJzVF39RL
P1O2jEgYQKQe4cglyR3myXe0dC5AySfvh81i3m7NeuKhTfq02QbscCJyzSfABG+cAsCzmvovliKJ
kK6z73fwC2sGegqYJA9BRIf5aW55t57BP2ZoZ5MB8EC9y5al9t+vrcJOHJKxtrlcfI4+pWUi34ZE
b18Xr5pluvV94mFjK8FaXOoKN5PSqz4JXm9Ig1APOvx5qLxzTMPEpcZxcyeIETZfYobbIPIh3E+j
CsbE6YwE0JltHrjwkKANj+XoTB41JaAwHJKDm420CGMI5T97BCLZ0JbdSWBnuZMzkfg+hoKyVgZV
dIlZuV2XaDB8nFFdOgnK5huuxSMUSPHNIJAwktgTUrSPSQdzOSRy4HUz5j2Muq9YtEgMUU2qi+pl
VeAcaW5np6Y8JFuXG1axc+OrEL1aPqvScvHsaVK6uxtRZMoQJMtHHZLhrPHfGdIvTb4Ax/tyGGpk
GXyiviFNOn+D4FAX4aiqnJpFnTZsmBkdpuoKOTZc7zbkUZF6gSB42F485Lh+aOAEkUcilB/rchhl
Cum8GDLhD48zSAopnWfXp7BuDc/A9LnzKLEjz4EZchuE9KTg1Xs1W0vSCTvKPY+tSKEcxgw37dKk
cEOkMg+wyeaGlMFVyTT/B9pRfkGglFzJARdHPPCBSbwSfOx1jgiQnwJbP+LeSs5a2ughjOL7qBuq
L57rvlrWoP7Sypyr0MA8qi0/gTbWXMEnqp3SdgUkNW1gX4ywj9UZ2jBw2WF+EN+IiTZZE4F81pMF
u+AC71Jk7rpbuL+olETNnE0WYsdV1hu6yK38PvOgzwzYADcemchZeqw8hw06PsapHJ4q0yCgXkFv
qb2K5y4Q9gRzR/PQKcPfDziDPwMzCNuvkS6XkSBR4ZbyEmlR3zVaKPSow7hpbedPjgV+yqA0wx7O
2usaYPsvw1ifOgSfL9GYTF1twlPQ4cY+oZaA3V/muDZxXLbqh3aIdAZ0sjitIvgZhlVYTB2mSE3G
S7OSJCUUIVjg2vkEe9V/HMxnn2NcKq5DBnoak7JNB+53J1QT9H2go6KRfM10pJ620ZtftNfjmQeE
Zm3P69Sz23JqGzrn5YQ/y2/oViAzH1zJZHu/IeQqtBHYdGl/EzH2Y1OLLfo6vvejBX9BNby3Nb+L
GC6KC5+RNgq9pyrhfsGSBllVWATezWOokBhBijuVuipKj6AJJ7box0EP66elo3cBfQmgeBNkcG9W
J6iUvoZejZAylt/oHE9ZMEXf66afcwKY+B3z5YJVYkzaGGe/trASO0UbOrBqSbJl63m2oAOp2LpO
ZlUPV1uxxnASpa69RXyCb4rDASB656vT/5g7s+bYjSy/f5WJfk8NEjsc0/2ApRYWd/KSvHxB8JK8
2JHYt0/vX2lkt0RPW7YeHI5QKESRLFYByMxz/tsBBqDqUha9BJGA3JxBEPCvJbt4Xdyg6vCdNaRW
n3FR6auq059zobUX2uxm4WDrtU/9sKJZyb93bQLStBRW1NfmTTMVlKV5/SiX5tlTjqJiaPNgSvQS
TWBS76au7KK6iF9LrUBUbJvRRNLkdaIzqlFM8q5j7MxdbNpjlE4TFVxa5H5dMqbN6NydSBYvZCC9
e8jaUvqpzL/ncWPtHHtejMDyYvFscxOAqqf0kfDg48jt9j2BBJhH3t5JM2Y/aFQV9HrW7kgnv3eh
vfs8qfwtndaaM7x0L0Zmpt1qXuEFZa2xJVkTDqglVe2xZ378qfVaK0qthPZIdQStzT20YSz1PrCK
drzMRTE2vk36zwvVzis1a3HRG/l63RijCGyxrifcTumtbNue82/Y+HAgxarzxWwZ14CsxdWYGM/d
7JY3g5E4yxkrrpeXFj1AMOt1zBsvjGsy32Z/Qgnjo/SYXpc8w//i5C2XasDKM8+A1X2Vz8ZFFXuc
yxNiZQHklTq3VsKMgf1C3gQu6mHMc1DweLoz0q1XuyUvev0jybYuEMo19Ivamkc9yGOwPT/WqXV8
O5Oeuq7mbE4vTdHrPt1fFXJnO5YgZ27xep5Ckh4Hw2HIMEHltXyYNC//scb15Dyb3rm88OfScq9V
LdfjmjvJRJnCAfg6VOWkX4CjT06AJem8gBF97gTTVDfMy6NjUssqrQlNOdGOnuG4J1uNThdyfpko
8CxhXaZS6/KH2HHK+t4gKHLZLUnSxLeMEG72o8jpkY2+oNUcq6k1rrLN6i5iF9E1C8G61bRRG30P
qii9W7Ai1iB1c3XVmmY37lddDl3Yt51KLrRsG5qHWhs5Z8tiHbt9jwEj94tFX+LvfWzKLgIChV8p
h/YbQhedjuZcZflLLpm01lIJqDut1y0cjvjybgh5IqLTh9OZd44D2PrRD8x9Py2Z6LcwWZl77Kdi
G6efstg4hFkj9rxzs6z71ntechjjUt0XhtrUyXX6/CbhVGJh2FbaHgfRZY+jSmj+TW81H92qsh86
fVbbPpnO1UWSOUT7shrBRFu7nZmLS7S8SUe3eOZtZQ/yJj9Hz+86O1bA78OiVvL60NkfndTMiyvO
7rY46A0pxsdKz+SB54vTq55QIuVZNd2U4AXvSg75JbbEBkarlBgXmNDuuoxoXQsGH9Avpf5o13rO
hIcyz8NKWXF9MNgtAEnRih/4s9bDTCdjHEdyXY29sG11q1s9UTJqjFeM7ufkYnaouP0gCXZ4zLGH
3XdLpS9h0nCH4Pi77mOwRk2EtN26uGXsunOoCumAESnTeujMpM5/zrUi/4TSkTk6MYlovR9z6csg
dmaDwbULHESbV8lMpdbEL9mo6vSqYAawGXpd1rJMUtHVp1oU+YXXtsVlSQ6kFjFFpRl9poDF9q1j
91NQakNjXDfC7IZwTWuvCRqRfhiQHkVgyDhvIqayp/eeZRu4pdtiPdDI6tIfLR3AZ+w8MvRLDjcf
rqb4mUgdViT1mjkE197mMJ6L5ee4ds4DJkh93eWQcReWTEvxs5Lgx1Hq9R0m6SzP9g5G7IuCLrc9
C5ncJ62Ga7xcs2Gdg8ZY5PCu1szWE9/N87m7FuOmxNHebM24K6zNSqO5Ji1vV1WNfsFe7UwXTUIG
ne/JuauDlaxKK1hsw7nlZlgFXIvWUoiULk5cQjTcLqxy6565M13BRpdKEAa5mcBr+qAOo91OdVBQ
iyFMauc4y0+DGdvahwambO/UOibuOXeTkNV3C9KjOEGetMadECBAYTroZXlblxsU4cLZs7dre1jP
nyPdWVvtEPNnauydeVcYdWAzzfwJSen6TE58deVOs7sbq236hiABALvn8D6tjtWrABtfNvuijmtG
/ZiT/qOmZLxv4Moem2msvGOZNRPtvdQc7b6zuv5KrFZThazZ9JN7sL3MuWs5B8sWgqTHeqkDXRTm
zbjk6125wLOnFd2lL6qcVkKvDCM7iiIGawLbTysqVACbsJK58+TJfryh+DduoYXiwk+zfMzJAp28
9tlolswNOm+r48AGwj0XG8nUf0q5TGJnyIwxp96ge3dpPm57h86AwdspfqWqnItr27MgEOTW7rTZ
Wg12zcUF2k+lbAItt0pxHKQjM2jbttcLIJamEM+1PencO0UcKrN5Rze+hE2uxtu1kw6o/Tba2ntm
qezVA/C9HOLJEYFH+IV5amp9Qd0Pbp0HCxASlGLu6k/0cX0XrWVuPQ7C7o8rHfC6d+zcezLUTFtL
dlJzXJOtqj5zYjmJfa67M9kLK3DQFm2jx1q3gkLYtZLHrDU6P5ZCS6PNPscgNxPMvD/Ncf9AvNb2
5vHv2N8SazR8A1/3x1qkWr0fBp7aaKJMvW9AIejViqzzV1Hg816tpZUXCXsYW8DqAok17NN5RNR1
qQVlvmLDRjSoskM9WevDPCfejyovKN9rfR4eqEPTBxmXXIh4XGoMiRCx7xWqkcwvOA56+HjN9SJS
AOnuLBPKpUxidYxnPP2+Wa7qlo5+O3XW5pzm0iCrjvEnhaWHZWvEW6CaUn7ihbKSnT43acHEhrWs
Awsh+Uda1cO7rhq9PdPr9XjcQFM/2zrO40hWQNK7XtLBgjRXnL2qLzSOWnOR92XdAlxLp+maED5d
FUHt2WwXlSE4mjYY+xikOvMmPxGx9wwwlySnpGD/AI5SIjmgp2vRfWazpLFvk/LnaOftj0JtHAGw
gcvH1EJZBpbWzHd6ts7uJYcnbIYcKthAI5MGdewwH4WorKtuVul40XUyN4NUVIzY6YcV7kjmdv6t
gaHTeaJRPu6J+JRbpLSy/7BAPt9F5RjVySP/OQ7XPgU3FlnNHg7AmqR7zSCYOPBKSO2ANSvNMKmh
wygjt+xbVZrV21BPjXaxVXHh7uLSVR8w9ZPjb6NXBkbh6h/n9sMLkOBXU9CoeL7RhiEugt7CGRpA
pLPXa/HwZFfoL3Zt6Y7VPh4Fx7JpxQ2ZyJsNCCwgu6m2HLykYaLNVRF1BMEZ0VIDgEVU59X3BZrZ
Z3cxYbX7qtm5VjGz0+ZLfc0mLE7aLGB03Wn5AW7sqUCa4wYwqcXNA2NHeWLaXhNc0nmytX0ne/zU
syWcBDCu7N3HjOgB68gma1i+tMWAGltm+TdnHrWnToixfHdalBwYEratB7Yo4jrclh7z91g17tXW
J9McyjYerq3Um35sYAdbsGb1Kneqm+kQ66UcIIhni/zzjWE+AR4yKS6XUVtof8GRdkM9rqe541dv
wK6A7bGt5e6hzktVXxa8/ZVdMWdF9PnZzuaKOKOgqXky6MuXhZETs2B65USdWdNnE1P0mbuCJqzt
zaXyxeJJa1e7Xv0xxhZwgEbGjRmaWzU9Qh7Pxk5Li2nanbN1klBszohCxqibJ6KMk20fY1l9Tyat
Hv3C9jo9mgaKt4Cgyrq8K2XWw0sUGcifyAEleKyLGkymbBH3ciuu+kJml41ZIXPXCjte/V5iMzv2
W9MP0CMtdfs2zUYbuWldPrE+NO1xclddcZ3czg0X2m89sHRdISihzXh26016h2HWCJHKXCoaP8aW
190v62YOVKPF3PyUTbV6O/5E98LmxmTsNC/hrNqqNZFlOMnsRKTSq8onJSBzUPBYubmTMNBjAH6h
3ntj1peo50mYfLBcpmNoM0xWZCaDrcJU2FzWwdlKinZnW98TmRjWVdnStNF+NsN2hqbsZbx2gN1P
Xg0LFiyGXgxRmUB47LU1bm5mvNnf3Dg9Z4EMg/m9oD3tdz2qkClsy8ZS4UgXoj2TVDf0d1Kts3NK
29nElgxIa1o7MSQrvXfdmtU36PGa/9PYbvUhnFRp17AA7rxbBT5URUWKf8oHF+BgIlWpdp+zgjIC
xQnBqBflyukSMqTNpNF30XsEdsJBc11BhAv4kEwMgYUMMLlac8HGaZSifTDL2vyu9GV8RQg6H7xC
pQ4fb1NoCXS9mo6zrMwyWNfKORNzq6u/p3k1GZzwAxXdRrXHFdobWSG7zR+0za2ieit0N+ScPPMR
ZXvLXMz2MatTKG9h6O11JzLetK2yNAUTnsanViTkFbZL97TaupGFjDPptqObVM3LkjimChJtSbeA
G85WyiB2e6FEr/Q5IMoEUZk2jQnl3sxwpDtHOlpzk1m1Ox1WdnAvEkOmZMAJ0Fy5de66vo218wMs
Zo4Dh5IcACDv2v48K8jsQ31cmuFyrPPsJt8cS/hzp9P8zmy3IVtUvZ0493meLZrFwc9tAGPkfN79
jDq9CMbG0bIgK3E6+GrZgK+UQa164dW5BjC9TlV7ofcj7SCtJ9uuuzVL6YMhEVeoGh7tSgoTf2LZ
l1fmtJbrPiEvtX4Zcri8I+whh4qDHmn1QWJlHbluPGnnSRtTGW5mKeX1xLUgnjvWc8/X3HaYvo0j
mQO1n3lkVXFs5HZ6yyiRBC1eMgyPJE3Ju8Y1itvCTec3LhVlsYVtYDy645oWVAqN/YaI0ECmYFvD
ii+6b+wILtRjjNhqxJ9lZ69aMC9pagWABs6r9JIVerSoF5ZdIbbL3pzay9XKoU/sccoipRf6a6eX
64PmVHn9JDtou0PvxbwkGKPTHWaNEeI/3TEvMRrH3Lao18baPiVaLZcbN9O6n6PVre9uoaYYhdO5
TxfsBcluVLq+ILfTijIcHEMPY61K6kgQNvPTlSa8t92bjfA5aLXvSAc33mOV24wvH+MxCRiiaB7W
PGY+l+0Ue9ewftbLzCSZyRZawzhmwaFn9OSR+AYxD0ZYoPVobuOhd/MrneVtR6WnJ8/MpFHtozvG
IOg1QxmtsNBM40QF1mr3SGWocv14tdKfc9yo68TBxBFuXcI5V2/lszaZhgrSdalEVHfp+uCgHZj4
EAndSZKovIpMRmEmoW5slhM0draxI7RGqhjXZ9WdP9c2kKfknEp9CT9qAUnbKj4Ogyi+a5CWiz/2
bSGBr+aRiJghb5eoSzVInZnVeMo0zVuifHCNKztty+eu0SnqtR6aXteceEPwt8IKzRte5MCiZXmI
8341jrno0xh2p43jA0KXjarNkTo0dAIn+Y6/QoEjezzOgdltlnFRqPOnoM0v76tF2HetV4A5Wgb3
R4vzUOV6BsPeT+6xyRGNkfo0tFwG0NWIger9zBluOB0o12IUh0KMxRUl1zDvJpK6Xd6kJ9+N2Moe
m07F4BeL6AD2tF7sOHeyeld6ZolgocFAFMFTu8/plHTQ9I7TUoqR89lCiFrlq2i08alszpASsu+q
PtTpVqcMQ2mAJvPezbqdJ6eu26WjcLLQgEtI0K0YJQffYHeP+A/QlqZ5352vO23+Y+mm7cM6Msz+
LrYMlrVrMzzLz01cd36KnKQOba/NPqnbBmavGS2Xf7BSynXXTmm1QQz1NWKPANVP3SIHEe6F+Url
akJjxZlF7J1byqeYsisDPpSDAcLa6OVuG5zlumbgeh70k96/zeghn+PRkBX4hjGEJoMmzaCdWiZE
KD0uhrDIamqUdVEj5BctJDvRLI1vjhgAjZOiGa/OI7LzPb1S0jPuG755BzO3qYu07sYlhOMxIR/L
xtQOktoxD61VnFPgt7L9mY6pcz/ZNKNIEVxS0Kt642WF0XHxN71MvcCKc/MomA7QnrxitQMvwTMV
Da0ChZsxXFdh7yb6pyjK5WHr0x49UyfVFo6oTz9Lc6pU0NoWUw8NKwVAG7clZkCtJ8YeEezWA6XI
MrtJERKfL71dvhei6F/jxmEhaZOF+IpIlBMit7qMetdefmZ9109UXg2BLP0aq6siLg09EGMrZOgx
TGnaGbqj2iiZhKJQo2ixdwBcS7/LJq+safI3p9nP2tIu0KtG52HXV7VzHbt9nF2m2cCupNeVtUAb
mk0CR11UBUNL5+1eEYOUXY9u3egQSaa+7LQi9wZO6HOpXVljYgYDAR/qqUI9uvyJXfZfacq/WKPi
0ZJ8Iu9shmgWKmw06z9Mt+4//5pT4Is3ahXbsiwaLMUgt+ocxzRdVosy/sR59avb/L8QrH8NFsUx
z0DNNdP2dkzBehQJq3Q/eEgBfEabpW1YGSZ1KS3w+oNmunmXbWl2YVYxlHSX0mJVEed77RwXS9h/
zWz2NY4UFjFTDqpbNhFk0VlarqHM/2xOx7/wrthfnJEU/3rhWiAmbW1WL3k1tz8WIPPNN4e2IQ9H
tsBNf+nWfY0nTdLWKWrP2PZyXpLTKkrWndnpD3/t1a0/mrekZsxE/HXbXl8xYVrGpB01TWV/zYfx
NfzUqzMt0ZlcvV/zRou0QdY7BoDJv2bq+ZpyWnae0tyS966kVxH5aJuOzhSePP0Ti/+/WJNfU07F
ecRi58zrHsL+h1ZO/tjWd3/tsn9Z7vQZhmIe6rZnKX7PPS9ikrT6iw/Ml7XetOOINPZMABZ2yVxO
XUZ8DPWXkjj0r/mmC6oKq9Hybc/0v/ykkrbbtZv510bU6F/TTYutKTMKjHXf9l32YTddedMZKv1t
OMK/vy//LflUt/+5JfX/+A++flfN2mXodr58+Y+r7L3DlfJz+I/zr/3PH/vjL/3jUVX88/VH/vAb
vPBvfzh8G97+8AUENxD53fjZrfef/VgOv746b/H8k/+n3/y3z19f5XFtPv/+t3dqgOH8auxe9d9+
+9bx4+9/O2dY/fvvX/63712/Vfya3431Z/b15z/f+uHvf8M/8otheegONSI3LfscZDh//ud3zF80
x3Jt2/Y8Xbpnk1aN/yD9+9+sXzSTQd+IfT3pOLpp8wT3ajx/i9/RSLHzSMUDaDcZ4/S3//G+/nBn
/nmn/q0eq1uV1UPPuzm7qf55pnDkGRrxaeREmSiHGHhwXp2/s5cSNaqlppyr45Yttm8k30RXrFES
14RKeOvTbLoI0fLLYjo2GnncDv0PfpTmevXyPwnF/eNm/9s7wbOjo8DjLDa/LNqxTxm3BsN/bIr5
GK+AN75uZt8tr/nTuWL/1YfmGuqGqTumoX3NIGx75ten1VgdBy1+Tk3GcS76JZkexsHoUrlrYgQR
yH7LayGTLtgytbLGy3y36XpGCdj/2YC8Pzobf/3oDp+c+2qjkNS/HqaOJ9QK5IQURM1elFjeC5Bj
FnWNeUxt1FvogdJw0Oxvv3tIf3sYfn/zeb6+3vs//Nmzh/13917YhSHXdi2PjE9HImIBtcuiNwLp
un+yEf8X9/b3f8n5smmOck3LopPlMU3nH6AlZAFNbPib81Fmf/qptPOT8s9nmqdY1x1Xs3+9mNze
r+Exced1Wg8IcBRljAzSKZxwNuMyRFnoN531pK/rvvLkzy4+4hiJkuKiSU09YizHiw5Iva9onizw
ZreR0QjlADlLy7Avh2xFzlTjJAEc8U0cTk3SouJdVYjOVt1LS5e3I6njPr3MD07Kmxa431e5fIm5
+dxBhdFCHtJ0+lbQSe96u/+WCzcLgD2WiLTTKZSWO/teFn9ng5juUOL7lgd9msMShYvuXqNL16PZ
iNVTN2Ad88ep/q734nodc3WxGumjBl++s/LpWUxoI9fMifCiPUj4U6SXSXqFbODKW8w94t7Rj9n7
q8SaUVAXF/Q2O+za7oEiAvnXgtSsS1iIiOa+2WUK3a6qOVIo0R8YgnWCyy1uoEGizhjcXbkOvT+m
rW92wCbI+nZ9NnySfPvRymUF/SaNGmcL62sLRpF+dzcHC8O4U7MGoQvZ2xlL5GbNN+D3F1kTU2Sb
0k+0verfbX1GGyWy+ACNqI6jahpg+r45LL136M96VzN7mdbhBsHOZ0FuLGoFW+3ddUEmp1YgAYat
aja0mTmOh6bOXAYmGd8Suex5UH6IOBV+36I8HMtXV6EuTVoXjV673/rNC6sReUGVsB11NqJWOpQX
bYi1/dSzXgjNhAvsMR+ZrvnQASpif2iv+wQRhEtHEE3FgDSxj2HSN5gskx9Q9pMjeS68dawiLavc
p2FEqaav+auuNJgUwoUAV+HgvIY9B4NpyEVH8DiBQHrgQxeLa9kY1twnoZ/7GNt7LvL5m7XJxWe4
yYp5xSrD3OiDeiLP2IPBb5zlsBkwGrZ5l+QkBrXaEtXtEQfm+5JHq+f6YwEzKjUEygmoB2OThjQ1
QpEOF5jGpY/g7ARml8Bgk/qJCQTh1d2SoskZe+em6t07l4kz0GUCQHPQWTVVtA3Z/QZYsi7ZHGpL
eYDqebLJvkBedMHujH0BUKodoyUHUO9OvXzQvfqYLB9Jql+W+hKAL+4RpjUj6SWCoM/6h2ZuoTV1
RzfurnSySdfyFTU9arbBnzRxSORDwoauZjPCc+OjWoGM1vzFeVnkeQdQkd7GF2SvBGs5Rshl3EVH
k9I8L2yvrgYEyvJL1C3oCophzbIvyFPcG6AA4sq1EIgCFpvF9VjWlw3qYDu9TsZ94t4nmEGNbou0
LdSGDr3/a9Lvx4FPV4yXY3tTNBNMzIKf+dVy1zczfWvGD0ZEByNKRJGjMPoYhBaV8jaR3zZcrtUS
LggaNP2WIUf85xJ4AusksunkI6+7oEt/LpuDumTXDB8AvCHS1q0Sp0Gfdm5zsVT3NeMZY09G8+RP
+F0AnwOIBNMeruvOigzhhEuXY0rSkZB1O92wI+G9pONruYTI83yMPxfAN0H2zOX1+uV+Mc95JvS3
83VDmmpcmhFQqZ/ClinMnml53NYHgZpV104mfHVc4BpozYtM84jhbS5ygzzzhEd4qnYKgcaoUixL
71a1Ravh8Bjtsf3i5TN3bpXe6NMU5DVXePbCoRuj87WsyJHNZnuHhzPQAZqqigkeJsQ5y9Rra/js
nVHp91aLujR5aBwFoeyGdnPGKvRwMdJd2067Zp2Cvkz8On6pICvHLdo80oOwYcL8X6zoUWSm40+w
AzCqk6u/Zd1pzPC2ZMIfPe1ySOWh1VBnx6gFavNKT8vvHZEiKDIiS7tcq25vaZsv7A7fWRYI1Fs1
CnkyO/pOHPBsBq24hb5mfMr9uW+ftQJLtR4xG3dnzi3CuDeGVtjIN9lTrmpElbZ5k+uvEiSsqiSv
cqWr4j7P0muP2aH1TVKTupu8W8rdeXYXYuLFMY5WHFWfpWUh3HvgxNcEl+31SrNwOVkGG7IXB+35
bbcW08spcLlhueWFRlceCLk4zsRA7ZTMXuvubDNBLwMPb/S7puyRHSXui5YkdkCqyoqacN1B3V3N
FeK2kU1jW6XcLdUZw0l+tojk5yTdLjDPPixm4p3iM5qnyqLCqO7snInYcPenoU+3nURDZe+Fmbhh
JrqT0gRTBZk4RRJ4OInyM97YgPIOK4I1n4CQP9TUyQOCjDskUpdEaFxKrN3RoCX7/32phKbqfykq
UAKZnmE7GC08+RWEyWRv4XHxxGFoRTgT1I8l+QDbXT+ccyKiIt1OxTjkIVglIDAVimVisdK0k2fP
7V6aWXVal3ZW/oC5D1fySKTAcSr7nezh2zI4Ly9/WwddQr3g+PmIt9a0Q5fdB03tUzU5mJOE/Qw6
mUYe61Y2H03pos/JqQvgW/PHZYDpYn7Aco0xtUOXoF+Z+dFbRfYTUtG5tceteuPqOO33rbnpxBRl
gwoUJAIOaa/GqI2GDRfVJcShzJLnxGDAQwKYmXrXAr3bJLXL2cQfkss2ajbveasLPLQJxylsHhKP
J9DIQE3j0XaG+IfCBLbCBj9IuQwnchTbW7fizwzkA9ymbZdfrUDBgTa57CHMSsAt2K0/0jVXz9mq
dlirr4Z+uNYNp7gbbFdgDa9eZivGZDcjsgVa8asUBlRt3jm8ePETvBLaPMHpbeqH7iInJtDhNnaa
b7ORmpG1dhiPc0eb8f9kjDAj/owdXl9vdA8GE1E2vrQ57SILfS9EihefnK5ufcslat1vvGILKtVy
7k6ltiP37TUHnMY8QMzTYZ6FFYh55ijR+4t61NY7NchnpSMeHjvtooOyuRLdxvPqJteMUVcREvsP
h1gGX1gVWtyW4C/kjTY+CsqSqs7U3ptX94LCyzw7JfE3dSIJq4QdmS2Evclr9aNSE2YBo7vpy6kJ
2xpbCHqT3Guu2Qcvl836tm7yotZMHJ5ZEa1V9Wo4KArS4YX0ATPotxWx1orqxxhY1oWut8zWa8dQ
UrReYVgscZZ3gw8G0L3GuiUT31skd2CBOeBObuKu9ObxfYDHeqgN79msmAqA1I9C23xJPNTlyP9v
yb+/XCziH+pyesM/hJG6b/LTopYucKb4ZoM6NCvKEGxBvl6Q+jhiH8DDM539WVQiOiCnGAgR753n
peyoMIzpxc3Ltn6FKLFXeBTVks64Ft4F2K50EJjrRCm4AuPhZMJZRil5UtRQXuv1dxhxMSHS4b0X
PVYItP3V/FnqkEVjnT5sjRQ8Cq2ON54nRrPecu0iL/ayTd+ZeZJ5kZMnj+MwNm+1RrbC0twgGvAH
jK1H2yqSQ07YhN8SjMGnGs2j1b/WM/tDsI7Giqx9UNcd4yKenUVeDIQG3BZyxTnTyi1sNszkIzye
KE9FG6laJVCY67GBjL6o48txdQ9LSasgzCsprBcTxg2yMLMQZZkYx/RpbkPXfNWHvLuiQaJqGtdI
xMkYleYQlO2V2dV1cD7QNo/kGaqCfnNDnWXEwj72FVY6ddF7zRVon684L0skfB7EH2vfs37KfEeq
AuThZP4wxr3AsRIgg5vkD4UPVC7ECFSTj5xLX1RUL9K3WiIeZqQZ8hkzQ4Z3d1LNg4L0K8r06GW3
7bbCrhmnfmtv9a66ks7l3Dy308le16CgijD1N3e+1RDJle608wjYxCPzVgysfpRb1vg+zjUuuGLY
b614bFmw9dhfJi4iMx1nSaL/yLb6AvlS5mNrTc4nI9Ytu7EPfSv9NjWCfBkq9HbedlCZ1kZ9Ye40
r/JdMFUvK9DL0iOVL+P8WfUnY0D6knVlkLSDL9i5Jm08JRgBi9qOGLJ9MZbErHTMMDvXVJTRoUFF
34gj09gpX6uc6R9VdRqy8mCaT5V0wjgzdyZy+jk2fdGalN5lHtln28+27cv10WGLGPMbhDenksMb
O0iZZj8M93NcLvM6X3EPm+W+mbIGK1d+3S1XDLF8EEvrRLjWywBj3i3Gp3BrNvdq6TlQwYx96MRP
fCHGWVEy+9ZsXHe1PJldGvx6bv4/gwL/gB3+S0zx/0PA0ATi+NeAYfBW/VDr2+8Rw/Mv/IYYas4v
NoFQFm5udkj7nFf3G2Ko6b8YKKI92zDOBP8ZM/8NMZTmL7Zr8z0TY69BrA6A5W+IodR+MTVPczzL
omyxHYKs/i8Qw18no/wTXcFUhQqQRBPPMNDWkr5/RpV+hxoxyDhHGTINh6LLk2Ps2HXup30fONVm
ndpmmm/r2UqODn7Gw4B6+eRg2LwjX8Z9WOKcRn6cy1tIep1i2erfRVuKQ+tQiJKOkMx+VuLOa73O
upuo6cJkwf+EU2g3dmb5J4Tar9NwvnwU54zLei5YuOdZX3imcWI6atam/aH1puzD6HosbFKpozHj
QSUuAKVUthbIGVfrZPCpXxDN2ySN2c6dZWzZflk1eQ3ownCXyvjv1J3XkttIm21fZV4AHUDCZOKW
nizDsiqVbhAlBw8kvHn6WVT/M7/EUalOV8SJmLmU1E2QANJ9395r7xygsDstGv0cwUlcx2Th4BKK
492PORdFRP08NObwRY1uTL6vV+5xjo23ZlfGbzTlzqu6p2ckKTbxmHiFbOGeNrM/PaOuLiuyERCi
1DLJcWKN+YtJUMda4y3dTeOEuFWY9RbfRsxxjgiypPeogoWWd/C8Id52SdjpN7pUp5v56812HcX7
4li261ALP9UIf/pOmQmfDQdas8NWFG9r309WYaCbq8EfxGb2MPHQqI/e2Lf/5qKu6ymfjBHefuu8
FNiKrmulodtdzoN+jlttZIt4Zke6tIDs3qRT0e3wB2H8/mk4/6a0+rvrIrj3XIrMlsKb8+uPhUvr
hsXMdasy4812ERMMRvmYjDVvh1k2n0D1vFFjpWN9VvikZWBxuvBR4kiKgpZ1Vsz3dOagWM2GnSzG
Q+mkTQ2PJDQPoJfarxxO7C+yDqznAWcrck+yJAFo64e6dqJL9DIcN/IWladtDU63HbrGezQUyt4y
xv6xmJPYr7cardUprXuO1SNK5mSJX2u8jxUmNpbjL40XjfDIPHvFRhoH5uzVu4q4bGTOEF+eIOSj
nO6r/VijDYuTqHgg63Ze2/gxP2WTLLepF8oXhJSQhNjYpLkTNgu7EeGHVhYNxcW8dy9FodWD2VYR
M4ZWLiUxqZqFMWu9bgxEOVE+n/5shyVkiVJN8QrofEctzB23JfPZhXLd7IVR58Bh8UG61HXf7glt
m4xdNvXDJ0OkjbtSplNzOs5ldQehrHix4AYR01YHowO/hJrloizG+Oj3VNOQibRHH3Dzg6FtGyNX
gSXUH6jwJnQvJnTZiyAfxRphrTwgz8ouTABS0zKnFzIuY6x/X0tZmRt0W/UOmXSfrLUgCDgI6qfU
rD86lYcKKaQGR3BwrPPbSk1AVagtPWSiURclbTyUujaIR9Uwcu2o9tgHiei276Kh4eAySTzC3IXG
whIP4g3PB8Tybw15rlcOEimCl6W9nDm5LGTe4E5zivbYxEXQLnJczezBy6RNl7NbBhhgLfcQRknw
lVOL80AakHvh5+jhm3GccArXBpoRL71MpBMO6zakOtpFVvpQhifnhN94/VIEysdWV9ifrDYWHCsp
uMhYrH03lOu5Nm6QSbe7FifMVTyGW+xt7k3h4gwq0AwdhIMJnYC2gzFGn6fUu0SJ89X3jGjjh9nR
hsW9nROZrnujwc8D1O0OA3m+Cd32S1PODr9aqlUnhnsUNVW40RRrJUtAvUintHhQwg/vSbvAS2g3
FdgR1V8VnQbnpuNILP25VSsec7SRuYNhC4JJF1Dmc8A/pMF06yTCoUzfjTfIphrs0F37gGVJqrXk
YWCAy0sEfqFmDM6OfypP+1OwDzuvpfQ6K+TSWlDxSpMQvXHl7FxSB+7lbNqfx4TygyFPNcLGGI61
Y1PKB9q9kprDcBfqaWvXSUlGo2ElNwUKoI1AaX70hhrwSlR8DXojQs4UBeuUGeIIbsyAS4xTpU/n
nloWvb1am6dy4zR9k82Egr5LP8V+FdDtuGmDdu80pbmkqfZUmdWxqYwPAi/savT7bhVwnH+AAlUd
kqJq7zHqU8mKii8Vh7KdmbMg7epMsmXWkx9967OwOnadhJ3g2pG4olhFwY18Lb2zOxkDr0D1pBK1
KJr4MBVBveh0usl0cZOADthbyrCR35Myfe+RRLfGAs/oaXoy+KbZ3UDfyz5WvR9PS4+x2Sy0hxUN
xoVV+Is6V6hcRdgaq94e7GxVI1cDUcDatGbWK5f5VEQ73PDjXRQUHEg7hegbMAYG2C5DHsJBLImV
H0NZ8A91R9/w0rKd+QncgrdsHKKLx9q86V2Ve7u+sfGmda17aIfogk7slC6tSkUL4DsmWILMv+6t
pL1t4qxYmSoIj0VHJ4UEpcNYuI+FCMcbHCeXAunfpnGM6TiY1XhwZPG57T86RqCWneVcpBMkx4Vy
yvh7mBoPDYamLXsD4u0Sd16j00ZByWK7Cit91AM1nbkq3QfsS8Ha6SAsiWK+VrLkCags2ojeyrcW
q9YXIAv50bOhXSgfc0wfBGmBe6nLpmppmW6RPPDiyk3A5m+najfkDG9V7XWq5hC3XlgbWy1t8xDb
jh0uHXZh+cIiNTFd0aVqF6bvJXfok8ZHUwflpemV6e5EuFlmVrMQKpIXzGvewqT6ymG0sGpqFTQM
0pq2GDrGaM2jLJ9gaXq3gd/ka/tUS54JzmoXyvDrO6c25col3Wcf9Qz6LlgrUmMPQzk1l1bv4Dqa
c+d6LoNp2wiijNr5KZ+6B7/t6QRPxYF4TFahOe80LQwyLVe04fZ2SFcmcfHfJ01sLr1iaHkcRo0l
phyeWUuMlVdNME6oO8A8KKYrAyLWmjjoG83BOmiSD3EX3eatgSRI1Xl0TXBmuMU06O4geS473KB3
SWNWy8Bos81UsW5hZmyeikZii+8MntKoCTigudE3UCQD60uWQm2I7bi5U4QM3rFhfaRG7q4MUFxb
OJrurZj9dGNJHLp9Wyu8ThUdmbrX+1Jo/zLB87uNSLJBVxxQxY48jGL8OGnb8WFMxYcwL/YD6t5k
evYTyHHUYTfarr7Hg3JX3hyExcJyKFhDMEPy/b0L4tsUbXlX0bJyZOYsVKBAqdpG9zlHO7ZsM6/d
Aoc+8XWYjqbu86ADRPA+VcmuOTh+C8omU59F2QOq6KthbxuxdwB46V4w3Q4XurO6ddXtKvd7kHve
TelV/UPOarpKSB2AdRUGFAGoCc0FNq9KDBSDGvsWDbz3MRmHckVMOueTyDXB17XJdQaEBXiOWvQG
f5WOPe60CVDBNIWE0Sqr2MURMNjIgHyijI8l5AGYaIAS+uSCwGM6K5zCicwo6LJKdRtnXbUJsWqi
zhcQPPzSotAgo+ETolOx1kBZVrMtH+O0fmjLdiV0/SJFz45knr/qob4H2hTeqjBb+lK4V1VVNms0
1MugtKjzqbK6yusamh0F9mVlZXxAOlOzwkC+m+GQ+DNmaKentYN+NgdB1Mp9DrvkxcyCdhOYoNoC
X9EPG7wPtpU+c3OXpUy8D5lpd1Rz3YtaBXRr8kwsZTUlTK1De+UE8UvI7mqJAcpdhrF5l3ruo8hH
cx1YWXP0XAMOrTk+tR6MAzztx8YasuVQe/U29vT3PoQopMneQgNzMAJ9YZoJBWak7x6brEyxiop9
46VABt1DouKPMGNua4fsVGoXtMjk4CzgtuQbe/CfWwowlhEp7gEJBDOGmFhPnyev3ESeHDfSZM85
tE+qn64coQ74jIgXxsRxGWShtxP4rlcxSArZtumln9qAe7zS/5Q0/n3jN9XHkawHXcrn2tBPSVMA
I6ob/xanw5YuMLlkrvUBVKUGxuIu6z52HktzxA7bt/Nm9qOBIRQVJ18Vxdsmr+mJTf3e72R0kQWe
ty5VOIKZocinKUkBInyYIUrONDN4saVcZKcOyaD9r11Ensxg1uuSQhaaX/PCsP0UoS34YhwRe1PB
yE1QVqzSTNNnp/ofHmoqZUDu0mPJcfyin0bn1sVlHtRtsgXDeu+zo1+go3buNA9/T7xttRXtvPfy
4SYOPsuUbi0jYJMStA01NJKryAxABiqOAa4qeMXmeLo1at1T6kWZAsgup6wkgSO04BoNCuB2uxdm
sWFhvcrG5kTPtQ+dirF26C8OldaHMGBDNCR5cpMCK17qpryJCCNnYVnmTRG/VNyYVegwCqvJv+84
cKyLvo530HzjT56yGL91vdI1+udlUVvBtpq+j350AWyn5cwQutE2M7AsLRuFiab3+usZlP5SawIv
e70pBv2tKG6sYb6iZBJv6BPXhy7B/1tGbQL/YfQuS+9yLFOidA02YMLofV5Mq4OPBLB2HMOF6WjI
I4YRYWTMe2vpRla4Kf1seHGg1PGtWnvJm21cRx59SmOy9t44rRv2K4tiKPx7dhQD1UZv1RFre1f4
NT2hQaflcyGafKtzmjxiAie7mIE47hPhAfmjvZ3KaRF1Nh6varQ+UH1YjnibMLrma7CalEPtgxzj
7KNV5xexP3i7+ERmbNjDFLB9vtZ+t5doC4pHS4FoCj673bRyqtlcsvI6K9OCqBGOeDZzNAa1XSNo
mJw9AAIzJzQavwMzmr6xJ2rAvqcP9Xzh9c0jqM/t4HEeNPrHic4JepND73qskTJ6MDBibHTebd2K
fBkULtvAdCJSRedhkdjRyXpZUenFg25sMBsigBGDQAeFJ3KZJDUkjqLKj/0PI1fUXzfJXTAw7SEa
6aMRHC91b38H8/ZLaQIN6AEsBPb94FcfkIGChjmQIJLQgkQj396JBC7R+ELsB2NXoDAQYzivlXXf
ZCO7telCW3i2T5pIi45MwJ7TDc0PzJ2gP6xDit8VDeyu9fM9h1lsVI+VzMGNeSFbX3UTxI99WmtG
srP3uhpIBjNPXu8Nv99ayQODDER9/gRjp9zHk/0SOtG155ChKLK10p+80bR2yn7WCTzEvsZN79xA
0NsJ3s6vDViGpz4vvOsgDPYOlqplO6dA0RJ9jx/unumPVjHODmcvg1DBcvJJBA5iNXHYaLt2AX43
FwslUiYGn5rVTOeli1L9Pc7pvidTcCX9hoNPbW5cKcfHrMlxZZXlypQJ6o3BdxedQu9hiAocmYg4
f+ODuIQPI28NpjZq4RAQl1OFGgCDkb4cpjD6qjBo0kcB+hYFbXgJRWcVzDB5czK+YAJ7yDkiStIr
CepsnQn2vhBX22WZn1Q60rw1TWc4Fo6pjkA8hhVAsq/uYFjL4JSTZs/FsE2kHaza7rGZG28X5ILD
Sm2kFLMz+TyQtslwnhTkvMHqP2aZbeyswPDv8/FjJR0fD1U0PMDlQCrUWdSgwEXcarvX7IujdmMm
Xro0GphQaTKaailTx94j8zQvhsKYlkkXHO1oYJNoWULeQW1y93nZXNJQcqBSGfUKvyWEJdMAmOlG
7X7Amn1VocPd2DL6lOBAvM/9IdkDRJ9vc3WSGkWuK17cYFIlrxFwGo5ew7R2a0N8iSlAuF5LzayN
yVqgEU1yL915B7dzuRC6GPY55Pl70+y8gzAmuoxeOrFk0DVv5BDuJgxCaAGaq3ycQiRXVn0jZ2/C
4o9YyBJYtSnlJNdE2/oXwJHTneWN+yGorEvHlXrXyVnfxsYJt4JtLMYv6UFOkfHYv7Sm5W7jwuF0
4yUuB+SqSPcV5+9N2lSfkJfBLMCqcBHYU3hpu6G3jl3dfZtU438RuscJQ6+YPR89bCzmVuFcVlAg
0fpjml/UxkQLKLSSx9ERsbcU1sRWQJSW+ojjr2AFTd30JrFx/HN00U+inM2HKT9xyyBpZde2MPIb
kNn5i18UCHRwsSxm23BuYsCkgAXY7Lm5RCORFrZhQz3MgcvAPm3oCBn3ukiHC9n4JG3WqOd2AX5F
c1NWbpCuQMKw8SgnzkxdLvZdEChiluLPsm7livexv05s8SRtwjpzzvkLnIrON9PEhYLqLeuvKbeT
BNAZfbFn12H1pxrowLqXnVBDJgb4jMISIQIDMom2W2gbvOPS5HZ8ErkhfPyZFtDymWNCrod7HDYf
XbztFvznZWQX2MOx6nXL2UrpcpZ6fMKqHF7ZZHlujE48RBHgzZI+61Ngt4eMuuSa2/8hBBG3zulF
y4BMmCnou4vchKWbaU7v7NfdfTdVQbbP+7baSFKBtm7WNztPzLfeCH6QEod1OyfNh47Mrmt2tNNt
bfkJPVgjves5/216yVM5IWW3lR/JqyycLtKidmgrDsX+dBzHYjU7R17SaR15sTGe8DzhjR+l/jWc
Gzjycloi2nQ/8xTLZS/TT5zAox/oU4SloyXTa6MW9hZrZnKNGw4hnmB+BHAZVWIV0vWr+im9itq2
2dlxV9zUfWbcGfDTn1gHqvuhEAHYr5gi9dTYYbjtB4G9yjOTHH2GkURfEew2CicRfjXt++mRs3u6
5JDjfBsHc7h3ahv4u2PhBfcNup208JdOXKmdYcBTNg0V3A1DIC+tNMX57rouB+UAsTyzLFRjqn2b
rEmv8nm28C2O7NcKyEPuitUmq7ZwFKd94sAxmh1Skjg3pGx5kiH/FAfs9PsitA7GHKUfSGJuH39U
9DHvto8VFv39EPn1UxtGmpZxc3Kzl921O5pdtAJmX66oCbgXhmMaG3Oa+ucA2t2F40zzhvPSVaty
/dzNrXWN4y2Pl1nvBstszt0n4gZQHg2GcROMMNfMsNfPgOTVFQdqDeq29ttLC4NSDdsTudhC5+38
pXZS6vEAdvHjz6O6GHD93FTApRd+FxfrytLUftrAuqrisLiIlOVRbwJZ3fhTdtVHZCiYje2cBHvF
8CVPk2BjIUhCrDro53QK1W0A/3+XWlpczmMB95YEhf7aJywoWsx1Tml2FgEIw3Yu20e/TfNtRg47
MNuE6I0c7xE7epJRvxkGRwg2Xxk7zwjte+cMXyYQIYDWpgKnYifvSECnbWJ4+mYiehDjkvF5pE9M
yEVpu0DyJ/u6mqx6E9pl6C7EDB0SsI8EOEU7P7H0UKyqxCxvEHilVxqzIou7SD+TLkG7vsnVrW4s
sR8aT3y2KjPcG4PlridHzJvRLaxrt2ARnvxRPxs5fzQTFL5wL7rrqVVQNXLdPrZdHFw2pXs8IQ4f
bfLdL3MTBC3wDBMQd+dm6jaLRAyPsCu2LnSUaEEhr9zDW8CvGxT5JtYDysRs0hSCOeo/dkBq8BhW
kPAXceeEV4Pt5MsadcJ93rDcbgEvzouwQLrFviObt25sk2DSYFrtk0F+aYHW+ItOtvpZT8FJddkm
rbswJAgSsy/kbUB+mUWZv9DP4aTVGveqekFPL4Dwc2QgQ7tAuermvbfBPe9eF9g7Hp2RCvkqbHCl
Guht911E4IUh4IxHjjXtPI/qCOs623kbic3CCxPzb0vTP+p6/97a8v/Wz/7lv9p+K08uk+b/gEvG
oc/4etP7vo7/4/KlSH9te/O//N32VtZfSkrbsiS6FIe+Nz2zv9ve0v/LFUClHel4pm//5JPx/8LB
rmiyUVQxPRM7zH93vd2/fGHCdsVwY2K5xlLyT7reZ1YJR7l4M9yTVweXDErxs6a3LkD4sg6Oa6vu
3VvfG6uL1oOZCwwFptxPd+U3vcMzs8Tf16KBj+PDoTF9ntwYjxnsEurza4lGBs2MUVzR28p3ATzb
mzQR1t8aDV6i33uAfvfb6FQqizY6/hPnrFcpR4ZCITWkkRJKRD84FHjzNOdQCFDqzz/tzOjy46dJ
6VHKREfpO+KsB+zEEg86cv61AyzhxjKa+jO9xe5BDsJCjJMFwVWdqBJRXFI3cv3PL65ciFlcWtAU
P3uGoxH7DXvmcZ26Beg7SawFtAKzQFsbl1emazU3pkjUPsmC5MufL/2rx1H++N04mkx68pYw+eG/
toMF4AvDlcBcAiPJr9iIpjtbd/EbHfYfgc4/tdhPl+GYgdbD9Xh3KKf/ehmZTRmIgnZERo6fo2TH
eEmIHTjcvBL3FN7UOm1VWSy8bEpvvIYzIeLcCS1yTxHuH/9iS9D4dnwHXYWyzhw/Qeu0yZhjMqgM
VBzUrI3lEJXlG97R06t5/oNtk7Fv8cNRv5xdJRS00oAMjWuqjvMHalsTYqqG/IJFDd6JLsfQFBHp
Oh7tUM9W4QPtjdZ647af9fp/3HWHr8B8Q2uQTIhf7zqyD9QjLV/C7ziAKuqRH+wJlpIYwoQCOTkY
BXyMu39+fx3JVISLhPf53DKmqN8bes6mNZyJcR364Tdr8t9UPf/m9vLoYNvhDvyfF/FbLaF5uv16
0ByI0pNcl5noHa8K/VaPef/kwWGK//X+1Z2jOUKfXhWbAl6Xh7QdAy/7R2GyP4YgUhiJt9BnDBJp
9OtVhAcYsrfAhIwpVc2GfdyyFrn/xtz9m3eBqhHTm5JITqzzXNxasiN2rICud6MgnVthj7K4i8vH
ybPNlTu2xtaTTvvGG/ibGdwWUrqWYzPBmOc6JjtlWxvXDXdwOCGbM3qnYc9sg2PzrcDfc2nR6W3n
TXDI3PJsntXJmfqLjIfCLFJpWA2UjdGIYkK3X5QqnWSl5tq0AUk7VbEdrT6lRJH1BRVVOSXfrEY3
R8jC0M4LcHTjXpXkl23/PCh+cx8Q6aPONx3EcNb5oJiTyY5DYbfrmnr3gQN3seF04x+QF0RvPOgf
E9ivUw8P0mEt8x0TfdB5fnnbm31TEu2xVp65BAeyZWV5iI3+YJnhJWhfMmwSuc51dJEaQfVPZ1eP
S6P1E8ytGHjPE237LrAmWuD0q6VLlpQIcloKFMz/fDv/x0bEA1XDUsI1bMdVJ4Xiz4+6pyUv21i3
69mAjF7qCgKcaZkw28Nhaytj/efLiR/6pF/uKXtvqpJKCg/hCyP11wuGAe7T1kjKdT45Ub7MRrpo
S5PdRL9oopZsn0hF4qs2SkoFyNkyJMeZRGBnImXFmjWYkb0IG97GjWCTHx4EzBOQN5XXXWb0V/WO
zi5YNfAk1ioENwDokdLwKUcRKSC194SeYusGCHOC8XRmIUEE9bkkAjbexIPuvUvpNv1XqsKgsWYr
9m7nMQqmy3n2c/9kY4zxCqEeWnW5Il2jzRSbNc4hnbWmJtaIx7oGg4cO2YXOTyRGbK+geSbRDbnf
5XQxF6WnOP96gY0jj8DFxeAk0RcLwQTnp2keDU5ZE0Ifp7djUpf87h5FQ3KfqmAMKYqN6GMGQ/r5
fUH2J6qfDMQZ/rwCNCVNw55pQauqpBEfWlQ02wbA2rJzh+yo6jglbKpMNW6zUzNQdV71kgWZkEt4
FYW51JILlVEVRMvAlckLxCiQDXUQT9+aME8gvMJ8/AaPlaSqjonW3BkUt6N9AAXoMjkB/hag3kt3
DUJtXp2a2tRFU5VSvUk7rC7XoptDIOBYjMpLao2ooxZQFnxA4GFl2Nl1GdaOuep6t6bp4veiX9IT
JNso61gsVtLVHPdgXXbpvjfIwNiLwCg+AQSaCzxyKRa2U3jTZ0RDVrSnIJDKdUmZb1PbgUn/XlkC
p8kon9oWKTW7BwKg1jAEE3UH55UYE9kK41YZKeFlJWwvQNcjjDZitDivnwQJtKFSqzXhNiLA6jdt
TXDFgjaf/6I9UvW2NSAlSueZqqGLUzU1DsR+OJKvP3Xtsmit4Mop+im4wOUJHL2aM+MAzhGsIbFr
TrLxnTYoL+we/t1KMNV0aHQC5yYNQ7s+UJF39cLmbj5MGVaIg0JEMtFLTuv2opROd8yR4pzqAPh6
CDqip8kbPImlIpLFXBfhKI5xD7pnzKqmwfPZFd9Z96cnJrio2MYuQWvhVECFI/5MVvgxOtvbRGlQ
EVORqyTHAlbGX1olE5rGxdS+0F5xCSA7baWhO+f1d6Dk0l81maZR4Y18xqgrPG9RElFYlBGFRJpX
lXc/2ierUaVUMq1EyaNd1w7Ep5t5nOng4gYoLazwdkcck6u1QUPPbeiVtmbTkPOjGsPFHOLk+VLQ
hiCBy4E8vy8VLno8mZU3YLLJKuO6nTLdfZEhXKrHZvR9Y0Funn7UXumNHwHqN7djj3mL9p7N/JBH
dsz7q4M52Bhw4DIGX0SrI5hM3nya4Obe7jp3jheCJscl6oXgyW5sr8A3nGDSqkxnvP8xWf6jEsOr
evhf6gdHOpn3bf3tW3v1ov8PFBGQsJrsaNlFv15KuHzRbfSS/ayf//f/9q9ygvmXcIVAgWubljwd
QX4qJ/g2rmjQGeoklLdYZv6lorfNv9gZOux2Pcdlg/OTip5/ouvFcs+6xAHWZsH/Byp668c+6d9r
ncHiRzWDLcTZaaFBWJ/2VWVs2clVS7vBmTuq9FCk8b7QeDHQGT4XRMg7k/U8UogA8DpcVqPeu32j
8dTm1bKzy2e2lhdNPj575CHQ55FdelDiUzQ1zjbpbgUpWQtEXGhj5gdDTB+jeXhoraRY9v68mk2g
YU6rvWXYsEw0dnRdBiFZtpS2a8DdfutfQ63D6wVCEMldjymlSFd6ajaDcfIuI/gvSkKFapSX8OYL
C4HUnH33yYcMEbMH/UQ+g7XTEPQWs/UgGo+MGYv6uKfMnde6yzbp74q6vwut+iPpZl+wLj5PZvyt
4wAwia5axIJojH7eYZ5bda36zJhFzItydhEQ2Gh28gjmlbiAnm1JdD9WJ+q98sgnqyg0JsOqjOKX
MrMewnCwVpNbf4OlepexkF9xswpwNgsDNcdYdOxa4eOXeXlF9i7e5oguS4ihCE46ZoCqvzYtKuUK
ozC7gfCrPk0KDiZvSonbSrM6GScS6jzTiquMhSBhxuYzFrV1hy8sWLoZYYbM97dqxumbete+kaID
SMHrmzJ6TH1QmrH/XAfusA6Az2eyvgbrRKVTpz46a9wH0zS1u9JrdyFbnuVotg9yBhEIRLUHXRuW
9raSc7ONu3i8BLMa7yoM62afd6vJ73q8dbX7dTwpoZB/RyMdiAah8xq+ubHzgwBTFvk3mTZvwNUz
nYo2xgQG9URNVUH3PqOOEJAU43AQxMCUet+jFFt1Mvl/J5X/f5jQfl9Z/d/oAeJ88vochk2z+LUU
yn/+LweQ7fwlT6VLTvdCoo1kkvhXKdT+y6XYAUnIoVL3d5H0v5hB/BOcIeu0g2Z2USeUz385gNRf
lgtJiDIBxdN/MG3xET/VW/6etCRHzbONORvmnMw/P7wxi4FXr0jlrhzAuP70+39T+Hzt08+mRGbv
gO2REd4EPpX6wYFpUCd19saJ7bVPPzv4p8gn86C31BEOW7qUXQLDMnD07n3f/XSG+snVEkKq81zt
O0cd0Mpojfiq6mr5Rtn0ta9+Ou/+9OEgihotzdE9uo3/SCH8kSP5W06V1z779Pc/fbZKai+uHOEc
c/RLI3FMQ/pWYey1j7Z//Wi43mBhEts5Gqb54AZsAVNCdFd/vuFnB/B/v4vi108fSs9PZG84xwkK
xRMdYcD0Zlt88s2R/G36BeusLO1NXjSCPCPs8ciakzfqjq/9srPiR52GFP1d6Rxhn4EXT9zd3It/
VCv+9+86O22TJqSbgBX/6I7DMfT9YVGyRLxviJ37kUw429pzB/vYmqzk8YzMnC7DOz/8bPxKNhgK
uoo4upP3RVczDVj725+f9is3/LQf+/ktba0aO2NQCJYxnuTsDld6EOJ9M4N3NnaBJ9O0DSJxbHHX
wrqA4C9U8i8L7Kvtlde++tngNb0uCymCiyP+tp01hLdRrd55w0+X/Gns6qkk3lKrnG4xEqMxAJkC
At1/o5r22hc/G74k13pmaxvZzTRkFB6EWzY3HdWI8J3fXvz67V27IsKhr6ObZGqjJdkTEouXfvzz
C3NWp/zvYXRenzQIjXIljXfsQsmDSCsfYkwOIhoWM5o+o+jZwzbWNw7lHMQTZDY+hOL1lOTjfasS
JH2GFu47f+nZkJZoUrKRvONjYCVbYrTUDu9avv/zL33lMZ2jIrueDfMso+rYZsF90FNIQYf/zkXz
nBQZChD6SavV0a18gOqV/ow95uJ9X/xsTANghH2sFZh7elmPDjHC8ZgGbzz/1+7K2Zju5thyjRwk
QxF7yPKcOfBXCVkD/vse6XkTkahG+l0EMR1l2sWHJCeUgaRz++F9t+b0q34a2NTKPE3UcHkk5xWs
ke8MV+5oTx///Omnmef86Mkuzj0b2PYw9rPyoXURbMMRKbTjBXES7sHFhLL68yVeu/1nY9sOqp6C
6KjwnLnrgALgwrff+2jPFl9SfIJaA8U5doTgbZHBn4JiCmP5vm9+NlYR6IjKtiiEVVJcgXa6rML0
DcLlKzflvMFenPrRM5Wio0jIdQP40k1PdaCr983XztnyS55bVtWVdcptD/bKgAP0Vuf8lRfmpK74
+XUMHLJ6THy5x9gBoBOkPvqrPoOcE3fWG+P1R+v/Ny+lczZgPYOQN5z36phL+vGZbzWHKmzvcay0
S5vAHW81GmHxIS6HZT9X3+ck5MA7uvPjhC8YIaC2tm2oKeAlfeEdLPTBLIioHaNoTG/DpvlsuiZZ
Bbq8w/G7V/HoLy3ttPu6yoV/GGPx4V3vj332/jipJsAcFSyJKhyR3CTzNjHVlPW7Pv1cf2JKwP7E
GhbHVsw4JFI8RYWJD/F9n3427Qxl3OtKzBSBu+RLPwzgXsXt+z76bM7p8VdGoVH5R2kMT7ZHIXcu
vr7vo8/mmqwo8mKirHLsTAHDh9wU5GLvPJM6Z5MNFlDKXGRsH0NXXngXxMi8sfqdRuXv3vez9yTo
lFAtH3qUMjOvXXBq69CkusTzBUE6lNULrWl3qQzLOf75Pr0yiu2zw7vdQrkg5kAeHXCvlwh30wMe
ZgxcJ4fgny/xygx3qlf8PFEox+pdDL7+sWRYwcrKrmSfve/MZZ9NQrBA3TSCRn6kNgvkrKyqj11Q
95v3ffOz6Qe3AFt0mzVRpdWhEuUnkkLeeNKv3ffT3/+0mJMwgmMlzNURe1Z8jfeRKFrMLheB6vo3
Fi3rtWucjdw00kQpzLY69iluh3RyAXV6ILgiWpcPbeGWt1LVMMLyLlDryNLw+uGSrAfyYXczbIKb
fGrJDyilR8UxKb6876aeDXqXFmJOtoh7BLlIudSBneXpp/d99tmoT2PPq12aMkdUaztlIv7/T86+
rMltFGr7F1GFVsSt7XZ3x4mcpbPNjWqSzEigBUkItPz693G+r95KM+12vdzMRaYK00ecAxyepZdw
CvQb3Mn6Ds8GUcE0jhj1GB5jBVu0yvIbx68rSeK+bm/Anq8ztQGum/oiREz5V6jBFX6FNnRSMALv
gYSFCM/moskL9DNolQoylF6B+a2k88da7uAiwWxQpOeybqZHKBV/bvhg/LYfFxUIrZm4Bl4rPUeF
/Zi28EEVY+K3XEInCQEZlfC7RW8CCqonCOMdOjk8vB4TB7bwv1fN30pJfwTFAurDIdGfnmU8N2DM
zuWPGDyoT/C9HEENAi8JXn58+hg3BYgYSrBPamM/AVZvnzoBObYgXWDZM6xD6vmVnLzLarMsEbR/
zyENe7w7RCGYyDb28vy4wJyeFzRarhziFU17HpL0HpvuD6j23NJmv5YcTuYFoF4DaZM2EDNl8jjr
ERwjCjmT1z/VtdHdTZdD4plkrDkLwtJ3WTZCcy7WfhvU5TnxzzofyABACtz0z2AMfOIsva/K9uA1
b/exEHQCABFAiYJlmIC06Q6Anf8TLO5/127g7Ko1FGXKLQ2aM6fND5DPjjqo/dI5cLdUGMXqia3b
mRD6oxth2zJOYJv5RcTJ52ZLdLkUFMEmULtOLe5Tswz1vd/ol/XzR0ZreJg2UZQV5wKPdwcgkYZ9
swar59yd9GQmBWpLiO0c9IxDxxGcuFJmt14iLl/uhYNl4GZnlVJIW4MnWcT0n61rJyiYqe7jAANC
SKrAWhs0ss2v9/QbiPxHnOYe6hkLY9kZ5sHlSV0chpao0Z6jO9nKM0WaJmnrcwdl1h0ppicq9Y2i
ffmSL0TJFQQzJdBunUaDwsiePcK2rjqahVm/UkCdTbiypq63uajPpGj0fQspbrAW6Y2wXPnA1EnZ
DYyaVPZgnLIkkeFeQMD8XWJmiGuoaabA4PQXfn3a43neKxuok8g02WYTFdARICkuhTsTBtOhWvFE
vPcb38llDhJhDxS7PE+GiEMPQwSIbXjZF8HGz0llEmT1HEemPq+QzdolU7Xu7QTH+denfu0Vijq5
TKsYJiKKoOkCoNcd6BpiD65efd9qWhzbSk9vID8E8mIAyVM18vifSQU49b3+69cWsZPqYwFqbhEH
8tyCfpsZkAn4+P+e4/+vrxa/vTX+yOx6gLATXab6DAeDg6nAZiz0V79ZO2ndEmhtzYHezjHQHDsj
QijdAtLlMzhE8J5X7mojSxy0Wp5BEix2SQdk4xzeSLyXwx24AP8Qny6E5UaRY5X9Ig1ubyD/+l05
Au5k9cIW20NZfzmz2WqQ1Ms8XdrMK8OC/1CJ0GyBfoCUePuu2nHHoBr5fVqTW7SeFwMTxpFbINQS
F1Dl3k5aF8N+aWZI4LBY+txoMLpTHgDYJxkvpvXEzIJbMwSiobUWGp8DEEZ36gNtpyzr2yQ5Labb
HoNIgs0qNq+tHqM75UHyIoAmRM1OJLFPrEGnveKFV6sagzvpzyjIlxUo9CcBlboLBxWq4WUy+2QS
RndO4lMLd1ogpldob0HAEOKg9REmrzd6ItdWjFMDxoTIRuNd7DQn7HsJADaEwCe/ibv3a0lNX3VJ
HUENcTyu/HNXqKNHcQnB9X1eXIKtBDGwy8JTxDW/CBxG+7ETN9pzV0LiXq1tpJtg42t4ItJA22oQ
O8oAsvebuZOhskuLDhJq4Un0xXrQnMXwhTF+H9O9WwNJyYEI1+FpG4JxvyhgyqEj4HUjRNCdBM26
oNoCWywnFVfNtzbMIMdQbbSi916hcc/LJC3E5X02OrHqLZSJxK6lUK3yG9vJoYopqOurDWGHyR5E
ByBRUzWx58SdHIphQADaOdoZdLYLpGo0OwDZ5FnTQ6dyLTacF/R3wlMdlFBgLZs3TZZ89AqL20Ao
51FJANtRzJXowbeA8DK1n/3GdkLO7Yr9CSahJ9hIx8eOUDzvc3GLK3stSZ2YZzOEN1boKJ/kBNg8
nl8eC6Klzy4dxm4DoRNbuhkgyU4pbptRD0b66LsQncrVGrCp8QQensolfqA2eRddnHi9Iu62EHB8
Z2iap+mpMfxpnorjYgPjObZTt2wL5iFEHWBbXEXvx3T7lKzMb+P/3Ur/44TbR9DYlR1fTvDTaMr9
CPYv9CaSFeYpfnFxCtflkg/YUowMitS7qU++StP4HKFDqLo/34ho05WpKLARsYJDQnSCOGZDoLLl
NXH39irTrG2gDb6cgIAXx5JqyMEti7lxZbqSQu71VfZwoewUTnKKjHrH+uy4SOZXWNybatlEG9hw
JjyZxZ6CaX5YYZ7gFxTnFDpsSQoulg1PGpE5ktjw85Bdrtt+wzuLhU+LXkiAmEPzI9mrIpJPoJYS
z5g7xXzYeASBuW45NROLjhmOvHeAYv7fqLX/v4eI1Rg+X42QFm510A7rCY5YMXzvoN7f0brxjIxT
0CeYW0ByRyynNp3lqUrD8QEvvuXffnF3CvoUQwQFhPQIGpQVyA72zW93PZ+xI/cuCvdJyD2mZD4l
lvI3vFqhxhgs8Xe/0d2SDqePFBih+SShuwOJ2qr5zOLR6yU3BIfZ+aY87mHBJSNsGHBOgxYs5Kx9
+sIY2qnpemYihpTNepJ9OuwINHHA5ywnr+IVucxr3FrSAYrV0YnjIf2RZ2t7V0BU2CuRIu6kaTQk
XJYxgk4TEHUCYcYTqDXkRmQuteQ/TUlExklTZucqanCDQxEop2NAWfSr4Wn7CTIC440/4BLkl37C
yVV4EjaEqSQ4jayDlF4mxkMDVYQ79BqgZgqFOK/bTMSdrIUpFbTYZxacmKq+x2x4D4rJZ7+F76Rs
QyDnDkP44ARkDz1HGTpr5ZSmPo0vqM04W6sNY1zrxGX0mX2gnLQ7cI9+eM3cpWuPkLrj4zQvJ+jJ
15/bppqBEoqKWzelS+a/8G1daQO2Gsp0O8+nlvTrpz7QJThMdICcYh0SyAy343sxltBzA9S//fL6
n3SpBy/8pus9D63WIoJ9mTmBZZXcw87uVAgCzbA+CL4OMHJ7PwWDFl5bAZSAMIk/jmzrFKm1HmMU
1MR+JJJAAkp4nQajzN3e02pO4AgL14oZSupK/yihquE5badoSD7HQ7xFFm0DgOZsb98Lnlm/epc5
NSMBeghuCzDKAgHFPIYlhLNx1xy8zrBwVH4ecbCP8NBgMnuaRjw7FnhJAr/OM5EvzMw/P2fUMLQJ
aDufmkRFuyzAfyCH/Pq6fPmUGWVOkUjCol8IhBRPUzCTw9JA5H9k7egXFpcHJWGylHUUq74tFWC0
BB7WdF4+eE2dORv7uMzL0EhlTrjAygdIJRU76CxmN56mrmwAzNnYF1CvobDazCfwvPunCUJHkJmW
I6wepyo7LZC886KDwJ7RyVYykbVIoCV9Elv4fUqgJG9Lv+PybymwP5eOXiks57oUqtZCJ1AwgCQ9
lNu/+X0AJ197lTSMQLAHWwD07JeYv1vM4rcvMiddLXKprefBnKDa3dx18QildM5++U3cydbWAJRB
rZlPsGrV97pfMjy5Qx/Qb3QnXQHDmFMWDfNpuDi+UnABdzRLRs/RnYRVhZXTNBl72sRgdvBjhBsp
V+nx9blfyvhL25SzqxttuGpCuZzQwL3Y+s3x2zJW2cOaFrXfDuKKzphtq2Zblvo0kyjvovBfPNN6
vWrBgdlJ2g7ml+lQY7mHvZzuEgN3niRJS79q5vKfphY6BRMkMSH3uaoc8sH2oZ4SduPEeaUSuz5x
nFd4am+2+bSOvdotIf8kRfLp9c96bWwnmy4bdgrgpj3NMX2U7V+2XP3y9OKw92eByeIakgI0nE9q
Bhd1hQgnlIKN8jsRuOQkCheIFprz8ymicDWn6yQOMaTy7v2i4qRSANQ2kNYovBRe8qfOVPokRijQ
eo3u8o0ABQiYtpBCphDRO4oN5mJDpv/2G9zZ+3jN64VAl/k0ZMHnuS1zGB75rUNXHAtLHN7WEjFX
YQtGe1dA4oasN+rLlYXomtrFnWhnSaPpJMRi9iUdOzgw3xj7Su1yqUZtYmoyd9ychokv+7Yfm3sY
GoC9OUu/nhx8+Z6v9iSOK1FOYjpJnKSOsPVg9wISuJ4rxslSvMFDcmXLptO00O1tsS1foeatHl9f
Mdei4yTqZiNcaUGOPqEjWtfwhSibDzUd5KMuQ1grvv4j1z6vs/Uxo7oeWmjTKZTTQxfEX1dW+Z32
EidZzQpwOPC50OcJLopGI9DhNWyjX5/3JW1e2PZcxpEQVkCLskJ9hDXw22W0/G5eDDsucZt9Cqaw
24d9SfdDAYve13/xSqRcEtIUh2G/rdaexn4EsCOlDTSgt1sKl9dGd/bBcE7WQIZ0PEHWCk7S2ftI
dt9fn/iVdeTyjwSUikI6oW2cdmEMWWWI6hsTwmRH2PHGCeHaT1z+/Y/rK80ANmggsHqCetnyj6Ic
5qIGWbcbYfpx9/qfcYnES1/cyeSMT0ZBu2M58UHCE1lC1snoCI5VAr4jZaqjh2SlzbfXf+zK53Dh
f8TgG0MErj6BfvMLgGoYFlNctDwGj/4joZiVcFBdIU4AOG1133Oo18MX0m9oJ0i42UN6MIvFmbIV
tswwSbsIFgriObxT79hmm2ZtS9CoFpx4tol/MovyY01DbPT5IgpGWVflRpdzXydfprSp910Awx+/
wDh1roe6Pmgh5XLedKbvwnWGWQw0Mjy/qFPqKgjvz/BcDc4Nk/GvhdUjpH5t9sVr7m7jjhM83Q2a
buemGv+BMviZr7fAcC8mbhS4fbsw7gJLezudoask3hfjDAeGRDSfRzbrJ7/ZO5WNN6nJ0Cadziyt
5Qcy4IZVtW381W/09PmiGRecedaEQXkT9IMHKN5n70BVyG7sjpdR/lNzEB6nrlWl1YTRQZ9Z1cV/
p+hyHSTcaO4hjW/uB1PehFNcgvHSDzl5C7/gpJhGNZ4HOI7s6h5uGqxV/Rd4T5Yfp3jo4cUK+Xmf
AyP+LCeNIdDVl8OqsxyqekfByR5WjX6Z4LbVIpmmW4VD0ZmaVUCwL1v2Q2JDvyx2+2qynjMJib8s
r9XwVgWf4GR0Ywe7BPqlD+BkcKpiCFgMcQbPDgMP2Xm53+DU4Tdtt6kmuozbreow7QhmaGvNIEC1
FqNfUXa7ajDrbBJ48pKcJNVewacc1De/r+m21LqIL2SmIcklg0fTRt7PdNt7Ja7bQ4Pjcrko0Ojy
tAXEB9rovJSeAXGylmQhm824YWgDpyD4K+6gFXbjFHJlnbDLv/950pHQQlAVheUZjJj3VcXIbmqV
F5gFt00nMWEbJ9KxTkguFG93siYB9FCXG29w16bu7K+Jgegx04bkEAeFC70a7osYdq5+n9PZXy2Q
SKVaY5IrMn/GPXdf1qUPCA9BcVIzLCXk9gB/zuEKeUfjBO2QW0fjKyFxRYNSowOgHjFr3cE7dPqi
IXzpFQ+3ZwacEE9stpIcVkhv7TYee5iz+A192UP+WIIWncl1K5A54RR/sPDIzBhcU/3GdrbTgJra
WI1pL+Vw6Q3fNX36r9/QTlZeVKtXxScCRnhW7usEWEqoLh/8BnfSMuHD2toOgyvIPEMUf3kfh+az
39huUi4raWaN9Qehpo+mTcFkt/Df9RvcSco0ico6pQtW4ACLuoQ+wDTPcwk6KZkW41iHEv5Ui11D
2LzismFiux39Ju5kZd1Gw2DEjJWilgf4oh7AlPSbuNuH0zWeqUlMi3xi3d0I/RNoxfi8gUcwYnye
O9jCQp1wzLqyXY4DBAzvbxwVr5QStwk313NpRtiP56tUye6yDcP6xAuIiGk7adlaaP8SzXi+Ddu/
cwEaRbxBkdTrS7pduKGMZ65aOZy30JBdYKLPAUlvyeVcsvuFc5Xbf+NT2VVlsI3nelNfBNyUjivb
PvI4uaWtfi3uTnbqcdJwiG/xA71YoKqaDPCqxAHLLzZOekJzG0eTOIWSU1VBX7SDVyioQ56DOwma
iDnYrGA9lF5NtO/KsdmteL70m7mbn9lFVinaMPPENHdwRMseY7RpbtTby8J74bO67beGhtG8tZDm
CuRi/ko4XJTV1psHWG8mu0bBCOPG4ryyftyuGwyKFzDo4OnOICqMIxH4gXeQrOZPaZoix16P1bUf
cXbUwjbbSu3an7XO6vfxxtgpE/IHYMvJjSPpi+3KCCvmed1p+5qAjJxAwCWO9W7FQ1h22MpY5rLf
go8DoEuHAbYBx6Wj0Nh+/a+6khmuog5sUS38OcllT4yeCl5AUJ+MP/3GvvzmH2cQweQwZzDiPIfw
IXowQ1ofJxiH+l3GYienmUxItG0Frh0wGIfN6fY4yNWPvB3ETkr36C7hrl1e9CGr6l0fF/TjFsjt
BgjhWtCdnA7TsiAF3yy6HfIptvP32STtjWV6bWwnpUsoFrZRKDWEpOr3gyzf24vTstcHdSV05u4C
j2hHfU7oAO/Cuocx7PaX39jOpjuNIWBCstVn4Ep+FjR8HzSN59BO5hqDRoYN4cyujSrfxuEwHKAr
dOvx6EpdiJysVdrypCKZPcMI4WIw2+ICIqiddpkFuscz8pcf/yOVVB/AM/JCj+wzAmZEF58CbT76
Rd5J0yAg4RSuw3qGgDz86Nl3k5pffkM7OUqwoyRw5M7yRRPIkpvgLVrw9OA3uJOjyTBUaWBFBe2G
VcIeuP4I4VjPJeNk6ARRNGvnYoamiXlfb8VfML7oPb+lk6HLYFgpF8LzES+auyDUH+Am79mMcdl/
k9iMMH3L80pgoaxTNx4EbyK/qbsMQBwWpJ7GbjpvafaWZuvbQo5PXl/T5f91F6cm2A6rM4MN+C5e
YXmPVqdfUXSldQZbkHQY+HiuEv69jKMSdiLlcPSbuZOb8AzCES3dOuj2DO8FmqWyupWaV05QLvlP
4WvWgcQOSuf0nx44mL0p0u8GljUPivk2TF2uW8KXJC1Wgl9hePqQU3pksHb126ZdslsXpDOUTgt5
Tjs7PfBA7G3bdjdOTJcS9cIJM3TSVMJvGWo8PYjdLI3uBckSgHsTP5EMOBY+L7otHCEkfOvkOawY
NLWhoAAXIE/938Clu7VKZbCPmARkH/gTKeEmnlE/YZLAFczpYeEJ5zIqzssm7rek+LmRwYsYffEp
daLS9s242Uycw676IBL5b7IqL6AXxnb20rCGY/XIrDjrwrB3XEzd97jyowFhdCdReStaQmNEJZXk
I4C3v6YOLtleReC3ONYfGzTToiaRUOKshp5gp6PTTjfCi+uKmTv7qI56aNNGtDo3Gf2aJfEX02jl
VxtdArBJJwZPg6E81ytEC2H2/RAPhRe2DhN3EpRq+L9YfdFZJ6LYZ0sJ83DFv/jF3MlPKEKFsksw
cypgFJ3B/3gnl7T2i4tLMmy2qdI2s0UO+xCxH+F4Cc/E1bOf4pIMWUvUSlqNvpvkf4WZeTME7Xuv
sLgMQ1LqrVFS8TwW6f0QjRBegHu639hOglqbrrbXIsuJTOidXKbyoMbOiwEcwcHxeWmJY9HWwaoY
2mP8K3pwB3jNffab+GUH+SM/e6Nh2haWLK/bWcHZZYWJXO0bcSc9ARrgsVpIkauO6AfOg3uyNp7v
sC69ED6TkAQCfTGP2ZL9tcg1/XdJ0WX2/KJOhqqeBrAzl3G+9kN2hAtpcGdq/q9f1N0MrbQk87RE
OR5lP7O1P2299TqhU5ddGG6Qkk7nNMzLkfc7tQ8ljOV8Zk1doRujqSSQFppz0sTdnb0IrJmqPfoN
7myf21YXFIZ4cx7PGRDHl40o8urmUZdZOHAJS8QymHNgnPh53CI6HJtyYn5aUvDXeZ5DIGFkCoJL
Uy62ut63aE3um0l7FXOYQz8fHNq8tNmGaMojAluuKNr+4Sv1WobwTn8+9gBjWCjahVNOVHi3VCXd
wdDXryRSF5E0SBtZGgVTPrfTw2bIRzCGPvqtFSc3E+Bg+gW95LzPogqWslG5A0bJ68IFt+znQami
LF5G3kx52XXHtOXfeEX8Xh+pC0YS2k4LVKh1nsoYHoRpc4Q5gN9Ri7pwJB5EZqtLpvMpij/Xpn7P
bOtXVFwKYT2PY9+qQueJjDn0V6eifN9Ibg5e39Ml8ElhUuhQZZfhq18tRbM1nbnf5gnqyfPvuUFT
bLYi0TmUP5Z9kjUM9pn6k9/MnewMMltLNBRVDgID/DJNlezD0Y/OBCNzJz/jRG8Xv2uVF9zuVtMc
gthL3gZDh8+jIrNqGpNAKIAlwkNv/g5xu/ULiZOchrdtMk0YWadLeWzLpT+UUBfwG9xJTlibxQOc
47t84UX7FpSpUO5N3VTtndf4LtjIcFMZu4VdHqYrvKhlGOv1HiYCmx9yB06Wz+M+NKXlFLjuvNua
N8lmokPFZ8/ouIydlZJpbsKgz+lWJLBXrT+Qkv96PTKXdPlvS4G6fB0yy3XE1Rljw938TTFF0c/L
EUztoll5bqQuGGvLNF2jIerySVcna3TeZdSHuBNRF4yFtxxtkzTpcj2ic7GDs1OQ7eAFo/wKgYvI
CpcyakgytLnt8Vi7j8al+/fC1Pfb8WDT9+yYHmymgO7srPKkseoL6Yt0Z0kb+h2QXFxW1A6aV0HZ
5rzVT3Uy/DLx8PX1ZXMphC8sGxeUtQ1Atq+9NPmw/tVp+jOOmd+exJwKtumkIE2Nkac52CfbtutW
L1k0LBanhOEd0cTjLExuoXW362K6l+Xod7GgLiJLpqycw66Y8sIk3U80jLbPuCU9eYXbxWRBL6NM
QoplLjKYXpTR+indEi+QBnVRWemUlSIr4i7v14HftbpZHvBocUu+9spCcRUDekj01CKexzwY016A
FDyr7SyUTm7ZG137AWczLVronetxG/OsJEm/A60juVtJHP3yi7yzHNcIOOq5nPt8S8tzY/vusLTS
DxBHXWKgMtUK8+xN51IM78KFnEUhvYCNNHV21KxNWgOpGJy9rHzidrxPktGvrLhQpKSBxF2ja5Rx
SdgeF8enNiU/vMLtYpEqOdmhC8WQ25gAW7JFj4se/J5zwEN9Xm2htrZVJCqHvB6i5UNWhNt+lX15
//rUL6O8UBJdPBIU1yZ4vJA+nzrK1YErm/2lRLVUu3ZiZp+MptnLNm08jxwuRGnTy1CIoR1yk2b9
blk23R4yIGPHw+t/zxWPJngmPA/XKOGFHhd6zPuaGfb3FkC27102Fd03vF1n5nObDjarIcResu4e
roqwEYKfDe2/zJSF45uYqajdi4Do/g263LLboTln1t3U1xKniyDa9hOHLuh9VlvyVAwQHcwhvvK0
6JHPj3OxsvYkCEzf721XrbtSwK9+N5CIedFy4eztVA4TMrX2S9jnFevvAer+Ni63bvdXhKLBunse
u6zIbFSRfsi7wWzpm4Urmn1PiMD1J1PTeHGnW/VnBYGT+bE33dAcx0KbeTcrHfmdeV1FV13WS6QB
zM7rYjyiafkD4uR+e7TrelWqKrManqj5VutDxtUxqOYbNIwr59HE2aNl1s3FmG1DXtXgI92NJa+2
w7QJOeA6Q6DX+frivrJruDxMqlTQ6zoa8myLDzzoYGuewjTSa3AXCDaQsDVZHQ75SnvzMWjYcFeZ
Uvt9Vxf9BZt6eFzWE/JeVsNT17bRURBT+x3sXPO3lM1bA5M9nUdroXYUs05hiLD3C0z6PCvmDCy8
yWDdQFgLxu5F9gbSG35r0kV2bZasWzitCHpTgF/DbbODN4GfMya9uGz/2U/HvclUQ7cM6PAkeheW
ySMj6kbIryx5F9lliqm1hS2GvNiaZE/RlnpkgsHrsF2KGyvy90voC5uTC/AKmwZCfhsdctLy9u+6
0//atugeUOIhJb+Vy3cY+RYnQgp1WBboTei6NQ+GU30MBlN9aCNbHaamx8sn5Bv1Y1WE2ZsKPg2Q
ucX/uhGIK0npKlx3vI8C3SNvyqr+d2wauxfFstz7rT2nsKRsamsasTq3kfiwRUN1SCzg5X6DO6et
lnEiZ4achMzLP1W5PvaDn38UdUFoUWTbrVqbMY8TfmfS+gR7j19es3b92xiBS3ei1ZCHKhveYuHx
B6Pb6caau/Y12fOUSbdAobeISq7l/I6y90VC/C79LgStXlJVKMOHnA/BEzNVeiZMrn43fld/HmzP
BTjeEh20aMF9Zc06SNzXT34Rv8Tqj2e5wlTQ5a/RROOdqvdZlTU7kyGJXh/9EtkXktyVn6+SBYIC
ZTnm1JjgkbSJfSdX2r3RSdK8aeNIfcHJytxgDVypWi7yqizh3qWSERejhhR7ZSAwvBIFHC+gwn7b
hQu/gtBwwMal7/M4IG9wL70fx83veuTCr6Kq7XpOcTgSzCZfavQcPixpP/nVGhd/FSeqquoGnxkO
0GSvBDrfVnn2Ml399WasxTITZK2wRB2bGUbarMx+vL6EriSti8BCmzQWVdEqXNfZr7ic5W7pWy+l
4Qhw+Oerf1ZlsdIa9690JMuhWOHUPNjE8z7kIq/A6iFDWBuVUyJOG6jt4H3iuu4XF2f32GjbmFnj
QUBt1bceh2ndWL9q5sKuCpyJIINjmzwdyPRGK77H8/rot85d1FXZF8sMAp/Ksyg+wDz+a901X7xC
4oKutkrh1SjD0CngYgfRlD/VBnlqv8GdzWOYp6EwdY/LC4Xp7ZKWf+kt9Dyfu7CrSFHY0gqULgVh
nYcwJu+zQs1+Txku6kqPc8HbiHa5NUzdrcBfHYTIPD+ns3+UMuj7pL70Acn0g1XlqRu8hLsi6mKu
2kTaBtKSfc6rKrqfTRntwqz3kl/H6OHz1BdkhiXiggeYoMYeIUry2A39jZ3oSs1yQVfrUM+RLOcu
J/2hieMEDPuo8FyHzsEOonGZzlLsE9R2P5tKPwqod/mN7SKudDXCzImjtSijdQd3p/1Yep5HXbhV
JeyWkgRl3Gj2JYGYmS6+eSWmi7aqgYC0QWexTNKQ74Y9i1PuGQ/ndlj00F/shWjyLMOY/VQ0+zm+
cTu8clpxoVbZFNZh2aVYIyXHSYVJs/w7Gjns5mmbn/xC4yQnXxhajiNrAESbmjuSyfOSzIPfrd91
HkMfnc+cx03eoWNG4uLRFPNXv3k7uTlWW7eGFHsbjB3eRGt8LNjw6/Whr4Xd2TbHqQTZsV9V3uO2
+TjF3bCXo+GPMds8J+8kqFTULMNc4MAy6/AO5Nb4nex7L52WkLuoK7WOtEWfWOVjZo5xO1ZAjjTi
RqvrxbqFwR0KULCSAH20ss+7Mrmv00NXefFuMbKze5qR1CWpRZUDBkR3Tac/TbXwqbYY28lS06WJ
BWOmz8mwml02sLMObimiX4vIZRn9cT0Sk5VxMKIioofzDcpE78Q4+pxWMG0nOXUdMpasTZ9njfli
1uxjMoofry/ya7N2jrWRzaJJjeryRDTBU4T36HQnNzb8y1r4z5UO03ZyM+rruW77ts+HgPb7NKqi
j7CJkvdZOvFDlhTzAbaoZD+Uw61njN8XuJd+0snZxG6t0CxTeTNM67dVz+D2Vm0h7wxn4tSKAL9u
g3HXkwma2WPL6498ozi+KtZ/lWO2fEy7yezRTTDnOija+7qR6xNt4+lQCvYxkmOzV3W/7TXn9dsJ
fPZdXffmMOo+uxf9KO/Hec6Oci3+Urol93RdaOmzxYQ8c1aBpUUSrNPa5kmafmg4/xkUgQ/JEV/K
KURZYsqY0K7PIzq1O3CQDITeRq+zAibOn2cG70U5ihRrbNK4TNKNbTs5eonlYHCnEFkO+DQt6z5P
yxIGtVrs16SuD17Z4WLMGtmVYcHqLl/X4I6todwVnHnh7TFzpxgpZRkPxdLkQQv0B4FEII/EP34T
d4oRk8EM/mTS5mUwfEsT/rCGvZdlN+btlIxsGNs6y5A0TJY/S9L+COfszm/aTsVYwffkhUFIZJBM
x5rdLWg9HP3GdkqDYFMAnQVWQmoqVI8hVc3bwHJ9Izmv1DpXxD1lxM5No9pchkFzv85r87ABLNBv
rNrXLCYHEncwPrSJl3JfyF1UGFFdXVm8d+SjDW11ZwyIckkboBZ5hcvFPZmKtT3tuw4lIbyPGDgy
pFdesFBM3tnj15WlU9HiKmiF+EziWR+GauP3fjN38mot+i4ckat5TCFTaiWtdiLxYvdg5k5ibRue
GmhY1fmAlvOuqMMGpu/sg9/MnQqfxtE4NS26EooM38QShzs+dV5dCczcSVtYaZMIeGqVV9IWuNa/
hSXncmOxXL7bC9uui3vSAGuEYVV2AMcVa3yg2og92ATDfhjT8DFujT6psvM8DrlQKMFqA+uzoAUs
X3yq2sc4pV/9PoCzD9Z47gZ8c2rzde7qXdSl846u7cfXB7+svxeC5OKggp50a8tCINpWfqw4PyQy
u6e8+R5st1ABvxs1L/2Gsxt2IhHRtMX4A6aMLndzKn51SSfekwbES2Kr4Gmb4cJaBtkU72pL67cR
VB6gX2+i4X1cMMykD2ax7oOiWn5aHTS3oPdXp+bkPKQTAjhPoIsigk0PO9tjN23Kon8rOmiO7Nuo
VfQ4xqF46HFPua/YGL2NGQm/dauI3rChXh/I3FTvFGPpAcAvP98Q7gJUeViK1g6kzTe2JoeGNiAb
aa/Wa8hdhOpEtzSWMfZhA8+tYzKHzX7lwGK+vqIudeGlr+3UC8h8pjDU0wpCarYCj2nuDgV02zxH
dwrGMIZpZLoebYcALO9pK81u0Z73Dle0PkabawKyHldfOjPYRw4pBFa9xMMQdWer74rKrCmjbR5t
81419N8iJNuNjf5azJ0SEXCJpkCLrgBMgbFUuljuINt248Z02UVe+KAuOo3afiSp6vD2Uspqv0F7
ed+tEbxO/oeza2mW0+a2f+hSJYSQxBS6z8M+dBy/EmdC2fliQAjxBsGvv6szspXT7ipNPEil1DpC
e2s/1l5Lt17wFwoKGvz0D2mqNuDeYx1vLlc16dM4t2/Wvb53ZW7t37FxcHHVHO2AFpN7cnuGgMWR
NUMYwZgH4ZequEi1uo4QgneqvQw8nj7prX4XBbP57GVQLiytAWVTS8BUfEE3MgT0LflczkCS+C3u
WOuGTrg1ZsPOr5MTonvRMnjnt7RjqpVl6yiLNshRBYeyNlFFKuT07deL33jc3aYyPcxGp9A0Fz1b
w7Kyb8gDh/r4524AScgi+P5il0j7pQBuJ6xoJ1HRlTaXYl/abCDjx0kLv2NyKQj2rlJSYarvsuxV
l+HhSzKI/Xh6BrcXBsSA4bvaYFmMRB+2BBWFkG76zr2/8RVcUJ5uUQMyI0wLBObnQo9v5WSeukie
a8zKUe7H8Z+4ELa9H5OYFLCApiz+TMrkJTGzF2IYrsdxnS1Efbcjkte1138YqZ7KJP746zt6I7Zy
UWvripZ1DCQiCnsDSvtV1JtnAgjQo2mW5I+SyebDr3/oWrN4xUO7ADYD8mgoOCT6kpSxHFPNuwEt
z908zgfZns0+WGDzbTemsiANMEDTem8Q5d920ys/7bZDk9iYCs99iyp6v+Z228l7MTMQGK2leZjn
YEkB/0iy2tQggo3LIKNG1R+5EfULdB+9WoQ0cTF2AYF32Tg+ognpn7Vu/mp6L5pILO0kbtYs4Mps
0CZgon1oWszympF9/fV3u/Fsuwg7iNUPXXdg7SPYf1fRHKX91ik/z+4C7IbwsHVV1/ArontblLEC
lpnPD347d3w7Stbdir4dQsilJVmzzF/R/vWs5bjQOgmWvLEdpbrUFQVikq9zGtX9nWjm1pk7YdgS
qqrpyrJBw3f/ewvHOTu2xnfnjjMBepsG4Qx/qGb6sM7Bt7levei9aeLC1uKqGjZu8T0TIhkYvLo/
pzL2a0G4uLV17bZeD3tzKS2JHoqCxxnYXOtHr8sSuQFYQsNIKPiIfRqDD5AseNOF63HH9934ni50
rbfhDgkYPHBsP6qnLpH6GSX+e93qG7FjdP3VHwPTpKsGpADqUhFWn2MOiuWQx+V5bzrPWrGLMYuE
KI9VLM0lGsBxafV7zJf4+RcX/tnHZpmkXWv0OvqPdmy+7YufkG/iYuG1ajc6bGNzmayozuvULRmm
eEq/eMuFw2+m7gKOKusFajs8rVnyRhPMQnhdRxdntxuWQF4E6S9lHWQECSRF99iLgAijzE4mQ1DN
pT1kzS9xDZRAQlRKFrz9fjt3DImUe7cO0B66ghDiF0l1kpIuuAeDuxGuuBi7IWwGZERxAybnMA3W
+I+5mE5kbD+pRG2ef8HVzn6wp71iGkV/1lwOTMWONTjzm/qL3+E4poqBGjoPfQI7UuYTeItNtmpy
b3TnhpdxgXZxDCx8Us4IowfVp8Al2xSCf55lbRf4FWoW2GkBkroN2WmMo087ZX6n4pJtrayjdJJw
j/xY/5yGh3YTfs4ldAKjLUTBuQUR4UXZ4Vlv6mOjt3tzpTcCWhfyNVo5zSsdFcjn27F9O/RCfCoj
U506Y0BMSlQFLigeTXEqTEW/2WUp7mQ0Nz60S8Mlo8DSSdkWTOkMUOIJRM8HX757XVEXETawCLRk
SYQryql4RL2DPc7duvjZlosIa4dEQ6TGNpcgoE/rWJh0TXwjGxcSxmdgQthCEDY1a/SxoR070Wld
70QIN57Zf4e+fnALvBxj6HFWSMIGmzzxai/fQTk8/j5pOKXM6/BdcJhkkyVLt+IvGPWUmkWjwmes
39m78DAzxWxkI+LhPq7+aQt52UC86Llxx+uvGxrV9Tg16PeivWn7R9VwL3JwmhDHiNdOHnysl/Yy
lkF/ppw+hIJ5vuIuRGxbj57WLWKEUUKVL6Dlu8EcT35f8z/eftXbVsKUtngEqw3IENTXYQHUwW95
J7/p2F6PTCF1p5jUzCCmm3SpoqL0vS/053cw5ns4taxvLzVnH0i9aSTtiReDMz6qk+IIvLL1UKM2
VvZhkzEamDQuh3tN5Ru2SpwcR2m5DMs18qPgzXiujvl4CpqWZnFDgwef05cuSCyaaax2PesLYdUA
deqsI3flV1/fvnQxYiUFyBedwAY1/lGbdIqb8Tw01vxeV/365tf7v1rmf4si0kWLVaTQgOGPKPWT
oz/Lo9myxYQLgjVcoE2IP5dyCO/81usPlnTRY/EOFVMVAeyelET8tleyfZY180tOpMvYNYKVVusW
qfiq+8dOfeWjPf/6jG7t2zHg9WiCim+xAglTvJxXFsaPwVB88lvcMd9o3GKoqSBtK2bRZZyW8mRD
6zOtT6WLIMMowTa0kJi/FJS2GRGzOQXR8qffzh3bNe2uE1kc6mIZ/7vt9w2sXYmXsBl27pguGea5
afmMwgoGyZ80K+Y3TBuvwop0AVUj4NHMqE1f+qnY0nVOvlXR5Pc9XTwVgE5yo4KoyyLn5NlC4+C0
k8r6uRsXUKX0KMQIje0Lje37gW7qDOkqv3YogNY/e3oxkmOUBGkJyJfKNxUf23dTlUyeW796uR8C
px2SVf1E0Djbpu5/ktq3nbwnj3Dd4CtOzEX2LVvHiYoUrvlAjxmt1gSd8COENJtAG+fJdCG/E3P/
2+Z77accc60Pe5CAA2G1a61TXpdF2ggin9ZpXp7jESTnc2n/ifpkajOmA5a2REwpprWnpxbyQC+j
oPwBWlL0sRiVzMKYVO8ivrDTvpDl9wQkSaClKMIn0Pjzh24m6qGAyiuerAlU5Ce6H9u5LIroYUt6
fTbJWpC0Hmb2JJYN488zWLTP7Ng/VYFpH0ZlO/YQ2q63GdrnxZAudgMrYAn9249NTVuZ2Tlo1xMQ
nkFOiwOcfhBUOBNynZ2qQfb32M6qB06+OoRMZRXr55r3oYF20sCLP9kSth+gu4MGR4j652dJp/0d
pmHps5AIdAgR/TtQvhq/58OlN6sO3u1tg6cW5A0XSo+TGc2dEO16B1/7qo4r28DzwoNwRPtjracH
jqE9aM1pcY6DtXz28pYuwI1G02ibGneUygMTHwP5o+vne/ihGy/Uf8BsgimBL4W4W4gkO2zUnZut
7X2G1Kh0oWztAEKLAanmpQUbbvqJMOo1qoKV3XxBHuBM2VFQnJo9emq7HVJiuJ1e2Yh0+buqvZcd
RFBRwVknk0kQQJ43OXVnrw/qItnKcVV91PeAydHOZNES/zZhwtwrSZMue1ccCKFQZEXoF5RPPDFV
hnqLX0QvXSRbSDVqc22Hafh9eojU+gIAjx/IWrpINrICsx4DQHzZyx3KngEpPyVryT7++sz/LT+8
YqgudA3o6hitSXS3a1aKtxHi4n/Qho5OFli89NgL8rlppz2be9I9RnCGD2YjUZUN4c6fldlsjf8T
/5ffBXP7VrEOFCi12hrw9069sIJ+m8ZmveMwbjxqLqcYD4toZZgevrRBUEK9Xe4U3KjoOJ2G+do6
pQME0Pyumwutk1G7caQX6iKr4qWLq3fSEj+ZeOlSjCWR3uhVFOGylUeDYKtFetqZ2M8KXe5FgzoP
QQKmMEcz2RQDewyYIuvVawLc5ueQpertEpdC1CDyiQjo4ku8fC3zi4dcaFtdbRsk4uGduqQLs8II
vKJ2u5dr3bIUl3tNQC8q0eOAEjnbpw+1svHjDijRGUjkSaYjinkvO7SZ8ta2kCBotX5n5DilmEUu
xqyP9fKbHbfozl2+8b5yJ2raWCvLY7nmZon8a6pAT1r2JkCJ1E533qgb1uLi4VY0eYKkimsQTrR7
RjCDCxBDaTCSI+O1yaqu9wPHSRccV9qwsEecoODLj5cVf1pa6+jOX3HjHXeI237tI2+s4WLgRN/x
EdKWsGW+oZS1KURuzeJVbJIu+i1e0CROFmDDIRjEz8kQ72fRBJ9+vfPXibOodDna1ME3C0imuoRT
uGWIP8GTUa0raIigkwPEuJ6exmTQKj0E21PoNI550IC59Nc/f+vgHGunkD5ol76GK4npV1U2j3Bc
d9KGW0tf7eKH3MdEu5w5R5Kv2fK72CFuCPE+L41knNr1R39YXA8DYtUB38RMFuRq8/zJdneL6f+i
Y155cV2itGpb970IEOZ0O9EQZRwK/mGymAZLlTzMkW4m7v7WopmKrNhQTj7VkSr6rDnI/BT2B3uM
5yL4XK4N7GTUxYkWEX2zA8YE3P8sUwjlDd/GghK/iofLp0TicBMg9KgvYMN7kHOnwY9RvvO6IC7Y
QxwQDur3owSLUCTShO0yDQ6/YgpzMpAIOIajiniFY14yvXef2BJ4Lu2UUnqAX2ddh9UFJEigU5sH
9YKKkxd1AJUu1kNO2xAIjfyxSkz0brbx/E03ovH0N07xeaM9HYNlVxe+Lh+lMmDhtZr5hW8uVq8t
o7hC5AvMQZ3VFlONcUzvlZ5vWbxz6GJP2KaQPV+Wje5nS+kKEsjyjqO8sbiL1pPh2DcDw1Rv3Lb/
29HzKzDO6BcKugA9RJ12kSArvLCgD1Muy99mQn73MyAn3Vs2BqBXh5B2V+1zgUcKjQpf43S8d0yT
8VBW15dC9GWWzGEmhm3zuyku+k1A9sCWS1Jf1nL6OlG1plEZrWevU3ERTYAHxxM+J8DHMf9QyvZd
lwzv/ZZ2DrxpDDWcWSytTZ8lUSdPUyT9/IoLZ5KY5Ue5mgd5oto+s+1jb6fZ78BdzHTUx1SBMTTI
V0yaZ2FQ1Cnr+93vjrtQqUqQxiJGws71HL7EsKKPallnv8feRUmB6zUq4tVWKHQ256o/JZMXhxJ8
reMNmyPCa1mN1YXJ4XHotqedbd/8borz/rB2iMqVbhU47HdxYnzeMWEurV9c64KkunY4WhJi482B
HIOFyHXGmnlRhVHpoqTYMaKgqfE5l2ojLxtTJJOUF35hoQuTUiOm79Wqgnxs6+IRQrD7aQF02OvY
XSqyUkgxQ7WmyJuyfxeY5e06cM9b7oKkqgPTiuDzgQ01Bm+bxpRK0I9+l9wlIrPLQTmGi6tLwOlT
HHblU2+T6k459sb75hKRyb7ES1/39UXshz4rUsssNvs9PsxbqzvJaBK1iKE3rD5tv+3J17n47vct
HeuEym5djSHCiai0T5wv+VDfm/e9lRm5kxf9KtqQhwHCw2Ziv8dgyU4bmpSnoWvk223l38vGmHwo
qvUSLMuaLevg2Vd1xzJmvHQVUC7VxXb8ACfisZ5La9TJ69BcUP7OTWj3iZeXGIc2VXuTNkvp53Vc
rFoQ4isPTIIJhdR9FgXHGxuR0nPjztPKTam3MmDlRY71qWdLxvx0yql04WrJsgkUgkIsXXCVKnN8
iarBr/XpwtXIAO7MoMHazchfknr43hlQPvh9y6vB/ZCILhuvGnCDlxc6lHVqiFVPG6Iyv1TARaSp
rQ1sw0asPm9rGib8bIpl99y6Y7tNw3VJF1NeWjWRtFIBz5YZMqV+B+M8rhCdhqalxcEcY/sZomKf
krnyYj7EZXESjbJLWsD/NEI8INWfWGE+VUxoP0f8HyBaaMatJStuC43QYgzebMCNeZ2JC0PrECDR
nkg8qxbNh4IcNN3k4tn6cZnK4tIMHLoZ5UUEe5z1W4QgshrjO7Z/Ldu8UhNxoWhQ5GjA35EEuQrC
IkXLcEwHqe3pAH2R58k7FSOQGCRbE9IgnyHTBehxCY74zTPHI46hyqBL+Kx1eenW2GRHVH+YwuGb
33d1Xle6hOhfa5rkFQKZXa1PMkz8jJS4RhqVverQfs8FKP8wP5UsT7PYmF/lyIWitbVct6bakzyw
vc7aMRSnodj9MnYXiSbmmg1odKLLLqdzUdu3ozB3TuX1yrdwEWgtbUBU1m9BDlSBeWBTtz2rIpqf
Vz7Hf6JSpR58Pqxw2+8ggm+Lch0TEAiUp8DuO9hYPMGdwoW67fUm5IE0L4e22PJGQZbuCeNlXgm2
cDFuskxkG/QIsou9Jed5AIneaoLozvn/mwj81xsIF9a2HKKs9QJTRYFXnQgh3ZtmVzzbmvWr3Ua4
H0JtDu7OOt2K5Z1g42/akOK0J1dt9qR8X22cP9q9XTO0ZYHn6I4PXRTrbBhi8rjo6g+96PJDXA9P
4Tz+NinQyJAYKM9YrNVLGLYKyC752esruyi6ze4l+ihHkVf4g6gdIO3Mh49+aztuh1NKpQwDme81
HU5VUb0DkOYe//V1kde+guN3DqVNbZcdmRRrX6QFR5bB9bzzjW8t7niezgxQKwE9e1704mVm8ooO
9vIMInFig9kEVdByleR6jLYp1ZYEfdazqfWbIRIuki5JNjVWNExyULzO2bYkf6Hd7+XshQuki8Jl
DBexypyVpOSnea23OgtNIO5E8NfX7pWP6oLpwpGhWbjBJzdNOWYFyFmetnhR53AuDz/n4CLqaGVp
Pc48yUdOcj0Y4Gxl65ckCBdRt8f1sa8aEx8gjOFtigF60LPYpC+ZV3FCuEKYKunBd1HYJD9mPoB4
TpsHExh5p21749q7uDpBi0UzcPnl5WLfjwH5c2ex58Ydc92OFT7y6GFRdD+15kz6yvOdcgzqOEDZ
GfUdDIqxhxjgTww6hPcatDfa6sKFcQHMYJpVKXzRdVEnWy/yYaLHlLWF7d/QrmpOeCP1V7SKCE31
yIvnTfTBeRCJflQa7+UKLeE7V/d1YQ/wFyQ/J1wFD8XC+6jIRU+mN71szJtkQ7EtrQ9Snlup2YBc
phw/j9tYtBlg5NGaxhvQUCca8voN+nX1qYnEsKQYNt7ftOUxP1xbsHVKqrp5DBtwwP/a99+wZBfN
giQ5XKpxkLmZI3Mu6By9HMbyjxBKEh9//RM3bqsLYmkZWPf5Fsm8LtnfJe2/DgP30rOgwgWxFKoF
y+XY4umqOpaRbozT1XKvWF+4GJbJHsATTI3My45+ijGUmS2k/+J3KNeo8YecnCeAlAI1JHKAO/i5
0scjxn+mk9fiLjDQghUrKheZ5IQFb5NpeQxj/d5vaae8gpAtEEwg2hwO+smMM1Rp1tFvPh18Vz8f
StXCEg49JXm0sPdNvz23MFa/fV/v/w/nvfKIjqyb4TIL+a5o6dc1oX7e2MUEckWnaAqx9ET3N6qQ
3wMlPJd2vLGdqxg8UjCdKDZNFosZbIWgxfI7EvrzkVT1MHWrljJP+NacigU4aTs0d3zgDaN3AYEs
KlrboYyeWwl0FmnaAwQ7wu8SuhCtBNqPEQGKNA+PYnksQG6HkVf24dfHcr1sr8Q2LkCLrdRatKAl
8k2+Pm6tIikTxXHS2wEPo8LkTl57tZjXfsf5tmChxFgtWySi+QWlhA1SexVY8sP+xDlpnkiyAr1a
QXni13/WjQ/iArFskAzH3vQiH3ryV2LUbzwMvSqAwkVeSfD30CoYRW7QcExjvvx2xI0XtkM4yKv/
44kEthSSM/kY2w/9VH6FbK5fqOMCsrioZl4qindp6oovC6/qTxC69dK1pMJFZHHKksM22Ljci/UE
0rk/hlj4YTeFC8g61Er7osDizXDI9CVhAJP9+prI12+lS0O2RayiFXRz80FF7G2kmHpTK7U+RpD8
THU01A9NuAQPhpT9HXu7YQcu8U5TzJWV2yDy2sSoYw51Wrfld2GjXKBzc6J6/fjrP+2GBbgkaLpO
JPLQReR738SXPpjCTAfCD6UmXLRXdOWarvgq8kMI4J6HK4uqDfzeARfsdTTDAgiX4qiwaX0qFz2d
p/Uef+etc3HeAdVV48hFz3MAKV60bR7NWPzP78idmD+uq7UB4S7PI1knp0Ml77qrerTf4k6FvVmm
4WALj1FZgLdGhlh9AP6mvNOQudHaEy6YJwbpBp2bDtclYaRLTRVPf1RJHF0SO33pwmE/d80xn2Es
SzrYdX6LYMuPUUy4YJ9FksmCUizOMapUnmYTNQ+Maub3Nrt8VMva0XI/RJyHexHh0Sfst4N00b2U
4sYD6oJyNK1GSNQKnidjBYqRnasTOKqRsRQjsb8faBV5xosuzh9DsgeNJYlzHrLpfcwnm9lY93ce
6Bt24UIW6zIkrVKM53GVyPMI3kRLPJPh/0AW5zLc12OO89WMb8o++l+53JvFuLVtx+Y0qTEZjPHn
nEz7co7pHj1P8dafvIyOuUaHK78A2H89crtkHWvZKYYysNfiLmZxDSI+NC3DqWxbk6KyFzxHrTg8
V78+eT+kAOVo+nENcVtE2EHat7HhIwrQf/tt3cmL6rXGkLxK4IwC6CZ3NEfXz292R7iAriU5dNlU
cHQTb0jaH8vD2FaeXtRFdI3DjKH17ojzcgrIqdAFZgCgIO13XVxEVzzYbq+5xZlv9Xex8i3rS0zK
+J25E0F3BUZMNG9xF7VRU0ZmoER5wWK/6Rvhwro0irNwjhrnvu7vCep36cyYZ3zosl/tZh27sDFx
XpOgeJ7H/n8HeI/9PLyL6yqPGJ0nwOXzZN6n52KV3QPoP+5NZd7wMC6uS9Cmnikm15FLh38RFr7Y
Yfry6096TcdfSYr+A+qaZsyxyoPmrGno78YS89yPxfhU2kb5uXUX2oUQYRsItGjQl+sDMI6JFPLz
3C/LcrFdDFNPYdwGLI9C0P6UcfcQq+ge1fitc78e2g8OLBoP2ZJtwOL1NqegfnzDzeGXZ7nQroCi
7hLE1fWuE6gWbKi3Q+vXs0Ticl8Bf1WEYMWO80qCtKjVGRCpnht3otcljnFleBfnkNz5Z1TqS0Pj
O5nJrfN2XtKiKsNo1Nh11MjfDqse1/CeFv2tpZ1ndD6KyvRVTfNId/HJbkOfDl3ghyMQLnhLF9Um
FOtpDr22L2EdnCbCvv/aQG9s3MVuUWvieKgh0LMkUOeAypVJu5IdJ7/VnVd0XekBBHDH8jk0fySx
xi0HyM0vX3DhW/2CAdgV6W2OdoBNG1WWaS2Zp+W7AK5Yzj0YQ1aWgwG7TyG/++2w7Z9+x3L9GD8Y
/jGIcpySjeVdK77TkXyXQ/zJb2nnDR3rTib1ysO8H6FImoKjUn82TK5eNUZUa37e+U7Gbi3JQPOp
7OKUdeRtk8x+5umSlY1U8hFxEcULSk7cNCTTVeWHmRMuWVk3bzUpShPlcaH/x9By0drTghzTL0F0
GTKIqufkYO9AHvs2CRPPSNHFhdF1U0U5bGE+MxBSiFWjrlvK4snrrrjQMDMkdbKzMcwbrTO2g9VR
+VEZCBcX1gFw0EThgKVZ/E9SVu9bMGT47fqapv5gPIai0QdwPs05BAFAiBH80y+elU+XnkyO41pH
207zUM3k3HbyYU0q38Udqw/apFRDU0Z5Zcyn6GjBdKnmP/wOxTH7PgLXzjpjjrKbrE7tyN/1KENn
fos7T/LeWXA6SE1z0XHzLWpI9aEMq3/8Fnce5WPQYlfdQvMx2O1TtDW/d7P17Fq4cLCiIIyUaxjm
+xDsD9E0BCe5+c2foMP380Vk0R4NCjTu+dybj6sYIPMz+2mucRdKVfV1ixrLHOZr2YxZCaXJ9AgB
zfA5c+4iqcqjaNXcI6nVTffdlhssqPNju+UusAkkTy0/FCV5rdr4UQTtnEUSE25+O3dsqJzKuqzC
nuTtYU6zpi8BU9/8lnZMqAI3TU+NJvCGR17F8vPabl5DHNylB9tGOgw2Lo68sdDEzTApyz7Niy0+
/nrnrydZ3IU2tTODvvlGSB6BChU0WNFsMbVdRMFfZTWYO9WWG7T+3MU3ASi7anOU+JW2jouMRb1+
r0kLYcmj05kEvW5qmQE7GXonIYWuALQobQA3egTl/nfcV9X513/u9Vv/N6fkLq0KaZs+GVh75BJi
o48y4F+GRfrRjnIXaQXq/SpakmLPezXYIZtGcPCmoQklJDgKafz4xbgLuOptxMVEkiM3u7EgjNh4
1vqG3dzFWpm+mPtpwn1r9+17AgRKxprqzktzfWZfOX0XamXWJNmFDY9cJIDxM0X1l2op6Xknbfxm
GTsV+5m6C7kiOI+ypuJAlSzev4g6HrMQtPH32gHX9+W1v8PxJP2xDrVU9ZGDVn89Y4BF/VMPkv8d
AMX3zMVW4bOTYTx36xGeeAwJFibCAHpgh4q8IhnuClSWdKwmkCiS/GD/E3DF6Uhqv9oCd1HEZWjn
Ds0TkoOWLM5a6MBHdTPe2fi/M0mvHZ7zaG9BKHoM6x75PpESZGYgwLBgN3+Zq707FUrWj3GPwcDN
tiYr2BGmOlEma8IOIl110qR8Kjq0+OlUpXIMojNobNFLrVboMLFq3x9VT6L2VJixPfn5DCeE2da2
o5NubG6jaTlPCfraB9n9wnTugiP6uufXKXSsbsoqRWd+fUAPaPPcu5NgkGBsC2K1vaJoMM+567SS
pedz7YK5NAUMeTrklm8NOlNGg1wSghJ+O3dBfEDcJs20ww8FIUSIC/XU4R8/9+Bi8pL9mKs66Y58
Zftfg6418KSxVw2Ku3grw7jcytAcOVS1vq7vjkb97XcNnXrIjGGTUR4THLNpB2gBcJSj0wV6l34H
7gKuNDk0JrqrI2cgHXwrt77P2LjcU61mr7tMl4ltKVbT90V/5JzNNIVynTnvtLuHVLi1+vW//5DX
NfNAu2HA6oTGRcqrgaRr3PhFYC6uMMAcwF5pvufDXMYf1RTu7/g0BX530QUWdrFkLQ3knpuq02e9
Yx41YbPfzBx32bECpVlnwmHNRxZ+o+GoTl0d+nGRchd6VTYKMLrBYm6iXVU2bbp4BG6xvPNQXMtC
r7wTLvYKEU1ETTXbPOSNeLCFjvQpqYl40U2svsaCjm+sKIEkSObZ9y9y4vhCRlsPQrcltxWczTBi
1pvsXhUT7oKuUMyoBzaVSw6swvJcRGH4EGNQ2C+wdXFXEds0L8AymtMxhMxkLcRjiB615+rOM7L1
4Q74Bp/yxrAnPX8APN4LeAWV7p8td4oSOh8dm/KpKf5H6u81ZPH8LMtFXbHWirVAZpab+HiAdtqY
zhv57uWMXdBVsB6YNqHzBFTtW9HYPgX4qr6z76tDf+Xiu7Cr3YwqxojelCf9OD7E/T6fAfiIniKI
e78xa0G/inK9N7V+w3P+Bwi1hkiKK/wh0SHDNG6T9Xc7Teovv2Ny/LJO5t4eczRiJmc5noFvX1PI
WfmBlRBH/3x3dt6VmMNqxxwq4f9sBcljzEv7bZz+vHRkmnDqBBtyTMt8jgP7V50Eno+VS2k0N2uy
hgZX3kxTlyvK+9PV7fiZqitA2MVBVATBOuZJh1m1mJA0sbUfXQV3cVBGVctoMfiUw5ept+IAlEQH
vZ+oOXeRTtHUBLacNxDGqUOBkXvBIISdf/f6oi60EGC57kigm573zfwQkFanEK/0mz3jLopKINXn
08qH3CoRPE0qaR93PXnaqAuiioKwLDith9wY+gFDCFlr7ddfn8qtyowLm7IYc8KnHIY8ohN/Kqx4
GrYVT0eXFVH3Lgjj85iIL7zcqjd6LtVbZgB+2m17r49w45V3gVV7ZVHy2eyQy1DvPUZaNHucBkn/
NlVlX6DKWobppqPtaz1UyvMqOMYNcWqIu8mkz004TS9dN/ZnY9j48ddHesOjuixxC86tkQh1cwIU
92kN5j967ZkDuIgrsi0qnPTc55P5bFHgSLvJbHeenRv7dgFXoovpkBjW5RD/PI3hjMmIe3WfW0tf
P/4P4flu7Q4+iwZHsskPDyH+8TpqVwlw7IXcld6wLgZ+oDDfpCxgfsOq3EVa9dEUJDG3fQ43NzwI
sJWeo5AVmd/W45+PpIm74t/gPF9EEaZ92aYjZkw9F79+hx/OuwHH2qKDsMu3rDFEpNNuPB+vyHlz
gVWYEZ9EXT5WxLzwYVxfaOc3Z4sxnJ/33dJhqmQdt/lUh8/HOn9q7T2m5ltX0Kk6gU67VYU4TK64
/AtjaGU6bPV7v2/pRMcNbwugQfYuZ5J+XAP7omLE4F5ru/iqDqhWUqMvlweMK522vSpfQCRQ+7lC
F2OV2IURTbnOpV2GrNZqzyzZPZ9FF15VyW4vDE1MzpLia1AXR7rMk5/tu+gqqmhVVzLSuCtTeD6i
YDo1Ye1XxHGZs7piZhh6vJ76SJ6Qonweq+jx1x/0auCvRPcuuKqOWK3CeNc5Jh34n50M4v/n7Eya
3La1KPyLWEVMHLaU1INEeYjtJM4G5WfHIEiA8/zr3+msbLhlVWHbC4iN8eLiu+ccxY53ggE2qXcq
sm/MdZewgr7PxqRssJPz4CPMLCA4mwZ+9zXqLNEAZGS5Rru58nVOjkHcKyCitZ+kYORKaIU2mogi
qr4m9bwdYtudd5iy31lKt3reWaZiLKK1Dpr2CimH4f3I6XKMZdJdjAS17zW4Lmz14ryOmkLdXOmO
5bQPY3mIuqY46TXcvZDFyIWuWjXvSzKWWFNRc4Vp8tO0R3cyLjfmjWvuWDThjhtyZa8rtfoKc1B5
Kle23umbW61HP2/uZTWurVyH9mohRly1Ms0Csfzp1+/OaZpoBg2hoLHXIrT7s1pEkrftKo/wfb73
KHLjVu46OS4QAQlnIe2VBG34IVgWozNWLcNFlwl446CMTltBozu7xOudJdyX8KFsh76DoNx1q7e3
kf7fsPvhlyJ9+cUfYgOoMkRKra299rv4Mw2a96y6pyD/+kdHrvpX2CsKNi1prkM8mNPY53tH/RTd
IxfwCgxMdpGXRtzRNHFmy/lMiPS8YLmA16jDuUsXZq9jU0ABIpirTHWBXyrBFf9K4DxEakjBXAX5
viWgDWcdeSaPXcar6ud2oItur9Umkd5KafU8TLO48+UvK/OVo8plvEYas0EHnbmOQGCSM6eiKA+g
JhdYLMRC/WtE66eREbnMVw9Qbd7a2kAEN3yMx/lDO/uZt0WuENgyJLRizVJfK1t9QTbt7zaABJDX
vuMyX80CQLptEIQUaWG6g4nK7WM1qKHLSqhi+kXzrhKYnUwlCUGMtg7LfEjMDo87eU8Z6caaDZ14
HpEIymA2aq6E8fRAosme2qSP7vTPjU3TVQPjOhCpHQec52nXXZZF1rDYbeBphdf4cj4QGrePmzXk
Dmdy44R35cHE0ITL3s013t5IA9ODhQKTQxEjMfrf3w/4re5yYgiuBDGoUcURGVRZQuFdQYXy0yUQ
LhTWDHKA8zAaXxrOc0umxy4q7+nEvN43wqVv62VI1zFssQyg5nJKi+6b5aM+V5SaO4P9et8Ilzuz
aQyLmoHYq6HLYZBwH+Cr/ejT78KlzsZ02XRgB3OdI/VvEbSfhqC7E1C9PkdF6qyACRY9u9oWe+3E
Mv4RAbP8q0O1p8qqSvRZo7savqGJH0ssXJxrtrPs8XCOYRCaPEZrp4+p5IXXViFcmmtO6j1Cwh1b
RTn8q+nwRKAS7RW/CZfhmqO1bPetNchYF/VxLdjbqBrrk9f4uujUWhtUzcE37mpimhzTqI1PFdRW
7hxkN2amS0xNGoYkNJ3MVazlG4Y7S5b2450M6q22X6bVD/HUVHBSAGIx12aNnpshKjIFZ3e/8XSB
KV3vYdzItrouPLms4XK24+R18xcuIjVtU4nQhJTXuisgadY1a0aG0esmgSfsnzsloCmfqngpr7D0
sQfQPsFBkd3rCipc9AnpuHWcdqKvfS3/rHBP3M14p+kbe4FLPgWj1O2A8sQrDMpDZKN1K59524/n
JWzIOxUEBG7cpvrsN+mdnFQKmcJabpO+NsmUPsE3Uh2Qz5R31uuNDd8FaIpBmUhUu75Oo2z+Wbax
f1CUbOcRvpN3ts4bc9/laIQsN6XXUV9rLVGeM5T7wXSEH726xyVpRmkSKNsqtC6257lZi9PaRcOj
X+POst2GZW0HGynUdMxvWzE9yWH3M/sRLklDonWU3DB1LUE8HoyKWBbAQ9lvT3BJmgqVs/Ucb+q6
pNPfVQEL0bj44NcpzrKNJzPFFOQf2G7xSQ79G8vqv/2aZj/vCJKrdky0QdNL8jSZ5i9qgq9+TdOf
m4aptJwH1amrngbo8/AdV7jID8+DKsvPjbds7VrZBEEem+G42OF5Ju1fft/txJI0WELk0NC0JPQT
3aM2KwNYonk17rJ5Hc7qOSq1ugZI2Z1WAMmQXNB+WJH4BYkK5qnRNA1yEdbvNF+vckr8IgGXh1I1
qsPUSoM80W38dtya+K2apN+h5+JQdFqUHdtCXaeGzW+Tgi+nLk24V95VuDzUFsQL2RqhwEORl+pz
DZ3YkHz5/YDeOJpcHKrQWD+W4dP1pIMiSwPevRXQca4h90/Hxwkv2keSBvdutq+/ywrXDRDo5ZyQ
aQnyqgu0OKxBo4+NisbviRmjByTb6oet7YLDzkXhtyW7gBQJYFunYx3k2z4134MkGI+4UEiv6kPh
AlJknYlahwn/EGm/DIV6F0Pk7PdDc+MYdHWpCtkIC+lgnCXRd8jrN0dNBb1zCN4YB5eP4mxAKFIH
6lonEGKyUds+7GSszsbgNciwdMosyvrPeKv1SzALF5uK5JTW4zgEeb1iFiclLDur1q+oV7jcVMHT
GbMXuTWytidIdL5re3UndrsxCi42JdORleAQ03yat092Kd/s5eYX57iQVDEvOqhRsnDlcouzdtn+
GqXwmzyuVlS4bJCWq3Hm8nA7szj6btPeD2cULiBF6TroCOpT+VQPz2aTNqOEhH4njHCO3YlDC1mo
ReZVZZ/NwD9vqF/1WlAuITUUMRtnxYIczOQ30i7tIyWjn1KIcAEp2MnZrt/XNB9D+70g4IV75NP8
gjMXkOIGc5vKHkdAC1mGxMz/xOHk9xYsfuGj0rbT/VKn+VZun2E0835uF7/wzKWj+DhquYZC5nqH
TOjO5i9bL9Sdrfe/KfFrIlm4eJTp8CeFgySH2E593Ug8PsxjMr1R5RROZ41LxGOHkvkMBrvyMVYi
eIctrn7eYE1pskpLDq1bVUcTPKJHflA6mbJUybnP2rkav3HUwXyMG1Z9LaOdq4wWVfR+KutYZbWN
kMhRKZu+awCCf7OQA24KusoAdVzoyajEHMYknL4USbs/4IUBVcGLtW+LggRTtpbjAmdWRMJZG6Tj
lBWYM9cm4jtcsyk9RCqpIahkwiXjRYHX+aWPLyAvys9rEhTQ50xm8UCXvcqVDcxjADXd52hZWnzS
kvpRc8Klw1pewBiCMXhCV4PO9nLAW76ftaNw6bBNDAD1+1TmAi4uzRI12USxi/x+lb/+vCBc9KuN
66KaXj68RdH79x63vWf4kv6rY6veKNqMT7//mRvngiuvNaxtLzoeyZx04aNMzIcFMf2df+FW287t
QEcG+jdzn+QyxMNOYLaT4J2fa4xwYS9jk2gHMyHzaGK5luITBAr9IlWX9ZIzEjQmHZLckERmLPgQ
EHKv9u5G3sG1SkyauAmxeNJcVqiBH9mmHu0wkUM97H4Ox8LlviI7D5PtYIM+RkOdRXy7ljDA9RtT
l/tadtC5VRAlObIyz2QvyaGZSel3PrgKW3QGCB1Xe5KPYt6OL95Xh65qOr+7k6uwpRo9BgUE2/Nu
kN90Q77C6vWP36+iG9cPl/sS+wiFqnCUeTFze9SKzqeYwWC7TODdk9bB/rxDPf/Oj91YVi4HZpCX
WSGXLvO1LSmycPU7YWO/XLCrtYXqct4XGrvONqbDoUvXk1piP2ZQuFpbs+BDUosBHy5D89CG7Rs1
SD+5PZil/pyKQG0KhRMzRneuEw4tgqQ8icgmx98P8I0+d0kwYdcIsgEIi4YhkoeAdGWW7rT1W1Qu
CTa0MXwfY5HmvMW7H0xA5mzn5Se/T385YH5IwauS6Bf/6zSP6gk+LOE3zaXfRumCYFOx9tVm0SuQ
M35Kuqcm7vyuKy4H1irYxwU7SXM4PV1RYwtFD9H7pTlcACwO+nriy8tXR6iwDmV1iJPArwZAuARY
UpG97so9zRsYzxRtsGYcpgae88Q5UDHtFJM1T/O1Sd/UduqPRVhqzynuJNz0xgaICqg4X3X9WJds
PpRJ4bn0XfRrSMrCVFpFuV71hVn5nKyecb+LfK2FjppIFFHOFtVnNVkeaZ/+47V2XOarJQWBtUEZ
5dXw58jrt1Uz+23irsSWhZB2GJc6yo3Gak9p9Bzy+p3fV7/EHj+seIudiSRbC3fEMciD+R9W7R/8
Wn7ZHn9oeZXE1iF56esgCnMSlMHT2iPf5tc6+7l1Y2Fe1m82ypHME1AGWNZDlZA7ge5/U+2Va5bL
SE3WrPB6APsGtWIs962ewsNaRuoZPi4I30X6LQ3iItuSVVxCYaMvWMv2aRuw9xSyYzpTVbicIjYK
vDMGNM4UDrS3a0sLgkdqIw9b2RG/jdUlQ1icsGhJjchXkr1M6sHv5dFFQCI1NaI0aDeMogVCJk2Y
1eWde+yNI9LFxCQdcMGjLMY6rC4otmQZ/F787Mth5fDz1FjaOhUF2aIc+Y6vUWg/T1iNXrPOpcRq
eJUDqEtFvtXhctRhvzwwsd/LUN7oFZcSq4qyGYhSIu9m/kFUbZmB+vFLBLlY2JoSuPVEVOTapgfE
l1/TdffLeLhYWDDBQ1sEXOQpLs/QoZmRrqkSz0PSBcPSVCEyG6BqAT29f+cEom6c+Zn9CpcH200F
wfEZlJ/mbQDFnK6BbMRdzONGRZhwiTBDWd+YGbPlhULK5hcnijiCb1FGcL4dapWwd0rS/mMo4Zh6
kGPa6wzGVuljvY3LgYzd5jltnRUhh24Og1TSF6e4N8He5iit8irp5y5ppTXSC/028XwoWG7bJidS
eTad/LyOE71NUd0mLA9nwG4BHJ/ZWN7j6V5fa9xFrLCn6XCqGc1bPR1ZZB7JPnvdTPkvhFUr2gF0
JM3xknrSorgUq7jT9OsZAf4LzMw1XhRS9HTUtDV8UrfvbBDdca+o8br4chdq7qiuzcgDmiOQft7J
cPZdbdzFw5pyKUOoZNF8tOiTKHzfmtRzqtCfpwpBIJCu80ZylsgpiwN9Ibvy2t64S4KFQrdtS8iG
7a0rj2kxxRkkbGqvpzrusmABaynqkYowb1f6bes7PIzoOx9+Y7K4JBidYr7F077nuki3S2tfJvk4
l9mccr8ojLs4mDDrXkwt3fMm6myWSvm5LdN79+jXs5rc1c/q+77WKul2PJ+188eaq/K9Wbris1i1
euJd2fvdCrjLhu1IPmKpbSteA9IPKLAELDp6BTrcZcMktQAiF7HkyWy2p0A1zSGeYr9CEO7CYWGK
VwzSoPWUxccxGboHo0PuNzNdOGyMt72CrCp6ZbLIyjdFnNU1uXOluTU3nQW7m6nqd1wic43N5mBJ
bZ4GnajHuajonb3yxg6fuBdghufXpEbps2oAs0DZ69A39N7t+tb3OydqEAaGtlu45PEWw3abtDaH
rIp+O0veesXf3EXCZFF1cOEYlpwVXfe08B3FZ2zz4wq5i4RBXaaBRjZ6h4FHyAyln1k8ecWaPH7J
fP5w8+tMU8Lry6yoWimhapDGWQ/fJq+LH3eRsJJOXQ/fnjUPRTM/MFjgPIYWhcs+AT53kTAbpiRp
q2TOo6Q+9rp/u9TDne34xnx0De3mjqWytdOc18H2LjFFcqBqGvwmu6vGiHTdMPI27HMzBsep/gpj
GK9XdR47K5VyEc1mX4ccJyPsPuvmtMyV3wsypPt+nilzx8eVbkGf86BRB66S90FZ+HndcteEs4u5
TcqwGfIi/VSFdsK1p/LsbxcKC9I5RAUD2p5481mr4Q+Utx69pqBLhJmqrTpTlAPAjkBn0PPs2Gj8
Fo+LhBWWIf0l1IAbJvCIgoaHIOoSvwPDRcK2tbaqn18+vJj3Q9vIczQy6heXukTYWjUQBoGtTw6X
sWsVxl+2tPzg1+EvC/aH7WrvoJe6ot4ul9B3yUo2vtOp5/nvwl9TN+EYTWyfTzb8V87Rx9Asn/0+
21mYyBz31TKiaTmYN3J7DMfB67rIXcBrErJoU/hE5wWZ1NG0mhxg2nDvsfrGPugyXgauyl0LL9V8
wCsYxHJJ9PCSwvfbCF3KC0m6xggVtPmWrh9pTa5FW3306nAX5+JhCY+NRrV5tEX7g7Hht2CP/apZ
4KbjTMK97aoSZYD5qNb/wQr2vYIlo9+qd3muWKZpvW+6yRdQE/20nrZl9Up6c5fnKkVRQXh/rfMJ
HoeXNErn55BYPwVI7hJdLXiPiQNayhHa6gPKD498hVOf33Cyn3ucGa0JRaI+ryGNfGp5M53ipCNe
eXXuMl1yMbBoWGmXb1v6LETO5uhOiPIyI37NTXMX6apnTku8YdR5KqtgPHVzA7RnCKfmawxn2/dk
LpKneDF767minFA3rlJ4epIR/cSj8CTjKT1UQ//FaxBcyosKCyHfKDZ53Adfuzq2WdJJ63dmuJSX
ROEo2YPU5qpvPhE4FOuU+AVzLuUVqXDv9NjYPIgn9jRB79vIPfWL/F3IS2w6pXIcbT4IQMljgCrh
JETG0K/LX640Pxx32B+TtplKmwsbtsdm7lF+CX1+z9adw3Re28JCVLvOdxV/sc2Wywlygb//8v9e
XV+Z+i7nBP4oSVGFWufonekpkm1RZ13db8eJW/sG0l76QXRkf9cv8XQdy2E7WdKQZ1EHZb7G8QhD
MG3s8WUzTLOFGzkcoMXYXWQ5zeQkelBftLMbehty1AfDEQ40pZqvsJz14/25y1CFExybOo3Vy7b4
28zJYzdtfrkGVy6roHG5Edi35UMns6aFu6aYuF8anrsIleX72pESeSRDJSy4urey8jQo5y5DpVky
M+xl22Vu7JOBEe73YmmKb7+fNC8T75U540JU6V4t80TK/RLo+Zsd0uNCUz8Wg7v01MRlhyx1tV+K
kEF3igwQtUJ5kp/nJHdVIJq1StZEy+gCCOENOMolK5vyT59uYe5SSkPUyyR9O18sS/5S7aKzXuH5
wa9xJzQtEHAE4SqGS8fEv3jiOyO/892vaefG2JR8XopRz5cOXd9krJ7N/7qhJX4CFsyd51WkYWyR
xsuFGmreKllAoXFuvBIjzJ3oddlqMclhuCRrtuy1/tYbGX716hh3nsfQTZjtlPYXGzR/Warf903i
52bJ3HnOUNZtabI1l0lvQzYo8dxV9M6ulby6PpkLCRbjy7tAJ5oLbA9hUlJcaFjrbG4rklVieath
Ev8gzD1Zodd3A+ZSg7KOQlGB871gQ9MHRgqRRYnRT35j4Bx+aZha1Ptt02ViqvkntpC8mgmqF/1a
Zz8f3GxL54bUGIUBis1v5VbJRzKvxfH3rUc3xsFZs7ArnuYgJdNl5BtrsmZJ2CGG2ofKyELrg42p
n9QKc7lBLoYEYHg4XGCVlGQNVIAyKrf6TgDyemaWueBgFFmIzjR7fwmjTX7QcF27mLYmD2MCWuPO
b7xwgr+eKczlB4MmqKc9UcslXQ05wJpOHTZaB9eFTuWxSgv10Cwxy5KFUKD4Svld5JhLFkKkOxyr
aCBnscr2tEPf+BSsfkAtc8HCHjaB3brP5ByogmVyFwg9PS/9zNWYWwwvAB+gcVOYOgOJDbV2vxPB
BQujnkXwfUPTaQREJRlrm42wu//9qrixX7hsYb3t89zEdL6k+6LHjKGo7tJV8XoHob0xWV28cNM6
UjFHBGrmYpJZNzRFruqYXeyasPd+/4KzsKuAtuFq2XxZI/2dx9AmHAEi/L7t/4Cd11aCcxwXtof+
shr6C6KTIkXHI+DcgHp9KaAMeUJCt32S8M56XrbSHkbV2odwtvLEGmv//f0n3BqhX66nxk4LRuki
bJN1SfIlkp3X5ZS5IGJF13Wst2G+BGSF7s4fZexXYcdcDrHsdgjc8RFRjK3egclgs9/bC3MpxEXg
0bSG9clFiOD9lsZfuPITDmO/YIh1IZH+6rEWoC4fxXg2GpLqf16j6Pp8Qosd+rvb3r0oYX8Z1vc0
GD2XsCs3Z8xST2NSkLNNLQK69cRs6vU2wtwAXRK2mnpT2HpsbLK4XQ58qf/y6xF32cIPpuASbatJ
ry/qxLirRsYLmWYuIoe7eclIo6vLVNefmRUXzcJ74pA3FqTLyLEpDFoZp+G5mLYPKQ8+xVN1J1a8
EaO4gJxuIjgoj0F4VqybnoIdkQNv2+SNnUJxBHy2f/TqexeWY2NYN3sswzMKHDJZyTeoRPzk1/TL
v/ZD9mWohqiEciA5y7T+txz0cYIM6J3d+FbPv5wyP7RdBusmoiUJz0hX/BvG8d9bL+89eN9q++Xv
P7QdyDZStUKXqLp901kqjtAvjU5+neJEtliemIcUH97Z9p1OOkgepoMf6cVcPraHfmvZSRGe4frz
VrHpadr8CgaZi8iC5E1tUqHpZNWHhIkvKgrvJbtudbhzrjU9n2EPwPHZbMhk2nwNcE3ymijUhfYq
1iYo/WThOUqqj7Vp/0ya+k5E8/pnU1ccTS8UsF6Pz2Y7eZ51+tgPwuv+Q11kr4f2UQzjF/RI8aXp
t3NSR17bIXWJPdgn0tkQ9AdtqlMyHlarH3xmNsjgn5cNk2XQIfJ92UmqP8Nqz7bWL92HMsOfm6Yb
ijt6je7oS/W2NlWmmfG6x1KX1FPbVAiINdnLEM5tlth1P+7FcE8Q49YUcU62HUzHMlUlhWKe+lgE
G1DXffO7XFKX1isKurCw1/ScTvJzOaefk2r1OpGpi+pNSbesbH5ZNZ18Uy/6ENWh39R2UT3bFOkw
L5gmcsJ9blQacKeMj15z0IX0TKqqTeF96NLrVj+h0Jodp5LduwvfGE2X0jNq5WFgCRZ8On2eTX9a
28mPb4Pz+M9TPEl2XTbVXl3SniUZs/x/7bJ6xW7UJfNKTSMZKEvO2xzASmd63Bfr2bSzMutylTqZ
g/JCoV3Dy2wdPvuNpHNOxrSxqVzR8NIO2GCbg50Sr7iEunptAiUBUPCe9vMsZpaVUb8iqQ1QxO/D
nWviGtBKCpKWl3kq4eptvnZR191JxtyagM5BCU/2KtayrC9YQKbJQpihsgwk5+g3mi6HB0mCeanC
wVzmqtifIgVLzGj2TOlQl8NbVTWkYqiaCxQEt4yV4l1M8XLj1e0uiGcCaY1d6/0M3Ygo2+gcZlT7
+aRRF8Tbu2amZWz3s2XtkVv5ibHiXl7hxpi6GF6X2LDfIqjrBaz6LHc8UQ5W+N1jqQvihUOSNA28
zs/TuK7mIPoyRml0OfsJAUPa+eddS84auxXpzUUG4p8AbEQZln4hPnVpvNUEYU9UXF9KJsHnt8P6
wHS6HX8/X16ikl+zOdTF8ZYhHACdps1la9vmy1Lx8I++mfQHNaf3TBtujayzWhPUc/BkZ/VlX7Z/
TGmvVIde2BJ1mTzYe4eSrFN9SRuI7vM2Dp8r0U137ij/VeW+0jkulxePolzXxdQXVGHaY7za7oE1
fHtQZiMHKvh8UF0Tyozocfy0R8n+uGAOf1mCZfwb7wLqb4oDXh4hQi0fq7mIvqw9chwR6Yv6EfUE
4wFqJ0SeaCj6o9JD9LAPor4zsDd63eX+WDEFY4p+P+P16Qh1tSrr14r67TK/cH9Mb4IvqHNJpj0r
bftYjeTO3v6fTsFrne7EzyX8pUaUrjUXHWAPPmgJ0B0U/RQ/lQRO8YcRSh7iEJYdSF1IND3F8Ftv
D0Eg18OcKn4aKo60oBjL4EhNQsoMfu/DR2ZIeJFq1o+FmsNjBQTlMUap6t9Tl8RvCCtRwanTtD9K
smFgyEtYUzNO/lwmWTwIKvprT9PyZOEn8/ziGX2RXXfvAePWWLnbx6CrshvQnZH91i/pJZz8xD6o
K3wXQ89iqtuhQVzCw/fdPK4ZHdPY63GTuqJzepznMVX4bgh9vImWv6uE+cUmLo+YQmMCF4SlvMhI
HWcyfYbVix8RS10asamg/CdFUF26tf+QFhIaSPLOjnFjIF0UsYoDamRCi0tbLlU2Jn35CKWVxu9m
6dKIlq5x3ZrWXPagY9c1blbALp4KGdTFEVkSilQWqb5EZfwmCsPDBP2D3x8yt7rFCephos2sATh5
sen4Pxn0n3bC/aagSyO2M7Q6A631BV3/Lg6Q0ozt6qdfig3952Pdlrrh0JzRF4VLSbZZvI+1qvTL
QLj6cgXHdhbYJTjzMvinGpHy4UXvuUG7LKIabbCpfQzObNN/UdVcuJn8MgUujKhNAQOwBnf5sR9K
GK/r586y6J3fTHFihSHYTFQkc3FZguFNWMPytBxav7dU1J/8PJxwBxA85q261LRYj1Nbo7xd7X73
HZc8ZLXiClpTeO4kWp7i0WwHa2u/ZIHLHtYM6mEB0rEXa4L11FCZZHQ3H7z63GUP97FN9hWr6Iy0
1fgskn0/2p76vTGjduTnTt+aZDFTQZJzMg9FPtbj8hza1E+VhLoaa7bYUBUISahzD0utQ1MKlk3F
HPhtuC4xVTc9qRbA/OeBpNVhIPtx7QriF0O5WOCm4oHE0ZacgwZW7iWP/xHt6Kd9T10wcOhhpwTJ
1uSsA1a8kQH7J4jGznM2Oos0GYnpknCLz1FRfpANW05G7PcseF/mxSvhnwtMJYXpUSYoo3MQN/wh
hpXcGQhVd4QY/uw3rC431bUkqNYijM7jOpEj6ej2MV379M/fL6cbyCokLX6e8WzfOwYr1vjcxwON
/+Ekjj8sJg0zM1H1vg3LKYuqZnycG/iwHweyfdgKPr8fIQj6bUTdvnngAkUY0hj2IMph+SOmMnzL
Eac+QJsp/ERsWj3O0Z4eJhTyPafwkgS7AQ3R33//jcPaZXVEMRM+d5U4C2bbN2BK2XVoosTvbZa6
8BfKKIHNyEic+SL/7oLmA7yi/WIBl/QiAWbLSxhzDgyk+vekWw8qSu8F6bcmphMM1EkKnrhbxbkD
cBRltov2A4168gfRc+0XE7hCcSMVEEBaJ4E8hdo+J1OynWJT3EvJvV5GQF1luCaEBF0N+Z+zxnv4
H1Wn1ucS+6Y6dFM6sEMIrwaD7CW9V0bwEt69tpSdfQIPn9Pc7J04L2mSHhsMymPBguoINWn9UCNC
+Xpnxr40+MoPuXBWSPZqLBe8DVEzkflDw5OyP7R9TY6J6e2hQbFotjHRfFAWiiBHCPvRKjOkmTCC
Q4+icguQ+qh7Xr7HvXn8qMWqPlbVlr4H9jU0Ge9mhvVoQ1Ab+4KnPyiFv8Sz75PQFG/LMVCPpRmW
j0Zs8fNU9/AEeZFcvSBj8GkvuTo1RVM92lltvckSNpPHFNZ0jx0L6k+GNUHemGhcMhGzMmuMHv5S
FMqJdzrnRt+8QJg/vOLW0II1upP7uZ5qAO+kXk+xvmdad2OEXYCM9XOPtEUVnUus6keuh/JBWN6c
bNW3fwx6K+/EnP/hFa+N8MsH/PBfFNtQdnXa4lRAGVn43Nqlgy4DWIlsgVLMCXxT/VfUDd3XcO3E
qaLFv4RWPCN2M5nGI8jjUGzJHSThxgb5C8nDO1IpMMPnodm/DaSPM2nRtV7D5cI8Qddsm+U9PfMp
+me1mRnGO/v6jbFyWR4WqKqMDOL2MKjho1fr/hCGCyzFdp4c+jD1U16lLtcDQetIE9lRDFXFDoEc
H+vYk9Wmv5B/sKpAhVhMzlhL8XdYWMuHHkWF//t957+siddmmbPFT9NGlJ4IPwuTpn/G4bieWRnZ
nJdxcxqUah6WNtnOMU+Wx9//4o255NKAfThv0Vx1/Fwi83rmmKpHSN/Jd36t059XDSm6rdhHy89d
yvuzhpZD1muS+t0bXL/ZrYlYuAnGzvW+1nXWN4hI1JLQT7//eBb99zD32ng4Bwhy3a3RyBafmzAq
FD8UJcp4+sPSjnHIshSV3tMf+zJHwzeNFHZaZ+VerrvJaLkEoc10QgWcHXd4+pZtBgWyuozeKTws
zubQD2SaC8hXRwme7PZm2Eh1gNuH4X+O/y3BbFzxhPpdTV2q1gwvCNP+powqob6qdq+QlVoV6vvh
Pr7bsn5D9WJO/ZbSR4Vi1+A0hA0Oi3We9JNdojg5FQyFaKPs+kc84ee02kooxtXQ3Z3bWoQHbgtx
XERscH0scACnI0T4n2AcKXJTsuk90aHkx3DXxZJNsioeUNf2Xelg/yZncGhmGsusC9Pxr/9zdGXb
depK8ItYCxAaeGXYg2c7iRPnheXj2JIAISTE+PW3fF9PjqeNUHdXVVc1fGseLNKL3gzyqR+dGuKT
4lheXY/GtF/7tHtb9Bvrm0ePHK8/Rog4OitL+/6RzxOORzGh+zM45LqNio4k7jHXna8mE7eFwW5d
KfcO6cV+pgZjLnF3OtEKhrluLDrW/xi7I7vL8Tdgr0+FreynpKlY1LVl187mmfsNLnqpd/w04nE+
xTpmy0PeN5stGzrQR6zyNo8RAvAu/WySqJixsll2Bxa3Lke3peMPSLFhpa1M/idqvSsElyxF1kX6
K5M6/miy9Ivtnb0ZW+1fkeQnbaGzPtYltGNdBfU2rcw4TZXPwnxqhZwg/9BRAxyZW2DkyzS+jlOf
wqqhVzCj9CpP58uqkCT+mEcbBPgINHDrpfXNRn45OzpeR3bA18873b4h6GzoyoUzc3GaJVc8AIvf
cmghrL+OqxQRIhAA/IRCw0GtfW2kWNNbPnX5rmpcm7YNZTT0YrhLBL60INou5eFl/KSNjDOkZA7p
qZHWwPJ0XrM5qsK0WnkNXa/V47DN/qRx3u/6HUZ1MxknOJHxkVfDpElBMY8M1dAbPz7zTvTxiU6O
x6chR59+aumW+6YazQE4oAB+bsfHgUezuKeucep17pJ8+M+ju1o+GjSOcTmooXMdfhHXR2fAhukx
lHoAiXTDsmHuTymSovwpjeBL+r6ERR9PUTPAvUNDsT/+SZe9W+HfZEm6uiIFV7EgLGNZhrs0jXty
t4GS0h/6kIm+S/SE/9XgI6HP8BqJo2LHs6AnpenATmTyubisQ+NFOcQNtGXFGMPrpFymPRf3cMbP
5RuHLNafIHInw6Ow+ILqMDaSQ7FuWWiesanPyQk6b7aelBsz/dmxYQKLh9lskY8jwTk8i3lZ2I21
YwsvrtFoIA2jnEFwB9iALk+dmGXd+qhZIeyWbuHFlK8r+90TQsY3t8Pg71lkhqJhiZEZ/5jNyUgu
x5Dx7QvBgNHyDA9J7bB2u0XySsyEE5uotlXXwNQYPknuW3IvYsRBv3U+38QF6y46+iVNNqJ/tBPf
BMQYLclKwdexecVXDfPT6Cii8IqVRGJ40Dye5nMbdjbXmZni4WfPs22+5wmO9S2fTcRrl7J9/M3A
rFEMmr3CMYaZQX4euzl39weRQV3ytjXuT3yIFDnL2TjJpFy8i2dZwEqJsCtvQxj++ab9XiWxWCg5
t0lP7aXfzC5vR6gtkwtTORp3SLi3/rhuuVlWWXaUIi0nxFv2fbnOCLb5jVxGG07j7EZyl+Iy2mlt
tW3am05jm+r3kjHW/TJsyFkKv6IVcVlF2h9Q7PS4Ksx1w9/UPnusHdm6yZuJXtuhof0b4uMmfqNg
BnjSXtH+3K/4/7EqetimZvsg3HOTwkioL9qkS+0FXQySLis6LHF/ifNWb8PpyAUWX/ceD+YhYhl4
QPiAzoadUYewMpDkWofraud1+OTwYmSX1I4pko0W08li8sz7apy6Pvl3+CWazybJw9YW3vNlL5ii
USWnBNmdZWysm99tyrf4aeiHboDBdAavrAhjTOwkACoGAGnqUROP4kgs6lNOjW7+k0yv0Qt3STLf
DI6p7ZyZnou7pEsW8dFaZJr8Cl2KRKIW3qXNH5L4Nb03PHPhJWtxSL+WNFr4VYG4dTGSHNIk+y+L
0+AvBGkX8e00LNtQUIj93SdflmVXBVlgg/ibp3pKTlZDMX3fhZhtd6sjmI2KfpGie5/D3OQPIukn
9bbhRVhUkfF1an6JXTfRqW3WlJ1Svm/yTmN3ICod2ROqKpNm5BaWN2t07vzs6K1Mu5Q85fBjGhkW
l2A3P1UN8rWwQh2jlsQf8CuLdYUfZLqu+n45pr1ssGS/r0U6pD7mdcoS2t3pFObMujykZMu/w7ip
e28H2ob3cOiIYzpDcsgvYUWnfhILgcjn3Guy28qLiM30xDQBklSHMCbirlO4ZJ9TZJJN6mLiWIm1
tGkI7jIrtxF5CVbu/VFo+LiyP5qSrKn3w+ZGI/eEjXQr2GE0ZRVXOqZZEdIxWu5S4XRTDMg85Si2
TTONvmA+eJrUUAQwMVWKDNRmZz4vYX6bdLxu9IxUX62XYs8gkvvbztSFvWTzAprc7A12wAqxD3Jh
BRsSZG5gA0hvZ8QH2qk7N4QxmVSa5SIabgDMz+Q5XQxiOEqy5cy9t2aYxxFZ7onSN1YFYvcy00lv
jqIXK++wtrSMB6vEEgauyhxsZHxuhwiON0VkoH25HjDX7i48GpLli8Yj4+c11dF4VkCeREUP5pGH
y02LfmnTk6L6lFjeyB50DLL8atYux37u2dqlb1GjhqneZpF9tQcfkk9uFtJdxi0BF5dmadkHuOGn
0UZjIHBJm53hdSvFbS7TeLtMERXbfqFHQm4E1sx3lOvVdKfGR0v8ayCdPGqWRw1tzzLdOiRtTdGS
fAiTxpcsS7L2LOAm2tZy0BNdynyBl9q9VnGSIt1036a+BEiXQkjk1uZJGjmIH4lZFofdB7Jfo9kP
MNOfWdmPc5zfLFqGc44uyv8FgQvNGuKfjcjOdM88kG41bDmvBREQPRVU9vlwniIo8HmhW42Alw0L
FQLyq8EVaKrWbDjvXUjTlwQRtzI6ER677cYwq9vnKJlocgs7ixTdGl5dpLBhC3DI1X8yIs5fhOY3
icjsVaUIcMENm9u3dcyj+dZNR6erlu+puNJk8gL/Ng3RhOgWWCj+h1h1rF4ci4rUDRprRv4Ej8r1
CH2fSV+a8Yi7K5JscAAZlAmgNEJLgznDMdrhNxFddswXPL+tez4YhSvlZPQ/0E0ohm1zXCRM8L44
n9Q8FesyLOMTYc0w3/FR7e0jwUYSfdw3wLo/dgIF7gUSRaNVsfSKklvek30/YXF+sp95kkT01MsQ
i7ds5vP6g87QeP9opPHNR4vfNbCi4/xQf5vAYWwNrfCh2ONh8tZia7LvQ4y/LGZDoeJeY69iyna8
v35atqQEYKv3wsYZl1cBZPvUbhZap6JZRn1Ou4VPuCu2rn1s2CwjNJSIcHcMggadG4hF6kUI2MVS
FrslKWNtfPRjtk6Paw1KoqHj5TvL7JxzgVIdeCNyVXokShA0Zwfl/5oBS52uZAg7ih/YslJ9TbeD
2iJdl+18mKz9wVsjYYXbcYxxJ9vaTItijRGJd58JP4yq6Fph3EPadL1NipnBohX1OfLphAcXyfa4
N1OiZlu2474X+O8RZFU9VfPzhAKB6w8a2sZvhZz0UJHdb+M/2uzRM+KGMLybmE+3A7r0cOBGS/0B
uC6L5E+c2iQreDuy9YpYCOsLbJHt8QMscgVo2CanubxjsGzL0DIsSBup8Y37S7fhJf6p+Jiv271D
UXBPq0XuWNXPfR8/o1HQMbYouz3IU2Rixl9mRJ+x0+DZLJ59Pqr1PM28uctEwMZwTuUZLZfssHUS
d7k5Q31NkscDbSCi3lOcK1t7rBdP7rpQS0eHhvob3lPJEiFrsHXL17S2gf+3Jm36urJUfGI2xWV2
yndjWbGkzTZXY+bpvx1GOqUGiXgKU5zuTelFI7OhxOVDlr1uV+zuuHM2A8hwVwnbXYdF0Ggmcw13
vEU9KCQzrqECFxucrKLsEESfstmn8xPNpzV9guVo9KbdKiCUkRgMREn2QXfiFYOxCLdzN8LprdxX
OIjyso08Q4aTAbKa0UplQxiKLeThXm0kfp8IgtFG2KNHbdpU6TJGCS9MiyWAP0iwjdYqItswdzCG
Xpvl3m1rC1uN0KCTnUF0xX1aT5tsxr9IqRRr3eGNoC8CcYXzTe74SvsSZE+oWjfuc4FQEItwqIh9
G4wNQSUppt2xX94toUly3sW3b0rJt8hHr7hkDfMYXaNurw8F84oVYdXpltHCIStvPrNOUXW/b56Q
ywqvyBn20oMcVBGkAdsyHSAm6A94sHT+zgwZfL+vcOxDJW2AN3APf/8iACK4Yf23t2QWj0kt1plW
A5EkrXwXb296FdGZp2n2OMx7FFUR0qzOgN7Jp8NC9XgKrWvvcVbYLZIfctBPYY/KsIzkasi+/Gw3
Zn/MnHZIhvCANKoBOGYokgyeJ0WM5T+b/2RZtoGFGMZP0k5kBbIOsYnz21FsMmfPYsGIhZZkLJME
U+FZ46aFCO1AENi0dk8T8bjht+YgN9oaf4u3a0JMDwxPgHPnx7UTsSlZOAK673W50Di4Qm8edsy7
MCUE1P7cjousEnpMl4nQ79CxZr1pNS4okSy2HI2l90kCvCZRY4uGDZI4kTX+FuEXcc0nnxSub7tS
pGQt4Uxnz8uSjW/TMuHSsn1atQ1Patbg2o3MwAsi1t8+5B3GskxexoCJ++inuFYt7ow55UfZBdjV
CwvDyZ0A74Bl9CtRS8CRg+YdF0VTR4BPUnwGUXMKXewxMdlw3aPtAxaK312jxMBmOH4fbbutTLap
weePxOepNF1wt/AgTzEFZPOXcyz5Nfa4PjIdLW+9ndbSZZ49MT+2v1rSNldY4jU3rXAD7hM3ISDK
sdK0iax3TQ40oszIGoJxtE0qd9EFS8ZztbsWLR1jQ/g7760oxgbK6RYKkZ9YGAM/wYg8CVjLXroR
TSAkd9uRlTQyzS2mavR2UB2doe5itynP7VhQQH9naRcGF1RCAsKfm0yY22GmcBpzHg0whtvsCelJ
GtM/38ZPyCbjy5RF+0uGnc+zlXzpsO0Ao3uESNNKti6ue+LGj2FZxe3M2PRDItwAJz/V4FIYgGSF
w3ByVG5QP43ZhbbS1EdOcNC9GS699juS3/Kwngwy5FQRu0Z9yt7oxzYn8o9dO1akS2RMTVRiX/uh
2fZTZ9qJ3ejYdidtApurJOuHH1TK8XnMevreJKP+gutWBAMghsYsF+LXgcRhcg+YUT0uSDm/rqnK
o2KD6USFnXT0AHs327MGB/QecA+6CzuAclWtks25pQ186bKxj1WJ/LD90uSJVLWNo2gteNy1STVa
JJYWYlp2D+SonYeqQ/mqkTW2J2+T2VCXC93v8W2S8SO8pjSs/DanS6TrHnPMVGNahzf8dOTqgRxc
3pOEdTMsNnkPDMnsH3G8mzcGpcE9i3h/4NlhRMRYuQBPQJ2M6sCF/xGO1JLCz2TqvxrddmMZo4dC
KmC6MYhJAwyfkZU1PckELWY42vlmn1P4Mg2JcPIBZNjYPRxof2XdhUw+Zmk+5NUh4bSK3x79RSlQ
6t8Z2/gVCj97Slnkv5oQ+wOQ59rcQNX7bQ+MXpWWOB2tLHvAsW2ZQm7+SPiK12hdvu2meEKx/9/7
aEWc30a5LzzPc1HOEx8NVjhb4q49R/WrjSEOLuHpqNFBGvqsUjex+8gH8S/melAlgwGRKxJYzb7F
Y8ZxikEAxDWkMGhTOJ6qrXuxh7/o8abfMOdqPq3zhBaJiCQCB9cMrbGahwU68A1TZrkv+TLjZZni
P9qu8wMuheTdO7V+erByT6vA3mARxx3OZLQe4X7FsHazKqk+WB/of2jZ+O8hNhwzmRyW6HZflf1C
GgiLinTM9raS6JMelmNSR5ltJL9N5JTiMg9T+tIhBXUsYpx/VRxLL29TdCCqdO2QTqdmm47hJKds
sVeWWHPjkm8IhOOH5QW+xRDQdxqAGr1TfUmwBMF/w0s56ytJZ0iMU+wX0HJe4RT3EGjcwakIkWDd
8TRtHDebyHD/PR3H3ER/NnR1N9Rvoe5mhQ3MI94AuIo8dHkNaUf4kY4tzOzjbBO0aEgj8+cDVOsF
iAdmM1yKcQNgSPT2zoU4diUf9ujCIY7FBW0dS38rOeaPR7rZnzbRmMAPHhpfZlwB+wgOyfEzysE2
uR89oiE/QmjnyxaLKauj3QwvBGbRfyNr+Nl6EfTt7AjaP2QSdtNlX7V+RcwfWaoY8+zz6qT8bI+u
7y4Q1x1z6TdAeydmsLGJVYjevPUQQj9i72p4GDkWduqGWuVrYBZsKQfMIPJGApSfL/iK/CaFuGg4
E56wtsqYt3hOsXay3ETsx5oxqItLFXOFmQNqj1AFn5HnfN3xQPG9lSu4Go7H2EC1XFgUi+a0kQ0l
y2ZWDLerbNd3TafJF27vs7RgLhPnOPMBAMq+ownPphX640V3Kwc2K1Wl4Jt71Jps0t7oo8eb2kGp
kV7xuUlWU0QlXHUOgm8dQhJfU3x079G8Annv0Zjc5wQ7CacmHqf9yrvOZtchz/gfP9ule+JMwyh7
7o4BLwQqG3NXgAeqqz0HQHY5om1hZTYbcduobcdOieMoQwNbluQRvdceMCUsQZVi2WKNEa5d1gqp
ON/1N21snl9kkN3vTMdqfM5DoqJnvifpXqJBt9s5QopOOHU7T57mZWjfu3BgkKZ6B5wJN5cO1EqS
JR+94uhAiKCTrJMwQn4de09mhP9mNGCmXeKt0k7zx7GNlv98mDW50M7mNSY8ACvY6hn7Ag+sf6dL
Syp+zC1ySMW+qGpg6Aw8BjN7Evmqzh6blhzpqTT6OBbO74FICHbeiduv3/aC7QcZffyyeGkwC/nG
3I0xQhWfuCLxFRDkk+pX8pjAMvAmwdg9FHa3WKv0acMBNg5GkfMwbRCrDnqWb2Pe720RJ2S5InK1
zcpUb/J8pKvCyHwYWsdu8j/VaNe7MWszTOnrNriKblTG54gn4283Tmleoev1Fqp1O49nhJx0KMkz
BrNi7FJRWwCVeWFs0vKXJVPjPUKg2lBM6CwN8lVMeFEDvB5wu6zmbJP++KfIDFK4V/maPYzp4kOd
59j0vaEOVz9QXoHugmpEzqN/itCsxamD10gRqM5UtbHDLjU0mHl76VgsWAl0lJgTnJjMWg0x03m5
Suzws2lloDx2ttuCIb50KZJ4xY1KsiF/oCLayigT+mMjXbdgxtDxcmpjbzm8+zb0PPEuTywd8hYx
LoQAaR5HGRdSWROuxzDurhrsrkTR93Caq4yDeK3+9lu+wsSRPQK3plXbE/kgmgznJNX8lYUUeJXA
mFvA9aIxrzIKEy26Le/R6rV54svNZm1XUbCN338KNCDFms/SFWtCwpkMwxEXZiJ9vVFq3ppZBeTY
zhj61WRAsyy5f5m93f/SeKZYqjcgEMrVo+WuZ61xE2BzUcRPSm7sZ38cHey3mrF7ibplzx6c6Lcd
w/oKjw8LagKhqQ3mwNJBnDyeLcxwSYkXjw/FNDY6KsCk7S9Wun2ugOmjDqQz8L8iIF4xXGPZ83eZ
q274Osi4tgXGS6AF8WjxIQ1wM71tPGnTchiyAUrcRkXHk2Oy6c7eRotDhxzyO6j0w1MzwzetZoMW
otLQrIVq43l3lL5x8mXDTsdS7rBX+AlizX+OCd9FjV6qvdA+ac+o86hM0pkbA1wM602YGr+ZhUU9
6hVnCj51e09vlVvVdLNrBOqATwPOcJnhmLvVfbv37w5gdy0tkjTWjC1vxCT7vx2DzQ0AeJw6sm8/
YdyENcEeazri1DUue5wx2lzxaum12knm+nLwWFXCdNNzAtciEk0/E5sFdmbG9uP1Wxy/lyAH1och
gyzgFgTWkP/dtyMBGefRfePC8OZzHP3+4Q+VytMaL8nPVoIdk9olVwgX2O28Jg1sIEc6nbej0ejQ
QcZ8BuZxCqTYEqhnyMjBCzOHubeBnyZlk7guzaR/inV9TBuaVYZm3XJBg2CLNt2Rlpy48C+327Tc
wxNzSOuByeO2y1h6FY74u7AaelaxgEUsYDlFgflyDEQwXt2uFg8aAKlNMILyCQUO3ZyeCrNlHrAD
4NKy11iROENYn/5TsPqPiiUCORN0u3whQzrRuOqXrrBSN6977zaO4zVxW8nIL7h4VhfuabTpL5Pl
aIJpG3NagMsEy8KlXu/HMDh7sUF0P7ZIgePEutivDaUNxXg6NADMLQMP7MRw05g8edkjYv8NKorr
ZUxtncTgylrcMbjoCDpDIhSvSRrLm2Och9NK8OOTOKjTpC0wv7xDkTEgeYqBC3UCLIwEt5Uv2lUz
kLWXrssxickD8VO9j5v7UVu0vEu3hfel7VzVeEpRVaLeFKNIj1OjYe4Hzko2iLrN08vKh+WVb/OM
bGz4lxfYNeH3q+HjhewIZwS3o9kjJjDQ3SDNyqGnHiBAI8nb1OvlFIyUzxAOiCowvlbbSNffczTt
VQrG+cXxqH80FMawgDntRfEmesXbDrVoLKBmBxqWnOfGx/U6AUBALZTnnswd3iDdYCwRkqelMRrv
pTkGtHA7Nj3Yqt6TxGHxkgqL0U3PD95A7ika9L1lAmrrkk7AAGIv9f1MhrQAJLph5AzwSdx85gtE
5+kKuUKk2o17WSAKqVKCJSq6cXoxttkuGSJLcIvs+x2Gjf204Y14WmikL1Ak0Wvff2cdR+Y4w3Ck
vws9zWt4nX8MEOOV+FKsY42+gTG+7WCIuVu9Vzbf8qeupfHrqm1agZiMHwHq9g+jNskHDjupjkzZ
kpClaarNxmA5ZCoLS1SMpPSjqZtuad+JBGZITCwRRZKoistjwi0eRe9QmzUANPU7QuXMma2NOC0C
ciyci+wfx9LhrOqDAB6sWlgZPyuuwwmINGjRZtsq4vl85mHnUaGb5T+47AGaaefj6mz2Dw33p5Mr
e8GCLmxs4SjwsLXgrFbg9D9jGXMg+V1a6WjLryL30cO0unc22rHunAK7Ipv8tPcm+nN4gkKDep79
BLIwnQFadTeIoVcnaA4dCvnefqZZsBfgkOy59+HnxHv92scs68sZPQB2k6YGzmxddxt0EC9Jr3l1
eOARp4jlpuiUz9PC2t0UOxQ3VTMkH9gom/B5LrQ6cm8gX1E74/WAfV1fQsgyFPlKl7VUEE8oFHss
LVSug6rJbUE+Id3gLW1hIPau1oFsMAnl8cCyWnIblbM6EFZwXsOMQtixCHzMk9vbWN6ZeUpJdNoZ
lqqASoUgD4oXwNDl93Lk23BB27ZvPwClthZk1e6z/JealuyDdrtVj0gX5662yLz0X4gxPUJXbGtH
x0pNyqX3R36I8C60i+0NPm5sqtMUSgLQ3H5Uj6nrGLk7vOmqTC4m/b2T5HA3KcIfe1eQsCr3kmOZ
zKPsLQmqZNy7ZP2Vz165TxGtzO3FADt9DzUv/gHdBrwu1yJAnKPKOWslMN09yf/OoUcPnXEhH0B/
dkntl6H5/x5iW6c8hJ9qnbUp1kn4qG4W1+4lQF2O1jILUI6jIgaD70tHm6r33XUZOK8GMVP9g5aN
e8VAOaJH6nHdmFL3x/4ab9grfs61WNUJnlZJXOa9G+8BqqSQM3RNN34tEO8NP8eW7sNLkrabL3ON
wr9Vnq8eSYV4Wds7O43OlHkCc03MnaCxsgJleRgehxAOfNLyAFpbdDsA67JfEw+qgSD6Y7jJc5Ih
YQv2xfJPiOwuHtFtxfp1X+kxFscMF/hXPTgcpjQF9ZTUZF/TNxCvInmCEqWTXwrOf18zhxAb7nLQ
qetqobHANGuBMFyRHpEQBISrI3pC6xNkPQkV/cxXnBJY32adcjGECZp3DcyNKYXFcTTr4SRC0MCN
A122zJRCiXn7ERTImUpPED0hNBBxAzuktDZsBrRv3MTzV7KOEPDV4PMsUhG3Xsm5QBQ0pA+o+8HX
eYNU9z8djYb1MwekJFJ45vkNfsrpDBvXrXQo68CUUZ40yL9pG+Vv0kZgxGENQkR0NaOahKnaEWqz
mz6F4qgDGZ+H5j7fqUkukPv4/Tr5aDK24pMR/cO0+S0/c9WK0V1Xnki0RVKw42+2zEaWa0ywJyuH
GUxTZQwMcH8pQFvkeZvjfXTVNvGZNfDJgEk2LFOTgz5EGn3up8GP11Wc4RNaCtpAMDAWUSS3uykh
nJhbzKSYdoshhU/aP7pTSqcTWZg+IP9RFpDFLVZ6pfWnTS/AwOZYsv7egQ/rP0BgDcfvCRcW/WqT
EIOYZLpfdXyJsQCaGfQKHFI5cFsd/vYqpEaLpD4SNgyYnVSIAsxLjyQC2nA2eJiyv+I+wQB3GQab
Hn9iufCxIlMQunsBWbCv9kHEKTdxBeMRd/zHEsm29x6B2x0Y7p31/21ABGZ30oRIdRqF3txYTik9
3L08QGAXHkNwXG2AB8z5+N6afxkPgtYUeqfgSvChEpMRnCRjrIO2WE8oYJqYfgHv73iNt68XSyXC
7u8hSu+H+4RiNLMn1FIu+qKZKeaTneCewCdt+vE/vMxtdh+HVLvCrWTNTkkbFN7+zhFVLskkYD0S
8i+pYv2+oP/ZAnguRcVUdgTyAnkeM3n0Lw2bUK6P2PgnXCasvYLcMvRHJ/TcPK5xv4T7aIQ49aZt
x3BKmsmbCpJ1WsMPnKI3WZz4p/K2y4uNtA6vqERbgZbRhejV4M62Nf7+fq41lNE9NucFqRMWH/ND
kwHQeafyYONfKL7Sf45shwC0AAIVsPYqsjsKkhozB6gNcm6Yh+AqsXn/IkadR6bYGIIcq6WPUw8j
gaz/oyCymR9zjBd7CWKUu3tltdCnneD9rcccJHBB5u0Y09LBMP1/nJ3ZcqTKlm2/CDM6p3mFCKKR
FKFUk1LqBcuWHhynceDr74jzVqqqW2Z623Z2Hm1lBLivteaYc4nvuhu1sw8tcxki+oftunad3rpo
xt+xxWXJ/PXRgHoRCRLz3ESls4qVgmTp73q7n5Y4ZZ1vfiQujv3XZr4aVcTLg4+zs5enPjO0+2Zq
z1x+mm1gW7t1oiFnODqv3xfbmhXFMYmNP2Yr7A6jhlhzMs8/hc7I2E+AlsZ2VQv2qdomrxKDjJIX
vfCZYIe2J+KQe2zbdV0IMie23B+PLQ+A/ZJWgimRrI067tOyfhzcoPeuA9UuRUs+sgEEkKw5V1Xh
byfWO6kT9Lr3W4SLme8BNsx32/Pn54xvltRB3a/EtTYeMKhvqicFI+D/8ZjN/0pT3pYjgfy63WGY
ZTLom5SCJx/13T0DJczf3MJdGfI3bZBGkzDni66Msrorq7yj2nCa6acrQ2e5mEsoP9Dylj9N6jdV
HMo0d6Nucl1UvQybiAG8GuswnYO4nMu84eIQ/pExI/84UQkjNfFlZVGxGfWDrANv32bNfBCBv5S7
vtCMIczbi9zZIWrIKtVHrkd2fg7I6dwVs8x8RqF29d0e5u5vjVD4h/Djbnve2FfzsRq4Dr6VddWn
d0pVBvHCqzGHSYpCrvZwk5vche3QUJhoJ28v7HDQPLYFQ5QEt1dpPHnwHaQ6bZX6hSR3w4xv4/oh
WpZuYqK/5BLJrspMlaLEZKUT62KCgBOrE3ZRYAVOxYUqzPTKABerVwTuWg3/rJHNPPsclIViywyn
sNq1Ym2sgyGVYb+bXdr133mrfH2zPzDg0r1Z1deQMbaK+OIa/+8QyupXYXW9xTO0TXlCBKf07mDI
uKqLAduXF1a9H2+GZR9b1ZcDrkoGC+PQyW+zZ/cMNxWoQvGY2Z2bPTGo8p4YwVbZH2+gpzCncn7v
iG38hrl0aWPL43zAMTUNnP3GVBtPGWfXNzddMj/2/VkEe2/JK6hTvzfc4k7X0qnfKle2HJdZbogj
C8gW/xgGjIwS32M8kkB4scY1MzWISrMGwj2JrIfx8evSXJ97/u2iIr12LueS77bBOuyLWRG04WRZ
b780C8Pd5VDbzebsKix7j9nYmeHehUriudoa3cT5Gq6MZ9keALgSkQnvd9d8rfL0oxZ1yfLjWs9p
EHsyDdyIIdLW753e88VDkFEaX5tKq1PTFY6LCK16zqWpDIfzGKz6RQ5bn0eGsIc8CvsG1aFD4jw0
65Sd/IaT/jiv06AjxqZegcDBOXQn12Gz78BHzeq541aCaW/dlb9eJhlUvott6ty9DqXLrzHrWe30
VvC38ArCT70pbZ/DRfsvJht73uyeJzkeLW0a/1b2d/DPok3/2qOjPgJz9rtkQcGa2Wwul2xfb4yO
Y4OyzPttc/ax0X1iKarxFGhPbPu5yYf+u4un30hqUk3SP+w59vy3TYr5m8rs+s6g1HkaZNDDoFSK
76tOxYrGMLFY1TTccmBw7K8DT/1Ut33+6PZtbV5nCw71vk7ZUi8biBZuzna9SIOyCji7rKpLP+Zo
KpCf+K2avK73wjdyEgDqcROo5VbmvLRwc6fOGr3ssW1UHmu6hEjSTM+RFl54VC1859wa/btj1kMY
1ZmdX6VF6M6j4FTMd1s5dj/oTDIAgN6l6uoY4rQPVVOret92GoPRWFZlHpuBu3CItXZIIIyz2JxR
Qb798FarA9cSA7uG2I32WA+DmX1r5lJ1z4Hf5eVJ5XV/q/15VaJtdRgvrbMjnhZvLECvbQC/Q071
34yRz34b2Bdmlc90JGG375U9X1y7FQ+ZTPtTSL0AaBEatvME0bK4O5qtYfi+1TZ4pa+9pn4pZGq2
+yJbIHYsNBgmgjodsovphOa1ssxWoDBUQ5VkOm2CYytnUdwD8ZUMiOd+TP8hKZTjjz6sZfeSOhuq
EIXUyDewNcNDykDWTUDgx4DR4zzxL4ex6w8KTj7nIkJjOobdOOtTDdn7VE7Am4m0ZVrvkIbX7NHa
UqTu3ADGvDSIYUTLNBa9eeR0tqmfNmPisZdVNo6YJLj5xAMCN3+JtrABFUveKjzyYvCiNt3G/sEh
Lb85utWWbwgsIywnM/LtMHRGk9QwPqdec1REJXaLOaZQHS+DMUxnFRDG03Zd9i30h+48zrbXR6Hh
QQMZK/SUQmsRe5Er5yFD/4q7yXD1Xa9Sx3mnoli92Dfczjm5m9j+lZK36EVvdfFQL3b/wVIrZuZl
p+cspl3X68M4hh58BVfHGCPEQv6xaNQq7ybUIb1vemM4aQIO+TX7zn8U6S0F94b+XFY2tf1SoScP
LIIysSeNzmIeIfiFSkK9+QQLbhTJcXub8pyZZbLIxUzz7eBaQzb/DUIh/NidtdXGUzG2JzAE9dR3
hptTb67uGu5Ex9UVg4Hp/HGeNigE3sSRVs03/4FONHEzdna15z/eu8gNvefcOb0hw9PQ9Kre4QbL
vDit6MF/81RPH9m2jns4L9wIrpd2ai+tht7erRt7TuxskBSExnIV/RwkZVayhGeeJsLARovDatf1
5njot6H7Q4VV7WdR6XvhWk2CYXLaLZR391PGXLPDc/Chw67kgZQVEUib7HbuMDaPVslGzkPNCpcr
0khzzK2lufZG4ew5y2w0x2WdE0UtFJXhFh6FLNdHPuVx2lMS1hKaxDPHmA4XutSRWTJl6AXfJJeN
4gu0QvfZXPL5zg3ltAOpIMd1ySZgVVeFEN1d5SvGgpvmvhgGF02kUw+u2LIfQrqL/Voqa7Tcg8ZE
ZL8rVRbsGyh1fW8Ppni2cy94SyHfWJspeLmiwEAk9sONZDrVlPZfdoFZW2SGs37IRaePtVMBwTQb
Am2rbmODqm7uyE4PMj575fx2usrrEsRVvAPI23UTzy2p9Kdsg59oLDuTRzMVoUNJYJNVZWbuPd8Y
ZcCiUsCqyuqJNDbdSxoUjEg96RpjIjDnXJd8HR/4Ie9gW0SaEEGwPWM9xNNaBaqy4jSfzOMmoI32
WV0ZXazg5TbymLgrgm3ITpk2lkjSfh3Bx4fnrlJOykzJm9cnP2gZNGyE8nVRpXxjvQDMwoVT9Bmv
3uwgh2s13+76rTtYtgjGA0LXuuxbrkTzr2lOtwUNkE5VzGACxlA7Tr3tRvrc9cpcGFiNg6UXcm9s
VqMJmra4KzZ8Pd1hMVvX2PWoo/kT4lIx3E9GSGMRIe71FJalGRrhOS3zVAH71HRHIcSRuPPHCYV0
5YI+cgwCZo2tTGkwdTc/0s+7P0M5eDiO3Dlfotpws+8ecNvZ9I3+UZDj5e7dTXXWhXJzSndWByL/
ZhaVwVjQNIK9rxeqZR7a4NjzTFC3UWDnsaB9RBazln7b4ema1qjxvU49bq3OU4Z5i9Uz+R6yFKID
tvaZSmWe+P8WGZaMumtfSCj1jbOWdHz7IbT6V9ftlh0HSvbC6ghKWyL1CsrvYgu9uG+RpPIITpuD
gHEip7iJCHAhF4+iC1V+3vMdWz9NGpN9PrlCJFyVsAoZ2BCaV0UlHSldQZ7oFcL2YaZg9WJuUxbR
kkPfl4kFBLI+WlM/WIgmbL5JbucwK2+QJc0gEjUUQ4yXxMr32VZ63qNesIZH0pOLdw0b4W9XQL5c
n+AibksLTN6qh5JXtTnPvhjc45rJgt7PXLR7CLvUyv/aWA5ICmSRFMUQgquOzCoNfoRd4HqPgdUN
Li+1kds4jbo623m5uUzxtKSVF48cCm2s5IjNJOph3/pv68jdy9Gf1UBYMTmNZhsPXCCIEVM65n0Y
rw6w7X049UoA0TLMNl75s7N7WnAdR5PpBPeN6rr0wVJOne7Z7ph9d6Y2/4k7jHG3mwvt75RaBePb
0HWD6TtqrNveNdpH9GFMCbYJztrDZTv9kEiTDjqasUzZzFVhAHYVdDzDomF4tTHtyKQZ/MI8tIE/
/81YEZrk3jbI4+jQL0QZTorEh/rMUGem6dJ349Qk27wG6qndpsoAeikydkSwXFTl+zlsq98GIv5w
afMsGPauG64Hzzf0Gumuzo2ovLkMqJebLFnTosA8glc59hYv+ANn5j71qSzu885HAQ1ym8420AWw
ybaNa6IoJZYYl4wpX9Bt+eiNzDeZwpP0XEZZzb6x49TJJr04xmbezJ5j6wCUm9BiDy7RhO2PTg/F
tW1bf42m1RMvQmrDoUc3g/LeZvG996AHxIm/WeXj89ra3H9WN4wLgQ4N+ewy0W4SuxQbcpSxbA88
SBaVdKW34zCI9LHeQCufGxr2R5dLF4YAW90uFcOy3dtlUflJgMz9QbFFmp7dcooWEZzz9mZWcjt1
KW7Q3zY5LtOTmCDXExOWI7sGVdDUl62Tc3HyMfi96ioUz+bQ+iPjJ3row9wU5aOdhT6qYlnNBZa2
sEizOKsyf70ahmyx+/kg0TGBeo315vaunJnv67H+G+pClr8k7FlwFB5YscfAueCPto2unhFYxfKe
lYtmyMWcatiB3A7OHxbG5Y92YxMgnRkM1pINEhSvkjNJ6wVb7tY+0p/p5QlFbG4Ski23fwHzO7Sk
HpPcqd8CKaq4UvbHDOC+83PtBJcWAvAFTJ2HbLArTjVGqLV8HqZu7F6WYCjne4rwdD6BqpWasBSB
eaIq5SV0WLCyxySBdEcYQLcegjQwjD03Iy7F1QrMh0CO9u90LLv+7DOjANyXbf53zbX5UICcDwdX
mFn/aIBD95HRkkq+G5thoaHQ2XAqt214181M6T9DY6ff0G6HDmDHKC64FbN/i2PT6zSjJYgynxDj
cXZs3gnCfk7fN7anVLsREAfJq2NRWAjuU0dhVqbVAyYNh5lmgznzMjv9bOyXARQdycuEnqj0WpVP
BtvuKIfdfn3oxpZ61Fa1n0GuCRxYYu77+rG09aBeMwpAl8qmLMq4C1K8pnUoPAZH5rTZkRpTjSih
cxATUpX4i86eGB+qCeRmbze5lOcgxWAUsRJHnqY0DRqGkKJlD4ZpSYBeY26umo9rjrkpho6oxnV9
aU12FCRBj01hRNcEFv2PWpxKWwFXrZP1O/NK8ZfiGWJjnZshYVuisBM4NmM9h9jmdql0nD+t77fc
AUgMPBjMPfb5Utv4n6ZJvhlYTNddQPKTBKVlTwmO6qxjQELmhkz5n2YRMcxz2W+EPRXzqE0j7ui2
Yk7EvT9AyVoZVZE/pYm7pPMF2IMELIJ32jJ2h5J5B/qZh3ieBd1rMGOr2tuTXq/ZOJXtfmDb1LNn
5s7PCgvUr2VyUZ+XEK3iYoLrlz+L1GIUaa2AhCHl9T8TGGXvqqne/haE1STD6E7BNZgtpOfRqKd7
lYHmntmrYX4fBjqZfS7MHkpklH55yjNkyI65QTZWu3QokWmLktykA+a8oHnGjB9a+2HNuwdgMuPV
lswpkrB1+zzpfESOuAKJyRJ4c/FH5qnXHdYemDrKg4XDulB2Y36vLM+zDorNPXa81hSaWK7neVMe
YAhP2GWZjPQ8rPMS9rEc6cqwDggrXWNqAt3fA2KsfNihgrin4yhnARbOg0+Zgo8uwbfslJSMKLFL
osZRnAx/7e2PBs0mHuvUmp8w9/nji9ZBlp+2ztbuN8J3tiWqeqM299z3zp2//odAHNL1Ch0Q1PdN
avCSM99Ly+Eihr5cRlo1a0vwckMNLqpwg50heYm6xBFev4NTtFmxoHxTSv5o1q2TuVtz39Q/4Ddv
E2WKIQMqXXYBxndiBO5rEpqc7ywQrkNOMoJAQYPqan2TOU168SC9wUH2antt7c2GnKn1MGwrLx2T
+4o15g77wWIagB58JoTbnJ+WseKmrDz00SY1XbnEpXAH9cCkNQgAkhuhMlADH0ADp1ertjs5caA9
bZxx9tX0TPjAGEfKph6dgNIOEE6I8MVsTTVGy+xOyz0N2fpTdCF6YQRKPSVdzig8jFQK8XCxal94
c8QZ4ndHVoPrnT0YaDrNNljPIXFcD94SgPDSQy4OFG3nv9KvBm8rJ9iBeXJ/dupu/aYWB2J3KY8Q
oNV1Ur4b975wf/XoIx8ZkPN56l13v7o+laNEeEeNgZj2VGrssYVqvJBe9Wg1Vh53AiBFBArFUo9e
sxdNJUm8K9MJpTmsH9ZcBi9z5oYHV44CPKWyY8vmkC6gSd8zjkQyjYTBAdYImg4fv/bZZbXTP9Qv
Ky7VTUkd0tZGIfHqx3YO8sdNGj5x312beDUI5DCwmZt+O63dHcq1/bhuxvpAs1hBcd0sKVGhy+GH
Sn3U5FyK/KczSByDbbEk2zKuu6zx5PelN0FE3Xl5Q0RVr56NHSqqRWt9hL2jj6GjkWxbr5hYWw4D
idlfLTETt4Vno9P6YrOA8b1zMJ9wV/th4lTBelf0U/3draX+qAi0UHHOW+Egw/Cf2rC73m++glKx
mub7yBu3E6wQkmjwk/8NI5P12yhY7YAhx33Z7KJ5qEy/zKJGLtNbs4IGwnN3B0EhxgJu+t+hh6eL
VjDwd8nWmqderwpAlNIqcTkOmEnjIWRrY56/mEaXfbS5turYHCZ3V1ksKqxDx3qW5nC7tgKSzVRm
wGi3Tn+tiorDZmVV0w93KcGzC2/Lnrlp+zPs4Lab28X7YxsmxSXdVRCTk8T90A/OWTN7fRgs2353
3Hp5bH0gNhOy/F7ZwrZAHMcUXROE91um8DBhmSn3k6dKnPl29hjyK14Gfxv+Yc/BlONglVbrSm1U
Mg9KWNST3XmSUKHIyY3lnWpUXUa6ISYF7bTDEl1+H2FqX7PZ8nbkW62Jl2XsbacMcM1IBUKpfW3Y
XrPDLTRc2PtbeReQVbYP0IsxuXmy9Wh/lNoUHYIUyvIOd6Uyk9XottiqFuulqRgZa56TJTEZMsw/
GLJ71tFGs5YJ/uPxnQ7wHW8GWJCDM6WPWJIEzS/8PNhVbefNe9MpcaSbSE3ZQ25If47Tsu93w1q2
Wzynki6hzRuZtA4Q4mHalD6QFsqgYiJB66ajheGHF2RGnhiUgbyR9jrfpAG3246WOQ8QIRjkL5JA
q6Pb5kHSmdAs59QYccehxD+R1ADlvTrS5Fn2i3k7j13rJOEwoYgUhmKCShsUV/04cURP496aArIx
mrGpjkrfUJubQztRTe3RHIVuNcWca9NuZkR1lIOefxUrSPIiRqR0hraOxUMd0o31uK/J7J7ZDGd0
PUiSU+pfiJ4Em9i0DFgLEKRveYtlH1u9buAQ/WrF65TmCle8Ki0a9RZApmHGYcwqrR7JktiOvZwB
zsrFOPN7gQrN643DNXG50UhLlqSn9cmDODsTrqHvnBzr1JID5Azmwn1grwqxqZRdbu6RisHg0nAR
v2FG9IBNaexfZzrgPzXX0a+cePd9YzvNVW1h/6Yqn5dn1WvMJKI9tKZ/y8kopdHu1joznksRyr9r
Yzd7aEyG1LOhutj2mdP4W3DLGBehcjFLpT0TaaP902Cdf91SH8FEjF5PWbLBxqUC2rDKLbXPgxke
ILUNJHHvfWBN27EhR/tC6lUFsViKw8AMLeE+Sh8Hf11fw85tGemV5Ssde/AyNZgPUBeLpknmgc8P
DZHpa4F49CRJ3+FNB+z/qx3OEGNwgTwwc/3eRLUBMQSdjH2YmqjJLEYNcIcML1uVlfFczsbZRJvY
KW1qBvXKtlgga7OIkzXGahfYYFkH00HnPzG5ho+2F8coGLV0DEAZSClzN/vQDqfZUs2RrMD6m1O4
fkz6SxnjtQRdDiV0ymJkktDwwNp+UhQjsIeoiwUNxLEcbeILNgZmVy7n9a1YhXoyely+WFK6Km4p
go9u6JTLgWS30EqYLW/ZqSJFIOfJVtYDTftNQGSwdy+4975jbx5VIqchHxmLe827qYPtVmtuZHJt
mbK7b2iiwb0Ii7H8nsnRIUrBKWNVd85ROa70f1Bobw3nDl6LuCg6edw8jI3E5mB61YJU82rrpuWJ
VoKPLm9Me9uBjanhKFrIGcANK6CTz83RZbBVDy/1yqJ4aDybOeTYb6QpkXPkZwfPbOctwsZdN6/E
T89lPBSZurEQYZn9rnVa8CS3vWKE7ROWkj7PK+56M15XWTiJ5bRNj08tXBqX8A668t9zUfbNv7Hx
UVMZolb1ab399HMfrKZxXGFlmh0k7ULzHNAm3RJpWkPde6Fn2R+4RH2fV89vhXwKWzN3c3qOap3P
tau1f2ALZdiwmo9PJM65Zr04Hy3/tjlB++qIzbt9YoIdPinWSL+MWi72XvkrkANF7tI8GGMz6TsM
d+W3lh1ib9vsrXXM2mBdJI7X6DSpCQg5dtKVd0VbMfeyWmIjUH8hjhdezTiv+uB7MSpIfxfE6HfB
vtv07HSU7D9Kglg8iHTSHuGj1vXnSkfds5VCDz+BbEmumifbte+EClP/wKBPpPseRPAhq6zi54IJ
5NkxVvdtpKFAmAQzoBsVeeGeJ8zsa6RIECB6ZrVU8MzUVvfPZdrFiPB1MjUcRjII7+jd+n1Q0jon
ATj8sifaCooaWX986hibJfa4mZcVM/gDAo5AgUddHg+YVsKMDi5l3wH2Ca6BKkupS3L9T6JLHLzO
EkXcTGI6laklpkhropQw9RZ/Ji8TJoPUQP9k+lc+4+TV15DJULXrhabXINaC7s3uxDG1nKqN6Ajl
94n8p8Ps595dk2LZr1m59m+SDPoOmaU1x7SB7NHw8y7hGPj2od7G4WIBVC77xYNOKEOGEPs8pUVD
WinxDoagtm3YOEkAbijOUAD8WU6jztyRJ+dLpEj0wSigKweMIJzl4Iyt2E097Cw5IBSvvNrOGG2y
4YgK+wUeemQm+yvf8ChEOFiXg+p9E2FiW09LxdSXcVKWnlOFoEuy6/yzZ28kbuZqDPVpClc/UbRv
iVBle6VLJesEkqA+dyWLRBBR9KVuqv7spWl+absyhVkYnVe/MazqXNYN9tmJMfAlGPvw4JQhmTGG
eLHMbj25qStQQNIqPFdUJqR1rProl8vgPbZ9Gg4PjAMoZLCSl77d7fp1Ib4nNHKf5RYbTHsv00fM
GNvDOvBijlPQJcNgNaQxoQ2TdtGcsQa69HctEG9OkMdDwcAdkWT0rA9SmamN0yJv/qbgoKi3i/rI
3LGOw1toSNz2tf+DPsDaMyncdpi1h2ufqxVIwUrNLLaMcbL2mVOaLOF18upeQ2sdOpvALrMXw/uC
idg8lVym1JKT3E3SEkdXT0pC8NZjsOv8yiDwovb2EPJvtcDw51n9W2NL62IRrkM8xKYPbbiJl6kw
h98s4FWPygvbE+9G9+xum/Oc56QvcW2a3hqx9MMvop7NRvi7q5Lfs0b5ZJYdKAGj2PzGNr7eOcOi
idmk1Yl4mSxO1dWx5xibHKlMK0EIF4Cp2Y/h9IJzM/cL0xPS5yj9gkW9hPbSJJRDjBpkpYdfHfEv
90QDkPUx6vVZWCSFxoPkRpv9cT4M1SZPw+KGz5vReleCBcQzDb1xz9jZvbMgw7F98EW3Z3OE2+wd
2VYHXOk+YcRLVd+1gMpWvDBaKe7dupY/e6WsowtbQMuZLfOhJPLlgLeJm39VmANZuDlFWzHqY84s
6S5oU70LOPR+C9KmXwKvXRiJtDjEHUbKO1YOjnHezNzIesXhVpbh0WY1Dg6TlPCbOS+7H4PooaB7
DBmRgM08CBXw9qWmL9e9G5pzdgy6qn/xlV29mphdgYBaI7ENiS1qwM+7U3AHMpoHxp/dgPNya83h
idQ5cR9Y/xGdtd0z1GIkGKF92fS17Pq8lIEzAvEIggnSDSw3L2dyS9hSAKfnpuPdUqJQttIJzzXx
Fq+s2CWCwkbhuGbSs+6XydfvQ2/+WTeneLc8K3/yx7y6el7e7zKb3s+spvqI0us9oEcNCQuIPJJn
g1QeZemSlpYSpYJy1d/OLUbfwGTZR5qb9rgf6asJACwB1SGVbqN1XkqkvB+mtYo3PUxGYixu+cB4
AeOpNdV73wFly7pgJviKxJk/XLz+b88AzF55Uq8MNSyQeTHpS26o9edkLNndtI3lHuO9hZegY6jR
H0m/ZJwYNwUBlO6pton0WZOQsPkS03pB1PSvsuxseV9yWeW4O7ToB7Z+gCzXka76RjNBNHyRXsy8
6pgf1CwamZ6A1gq3jImXaOq3gLaH45DXOWR2aOakL/F2QVg0j3RRmyAXI81HjEh0z9twQfasak4C
m67gyv2KWzTqvBpm7QG5kkWLyUZkQ0b1u2VVEmzQQ08GyE739/8fQfm/pHN+3gY9ZhqowWdzq53a
lxBErccf/LUf/SlqFF984+tV2mc+nB/9sJxbZZ6+9qOd/5r6SZNm+XXdWmcsZ1hsDkM9fnG/ifUp
UNSwUPurSokzI45vw00MGEwtvxh9+2ljXGakDApVZZ+zYbrS675xz/0f+cH/2xf5KUh0TQFNwJzs
M70P5tfs2agAaL/0cZuftkp42kR7t8HOuyb95Y7rh8+j/sWf/Sm8GRUJbsDxJ0YihKA4nXUqjC+m
+P+3jccONjcbBPCcwyjvnMJ2iPQI1Ne+TPNTYDM4coA7B2s5pSKmkSoBJvlaSLop/uvz3fQSo3sh
JK018UvvTrn+H5/27Qf8D3Gz5qd3UlmdmZulL88eWrbBxIl1qJSBY1KQx/nFjRXmp7fTJfVTQH3w
H7Gqf45srngrd197Ej+9nUs1BeVgtfJch8FHpbpHmJl/X/vRn9/N3hmrhjnJmTv1atLCdfPX9qaY
n17NpZ/IM3OK9WyS6x0sj2KtvpTTbX1eeUyIV4HzNFvPGdvhdq5121MRZvpLD7j1eeuxLy2zZ06+
8NoHzhX1uT9BsE1f+iqtz4uP8wFWcwgmffb0fDdY2cHsym9f+Sqtz5uP+Sa3XgEJnVtqDRbh/Bj8
8Yuf+Kc3M3AIVButYT6nLBXcAy6Ivd+v9hc/8U+vZzFbuIeBIc7WWqYXtdC6kgJefOnWtMJP72WF
Gb4XDuzfcPPdysn7m6bii7/5pxezZOqBPYcETpFjXgmNjt6gcav/49i6/f3/+7FlhZ/eTWU0kmJy
G0npQ/LXgCQAVtYXv9JPr2cQDnlFCmTDOg0f+Dm7V27380sP4ucNyEY2BNWcqf7cY6rZO3XlR71F
QNLXfvqnq9PNFkGkL0HQHOCY7o3stVxK/aUriM/1v15B7CTcbFFN8pxa1s3e41PMVkTTfO1X/3R3
BpYv+JFdd87aLSB4YL4gWHXx1374p3e0JVOmtOiXz8D1FcbnNLEwDX7xh396Rad6KJpp5nIrzPqF
tAy6yHb6vxahiv+sQfkfnvTg0zuKJcZ01lLwweA5fLGN8tC503ckd6ACycY6yzK6GwDqn6S/nZcO
AWJot3sRhM2W4M/PvmMQq06lQDbz0yGk17nNyml04jEc/ojFZD0ijN0twFvFW2B9SxVEBJ73VxIL
8eqpFcZrgtoSqy3O/Upatp5/+wuzBNxgEb1/8KjbsLrWJjQYJNBygW4vzj7hPFGeG6d6cp8LFV5L
Fv5Men5b1pxB1VbBKdHqbS3/Wem3hn4J2rZKRs/M9uMWhkmlwttYWH6rwPX3dTZZD5uRzycLFkZ4
TkQW9Xq3LH6WbPR5wyt56kenVrqLsMkYf4hU9Qm5F/MZOucczIRMQHc5B0my3z3Ovo6JU0kwZ15c
wz5Nr+QL7s1smH+Uq41jbPR2K2s29/DRd1ag3jfYhpM71VejnYeEcb1Bf94tP5eQysAz7xqmDL2Z
Sv9oGQSc4FFjPhQUt+RU35oxyi8zQJsxLIDyrUNeP8nvGB7cqMnT+yKbAOC6O0vWJxrX9nkJ0vQg
DFCW/8fZeS03jiVa9lc66mnmAX3hzcTtjhgC9JREeaVeEGmU8N7j6+9CVs2MEiWKdxhtIjKVOgQP
jj97r60jC74GBYVVaEAy1UJYU+VjqynH1tS6FZvABBOe0eOOwWBrp1xHLbn+aWw9tOLnMFADJ6iF
taSJ/TECGATT6jq3wFImWfg4xolpszpLhxWXwRv4Dw/5lFTfp1jSWG86VmxGgwOv9qjiarAR2QGP
KfthU2shaPDINw9Q7rplKA0HAe8aXiLNljzXtU3efqQoJR4rzsHxpOr92gXXuNEVCeV2aqxwDVdP
nCsGi7zlWhSBVCNhBOGw+wH9U4ApDKKRDS1CXOkdt4s2dkUMPrpc7k2lMnqus9UCbC0X27UC4Tov
hvrgWvV1RouciJ9L04J9tjZLllrASTrNTtphw0HTofPSx64e1lJkNuky48JFVy09vqvQthwGTbwK
wfstKxCstm9Y+EAkeIQt8M49lpHargvxUZJBapBrhcIwDjl318wkQkaFfMFArKyb2CdVbw2FfM0F
7qSEMKnVvPlpcZ/tJAYmV4ODqG2Dz8QpuOpceDpqMGoB2Gojvo3qeFvXRPkcLc+oYENXJcAWqT9w
6TsAyU3px9yxyiB3F9LQXw0ETAGYGIoR0xn3Zdw41q2y8/pYe1GbBmtZaYr3eP31g9ZlXHoCBE2e
OxAaVILa2VyBWsM9RJArjcMN+dHNGujx2TZSdPEQwMnk5KcSV41sHQsh5MalCw9wktC+SVtdQQlj
9e2qmtQZeIakZaGVi0aNQl7BgPIs8ICOYALHhE7Dtie/BMaC/jYCr7JKumBXR8qec/Zvhtea13BD
QeLUJd17GPPxZQziGK95EGhreOqynXXkD7eFv0tERf8JMn7Atw83FHK/hSpX14xgXBVtoBw0mZt+
R256cQUE90oLLNl0ADqjEwNxtESH5ApOOuTT8urV9wkKQK5HVjY3/G+SmwohEIziKQjEaCNVKfeE
mOgO7eg+xYE+mW5GxF8q5z8rOcl2qFboIBBNrWY6zMrUHl2TBHmswF0VuOoG6fZXXGfSkyWwk0MH
TMAmN+WFI0CBIiM5CGP+3Io3GvSAZd8NAsqV3G2mkRnlnonF4NHHgrI0q9JwzKgEQGJ4Je/Cx7E0
BGJ6qIb4BvaUewUL/0ZgHM9TTgIVRUDxKnsYCXFHHQD9OxJc5i+Snm/SqNzQwIQbDx/EyjV8SLIu
FwJ9rthZmaCn0QrQRLin6NNuMf7IUzVbRZUS3bfIohcs2L0XiRvz+1BU9ZcybYQrMbOUyu6amhv1
2Mqa7wLykRJUSVo8uGXzZiaNsBc5r91XA6+SO5Jm5wlwvgbeqFPUxnjHymJcIebIR0dAdrlARN9+
b9WSTXWrk3EloOoXE2wVgxq/SkM9kBBJcj2nrPLSGlGD+FaZgsEuj3WHuymqiS9T1NpDmVX2vBk1
0y14y9YrZ4veRqyL4DkWlTrbtYLaDnYNIvcQdq1l2IpVfykrIT0o0Jl3bdJ5xi6qzIG7Gr3+2kB1
sFOrHhEyqdoDHk80VTWuLi6XEwdmBDYdwK9I6uF6SJIJwgBWzsZC3rEeo8w7tHG3bTWp3GGu9DGs
FuoxMkSSt6O42gqpeKjIFVkqWtUY9pB4Rw4fCX0Z1aZDsxQq/konSKHNLN3YC6CYi1eDuAc76ktv
reUGjCSrfGj9WHoWeaXooxMsLHj8MzXX8keAOGPjmNxgKo4ZysZL3E487UIUzesiGTdAboeNqqGW
62Hqrws0nwqc3eirF/moPYDnpVyPKj9hFZh3WcnVaB0HPxSRezg7gWj50gypuM/JqH5pyzpZFpgm
nZgBGfN+5hvhgoVNbPtBU6OlD4AJhLHU3ggNuoHGTUD+GLWpcJ8kP2B7kbYeMC68e4b/aBQ5Kt4w
4b421RJQi2ovLS0ZZ4+S1NwrQVC7Cet2PKriyO6DOy8GNG9c4Izkxk4EvpGt1BxgvW2m6G9sEjXi
BQEZySER45IZLFOkA4YXC3VunlZ7z++hARF709x2eMoeMo7ODwjE00e8KM2y1hTvKWJxzHqhybt6
RebKsEFr1Ge7SCJjRZQUXyPLp+J2rvFTRqMwzhZdzl5aGFX08aovIECwloFbgCrXB8XpMvWqg0PK
5Tuq76iLH9XK7SDBu7dcrwgS3pAyXsvMqSzzQIEoDZ+AKgm5W1A8uqzLbHSY6XHwQt5hYgh/Jg7+
x/f+f3lv2fHPtWf17//kz98zRC2o1uvZH/+9fsuuvyZv1X9Ov/V//9Xvv/Pvhyzhv/N/8ttvUO5f
n+t8rb/+9odlykXwcNu8lcPdW9XE9a/SecLpX/53f/iPt1+lPAz527/++J41aT2V5gVZ+sdfP9r+
+Ncf0nT69R/vy//rh9N3/Ncfmyz1/rGf/u9/3P3v5f/822++fa1qCpHUf6qqzn80JMIApdj4dm9/
/kT5p6mKkmpODdHEh/PHP4B41/6//pDlf6JPFFljiLpCSOEUjFplzV8/kjRJZ+aycGBNv/fH/3nC
397R/3tn/0ib5JgFaV39649pp/O3XYTIx/++eRM9CHR+2Yp7jyVNNO4s1D6oXd5Vx18f9t8pfLZ3
a4cK6YncifuOkCK9qZ7ywNvChbrkJIFnn+3euPQbYDdW4t7CTlkI3JOdy+X8MPuMkmdbN1PMQ1Ak
jbgvyDmIATy13CmFeKhYUMkaV9Lt2+c1NBX4UfXPNnEprF3ZHfmg0sTFciBp5My2+dR7pd28zwjM
GhlFo6yK+0ZGxSODUSSsKjPHS/b8VNDsmCVQzFbosJfsi97R80cjP3MMMnWGDytkdsQihHCG0R9L
exg6K1XxdhaZVS1cgQ49rha1Nw0srylbCvDnRpChTJaFbdaYy7T80FvajScBuI7NvVnUV6HPNlXc
6VgNWWDmZ+5PPkwOFeV5cnaWayamcFHc91r4QmjIIg9xRkc/mUJ3ktZeEobHp8yObKS4lZBuUsNS
+qpwXduHZ3rNiZahznq8h26oiit6vCE+DWg09H6VmGfCkE/0G3XW4b0+69mm89BJoyyZ84yRJAQ4
WXCnSnnjZme+gnGilajTd3uXgOlhs+WedhT3mvKm99W+iIk0I/oSBa0LhQdPq2CiLzKwByIdEbWV
JzWPSZQuh2hSrlfLbhBRhnROyW6aSJGVgB2OQCCnDCLH17ADeMIyUNMrknfAXxJP5HblphctG98r
pD3u3CHSjFxdl55lE6Hn+OVTPzznTb3ye23v5lfwfhaCHNkacQSDmN5MzAqTpWsmI/Rs+mtsijyJ
tmAFkmXyKi6ipeTVSyMq1ww8TiDrW6507CrqroXmFTazo5c/sH0jGEULUOoL1/iBABHVfmhPR26m
eheOChve8vbzoelUO5mNgWkXar45huJ+SO+L8lUNDxLins/Llqfx7YNxT52Ne2HYlkkT04d0ItMS
TouQwoDMmcT7Vbjph+1QwwZXj9BT7UaGNYQTXxlMpwv8fd6jh1dwvcXCg1IiiaibXWSlu4G5zCGD
wx6ac/nb07XlR485G0XBuRboq2jPbZsvO/klgvZQDq8S6MuMk5/pQBIi5+d18mvs/OjDZmMq3RJ4
plCLe8V0n4cQI4x51KvSdolbGC1hO8RvuBLoWtpNrdecbYiSAy1nrwS142LYaTGixY347MUx52sQ
mj0afClp+xy/vqmUWDNyYNSJLVuqDSkfHTNKtnBnKdCZ1S8abctvhINUybaW/5QopIQ3JunogyPo
yoiOU/RVnJ/YNf5cT7xnw5plVy6CP919MKO3TAKUWXf25/VxYmpUZzMBBr8GzgN1P5nFQrFnp3ym
ZPlE0fNY9Qno26MY47VyKOUDDW8AOYqclE0UaWnZC4KN9jfmLEWUXs0BU2VkD6iX5GawyUAkjuq5
5+CNCC6mFwkNyC2EURTJMHdkiNUXff95MLuehUoBCR6PQz1skIpdhcL3z0s+MYEpsxnAgtPvsv1n
asGtaSlLQbUD5UdSbPCbnFkfnBg85sHmZDuGcOOYZGqBGfup7b4qwtvnT3/q5c3GfvQEbVSh4tlb
1qJoN4N2ZsI9VSuz8S6PcyAyEuXqDCNug1eCI9mi3Jrk+6nl/ecPf6pelN8nLj1OK7hkfAixV5l+
HRbf9fDm86JP1ctsrMr0Dsq0R9SCXxJEwTmsc6bcafz5YFxSZuNSYRWmIYIy3+e4kZKwXHPSuUQC
DO3ZWuCO2RoB5yA5FwKPQbgl4dQmN+mhq2vHyD1UopUjwdgUCGvrymjTtgHGBw2pD+mBcrnyXGXV
jsVaSABKR9LCL/Vt0ByroL9tjWsZsXiVfK0Q1QvDFntTXufbwFta4goooOqdy9Q+VXmzwUZoDZIY
XYNFUckuu1iVlnBmtXii5Hkcuw6oqAyCZNqk3IUDAZ/xmfHhRHuVZwtEvIpxokr6uE+qGmVxtBJb
n3PI257wMCMWz739j1/+PNS8IMtTIO2KodLHUbkt1TMd4dTTz1aKDS5sehwLgAgr0OgdxvB5HH4O
kCJB3JypoVNVPxspsN2CXycebR973xtp78LIP9MlTlTK9IHvlp95iKtFRjlJIO4SmSFhv5+Xe2J0
+LVaeldu1/uSYbjyuNerfDV5D4fUvxG8M2PyqeqYDRCKBrsSLwINpobT365AIJ6pj1PPPRshvEh0
M2zY4z5z76tKWKguq3Cu2z6vlVNNZdY3RVxvKkpoFvsW8uDooQcHrwY22SDQmn58/hknvsFc3AgJ
N2mMfvqMclOrj0bEzUytn/kCJypemvXUIItLXO701Cx1CvrouT3+qXKnCnvXXHwuGWozodzma4wz
+9zy6FSxs66Z16YQFJY27jtx4w9k+Tif1/GpcmfdsbdKry9xsO2nOJ5Ouq/0MzPfqZc3feC7ehDk
PNeaqWDPu2nFW4k9mHKJ4kOUpdl8HTdwDFsYvPs03wqt42d3l9XFrC/iuCcubnp1FvuacaNpZ3ri
qTqe98RkBJiVT8/rr427rFle9rizLihb7EMKriwZra8CxW7H9UXlzuWiEdZK9OCUm3i3vfJadG+X
lTvrcXWUB65uMSDhhu2jKx+Jw2UFz7qc2HeFGmeMoWYPAtvxowsrYtbnYs8f3bhVx72q38vjfX1u
Azs91wdrt7k81A9AuRg1FRHmt3pU3zaYVfsOQn5pbrlqv7BWZh3Qq31CtzI+xUfBPgi7rPcuGzrn
AtG8BTAAY0fccwVWYyDqL5sLxVn/S3wM10Gk0KDjDTT+0Lqso4iz/tcIeYixn3IHNg0NuOrLVpFz
YagySoWgRIwXXbJL1ZV72abhb7LQrk6kZiysHiYSWd4b0hc/7ycfH5z8TRCK4Tkzi4x6GK2vXfkT
ecwahKetuJXDtaPqIYKoj59/1MdD3t/UoZFUSm5bGiP7ZI6Smgcp/fZ5wR9PK3/ThiZFlxt1Tp8U
yWBDbbWWB6YBbfV56acee/rUd5NWxJ0edkTWej0CFilWbf/1soJnnTFURIxNBlXflkvd2LjNhQ+s
/P7AdaoTA9GbLE4NczHKN8GlDzzrizjCYAPXFKwSW5xsm+bP+8jfriPf3z6dquFZX8RIn4SGz/tL
/X3c+AuikM+07lMtYzYdwviqFGsaPSwCPww2to18TKH3fv4Cf60L/z5oS3MtqGjInQeNctxL4Svk
mqNvcRXerAbclpIEKF17zCSI51Fle+jwBnx4nnQXE/+qrhTCkqVB3ASBd+5ppi/10dPM5tKgCTJB
KXmaCqOemxCMmje4EndNDcqXnlGHgd0Yd9CMLhrz/6YnbbOAT0jiYe/G/rHIs5vyzKB/4rWZs0m2
h3js5zHfhECSkEiIzL3xIf18/tZOFT7rz3XF1VUztbZakewixoEl3geCfOYtyFOj/egtzHo1mZBK
WQHl3kOzIga5xwnnrVK9sf3slTAkR0D74cnCTh6aPZ7wifXi4Dx3OpAhdW4sSDRfke9wnaWCE4dT
hre4q4f2zOOd6GpzLeqoSxVGcLqwD+FCC7f9cG7zd6rk2eDQY2OLWaww6pCPl21RB172umaDg0py
FdJWyg3wqGekd+FpBV9/pj5+HY989LpmIwSKqSHVpzGtw6SJfIs8P1vEgR1BUzDkcd2Hyk8rfBZb
axm231LjQZXX0AqJd9KdtPgRd+q+VVdD/qyOybKqIkdPonVOFluIhseKlW1ePWnC3ed1MbX/Dx7W
mCbxd1NRKYYVodjJsM/hx0fBbTXxjiTou5JypnOceIvGbAzhugdOpSIOe+IeF2H8c6gvG+ON2Xo8
1rQcU3A67ME4D2xMLttaS8ZsqBiR5sDI59Su455ESEKoP+VFS33k67/XdhDnPZZ8anvI9mD90vbM
WzxVx9Pfv3uLChHUJcQwBiBD52aRzNr4soM0yVB+L7pADCypRTbs0UKN6DefP293p5541retFtUz
kVfDfqwc+ehd5LYTJWPWtQXufKEYqsOeVAbt+uJiZ12afI8azafb79uHMWi/5XH1/fNqODFz6LPu
h9zOq0sczizYNqHwpTfh4SjxRRsHLut+f3UAwgPN7/phTxYGd4blZYtMfdbv2oGlcZZSLJZxDnCL
C5921u16t/Z4fRSLQvcu7C8bffRZj4PrH+SlSoNI/SOklNdYIOT+zLs7sTrSZ72u1JW/ep0L4lFq
v1hMzRqixcxd6eNWGAeQvt6tCCBBIDVew+w01BZYoTeQa3Y95Zi590BHV1m2t8xbGq49cMEhP0Tl
M2Bl/nG7qPB0DllKskex7cFzpOH3rhS2kJc2prvRmrsaZ5y5ATPuhiZk5QYsoYSiswSxUCgLUV9O
RPoRM38ilgvLl2zBfyzFl89r4EQn1mdjQ60ZSQkDcthDD6qgm5fO5+X+OmL7YFbSZ6ODYQVBMXhi
v/fQ1ejGved7Nkh+VOEvrnArBhj734TkvuietfaVkK0zb/TU95mNHn4v1m5KitbehMSXbkjl+vz7
nCp3NnxEQQcv2xI4cfjaZsCdLptNtNngYVg9zBltKvYnVqCmPbM8OrEk0GbDBjOeNMTTW3XD5ymM
Nh7vdP272112uS/NZYcKjALdhD3MjcGToi9ISf+8lqfx54NGo80GEB1QLTaQsedqG6PD5AZAPKGG
dxoZQ8m5xfiJVznXHVpxrbAC5xBQatdeu3DzM03+xEQwVx2CyanaUp3eJSmLorgIUwty67nLpVNP
Peuo0WA2iR7x1JD16mzb5dvPq/xjI5ooabOO6sY5mjKg7rzLAykjtzIm40513OFB9B99xFij2jli
q63iLDwGkgT57xqO2CrwIaRXxYbkiI2mDruUi0tw3MuCtAAxM24lQXMEgV1KvsjStyaHVvwgEkyZ
SlgIuAACCebEYK4//xrSrzPRj9rOrOerrdSaMkwXLlSBu+CNbnKVODLN7oof8JvsjPMlz1O4Hgah
JprLBKTmCNYx6rdtDHG9MbY9q/2qvG6B3hVx6pjqFB4Z4+/YhMBiZXFEzIMhA46mgnQrl9ODnh56
TQUUy4BNtLclPfbqD+CSaG5ejFy4V6V2pcnJTRZ9E+sno5GXVQ991iOETtBXCtaTFIb1oH6fYOC+
gKJFX9XZ0YfxE64wCF9J7ej0EARNbZuSSNmOt0CkF1UNLQCiaKlJC9N8xHrvlES9xVhKxC9xKtsV
oCG/JDxaLsmjVhe9UeHcEkBJPo7a0chkciyMtRaFC5KtnC5ejiK2QNNOPHUZidq1bj6ZyoG8cdiI
lmMNFmD+tYDXyQ/FoxkCK9SFJdS6RZb8FHUNJN8rrvpjpYA2LKrLxlxl6grvlsTYsryMYFHOaeDH
Q8075+yUpibxQVP51RXeFcylshkbHWvtPH/IzIP5IwNSvCAbBH9RLm28aOtmZ7rXiUFBmfWugKx7
FIXsJN141zbuovLXOqi6zxv9L9HnR19k1uZbSWgyC7rfXhSkhV5+xR4WDD9j5ZDHD3FGhs7WVW5r
sDOW8b3y7rO828UVwJBVonWLAjZWq5e2VkALVK/YNG3MuLgXmwY+KEcPBklGeU5Ezx0w4Se/XMUx
3DjCZBIZpDuKagG0Yx6t0aDBTemapZwWiNM6R5V3fvgUGLept64NsrzO6Q5PjIHKbBKuVaPHuyrS
IIibx+FVt7dnKvLjBjFXebhxGZQdRNN9YkF0PJbtw+flnnj72uyBR1+XgmI6WDGrQ1juAAoL/Rmt
7rRC+ODVz2XMyMMLktKYKttIRSr4A4C2ndbSIvXDVcuIPejFrjPPOdBPLCjmcmZXAbPduUO/j9yj
Vj2U0ZWqA/tsz3yZU8XP9iOmFORjmzEHuUEPeClY5sNrZQUAms8Zrk+sLObS5qohgqOZVixiuldT
AiXMrVuRCLnTozPf4UTjnIuaZSLicLkwQbNVU5pVfBGcA5fJbBQkyJjsm5xyI21FDnFSn5kxTz3v
bEHRQfHXFJ0TTz3a9qLtaWc2gafe5WzES7HBSVBOhz0Hqo5RpsinE7tSj81kg/y8W51q+7NhDxJy
q2L85niueIqLV1W4LqNugT2Nex4soMMkOD63sDhVTbMunOkRoNmQI6q+Tm25MdcIzS4bdeY61mYo
slT1q2GPe9AL9uG528YTbX0uPZWiWBkIYOm5UquupG7YZllgFw3QYDHekVHnfP4Wfs1hHwxBcyEq
tGxyUWVGN0M5pAI+FeVgGYU9iscRcuoQZ+vc+lYPRwEtvRlsFOyZYoWPmISmYiQgBaj+sHJLCdNu
4XRCsC4Dy+7z8SEvHlO1Xo8B6Mr0LYJhCt5BCMoVSTOmbq4+f/5Tp7xzlStMzVQxS3pWWr/EU7BN
T+xRwx47aZep/y0Ektbr0AW4ZCjy29y9ifVbw/xW5iWuxsIOod6JY+QQ37EfOVcTLMtpw1UN773y
b6XoKZkM4edG4BNTiTL9/bs1S98LMORrLhzVyOlqpwWPedkh7FyJaPpSKDTTJOWV35q+cWDKn+mn
J/rOXH3ogtYX/WJqIOb3NDsK3ZfP35x0QgIuydPg8642RnJTG0Jdhn3JZYlcwkgv76LuNZFuSsLD
F4P36k2Uy/z1VlsQdO0Y6i7OnyTvVSlgTxOHUXDYYYziWpUD2xt+EtO0EMOXuCtsXAPI1L5IXeaQ
wlgV69AjmBzLeAd5XK61ZWuA5vYkcLcYS/rhzRUOcbn3w4OY3En5lUa6ZXoljlextq+Ht7rc5ICX
hS96dB+QGl1VwSomvp6d2EKEMmpK3p1RmrT0UnqO1Ij93a7UvwzdjUeih2a+1uUBWqXXPqdxEUDD
sZbE1i+T8adR36mkzNT+1ah3kPzZoKgo3jW7UAxHUa2Fr1RXfi0ihXswBsISj3L3UJA7CEiz8Y5i
ej/CZHW38FajdOPhHy9uBvi66l5XdmNgOv7okVazD4twYXU3kUx0S/kYqftc+VERtaRLu2Bw13C/
HRPcd90tRdW4MYvqecD05OvPcMPtSrjl0dXmx+dv/lSLmvWC1lO6IiMIa4+xJKyvg7/Mr/+/l82/
2tm79qRCp0iynnI7GTPK1XhuKP7ViT4YI+eaUNBxGHmJNUCN50IsjhdCYzm+e+uREOZrj7HkKNFL
+PzFXWnjQTC+CNp3NxoXo7m1zGc9eNP65C4v41tN2GhttCGmScLOT7y2QzSvqlwmjCJv4Pf+5Ipw
owMJFQaJggvN2Ivema46nTh99P1nU3UxBgq0Z77/SAYFg6FfrNv+Uel3U9A44/tlzWI2SQeFEjVl
VbN+B4Q/OOxPLip3riuFAZuqEMDZcESH0HDi9szU+WsD8EG1zDWlUaynfwpsWtypsJKXlvHVJzSS
KSUlP6mR7nrvu2J8L4YdWfKLsWrwje8SeC5Ezho9ftmqsQ1wM0FLQuv4rRyuOdKIyVuCYYKryVHT
a6G6VnQcRMtannJr4mUg/wRwvkmTN8HMt02aXuelu4ilXdQLtmuOKy8gHTB/rMob8tjq5srwbjTl
mnQ7sjUve1PSbKVv6cIgJS57+qK4i6SDwQHGZa9qNiOEbQ/vxKMFS/JS/94EZxYJJwYcaTbgkKyj
CMl0BiEK5cLXX1xOri574OkT3w05gxnnAsFDXJZ8FzzpujfKM6LXEyuFueg1bXpP7KAw76dol5Sd
sq8/tH17pp5/vamPmq78+3P7qa+IPmnp+0ggbcg39mqHmYoMe06l6pWnvJlcYJLICHyhVBZJFLNc
EZNFUITXNfGSgye8GmnwZgniZeuXX6c87ypyRLqeYHIY9ole/1CefUX9cdkbmo0qhAaTkCZ1I8p1
4ood+dxS7kSbmstmPVMOcqWk3IblrO/4bxc9rjg79A8ArQwknY17WX8uxd2FomRpDlfNlEQnfoTH
BbXSm6vm7N3HVI8ftKQ5V7UVwyb3Gx64dpFVGGRf6o9mAgAsPURGS1bDz3RgY1E7YUH8on/LQaYd
EnZp9nep+d0PNWy9A35f+SYLcaHEL/nQ3nfYKOEpO8wyboKjT1r3prQQ62xTIXprX0aZfMGjV6zj
eNNI67Flt17fdNWL4l0ELRb/PKF+1yBDGeJMARV/r74q+a7oLhuK5kjXaoAAGhDCvBcASLdrsTrT
f05sF+ciXb9VQqmWFO7x1ZsOZOkiyjgf8UOudUyf5eVlvWmu2fU6ZWgw4zEsySnpJfWqMh4ua/iz
NQahIZqYG1N/6jfENhoX3nLNVbtC5npjZlKuJB6al+6c3+Hj+hbnLNdeUSDWGC3q9vJBx9ubZtyR
PpLCmVX3l1SIOOe5Ei+eQ9trOBusk6um4gi2ObOc+3huEecsV/j2kqXJPLuufCnScSErh9K0zkwt
H4+L4pzmqmjQfaqpcBBvzbCqxDPlnnro6e/f9UeZxCQ4UKxBtfCLbv2MuU4Bcba8rK6nL/Ou8MDN
tL6TaSQFbmzXJjfrsnJnx3MGqVdk2KF6qElxJLp+fVmxs9m7t4ZY1Bse13C/etJB9S66qxHn4NZR
KKE6yg1jHmxvcdkUFz7vbA42R5CFtRgx6ElE+ZGLfEZMeqKtzUW6A5EMlWKEnDiv3WP7eFHlmvMZ
uNFKcdQptD2Uy3PAj1NPOg0j7xpYZ6nWGKt/PinHPp8/qXmq1Nly2a1S9gBS3+87LbfDyERhkujf
OqmBIFZNOREQJ/dEn6xIA7YjIDRBwu1n6nGLeMyBIS0q4GEZO4zwVkCslqZXRfqU5C+x6m06GOyB
NjqB131HLLcsgEQYpKYQ0UicSjVCI5d3FcgDLXg0g2OI46Tcau21InOEcgPvbd3kGhjF57gttonC
8XT4BYWInYqjso18DfmrHku2OKUC92DNCLnaulGybbNq54Pv0/ohJ+nnupPTHZHptXvX9xyo7H1v
U8XyWq6aaiH1MlJXzXM4uHRyNziOXbYPhOWgdxuZGYXIoQ6q2LglvHBrWela9aS1iW857awHK9C1
Re57+iYjo/3zN3LiheizF5IRg2q4XcZVETmo2SJXz4wjJwa/uXqqEGnlPemi+6A+VPKLTtJULV4m
ShDn8inLa4I8Veidufajke+H5OHzyjj10LPBryIQOKzjEXfFsGpNaak2AAg95/PCT9X0bAis4FeD
O/WYZvAxhk6gnrn4OPXQs2VImQxl3krUtN+uWYkvyIybVlGfP7Q0tYO/L5ZFfTYQlkFc1gCUmGd6
ElaICKxTi5H2qfQzWLutXTaAUyXPSRLZacyfgv6So3uNKndNuOWtqp7jnJyovbliKTQ9qQ51BnrR
fBGyp+TCNctcshSIgWR5qB32cv5UmTfKRfR5+IbT23o3fEpN1Sdhx/CprLzH4dvnb+NEJfwaVd8V
momWSOxLgOR6666GM+3nxBueq/DVKreKpvWHvTFajsqZ9lijkBFAKZ/za05TxgdtyJy1fK12laIr
sGYorr5KwSCJWu/ErPaDKSvv5bK6mXWDAFkpIahUeLwtri67oxDNWeuPJFdXo0kDCujhseB/3mVL
5bl4XqjI+lQ5h9+Har1MlLscc8Xn9XBiOJiL5oumK3sRB/K+LrdNr3KFhCw/PGdRONEC58p59H1y
LzU8d1ohyrkXcaFd9tizeUg2RvK0e0bH0HgthPHWjJsF0KuLUmBEcS6fT9yi6tKA1lGMN9VwfZbW
/vGVsGhM9fSuRwpD1keCy12qa7p2jkqNSyGomSHwzcgWRNEp5YC00rvPK+mEupXk2t8/zmuyUW8r
boUVfz3mllNnrz0nbcC4111crdWkhTytL/OS6AiTW5nmGLnO55996s3POrGiZ11XBYw90R1XNmfW
g7/uPD8YGuaq+zJEZGblDD6p6e19yKcRSX+mdkPUpe3GAclv5SZVtSX5noshyZaiKHBSvYWnztov
XQ+miefkCyXYXbqOzKdEJDt3F3n4ldun0Gy2Hq4UFwWhK7XfuvZrVN1H1UYct03RrnrDtEvrh2Cc
Q0tKpyppNl6E5METB0y+uCJx1rMj1neR5cmyA4EmNukeFY4abYfoBvcCkWh2Jd0G8pm2cWKQnfsB
Ql/D8hyy20z8q8abItm2lfwcW/vOvOxeVZy7AgbN1GvaAZKQJ4jKq4va1dwTUJZhFceK2e/jiHdp
LFvo25+XLBNC/PHMMxcMqx2aG4KnWd1qEMAbW86+6d3BE1/M6nuHujBRNl57E+WWnRpfW5+c7HCH
hgQmaGk3hGm0LSF9BzPvYZU9d8azqe866YUWuyA5bm1KmVMJeBnBrVniUaoOhrJV+JXmmLoo6jW7
Uco12bFrAYFfpm/gu24qYGi1D67b38X6Xa+6u9zK91L53bDaRZBHNkD7hdvDWlHfMq3aysaDUJrX
WY2KUr3miH1paua6F/O1HECByAKHAO27sZedKN/V7rGTUo4edcdNXUcEsl0KG9dga6Xn+L8JtVXS
q8wiYK+rllw521jlnTK8SziYSMbc7qGXtV535+fiShOe0vwtN6QpGWKlWesOfHVsxkvZvU+9nRvL
e5cw1145juMBYTNxlCQ7VAtDuCJ4g1g82+8UuwaxLBxk8iEyYhFDb1WqCbXZLbIsWxbum9h97Xpz
oRpoPqXwZ04V6W1je023FEQS4zZiFy7LIttEkoehquwXOZlV7SBu+7FaDyJIQ+GtS/rjwKhbpD8L
cRfV1UYxX7tJeUt4reqvNO7SQvk5yfdW9xaI2yp4kjMyFBMicX3fGYRrotUJZdaeKvcuQsNflskd
rG1/oANbXGV73QoegtNFuqM1P7ssd9I6x7Mor0XtaIXNIlCuC/IYBYalRTesJM9axZ7oaKRRKIxG
AknetQX0f/gehVdqLq1lU7Fz3A9SnxP/ODr/xdl5LDeONd32hS4i4M0UhqA3okxJE4RKKsF7j6f/
F3vUwfupK0KT7q5QNUmBwDl5MvfeSzWudM3oGNkQMPxg7pw+hvPJnE6Wd02TEh3/x6jjo7oQn4Wb
c1SOCwmIJhHQaDFtxXoHmor+2B0b3V8iyTb63GMjRQ3SggSwPNVL1Ksmn1vrEc7kkBAVfh7m1cQf
u9t/a8ItTtKpa5Iln6r0yD8hopfDo+X33lKvmJw2luekhPTTN8/Hjt6538qNLXPOHobjgA4lYn6n
H/NmV8u/urlGVcNCXHyZ8mubfijtGziDIXidg1ep/8r4mSH5KdF3sZE7WSYcMgDz2SFY3gJ5DSRb
S3MnHM5Tdqqyo5xtKKcdgQsqWYS8S6gx3WA85PmBdPtRfLBi0dZxstTCMUBLkUTwN+YTfZxVKNTr
2gzdNv81JAX7C04pqovmLU82Rd8cgmwmqBBSvFysOoArE6aXSLDWZjGtc/WEINjphKM2HEYdWEPn
jSSES/m7qT0Wc+kabebOTf84EV0m05MgJe9AneSBcc9DPnC7bRbBydOXpdxo3QRwadeXsquHtR1r
26YYbJWbVEgte2LVWRZrVzGaF14NbH4JDGI1RY3N1R6T1O4BrqQy2pJlcgBjurXpA4yyYx6nKOsP
VnzW1JMhnnMTSbaLFp1xmNRHxCa8G81Fkqd9qMoPU4YARVFtIX1OaKmCMxYKxroc0c3imnbx2moE
l+QIj2zUQmA0jAA36x/y6rOZ0rNuajBzSaRXEl9RHqAg21na2KVAPgizkalVEJmPtpxrHEV71xof
LQs4fKsCsnrVSdxPZ6TnVeh24fSU0Ufpy8ZNpCuRvLamjnZjPfUt8iceOzNUXSuaHMM8plwBK3+P
NTQ3tQFKOV8z3ncEQj56fMyKtgcg6pbNkyohyWvj9ZRtNCznxuBiNUBjBbFCebb0ayA/93FzlEmd
DLE6gvRwZKVaoar3qvYtHGi5FO2vRpx+S4j5DEs4TC3rf7Fkt9hMB8K4DXNgnYiZEyrdpuGwNKTY
D8TqtUT9nk21LaKP6DPNrcxbbBOIgfZxrgvb6oPVNPduA6AJ6PYqmTdwJXdVtiJzvRPoDut+MV2X
AUdq4hX9Lmt/jeqpr591Ge/+RShe6J4K1Vaj1uFvTBa4HOGtiC4jNw8wYk5ut7TY3E5Q06fKSeKO
kftrWDKOl8OVPvhR45nlKRnpUT0n8VXlOYmKjin9NpCtHXMx2AOJq6dvU1ltWact7GaCEtGcE5Fe
S14lPgyS7CdseoPypBgPEEZnMXOzEdNZ/VIG2DytlHfajOGhLEpPrVU6apFnyNNjrLwVzVaCHaFE
lZsLNOJwliHQInxWGN/a6lOTN0pLvVdtSu1ShR9QJWwLgdM0rpN63WW/pW6b8JHKcItOaqMPHcXg
btBkO0gex9kXht6dg2fEQ1IpuRaInqpaiQayq/hjwl9njRetdcP2atW/GnOVTydh2PZyvOm6B/o8
7J7ZPH4sqmQPTeLJggALm7voVS/ewSzYkdTQnzO2A6trUpGlkGzkBEP1oSgkAhVK6q5mHZbAYcpV
Nh9LsE11wcIVua10ltLSLwiCrdsFLEZiS2HoxdoZH+AmC49gW7ysXY/CH534QvQ6YsnTL9HzbBw6
hByKNML5Qrx9RTE7VQ7fhqVmKVsnaLvHnv29veTpag5PquJO6T7CYWnEvqj47MPIxpw0ruw4c0Xp
XRTXE2B09WnpT5L6LGVnJeuZjF1qAe0W3uVetQP5NJjmSmL8RARGwk44Ri9d6MLAYIpEnsNDPDwJ
bHuNSYh6VxF9vDT0bXkPXB9WEYKaRUadCLumew8HgQdTtceh2ch94CZoykrRGyxqsWFtlP3BzFoo
F8DmTUqCpT7JTZBxQwPtZgRBwZKnqUuysBN2G1bmo1HtelansqqcOAydyGp9ARqPbIxUWSSqFoMn
44rvq6slhKt0OCRj61sgj3Wpt614hYXsHNG3ilo6s0x84+hLnA+pvMvLP6RECtI5i7Zdfw3yHlrJ
a7cEXtie45o1eDpU8fMSk4a7NK6pABpuHTV+bfOXRF4BVWDXXfVYa8yUFSxkZ++TlUFMC4wZFvCv
JlnjUXLiIuYmMtyW48vCCjC9WNZjZqyX7lhrQMQh02T9rrTyo1SNxzREokUm0CTE+5o4sQ6pvRCz
teiTwaHoD6Zlfyrbh6qunSoI3HjJ/GioPrqpXk+9Z/BLB1bjlEG9z8eRUNwLdSFLgblCaKNn78Bm
bGg47twJblu2K0l+RPhjF2EKv2s/aL9laZMHt+uqnNtAtgeeobZLdx2XQOdwEYNiToCZq34hVqsi
/VjY2nIKF8C/nmLSfuAmViiua/AiY6q58vxboMjWCQLum+McvpfU0XDDeiNaL1zlooaTpC2nXhO9
QlVvD4AV9euwtQ4dHidF+zTAQaeG6UF5WcVBselm0VYay6m5b5KqXGfSG3QkV886agBHOkidAkFF
9pouXkmx7g3tugHqMmX4CIVbDMY27Q+p3l8T/UtXz4H+kOZnas+ubf2mHL0l3VkhyhKpdspkTT6M
o8P1kUF1ICxLkvyQSZqrgjnPde2glqkLFvsM93mdV7PdLrlfZmxsdea3NU4wTeLRAJrG8typXLUe
6rOm+oP2OVrE/M3MHAajelGMozI9VfMvyoX1II5vcCB4e8hGUupgSWFxG5FufcyVL4YazKzQXfTj
NBi2JFPJA2UyqMirejjHeea08qUYW9fUKh6MzhGopXp9Qp89chaYfMl4iXJltfTFfig0G6YayU71
pSGoMmqks6qx5Yy93dbpTlYKjgGGFya7uHYD2hBWZjntYDp1Tj6YDmeFO8paKGwa02ljwzHETd1Q
KKa8QM5FaVpXS1dQxgiUrs5zf6qrYlWl7SE2AFGZ0RoFuSMQfGHyogbSjKQiI1pfmO+Za6VK9wNZ
3wqXeRGWvVUgHVO114wFtSFZR6IoWuSvDo+fHhg24NJNO260KXNqzEOTRXFPBo2sZZ6STw/pjV/P
w2mWA/krvT1QxE9pdIaNBSCb3A1FE52u+NSN8iTHu6Z8b5XA002ZzWt09bmFdoRAPzq2JfYmk9pN
sMmf9gjR41iLxa30STW2g68hiN2ge+51ay3WxYrk8h1kdH4PWDqRFvkRoPDJU5QJBhGmM8Wfc/NP
MpCSYxVeakxuFLoAeABu9QBhynnVGSdD4YNj6CtGNOp9f6wrw9PHB1me/Y72TymaNiF8qymWL02V
7+sOLWSDehVoFScYWY+Yiz11nA5D/TmMSqdGF0/lCK3MM8PSixcDpyo8IbP+MogFt8eOpc3o20NV
XQlugZ126WGa52p0nllpMEAWtR8vsYNyIc+JRJ72hTRQ3JEELrFqx+1UbHIyZTqlPFrmTsMiRraO
PeoFdq0SYbK5DqqHtoFUo7M6/oqt32TyVXZFhmcaR2xpHH7iDvU+qzhxwEovHUeTFs/SwDivp5Uk
lm7aKIeReAFDUlyeLb9angqMkiEbrwZWSki8yiSlPCgfR216FInu7jNwhch1OJ60kp+pvOEiQI2c
95YwesNorMBEoBFw+jEAOtTbevIohZlryJYzzxwlOEOOyeKMPIJTUHj98my0lAS56uS6vrbAjNmi
JfgF+secpTLtiN1vprMFZIdwps6tteB5aVIn16LjolquLG7END1b9ZdZq7aKd7NVJnfBmbwgM58m
1ekkOgxme1Tnx0U5FWOwg57lyRXPo7azgsvCeTyKOj+wOACHtSt3qgNixi8iA/LEsK9K9UslkJ6A
/ro8d8rKKI5Q2omDti3pVY6fh+gyWJENt4p1CyF7Ex/qhI5G3SOCXumk6uvi/ChEiRMEspOW2ZkJ
F/VDZTPh9fXZuihJtA5ma9Ol4UHNx5UWyp8pFao+RPvReJ6HmkEVFQO0uwIVVtwoK3jDToErFmwZ
2TqCr1jRVkSF1Q4zZ3F6C0S2kQst2wrp82oOG5OzBPPdlR4Iu0A/Kpw0WoM58vjYGwtoGk78xqL4
oXIYdLy3txj7crIzvfFkoFqaWTkpq52sSqdYiA4j0+JRdFVcYAKVTh5iT5JdQYYxMOtvk/llZdGu
blNbin93RfzEQOZEQ4TcBmlbROxwWW8cTbV5bLvAR2nHaeFsluWpii7J9HA7kzo5xXDcKU4yHrKC
2bIhH/RxduC0U54tnIt2od4cq4BtYHknEdExCgWgpuAt5ltCO3HkKaJlhBQ3i5iOD4udMRwu3soM
x/qtiRM9dM17QqdGV1Uqs8ytwy/AF7S0QlhheHjJqJ+V9wlNpMzAV7c+gLRdzYE7ePa13lzrPUeV
WtlHqeJWOiybm4sGVl2u+bnlNXwyY/wqDd0WWmOtVUeajY7EV0+KuB+a66gwbD2DWifEwCb5GgeV
sz3PBESAzsSePd0Wno0StmuCirTuJdAbFtmvhYWzw+2ZBNDNhGEdUrSCD7d7KUV8nDhynH1NVeug
Soc7cLl1RCT2sVHtrom8Nusj8zYMMKSaFX/i+t1qg10sQiOs2Xek+VxHuWdkX8Liw9VbyQEwTcWf
IsuJlsYXuWsThfpz0tYa1QNnY0lZvGheWPNEZVMbJufa0k3ycJ1nw7mw3gqpP5Y0ojRNsfuBWj0U
jwsfrcPZ2kJhiI1f+bIVjZcBdU4o/CnnMx2N2bxqbuqN8Wcjm3uLhlBqHOcWOCk1VTGmGLzfZO09
D7YjTfZmPXaF36qrFhuykB5SKrmh/ZUUm5L+hdp7kCWDuAMLWFOf/y7IUE4i3QbcajexulqWr4mC
ZeF0OZHDrbT7VBq9mt5wQp6ShtOJ1hqK7fGUj8JLQ6ZlnxbHhHW6zuAm5NkmqjGzWBAhE5Ro1aUY
JjeNFbvkXLpMbs5JG9n3Hsbi3oiUdU4Jl+uhbU1vedfvxOBUxTEm/FMZmq5Q925nvautSmBWfEiY
Woh83lDUufrDplPTk6DVVMZfuTk4XTB4Q031V7ZuOgzuEMYgfQI6lU/BEqwt0zcZb+kAfWIj2+XN
c1UEjrVQW5Xarjdx04g0cbvbOVI71NG8tVoHS4DTGMjS9dwRMlQlbe7MSNStVN1XE4s4cDY9auGy
T3SZJHwPo5NTFUy1SrMODSqslXrgBqwlLC+YlKmcmhLGWPFshLdU+uQUzoYngusMdcvV6sDNq5G/
2rtRUjuRPO5HkxslT/fhfJzk7CGpp3MzFZjsWcQSYaVKsT+UAX0AbP3FuE5ZqhrjzdBTEHqSrXK7
yCJliBDzaqwb+kuHJUsSpEutWs8agS50J54w6DrEvB/qxXpKi3GjttKhU4fDHEx+i4pWpKktC5s8
I3Gf3uPtryeqQDVeeMaU2NkAYhdY6txADzUpx8Lh0M2/pwezU3Zd173KIyoUmVNoDz4ulAO6uaWG
FVi4Rj3dtQYpmkRzBHLcWWxMqt9mYYMnjsEY4vU4Nx+iVfnAtt1axK2Xq9tcEryu1AR/zN+WQN1p
KA1mDWpJ6slxGmJ+wvcvhu5cvk4teuh6PsqB5BbDviSfY3pVYLemwaMW/goba9tX6Y5Yu9doYeW2
Rr9ZZgCcPCD6izlAupG+6uGlBs2hRoa3CPBzusCL0srL5fHUNtlkG3r0wKEEYYA7FBzUrV9RZ27H
qHifRlS7enmYa20jAdXEcyikdmJ0TKMYQXEQGlmI0gQJ/Mj9NXujKjhGvRekca80XOP5Gs57UzhN
CV/Zur2hzEWo2gbIX8p8q4NQAD1wlEvdVbUGjssiOnVz0Yhv64UkpIjSnCU4PtTx8lWpftVUUFQE
um8t5wyr6VYj5/7IehKbByMpL0Jde1Yqb4t2pnVdr1oSfUIFIdR0tShX29raNpXM2Yw7zBwssoIq
sKEwLK85jYvAkrdiZ9DUrEu7azRqpqUE13hM0k1oquQSqdwATbmW5Yu6HAEGr0wokiV8BlDkEODD
4UELcbAMxTs0W2dK+1Vkycy/+tXtz3BiVgpjqpp/d8wHbn++2USDcvEWisFRMu0Kh1oXF7dzD0FJ
vHDeS5SIGXGS6k2KvQFnbSv1vqNgaJfoYsi9LWgRhF3tawpKgoVIoWmhEusddhb9jJPRTZnopLsx
pwnTUEpPSnNtS8OfxsYeGTgH0F3Dnv6TdQpjxRXRu/Ri7XRzf4Xi8l5ZWA+awunzt4Bp6/SlNY9G
8LH0bJOCseq0yq9VOsHEfAzVp1E91sY2twb23NZrxsMErbHtY0/pT7oprAz+erX84XTsDUBc+7b3
W0t1yXnFPmHZFAC7rgchdagbyM/zWzFvIm2Xy7mdF3tLf67F1qtGaL+L6Ap0DRLRM0VsmpLsxLqB
K/+95d6vaPHCJuYwQB1e0jCesVFICL6kyI+F5lc8yM/VqGU8jqNP6+shN7dCtU6N0Bu7zawt7yJl
ZzN1ZEzhfQw3wbgO6nrdC2R6FuIqiulS9f0qkLSVyIMwc7H76HNKi/e4zXnCMlfQR7baT3MGIzmZ
z7FCwqRlpFcTJrOUoqMXkJ4tiXwgC2YVphK19XYYd2wbG25wv2vETSOxDqTDl84qVbYwg6XHEGqJ
zuevufpz3NNiDAx3NtX3rhsQycUXK4TTCt2aiESCtEoaSMtSrIvBhIgqqu60XGAESY5Fu2+aZq9Q
4j2BLRdwMfuxTfemvqyjWN4EgrgWC5NTnbqP4uIioeHqutYPOBMMubqq02GtDkBHmFhI2SFUntL5
pUw+rOQjGd9DtgCJWJN03ynvJSxtozuF2nHULwNnNjDGckgnkoaJIGReunwk7Ys1v6T914TTqpiP
6rCmh49CUDRXdFCVSPP0FIfC4Ta5bqQQ9+WZWaLUFLzCOZQvJl0ZS9wI3XYaL2lzCKujmh2k6BBL
B3H+mORblPeV29AdqnTVC8KFPNCCpWkREycL8CSn4/wrwtPZGsdBO2W3HfCxjtKHWedAWudeVg8O
F+OzLD8abVUpKBtbdlxA7EBHJ1jwq9EkvCW66tS7Gk34IiLeM3RrpXIWVClkA24NlQMYNlllq2TH
2/Fyts6pcGp6ukfFQQiUh0Vp9hpbWqgyBVyTSM7UzW81HMNU/8tZGzdB/kU+KUqLfS9+SEK4VhQe
qPGQJF4rPE/xUzMBp9/SKigIjErHW0RNu5M1v1IskOXzluN/Zt6+711vKEchPrbdSVNJLWHQyxwt
pHu5G9Nt0ZvKa7LIPsaiXVa+yZO1V/oHtZ2IYS5Egmis977sTxqQQdca3jXxuYukFSetVWjFwA4h
XXXgR3+z5l+W0FqrgnK4JeNk/cWMXvIeTXv/JMTPOaOi7mpWblKZWzXampTma9X4FMar9lokG6Fp
vXZW/VY8SvkJFz9jDaf1zQGlaeiFAVk9rfI455KTsR6PQc19e1Sy4RKnR6ONPLLR/UwOXvXoErEi
iBrZPtSIDAw4+JmxXRh+s+E4k+uq05vXXsg2gsL5R+SNKqBMj4gkPbGnKylcq/AzD/MPqy69ZbD2
ohLudBmofMXUuW0VpzaQ9ZK9mlGHW7HpaSzfcb3SmTsCQYnpAlxTjqRqkazGDnpOZ/ZeEyFZihRX
Hp5AAhIR3DJu3ondh9yMKyRTtkzrI6ORoeWi20nCdao+cV7VLb2Mip8UyVM/llezv0qi4P23kOAb
Vcd9PJgahW3Tj2gEsxZ6NKP7v8SOffe6dxrBZMpL9j9e12xXtXWojJ+J4u8TwcQ4Fktt5nUTZpj9
WvypVvJOfVRAL5MrE/HX3JAjzVf0F+3XN94+UbvTFoV5rUxdLrApKfomid8GYfAkXWKPZRgrq/6U
1k6Yyavc+mMG0zWLWrui/xpajRvidi9+62n6l8/y3XdyJyPE4K9lye13rDVGU276w6/6Thg0pKNu
piVfiZgfZ0ZZzL5/dG/e5/GYi24NcZ5jFpLcPvHiv2l9vlGF3ifvxEpjpoGMtZnNBiS2r5hHju12
kC1/0f18p835J1zq4/0hLkJAw9L/i8WwE4ZYGAkwpV1XO/3S+WFFjc1cfJA2RiLakwB+UFE2nBh3
saZ5qvwSzBll6KmwmK0MrMN0RqSgPIrNcOryv5g0vv1od2LEbEgXMQoRG+d0vSHFYlNfEzsQVtU+
7T+ZQW/qfl10Twh9VP1QkZ6uE2Ah1AYJDqmdcYbgJAQQcB/kj7L2M+eueJ/0w9dR0kywSKjNXXrO
QFJ/dgvdHoV/fRG1mfdtKyJy7RjNzvKf/meR7KJ6t16MZVMazcILq77QgST/4S1/t1oYYyqpgqWT
1ig7osIx1P3Zdbh79I1GTesxbvi4s+yGCA812iA/e+m7xx8YnlwsPSbEotuJ2SqefrbS30f5RJAE
inCY5530sbyUn//9YZVvpIT/X5BPLAuGNhssxyrCLGQeg3YLoqV9Mi0xg+vsFOcKJWBwsYTbzJpM
kIb54pjtK/WVEYQg7NVkG1NNVAlELFmFSWviq4NjtXwWA4my43S8Tedj0fIH6ZcYvA/1gyWLvi48
RuGAFmorLTrJwzxMufTw37/WzQ31P6Sm//y2/7rNDTmJJJmO/y4brzMxJWMzgGFox1elqt/jil8x
Cqaf3aL/yF3/9V5zquV6VnMrGclpaVaG+fzfv8M3u9N9Go9SqH0hqTGrfbgvk9tZ4b9f95vV/j7y
UFf7iphNrs0glCzEABiFgMaSCfz7b9mw/0jE/9f1v1sNhkRUxFrjGUjkyFmKS1HuRfWxHN66zKLL
GDBA3gzKvi33RvZWtCe29bJ4qQUBjVtq08WkdZ05Zf2RD2+WcA2Ml1h+hayuzzRsgWkAQW9vU0uB
hJ2Q1k6Zrcr6j8KcFAi2Llds509x+qzFLjJm22Rkk1i+RO6SUUdOZxzk3jfGs0gfUfwdJxdN+rCW
V7rPzhCdpOm86DcM2zlvrKPQ7KbkGJfIDsqaIeNbRX9Hr5tzWChIIlHwhA8kGZrNAl63vE6q6Fb5
8xBsa6TZ1jbsN//9rX0nB/8nIetft5mOH6xLeuKIbrEcHAYRPjGqIVZznmj06+geLUcLJWAbpVtx
ElZpvlth9KPkOfGe8NlOVimMeLx2U30Ig/X4NxX1dzf53WIpl6EaCegHdv2X+Vj9ZU//blG7z1qc
Y6E0hxqlfjG8aJBFUYHSHnMI3FJDTL8t7bi+WU2h5EqzboviAlyaiURouFW7idINp/2x87VspmnI
xWaqYWjyISyXX2Lcniy1QG2gX8wicgkV9CWay1Osb8JlnYeKE+XxfqafnCr7HCxLrPzN1P3NtboP
0erUbCyWVKIm2BI+MP4sgEa8T9AaWqbZTcTLxkemcfHfwlK+8abcx2fdOANpnnPHBBpjuU88E2u9
+eFeKN+dpuJ27Jua2LldvBC/4OXJXwrV7z707dL/6yGThByzdcXrRmHuWAOdDsQk48+wiaJ8tyqK
kDpysSevXPpgOvqz08Z9rFIryEWbTdhEjF/Bo/77v1eb7261u/Io1cNWGJDp3GJJ2sRtf3jiku8e
d31sy2C8XYHl13L8W8jHNxvafYJS3puWpQY5tZxV+42FFB0NkiEikzA790fX4z5LSU1YUMZMmXbl
W+8Wf372oreS7F83W0IQsxib3GzNr9rw6OL87GVvl+lfL5s3sWGJJXUiKkbGXNZfYhm+u8p3j5ys
hY0wyjJHOKVfGwiA87ByjFbxlexv2bvfvcXd05fKxGqaKHGJlGco8WfQLwmMeiv9S2jRN6XufWhR
LyaRIkgd6+c87qdwsK1s3Jm0M2f5jI/nZ2W6dHdiSTJ11KeU0Fw5R2G+trpw9bPv9e6ZlGt16OdW
wk7/HD4KP7yx7x9ItWRgKzIi0KRgQ1MfO/t/f9pvVtL7ACI9CEndvJ1W4nSdInKiviqjwvvvF/9m
ebqPIZItaMI5Rsdbt3YcNrPys6txH0NUzYlGZ5xL3Lar+aYX/8sR4Zs77z6FiPSCWiY6bIYGhyi4
I7M+RTN3qefEC9TlL2/yzdNzD/KU9dQMu4Q3oS1603UwX1BRfSntzzaa+2wgRQMVErbEOeh1G9u6
KrklcsOffaF3O2OomVLam3yhWkAQHKEPf6mav7tR7h5GkyjxfJ75zLLmjh9C4v/3x/0H8vQ/zjfi
3bOodqNmpdY47UTsYDNxgAmatCncJwSzCtPnEg4oHrEUtXg15toVJhH31kZHcynKts44KytRc510
2UQAjM2jjvykUhh65v64PKnFfJv07yJTdhBL3oJBlSp6snLVM2fdLxe6soov6YNLw8xRSc8Iit83
d4SQikgV3hYOWYAc9jpZfdOS7VSxQ6p5bZF2xzrzc4Jkc+OdEb0nccoKafXpjFyirPCXbNrIXeN1
RPuZhSss+j4L542V8OP+j8YwtXtapHAVYUoa8nNLlH+gPpgyyoRcxor6RHYd6oLf/32ZNeN2Pf/X
db5bnnAJSxK16Uhod4fN9jmYnjT0RgICytK8ljPXJ3gbE8GXLWUzW92qS5vt3OrMMLZGNzOXH9e5
cSgCQsvRp6qElk8Wo/LKHszPW1ciLbeNgY9ILv1b+sikeCkygFDcIhX0QxWvDj+dl1OdfibyO9YH
HA6PBYPDQl0vzJ6nfjWp6FiWkGRDd6xzN0bnHY8fJZYv0osctW3tDLGwMU1YgNaqlKxSphsLoqSM
Qb32CTBaH3dK/zpklp+bo69FNElQaM+/S/l3AqRkGjcJugzp1GUrwUJ3w8y2lpym2kzyF216Z9T7
p7QtTpXQ7eaUodLApBJ/cquUToOkLEBjkirEv47Pc4tSejjPSObDnCuRHA1mcnjT0EgRgBaTuC/0
D21UowFT11mkOtMsPJQdms93SZrtnsNmFZWrdEmfJ9DfWfxcLpNXNjtFX5Uis3qiHHupcQ1+OObP
CxTkURsvAubxWuV/luMBhawgugqC8X6WbR6DSj8SgWVP1VqvOrtpL7AznCLuPUX9yOq9NmtuoheO
MkovRVvjUESTzqcaYuW3ToI7lKl1bBG4Pg79SlyAWuNJyaP2Yaqrm/pL0dqHeehcEydFLwsuug1/
is/opo288DKyyQ1BcsZ42Ayo8EMjcyBKLhXEiWjZCBis1CNsPTdDjm5pKYwM05H4CBpvXaNkGUKk
WLcBoyergasGzUYK2tUw6oScWlsJl6cVTHiqci8yunXPrK2LIy9DrJA2k1/rX90QrOLYWhc1E69I
+ShCpNMYtEIGtGYuenosu0V2nRvllg7j6AKpvk12zOTP2DjPWBlokjq0Q5CmWqDzcsc0+k0Xac58
sxwuAWKiX5lVXcyFOCYmKJot4EcQhIOVdIeKwW89ebn6a4a8u8R7g+S7fs1B6Ey/7GQu416yHqTo
zxRi1JSQJFQo27XSmdRHcRy3VurTUWIuGvgaegve2p7CFVM6w9IdCw06siCrhd5wGCURuViBCLP2
xmx57E0MQTWyUVG1C74xtXhppheROxFp1MSQIBgCJw9KpFK53YaC08zEj0B8WSzDVsYXIo/bOHLS
CYtJjjJ1yVejshWROehdhJyNqWWF2jfDBPBepgqOwk2dKHZkKCASSfjLMTU2+3ieVgRAkTroJek1
zU2EA38GxbSB00jtVijwpdMnmga+8EF3FKKCFPFBw3CNcYfkcJnkrFZ7a8t8FTHNMJPHfH5oRQTm
oeXwZaCx2smYha0Cvb3FfUwzsktfhLwhlEjBiyGvs9G8hJp1HYwd8q0c2XMVb0fCzKtppTf6oWeB
NtpfQoYnMMUmGreuWJHTnFBaEbbF2AT1bBalXtb9mjSezx6ZDrCRQflDWKMjixiwZtWttPcadWs3
PXdT4Yuxwez1kpokZpprxEFSlzp9BDby5nsc0m25nCS2MCl+aXtU8cm7pavrqtKRGzZry/g/zr6s
uU5dW/evnNrv7INoJFF19n6YHZ7u4jaJ80IlWQkgGgmQEPDr7zdz1r1la7u5xaPjWAihZmiMr/GR
nRs3EizOGsBPz8eiA+HnE21uZYVpPMUbDly/n5zNyVXG4NQ2MIhFy+2oHzkBehMY+52sil++qM/z
4r5BfR1r6XQg2hgAKPYlsi22yHa/6PxLhmqXBiy4SZormn/jOaDwmHAa+DkLa5jNDNCQwhL1+WcB
pEcL9xxZLTe08x8bYOLnBsziqcW+LJJvjYcdsZiqPq0nuqN62vYxcs9xL5/6kR5H/xKg1AJCMZB3
AGsY4qO0PYTlhR5/kP6qrK8C/4nb6SAkTuUJRcnhpJZrL4IIx/5fs+6OgwrTStwBa7ifs/YKN4Bt
hO8GI5i+uo8V5JhBA9QJ8LUaxaOsOSMsueqDq7H/0aEin9uthm491ZAwzNV+5se4nzYde9T8G3JL
O1GOu45+jpvfIb0fxRMsw3YRqCQ5gg7T/mDgMSww3QkGdtuLGzXAKSW/F/3npjxgRaU2Q2txXV7l
1XxjYQdWeueVZcDSYQcGBheyqltUXEDEA6qpEgPowPx8aP2tbQAeaAaxN+Iuk/pibMHTABaHAubd
AbtJEZngMkWT5Cmb7/yqBQ4XAJa8eMiXe3Rj5wN05PPxRzhml71/60WPtkw1csKgUk2lPdbeOcuQ
E06uKpSQFEDsJ6WUZmY/jcSJM/6S4OaVc31ozHSpGahuCdZv9zVLyHEqUGUdgOz0MFlr3wdfJtvE
KNKd3Gy9ckIobBGo3cXmI/G8P/l9NzbBS7nybgV8EzMQYuxFMl/rgexK7M1DD1J49zuyIm0RWmkA
Xcq+hf8TmOzgD8D4d59Tb2sLcN/K30vQ3FUZDrfsvm+aXRPniPOCncTyFBJ5R37UZgToClz3Um/7
wjvrjQQqPAFX8z6pgQxt5YFqgKoADH4/5AId4JWQC6/lSkdKXZhKFSMyvSPwijUI79Ct6W6LwJwN
XrcrsRmDaXxmw7RTyyUnTz3/CxjYTVDTHZPjpljAvQQRSwHlMYkYZOxPMBfZLKBF2AUEUm/fReYC
sMJyuhWq3iuozdPqxrQgrYrgYjhhCRUCVJT6dARCPFPbun2oyK2G5sGi7Y7LcO9n8w531b8akFCT
ajmUOQSpUDSYb+GVfpAgcpZHC55YqW9ioJjCGfZD/uMIVUYGMonIruriJ6C0sRrPLb0TOKeEbfc5
7pLcsCtRAZGGbH6GyAoENtQZZAWHRAvq9HAOkSCyaboSbPJDD7a9RXW6BygI28HSf1u6C8j9IBIC
XZnJL74H1WukEk8KtMa7jLv8TmPjmsEEmIZD0l0l8XXf73R5G8jlzBfHGd99AJsry4Eq9uRZGORb
gNMQF5xnKs3qY2CHLaXFbsF2FjPgOUG24BHA2UTtI/6pxabsd2YTaIldHJBPEInC75G5s81dAf4Z
srDylKoubxWAchDLSPrkUFYIQHnqUfDUQv+yrK8X7xuODCAy7S5E5KTGu1mgTpof/OxqweHZd/d8
4bs8SL1pY+/YcNVNyyY71Vr8i3y5DdoHRm7iqt/D53gToUhemivDvg7gZdbHCdsaRbgcE8zkEy4e
UgIVvvtSfuPQmajA+B/uM/vZ92+L/MfYX5TiSwZudYm50GD+hfG1yn8kPbhUaFg8yL48mV0j1sCG
y8HaR0kL1gpZzm8KsHAmBtwyPND2BkTEvvEfpvpWoq7OYDoAoO2eN8ExCciB0+wOftz7KrmABwav
+oNSgN8HwaWWxbHF7ScDRFzWFMgpfJ5kRrmg+yyHb012P5SPpEnOQRKCFmD4kE3mq+erixpLWrKf
C51uR9h+wnQBDm+7Fp5nA/JPRj5EGjuEDyJDIc8zoD/DEgMAtnTp5fcAeG0H0ERHH4fAfCubDC5l
02bMrmcYdyog3brvGbkbA7npQcRIGKQLoscY2rRNCbasX11G6nGsUzN9FdW8k+YcSmUnj1CErUBh
RdgYSXjVYimG6haGwxssMnDgwWOGawMW+3ci7gzCCx9fP3kEvwuWI9p+77OLEFXh4AbpEoT7+wBA
Yr1cxdFlOU4p58kO4h/av5hxfjTRNwGmw5R8jvgvAjc/Wsp9Pso7FuWPLcjaJRRGIH+ioQC/Mxmg
8QVOoAr3zxyy3in+kdTQc5iLtCE/Mz3v+YQwAKjwbR+dRUU62w5M9guCImZNcfcdvlRCghBdATdn
QGqHAsM4PHJvuPAl/GK6QuPOTLOzBeG1NMPXAtrYNDHgYBVplEDIAFUiCg7iqIHzbPQ+B+tgiLoH
apIj5PSvLVj9bAaqtd41FMppBMQ7kmwt3HXE6SpuEQqB/W/oTQzyf5Fdn1g00E3J+EFPCWpz2MZz
sJUhLNAsxQGEpg53AHsK5uCol3jToQDct82nHQdpgg3npX8ZyM8TEmhhPYMosmyrDBE5uByE8ju1
wCLk9D2TOW3Hs2E8ng6hoO5+l1F9JrJwC8r5lvcgRET3M1IIDbJNHihZS53vQPiAWsWxNIBB07Np
Oh8E/8SiBsTa8ioMoY9bA1TY6X2RpwJ6K3xo7jISpRpMmLw311kUnkMyLY2yE22K3y0RPzLjXww1
5iJ2Iw79ZRs/eaD8ZC02p+EuB7i/77+NfXZgDbDND7DqUXN2Obfsvq7sGeFAHUL/5oOj7I2D7IQN
eJYHB2sJAwG+9MUMUiE40UX/Qd7+T2HhlZPfVSi2ZKQ2Crrpghv9iI3sOoM6z0QRg4YQhYA11IzY
nzcAfPJfkGpA/EG3IJZdLB75VE386A/L54L/Fkl+nWS/33/b1/Ktp2P7lBV89rb9knTAzlOohdXR
pkIAdIInWyU/yIz+MSN47Z1Pz33WflTxcexqlPOUH+704j/a/LwN4FBkf5fefW4IivJHYoEy1ucW
56GZxXXNrrsPXXf/1Fpe68Epx/esB9AllxTzD2+IHMoCdn0wN+CCdHugyM4zm4BxAXNJ+WmCfUIJ
lvOAc6oJcMK0l1pdAOY6QVGBB/6KPP9pwJ2UZQESWFmhKH5ReCmxj0v5QW4RJyte6LUXdZKWjLbg
buCsugDxftPBWheZOHASzwCLuMfFGcSQ9gLBDxw86m2Lin9b/uxq6NOTnb8M9xKnyVJEuw4ENZwD
+wg06QmchbrF1fd2VE9hHh1iag7REp0XatwX3lMEdLgM+adEfrVq3M55uW+az93CtrYCE04dh+Ey
mz+3uttB1CgBG5boT70Q2waCIj2SzF12E/Jzjp0U+9lW0Uuw/rruS+UbpNagawMPoQlkMuzsgwQZ
qFq2TD1BJqTOwGQ71yMAQ/4OCBDTMASOoMh7+kuBTXIC22iSzSmLsM28YXNSGOiMQkTxvSoQKFYA
6UI8o9ZghRb8StPp6EVA859UOva8vkz8PQis0QKqYnddyOMwZ9sY6cEAOYgpbM4E9LcqXAmkBpGe
HCNVbaDjBn6qnB+FlrveFEeWcAhsPbEQIXt5rLpzhfQaHJbK/Psy/W5lfqFA8ukKYKfBYIQ6SxCm
sb1MoFItYWeA8tjlspTXfVniJEbMjhPVEoG10uzyCexvCypjnmaHPCYQmWL41KC9Tk8iCq5a+TuU
3VnN511tTsz+c1U8lP3yVFkEPhScQUr2uG5uVYnTBhS9oX0Yq6ugugJIFJpOmTgk84+wIfvZF3dM
/0qKn1FQ7JSFZlzDkPQQuGdVmz7wt1N75qk7zdRuCdVvO7Rn2ltwX3ti0QVA5KC66ssmDPfQMsEl
PtpCTGkz0uZmAZHcgmvUj9PBygzJo/oSZLc/xuJ5UT9xgAqKWsIq92uF5LA5USuhn8gWgRQSu2jI
dbFcaUSO/Zw/xt6XWfQXSfuLFWDUxs1uCrv9DE6Bscl1VITnOg9/lCGyDwBtJP4vbwzBO4ab1hBD
rVbBX/2LAGcLomJGHRJoa7RNdCOY/0EN5LVCzunO55wpXSVGTJnMIuIYkTG8n/Ji53HARwow45aP
0A1v7OX89PRnOx1EWtsAAkL2QlePDdyF4+EyAaX1/YPitZLI6RWcgyJZWlxQEEVdSP9M5PDJm+aP
7o6v71vcOSJYTsoIWV17MQ1XZrzHCfBBw69Vtk5ddnZ+moTStgxZcgNpiDFbIAgG7Th4HLf+R8fb
a4WG0yOc3TxmbT1US4wPCxaHqjSsAylSZecCciWleCz8dG459plym0R8+/6XeOszO/t8u8AHZT69
Vl98D9kpKgSfD/T/91t/a9CcEhWviqJZDL5zHvswIL+YAg3yKbTn7F/vP+APkueVc8oVzBWZBoo2
DnEC0vm0Ux/LvryuVPSD5EjQw5G3xM6qyU82Trja1tdN9pX3uI6cDPBAtoPC0s4oiIbl81mlcJv1
5Y+ENkcNriUKd4d+JHsh6osWkfQHPX7jKyfOmPh0zv1MTSgzgl1IC5QUqLy09X1VPFn1NZ80FNby
pwVyXBEEP5IKej7Mg5yZ3ngWiC4FWucAIhKXPspJ31vvp4D2+/t9O83lVwYzcSpdQyYIROU48ojA
HOIQmZEbfL/ltzI6rv5whzswMRFmgm7FTRPPadfk+0TbY0DnVIKS5hG1GWS9g149FH6gxNHKzwnI
QQQJ7bw948JuBf1GBFCUMjxHpWmTFcCjiq1kP3KBnbu6704iJUhpEoIwA1agPtjBFjpQ+QApLR9y
bll1NnC9D4unKvtexWoPbtyZmqvPcp7OKkCN6/ImRCG/hbuqSb5lWbQdkrQtIfuwTD+iKbqDWTQy
BOEHo/LG8nClk+cqKfIOSvwXpJZIgNTbCTrB8HhDFfdv7Pp/v3D8G/79P/j5p1RzX+aFdn7891X5
s5eD/K3/5/Rn/++/vfyjf19/H0F6l+7/efEnaPnvJ+++6+8vfgCnrNTzrfnVz3fgotf6T/P5L3n6
n/+/v/yvX39aeZjVr3/946c0rT61Bu3M9h9//+r4FzgbJ/TMfz9v/+9fXn9v8HfH9q/y+3/8/1/f
B/2vfyTsnxGJgdHgYYAMT3zCktpfp99Q/k/8TBLux/ht8Adl2speF//6Rxj/M/YJvDxZHIUJspX4
o0Ga06/oPxkF3yDhLGARweYd/OP/9uvmf1fW/34MjMPfP/9Xa5obWbYa5JPX1h/EYlwjngR1SQoc
HdvruIAyCJJc85cioNOKyygjgZtVFcyrZju1bF/0UEe6s3Txc0hzLvL3s2F+pfuvTedT+05gkjRL
xU2V0T10o4blViEZBfW0UCCm9CMfln9R2Ons8P7DXh+rwL3/DtSnwuYt3UP/kYdI+YU5JEFmyr+9
3/5rUdbpZU4v+Sz+YQkEFkUy070hKroixEbNvfWFTy9nrtsp9diCpEIzd+ru/Qe+9UJO5KK4r0Z2
eiBq8Gw6l4WBjUg0mKL8IOh6VTocb3R68LM3guar9bVBTsVWA7PndA6howMRrKC4jKvixIQ2lYEe
69C1M9v4dUS6g98WY3/2/guS1+6UpyF14hvFmgGyIzOSOigTddAT5SkLEUVVYWdxyUTmG2n9mXmX
0kJxbG8CKVGD8uAj16y4L596ELwcAsBImrGOLYaAQ9os7OVvFqPI+f77vfUBnYNdYqUiBwfj3Hke
2FegHyFZOhrxQdT/VuvO2VxzUdIh7ON9FZblLx/7PAjZZWU+iAPfaN4tJCGHEKuuAOWt1mz8jEM3
woV9Yet2HvfK0tdWKBV0MWQ3vGXZ+5M3gkevJKQJV429e1sJAKPncy2wG8jIiO1MKTjfXYeltHv/
AW/sbew0bs8WDwQVbCxMztKmHrrsjjVNZz6HkDzxz7VXJOx2ziW4pO8/7K2P4ew9gZg9CNEo6HdJ
xOY3QzkU+nOjtfd7XfvOVjNwAMDtBFXvRZJmP+cRaI9TWQFG9n77r10qsMzcuxKkPqLaBPBMlriX
AhHR46a6r+0MjkpXFlGy8jHhy28SRjLjVnks1doE+qylEsT4BTXPaa9Kbad165o7m0Ynxy4Lp4an
KqiWh6qfi0+4CCYP68bK2TUscrHEIhZJA28qIcnaw2Q+j2aJxFXMISn4/lPemlHO7lHwXFWcKZ72
dTQfvWbxP8GFBtm5Vc270b3MytnH4NDUsA6yEr6Yoie6SPXByfVG79042YxMMu6jtj/W+AK6zhs4
JXlslbsTCVyPEVOG7VzPgqfRMFb4BjOHINDgz+VHqNi3+u+s5yqB0lQyYfQTAp2bI+BOrd33gi32
Zt34OwuaBRB7gdAZTRMIkn1mfBhuphJXi5Wf11loDKivxPdjBhGLCGrdeglRRyqqxvrrlhhzlthU
zh3VQc/SasgV2JtNMPKNMNAA/OABHFuCe7PFjvQH2/ls+55zZMobi0/cZbOC+neOXMdN4y0jPc91
1lT7KQ/m9itUQsJvQAEA9vP+h3kr5mHOwqunPGNysdgKodunzgtvgPodsDEJwjqurYAMX6vFMm7L
gqrmUE0LCGA0sqG8H31NzQfv/8YMdM065ox6jMM4Jm2YZ3ZhaVnKGRT8PnjL02b1yvC6Rh3xqIGV
C7okDf2lhzgHyUa9j7Nlqc9UErL5Uz408rfyItucIRHextdwBw3aq4BxLr5Cuzhe5btN8HfOmaCg
aqSreUEFPICQb8gGKMBCsOX9F31jGF2hC94GCx9Zt4BeDk5pFQIZQyv2EUL/jdZdZxLeilhJW0Jm
i2VQM6FL8ktNKCyt67zrvFf3ISXw1gW6y1M2zTVBcSAPef7XqrFxDfiAt6VciDyCpsLEn2KczNeD
763JGGMB09OYPVvAQP23wvNYAkIkbmFbQ3izbKCrDz3c97v/xg5BnT1uKDuY5U09T/Vss+AIUc3e
/zEpgt2iCAqUm4EFBrwrWCh04lWzQIjp/Qe/9dWdvS+00B+tAkjxU37S/1ZdMDTwcom8lacPdSKM
JVqqztAeSOcuJns6jyfZZrmKvIMP42xwNEv8FqWWBVJ/uU4X4Ck2tFfig/3zjcFxXfgo8QsP1Zcl
FcFJA10TsctmuYr4i83iNBeeTSrc2CQnpVxglQnAhF8A2p2Dtrfqu8ZOAYVQ1QJrni9pzmZ9ZebW
R2jRFUSsbN8JKgphtAp77HRe1iTHYIThRBZCE31d753lIHyv9202LGlHyvowQGF/O8bRR1osb1wQ
YmfOtxlo+QvxbGq9+BeundV4iACta1Nt2Ue+dG9NHWfahyODmCKAKmmIyX+XaMgXECilr7uOx860
R5kvjOxCbSqjmB55EpudmGEUvWr0XZEdoiGWyRdh0nyoo4uyBn1EwZVmXePOrMdBnVUVCXXaSZGB
whEHw5YBrlTs1rXvTPw4y4fKW5DmUW05wRsJbj8my+p1EzNypj3yo95IjNCH3sBS6j60Pq8/xT0H
Pn1d950IoiLl2OVjAGU5CPJsKxU/zcncHtY1fpqsz3acWHiQOOEQm+3qgkA9AUr8XZJ8pKH0xpR3
9W9ChXo9PLdGjLz31AeI79pkWqVWQ4LIWbOVWnrPG+jfXQf0CIr0I13bdXe1xjwzvCDjPrFIGgen
1of1A+Os1sofVVYPaH0SSQGZOfgCUAoqzaqP+h+iOFGMYlzgo/Uo+NUB9QYaVr4ys+Vq41RTU/My
R+PJYpq0ZmBTFxUgJuu67qzVSYcsq+dq3MMz1W4mMgYQuc70uiPKVaVpCpgcydA3+3Y8CVsX5S8j
gBZc13VnnULmVytZWLNvKkj4URgyQC0gWNm4s079LO7DufD0nnVQERqm8vtg4A20rufO2doNySQQ
TZo9iDhAo4oS4qU9EErrWg9ebjEsFF5eepD2ZYkhVwPKIzcZy1f5yZPA1WCZTBS0sM4z6UJQa4Qj
M6fxztMeVITXdd9ZqkA0Jo1R+ZjOUdNCBSpU0M60gf65qnlXlYWUGQxTpwYnazbU54kAZ2KoxLxf
17pztJo+U2E+xybVSYhadXA7ROHtuqbdlTrMAixiT6dl4V1je3yaA7YyfefKpCRl2TACl/lU2ILv
DECxsoKW8bqOO+u0rQavT7iBJ2UJ5Eot2CULQDJc17izTlG+tQr2hd6+rae/ypl8CeLmYl3Tzirl
pc09nNdzimYBvliCAVL38xDm67ZeVzNlzGNTVFEPpdIk8b9GGvvAZigXsi7S+CM1+CzSMF0d+HUG
K9BG9gvoPOxHUYKOtG5snEWa8bIDc7s3aTz387ZpFLpefVR5fSOKcaVUkpZGpfIanaIqn1zxISdX
tZepL6u67qqoBBrUcqB7MB2LrNiAufKV8XLdJyXOGl0imYisqEzax1B+J3x6Avj7Zl2/nbgXzrKT
LUO07YnhITIzuA7DGl0tEvyBWz+bKtJmWa7DHNZVGahCnsguS0gErNsS/zgXP2ucEAV7CC/w9tRP
PgFW+sT7uV63tZzgIM+jaQ/SfdjNMSZ10d7KXB6ypljZbecUjaC/FE7Iqe/lMp71NriI4g9ESd6a
3k6kq+ZYU6lwt6MNpAzklLZ9tq7M+icJ/Wysy1pPhTHotGoeF8BPBfu8avK5Qip1InpIuuMjRkX1
o4d6AWRg1+1TroyK6UbYHsHnNJ3hYvKwzBpujyYcdus67qzIsM3AXCwTiHhDSgKI6+osyZKv69p2
VmRVlwNEJMAljEtEt55Pv0cJ/LHWNe6cmpjYXQevUp0WJ7WMeABRKknYRwLIb8xBV0aFDyPTUTyC
Bknve7njyASv67azIou86CLYn+jUcIA5bAjkHenow7rGnTVpUX+f5zYb9qRQZ7ZGbb8LxSp1LRK4
aiq9MX7l1Wic1/FNaNTPMgJIfl3HneMSULLZ73gCP4YmvInR9mTGdW0TF9QFtguDhxtB6vVEmwQB
VZxD44KuWj9Axb3cYYshGmvEs5go8UI3UOt/rGmxKsAiLoJrSkwEH1ms/CmcNVjuUUblLkAEVK7a
WgDce9l5ZZsoQ70DKs+R+g7w7Bck8B/XfFEABl82PYah39MQ42JMHu86U5WghQRsVRxBXKRWX4xg
iyZAAoP6d2Okfz6B9rRqLhIXhCUa2FDAPAkK/lV4VQNwCI4cC1aOuLNCYUcLbKQZYfSk6tvIq7ei
XyX+SYgLm+5jr53zsBnSIIihNtMQ2HJH4ve6z+ks0BlZ+QFaHAMABvQJ+lLnJYvvVzXtAqumXmcV
D7w+nQksOWvJugOUQtYhI4gLrJJwZk5GwHdgu3fi9C7ymoXwxVjXdefwNCoYKhB6ekgqIAu1gVyp
d+GN/ny3rnlneVovxK4YGXzRcf5rQAQ3DfzHuqad5alx8BSKQi8XIpJ3k1JHH67t65o+HanPYqwx
4xWFvl6fLmNXwKoxB/G0bn+ua9w5Pks4vw/9VME8uIBRYDRfN/A+f7/p06v/Z4meuCgm6yEfPCrW
p0UzxvBRZlRcdVSBOS8CM2/ff8jrcQXhTmwbV+3UVjKGrAm8tyHc9MVT1arDn7hEjwmIx5qyrMf6
h5nuOPRkQ0aICazquAtgyoMihh1kgI5H5Eszei2ki9XndW27ZygUoKreLwZoE5URrH1DM0NsiEMs
Z90h7eKXYBeSc8NrTMnJuy2b4KHs1t3FyR/tuWezvS7jDhdmNA1fzVvtl5+ydUrCBEZiLxcS+IRZ
041zD7pLAwkHHuhbkttyFdKXuHjNgI1+PJaYiZkPCu7cd2kYrQSMEeYs02bKPD0NRQ++u/IhTcAO
nc3XZYeJi4UCn8mYKMGQY3u8GOcA+g3TujXkoqASm9dGdHmfsixvNwwSfkkPk9t109w5QxPMEn8K
IGlE5HgTkg7yOnpdv130Ul+iOkGt16UD5V9K0t/WVbfqEge9gpezMJuipsqV6FOKkYENKciIHYyQ
1+2HLqJHh6LzhIQicM2KbtsH1a3xksdV4+3CeXwf96w29rs0L0NoWVkkKvbG9+jKgXGWpxAJUGli
xrpJZqi5GUrv6tJfVn7R6OWwjyKmGbB2XbokfbAlQ3SNk3Rd9Zy4UB7jtVzGk8R0kUkECYuWz9UA
2n0CRbFVY+/iF1jVBAAs9iplcIMt8+HWVvp+XdPOEZpnsw3rOu9SdjJ9lZZsIJnzEVDvNLyvBAE0
eDnsgBX7ST7BMzvPC8u2LZJ+KVhu3br6BxyTXrY/VwaCeg1EgqB2Agul0armt0kYjA5XDY4LNoK+
px/ZxFNpX8wDxJ8p9GKGIl53e3HBRgzymNwffZWamsLphQIPH+LWvq7vLthI10DfDWGr0iFiud6Q
Jai+V/MEkZlVY+Pijaayp72dMDayEBKiU83jVJNVkBHiGpLVAaSKPGYw7nAUP5thaXeA0Xxxtq7n
zlYzhmM4q9qqVGTx8sWXWQ4DOg4ZhHXNO3tNiP09DmZ81qTNuuHA4KwXbeJM0m7lA5xwAEXESrZq
xMiHgz32PX8sunpdTYG4QKMOKXPumUalYS/4N4aiAlyTm3Hd0LtAI+1707yEsUwx4yFeAujLxps9
tl818q6nVz97qNHXaD0eYVofE3VetR+hmP4gqF/Zy1w7r66cAPXl0MwdaZVDX7RpBRYtK6dqC1XZ
vDpr1GzvTTPUx3AIPZrqoujiB1DcWHcTJfHQ3yesoWcV6pLyTFRtRDesLpGMz6eO+3azRKLrH6Ga
DfsNf+7a6rssCg/aTAgsgx2JkWvfM2VgxFUTZMm2FFXq6Wg6j4s0YFMRHTMpYLVOIHMZf/WAjp0P
JBQD28FAGG3autTLIe8SuMv5dbCYQxME07IbxiZsv00sirIbDVN68WMgcdelfAmSMe0nvO9O6SXe
C3+MoVHLIOu9pTPLzVlOZJ5AcrkFL8zvluA+4BCUGgPaH1U59Evqy4RDKgOe4tFu7KM83o8MIlz7
uC5gMJLXqoEP7pgkMIjvy5BtGln2BHp4OcTIa6KZf7FgtO02DqsRzqZec923I9QuI5g8LxuR9dly
XxMh2booxIXW9DCDHkc1yhS64uZzz7sFOdSWf6g0+Pp56IJrYIWqgc5PZJogl7eJA3FZLPk6zg1x
/Z98jFwccSXTWaqs2UmYn6dTB7eFdcGli64hbUkWLxQqpXkTT/tgaGHqyby46narlm/o7Mu66Wzm
FVqmqA/8tio6j71hHRiduAZQysANq5uZTAs/AXxHD2yC1XUignUZvdDZk8e4W8LRBCqtu2ThGya7
EKVNHgTrSuDExSE2U2RoZUKZ0riQyEd6MNUNk3Uniuu8F0ZwHYQYoUqhP/QriyqYT5XrVlTknIYj
aoRTHaDfsclg/VyfZzFZl7Z24YfxCMwUZHUVhNChEJ55CQwGavKRlsgbsauLP+z9PKQVyslpHgix
gUPnbyr6h1UzPXLiVgHi9dgyX6ZmNuoa1MESZs66WXnIOjfjgpa+aQM6pHlfRXCqSwR4HUY/req7
68llVVsTH2qW4N6QaGOYhSlnWa4MEFy8l2I2E0uOIxw1mn4LRBndKs/669Juf9THnqWXrA+qdAyl
DxBd6/qchmOsN/A1o+sw8iB8v7yPDKLNAWSSmOytYedFG/rfcKed16WCXS8sNjXd0gyI+5DKmo5Z
lMHQ7eRfv+q7upZYQVibpDztAaJs8u1gO2iS6GaVjSsBb+PlyJCeTAZq1DL15jb8VQBt/mtpTLMO
+Qlqxcvm4yBsRSEqlcaUjd6xSlqy9TNr4w9qh2/w6gBHfvkA0E2zjNb85BZBwv5BVeUotxlrA7WD
v5P3AMLZtecltdghiqsSWPfiUncovDiW676+i5qxDGolbdO3adlP3o9G2PAnzInEutDZtekCCxhu
1ALRrZ2hnbP1GgF5i6Zoodq9bnoFLweQ+uGCJMbpAM40yS6aMgczbO5m7a8LT1wA2uKbHnzaoE3D
kJQVDCSEjTaiisaVh+R/+HgNC0Y/wANmEwAUvZgv4Ab8XDU6Lgat1s2sE7O0qerbAXI84e9Fw4Zs
XeP85dDn3UKGoWJNisj5UAfVeRCs8schyKq/bLrxPD+30CdJdTQO28qLUMiwy926fjt7hi7qPid2
bNMMAql7UwTQx43hkbCudWdFDyJqZdSSJkXQf81O5udd/oGWy6mJV66KLk4sn1BnpL1s02GChjWp
YQcBrSG77hBzzbZsRUs+ViEsqysuc4i28e68YKYtVg6ME5xEySRD2vpNyuJWQGaXn1URXFDWjboT
m/SqzfMsKdsUrlD2cugb2ExqMd6+3/ppu39l4F3cWGIrmFASnO/1EnUIrPwhT/a1T6TcU8TO7bpg
38WQwY8o4zTMZeqbUEPrCyalp8nvJx8pz74xgVxPrsYrh25MSszNOLg32r/LSbZuo3dtuSAuobnf
o+/IUsW7skcqfzEQMHv/A7zVceccbjEZvQqowD1hfXY3zp66b4t4HZuJuDCyumyJ8YOhPu2S/FY1
YZzqMua7dX0PX+5lCtkFP2vaGsVwZCVkx+HWkJcrByZ42biZNST95rIGQgASTjBJUN0TLKvgHbCu
886ihSANfBk0lAaXnv1A7uiqYcWXdU07SzYafVSrwRAE8VNmYgMr3vGXDWEntaZ53wWUlcgjtEV2
GnbFMyQcB35saGxWTXffBZTJQJhp6dH5LC+QdiKwSYbKybozxHchZQld2BwPyL8Rq2GI1pbAI0DV
vBXjqiuu70LK+Ggzhci2Tgn0JnfwgPFvJPh8d+uG3lmtMy2RR7Cdt8tJPslz4RP/OghU/JF/85/M
zX/ux74LLKNRGEyUGkwdauLmUwelRHNWVmPXH3ARMwH8myM67DoY0ctLDz4Gy6ViomueAmRwDoYG
y//h7MyWHMXZrX1FRAiJSaeAnemcszIrazghuiYGIRBCQkhX/y9/R/vz7t79h08rup02aHiH9a7n
lCeRTwEObCwcCnwkxLOc0p1Wcll8X4W2a8KPufG9PU4Kdy6oE8P+k8kkud/UYO58321H1liHj4AH
RlcS2SfhvYsx3/Iqzj4VIJsVIFshYYNPPJHaVR2B8vNpUF0UavzXK5zhKSgIV4V65FIQB13jQs8D
yYe2iYenDUi9B9pTUBque6f0vw+aORLpjOqouKE7+Z3R5ZXH7ct1H31xxiDX9DLKnLhhATrbEdh7
Oq//ZqRxDur+bqlcnDLWRrIN6y5AWIFXx0mvYYQbqYfqoXaI4dtTxrOxu6qGQS5FcvHC0yzZUnET
qSg7JMKNx6DG9vNVz+lSJNf5xiJHZOJmmxNYJTfhixnovz2n8978m+d06TwWk7a3QlsQyEbbv0FV
nTwXXbv/tQ9x9C/1o3/6ExdxN2l43lK1wLd8ZyKrO7PopS83jWL7qXeYaPuXpPofXvmldzLkCa3d
srE9tL0R4mjTPYY6DAhPUAlBgYSi+7qqErk0CGs71E4aPeKhTTSC0C37goPoygvs0kY5gmkHCgGT
uInRQTfMHUE8+pcD+p/exMVmzhm0nAEzuLVol9yc+LgCs1Nw9M+zdhvJVeoC8r9UdPjsrO/zCFYX
MBLErHv7lS/5daOt5FJIt3oOC3mvh5s8T80Rmmtg5rr4umSFXArpth6lSGbBv+uTIjmqzcM3n/dX
5XHk0geMZCoexxzc+Xjr70jDymTOrnvmlxo6z8i4zgYfHQJwonw5yp5elR+SSw2dhxFav3LR1AJc
nTyN7hdABa462S41dJAVkhxrpanVAP7EsK7mJkrZ23Uffs4p/kdxtklzELhYhMUOL+2DUnBS9nxM
jtd9+kV0T7jQTUqi/ibvV3UP1euXpfXXmcOSSw1dm+VttFHb34yejkfLzXRLlvE6KSq5lNFFfkdj
D4jzm34Yllp1xUOU6/Vw3XO5uHf3AeQsMFN5bWTS70fAzj8rLcR1ZT9yKaXrZm6WMZl4PW2AU47z
zQDm4FXf/FJK57t9b2WLQAokDNCpLHB9YUz/5eT9+0SWXCrpNqjzAyb8sInWbS6hGgPgA47C133z
iws2wDBs3YwCG6OQHjgTNS9loyd+nSANMMj/3klcesxciJRj0GoOtCzGRt/Pu+ivm4Mkl+ZYNpua
KV8Y+K9ngq14hQrgX57Mf8Y0/ya8udTSJVmIYfDUdjexj9h2T3qZYsCohZfnO9yGACxOeWBlvmwy
PWSorrlqMSLd4JCpMn9cLCfLIai4pX/JPKXbTVOwPr+qAk8uVXhAH4MMZbf1ME3ZWMELFx4TSXOd
jwJJL6LrkRsWWJGuhz7f9TFtDByLI2Dhrlpyl7Ie5igLozDrgTnZQcNh3jGw+W9u+/+wWS5VPYAb
wIQn9yugJXEAiEnoKhdXnn6Xop5U2CxiC556kDCAcMb/IRoYnKsey6VAcY+WGFYq5pwBa9OeAFkp
7KFbYfd/VVGJXCoUp743WREDPbzrLsOd4wc7VV2axey6dPJSoqiNsGFrlD3YuVMHCSxirXhylQ4P
rrD/fZAgCk+ZYtIe4rMdmkvBoJNJfpVknlwKFFW+JWtj8OGbhR33COQc0Lr0OvkjzEL/+6snnYXB
gZ3sgQ6xqpiIQeCexh9XLZtLfeIsioIQ1pjDRgHBKSIAmpc9IdeFKpeeki3kwySJmDnMEEuVs9At
qGLMfFz33S/CrMQpxeIMiLuIo9WUiNAeep9e+WAuoqxeu3hGb90cYDtKXya5ix8Z6OTXRbaXErwo
KLk0I7OHFtMzNXddV2HzXte8J5cKm4AxiKbfEFjliv5YJXuTHb1uvJpcCmw6iZLyrBJ76IkmgL7T
5tA0kNH936/0H9LES43NGIuFCrDMjlkDMPVLZ2Uvjx4oQH1MtMIt+H//mX865i9ebrOxJokH/IiU
FlG90bStph1w3us+nf73hlVdkxsDrPqhbcEfLyC2qfjsf1334ReXqxhweUPPqA9qV77q5TLUq2yu
OyWTixCaq4QYmab6sAmgpWVXgOXGeLjumLyUJHrJsixopw+mC+C6r+JziIf0uld6KUgMHeCYM2o9
B1V0eSVHsNkgSb1OPk8uFYkTSE8mLxp1iGSkqyGoCaxnf51zE7nUIzZJMup4yNShN0tXhVSOVQHn
+usu7ksxoo09Ss66LY7DMIX3QNQOzPr0b1by/7CVLuWIDXMuthArH1IdYx7lfDspGKVct5UuxYhJ
HKNc7Tk/JhFK51v0cwZN+qqNdKn+ErBzacDPyI/w+WrGcguQyZpuX69SC5JL+Re4RGwOBHjmVMkJ
Msdhz7qHLB6n4rq9eqkAU2thEfIpfuRrXA6c3oGbft21fSn+ghHXYjzFR8sEwepZsTBdp4wll8ov
8Bn6pssXfgxn6yPhgOBNusJdt1wulV8DGTsT/JzUcOG6nbR6QTr8LzfTP6zzS9kXSSH7YVImdQb5
wzBFD8nUv161Ev+X5As2Qp1mU1LTzMr4JlEj5q47J+3n6z7//JP+RzlqUvEyjHbOj8kc77BQT9bk
7jyq929+gudA9G8y3UvFVR+BGle4JjtKFa23ptk2+bTmpG0PmFPNm1Mrg+seTWj+P5Lr/ySTf/dH
Ly7Z3NNm2oZlRI6zu2mv4rEfqToIgV03HrtmF2O5zBK4mnJiC+72ffDgbJ/mUWWdPCKxHoQsxyA2
f+oaHzV/MeYgu5sItNWiZIMPzgHurdXyIDKwjR+3tXFxdtqjJF8A3QSEOepLwnjP2lKDvIlAaM7w
6sqUL3P7l9KdtHGZiLyXJxYELJNrj4Q+b2u/bE5XwrNhf4OFnNv6MhVA/MAq2/c7AG0xt1GWlNzD
Gl7cxkpksL6XqFkaWWKuYLT4gms+T58VlYh6h3wo/kgl8c/aLslWZ9Cds9LiCYlq2xztb4K3O6hL
grB1+mtG0Ta35a5jAupoWmRt923qE8F/ytYC9INBzjBrWcLta/BfzzK6WxWk38sJplFr5Vy/xqLO
MTjZHIC13ekhos2+Vk2BlcYr8JU92J90Cym5j4stA6M+tUFivgqguVtQAqYqz9SWPQ7E9kVNeuZY
1eUZyIJ7IYu6kDDALfelzRYw1N0wd21tOJLDvEKFZG9nfLNl0jl4wFmOuZGtv2mSHGEjzpJMApSO
2YEOYLsCkR1g1tEoaysn+n0xMqudD3v+0/bBs6PScyqegqZF9tEBdZs/MfDf2UNousK29Rgwo5Ic
ubMxHBFCltvxERMaBd6X6nuFL9eSwFt7JHA1RjQmyRzErc/Y7n4shezntpo3FINPOSaQ+Hu85/vq
q3FKQBJri+hsAznacXIRplgCRFtw0MntZg8e73KeTzRFIY2eMjEVXSkywY+ZAPVwznYnAcROfbRu
58hyAx/druIAcDMLT9nc2uF932k7gQTRTjM9bWlgQJ23XULhEtv5sUYVoiu+FYZN8z3fA8o0XUrs
DratMijml7xIc4oIyhgGMDoocGx4jUWhsyMMVsR+P1EXo6pNDLzVAtrMZmsxbkn8mhloLTOYrJHR
/qBjhJkZveWJestTGRdgqq/p8AO5TzFi08hk3up1SOf1CRjfNnuHPGuRx8HnGBPiM5nTu5BGVDzE
nRPhVz+Ns8XEjI7m5GnBpu0Ok+o8PSkZD8uXLpIFoTjeRJulZS4Trp6IMSL+kQxNU/iyablsb5zb
tvSO6D6Zvw4u82kF33iCafTWsZjD2jnNRsDqXSvaUiyi+JGybFFfMF0eugrdJdxdUNPP/hE61rXA
/zxHyc950Fs4Saq8fxeBxHGlOuykn0OCZX7bChqeDCftkdClGJ4LbfPsQIpedZ8W0e3hxUFGT0Ec
p/ANAK8YTsTZaXVmmv4IdG66+yFbGGiP8zA2Nwvlsb63C89pNSQsod+KjCb8V+xE84QR8ugObaTw
EwMEshxc2tYtDIKieu9D4e7AkNjCLcyD2NeR9wmv1YiJwdfcd+P0FLdNH5/c3Ft/iJZu2G+51yS7
ybNdkC8ka0TzqVt4qyrlTQRPxIHwFaMKMlu3uy2sqX5cSTDkxFSmxs8AdzTzs0153h1JJ+a8Nvuw
4ex0aaG7I/TTsX5c+Jb9HOEJMFUN6kvuudsJiPdNN+/ukKWz0W1N0K3a7sUAg+Nj01qFIYYo39r3
rlh5cpJKKdBem0hnP7qOD6pqp1WYAeDtuCFgDyVsP62jXE1tHCVRbdaJgrs9BgectuH4BnVK2hh2
hju+RR+1qy6HPVqnw3S25ClhaBfE0+IwmHZIlXbfKfEuA16tBYsRpPiQPSJcan832MJ5NYwdlVUm
XTp/8QtLUxgcSQnLs5IJkKRPzmDa9N2DT6ebsltMvuO8D8rNczkYXNOuRMV7W3+K2Jj209YFfg+W
hcatIGBZwz+N+Kjz21TG6kPKM7Q7D5OjMi0xSDmlNyOPuThsW8tGD9SuKcK921ewnMsdeCl+SxqP
QBHjbF13WoFai8oAuHX0lqVC07pLMhvVK9liXuc+hOFDk8CG280Ex2+snKOmXhxt/AMDweuFxOvQ
v6HYS70o+3E0/Ajr+NbcceB45ZNHEaU4JqLHpWeaJl0gx066/UG2ZBDVHHRsqkTpPMLwgl6b3mGE
LqzxJ0OExETGlBjz0u/oUt3O6BsPTzPs7vql3HwCig7MxcvFaR6fYsZX85yuSzT9Rfsd5PBsZCsW
2tTJsfvFxiJgOUj4tq2HuS367Yhftg+HVIpk/ZyJrWvu1rYf2AkTqdn4aDUFeOuAM2nMavCSWPM7
wC8ZxuZrN6S369y3LSTIGHbBQilgpnTXDcarWzVIBmkvhdSXAOwN9GG5GT/Rtynixd0mR/5RUIHq
IGzS0+Y9ibsx+gOp/dtZ9HoLKxUKDKvX+Rvkn/ufeV2AsY0jXIDVNkzij8KU14fEGEZ6m+F4jsuN
L8Lfxm76InQy1LBD7j8hq4FHUiARgISjDiCy851i6UsC6MHTpvatUiuCtRdB0TY8tiaitRv6msLV
8zXLp809joH6pO77YU3fJF+K6NjNkaoAN6YliAwEy0C6sSI2Det3PVCkZcUAI5XKIBd8HAzmPl+6
BG6KNWROzb3DPzyGdmzrHrETagtUsL0eEu2/Cq1bAwx9TvwDLAHZX53We5kM2WMnBTlt6xqxG8zZ
KnZaoMC65XmRvIVYwgym49j17wR+dL7kNNqwHsa0ohT3PuFDP9U4ddblKUS2OGwFnypLmgc1RPIz
PHu359ziiK/TUbK6X+afgXRL6WXTfwefZHhInIfbuVtRP78VmfYJIg6zz74mOmXmyxK3GB9FoBVS
2BcaOA7Cq09gHZSzi5J3Ct4KrXun4ulnsTGc9xEmpO7VsEJUPkA03N5zZvbtD/Q1pi85uqyhJhHd
0vsiN2H/lU/SHdvNQLpcdjDofy4Wk3XVskedegWNPdu+s1k2pV4jxbpKCm/hqNK0yTiXQueqvQs0
NrqG5sjYG7dm8tFJBIN/JpO/MBNkXE9D3Eo8qg6j6SOPluaFKtXsRwgjp+kTNGtmeIMJQfbQkb7Z
buTivX/K4YKgar2jMX9KYJWzldJSR0u2L0v31U66Jd/7jm3PA6PLi9I6dKWDBfu6oWId9uznHPdL
/GYAZIy+MrTCoi9JhpMUtk3GpJiiTcYs9VXe641WrQKB9q7rg66WxeboTmXWnsnz6XYsjB2GGyQn
QT06aGJeOC7bHER7JyG1atMnyuVU+RzERN1Alofz25bRYBvIjztbUR3yw57x/uRlXzVu+iZBFCvz
vXcnBx3dME9foMbzlWdzUtEuERnMTRxwCXrmI64vDHQVQ0Ng0mZ93Y6JQmS/KqAANx4/gFwb+brT
HblNHfS3vkFTNJkyc4gx91uNo17KnqUwYNDZ9BlR7/dMpM82BpghNtiiiT8rsSXdEX9mX9ueP26M
V/MSY2fEMbnpxLhNVRgGtBoikrzF0i0ntA2ELuNhZDciUbyyGCR8WclY3EVDPumKtPMT8gyz3dAx
T7MN74zI5Ul1S4fx9RhWsEfFh3F+ZFK5CHcFnAruedYyQKMXsx9T0OG353giGobOaNzz96SYXHfc
RuCLXhbasa/FCvROvSYNaktFH5nsyU+qyY9ED44+o6HJpk+rycJzmoxjfKPGeY72cj2XL6YEJy5m
IqCBLG62WCE3CVPL7xscmWqviiRpXzyUVVG1Z9i9n9bgFgzcjyymroJNZiOqnMe9ehYraph4eO24
HJjH3PZ4xCxufCgaNk21Jg1VVdx3Y/yYWHUmBWfrObguIN3t2ooXW0praRcSW3wIZsYnafLDUIyw
5iqDxADiu8IoL/toV6DH9WQR1lddO0QV8NpbjqVb7FuZuwyHBLXwqLhtM6cQVOY7QS7YGnRy4ROg
HThFLInMqceXIa92xsasaJottfCdnW7EjvvkW0q02440F2MMHpeGuV6c9KyofT52P/mWtuXK4nC0
hd2/TlPTUaQ8aTOsTxZqPZx4GiF9f8d65dD7b/xz4c/g3aADu1+LQpBDAfrQjvANoW6tQ8LSDzdu
UXsS2ZSadzs28fZp0jau0MhZ6Hc/Nm6r0r2PaiW6z3y3ttxU9NsLzFnN6MuWeh+6284oGKQkmOtH
sMeqEAxXZY6EfIHsV7wZTegtFdTd7LPlBydzdi8Y519GBFTV7ocfLYysn2OUtF46jN+1wBSYt9Rt
d/OMm+GucK3/Fash/limtOhuad9hvCAMa+CPS0T1C3HwH4b9ffoI51BbFpmHG4kl4QZhy/LRouSk
X7ZIQWBu9ryyESQXTZR+FMW0ln4uHtGzgscAmLtMlytp73HEbSevC/oZp3t7EHTIRCnlbqC9AeyE
pi6qWgcCRC2wdfB8rMOZ0fS3vc3bAxYGoFtZ6+9CVvwqita8JjRJ7jIisODYqKueZK9jquXnOIz7
c5Gp4bUlaoWQyo5CLOVOeu7WskX+5o8ePER/m220/cjiXd2ZwRe8HqYlq2SwYT9OekjvPAS5yWcX
FflbOzoG0AA1Ux7dNjLf3Fg22CsFjB98R371pvHmc5pmmS+3Xu4FxMnx5nzdnx0uTqPfA4yACh17
BVb0sqxYZXvP5qFusy2O7rY4wRQ3JvYdudNd3PCnNdpXc9zgXEE+QjbSrOI+2cy9TVTafkcuJhdA
M2hEb1Wv+uRh2LcR+OJ22nC0xkoXH8yOijwvzDJ1gFeQn2CysWbdaY42Pn6LsDMBMkt9n/a1K9xs
S4/CeXPgxuZ9pUdE3a5sWMTYWPrU2/7nXqRsedj2eQs/gCpzCPA7U6S4vUds5FSVA4bUhgN8oRp6
o4uxH173GNWswzwlTB5NjoOvRo7e5qflLCg9LLmk7BmDXEN6D0U4i+uY7yk/xRjV2//0uEXls11N
oUjlebt1d+uyMpKVsJopEP+FgY7+FcWenKKuAxFyuF/XccVJ1E05YiglsfXfBMov7ptIBT8lIL2j
5CNd/i1emYi+S/SXUfjZ5xRYT7RVugqrA5F/2dhNgACj7V5vstXFlwwuFeajcB0pvq7rwulQp/kS
IVhppjTa3jIXhr0tI0pzhiin0bLiDRvp0xqK3f9JmoGPv3SPCcpDMYCN+cmP3c5hoZHO+gXU8lTs
h2mDX/EN7yM6v2TYnziDCdPnAAF4pBzl726CY8TtwEjnbpnoBJF1EvSu53LMsqwF2GBGRo30ZVgq
jyAVgTXiHuNeB4MQ0d1w0Qr9Ma7RvB3nITL8tK7cpnhjgTtdL3Tct++Cp5gnzTrB1+/GiWU7qpbI
qOLCxvf90jZZtUAHYB78MCQtXkneY7x1Rd+o0mpbkGEtGYyGPmxIeAHviaV5mFu63LhmLz4tjHqz
liYNQT37cRxLDQBtiUHE1jJQ54phPnpXIHwpkLG424Hs2YFmIYnKjtu8XI1DEF0aa9z6mscu7/5s
IPYUhyAI6erMwdNrLtsV6JTbkMn0hwf/sR9KNke8uQNlPMmSah3DECHD8iS62QOW8U1O0zi/M7he
hr946LvaT3A/eZ7pqg99tAQLYU/URCdkbMxUBOVxHI0FdksF1zD2mW0GssrNda068e58R+GRmRim
xfPcV7gIlfxI0Zkix6HrJlOrKO3dYdsxn4NaRoTBzpB3cf9UDI6gDtR78YTxBnsamz6bSps29m4m
qN89ctoaekLQPX4vhm52T5Nw651Z8mns6sL7vUpTnB6oMLbNd7i5ICNpJY7UftDi0RjCMSEBex13
GvOiq1TwwO1gqInc9rlm4+Ni2Do+6sau91apefiL6r0Qh7kQ+h21FHaQEUMohu+TFScf8kRX4564
jxQeO7812Hyk7OAq02MlI9opR5fLIwNM3VYLEta5KtCv30BNLHY0LXB4rohJ9V6NFoWQCh5MfK8w
yOXbMu6wghcv6Fgp6L+gPIdtDn2c+WRQNTRR4PIud1vafd3dtoSHkODG+wz3mpk+yKy3/VoZtqn+
fi6gDoMz4L7XJBtwxjVb8kxBt6y3Od8H+HI0gEJPiCzy17hjqMk0K5L9MgMV8S4MTbRDNbuMoRbo
pCNUaAxm4342E4gzJypQRywbeJ8Uv2eD2hruM2QvoDbuBLKnYHDGPUYFn80bem5UPzi4GSD4dSCh
PiUWZk1VUWjlniVaoj+SgPT2+9SmpvvSzS1G5oRRaoQaUCbvknKkOOACIxMQIKWgEASqIg7ATX3p
epQ+UGhej2K1Pi5xUOxNXwYUpNNa5FnXjffe5aielJgyi7/rVU2smlFf2Z69aoN7JWqJ8q+uWSb7
bLee93dFx5HXHKRtRH/a2m6POxy6NP0jHALb78K3Tm6HwBW8ssW8hM9oH0jopTbUmeRe7rjn9e0+
rA7bmy4flHXsiE5PfA+LBdwmRQqj83Jymc0/Yz+48cA70yFzKeJpf3CFncQ3J1GSKZHI2uQxjmg2
/VYD56IWc6Ppe0SD3J48KYbtqZnBeXstUFel/6km2Se1Mjb9SaeV57d73I6kShLYZT/gNmtxY7d7
Sl3dZPleqAqkLIh/qxBDsPa2wduI3GXwaSL3KcxJxjtETLsCuI/s0yNXqLKWmWIObueq079Jyvru
iYZmggawIWK6he18RF8w9ZhncwWGU3Do3kxeHUGCdfoIUZOSFXoiqf0xOblGwBsGU5yiEXWQr2SU
C7KIDOFjHWuuBiQwCGrlk0X1T1SYjjCrLWHpE9N7ktEUoXtqouk2Ak+1+zEpwXf8qqwxN67tC1fr
VClxGBkrlpqCJ2NEuWjpuyOiqRFpQQITMkgnxzPcC6yzuR66nu93jYHyvcKUR8vTGj4KZIUreiPR
jUYjc27vsm1noUJNTCW3OCdn9NoX3GMlqqixKDHuGYZ6kZMdj8lu4+V33qdijBAnxYlhIL7CC+eP
EnLENJZAf8us1SZxJyZVNGp+k1FF/X4SccGKD6vBYXk4r7ld4Yf3yZBUQ7yz+TnN+3H/EuHXcFwN
yPhmezx7USPI34qwJU/2nJ/cN9Esdlw0ULvCHso3bfvsZbwiMNMWDgcbGksoNuUVOiWpMyVZJZ9+
9h5HNmRcPpfktzZbtBwt/GMRHGKbowAA1sys71Y+2+I57YatxbVYDOGX6NBL+D4MbhbHpE2mCMnw
otgEknKm+9cEoQ2uBsrzJD0qHO3L704lqStKAwt2/+TyxBbvMQprPeAtqN6bHxxmrOJDRXaOXuYW
7ZrXjQ/LCkcAX4y0yrcFrsQYelN6PHUSXSsskkSxo84R5GUHUBDtco/5vTZ1VUAHaJbwWNN5n9ck
zUxx7xT6QA+IJIrsQdgkWd+mcRD6Lm+Zm0+RBen8OyMEOXo27RlGcmYZ2XLMqYseZgIHn9fIrrb/
GgVQBSuOKGA6eCsL/dSvBmMqMiX59h5GqNeqgqxo0fRsnGAQo9vI/CyyVTXvDAWiik6gEwxbuIsC
4Nu6ZnD3G09OtcyXiDWGUMX5buytnyfObjVq5O5mFFkgH3Fn0vSuF+jjVYpItO8PmAYmGgnehDI9
ivfrnkbHRVNqK5bJISqx5x4ztZ7rUVMK+4kjiSGMXo59FKNbk01o0PhyBCCtKP2yq7TWXZ4mt2a3
PNyqZI/IBEM26iwvBWtBOkMGFg8PaazX9SNd4Yn+O28TKx8IKtv5cUw7y9+cQ2OlHlvU+DBbCDnZ
Sz9NY3bftOMk3lyBB3PvaSHWO2IBxEG1Avpy8Mh9SF8Gm8v2bh80F58R1KKUhLJh5vsFZYVCot6c
wGGtJ5XFZlZRBW+NzKsaXby84EcB6e3ZgDj/BstQssYV57CBlAeJRs5qT7l0Gg/W5IPSL7vGQ0PH
EysBSHKac//G8NgxGsXTToTP6H2gurVhJx95CPlDiqwruqdRgzJimRF4z9FzE66gN2TIMnUjhnxJ
H8I4Y246pn4231xvOep3wsKa42iAavZdGTsUYtGhpJBMkWUtNljcabl+l1tS0JcZpgkrPZ6NWmPk
b3sKNHuhA9+GikvnRO2lPvPgzJo9pbpJplOCOVx3u0zKsrrdvJoe6AqXmXJvBIlPSVApe4jWOI6O
6C2avh6LliO4VsuqUB5jsmd/7Tno7/dNaIf9E6rKiUG5vGt0+MWmlLU/lJjJeCIMI4on0ju/PGLa
X5v3EVbS3ed5SpP9IU6i1f/xSzqoh36zMj8EmxYogHD0qEs06ix6Ij187bJmMcmjJXJ1lfEAfp40
vsJQ20CpqKBpz9DrTpKzhnIrjhzy1adxA138M3GiXR+1CfF0lwNXh4gAZe8GMwrceBDd1zwZfqBy
EqH8lBaRWlEiRAhWrRPWuTygmSRQbcARek5m3DkS4ZHeWOWjKNbYJsWiMeag0vOz4wq5eluicsuf
13wbI9gE9Hn/y55vxl+5RbENM+Bpe1pmjiCE4KQb35jW1NgqaVG+16UdExgxOAa+U456KKkZTSOo
Yli7NE+0y437f5yd2XLcSJamX6Ut71ENwB1bW1ddYImVuyhquYGRFIUdjn17rXmEebH5IrtmOsXq
TE1mVVaZKUVGBBAO97N8/3927J9YGE5lnU1vQ740y5XanMr6RBRgy8XP23w8rRQkl0+uUzXTLcd1
Ig49cYpf4SLT+szwSZawFhToOWzpO94RFXvOqU8RCNzQ2qjQqTO1YCN/bwtSc4t5k9IansdRa10f
PZA5U9NsCqoWXZs+QDcYSThNopkecoBEDkRGY2C56E1u7D05je5BE9c6bSjKXHHXqsHPkOlJX7m0
/0VAy7ob38iWE2piZKX68ExKtmWabw8AELlvsb0Om5+UCpGGj7d8Mye7BVUnM33qRdrpF4TRVKb9
cWb2TLuvyDWyPJhbbL/nE9nwYhlhJ1IIjPCvgS7v2Eh7lXWl6r6MdO9zLh/t6S/yUO+wSKsU09KT
oEcie3DJeTLrL+pP3rvlKAzlvDhznB2nlE6+6k36dc9m+bPZ7L/j9sRx8CP7Q9ZtDuBcxN0aD0Gb
qmw4V7OmsGnrQVuoiU05nvqO15p3S0+VKGAWrqYHlGbJOf74a7H/Zz7ovbVOslBoy7TO2SlGgZZh
hnzgGvKuDQiXaNvRcnN/YjLwOySScfkEvyGdurZfeymEvUNN3zofhlXFY9gkmS2RXpOJUQZPtZKg
cFnrn0iMf4cLe29mlQNXsZmb1s52GWgx4NkStZS1fnJBv/fq79CthnF4vZN6FthF9VJ0xtPsNvFf
I9ree/sQJbdVk8TWjl4X8Xq3HrOxFH/xxd/hWYNhDLUabWtHuSuCeqTGalDf+OMF9Xt35d1zHi80
Miwvs3eJrvUcqVNM3s3h+9de/d3TbhaNAK3hvpCpYWw7eIxo3NSHP37x31mh73197I5uTbPkLJfU
8cxvfZ1Vc6Dbq8lQHtesGr8ZQZkPyEms5i/NttPfe/ykbjI7GJ5YO2aJWp9k2/U3uUF15o8v6NeF
/j+AePrlSn/zzDn5KuxpTeSucr2UOpdXrzN1XP77thqD/SQJfPk3tTRqe581+WO+ZY8GK806xH02
pqQKSRox2vDbMom0Mf3BISL6r0/376/LfyRv6u6/Pkf/j//kz6+qWbssSYd3f/zHo6r45z8vv/P/
fubH3/jH/k3dPFdv/fsf+uF3eN1/vm/4PDz/8IeIsHhY78e3bn1468dy+PX1+YSXn/z//ct/e/v1
VR7X5u3vv7xS2B0ur4atVv3LP//q+O3vvxgmj9S///b1//mXlwv4+y+n5+Z//69//YW3537gdy3x
N8+V4qJ6nt9+/Tem+TcPVEiXho5J+QVBrRkSmv79F2n9Dc9B3XBcl9Fc5M88bL0aL39l6n+Tl6qw
B8brcV6jnvy/n+eHb+S/v6F/q8fqTtEA7f/+y4+SD8cVlm1ZzPnjH5JG5726fjTl0G12P95N66AC
rU/cG6UzS1c4hvOnngTeymbumCe4FgeQ7V+kvLlDwXxMpvyeAvs9M9Q+1U7/8Ju7/c+r+8Or+fEt
fvXe/s1TQRPo0gEdoeZy49OYe0cvW79sFPH/3NtIxxamxNLQkpblOu/R25XaSDoPXX4ncK43tI96
WkWNlod/+l2oeKOQM2GlpP2rxPU3F7O6prsYVMvv5uJYWgdP3Qj1k/v141YOtuHYvAW4kmsyFUZ/
T+OXyuvEbCf5XX1lkQf+bC9/F/9cXt9hXekWlRwJH+eIH3epljK9PlhJe0fL5ZoBEadxySJrrM4o
AW+lqD8O1J11pfuqmaI/vnv/emmeaRJNu65n2qb9fmGXS63PY2nGt/pSXhfAZoP2s8CUiXyXC/jv
7fdygZ5EP+O5Og7sjvNeUZbbItcTrXVunYJyQVljG0rnODsMJhifWvAFKuVafDZzahaU0yVYSG7o
vpl6MBXe7Pi1kRTX3iXvbKcITi/2t8nLdk2Wvlq9sEnlU/I7T3fiHX7tX3Q9p0GwUOwKccWQx05N
ZEda12GsMps3epYvQT8iCu/cuQ2T3nLPEFzO4I9jD5Jq6eXM6GljvpnUUD2mXtbs13kpk4Ba9vel
XWjp1ngznBzRcDpYkzx4ubvsunnUg2UWRZho3UfA1Sn1+6pnKM+U2S6tRrXNp2KT6Iuor+0lYmHf
dpsvzeJZ+wlcmlKLxyuYi3eT8bTgR9JlgUKcsfo6rX0guyH+JODG0FRcZrg4Mr3uy1aSXk/q1kVn
++AUukI53buAGyNAL+g30g53az/KdmmvU1nZJ8dOumjssQsoajx5MiCSl8yzzZOLoS7dHmyNrNJ1
vnHQz8ECLR8mzaxHS0L7bXWNJBIspKPrluKoUdLade76WmVkXX09fXFSJA6yGIfIu7RXyzVt9wxm
djHSTh90s/mcpPWFEF/sXY7pVjBTpDwnfQL6yNBYmsGCJFO1JXcqls213mt1NNhTGywu3pdDosAp
q9S7VqXcbtpsqneD1eb+CIEeJt3aHtKytMLYyYv9gjLKn5NuPKipwCyPEjPNviEZfaPgMzB0RFy3
siiPTNWGyXJL935pFbMAlkH2wVYPT8agQ/hoebHrBWyfqemtn7TucMQQ2zsb5SivjG7Wrzp7tvyi
tLYTBine3orTbGdPZRNsi+6Gbe1p+U7rG1e+5aN17XX1CrGh536pF+rBlrpkyYzyzcHzVEbpJbft
q+0z08Ti4+J282m1hAT87pm0PnnbgxJee4Yan78no/syVUxNRA1u73rPqwLilGU31kb/BZtk/aaY
rSJwEzs9YJxTRIwmFvTxF4Pv1BG3a1vax9zpBRid3fsUlhLfTloR1ha/Bn3x5C0JSGLPrqdwHNwJ
w6m+e9BPfmPB/lU4U0cIGuzzwuN23IyuPBW0URjWsDbHmqElqIswR7AHqrN9LqfjBXt8wKUYuCmV
vbjv6A5Qd3OpRWoWbGo8xfS1kiYqN4xsgOogj4ue2G21xuDiONARrEW1gG4dZNMfRh2EwkiA2rjJ
1b6a6+SNSkpHc1KkvoX1g+8UIw4wWfvsroMb1ZZ+r+ytDi3KVMc0GdWNtkztsZDpFLkJAGPhud5R
ZP16bS8c8vPc8oXbdcIP23poKIi4rbMzv4Qby/yqNLo9Ec18xs6n81djzHdG0rFbdzADqkl3slFV
kNuVgQnnmp3aXtrhGK8nwOc6f67sj3PMZxiyJIjjTF3Zq0v1WDSVX2Ceukv48nwX68u8fnRnK4Ro
jpIFwGps5yyaRPGtS+IPg7AHjc1Sya9msnSh008fAcipxdYx1blUoTvBQu+WNmx8yChq+wb56Mkq
IHTtOU+P3TSuh0ox5QdGYbge12YLKCupcC6RYdOCT2jODuV03zXjK9V+8IZ4cO+6lpkTruxk2AhM
srPeFtertuRHMXBgSTHmh7HUQGlKlBF67KSBW3dTCEvnpbAadIHc2YGt6Qb2LWPQ9GfNtvoz7X3M
adhUmQmERUMikFfk6Zof2PdhLey2isqyanZmxXxw3aI9zmQZdWfMnhlR5isPtV3b18D02y5t229b
3nhXHugjxJGuAqAVrIuVZR2mUjF2lAmb0PON6yPUyXbWZCQUiepXc9LHYDPlFsyDy55YlMXLslb9
YaGUc2+08/QGm1mkEDzyMllonB6nps3P7H7tkWqVdWZ12eeRyTpBoixJlzHP9qSfD2pEadqA1ASo
e+CHjOmAY6uzK6a6O8wzfZ1erGChae7tsUBeIq1W2W4Ua44ghCrXrHEjqQt7XzJqgJHKk+oIctwc
pL0kX4wFMMxWBaCJOeZ3UINulDVxGwg8bmhhJiPw81QFSyMzMGUzhRFqmJNWa43zCFeZBKWK+0Nv
Xo68mL0tsKhQByVdo8/GWlimn7nazNbOWeCvA0aASA92pd7ZB30UxQdPQaX5VrlmuwzK/bS1i34z
lHeKyn5+DScyv/YMrEWM4I1hl7dyb7ftQ4tAZQfIMHE64hGIrOKtVsAyc01E1OWVgq8zdNi4aWTv
auH4MCEPhjx9Aw5kTdsMhLDiWj9oaQ0op1WU8y0tu1sc8YJVU/LNnGYtFH3c37pOrl6AsuAcU1vL
Qs1cmhsnFyZbtVXuKzH1R+q3RqAZc35eXJ1bNxIzjCp/HZktJ6KuN4QVoi0o7lMgLu7dnCd7qoWZ
6XNqt6GOW86+MnPYQEa5Tn6N+GCniCduFGFB5NSiDGBwwK29ztnjUpXv9Cp9TRLmGsqlNU+5Jj/N
nTKulUpedC4C9q+nf7YCQkLqgsKMPtYCF3GBUB/gKmBws5LzusbnJrBie7ivnTFF/WXpN0Y2lGeX
AhPCDmt1qRlUHuff2NDYrgZ50lIg+H5x6IfF2Fix8Pv7paQ8msQY/MIfMqeGJgoEPjqRftT7QDDf
MXLUlH2eXS0/Vp5GCa1LeWnL/KqvQ0IvVcEh15oWgRwZdEdXIK4pncN2Qhww9fn3XMbdc2oZb/Pl
f7PVhSyc4TSlRQxyQS/mykrm59zGVhJvDzpkrlkelq4t38j6DGIIlydW6K8yT5/VLLTnCYRxN0rM
RbRCNx8vBsI4VWIJ65f5Otw0BVaTdTzNYemJ5DBJXHmdwZ2DDLwkmLOmDzJ31YIe3UyEzKAM3a4m
tOin9W4s9ecEjcvsp0n3YojtTVq1dmwgTAemii4r5TsnOy9UkyK7mrpgtqcXUTpcsz6zgwwogALK
9hyP2jTf4Mdn+QIYLFzNaalDrVHuHrXJLYDSjahoi+ky6uRTl3ymjRJlKNV8jY3Snye53ALH2WE8
Nt+1anvrNG04JWNPG8EQUES49ZyJMtSuIqHxuYsm5OA8hn2hg9fbDkUpu5sC6Q2gbk6uXefk3mHL
KKQDMXBxrdh5bnSeJH+5JLvSKvVd1zYqQNQ2+qLWdaIounJ7dNvzfqJEHNo6Sp4qj9fdCEtzFMIy
AqvQv9ZGUR7wYimCkb7sSRRixAuy8k7tYOuclAl3zUQEKbLV3ZWLte3lFrMzM7Zol5X2K3Pg6S7q
FOjcnI1UxbO1Z2hS+hFTjclvBLF6gTPLERitD/QcTN7ePO8q1Zybziu3QNWb9pSUq4xGQxpPGT5z
PKkuBWWOVjjXHNPX04jJNAHhavPRluUE2QMk00r3YXVl75tCW67LckEtJ4fXGp3l1QyDdZ2V8tk2
iLSyCvb5orPJYDkSdcjccvSJilS4NbDXYH/0/OrROqxaPTyySIqrxXTbq3RtQDGrxnjoJPGroUaL
QzY9gs3ds+BkqPeee4vYqrgre0JWe1Efl7Rj1UB2Xgwcu2PdiU+NO8hoMBcj0sv6Oz2lIbI9tCpw
XdnevaixIPHTMVSVXG/LlhkcjuxLX2+yKUrneD0aakn7oERh+IS4at15jIVOfQ+LjgCiLT6nJiIw
HrMREkZM2IROXXxnl0gxpsRKrtnn1gNzzOE3rRwjjBYShSBQ7YwmY7RTQsOXTT8erhl1UfoNwPax
gNcFyNDr2vElEqeHvhfWa1UXeVQ1WHkWtBgfL+Zat4lqwfudxn1UrJXIZSBXwoIEwa6pCBxVr4M3
kB2d0K9Z+77nKWzBIU6G7n4D1rKjtq4stIVmuu/bNA3zSSQ7QgQrqule+7EEKJUy8yDkTSKLpAo2
1QgAUNVc5xkihaJbgTnbNtst7fpSrGgG8rxZD/Cub1blbtdez3ofVOod08xKb9bFQmo01ZXvdISK
Qk7oU6r6Yt9lJoHZ9GYYbxiJ+nFubh8WBHu3cTwZQJerN4cTbb/DiIbtVWzLsBO4nu/bDdmX1cT5
oVyN6SWrBV12XSWRWejjoS3r9c4V6fqU00w5tRvtKqltue/RV7mGrSMrXiWwwjp5n0u7zT/ShIT1
coZlDlNNK/aZnegwUYSlmScerHRVSbgg4vS32CoehNEcOiLwpjCYo8UzS5al9sRq6clyRYVXA3PO
SPviz+goURDSY9xbop/Duo9FIOqsCYAaEMFsY+sPEKy7Rt8+kG3Zft3RJeTOYS8cE9Md1jiGuciM
+bnua/vSv+xvt5rGX25fBgOVCzFzieUVKF4TeJmlzjEe/YdS5Nb15LT5g83iOdL1Tfay57wiEs1v
8G1dbtrNkoxoW75UJkrlxsvSXTqa696zO8RIGOBGk4HHDXJsosBiBOiySvtES70PM5swFNG1oB9s
MJmoqY4zz+3e1jY3nDOj2nXskXQv5X3GmONj6iLxKcu5O9v6Uuym3lAhm5l55eTdAM6ZpDeqtrv7
2izFyahrK1ptnKpMZRth2Zf1oWv48tqcBNRPM2av1TbTvzbKW2BpyvvSpNmbpvSeShDBa6WBXRXw
bQMAYFAa8hOapvLQol30dUDTswlIRWLpPZFKKb+diJymIfUis58QcG+tEcYTAOwWCxmZG2H5xa73
mJsIqqQ5siu4gkc/477UMjNC5Uhs7hJDD9PUfqWa8UhjlzjM4lxIum2+zr2pCdze8tCTWfZHiXp8
byX4x2dohQPZqvkA5NgEOVKI/QLt68ebRgYwatbHZaho5WZbQr5lfIs1UQSN58mrKi9f1tjqjhNT
BwKxxcst3aFlrxfz2+iM3s3aaBAblnfZFNWCoJ++enpRMaRaXp+VcLwD7Msc4UOZBv3qMNgnzkmY
UonsbXTkZySUGIdlpvXF9EYIzCKuHrhxCbd8KV4RNl2WRfVVTmJhgxI3PCT2FR5aBX1LfYhMSBnU
HqLxR2WLsFPknmmDNofpUGi7Fbz56JKptQ0+pBY9zmgaijhIprH0tTGdeEJIkJdB0wLpbEBIUNK+
PQ1vMTJ3sP3RRvLIethqwtq0IJGP5zE5eAbI68is1JNK5mLnZszEaVF8KaM/6m1tHngwgmyWR1gn
61YURfWouRtznobmqfC6OJJ1k/hNvNk+jt35DrtsrsAoJ0pNao4crZdHhAyfmUMuQhRaM1x5r6Ov
KWAAkFEHyG7n60ZKm6PJvKjltEjPq37n6mKmtmWYO1OftRQY1Fz2Uzp4+LrWKTeVdPg468UQrLHG
HBmjAF4dYjPC5avGKuESmaJq8vNyrkInRgQCvm9d0Cd2bGXyESbE45aZaEdHjd9FbyGNwKo57Eqn
j3pj0/3CRUtfTLJ4UDkxkwM+vU/hSY7avPbMD57rQzWq5GC3oB+T9LoIPc1wzSXQIF1kec3UDONq
iZfhOc+NL1ODFNRdBkSZskZTNVcgxxIsrE0ducfngdw8TtYDFSrS8yzNfZZxdeX1afOoklzdorn+
rgySJZR4Y2BP6F2HuctvPZnXBz6nh0wO7U1NeTSaZtXdmA3VeMvx+rus64vzLMcXh/+wvVEdKc2s
uCVvwdNycpObbN0KIiBtlccWh4kdgJx3KJpenUHb0DMPMK5pzO2G3MhPjlk5n71EN5+HTawRCO/o
b/1KG7EVDiJRHsw8bRx2azj8qziJk6BZrNFv2ZV92UwfXYOBnHWbI47vBvOQ9Gt1dLhLt0hbeA7c
vINSao37ZnBTupS9TkAZZ/sZTjjSDJ2+aDx6u2lwe5/eAVfTSoZhbeN4sJNy2rWZ+6WV5rCvqXnd
YT6/RF7Wit1isnaBptLb3MqmvYoXY58Yl3OKXG6HKs+IFFQw2S3eFMQ5nzHSVgdzslY0DLwNuGh6
n0hDHYXm2te1nPswFojTtsW0Q+jAEuHekuzRuaZ+3GTFMS4Lag65W4TjasowoVN/SCRGE6oaYVdn
6gj1UBm7ZqXIwADd7husb/oB09g6tFmovlFTpo6zS4GY9HAOtE7stpSCxrxPtSZMWrhxvH0V/g/C
nxGoMZ2uNK+KqcRrwjFI+umAE74ldX0G+TN3yWh8LtKWYkIeXyC6YfSzeWOIRqGh1k5H6tOmV/u2
3sFm6eZyclLm18TaRq3BUc2V6dK79PCJ3SPfLXxL2up6K9HxDo5dBC3OAXdp4qrDnHCob1r9tiVF
dWSjHXfAVwO2OON6yiUWC8kAC82843LPFxkfpuSSG4L2hs1moZ4sJzesHEDNVNjLaWZ01wlduPnY
MquNF04AOd1UZ2Bp/0JhXKfssml+AsaDzLXZEn9DukJznqNp1ApjP8oiD5rJqqOppiDSZt0TwW4e
ruRP0brksY/U0DkmwjMe5hVhlCFnn6EoMx4JRGyGvNhfuEw/JW0cqN+RrpdkwZ+qzVyuGqE94mAy
Rb0DkNkkTMFz49HEmMCp/MXtKUNt7assqRVMWu9Es94afp1v3Z3JphZ4gHWbbzrr29xP4qs5meOH
xetXH//45FAgkwpb2WqfYjKEK7SddZjhzxsSTusXmaPcddTiAKLu9BoTAam9uLj5+ZrsOaXt3j7M
RpzdUaNMfWXw3UqhrdepgY+7NjEQA52Jc1wqZ3yEuBTsPfp4XjJd7ntmgO/ipZ6ComuxeNOhtRdz
WH3hZk3oIYENgDdYHPaYnWeFK/lUYRWDkKP7nBWrPHdUNT+MbQ3qOfbuEjRlMV4ry9RCAH0RaJoy
n+iwTHBZBIF+rdqEzkFtQYmBuMeVOkH/+cVQlne4FXzqpkuBf95AaVOmsWzm3F05HnWS2p27bwVs
0S2ysPbWVGSv6Jdm5uJmT/kWD+cJAyIsK2sbDiRm/jtDnnIndNpZRLVJpCPHRH2UsjaRA+nugNDb
S4ASL6N4XQeNlqX0m3rxnldjs/dtPhvUoUqiQpwcQgvi92zM24YGzWn3uZlPu5k8PqCsqvu9thY7
wdjdqyU3X1N0+yXlDdjZdUoB9TNcdhbfxnLitsM35stYKO1mtAiyhgVGTQds9Hlu4jtBirgD+jU/
WLEB3to5lMeoGeB+kTLfzgVhPg+ZPd9gWNrvcF7ZPjFnfbsdULikJIWueyXm5lM71UnoGl3ziDzd
l8b4GjeGTSuCs0ZYWfns5rp5NOJ0vrWJt3xs7adDnG5aaPWZ8dX1Kv07aeEXq4jnG1pr+lfcVfKn
3FYjBDGF1ZON/4BPVz19aCm97ZkIiQ9ABpqFuy9biLszgFxvWHhPoleg8MY8Vo86ohZfpmgWIag2
PICw42E+q4NOIu+cDg05SPDbTDUpGqqsezQ1MV6joizCxfCGvQnR4sfOVp37uL0kcOtQYU0wqXIh
29gyZFGUz9aeptfYOdYt+eg3dtLxNhaZgSfP8EBjMT2UHCHUgIk3GE4n/UlRR0PpivoJiVCYbpSK
5mob2Khlfj9m1os+Z+WZHNSGf4yn207PSFxb7DvSnlJjnMrYb9r5xaI5HKVWle4R0k0gMKWhXa00
I0J3aJawZ3nd5TO1hqm3CHbFJUhJ0FJhlqUoX2nri3HprJcaVihOYr86dowpgFNNyy16Oy1CI2+e
mDJMJaTUjKDSqGzDwGPLWOG7tTNWT/++VbMRpJ5ZPphFmX/oEJ/cAhDwKBCJIGroveHL4IrIdLKo
/KoZy8aOjHTKcyvENfOC4jTL45QTLRtfBqOUR+rQ812pu6xldxbeiV2sDAqnSz95WdGcxDYO55kz
NWjz7SJgcLVrtY5AeMZwQDeGcST9r4jsraOApZGfWapeA9WY4ozRR79v3HwIGtz3yRkKZ18h/AzG
BKQu9Mp5/Tgabm7SSKOI2zkp6i4TU+7BHYw9fIbrq1EMIdob901bp2Fnq/hyrpOnmZf/qzOlIedT
XK+gj9YUzddYDMYB+vYbkzS2Ex3Dz4u3PaF6+5YLjiJHn56anOqnP6auGIOlxauHHMFSH10YcqUW
fdiz0Bmgo+nImZehXwKd4sJTqxnyW96aaxaiO3Kv4iIVxB5Uu1RmV0QMRXLV46Z3v5ZbReOrdU6u
7a/zeJ25ZrPXmXZ1zYfb/HbJRbk3q7YINMdNGSqnjEO/xRgUkC9NmOTliUC9XizrfuC72ttxMn1J
c5FfMcgKT/eeBk5t1KjzK7sMBc3DG2oiG0Yg9pSgfqQ9CaCsKpp5nvapdzwbv9l0OZiJ6nYZbeXd
ZNT0FlN9C2U8pJGrpemZ+nJ9oqxTHy2W4rSXRT0eIfRb8iEHE5TZ0HwKM6xLeif3bTEth5zCc1TJ
qnggnUvYh+W0Wzx7PlgGMbiMTeSXUjq7aoiTnaqmjaY9W8iIHQLzxF26dqvaDhUup6E7m+QMGCsE
U+Kiki8EvmBFbIfTLLYd/ZSvWT5Z+0S5ZTTC3QtftDmJutd9zzRvQxmbSJNaODYbQXeJ9ESdoIMq
t2dAMv0b5XB94LXW7sOEAC4aR4aAF9jm7tJimMk5Kjxi9bS7HmK8KbDNMUPNneud0zvW2cEPK5D2
wAgkzja64Nk3snTsSLa8iJg+i4zVq7owQ2ewF6PTBHpDd0of1md8qEnQK4y8ssvhkLnIGbo6GMb1
ZTYwXu66i9Z2Sj5wZMqneF0rrsguPnHHjVevrTCp6lo4hkJklDiwoqF1imRL9a+l7RR3gqZUVC2l
HRSeUT6so2d9LoZqedJ6a2jDaUH96SWlGfZAzz44d++3A8Vmp7A/W73C1b0m78Y9IUWZOplnBHJ4
NWQadS7XoU9JKoUydnAu5lcN6ged1s+zhuA03eVKc8BIUWSFS7F8ZWiWC6+eK0am9PZUEeQWyAGI
X27WxECtaRoUGg2725nuPByY0DPw5uN0qJI5OUkPe0WbMfef19KwdD9PJTGO58y3Y4s4BK1Fesbi
Qf+qlZI4y+pjtbPqxQxYayJchInIgqznEcczC5uDyj2vowWD4Brqk8dIeUoC6xquthyCLtYZLqLT
3x7TOT9VemPSj7SXA0IexAGacHYDbE6kzWrY82mW/Yozy85GofOpqy8Aux7LU77iFFbiqPOYVCk5
Qo7SwE5oXSIBe8FhbvR7u66CosGGpPLG6Zw2fb3LjaHKKbAV907iOhOLlViLcWaY/mVjZw2h06zl
o7aWOdC/6b6kscwJHTBgaZpM7Uj/5321GMUHZFbewdDb7GUpcP/CI2zaU6ObST2rIdripnisMQJ6
YGvFiA91FTocTxlm4ReTfjuaceXP+jRj+LRl6z0fiA4ugL2JLiXDMo6aAouy41tDFUNwubp7y2ra
nTcKPWIWWo47uSbWM9XELZxSh9beKNedJcobkdfT7aI1VjB04lvlIEfHTiO+mUU9nJlHmx+RfA40
q9QFx9GsV32sqIg2jk4lES0xIo/ISeet81HhvKVkC7haaUkgTGwhHZSxm1776TQHU2bZ/oQWhBx3
oZQ3aJSMVBLnHxiA4TwU5Zx/o543jviabtkdrcc4WHlU9sBpG8piD9c8lncaeKhmfCW69Kak9Ue1
ftOPWJ+IT4YqPbSNRX9ft5OJWG007zJd0MZs7NuJaOneIt1rYXJKhh6MPKaoSepL7KxHpi7aoyrK
LjK6A/Ljc5LNF1+slYckrZo1tIWOYylDaKmnOkZL3dQ1tnumRvDEt2mFM1qsvklE6TReNHG2lWl/
SSe8gtek7Ak8LkEfYcqOfgFtPYe6rTE63mkwBkmK6j7jkXHR841rGzQdW0mDtUWbJ8whGOO3LOEx
z/mBg8586NKvyNaQYG0E/f3FWYx+yMWzxcpQH9vuvD41zdAfTAwUShLKLN5XeOegKze0myIbYbOc
tIu0obdodPXto1IWNyNmnPje6oby+2TI+HPcm9t9jqHOE3NyKHbliUa5sqFDUToPKFaAbAhZ/5wV
PWCyh7gDGpBen7CldWFCf8v8WpfTuoSM+uho50/m+hN/6B/Z6H99dUDX37761GLpgRIs/UhH9WFd
KCzg1xCneqS8e+bm/QRufIfnQQUK/PFQeDvosR0kpT++mzYLrCVjvXqo9CNOavqf0gVcoEPb1HVY
W6gdWzC66ceXt6xFahmdkIdpRjhyDyryEwT0Xz+/Y7o4nEnwNtv13s+lyaq8Mt3YsB7AY3BGCy6i
xD8GGN+RuVzCD+/wnmXF10dh98c7sCOlHNRz/MVmk/uTb2KCRjKUwjMsyzJN7x11jzDFFgglu3uH
a7CnaILSM36GYv6oQOHLMFm0Bt+ITevEtd4P2llaHL70/0PaeS1HjqNb94kYQZCgu81kerksSVVS
3TBkSvTe8+n/xfrPOS2lFMrombuemG4hSYAwH/ZeW+uLo2r0q4Z6caeiRPiZch///dN86hTNVmc5
M2JW1dGkdfKBRC1OnI47hh+keDkq9aV/5USaH+Tj3z/9RAAPlTqAxh/lBMNqT5DymQf49KZ0qc5S
WR3FrEUuzulXkRUNlKcyuu3V8anitjIWL6mwtuApzzzKx9GFBJsbUtPQLMnLQvt9mh+mKnMy3IAc
syQQvueKdd3EZxS4Hx9mboKBpc0aWXiwQjuliCNK98TYdM7V5CyG12pyvXoF3/77Lj/XyMmHPqVJ
Lj2dRiSI19LlLkcPl8Y5Kfa5Vua3+U6KzXEAm3PaO1dYv6f+ytOWGmqY9kyO4cfhywtzbDTdiPDZ
kvHJqKfDV5cTyJ4gvM1D4kj9oS+vorHzN//ujTm20KRp6dJUmYGd056vY1EXqlpON9w4+JhGx3gT
h1W2Jp8OuYyWxGfG9Dxm/5FI2wIJO8EvTJN8fFKYp2FSYQ+3L7QacZMSSJ2unTH2r2y1yC4Lzfbv
W8vMnru4v4PNclanf+KO+f9tW9JmIWDdnOm5H/vNy1GoSVMXN5m1jRXuVlTOkv2Tl9wk000a1Ozx
73vUVbAzOW5TqGEHVsm7KA7PfAtz0M3Hl0DZwtIctOKwRz8tF6IHXUgFMD3mwS+h76b+wak5UN9o
9YMHNTFFzvR9L59I7+dH/9Di6fLBTXoU9FqWHh2t8pa1jC4qx1yUY/AKAoZbuYLjGHc5eyWvD2nR
Hs80P4/Vzw+MLt5mztcs9eSLGfWw4W7QT49RWe29oXxoJwQvlKC7MAwxyHrmou0QcY6Fucewcadw
ejrzE7565+wtmOfYBjgYHT52fhhXumg4qR2py10NSnPZJRH1U216s/PpwSy4r3KCJyCvl/lguAau
lIWpWFSKo6dIMbcVQE8bCtuQ2kuhVQfuyv+DQeEIdj+azkeP2efjD2w7H7k0qpojPMyjOc1OUcdZ
NDMeOEPPZ0K+rMzmBenSmYnmy8HBKVSw9mvCZE3+2HJd1CKWUZIeY5SM9cjuN2OOxpuRGveF8aB3
v+36QhnOZFWKeX08HRTvm52n2XfT6MgBJqgKBoUnh2WmbMvueeh/j/7RCBwwpQ8e8eBJfU0VG/n1
uf3U36ju71o/ed1qHuaoPdP0qMQUC6ZovDHAJCyDFFGhmT53Jlr1Bojxog/QEVGCe6F68SfpzFsj
sZYsdusShAGYIw5hxk6qVEEGUaAdKl/6oFLQtKo3hjKikW6zVdHTRjWlN+wYUg6hHNVgm7IFs9dj
177lKZpBI/OXs8iCmc8VGSo5soQj2NpwOKqrYJArOU0PCMAOdkw53u4L9My1m+bBmjR4V9cZMH4Q
L3tt2LZewd2lntwnnn9nZuqNFxds4PnP0OBR2h9dUWR7uxSrzCx/CdMD9E3xdMjsiVKrGVMiQ3yC
XwIQCRxBD2w4Kja4LDlkNlP705XyCdkjsu++WVUpPvUxP4Rc2VLbRY/g+3dlWLfLqNZ+ido/WPaf
mCpWIp2fpoRDKtpuAz2K4y93kmD7BHcR3cWYy7tB6S+yqFzl3EQuO6tZFbX/48xEcLp6z1Oh4zDz
CpOdDpvDj8OOeWCi5m4mR9W0b6iTQIRyhoIav7IffG0TjMgFU7R+5rTRo+kgBu8+CCFcUnerPe0p
a5Ujaq9zM+Tnj4FbYE3Y5nyEoGp5Mj3pOVWXUObFMS5fDVYC+klSnVXEfRmtHWqFyvjUdHc68QJj
tTnzSj4vylT38WMZ7DXM+Z8+vhJwAVFnwo44qp2SHSYuSta6QrxR2MiJO9xBfYO8ODxPToMoyqqK
6yaZnqkeBvtJQExREt3ct73TXFfliH4zhD1NoIhcq33cvn7/W+e56ONnawjVoQMdR9elPN0VjVbf
iqhrau42+ICKeq1a2SrVzqwWn1+IIYSA2saShV9Mnuy9AgdV1JxDcyyAigCIeLLQRxu6fdS7eBU1
9QU38uvvH+x0u8d+hCZtU2AcYxCcmpKVsbKSQdBkPPXaDhmWclBLpf/1fSt/E2k+vj+6WnIENqkc
SC7aPna1jdKLu18jP1bOLuxew/yXPWE5c8AmOzfAlN2ovYQgzK34Ii+vOJY8V1CrjCm7qIZrr0fR
53Wubj9lMZeH2dtAJSZRgO4KHBgJbj4Mab5+AS5zOajxjROdcY1+7n48dkKDZc6r4iRxslSFkV9g
yhqL4ySbgzfGN/DVQrxPyrnwsy8WRfAwgmOLYFE2ON1/fFF9mItK4zrymCXIP2IqV69U9ZNto1iv
Qzak16Ejh0ssf+MBsQsCpnA4Fy78eRTyE7D18kFaDmemk59gElrSQ9MrjmH5c+yNH1k6UaUvFwhY
nORFqsmZUf95i0R7bD84BRicOU9z7BX4xKoR83L9zDFfZD8l1OSnZOVbTbA18kG7T+MKBOYg0FIB
xna/H5tfPq6OP9OxVKFppxE8itpytwh3h48MRFILiAveavYjbGDPwTHdST9zW8c8M/l9/u546L92
zfmL4FzwsZ9rNfBQjswvOUjA9yWuYg3/foP1oY3TmKjQ8gpl6priKLWNQ7m1GeWyMH6ikECbCyPU
WWUCDnabnZlTvvhaOHLrnOukjtn6dNtd6AL/hmfzRoVz19mCm6jufuKC7vuO++JgZXB6pO6KDxyH
8ukhsgwRbmiZVR1rYVzXXnYPIhQZRrL1g/oWBaFL0vpd04y7RlbrnLCSGgT9oKP1d9LiB0zCMyNp
Xq8+TnIff8880t7tLJO+SEduwis2tCQSMDsxclByLJS6Wvfx3fdP/3k/MTdmAcNi5UYBezIlDVRp
pxCk2JF01p2ao5xpmx3osG2DofdfN8Xix6w99ybV1xMDdTgy/43cdLH4RbfkcjjHWJAQ5kfam++N
1pm3+PnLYEVypMahCWDFp0Ob7gwK+WC0phfZMevkra4HZ2YcMU9hJz1F/UHTUarr1LBPj+QILiQK
yak+2ulbpeVL4b042ttgcwIsMBYMrsyOE2LKyAn+g6d73/LJGNERsfm2PS/xdbEtxRxVQkTBmQ77
/AGix3UgnTGh8iJPFxECiawSDYdxY3Vdie1YNy8xbqSHKUymMyvj52HIxk01ODeybTE/9ZYSdaix
CKk9toY1sUdBvBDoeIXHPsjdooynMx/9yTfGLY906DR20qqmfR72sS9M0ZILeOyEnS2VLC02U6tq
qzgZixUxOy0Oi1r/V7cSlI64OaeG6BjUXrWZVvDxw/bI5kEN2FpH26vbtUfIypIopfjQGT0Zgrzf
fdwr8blBerIuzq1SqrFhcmCIVfXTaVQvqZwkg6ocYXX2O7US8bppMEW1ucDlUfviWrHC/hfnSdzC
7JT3tl/H6bLq4vhhsmIEy1owwZtr++RIZIx/SJNau5n8kJV2yIN9bosznXMyGPjFgtHmsM+j2Mp+
8mTnUKiJ1vpNrvDtPMWj22LNqW7i8cy6dq6V+UzzbpqVpTEBDc2UY+/Yt2pR5LdmMMcs+oFyoaq5
vv5+9juZj6gb8jhI71ljQJ1IeTL7QYTXZ4FWeWzHRTwQ6XDmYz339+f//93jlMQTiVJ1ymP5u8EY
EPyXP/9knSiGKbdShZ8vx5WVoK45M6H9ZUW9m0s/vZ+5u979fnB48FBHrzw604390xFHDtVcEUHU
xf7TIeDOMc4v5K9J+fHfdcw8VbxrmNSQIS9aWR6x4YjBLdozT3auY06m6qJIe+4iDTqGiQ1F4bnq
6Lm/fzKrjNM4KepEz2TTlZQ/VP+/G1jGybWa5bSNlaO7PLJNQqV7VShnPveTZeZ/et6yWKkpa9in
Z8fabwbsE0p5tO3bMt8MciPql+/7+NN0//fj+78m/h6X3vWxGnddYuV+dcSXuYpmOUVL0p/9S9EK
RLHnru7OPNDfbcO71mycTc048SlSJnYQatc7jPffP9C5Jk4mLyTojj7OXzuO+4yAGXHRTmea+Hpc
/fPOTiYsEVU+LAqawGmOGNhR/qNx9c/fn9t/95Y8EpCyGGPhsY+3Vbpqb/+7N3QyYYF2DwV57tWR
c2DYukRS9s1/+QQnU1YPx9kME7s8VnfawOx0pgPm//zTjGhLDCQaG0x0/h9fUMFhE8RGXR2HtN7g
eQkiUrzyB3JYjt+/qi97+l1DJzOgXYMMAKJbHR3rWgHrNvln9iBfjlb4E9SkKN04f+f+d12N2GiM
iHmrjmpK6GfH3UR5nVqX3z/FuUZOxhPip8EE/1EdzdBf43C4jTsLw3R2pvD/5VTiSCjmgmKDaZxs
ThBFdXJERHS0N8QI9ObyRh93cIq/f5gv+34GtHC2QP1xWtOE2ajYmcnQkmIfeQf9bWpc8+H7Nr7q
dsQM7H4d8GxkKH4cX6lWktWhd9VRsS5xWOEd+A++j/cNnKx8CLsbeGw04NRgMH6H5bks9a/eEkVU
qVL3ASFwev5KjcrnDU7FMX2q+1U+bDB5F/mZXftX40oKrv401D2UlU5ek5c0HqZjyh9me6EkD0N1
1YgzW9H5RZx+6VIDwCZREnGHdTJX2Q4U5i6lgo3h+U5zygtFta8MY0ZL+fskDKaFnEvq/7773zd6
Mr0ERduVvkLN3rBeFprz/P1f/7Jr3j3SyVsb/VTvU9hKx9F2TX8HfgAhW9OeSS7/shUA30hNuHrk
DuLjEM58O2Jn6pfHcRWE13bwIjmzaGdWkq++Ey7WKbPZRHRzkvrYCGfJBvOEYADE+2Ktm2c6/8vx
9e7Pax///GTDEcCiSuf7LcLTI4tVey6G/csBRgzOPIo5yZ+ePKeUmz5NDpzYgHAPU7WxCUqB20No
9EaLt4b+H72y/2vvdM9YF5WZjDHtJWxL0ul2LMXy+/F1WuH+u2vkDG/pHKTnOfLkm7EafGENWsxj
ZW1x4OPtR1dUg3fAp4pT9Fk07vctftlP7xo8+V7CIEfkVdFgoy266BoWSZpvv2/iy+HsWFyfGKwv
MCY/DgXDqLiYz2hCwW03aDgkX0vDWli775v5cjS8a+ZkxPHZG5DFacbLiIuqN361KbUNWeIuvBco
89qZmearJZPSjgpgkn5CxPDxscqUgCxCeopjnd3E3mvqrWLrAqhKck4m8dWX+q6h00q1ZXZQ4W0a
st8gdOnyTJHqqxFgqJQloJ+Ce/t7Kf9uG6MaaYo9mBnT1te2iTmZQI8zI+DrJ/iniZNXNUQhLFsj
5UMFLGYGm+7cZPbVEPvnGbjf/NgXEiKB3ZlcU/g49bQ0XsgQH5UEsZ7KM93+5esCOcwqgP6T8tPH
pqiSBx239Pkxn3AovXD2TQGxfT+Uv3ycf9o4VUl2dQyjCTPBESuflL8AspRyRf76uWbsv1Pk6RrN
9vV/n+b0eskijGv0Uj0/qiLNsVI49lUSpa07lKhya6yGu55K2xU5KOEh6tCUA7bD9WUN3D+WVeSS
Jx+hx+G/AJhp7yoQKID56lnxnyhJuJV64y9kIZUFHnYJsYvw9bcQ4vE2761HIDAIAovpT6wo1jEy
fNONxrI03DawQEASBkqgQqc52yxN2pu+8uNVgCUR2CWAMsqns+EmEEwqwlr4BiehCtcoRuT7pGqX
IyBPFx9+scGI8GI3FfFYXIku/TL8nePX6vEMERRXNkDbash3NVa/cOrNP46V8pwa2Y8DDrxNSmIH
RChg/3odBcdpGPfZlHL+bdSlDbNEwVoETgQSAokXvi/h2RACsUxI9zK3IEoIuFYqiWp9HECzhJI4
AQ0qkBabzsIRZeZaBqQWitUOVChgVbE2eFuTjIkbLU9eCKSQK/w91qOFT32jQ5rbZGXQXvvEU2y5
PSuX0iNRuFOJ7a3tVFuZAJj2KcFtxI6Z0UoxG+NHrXf1QS3wdWctN+UAs4pdnGEp1MJSboXw8ker
8euN0bflytI49Dk5vhg70K19hm3UnZJEWVX4012U4pbrVd3vWvrmMjNa8WYkwbgMWsrZo9pLuI6m
hpBvHFpQej5Bf7Li3mCanSNV4WGWs/V4RX5G6E6lLxaDHPty0SoDbqsSyJlDJNh93oCmj9PMI4QC
Ut9F0gfaheanb6WgFIRaxN51bUdK3gh6spoi8KkZnAusadqiGpkE+tAefoedA0YMSMJKtT1zNWah
TtoLRmHsJdVlGNv2fs5K2RrOiMsjUBM61BSQ88pnRgc5L9qoP/qTidNNg3bWtXPOoYqd02/GZBVV
46vWH3rPX3TZeFdaMPWrANVQEQRkWHmFtzEiL1razmRsh3Z8xSii4K636RQ7K10ThkviBgmIxUIj
3NQSIlrZddbsarMpVn3hXYvwoov3IdGoXYFNjMiRBU55bYNXwt9mdS+3CChh+0G7wUeT6Pgsexkv
9bh9q3rldzkaXNoSILLxrIrgQpkie6qLgOlxtB4AS43mggorzACSa6jfVtOmTiproeq1wFPvg2wJ
A+Um63P7oBV5syYMciCKDpdS24bDoYd2tTZJIwIxVvqXtSX/KI6KqcVuDOJn8WF24MxJZLJ+DyJC
pIcwZMkBsF8niqcSvSaGnSBbkwsDPbys4qDb1Z7wfng+efB1kRPsART12hmx2TsTVFw8zYBYszR8
UjTQG1KCYyLzgyjUJBR473X7KmyA9of45jjIGi8mxFxsuDj84tJ+hplqrkssgks71nCppR43hHlR
HUBRUPZX/cse/M0u82wEZ9jEETEEN7baDW6Q29lPPzWthc7/XOuyNdwBYuW6iyYLg2g+oc8iWq6O
iCwJlV5bF/mMbyqywi1bNVmEDriGUJu9zAMGQMCdQCxTlDmxGH1i2UUI74G4F/Kp81UwVcWLr2DT
BwIIVlVaCvKCthyXjWH9CSgIEIjY1Bvc2QF0dT9Z6o2dLZqIyMkpIZMZGTPJlZ2fu0GjmrjrmhnI
Q651aEyd2/tle+ujEFo3sy2/LaZ8H9jsn7sMJIyZT6SulBPSxrj0Fvwb3o2Y5gj6oHiM2lBfEhYH
XKYOJYE0JFUqOmA9ODYNQElS5YIgwMzveN6qyktnBddLdydog+tUIbQV5Z18Tr1BXZJS1izD0iK+
DjO1DOPXPqv/FFj4EFdGr52h/NKLFu7qoL9kXuqta4sXIMsCl7NdvhBSWi4szSO3+G/8tR5F7tSi
XE0R6N9yLxzj7AY3Rej0HYmU/MzSTJaRCARRZuq0iEMwfj6ucJxfFVZtO9M3JoSZRV+yf+hIVkZ0
CgAt60aAnSBO6nv+Rb7EJARkKcMqB8GiJvehVeMQNMrkZ1eXL8o4QQzynpBLZrck0KSHPlbL/Tjl
/sHndojAawFvrg358q2ZxYL5VHmRPlm1aYZlGWtxDx7P1/c9yT1rjYt7F2Czuc98648kJIlnjPOL
2nKgEfa1suA6UEUMWA9wKNBF+XPaT2gW0UbrpVx1ERVCle9lDU3F/BG1ot9w4qwvASI2V0Uho32V
MgfPV3sX3BkSxjcEuGVy443JqHA707eY9pSUfyIwCUdCtC46Z9yAfxrWAbUxhnjfIgPBE4pFFPu2
1GerTTTtta7t3amutdswVsRvU/f8aonpMdqECp7QXnWin9KrWeI1NtIvJLaHwQL2X8eGoeKdqr1/
jIaZyq112HIdxL5Obj85UdYsykKACXImeYV9ljAsTFfmQsMxDRlYxhfcVz1YtfFotO3PETPKgijM
8Ad82xjmFTtCo2P/YJqjswDDVR2SVvFvjBAsiYOVf9nUOjK2IcboRjZWsqD6luI7DIXUt14S0Qej
b1T7rJBoUG0D1IBBCJ1Gp6G5dIK1FWcDd3u+sW4SfIbZDPjKEuYALpy9RYK6dmlZLZCkIEsWSZNN
+8GSw1qr9GhXY8K96mKJ5NqXAKk9+SctUf3WuI/3atM0q14k9gMB1AnITY5qRJEVSyuFUkMUNY5O
09QeaviKOPxwGOCvm4y7abRhI7Qywivni+4HYcYpQ1/NLoUErkas+VsBJ3URRFxN1STbgVtWwusp
B82TGl28RSE6XRd5y8dS67V/IYmgWkY5QWHjrH+CT+e7LHzebd0kcuMbtdw0ajqsEiAWWA/b4mdG
Eu22TUt7yU8VawX7w6bJsEoTqNNUsNk75xpeBcN4LJ0Xm7Q74ksU4cJudG7AaNsrqfZ4C4eGjzZh
IwWzPcDOXvzUSO58MrEZY8SMxxQM65RSDVAn5nwtbqGcyF49irL07rzWB0fUlsMmzoTnEqc9rkwf
cbGTTUzOHpnlraGkc/LY6N+poI5+yICVcGzYTMX20BGZ03mEfqnFnZxt2DFmqlWjMAeBbUMYPejR
2ow6exPaauRGZYeh30GjFrX2rZnVAOk89pLBnM28sKbyjw57fzOCJTgyshkLwvyjSlTAZcbWtq4Q
Oquswv4i6eL8GUizsUbMq5Jp5cl1GE2pW4xTda2SZwhJwuFZF0GSp4coFM0dcdhPZq3WbILaV9iA
/uU46NVlV2mqG6vidTDmThvQyJiFhk22J+6vAYAD7mcMtsNAZQ5NrmAbH9U4u7PmKkCTulAy5lS7
Cad1URmo/PDCr8mBHG69YSyWCgFk/Ibkvi9F7KJMe7O1iLschOt7bHjXkClcDTtTun4p1OAObzMW
+gGtgsUWbNOXtbnsQdYs1KFvN4nvhESOjjGKVlOQ9+cPK6lPhOqFXrKyJOPUrMkhJn07aA+jIThL
REmzD8Ok/GGUabRVsiJ1FT2byE6omyde/LjRuhgLaz+O3Ftaf1UDZc0rGJLDHAEN0iD27gBKkIqO
LXmTUTyDrmrDqGYnIri1DSpYOZm471KQoxhmYtcpMvtSqWx/bZAhzxbdbG5g6XEwUMve/11HHELW
cTX2xwLOTcWetSsfraS6GAbjN7a7Am+6HWSjuW8KsO4XkAtV5dJQq/w3hvp5OHLRt0hJQAVmYXQr
Qv9IuQxqg9W9zCtxqNPINq9r2GmX+A+5VzaltUjheOyMBo+4BvVoCQiJTchkQiHIpLly7CLfxlNo
LgyhPCY1QaIJUWc7u0B8HpeCA42dBuhGW/gVdtzn0DQCdtleYodEBDd6vEM1Ma66NApuRNFF6OS9
yrolbhS6dyVvu95u0L6jYWWyt2/M0JrB+BQXyqpMawKbS6t5FIaGbgDVor0v2AHu9E4J1yX4mV2U
4D9Q2Fq7RguoGdExu/5BNZZjUE8Lh8iqhS8hEqO4SOG9s/lRzdjB0F7ou6iwfjmmxcdiVz5oxQo7
PfPZIgu8x8QjyUvGUoMgTUZe3M8zIfbxRWFGAecnCokc8ILLsh75w1D7srsUkF3kOiAp2d7bCj9V
JGxmwBoxYRrReAknyoDfEhnTpS2Km7hMHlug4dvexHq9aHVM1UriVJseveqtNaiVGwAeWQldpmuS
XFgcwG9jf2Zg4poPfrIPQEMDrfjVDPzhxVK9juyXyNgYIs9AajXBFcRW3KD+ZAhCya3OY14Q+UOT
YkzXMlsHijZYW20K9IXigQRkz9HttLC1rmOv4lvPZgxrZ1bMkOx23KoeoXSRfneNhAfAolE/+pb1
R0nQXmkcRfZDnym/HM1WNtWo5E/OSNZviCCVftELcmVB3Shp0JAfQqJ22On4xJkXloZSKlvgGMiA
0O0uVNIo3JJdwIXZwyJRdVufE1n1RcEZX1uQ5Yw9oRgJp+h7hSgAuI83aj3YC669tBVZgOrS8KNp
kcYwUe3aQvGjW9OSEo/mRqr+x/HBDRU52QEi88luYwvnwp58HQZgU2BgoEw7k+6qo4RbqurDOuWA
AZG763zCUxmTZuEqUzrcNhrljTJsum1lIIoE+upfVLUBbCM1bDihYXsdp0a7wY3a/iY2wT6YQ6Rc
QZaE5Nwb9Tol9OMhYLo5gCSJ3WiIwUgztrQbtrrATkhCpTKQt7da1f/perJBgqYjop4Y8wstuCVn
17Oh1nAgol+0WDyype2YZ9gCTdMEv1HX26uqKaxVgBnR1XyN0EPCexd9JfCBh0EQ85i28yBzEyxF
NU7ZszH5L2Oo9fe+luU70s2JBlHTMQ93SBWT4sooRQGeMmjMtyA2iOutBt31hihZEcAaEhrpYSMR
ZMWs0rHOr+pGe61EqN45FWc9dnkcywKAc7HXMQFMBRCdeDB/Z6bVbOfo1yPZ4oIKcwVXItcRDWcE
/xYACX466vjLCqf5rDlCBq0L9nlKomysVnrLOKVu22dsW3GmwU+LczLpiSxZm9yMLqyqqaGiTEcK
Gt1B9THPeLY/XMMArmEjkhsSpmqwDaXnb+0yq34Emm3d8ij6wrQYmaGNhaom/Rp6ljtIwAwqu6gF
ijbgQE3XrrgMl79aYutWY5PovyPRNhf6DJlalOQwcX2Z1G7DNHroJAakpKlhjKneLw2cKjO0ksFL
BFXVQDZ1s6TStrXDWIM48jxVcbeCkQW/wdaZOyenX0eO5a36qngeuqq6p9gE88of/TVyRaiOko4d
x1H+yKzgfor6waUCBMxNt3M4FNipKUPqC2m2f3rNmkPW42IbtJVk7qHPVKizu3w06h9GlykH8EPW
Ab56cGXJZFqnMZnwE1R0SrgFjyHm07/yCI45v46tga1qQ9on52ZKGL7Hl2m8sLD8cUibXrbIw5bc
HVMyA9W09U3NW5mzb8oPQ4ulc46XMO32OswgA1oZa10GKojfZwZk6GjlyledJ2Tg5VppM75Jxaif
ir68Q40esOmq+7Um8/SKbWH3a8gg7OmVFyw4PMIeZEitCW4h7yU2ORVMhRk/klztr7OsY6MxGumK
4wzBJeoIxKJokmjb5Lmz9y3trSxGrIbFNC2L0gB4Ke23olBLeOxJvB+V0bjESJW5sulxh/m+Xv0o
03bgHJ80IFYrCQwbz/Ha7vyWUC6vXhdp7S30KH1GEhTwsVavwQBhCqiJ0PdmxsBvJ/EygzwWuHny
te15ZryoyYD5E3tGvsxrQ1yn3MGvQOtTmZOd7raNcxvDgbywJmjhVA+qvdYOPfhfu72xkpiEZhOU
DVr2bqErgfIzIe/h2OkiOFZEAl86sW09kHRAlcpCsc/LLa59NG9r6FDGVlr16ILp1lcA//WVqSmc
urSocRW/1QDo5XX62DSmd4BaWm2DQJRbT9TBDVDX2s3EBEeXblm2Ua8d9I6u8U2feVwtjVXeQ+BL
vWja5JGjHTSAJ/A+RbHQdaIhHEfkm795QpVfr6dselKC1qIEWwzmrumR+WHERVTGfm0tapgsdaH0
WyTJAPjsgO5IeoQDoTR3/SC3dhHelSZ4liCv21UiG05kahDtELmXVw4xCXuNYu1hApDMqlIJ+YZs
qng07ebBK5LgIMAGEssMAW0Io1e/Hrh07ykBy6nUM4pUrbEewtqDFmUOLhYYylUlBwJpxeo1gRR8
3wZ8k9F31FWa682Wj1NfE3gkV0qmFXulGrJbzYush2Gyn61sYLyozDeAPpt1Tuj5YlAyeyeNMmcu
KbM7RBLks8O+5+TuNEsRK+Fjp1nNRRgRDW6ECvT0diiXyjQNblQkDtB/pbifwobsFaoThEqYjefd
0hmCY19SOMushsdigYxfVSY+SFGbxiMx1N0efU4L23TQZjWq2t+zwMm5xKvtsGeo10FBYUKzvG47
dtaMe43BR6VkwkfkJ7tpwQnAoPr+iic9cIAjlulL4MNbIio+faP6ijnOrqSzGNvBvNTroltnqQzd
vNRJZ4b4j3RGwleVBlm8EIxctfOILHJiaw39AOSLZIhfg2MO9miQiR3wm2ppe+NAfk/TGZetSWlu
0mCg5rV4iKpZ7D+Uf7Qy7reEfgFYMtAo7rQ4S9F3AhtZqX2RrXWhB5dalffgfS046g5ZDFWpyV8E
5T6gKVbZtBW/jTioiSYrqQCArmp2ssT+qvTDSvO89lVPHeFT2h05ikRN0extBypdNhNgG7WpHjSE
KG5XpZydCMXVsoeZAdrXt1ouWSOazHizmf0vyOp+xMda7An2IqeDwhP1zMcwRWM3+GR9UUBolkOF
uCgpFSC2imAiZg/8GFlg8rQUDh9Cxui2E3nFpQGYexCw1tqLsmDbF0Jb5oj2dqQ1pfvaRHfOt2cE
WEJbMwe22DqHgrTjR2MqKo9oBkK5Rxnet07AKUXvH4NizgmQg6ovWQrkrU3NAOJ6m4QuiUUTfPw0
lcDiU91bqJH3Y+BYcWXYE4g3itNlfR/iL2/XUVM19ygRiJmtQweQWk08Shno6h7osb0bYEf/8iq1
dvl+EWabtbfzR3YVmhP89Lj4X2a2TzKSMOyNpynKlkOOt4NdLlwj8vt7OycqbEJbvVT8OtlEbU85
z+nymZNtuKVdPKdq9hznqVjqOKqz1WBVSnnoOE9Wq8RrbxIbfG1rQ8kn1Cni5BRoqxLaG7Xe+LkV
zI9dkSbUHCTXK0pX6s8Qu9M35ql2mvNvVk70myJa7l1kWQuvHeJ9j6O2a8JwU6GMv5oUc8THJMMN
TrlwaUPcWmRxRbkrFeSDmIr5OsVQwzOYO3tF5i9e4s8lyp/VrzQ6mOVa3M4PgA/cZeEwzYOEnUg4
CHg9OaS7SQU3G6ENK0vJD/LGxBV6KTamAKbdcL0EeQ7Ev28K9hdDBlVWi5yNhcF/8jtlMUbxvRBc
zsmqEusosY0fZNg9j9p8EwJxLJc4oskpIgSJAn1CAEXupJeyH8V2IlpmWavhH8ju2TK1DlZ3k6K4
MiDiUvHUUpPte5p4D8jLnEst5dJnaY1K8FbIvr2LTLv+LSBRus7Y6GLhyElcxVHl6CsC1PNrdkvt
ha2Fv229/ukXKkkSCXTgRnTUwohuPQRDXtHBWbh0ZMFckzu4tySgyuu2UPuDzEE2UifuF3mowD9X
qE5nIRWKNst9SsFNtY7mEyoUNu5MdOC/ekdihh9oPflahIslgjI/VaNkY+TygWMZ1oH/x9F5LTmK
BFH0i4jAFvAqhLzUUvvuF6KnDd4VUJiv36N93did1UhQlZn35j1JG0TLQjmRCo0Gl7xWfSR/zh5J
uVWNqcCpDOmGuD4WursSmNOMHaG0mOVALOLWswnM7SY0lzZN3CNsmA/Oe3PrIosEFuCSB9gO2Tpi
6zQApUfucFdgBNHZVbk3wDYhWxZvuSbN+4SIu2lVlKr7LV36KCv36rDuqOUiQ8CrG+PfyZ2SEGrf
UoVIIe8tx1KACOPwKU1iMT2dSoVc+Y2p2TSLaTPpP4bWdcem18mFhNC1Kks2Zu63Ds9tav3Y9uKh
euiG9Uicd0WdvDRtMFfjp8VRtS7AFAREo315GvgEaYp2Du25YHAYL1H5YMaecUbJqc8O5wk6kfOv
pjc+ZrGYyad2SJp3fLbVOyMBlmOg2JZRTqtefOhx3O5IDvIPDKH/9ckwMg2G7ellVRvxW+IfXRe9
6p9aX2dyG+WSjENCcNOCAAHHjRPwWPHwUJXyC3aGGdqtz1phxsVNVVescrKwFWnfrpyRZYY3uyQ5
aPTc8qwNsmyOpZmXZx1tyWXpvp8IB1cZxCx+Di1b4LrFenmxgJY/NEz1A14yKkd96F9Go6NGz7Qp
TH0QvlZqvvI6oVubowoHx8kOi+vnB6Hfi2/JT4DOSjNtxu2mjfNkLf2+30jlyh0SDny9tkowaUzF
Xqt9k+Ov0lc+g/Z1lDnvRlW8siXtHdyoS8Iljcwd3D9n508m1VzUT94G8XJ+VBaL0r07Wntxjzgf
u6481ZMkNbjzljULRjPhxiQ5TrathQu7uGHXKUHkge8d3Zj/AlzpZ93dyRi5gTKgm3GIoReIlOYi
/kvyoi3GTbfEkIlc65GQxA7reXyWgBlQa1xzhcxOkn8XXTlRbLh5kXEQRpHvVG+nu3tyOK3OgrCf
+bQL8IrCfCL3npiAJhhnRlo2oBguVgwIhBhIFEm33CkHfFIqiDCYGOpu+pgRucqgSxBqQ+eZNyUF
dD+hdcR5ALa1O074sI66k5pfYwlcCVy2sR0liYZkOdc7z1bFzaBS28bZcMvB4m4z0QLIsQvj3Gf3
ZWzbUmuimZcja9H2QQin2dsaARC1F4E3lKn8TNK0CWPAXoFNTRosfmlyv3ARQMvJwWfp6slSyDPu
CDIDKAoetqjvQqda7iYmg3Vtw6nRh5dekmUMW87Pl2Xn+7EIlbKT7ViMCM/L29IquQNlVIeusodH
NspnxCNywrJ2KHYWQd6nxpTNcTYaQmQt1d4aJyOWuJ0Hyr0FjbaNs4dOjk82JehOmywmZL1mAxu9
a9a2/uX4sjvPNokTlduLfTeb81OjBkZPVBiBS1VTkYhI9lb5IBPhhZo//qS5GN/jsRLJahYzR1DO
odCM8U+pZrHJvTSijx5zpG6d/0DdQ1Cr0b7RWsRfvWNVW3CXcNn6HKk3brMgz1x1qUyoFIm5gECr
opbdttg/QL7zD/oMkynOs4Y93vJpHpocfAr38tLl85Yxq1xT7bdXmTfjuTLKfOd63nCvEzU2ARAO
zQ5typ3z4q6hUinPNRn845ysROa8FM3gb1F85KER3Z0z2er0wYpsCtGTGhz5+86to0BLx+nSTHEN
KuDOKrD8GpiZ/6cVxrekO0G1/nYwY+yFpxVvo2XnNzXPkM5lPIQWt/BDxbg4zBWCr+nE1SHzc+dA
2GS6zcr8JbPdgpbU0I+dY058AT0ktyq3Vy4CDuoTu35iZNUQMWvem04Uv+Xx/FP17QdJI0lgcJbj
7+sYn6mGWsC2aQI1uE53yAluF1d/iCNWkX037za1s5griFnmOuUUOldFR9jZPCObi+mFiGzc+35S
EA2fGJdRRCX5/Yb2Cu1uz4LqZa6NdIM6cIG1620W5Xwqs0/WzsxV6xk84sRdJiefX3VLx2ZcfFJM
b8Q/5IE9MaRjP8ffREPh/TDPMQgzdmvko9zHJ+LJ/dwBU7Nm51NS3e2IaMBk4kfk0g+TtarAIm4S
3zF4FaxPL0PvaxzZEmJ979Ja/X2xx/TkV9FwoL0hqQCJPF2RsjFiT2NOkLJLHxh2xePSZNYNgmR+
NhrCg5eE3JQlSdrQSBsIsozeH1iMyzd+RZ/IvlWycgTc1ULZJeslwiOwa3wbmZtueMiSNcMvcG1G
5+yWyEeUF5r9F+nu/y8C/z09RxD5Gbk3rvZD3+KiujQf/jQQ9zEOwznn2N5lGn+d2GIW1HT2K/aC
5J7VsuwWQssDsZQ3b1z6N8FHW/sZCpmhm9FRgwm7zvvkA3cPAfI2bmyVumsjTsbnqHbdhzbhDXVy
xkwZm7/7BtL8phMLpin1Wkdoi9kIQc6QQ7pSbJ+umYNFgSdVGfqJ0e9NgO/XQY/6bZen1bOvEmsN
gcsMWIYBwkpmaBVE7Sg+HVPvdsqbrfeY3LkXrfHigKMWwiryiUdMTsFgD/NQ0NFchV7CxHBuh3aV
CeXd8Wr5o0TMeVRKkbvCWApWyz1L28jPlmi7r7ZyqhMTKhvl342eZyZlK9GOZObGFYPZNELrRBo7
w6DTv/POo+chUebf0kfte2F4y25KMndjJTSnEiWy1uygJqTQJICPiv23r8e3RIufoRSC9bnbdqaC
yaD0Ig+DmhhfJbsViNlutWk7BEUaJJQLkkIfnGyU//S+Va+GTu+T0e/CE5iHkFYFb8GETJB3In2g
XYwhiwxuMORjvEsItFv77mCEsY8nofS8H3+su2djsH7ZfMhY2+/d7WRaWWAYbcSOIdclspBxy6jM
Vr1AzYA8A/fLpOJhJ5dgd7SLnWE1SPsadl8rGlUAoJRE6VJmw0oBiXjHHGVuUuW+eJ0wHy27MXe0
Xnh2RN5ywDfcLJ4TnaKsXegLygzKVPSUklh8RD4sX3oHs0U1e8XJEAe8UjKmpc3eIAq5QcOXg7WM
9sf28JmhVuiPVv7JBjGDnVvUP1AKBJKXVWf4nObmOccDML5m5cbAZISmeG6rb2Vkl2iZSUC/psWJ
ZEzdPDKwWdUMDPL4B34FVyWZogV5/HeJ3wMo+4LLceMIubPFM0wseIbGOneeGuPoOEwlH+Lk4KU7
IuRTZB+dcG3f2zktFd4J6A7cKKrkiv7HXpXpuw0rztL4endLsRPlj+/e6LtWqU7r0J0cuTUWeiH9
2DMErYYwlTtDO2vMtMCLubdaf7Hy56V6SNJt5zLnc/Zz3SGs/ZbjrmAc1WmBieO7qk8z86WU7c3r
XX8eUBoL1aOQMJnjapP93wB/JTF+O20NLEAOp6n8GYiGMqMLs36jlJDzQHD5eFgSuYnr59h+19qT
0WR7B/Fa2De39Tdi0E51dPfc1GHDN08s/BpE8VEfNlP3MzPAcHIsjjRW+vg6M6Pq4nBUuA3ojCxK
L2bcxbgzsoM9H70k27V2sXbsnV7cqua54s2RdNpnr2faTziw6ot1Y51Q/AKv99a1+rn/aiL5W1hr
qjIC3xaYPaHjPdTyTee8jJv8kJvb0TjCEduXBTHJdNEcDIP+nSXQaHGoGh1NpR+o8SmKiSQZGLBO
PxxAq9I4uANTObs5yJF7B2JHTh68Xr3WYi8YRQDYXaXRCGTikOA/4onhHlnzqfNk0xpXDbq2/RHX
18LY98nPHUdBaEgwOnyBZ82EQ3f2y7sU9sGQZXRvPjDFDvOl+20bz/P0SrTJCq2js8+Rt23QtFj7
17Dm9NsMN03phL3xU6CqltyqYA7SRQN+eK6jS2qD3MPBlZ897nEB8s7u9HZT0++C7MARVtaaRMRV
9ksCm2bPnPfLzM384nm8VwudVX4eocd74Ds52ns5Bdh+rp6jBaUFy70A6I3JC5aCOEVme0wU0Nti
V7jVaoTdmDTpThmQwEicxLiLuHTfcJvOFoA6mxPPf1EtB6+PyFYwUo1WtnoBT7AmtjJoqQbhn6dI
yyNpMRhcd3OcEk/0NCG7lWcBjGvK7NDp3jPtjU17idrrWeecGE0/n4Ouf3CmF91/bKNthi1zaf6Y
VG41+aovj6b/gq1/Kf5GoDUIWDU8HNL4drrK8Kht7zQk04FXMX+k7UsKB1bpuyie9mLUg5xk0LYm
SMyHzsH4nmIBLWE/Y8KxdQVvHL9P9dQZr521rnVtR227r807ggfcUPprA08pkFlqPhODhlWjqlUp
/k2Cny87LfxaQ7pvYmY6cxSwGEBzrV3xGK3N8XVi6cn3f+B5cvteXfGDJTCIMc3eE+oMYLaLuR2I
R804bmdk+f3dG2nDzUzO/mxQkXAg8gzQMK21ogrTTntVmNKgk6686JY71ynJd7n1aeJ4nysiyHE4
xM1nrVgZVM+jfLjfhBNDRNxZ60LDFtCsfFbPs4KKtDSwqzzDrtbpEgHfVPPZhjxrERkxRW8O4J8s
iQ4RweputOrTH6Kt494KtezYAhz0HKJz1NUA1KwksjjSESUr5367HuvlKGHvzdBTE2cdW69V/aHr
fCMTDQ/2gFrAm9ggevKDPYu4Y8BxIaDcJtEs9j57825OnS753K9LLfrXqWbNlBm03VnMe618G8Zv
R9/N5dagaMr9Q+V/1c6VfLQgJU48t2qO6IOkR6ycbQVbboTvlxuEot24VtN8y4SxGLVgcr8Xztyx
/Zb5s+ucEkwvTvMRDx84y0KW8Sh8UNGMy5Lhb9+N2tmbdgTu9R7vw3WA5le+a/VHy9Smselv3S+t
e4p5U/p0U5ZbM3vt1LdbNdsZ4y3OAyqEJ5u06xbXYaUNYNAzjuxqJcsvO766XROgz6LUEHL41DVv
QIJKCLAMHEiRx5+3QCuByBipf41zvYNWfW3niMdi+kMGqbsfXLc7eAX0zuVKN3/KGaqsv53bU9Zy
eXKK98Thu5gXrWy7lM+Dh1t2eRDOldttQz0dEPkY/bWMS/5szNuC2Z62reLXTN30+b3EKGL0R40a
K3b9HhygnWPWSDmRBCHsGWamEEZefyhgvW359fsA7lkdVpZIjq1VXEdSY/jhkw31SyDGmxrxEQ4M
CcuL4TOCzEiaek1HkMHOtzv9dnhQMujtzkQK/BLfKXMhD0MwZ78aCoQHCq7HcT0m9hpf6exoW6aL
oI3ecJiFIlou0Mq2pU5bBa4SXTs0cqL7cD4VYviYDWvTxfvSe0cwoJUuNqXzlkS/4tL7gNrLXffl
7dv+QTT8gyO98kqV2x5tjs3J/ZjsBeyUptZXyXK6+3rU/GJxquYlZ8b9gLB/Su6pCHholFzdktwP
AJX1owe0p8n5kT84xHwApSQiV3mxFlDeOVtg3AX+8hE7T91wyvxf2CqFOsTTCdLpSvTn+5uGNs1L
tIdg1JmXtHmMTAR5xw2BNvKn/dZFOFPlMScZu38+0zBUFK4eGciYEPz0K8vPDd4D0iAXEQ7kBTgX
03yYjb3saGX1nT25G8W1YXkHQ0OQ6DZ2dhGIJONyw6qKW/0yy8d5/HINnpiPIv3UEgczHDZ7GGON
dh7aNRaAUOIK0tXH6B6X+iq0nxqJsEnIv4DN+8XcR6umXV3sy/ZZtzBhfunuUdiP0fgC9KyO94uz
kcmxJIB+2foeInN58ZnM1uNDkV1t/Ldp/1mkPQ/B0fFegLVM3GJpzBbLi2M+x9l1UCc9Psx3y1T/
nokDSZnD4lGvhCnBUzyhq1w8+uZlMm8NY3Xl8D6+L8aDP4Q0cnhHvrmPUL0JrAY0Gf1OAiRXdfJg
qDsFgBW9IGhz69Pn2/0tyY0wNeGgZTY2iY1o2Z/BJRVxOet3hOG5BN8X1/vBfcz08aTMz3iItoXp
M6uGcygvNDSBcCVtT7VSSBiTviVsCbZrE1KmUzAzvK6oCYQOrZ2uJLlANlq5XMBe9UiSGV7UF2u+
n3bZYQKUUXTfKV7qsgLiUO1L4zdR7qo13zIOAFPPiFDMAqbPJQX8hK4Yj7/DnKy1dCaaa37IupJw
VEa4Btccf32mZ3l9KOJ3lNHt4F/ZtKAqiDfLnaVJ0TG5odvgpRZPpig26dg9DjHMkMXmoInXMvqY
HNz840vUnIvICbQW+Z5p1eL8qa5cL8nT2HxFCdmtmDwzjoSaCabU1qmOCuBcaf1OfQM/2ebSistV
pOGc5nsfoZX7JnZFwaE3mC9twQNdF+As4m/bQrXKfltVoUfg5cdRw6Uo1+5wUOT9oHNz7EL6YN5c
8UdW2FsiaOEu86NMPin1bjdb0T/AxcCJwaEdbWT1Y6G2Sz9F//yrvVAMpHpE0Qs2GXrxdp+4w0YZ
Py0r4ZEP0vSeYDyUct8wAdXZ2lmZd4ev9q5l076GdoTv5D7Vj/9kBON+Z2B306CgzRN3WfI8mwvA
QBky+zt1fZuFEyf4GK17Yb2aefu16GJV6F1gWz9t+Zc47tGBjhOTRloW76NMac4xviEBojgvCuDo
tdG4dJPX1H9JTCMc4KOVy78Jd0j0XM1/fgu0kP0b42OAGj3wUZOdvewrNl9mOsRCfMbwn+U6W/Sd
ctVpEM9juxHIudTAQMFXBsIw3Y4uf4DfDu2XY93amiLNQqg5tvWmMB4Gd6vE3nHZ/weQ43ghHoqg
pz4UVbodIPiO2PtM/dbL42AfJeK4SH5KywkmRse9tjeRSRuGuJnx4rLfrxlbzJ8rnT6K1Mggw/xI
m3n3BwTpvRtjaDO8ThawnKFfWcVt8n4gFP5b4OrYpR2U9qW2njGurtJ6Yubzy/luRxepHQ13X2bb
IYcwzGdDPHeWR9/5G2DCM/0v5KZM3kY3Imqek4jFpIPG44NSAOrohPhsOb9V3OAWfUYnSTG84TQj
uzYr/vTprLfPDn7V6kQYCfoFT7J+EQ2Wr528A5O8Y9PR9zgnVf5ZQqxjwEaSWVX6LAY0JbgyTXuN
xEs+OoGaL30bIfpTkr0ZuL5msj5dBuw0fDwAXXR2U1676qlUr1r75MnHcd4qAmMqDys+YW7y4BT8
C81Vdh8m3YvtH7tU39eMSvKZ6ocFxLJ4heX9MKVk5BxZFVx1y2PhHkvxnsGHWeY+cAWwaMh/yXjQ
QZ4t5A0trOVZDFZL2umEmk7P/hQu1GbYxeDNweymNS0uN3dV/fjgdQoksNTYAmG1sP202QXn07rN
QMHGzW5IX1U9s+AgUa6/0/HLZ1k5wXugWe+V+a+VaptY89rS94BicHbxHC/ecBs0IOXE9Isa20aR
hL0kbURTmwV0mGjZxLBBFufjPxtT36znhE4PJ/a8DowaohUrfq+ghoKFUxpvdX6IfOb6mndhkTBY
8upU1DNiOduPjHqAQKVzaKru0JFmzvfhShqenJUqW14tAlwHQ/uL7DYsI4JxWzvIY/3PkxiTzCnU
bP3Dj1knYg5b+UOgOGCxVxzcft715Crpd84aVEFs8n3XbXNTxyi9fBuR+YBiEVRYYW3lb62uD1Pj
ThBS67ayd+3My+7O496r4/dhqt9Rc3b+okJP6Ke6htrcLAGTsJWYiyuzzNBS04H5/odDcSh8dQCS
c4O3uh7HeZM2Sbsy3ZqsaxF6kb7vPe1U5vExsbRNhfS/Qsn4lZrYDOX0GM86Kj5C1WgGi9PtO96a
1CeaqLQ+8L9QR0C44iaWKzZDAgKMnxLLWhtSP1dW+znlngjNmsBdv/APBpctnu9AH6xVq1nh4mt+
4Iw5C39/c3nruydhK8rjpVqZ/r2TK96Rha5jmm+Mia0Bdz4sJL/gibsWPvqQ5W8raSBRgswyunNV
IutVKPSD3E1RdDVTRY4qIfTD0l0GwJCVptY5al6kw19jsAxk/ehxMt/1zCu+wvNEOG8VO29m068U
F2afm+z+4c4x46MVF9CRsheDpPDJXF66pQt9/h0de+Qwx4E/ZaHNwdFCf13mBZsOfK7Yx1yxbDXH
OHV1ubM63lM8lcRtBdJzsWrlH63m7fJ6PEtjCmpnfOnAaaJmAnyf/fEVd/9OyOkRTtTbqIaDnUdr
a4FfYIAVJ/OUlufe0zJJ3JDphMEaFXWu8fLaD/rwM0TO1jc1gCbuMdGd0EFYLukVBfENuNrJE+Pu
Fby9hEEdk4LKPWcrrhfG1dJVKP5nt0ExsLs1HrMgSeSu7XpYdf120Cd4ZWAsUfYgYu9ds14LFgKt
/P7+8Nm5kTE2//rgL0fDPXTGsia8+iJqqjVljk+KAVLvNptYYx6nM/WZnGldMIBnLPWrz/5jSgpx
4KiEv5QofmXN7+2VYeNwRWGvbU2sZxblI9x3h7FBNIdAiHDWYPwY+2yfj8Xal8Ve1yv2PbNtO1Uf
qMnFOloSHMKNtpESGebuPDSr+YQuwVBknIAjRBvkYjscSCJMslhndgcmMeI2EPSkpkiPuTcCIou3
kZrmtU3oVMcgopiaYx1zlnvLi431VfUUw63mSwiXSF/qTkf3mQTqujxiLtrnMxgmlvsiP6EZkff+
eo9taKClg9otrCcYmmswdQ8g4opVxipCKeO3lod3nkmVN4ZbZbmQC+yy2WhG9mT1r7miw+vYlTcE
u4J8nRwZbfPk9PlHNovQxraCOXI3lTEsQ0qqoaGeY0UUG2SF9axcTwhKkVGcJEpY03MkU/bweGTc
H+3QPMx4J7uEl8KoAg+vAzZWlrnxgi+c8lEK4JA3oWkpMGhuHJkcqqhfZVGzrmo0bdYcQFFijGwC
WXMRkfaO5Zq5fBMm0tuZDFchWISZmoDcuSszt7auV65Np7pQXx7Y+6XLoiDutSAmC9sz2WmXgrUh
di9h+wRpxSzMhkmMNoDJIKsDp2A3q28PfqZW9b1fSwCnl0a3syl35VD+OR07d6W1vBsjUpuaz4qu
cGEk27jYnj0ITfiNvR5qS8WJKVgjqoacqZ7Jvp+Z4DrzPdy2LZOV+tjRDILWDAxt3HAy7C3MdXMn
1yYOPX8sXpshOwxTpge4Zh+WJILjaJePtYNZEfcEXSFLbJldvXcsptGrobFYOGMzQz/jiT23Hh+0
wDzFXYI0S0nm8PYlWza0wjFD9V34FRmKsqq0jqIpIE58Y0XuahAeLgKIrIVgmwxU+Igt3GUcnzcW
85KO/c4eyii78iOaOS4vfhwNO/sShQ2R28UyloHQHGYaWbkW7Co3UufaZUU08dbYtYJ4uvfqbWBV
1Un32Ds2OFnqrsKpZK78RPxYLJkEc24HiY3wr3v4p7lKdUighWCJv+t+ayrwhs+rLaj2ojlOQobR
oocWo73GsM4GY/+W5Y1VrDpYr9I8VvbybGXWDo/3tjG7JxAnNxThc8OXoyaxHbRw8mvmodm4S6DZ
x73Ysji1ZqUsRJS76T2lKhqkx5IgwaQ3UiM/mhGnqIfqZ+gLnQb7GCJBNfbXXkdRTg2XDNqjb9G6
jdW+p2KHhAuF1pmGQyHvCHuWn01360//bG4v1fBXE4pv1KURqVVJnc/WA//UIHYh7SmF7XjB/G5/
zwRv47j/4tnjgGWb2MaD3Lv9e+E4G6vIHkaGc/2UIAhX7HrFx1S2W9b7kXf6QEz5g23Xe2NgM65W
W1Nkj2yDMwtFmUW03+vC3Bu2/9eKFEx4zhpOUj3V4Fbu8rqlM4ATwxeJaKehAYsT2deaUBr26fmQ
XQmpGKehxXnkuO+zxgy+71wCHLWPERthEJGHWAzThCLEn1eZaEr+W95Ep2VgUW3scVQm8bNfTee+
GNghxPzvNH21GthgwJxVb5kuo2ikLAyCu04z1AXuBpsVRdzXdy1FI1gAd/401tCn5w8zy+GCKLw8
jksiPqvcZpAWAxV0rx+qpEMFiBryGRxM3RJtNUz6CZIgprWI5hQy8O5u25zd7gzdfkv0/9Ed5mGH
uvbjTdbGSbPTxICRDZSwicWbHqvNEEn7Mo41k0OPbIvap6UBA4ycHAnXCBSMELf11vG9ZSxn2ni2
U3W6CSG7i+44gXS8FU6zvdWkf7Xl/frecpZwTxqAmLbNWoNdHUZJEAYBopOZHJy42N2NMJS969nD
eXafATFSEsxhDFMyMpmWleXEEIuZv9calzajsJ75ZHy/DzU2b1JaVVvO+I56+o88oZqDyJkJQjTK
Ng7xNGwm02cHBN4sqv1GFciuHRvm1STrvZ2Q1EjEQjs51N020xUyFBaLkXivtm5R4bEc8J5nlU0c
IgE0j9rMwj5IZO9SNwLGSpZzNlv6Dfvfc1OUEgC2d1eJlHkzvLrxNvCN+22ZJix3qsL7zjrvny51
n6+rRYIwSBZ/XSxULNM5ceJa0ZvwzfxIYFSxHVnjWo/skIVCYBSyYL3sIrcq21Vb518ZYOSHWuAA
w0IEg2erEq/fS9NALrBnjYbHeR+U3R4nmXwveTds2TRM2SKvBKBMmYM1TaIHzzDY9oyXhOfaSkyc
d8zxTOIrdO+1aaT5zoa/dzXtuczRwBAC2Tu0aPQhLRsV04ZcRdlBmc6h8YnIsCWb1TDq2bwEjLtj
16U8tySEbLvFZt+taeGNi7wP29zF1dRh05tgcnM1WAveocpdsajWnUvzF6wjLtsMNrblueYXtGEM
WwpzfNwQMdBkcXToUvr6Mh8mNlN9E+WJlepHTGnJPpMWdiUzgnIAHix7ZmMfv5cHDZfcSZ/RseFb
JLuYrOvcMnI5PEJN4vE6Nqn7LUqH7JJ5KG9y8qIXPkNzMhw7su/1rYPVaX5C9N/EMahdd3bJfOh8
yZa3hY5Nxkz5DZp02UDyK9d6QZ4Hi0lfw6SNMbaojqGOIn2ATcp1Vji44KmoOk7PObm5S1//5UtP
i5vWFU2obQofE7ZL8kjQs8X3UBey2Y2D/iQ92Ma2MBi0OMa5dIpoa3sKeZwskjdibrhve499Y4fM
laufNi67d72/WeRovCM9+89DFSF+OHWOF5J9zqPspNrEZmMfdV8ML31nIgH75bKnh2SzR0zzLcu1
5a/qiuJdxyC5bZdJ7SrUUggHIuX9yCIUHaL/qMxHS/sRHeZ9XxuerdhEZvGhMho5m7lDSnPBhsH/
D35FTAWHW561LDG3Ov/jZvzOdZYl7xnQO2u2nlKvNbfOiIOEAqbJtQNuFZ3pdMfE2olLjiqDqTAD
weKVZVoMn/FSORs8c+kJX4y5Nk00iobtVIqyqp/2oGmxfYhhQAOsHTi/VCdcifWLXuvUqErjpM7Z
ctFXRWbLrZ2xBI+NsbOxhDj9tr7rPM3ou//8VILWZg1MrTC3sp+YAzXhb52ui8aZmGbElNVp4gUG
1GUmthxAFXHeT/wvOKBMJPBaL4eLORCwvCIzBzFaxKzZMV3Ydir9BcqVYnAemQ1Vuc/eQosAlhDb
hd7RAJItaj6NYXUeXBywyUU5c+92BEDMCQZbj3lolg3zgyYviHTsBA3p+JAa8p4tBYcscykvXL/Z
NXX+bUXLc5lPrLScVSquXkI6PguapHT404zVD2vNLpY1h7nZPGUUU+OqTzhMy/tOtBM51S2fLI9r
qWrw14Ov3cNMvkdNGM6LNg3MNCEZb5yIWWse+ayJdGK+9m7Z7LtaeRh1mTOsJ1P7UD597EAR/J7P
Rs3apan24wtpAona8NHlPu2WlgOA6Stl4VCvy8xt4FMX8Y/lx58UKcvZmKr6vWA6ZM8vcUE0IKV5
QtZGRL4B6+ZxwAIqR1wZRX9Sb4tHffCi334WRowqHqV7N/IeIm7Cp3G05dHW8BWWGnBnku99TpT7
qVEsRjg5adBF5LNR19oe+6iF7NSeLEmk/dhmHkLpkzmBnoy+AYeKoiPsZEGuAauvzc5itygAcsOA
dY5nJJKs1SX7uAxas8nE7Mj0KqiWONnws8Z7LW1RhXTFUnmVs+G3aIZzHIl3wPZEu3Aq5Hsp3zds
kKxH4uPOrY2R2KRIw+yMQqsAUmli0ld5r1E5i3Z51xb0bnvULJ4J53OeeFp6Mw0V8UrYYulcgFhF
zPI1Y1VJ5lyN1X2O97QSYuO6QIFg3vW+hgJpZu1mTEq2IfWk1b9Go6T8xnbVp8YI2a6gvGOJgkKd
TT+gazp5VkkkWMzF8cOLr+cb/LG8QkPJXhFaN6brlNsIsjauaKDxA3/tVV1SKcea+7W4NNqFPsRU
tk6+ig2mDZYXsRMy9EUVNOlMcpHOjkXks42L164NukTGmBfELWZ1BBhbg2dikH20YsCV1XBJo0iu
1dKcm7H/1UHuqEdBaYYNIcqucrSKfSfZ05PsLdmM0ZOLn3YTID3Nj15izRz/Si504sAs81/luT/M
s/ywGUv6LMr+PPAj5D8/Vgfl/nM8gcmgbMm31jVTw2ILY4h7vXyrWse8sekwvBMQxBbu3Sg/euZn
39eZFabFaHBa96SSxSSe/UfamexGrizZ9lcKNSfgTnc6yWn0igi1mepyQiglJfu+59e/RdTknlsX
+fDwanBRg4MMKUS6m23be9kNY4PuhrFLyveZNHf16n5MbNQqlyZn73ZpfshC7mKyWsSWdes/1JmN
k7GVlyyd2jWRVOGxjGvUG2ORtqmyN2/JQPZ41QctbI85KUwrXn/qk6FhF/WW8QCIJi+J0lvABVQi
IsPr4Oj5vlrMn6CP1yrXmT4x+X5VMy6oqXbvfWNNt0EUkOxlKUi9dUU9dHtod5oLrTItDwjJK/Qq
FP5pMuXRXuTo3UQNCedgCqoz/BY2Q81+/kCs0rnmvQfdZfTHiEEoIeeXHDPsHgIAIgKb0K1bO8IA
6Y2xWEFDzInJTWwTAb/gWhqT+I9x6DO01tbEW2dQ+y0mJQZOSzj573WHbxNwhTk4TnwfInHXvdyG
9lvQ0VOguAQl6zzHybe/08x5apzxqdY9SmE1PKjRuhZNWr8EgZPgfahRB/pBcfclPXOQdvjK7VYw
PNbPYxcxCHPzF7YvRrc6CvtnZ/Ihn4gJ1VYRWWdZ/eNclU+ErH5mHkkqTYySu5zTdLPU9WsHUvku
T6gBtbGgHMWAdlJdju/C9nJBWplM5XEhN5jfiyp7qcM1Mja7jLWK0ZIu9vcEi39Y59u6X5gTeNwZ
HkLFJh+6P1mRfwudFGhTOIWMwzS6hlDFK5OE/bCtlAWbQfCgBkcZB/3eeK7G168ousdOswyQ2nRb
11ZxNHH/yx5ytru1qXc7d+G6bNLHx6ATsG5NhI440y1twXjBVGuVfepViYs/HvxS7qYkV5Jxq5Ys
FUzaP5Zy832WUuNkC97rbHE/Y4S5Q1HG71VVECOZaYSqzFo2CdSWbT+7+C7JeDLFAIKxL+Yo/6xy
kX8AUFv93Cki5V43TM7c0MWNb3TFyW3PDCJV71ZP0k4kTT6H2gJ9LfmJukEDyj2GM6E1IQOAaKhP
axwnPQSRhbyaeJO8KZNi5P0PJIbDZg5A7IR4xV/oQ8xNU1UQJzqJfXAqp2IvzRAdU+LpsB4XvTzI
cOw/M17udG951us4m995ytAXqlxxYGEWLCl3cL4HlfXltrDH+3FohxdH+higTYtVamUS5ylLaGgX
259Mcn8KgpO7LLDcTZHY3aHOmOhTfkdkHcSLiljWesJDovez9r4Hj2uCpseFikEjjQnUpY1zFmLB
mTfn9+2MFFe7fst/5NBFgXhmwBIkt1HaPi4NUT+qOZvSLK31Yx4VjCfyWTAvpXrapAX814pcBtMo
/ibRgBUpbjsXOaV+ns3oPVosaD0M0ZBfAtPbe0qbGtmT7XCewxrBjasj/1AHfvOdrtQ2HCiUjINr
PfSApr6ahP/QWniILc6FHV5Vb996SAdT7yITB17x2+hF76xcdDQmor/yppXbTPPAQc4aTwaT0u3g
m/om9mLvJmsatHKdkGsdO7KeONsZfEzFfTNywuQDghvSpVpFZGJHDawS5D0Ls+d6foCAGt4A3Zht
6vbOXVnY9Xsq2vZcN3762E5JcGurIXkVruOT7bX67ZjG88EHZy32Qa8jQijNfNaO+FzwqVlg4Tai
ZDdanvjWzUD+/KRDu987aGTbxFXVCaEEy4ItOMs9fqAgUvZ5LGLz0QsYv7MTj6QDOnZmWclz+j/m
LkyC5BfI8LEOtN9PsYXS5svgIAf5vfTdm5lJ4YtEzL88BJyLmohzM4svz+yvS38sAledyKbpipfb
dFtCKYyd2/zn4sTQYAxKpbYwklkm+V3phhKJqmvT+p3+43YOryN19DZSw/xEfMveToyrNiTL5IZx
Pkprfo79eQUKWdV2SmNz0FJ4/WYRdrdvew7daKI26wLiQ21YyYM3+XInBAPWvp0rgAkoWQ7Oltzp
9rz4wD+Cyr00bIH5M9okntuppzvqYms5xBTgXyl0pocZ0DiUmJr6H5DPtZ/kQyb0N/SydtNEHXMq
ilyfsiE1MNiGIjhMLrjMqaqtH5WbOrvUTARlAlWwdn60jfdh+ip6odTw30abCzwRsdOcCEmOr02u
k2NJmIbIH+liBKG6fF1cwmIFRoldC7D00A/S/InNky7TU2Cc8bHOQEke8pAhYeWHXBT23JxrZSWg
AoRF+pJyG8Za9qbHGnRESW4CmXGOX1lgPNOBkIrc4lGtNkybmt2KVb2IWc4X117KPQU3/Taiybmw
infQe+lutNufWWu9CvqBfdLO8gq6qnnG/9zeMZBW5BBDJCyZBhefAB8xwTr8RL9xqF+Ip3hV0HzW
czwc7D4NNj0qw3tZLgIFa0RkWRrnyvNVHZJafWd145Ae6PNTlOvFvjh2WHZfk2uZmISq10KMC+U2
rez40mDeOscujqd8MCN+pgTGTUei1M3madskM2ITJ040306jlk9t4Iz6hjBTsK09O0sOdmAn05Y0
CoaOxG2G7JDEPQCZDOcZGFRHqkutiTvOAJJOSxjIH5q5Kc77NjuwCJpttuQOrmyxYLSZmBIAgSXZ
ZOiDRAUKv8+Wytotrju6SEwiRWaZK7VxPQOvKRUOhtvZe+1i9PjUVmG6K9TyohbFGAmalEI0DUKc
nzOGpCqo0lMn5UcacT/N1cz8oa3nhfFnUjVvSxr3IZzXEgNBPkUsjK96YE5oMw+ebAakd1vfRQnC
VCBitZsGTDJTz0QOzNeyZzV5c+TQXD/Bf3a7rPstoyw+Orgodzausx1jg3zb9drf50uafS1+0FzT
KgkAygXZaLatYhrYuEbeL7ryyHc3zqHqEm+f0b+d8yrqmP8xlmpNQYEQSeeOVcL+Yy2cfuebjn12
FpLdiF1vjiP7Oi3Z8gyTtzwt5SgfpLLM1veS7oG4dnGo7AWcUSunE3MAZCijg9/ZQNGBXEnJsChx
JA6LhaPlfI+TGA5X0cUocSI7Zl4pt/WIvk6MHMeW50m2GTsCR6f50lQ316TInU+gAtDcHAT9HPjj
wo/MvG+ZausYtW60NVQNu2ZinGommd8u1Yx9QaUDfsKIC41JVMxxz3ikmGVMnj3E6OKa8FklzOS4
MSz1Ihorv3H8qr10zvpEcS8cUe1YrtOK/BBPhXzgXVhnUAibeYQoCg6NTYND7gMS6n+5IX/qdinG
VdXN9lLE0evkzuKci775mfc8IfgucgyWJqX5sZiUZlpY+DejCjAqMGQP5An0WcZiadH8klFcf40z
xCAU+f5EtCS91GFe3RXD9CmMCe8oJnKeKzzNflPXxKSW4uSbanxYqsJcSAFD0GMQuTOdA3ZGhQX5
QSJyg8fpXjVMPUrS5nQ/TOj8GOkr7kK5A25DPKeGDoypbxlxJENShlK86ZZi3sxgHg5hy8smEe7X
qTqVZRquDzDH2TwjZnSkbJa3NOz1cxtRr40R0Yxi6Az0R88/ZI7OTwIJa0Pm7c1k0bqkpYnhdBiB
cMH20x0bwarnaUq5oKhWGAlBhYlLNR01FMU/EUayTVaOwUnk5EidHBfeAPODWQCNjYzHmco7JZA+
+fGB+Zg69iPQVgBJ5f16em1cUpebglt3z6oeZnZDCbmqb37NYK5AmAZ3gSHZHsxFsmvgTuFfif5w
BgHHldPbPGAvbppAnaIxe6ZY6raesH5kirptk4+6fg2NmO78OhTXpYi/NDs0+SG9MLwrvVQcpmnk
+faj8YGuUR9Yqtu+1VWGUK0VNrlKMvCK4u988RgTx13/UnGP7GwWXN6AlrJuwkC35JYjZkFCg9Nz
3fwMxQ8rSbSE9nq9cW05kyd+08MiJykLvwrV88LwiQW+kaFuq7U0R6+kEx6VHF7CpAjuvLZvrmVc
DHs6I3x9Yx7/YL5BarzBHxwDM442C7GozdLEv/08Li9D2WQXzBn86BCVEABCjNJl38lrllboLF7n
UHmEQA1xdursB0AydeqXQj4yD8Lh3RaY0QaiCvh21r9DKBOKkKWDlTVMtfrljKK445mDvhBF3+A0
kFNjVd67gcIgEZf28ieOO7VrFQJqoxFbxo5ojVNZNlJyQYEOaDrwcrWfiGMfh5rl2mHdMG11S/R1
u6i3/HXZo9630GlC274sAp+NgkqwwcGJIawrCV1gUtpM4LTofrunrKe+tGX+Y+r1Q9aH1V5A5j5C
/RQf7mopL9dkIW8PRaN2Giy6jrg1g/VbZmNziFs91cBfq2afJHI4QyIZ2RGYfBC3DrZ5LvDy2izI
YTmHOLBFar5EC+Sc0GZEWIn0Pc5aLMEaYq7bRx8Ab/JDiMcC9Fk6XcuipL3ofFxNFg3ALtIV1bzA
TuEbOz/GS+vuwzlrugPeNCbUiz9tlbFoHW1MXF4zMc+cuotPRHa+enMB2SvQfrSe/OlDhOr/mw0I
zwhW8nHIlrS5KNJy4iHNOhjnzFBx9zN7a0921zXfsu2ix9h43kMQYSVu2JR8z7b4lVYVNAHXUZoM
pIfnssS3jmmX+BGxmmh1lvdJTW1JX1Odg2KK7qVHJLBAUIZrApnLrrJvETFnRcsm08d0m0E55Egg
BPqlZuv9KQJiciQaS8bfhAIEiY9iU8FGNeFCK0WBfrRs8kCtRLvFPWt2WoUfGbbKm8XI5gr6MNxB
35ZkOOp4O3Iqb9PJN5ehYN+zOxWvYdaqQ+gT9E3nciQrFHn7Ts7qZ1MuBONGSixpddnBnsfVicmf
NdflexJ62II9i+d54JVSsv2iqWW0utikaqAzHyygJT/sofN5t8UaS8CJz/sBw2hsB1IclD2ORj3O
Auineac66B5OyxIPRHX8br4gmxwGLKexEoN3InfJVuj0pyIvP+zbJZ7fyHm0W78l9hwX/rAJzMo2
lzP1X+Phs1CIVrsxSwmBdGNy9tUEErnof4xukZ4U+PitO1pMhyFKnWx38K6jJiOw0WXNcK4uW56h
JLQnht6NMPMlj2kIxmFKfgZV/sVxDPO8MOucqEye+jmYfjh5X3JGJaQ5PRfHuInstxkq21VPc0q1
j//Hp4QfUM3j56JOYPcv+DsCd4oOkUDb1yYQ+D4WVR7xJ1Due/536OYfHbBmviIZHxe2KVyqqU53
bOel6qsauLPR2JD+GmIMA+iP4jmETbFxZ/y+Arw2yZsl3KnJSG+TMHLYhfUSIzFbqtuugEm5FYqv
rFtc+wc5T/mk8gQziOLfSeJfCAg+rXU+7LIxoD6YSAMhGAWnhYgBBmBcdVOFkGcFjD+SgTmvYCHd
wjyO7RhN9CuzDEMERLOTbU3N2WcJ3w4PBr7qAuLjmZWVHZes1U38aShwx8FOr5MF0j0aWufAlxQd
Zsf/tkyEMbwO/UummuGieIPgjFfLFQiChaDrZw1FQABBPAzIrSJsD/MlG2qo+3EZHiXd2GGeB8KD
U7jSQMBPMGNOagjeYbvXqi2PiZc4P0Zlsh9zHAJacKtk5VeojdMSvAxHBj899Ypr0+RHjf0+tK5z
P4OcPfRKEkAONLeY0gc6gMD+BiE67BDRDUg+E8of4RS1L9JLcWkS8EFKb2kAiIkzHLawRYiub86N
tpKf2qNitjtlkE36ft8UWM4sWDzfgZWkj2UXwvXkNv/wYgKs6UC/CFMcUumIZSDVrQ1yd4Z87WH9
KwajjowGKJMbEJNQfyYGgsn0CFlani3jdB9B7TCXYmLZPAwSTgixmXYrs+oLlUF9D73kcGcqtzd2
QiPtAXJYrBRLB1kCplnabIKajln2Uf5hslTt+3Hq3oqeFgM4CRX36H0S9MXZHQXqQEGB68VzGiT7
duofo9qNL2WPeCqxr01qWCMuaow4g2T67jHlp4vHwNDNtfVQR15+n3mmfrRRtRBWV2FYahI/ZsGZ
Oc0Gp3was6cBvj6xEN7yg6doCJnE9Sy5GN1dJOzlzncoLEgPIvowXcHmxNawMaFgg4DV20h+yfSN
1bw4eVbnkg6rfylLFD+HmoUDAsPWR2aP44IXW7enkgNjpxfuMUtP6XUmoYw7VgbbNgFeH9Qs084y
9EyF4+OWBhqq7EggB2IVR2Epv6mDqNicbL2Tm4ZFFA35JE9CFWg9e3oKPJy44NeiB0neHGY/KLeb
XiXesXfH/LQMpj4G9dIB4nDnj4atEQfS8pwUsAK5Bgi1Mi7oXtg4AVVL54ZxwJoyoUw4SeZNP6cO
I7kYxXI71WyMjXOW08OCBRIsuIdHaVt3tqeHAy2YfRqbLvpdVNK6UQED4aWcfg+ONDzOefyngMWH
+3FqDzIZq8MoU02COFagrUJ1kAvWXcbF9I4sCjhoFnbgUcWhFpWy1cdsRm1MYvs4gerezIqc9hA6
TH+SoNsvqnVxm7JRo+wG89ZUI0rdeszOpPtuBmUFZ29CBN/EU/MrtbT3S88NI8XSVOUNSOBmZ2yH
PwUMgTB8z3t8iHjoij1ziODkJqRvApao7AtRJnAiXOuURmGyj8Pe4lgNi72aMSnXtven0xZsqJUK
htgDxSdK4ZlIqDrdUiMZwt3g/0VoYOTZWk+hKPWlmGPvya7zaA+aPWW2hVdW9468CVIGeaOxvUfV
DSze8cw7JYZ9ZU+AdTHgBqlWwE1tFajlHZHhb8Z0q5mKXcnbWLhgmNqSrR5p2sOFTP3kJnPwcmfg
1IwPmhklAPZ69uYWFnjGkju0GMjgRP4iL1ZaVa9OD3zGED3b9zxO94pa6JwAA9g2BnNKliThrctc
6jry1HM9dSMWCLIBRcoqr6EEJxg5vxkQqQfi559Y/5Dnlik8DqPpdjWd7tGnDTyznUJePHtuD9y8
1TFbOPaSpvBJfuYj5CgdH+K09d+ZybG0b07EhmWX2EoNCy1YF9lu4wbZhAdwC8jM7Nm9FEJygHbO
DCb5rewWMhKRgFtqRZ5HJcifWcwLp7LEgWkBtQSWrR8p6dyfEALISUAPgkIHFZFsS7TG0+foGJkx
p25n7XNirE+u91hDGuNIGpNFH5LADa94XnEFLkilnMPYbGWpD7bIX5G/wn2NrridB9ui8rTiC0Je
tJ8tl8Ipr8SfJfKfG5IvzyazeKW8pndJMtjuEynj5uBnMbUVoTci9crdBliZAFrg7mMdu7drlrC4
RvnknEIbl0kIUaGB8eEyiL1jDOm9yhCeNN3JgH2Hp2Mpl2oXJQuAr4jcYCHCJ4gkp2V2iaqYmoFd
MeXUYnOGFEaS0baK7JjmZKwpCkgMtJaAnwUkOHLFuC1FIW7Qe6FTZHF1ES7n0NZfl/GocXbvLYE5
qEMZgglGjict3WOrsvoxrzJAQFkrrtC4l20skQl8E5cnn0HGCdMthANJIXPIbZABU1y8tAXzco7a
6EaBVnSx+89UzxWwy83kde5uZHXNXhV1/KqLmQUhSIe4N1Hyz57lqFecTs6hXesJSBfVsbPRoFHE
9GUhUH5KmsE/5BOO2jge4G6M2IgnnZcvaewWT5ZD8pbWeca6hQaeZtVPf57sA6cEVDjmL6cuFe5j
LNr6EMNmfsHeCdAj85hH4VBg5FlKAqyMaaasBzUPlPnAomEkU3ZltztvnQ2ZxVcLfNcUI3Mha6we
rY/07HVcCyNrjqjTxuhWjUkF1jpqnq18gpPFrPAOfDRfcVflj3DdgXNoyJLtUrU7RMYKPrhAhU+b
7Bpk1fKzpPS6OlH8MEOt2CVF/82hMm4mn42C5P3nY8DCE8Ai1LcOpp+NoURkgQZiM9g1tAkWaXTZ
cFPBDLwGOepNU6NN8mViP56UxFPciSPA7bfI41rYFH0E+RgrWJANldi5TvoHFmjJ4wqogLhojU8J
Ky94Dvk4heMHEZNfLZyLm3GJ5pcOyXzHXHY44EBDpCg6n1ogMrfM1cpjGwy0KOSlQSuwRqe1bNyi
aVmRk4bF5qNdbIHL+Js0ZbSYV6bcqtbU4Ie5gpop9z5TYJDX2ouZIA5UskIs0W1poxdvGSfkT5WX
5kdv8PUumJGJfC9lr0DNJg3Qa9k9rr9xO3K2UStj/RlKbwLbiabZFjHm8DJwr5NdYZBIr0v92ArY
J7D9xbtT9c7v2F6JWi4pIUM7uU1Aod7KYHS3pk/nQ7EE5uAJv3lNxhZdwaVNNnMqUGmi6Yr3XH5y
AhA9TTKX3TQpeznoCm7hOXKZ2mFLaIdZdFb4+RUraU5NVVJ4sOPlk2OYWgsgCXkN4R8jGOkXZn3p
3p5U+xlEffRllYApkzSID7KOh01Yr/zLdMAbjQcOxrVC1hqq/iUWDcMiyjUcuURO3QHlauMHLCpK
qj56ZjAcUJBn6dPIqpFHH0w9nvu5g1w1BofSqc0fo7He8D/JywhH4eRgkbipe3TLbWqNBk98lmGM
jUHoX+u0qJFO6vyG02p5tlVlnW1m+Mes7jliKFZkT9GEOYYuMXFJ4AXiA17NayvCxx66O6hydKbM
f67G59JF35OIOff15HqXEOc5Ro2FNlUPNtkyrIIpz9FtYtw1Qd4VGI6XUtzYec9OBeTao7LT+Ke9
xsKEK6Mrkln6nSsm0ST1Byjeq7wm+2nvd1N2ocEoH5Yp1weLTWgHAC3sKTDpS2yputy2p6RkzQvM
OB+l1kNgZ0nKzglhKp9yb69wPOqbKL8lvwqYpA8Yj1SdTc4jsc3FA/izIlK6l3hYMRserNNmzHGW
YPZkEICfb1LxsrXdptxzkMT7jq0RfARLL3gKxG62+upQNKrBb18Gy2dQZpo//urrKOL6HLZhgtfV
gtQu1lFR4ulHZ1kUk9mp3Pm684+e4i9lGogEAuoR07PyBYVZfLDryDmZpHwSNYciiu//2OcIa8Np
3sjJZ/VROr17o1fdknWKPnsZDbdyQZpjKINLrzY+1QSsUxBPff6ALDy/DiVHASNYFqVn7nNdT82m
cad3ySzoK8gCwWTJp9lh85q+5J14m+m9Nypf4iPcPm/FthGkg5nKQ9XxtPCeXZxoZKdBnVL2kEjp
eTs0VMN17QpqVHUJMdZvYkOJ5cNf7QEWF6RnR3vdFNPBAPaRNLed+zCkUf1capg8myiMwos/pfqM
oa/amXlmACrUfFsnucfd3Xl3skAuY8Ffdgx7H2zr4PrYgpjAMxVkCcfsN9ca8fmBuUYMJLb4ja8n
3Gva8wcT1fI0DUDkEuaIeIvs/IzKSgI3t8vjoEDMBX0T3k+1+QRTX5xlORDvVaMHbT9YNjP92h2b
pziacZZzXNCmy6kMnozBNBm6FeJKAd0xZaD5o6gbBkg0Ow+TS9AglogOaoRE1CWVd9cMLVeor9cS
jQBIMokU8ZA/3SxIMqXpzK6QtX9ih2R8ij3sVfRs9kqALk49ryPQW86qsfPjXRQTSXG6qn1yZkiY
HCigYELWMeFntMjkSATYfo65Tb3qd7gWz0VdD98elMbP3PThIfNZgrJkIFkiKxiOaJjFDzHMIWti
dMeMCwJtkmDTcZWYUa3hDwbYTC6dS+o6kGTcpA1hQLOBOLab7tK6hAYcX88v7MeyERkDfcaSQ0Dc
yHcPqESSuLTDyu4cGG5dBMI78hlTifIOjFdMOgs3B2vvxh37vXr8FxWKWoaj2CJPLQOSZl5WsWqh
CCbgT6B8Oj8T7E2U+lzhzT8YNfg3db5UR0tipOkXqznx9lFQt+jtXeLGu9DOvUuGO3ZHZceR1PVv
Fc7CU4t15qn2Fna19ixTjD3CYSajtAs021lQn6wD+E/eXreleJ+F9xxI8eRmzrhLyllfF9d5swcH
1HzGHdsVTCywX3pPPRm7a9px85UdT0rt4NbOrB7HnWZpwIAP4Tj7moRsjSmLoSuvCxoqFZilQNoy
hLplFVa0G1NFIAcYNw0O6ex2bmdO/ra8SJ/0gOprGrTAZqo+FMUJxJbACd4np8Jx6g+qV2oerKng
YdKs50TUorsBucUjDC7IwsBEI5v/1roR0AOj+uQkVnzLE6Zu2OK2nGhn+ns7EkTv+7LgyKgIzbpd
9c6qJMLEg9W7G0mbin/RJn3SYAdB1qNLd5Xk6MR2NKUNEaWULI2FH/1J8ZpxIkq9MwtBlkE3JK/i
oH1tmqZ9FC3bH8PaS4/hPMkd6DVnh133AzcAM0IQnNeSG2hvuhAie9UCYyC0vcXj456yBK6A6n3O
/tn+1U9ufW0Z55M7Yh7USlzNYY3gP2IW3o1y/GCpmjiSvPcOXq77b3YZmbP0E0ZJvvgE2ZcfGiis
T/7of0Suh8WtYT7BNO0Lt6/cM8qhW0VnR0qC+OZVI64Q3bNgazBIf6I8Opp6TRINR1t1goM7ExLU
7PXaafaCH12fXV3lZJe8+5XKT72lwgfb6fInTfOIkbybhgOVU3zmofqsO4YWVV7SRXgR91IwiP1o
C/ylrRQb17WK3USud6PnAlwhxdx2Wshp4g8s933IRdgFjJ9Y4ReRmIun42RFNrkg9BjEnLljkRZM
RB+r3TlhFcaOPwX9eCTmvZcVf2x2LO5APmW/u7kaHx23tz7qEZ0ot1VHKFE/1ZSZd0zbQFKJYPpF
7feO48yguRKTYSnqtGt6dKNxwL6QJOUXvxwvN9rQBn0uO5UJoymvitrzlGkNTrhuHiMOoFNUwczE
/ce8giGrXZBqx4zDxhXGGjYJudRJ7pwlpqHIydTqmDbKnfye5H4wBzfYA1gC1bszHmNkS7FAounZ
BoJxCndT6zbL2fcHQMeRl752AQZKz2YE0aZcEo4Y+Q4RwrZdaVlIb00DRb9p8eqM7yykRFlOMxfW
iIDxT6pkmsoTMxtrm6YkIgepWJmeFdyfgmCFGFlGtBSEKf3JYA0YOsVe8JbAejOzOYHB44Usyn2S
ppwsppgPrZMiqUa8aRmQDzJdfbT10lkw0mGuFpc9NQH+e6I0Ah+ya7VXpzM1swjsN0wPNH1HP1fh
3hvcP6HfDyGD02lau38LvhVRKrI1zq4cZ8aKdYCDGVYuMLrEzP3Z4F8PKQqdvmtYgBVy3m3ZmxHR
dbfyFTPSa31ly2SPF4BVPy3gcNwMvjMwgXVgM1qr9Bf7bfo+9h3sUGNBQgdsiJMtdM5tFSKw4OH4
imbL+ZN0kmmxhgBsZdW3h0R7xJpTHVkUN68/Xv6H8IHeDYohf2TzooOQgDG4Ek0FZzEnNXzvPIIG
JH7WIDU3ZWMIk2d63NVGAP8ilHtBUkLHH6nnNi13MIk4Nz01rIQCdgr6LPaIs/S+DTY4Nc2V6dby
Ytif8IP/lgUHXWTt8z629rqPZkJ++JMwKIovq8eYiUBXf6VGxXQOqU3PWvPdqJWMoAeG1UZ5XP6F
ci6uwdHXEm25oUsdyB0k7U3KotodoHlvbzPKAyOiXJghiXO2ZRqzPnQ6qJqQcsXUdBxvh8GyXxht
E5rUNiKlcc1ZB5SZXBbEnaQK91U+N7ewxZ19s+Q16AiWB7hNTOKtISA3KXhBDv9I0FBdVuWKBEGq
xpUWx1vd9ABtjIOzM4Rd5MkBYvyQMU4gBE8Usxl/JmPQvdvAu0CtojQ91grPWckmou1SBbCYFc9f
E0N4YSXli8eA/OAG9z4BB2q9dXOJWLC91hbOGod+9IpYCJCY0Bg+0HWCWvT6V0jN8FYXDMqWIRPX
MSqcBxzpqwIcOk+iqsivTb5P9h5/IPbIBmXeYdbLPJxEFk5w15HyYkaylFbQvy/9aqC0gdSKmJw5
/WS/77r4XXMpbrIB4QKBXR954BHn9KjB02BhAzCeHKHcYZwQgNpWWKtlUYskwmcES92M8CL8W6cF
5AgBpHmhI5bHgdA4MWl2qZxrKXlXEtbTBTKZTjbXF95Ya7pzEbnFaarxJbONLHWrx3Ii3xtgsuI0
Qi+z7cbbeFkGFqLy+LPlBG5i3wGP7xT5Kx7zF7czHDhDzvrjmK3Dxk+bbwi+GKBoglvQsibdLfkM
Z4ydxRu/JjI7R5zl1gS8rOMH3Sa15TwtWFKx6cXNKxtk7KNXZeOPNHIMdwqPXWszXGWMtmzbOjH7
iN1LZ9vG4c7NLTGwqJ4pK6qW1m4NA64oj0unvM+St3nrAPTdhAEmqr9vIv+Pm9uV52mSqNrl//77
v6p/WQ6PGY4NyzEQY5BpwAvN6//rP+8oW/m2oxgBQX+V//znex1qGu+5fCQf/TNcqm0p519//4j/
vUudj3B8anZlG0eLf9vXjubmMrAeyke5XGfvheScSQkvE4j8++es38Q/N6nzS0jXt/mqlGAJ9j9/
lThqFmfO/eKxSu6RL3TF8jEO5j5+rwke/v2z1p/5b5/l/fOzGsJO8bo78XGe3ovwjw9E1mcQLlHg
s/y2bS+Yxf7+if/pW/SUK6XtK/5Hrc/JvzwHuuf6qnFYPeLjJYnWlXfUxvgu/v4p68/9b7+XFq5r
FG+yj49Z/fNTesno14mt4lGrs8PlDsGGxviU2ad6/Pr7R8n13/rbZ/3bbxSysZMHns8qR1AMhAH6
5ZF8LZbGb0zD295CeGbcMX75/o8pRXBt/y+/7P9+tXgaPddXvrAlp+H6lf/LV8pirNzHTsirdXap
KovT33/B//AX+8c//2/Po884uVFzWj6K6hrXKCxHK4Rd/vD3T3H+07f4L7/Evz2Jnu9Jzxv5lDo/
h9Fu0Te9/vj/+4h/e4G7IWfPRMxH2PZB/lpjXcnu75/wf0g7rx3JjaVbPxEBmqS7LdN2DLtrrG6I
0UhD7z2f/v/YOmerKpsookfCQDcNMCpdZGTEirVWporriO0thGZQ35MspCOpPPAR+dOfafFHT19k
7hKLbRjR9NdTRS+ZTn5QAxoMS+vleseBOYmGbren5Ie9+5s3U2R7TvrAc79THkT3ASRH6H65PrIV
p3Ru01QvbYIeMTK4nvInG3p5cLNJ6QJWEvu0OPnu43VbK1vhwpbky2Pf1WcDGZgnhyzsQCOpgK5F
m75dt7I6Iko0AsCZcFVT2nD5bJOKNTm2uvtlIY4bDkoPJYEJPGX+87opfXVEnE/LZG+43B6Xswcw
2h7UlhERUCPV8gT73431y0TlZP+pEp9Mwz/23efQvEeXjlotRQdBq9lHt3hPKBH5pDw+pjDpjffo
VV7/aa98h62rtrogzA3NXP5d/rIxrVpFCV392eybb7X+Gcj8r/9mYfkFZ96p/Z8Fo3jKXe8/fl2a
WfK5Lu3o/P5aA3+UHBSiy+u/3+L3Xbh3aYaWv5/9/tq3yGqrWLCpShRIk+1S8zHZOtOrVsC36dbi
wHlXXFrpNdqSEGUznkm9gISCKkf3IUHqDRTQhp+KDtIwaJ70Mf1Do6Q4mtVpwZUGcXprObz8e9Qp
d7wDb6+P/fXusOjspPvF4Sp1dVdy/Unhj5qqlgiJul8t63P88N8+Lw1aQPmYDNSLTjUUq9lN99Z7
0WYylwvRUHUCN13yI1USlYB/TNK881033sbjxs5YmR2+74DkcW2VQy3NDjqUiHgrmv9Mwj3fWc5v
/HzdsmwuFLj9hbNcA2cbD9CqVtpqYz8jl1JDfLzhZdd+vdCEoC9QVwk0pZOTCCNGO2H0odd8mG7q
8e1rq5tLTGIKS+D5pEtKKwuzjJU0OFkQ/ekcnDcffKApju6AYjJwXob0fSMUwNQUW3mOYAOEkr5S
3r95c54bENKNR7O8NuXINENCB9LxNi82AuFlfi/9ikXiHO4MTbMtS9Wk3QPSjgaRtghObkfvOk0u
u8n8jQ0KJMlSiRXw8M6yBc52UKmWMZIMAG6a4C/3vU7D/PUpeu20YFkxLPYmAb2uyo8uU2lbZaKw
dsIDIS8LfM9AUkh/+0a9sCKdA02Z6rY2jOgUwewEjVi+MYqVg3DxfekKhB6fPgikpk9tfd9G92SF
r8/S1velVeCXEzxHIjpNX2yoDKsNH72yCFwXrkNPnHAJ1CUnGpnoPIFCSE9FfgCVnj7yhkNi7foY
ls0obVYuAAppltCpFcohZ1PVKXAAjKgd0u0kOfN3gLFqWOHjjdlaORacCBhTbFvVwGtLbimLEJ4A
edacMucDL1FwEsL9eH0wi2uQBnNhYpnRs2NRoT+PV6+aUwK+9QYZw4wm+6lClW1WPTfpTk1jwpEK
GRRp6Ix89tvN8z5QSVNolnDkYJBKcUhDjl5TkqOXo57hn7aQtv9Q6nb7MS6RA1fnKAYThOBoQ9T9
7rr5le3onpuXRp+H6qwKRatPN9X4LVG+Xf/6stvkuRX8xwPfVcnISIfJhLtpAp9bn0btSz2fKjid
EaaEj8N1uqMS3F+3trZZBOJa8Mzo5GVenuZnK+kAmAJo4dQInQNXpVpbmX8bZbaxYCub3xWOyR2/
hEGWvPnTNqdTrTDrE313QS72fv80I2MBuTd56OsDWlsc0wTy4HDUXEPOkoE/qCpnGOsTbUzPtRU8
DKaxca+tzZlpCYq+JOIsTZ6zOo/G2YlrVA3hwniGAlL3Eq2FSDJW1I0rbm0z2LrOcICEaKqQArCA
0okaG0V7AolaUIb+Bg7+brBgWWpBK6a29nGExvb6DGprU2gTRhP3vThEOTAI8g40KkYzEAck6q2b
kLJg+guiyJsA+33Xfx3izhtojOhdePGiu8wVN1VrP1//JWsTffZDNCmAaKuhDkmNt6cW8jqrf5oK
6FOqr9eNrPmycyPSFEON2dAKWrenrj3MysdkejBt6ud0nqsnhL6brfO9OrvGct5c3iqaWAZ9duIg
WTCTcmJQKtibun2KfX/jqtmyIPknO/d7TaBHdwJkF5A4h1xm9DeO2cvcy26K3Q9QxyHnxGVzOQzX
dtVBmFNzahQPQEwBlCfSPLf6rhn5nfDv4DPbIbi54UhWF+vM6nJezibPt5ssz6e5OaUjCOf+Phdf
fJiuZwhjKcZ16a4CG3J9f2jLBng1UtOwCQwM0zLkB74P1hnq17A9Ibt3ULX7bPge+l7p38LHl4X3
fQR2TfkbxPTGWFeX8czu8vezsQYRVLFlEGE3FB+plX710Zu+PrbVA2aRuVFthy3pSCc9LNpmUEq/
ORm8X6z3GZSk+s11E6+Tu7blEomgdmSrAoVS6T6DroK2CTwK2iw9xUsXaoYnq/H07p3m2nut+VXY
f2rBR6X/HJYfsnDD/NokOqoGalRwG5hyMBTA/jEjHd+eYPtUaR+rNmZw6/vSWXPiaaCbh+8D9QS2
IrqNR+DaBXD++6VjBsAkSRN6PU/dRG6czojiUIkAykRba/fZAp4M0yk8KTP1vOsLtzUy6aiJEK7B
1GFkBTI3Myp5WXF/3cIyN/LBYmF495B3h+pc2n3aRBdbBuvwCfk21/riNIQ4aGz8dd3K63HYqsoL
zhYm0bct54WoSbpIcYjmpN0oaMTSXnO4buD1IVoMuKam/nNJSw59hjgDuHiPgREIxa0O+Rlx72/Y
WJJaAOsI18QyyDNfgKL1mOhh0JwG2KiTY7qosG3cGq9Xg2HwjiboJOvjyveSG4x+D0NccyqcA30W
asBteEySjdhpdTXOrEjnJQMxXHfonJ4y8S02PrrZ8fpEvb4gGIVr4Gv+mSlpMbrRIHwuTS6I6ht1
QKIXRBkBTafvsuZuqj442la4tLb8S2RmOxqT58g+lIJLNoNeaE4TsHnFgFOTUna/sTgbRlwpEtJ6
Y2ym1G5OYfkRBTYXymLt+frMvfY0PBfZABopLdUh83S5xfw4rkA2cN4h2FFaKHP3PQXyGKZ9qHM3
vNr6cP61JfkWdXRCWIkyIpT21tYpVd3EzsapXH7upXO5HI7kXOJYHWe6jbg9UcWIEVnrbApJpr7T
Eb2r660n6UqUcGHPklZojHo9oOm4PYXBs4+3jJQHtQx2jXZoHWS0axgkH6vxYdQ2DtTasT1bNksK
X2O/GvmPcNLQ3vUJqu4H4d623cZsblnRLzdHb3Y1CE+sEO2N8fcgfhfWz9xF17fgxrawpFABhHrU
uZDlnEKoURcyRIQpNxzpmv85n67l72eOdLQqmnImtoVDkxWc6frGELa+vwzx7Pt1N7az31QMYfw6
+jSHeNenaPX7C7RBVy1yA/JyF4UoVGjV2hO6I/uw+DA3f/2GAV3YJMIoTKhywUKJaasfKoPsUfwV
euTyy2983sBTcmHavB6kJa5HNe76QWtO8OshpahvOLHV6Tn7/PL3s+kXlD2deeTzqg79+L3SZTfX
f//qQQDHSy2d2/LVgxyQsTH1ml+fbOjD8vlLTe6JbMOxo134uqVVB7Zk6F0SAPqrd2LnqJVCjx5h
xQBoygpuNAuWmVpHdantgKmn8911gytPuiVhyLDAiOlEZJLLTFoYrGJLILiVIoQrhn089TC83xr2
Q2KjYboQuis7eliv212dUsob5F6Xp8hL6fdszWxQnFCkks0bEmiQYREQCMtn3x3z/rqdNe+ylAZJ
wprUsuSdHcACO8HfRNIy4aUv/COixvfJKDbMrG1B3dYXQAnAglc1M8UxOyDlRnuyYA2BtXq4TaPZ
/Y3NcW5Ev9znJc3CrYJY+6kiKdgBlAXf31Tfi/6mrDdCj5UHHMHU2YDkI2tXtIbENrZyL/Q/wTwA
6PtmQvBUUU+q/Y70D/KaU6pCKekfomzjglufTxco15LRe1UjhHwEQB216ZMJ7nBuuvc0Kn6/vjPW
TMChoKuOKQSho+S0YWfQEqPJuhNpvZ0HA+/Gaq3t8PPvL38/2+EhcueiEXzfNsJ9ikKXUn2wO4Q4
b6+PY22Hg3bjkUAA7LxK5qaV7YAJL7qT0BHEpr0tQzMs7Yab62ZWh2PyCFmKni4PuMvhqFMD7aoC
0wnviF1goeG511EtJ0d33c5KRIofoi6DAIwO86e08ZAjNYIA5rJTIcq9RZf4rN0P1b0dfdDrQ7UV
k65sAqgieB+SqNYJ4yXvhw4gTbJZO52s4K92X+c/rg9mZdI0oDK6aXFxkEaSBlMDLO/N0B5x3Id+
uJmz+3amM3pjyl7SblLYixlSLjpNyLTHSY4B9jQ7VfqZOUNjwwg+x/Th5uazkjwJ+4Me3JhFuHBo
7srY3iP6eKChcy8A28KCiLYm2NvfGLUQS7aciMWWS8CFUAuraqPp1GW3IObhggMdHP9x3cjqyp0Z
kfdjInptUOMJB5XtPhfzbzy+NePs+9KcQsUUJ2aQTycQ6wNkcBnyhRsnd3V3nJmQdgeNCq1Juw1D
QPQR1tB30JFH9Az/t4laJvLMD8WjMs1IyUynsLlD4TRqnq5/f2sUkh8V7agFrZUyUWgk0vnbv5/d
d659/G9Wll9xNgpamg07jpLpFJmPVqjszZ7+LfdBbNVe1rcVp5WQwQTVLo2m0Ht/UsNigrXooNl7
/e3AMeAJ4t/vS+MA06DRZse20uab0biL042nwsptcPH9JcA8myeUmzJAB/V0Cuajr9FIRSPFzfWl
WDVhgh+xSH0ASpemyHCCLA07qKnQjjHK44AQr3a8bmJ1Fc5MSLNEi8WYNVkwnbL6A3LLc/X8374v
zVJYI3kXDgwBuUcE8zh317+/NkXgWA0LrKnBlSx9Xx2pFfatPp9MC7Hhn1PZ01K6ge9YviE7fZPN
BIiBWxIg1eVKT7TV5WNUqidArZBGn4IcJpT4zrYfon7cWPK19TCX/gNByM6IJE+lNWWYFUOr8ix5
bFRl3/TThpdae4fwQLSBPVGEtA1duolryF6KgDfKKRAw3nHK80RTd2YLwYANu3CMIKPe/NlF5sMc
bwHq1mIOxkWTAjw35ivwBHzOLcyksXZymwUH7sQPCMqm4sal08zfGOjaVNLUTmRoEhC8wrRmkG/O
ZFz1UyfUQwdWEZbU65tvWXh5Y5xbkDZGM7c9ZNFYGGD4/BDfjL+C7Df2NzV926QwprLPpf0wTHlG
a77QTmp2QIQX6rs42Hggrs2Tw4OUEhxFKp7El9vb9n0xQu4znwqoQTKYWKFavz5PqxbYy5S7TWHa
8o5TYqUM56yYTy0sm2Eb7/66/v01J0D1ySRxQBjEKC5HAMeT0dJ0PKHmGB9h3PVj5aj0vzFN50aW
QZ75+4iGbKG15XSa0eQxdrr+G574/PvSMrTpNMeVyyCM4JYWcajpr0/S2mY9/760WdNJR3ACgZaT
y/NIg2IQGZHWRDPU2HCXa6tNiYBcPY8KhzzX5UQZOpqwQ9JPpySGyFpvONlvHwrJOXCDmkZZ61Um
hRhrtGEtGEhDoX1bqO8NpGPS0TwCTdl4Hq89z+kBEsKgUwfUi3w6siw0oOeqhtPoN/lBdUdtVxQ0
r4rcgSVaz6I96m3NHs09NBNE6T51zVh90i00qUby4ZBLqWO/4dlWlvLiN0lLOZkqWJiW31Tl0b7N
/uqV50r/4Kgbb6q1m+LCjnS5RqOSVapWDyeDVr8xeVJjyCmj3Vh6lfPUK8eh/SwgsL++T193j9i2
ziubJKxDUflVTdnUyL3WCapKCcpfqLimeg0T74FOwHK8tYN0N8c01uafkMGojXLD+spdr1MGJAPp
8KBybMmVKG46uIpjdyfN/REj+wLqjh7rvHj0zY0izeoi0tlBaZa4gvDi8pg00DbR7ZD3p1n/lcK8
sGBiSoidkZC7PqEr5xFApLogYbmsePJfGorTZoa1rkOlqr5BgTmcNxzXivcFYMv15IAYfJ0WsY1K
cQqopE8dKoqEzLezVu9rY6ucvWbGZDcQPZB+eRU6wNWSFZWoxlOUHbKIVvhnzThdn6ktE9K5QvM4
oXsIE6MLgQ/iuQ/2VgZhy4R0pIwYQr1xxgRq4lP0SKudtrWF19abgjybioSvQY3hcr0hHy6gDGvG
E2w0KjRm++uTtPH5F6dxdg+Gup2XqsHnhy+O+NAmG8+q5dedxVRCZZvq3OQkNahfgEC9/PX0Z8dR
ZriOJ5AzgtlsF0HQpszfs/apE89dEx+m8ef1EUlr8o9J0pwW3Wq8IOQDMtDobFeh6XhO/iiSW6u+
R9nzP5kwpPJlBRAI8RLVoSEm/hMGuRNtQfMu9O2N2ZPc1/8bypJ9X9Jsr8pLZhaJkve7gyp8+dMw
y/scDqS9bVh/a/HCsVwK9fb6yKSI/h+LDu8IQxDPQ/55uV4lSUzdmXvItW169N0eOg7XdyKoy+Ns
r7ategS9UR4m4Vcbc7o2VhwOaG+QY2wXaaf4aeVP+ijCJ39GyHQ/hofWvK2Tezt9W0DzMkTEFcDS
WDYdjXKmIqI0a0TwST/V8R+d9otGiOtTKJ2ol+8DutPxzrzJCGwup3DuW9Xvyzp80iERNx6F+bYL
4J/v86Cj6ri04Mp3GppWyAminPEkikdlYejc+P3STbZ83ya9z6l1AN+/KtrF6mAEfRXYXt+Pt0Gv
7kYNStbxqd1q2Vk15Jj0Q9pcZaYm7TVqMrVW9YPl+ZT+Cy2+B4RAFy5klYc3rwgxyAKBJ4VjWPKM
RWZFZlVtTa+LrV0JV/I0b8zZ8lMlN2dTBnZI3PIWh77ucs3hwCiGOdZNT5iDVxnJp0GpP7VpsRG+
rmwtSksvtR2BpLK8dUeRwKFHQdKLh8fagCzvbZfBy9JzNMC28/DS+P/lMKJKy/JmjEwPyadkugVb
cH0hVrwLJYN/v29cfj9GWlCHfsf01OFY/JE1ybGp46PjwI0M4Y3TvP2k27QRapx1C1C4nH1pdSuh
RuUKT9z6wV2ebPjKlw0qrzq8DGSSltc2b4rL4ShzkZUl1DeeNmfqh9Gf3e8OsFcIaqr+IShwYfYA
Q4yTJ45HzA1RGF0Mt5ATRbdOBxViBS/lbeVa4zt3QOTr+lyvbUke6MTeBMAuCbXLH0ePX6XOdiu8
YHBOSqXemUFRHGzF38rZrThuG7FejeebIM8lQ+GyFNg9JETCQxMHYd5iZ6bVvo76Awz5tv7GJM3L
FgWauOQ2ABFajnRNzKk7QVuTCU9XPB2aGqNAJ058nvXf2Kp0RqhUpYFcvgJ4wYjViIDmek93TyGc
Z7r6flY/J+JdoTx2yve3r5WJX+KNRLn9FU6lDBMKP25qemYwwL2iZtXBjFCPsCqk9a6bWnMh56ak
I+74pIwKJLC8mIiyfHYhirxuYHU7IKNDEYsr9lXMAit27ww1h25IHWRGnWmRRVYn6IvhbO97034X
hrWzcRRXjdI04/Drl0tLukqsLO2QtXfxv8gx+mlwTGhoF867Nn8O45/XB7jmxCxGxvVODozWscuD
ZeplkycUdb1cz3+JsNznNtzntfZFOO2Pacg/+ZUebKza2mFe0C04GZDhr/oHFL2d4GJjNxZQYVYw
dep3hp1veIy1rWHRPbu05wLQlHMjuZ/lwVCZwmvyDyVsRNZW0Xh1FMJ1THq8CfBkf9yRJzfGwBZe
iSBhcVPpkBXdXF+clfeGTcfU/0xIXi/WotqewS140KDQ46rQmogaRPOrtz/0+Y9+DmBU+3bdpL5E
+/I1sBxeXsw6QYDcelxGXdNlLteA4xrtR9TRw4coTKxboVXiYJYoAqGoBblmjALejEbEY+10zYe6
mPR9mMR/l3Y5eklwgM7ypqgL1BQD3771m67eqSFN04hqOe0b8VIvbpSjaNAqzd3wqtAiqJ/W9rD8
5pHc6q417mgvCG0UhH5nU1EeIFgFL/UqZBGAZIckxF8HFfSgGdRpwgJ+c30J1o6/RbRKJYIBvUrz
6Cq5brvqhDerXycdrwPle1/9qdfwXGn9hq9ZPSYcQuRVl1Mid5npqd3ByT4LT50/QicH1+/1wax9
3yZhRbOQatCuuQz27EW+yLWhLk2QBInY5zoZPqTqGzOOL6t/bkIKV8NwRDGz8YUH0+a8c3uFnjWc
JSHsMeizjR0g5x3/sWaT0OfF9UJVczkgw1BSSDNN24Pq2AJHkR4MpX0M4/w4dMYfSmq8j7LqqOfR
FyS8Nnpv194YNm6TZyvhCet1abucM0UbatX2FBMdSKc1nCP09vhRoQ03EHhVG5fDmoujA2Xp0cDL
kNmS7MHh2UIBjz11kYM3bocJmkR3/I09uNTc6HKEg4l2nUszKHwaWmM1tmdVnq+8T5/evgXBbMIE
4er028sl0rEy7DC1WTEx3ULKv9VGqxv8PNljnn9fmiVthlFRxHw/zczU3Ik6zrxqnqyPTqwJ9AYi
37itFBWxY1MV3xpfjXnmZsgB2iAYKrT5blOd5id7ETlLtNE4oOLaf7PqOn6awBQD9fWTBwA77h1i
1/3OcGHHK9LQv78+TcvPlIfhLowQJLds2oKXy+jspCIGVQQYdbzOzfYJpGJ1+lSG6W50ggcRuxvn
aG0rwwa3PGYQ0SMYuLRm6LFaN8HkeCUqwO6X6TFKn3Tj7vqQVvYvGAue4yTPuM9k2Kdb1ppW6rnj
ZekpzYcdLMW0NWwcyi0j0kjUIOn6FAFATw+zWzHfInx4k7kbI1lxow7JeG5kcv/sY2lxMit39KZ0
bc9V+8+T2xzMNHwjRGjxbOc25DygH8zaWM+O7Y05XOYt4nbJ/Pn6gixzIe8xfj8PLF5sQO6kYaA0
oLtRWDleMxwzKlb32Tel2g3NfrMRdm1/nVmSBxMrsRMiFuLQlqo8hb518s3yLpiNjyS5/7o+qC1T
0iPONnwlTLLS8ThBuzQ1UcgqUVojOzz9ed3Syi7gjv7f9Bn65aHRcn1UYB91vAlaaLQ8toj/VkfC
k42gg8ebKudLp7yvjMrnvHTwsFbI4ahwskJYPgbKRoFpdSOcWVp+yZmzGRFwUlGWZCO0P1Cn2PXu
T0eMMBDMO6P5K95Kca9O3Jk5yUU7fohip0gdD+7j3SI3swlUWPEC9NH+O3WSF0CaLqOwgRdA5Xqy
6C/5mm5dNFuDkA5PEE9xPTSYyIZnu4WzfOMa3hiCLdUBcDu9HYZMUul+Hs0/1IgKZ7qVT5YrqC/x
09lE2dJpQQ7HqZupIIfUjLwQys9CzN9ip37XFwBJnPYknOrv0lduDTM6isZGX6U/Xj9G6wNdEvN0
I8KvtFzoZ5svRXyrdfTR9qBj/hBX9m3gBt/LQd0IfbfMLOt5ZiZA71o0ymR7rdu9S1z9p9DcG2BP
G0dp1QzIFSS6QOO9ok3U3LHUHXjovSj4WkR/lMGvNNpIPa76BVgFkffmoUuW/nIkyPShGt0Hjhcq
782i2qGytnPiT3r66frCyJ10/2yOM0PSKUrKrh1EqdiePwHzRofWceDS7z9CnLzTp69B9tRCuN8U
+f2Ufbtue3UaKU2SAqFwQ83ocoxWqCVdGUWOl/vvQWhHqJpsNQquHuAzE9KG0BMNuaoWEw3NLv1t
WG0whqx/n5wl2RyXjS0dLSOd4xx9HnaCb38v4/6rDjXi9VlaXyEIsRYrpvqKAMVswhIRQd3yAvU7
CP1xp5TQ1KBglCL81BwT1SBAbZ+yQrnv5/ZmnJMv13/B6l4kqmN8Sxghc2mmekQMa8a219EJbx6s
b2kBj+b+upHFlb6KU86MSDPpl2puKwIjgw6B30Htyz9bBankorWHZwQSuh/5HAzo8jao6cT+vBFS
rubiF8oJOpnBBuoyw0ZaJ+Sas9L2tNECTp3c2mjOIfmN1EP9CcoFaK2nn2UQ/0Vv8L1lR09x2j84
Wf/U6/1D1jm/rk/H+pzTPQViasFRLGfnzJMNQzAjleZbZHSz1OOt5nxU42Z6bkJX3AY6eK3r9tae
IlBy8bzmH0At6aAoU5SoaMPYCzFrZDwipUahWIi7Ob27bmhtnXFnpinom4FcVDr0cZLnKT/C8nQi
K1R7ykV1vdvFef8897N6nPTiJtC6u3DcarleGyLAcpwpqwuVlbTDAteJVFr8uBzyP1rxs2zeW111
Y7l30xaWZ80rnFuSgsZ49iurmhTLQ5vM8FGwO1yfQ21td7hwIVI1WaDyclCv+umMorVmeTbqKOUO
NWZA81NdHeuoKX/MYfWF6x42sEoFVxuq6QOq7Om7wWzKp27o+/s2Dqe7KjLK/aRM1rFKrafrv3DN
tZ/9QPktYIWxYukdqzwZ8UNb8A5HILq0fsP7nluRVjRMtEQBPUYBmH6X9gCR3G+Mgvsd5w4noSEn
ZtNGqH5ocM/HvvNHI/wH3yq++ciVXDezujHhy6B/EdAqjPOXZz11OttSLIIjF6GYrCn3YTl9qC3/
p5YP34y6fCP/9suVz2XyP3vS9rRb12wVRFK8YFYPflZ88KvfgIEA6DZJPjq2rb6q6VEeaJeeVwsM
zT72D+g/DNYRHXYdbfatJ9TqXjuztRyWM1fZTxAWmjmuskycnVX8sDQ6nbci9dUTR9JEd8nY0kot
rZFIHD8LIhJmSnmPatFuzOu7KlZ2Rp/eX98Nq8OhYZu5I1tDjehyONmMomNmDrZXGOPPcqJCOdt0
t2q3/8mMfKkDyY/HqsaMJiavEtEdueQjetmfrptZdYV0JoLQABGgyfdKlCdjHRnggVBG/Rviynd6
KjZADavH58yEdFVWbY6EQ7WY6He6iWzNUVFQVdmXWyXdlT1AtoYwD+QvNLeuFCpbSCd0ouY1mIaf
9RwJvVObf4lOb54w0mYUp4G7UeSSEwKKVXfxQrTnARPWjb3+dpcJ+6y9iA1wCF91kwYI5tEhU+OY
x12O5I218TRaud4vvi/5FgTthxIQiOX1ZXGD1tdj3wzPY54hqWO9V5z5h6Mn33Vj68ZdWxqdZBrR
C7gW6NEvD00fTuNAVczyrDhCuYyMBtrVx0p8vr44K1uN4y90KNiIXCg5XJqJNDRgGrr2yQeo9+R0
xM4ie65N3Y0RtnfGXG7g99Yu+sXf2Bqu1ACGLO/tMFE74LTLDac/C/1rGf4M3lnpfKhg5Xz21SB8
aFMkame3U/dxpnlZltz4SDoeQ5GqP7pEze5phNzKW674KMq7HGfyyEy4u5z6M5erI65V6oBGPPQt
Ff/7CKWxQfHvNyZ7oewjGuXAyS3CYQw6FvyJ5WkmKPOALtBZTT/Puf2FVXigQentkanzQhH4Yg9i
o8tBlZVTwD7MnRUkBPYHB+bYEjE3ez/Rp47+bD1vePoV38ir14GolsISoEHJn2TkhqPWHgkT7YPR
7PLn6/O39XnpIhnbxM5Vlc+b3bfxQd2ii1z9PDULmDnBnVD3v5wuJy8gs1f4fGY/usUHCrO/8fPP
vi+dtYFIdmqQ0/bSe51+yq1+0DVHZfAIAadO3fdVJ9VUmUrMe8P0mjRrd7yvDtHcfIdR9ZgPPQh/
5W/NScy90m8FrWuu6tywdHZQ9yMNp0/AP0oE6pJu35vlXug/B2erL2ZthV74zAlbaF+QI4kkH4QF
rsUkCPsSq0/u7dsX6OzzcgQxVFk+6BWfj9EUrSNrp74dqApJ7pJ+x/Hh2qWnotXobT91g+EJu3b2
DaDSW3NK2g0ra+uBf1WXahWvfzkL1YYBj8JSMTw9Q9X+ZqjudLjL4o30xqoVaMd1qp70Gstj0RyU
z9K+0L3S9HejYd87mY5shtIcqGNtuefFcUi5FMoJIOe5CReSBenoxGCtaT5vda+ZDJSwi+GB3uSv
VVd8r4GDo0boBruadMb1/bB2ohaiHuATmqqBCbl0CFkCMZ9IRgNQe/lYgdB0yuwmMOIfU48KdxcV
3wyX+kmXIsh33fLaRgdnR3wJ6YFFlH5peQ7nZLKawPDUrvuEiOFjMmcbN/HajUcVCKJoaDV5qEmD
g4S4SkMnNLy8uVOmaecrhy78fn0Ya8u2oEypmi8Ur/Krvo/gwTbcAnhTECDOqw3Zz8yt/J2eW2hi
tmNylw5hcPAR/Dtet7w6Oq5y9gv33quqbV40plGqnAGtGfs/SqcevzillR5KfZg3DsKqqReIFaVo
GF6lWymdrUm3lUp46Nu+j5zsLtHCB7/YatJe3RL/mpErK9Tux7oMa8xkt1W+T7a6ataHwT5AS8AF
iSYdMS22m2K0+P5cv6+mh87/4Wiff2NRXODmHCh4KOXGHUdB/LngLeD1Rf3FFAM6y/5fVef8NzNy
A89M9dEfasvgHjeqQ6GH7g3U+S75pNDaeKmtTtq/I3rJdJ+FjaGldnOYO4aHNGwI709kRTvb2thg
y8zLzg+g3P+ftpdq2JmRhqJCpE4BoOrIqvQdyQHlLrMLcZyaLtmryJkdB2MTdLU2NNKnvNgtyg0U
2iUX1PjpgkwXnpodFXEXBu/jZOPptmoCsA4WuNCBQ12aKNHWFmOmglye02+DX30w0uxoxlt9NFtm
pLjO0tA3NZH99CbaPT8lCEEczCxTvg+z1h03dviSNZHXCt1Akmu4VJWk7OWQEOvJDCMMTI8GP4GE
tehvmjhq9pVtpt0uCuLiXTZP002RV8XBaXxrX5bKuG/8PuFgT0CdUeS5a20lO46BZna7QVXT26Yb
i71eqM2DM2kVIrO0A88Qnz1YRfUUl4VFKr1G2Dsz/buARiZ0WA36yIqOdnc6SSZLw73XSLNDGIK0
7NSqz8Qi6c4dhm4/IAv7t5JBwRQV6h+moirfeCzqRyWcmnfNNBIHU9UVNz4KwEcqGtouMVXjZPoB
ssxRGB1E3rf3tVlEN2rvb6US18IMfBJJYVC4r9uTC5QKG9G6AtAKjI6ooKJMvlN4EAfJFina6j45
MyXtkzAIReUOoekFLixb72uenFts1mtHmdwhMDKonBYK98vtARP4HKc2Trbo23dLnrcs/ODYF+bH
vIdRMjedjSrQ2q3BEabQpsI5iNe9NNih7d10ijA8AE4/bHu6AfLztLHn17b8mQlp2two8Ps+NQgk
NIR9NfOZFvK7Oh/vr5tZiyXg8nIcC5mb1+3Ec5GMcIbZhjcO2ZdWKx/mer61MgEqOywPbdAlOyTp
N5I/q9PHbidzCV/JK9WVGXaNBIJ2w7Oy5wmB9m5j7la+D2EigMKFpYwwSVqedIJcv7NKw5ssWuMg
j6j9aCOUXDlAxJFLnRXGtdd8gsXod0oxckXRpf0z0Fv11BlZecxKRRzFoFkbj4/VEVFxBExAuP6K
32Vom37seppsbCM++rp5qPqNwHV1QGcWll9wdh0OSjq7Q4qFLvSfc9O965Twse7mvd3lW0HR6mgQ
/nIp7yEUJcd2rlJ08xIseXYPZbpy9E3t5vq2XnE63AT/syCHdYmFYnKsE6hOsf8jsMB+jkP51Rnx
cr9hiB5gULjEX6+aJKGVG+rU9w1vaMu/FV8Ldw4ajwjQ11uWFicm3YFgff+1JC1QSePhrE/sOOUb
dCXiC7KYlb3v4kOZH+dp44Suzh9bF9+2AH9lvRbHLmiimAmORNN+EXFydNCIHybn7vrsvTya5UFp
BvzWi9cG1yZd7DDD1m1kDbrXjmq6m9QMtKlA+9xxms6L4P055EWn7txmNp5ppu0+meoIqRUhWruD
mGfc+ZZdGbsxC+q/MjByIB38/kY32/Fb6ozWfowb551R1s09YtTFJ3rIk70W+OWJdUsesxnfKqLG
3E9GFd5By6OlO3/KshvdF/mjn1Bs29llbu/tUFh3Wd3WH02lTh/dwEcZLLmb2+6+phHPCQ5OeqDt
/DYY08OoodW9HwP/kFvOYxxU4j1XOCnJrKwPaiva5xBhuX2hqPWj5vTmk9k4wS+iFudounFzU8do
uNSTE93kfdHQT6cO+3IgVukslKMWYYdfU2FHO7eI9Z1edsoBWd7xaPhOemOknfhMXr18cCFvPbS9
ukVIu3Z4qTgsNUi8N+CmS0ehlMXU903M0dIf9PrvIC83AvMtA9KegEfZaNF+4ZU+HPwHa9pwDauf
J5FH1gOA86sm3d4SZRbohQG+sfrVGf3HrtjqA16JR2jWVFXaFDVELuTwYK4ybXRLTSdc9e8m51Cq
9l2Rf57qJ0XdgrKtdT1gDHYsWHqWzjRpugoE3gc1zXgs6e2RQOgT2pA3VuzeUhG/07r+YyyCI3wr
wR7Eyqfr5/fluSKfX7AwaCBArbtgBy83w9g2CcApohSjSup9U4v/I+27mtzWlW5/EauYwyupOMGe
EaUZ2y+s422bCQwgmH/9XRif71iCeIWSd9W8qQZNAN0NoMNaj23ibnW4wWyo1zPLLV/La3RIucpX
fQRhfOLFW9zXR7+I0fEt+Rqueldfg25AlJSbwIIQi8r1pOuSGf7gxc4fGpS+RBb16/i7Z7SrKJpX
upavkvo5Vb/flrvkLNHgD9wM3Gj4G/xyEZSqsDSqTfpL4T7q8z5uH1gv8cdLSnsugp/eZ6dz3Wv1
bA2j/qJWp/aZpJLDXza8EKWYccRTw4MbTrovhvNFUqMoG53fQc8+3qK11qMhT3/R36yxXdmxsbq9
ATIBwv3fMDsyTS0EFOPOBuUK7pcSn7R0OzKRqPJQeY1MgFj1pVW5ZyqoUEbesLP9IS3MbTtpfWCp
iuJTtyUSVV5UKbz3AL+DEB/agi+XjBbO3JQgsEAY0Vol8wRzUYM+X99eN0EKkIrQ5f8H8kWMs5h2
W+AeC0wWq11nyiPOuXKQnPDCwl2J0C8nolYwcxVsCGH81rT+XPld55cylmFh/6+ECF5ontvSY0kz
hp2zGrIMHZA/by+UTAD//UyDUy1hvcNBhMzxm/KdlL/+Yngk2XF9RGD8qnIzaWvTRZhwCJXSJx3z
s0gW6V+cwJkEYQK6SWOVlZCQ1oG+N2SKtDw8bxRD4wiHkLlcn2LSzXJO2BDWMw3UtAhkAP/Cifp7
h9Ff918BjmDh1CV4yEeAFHOdT4QEIyiD4rlYKaNfyd724pn2IQttVhyZBBf6Kyihasxmb26nLiRN
CESSuN8b2cmrt73+1DrGutW3cYq+eWs9FAgaOW+3dUF4kHPpiN7jTAUOj3Yd965jo6waPaWhTiZ0
TKIFh3QBx5ZKEpxlgFqV7d3C0gJNBKkEFzgH6F4UfL89Zajz0rw61NAjw6KdmTwrzeg3NPFzW1aD
JTxiPmZ3Lkw4CqhrRHFhuHVoAgy1Kh/6bqOw15j8yJOTg5STPRoSz720nucSBc0hwIXrkhQ3/qgk
X1gLB4TwU8umB8O0fapMvj4P4e0tXLAGgO5yClTAEwB9U7iRpcyj3qhqdVjq/vSjkoy+4FEvRhds
zegVHQEbjN5/JuPb5Oy1fOuVp9tTEIvJf2/U2RwEl8oGrzQbA1KmaTfkmW+m7yxOV533qwHxpOf5
yojW8Qdmyk4+2eIJnspqRrewRwiuu6BDPv8vcMgulo+fiWeuXGGMFjMYyEMwtbSFH8vg8RfOVCT+
AAaIcxXeSqzLipKib0FFUoWW+zWlT7r70OTfb2/O0hKhSQ/ZbhXpP0csmiVt76RGQuqQPCnzyhol
FiMbXlBf1cmQC5mKOlQnv++/9AgB/sX3o0MAmWeUfCIRe7kF3YBOD0UxqnAyP3nsJWpkyFJLLg2p
HQ+XG16jIz6JyokZvQX8xzCtqscxzTZtxhBer/2YuWu9HiT32yWL5AQtHvKIqAIWPSgAvcu2TUBu
27sHpYqCAg/KTg0dSQxwQbN414EJEgHAMSIrerlsJFXqGJAgNEx/xY3P/pGWMS+4SgvtIx+BbQ1l
W4LNA5Z4VtqZ0BA9s7nfKOZDNeTrrOs2g6etGiTjcuXOGmPuZy5kCuaec9iuyC1oSIufkaKskvgv
8JwvJAjLVmhOVOoDZlVPke8Wm9yVEa0vqNuFBEGfi8GtuoxiDnnD/CTddL2vNluwrDr2+23LWVIB
QFIDVA4ZRCTEhMOMuYozDlFMQ2sM3fYZOf/O2t4WIcYTfu/IHxliuc6o9HTITByYCJq1LAks5UQA
moUiPjP6XPQvGX1B1vF+n4M6c4S2UVnnoiFcmJha9YDQcnTcC9xV5G7xYL89qwWfdj6+WPeZtjoc
WoPxiftsGis2/rw9/oILuBhf8JlJnzaaHZt1mLQc1V93V3n+hMX6d1KEoz9O+mqI0Y0RJkXAkr0J
CKI2iGSlubK1EtxArisU1WCYS9+3X6hRPUV1trs9EZkI/vvZIQzKC/p7uepkjehr2krUSbYdgs2n
is1MRKXqcGYA218r9CFW/FlmjbJZCHYfRVGrUhVSnHhbkECvV/9ulbjfOVulrup0tYz5VQhPT9/r
4u5pxEn2dlvKovf6Y3pitXrD6tnuC8wip0GvPunKIVU3WfaSyXiQxNa5357lTJJg5BVIeJBqhhF6
gNRHEHA7zIT4rtaudCM112idQMgw17eRmu/RNuvrHnsnqbqjSvU09Ijp9Inz9fbkbyuKJtbyZpUW
RVmJJa6KdVIGLXvKv4Iz/rYQsbFamDiK3i43EvHgVCU5LCrqkHDA5QdZhjruVjlLBz+pyQxkOeuQ
Y7PXaTI3vpu6o995iF7GbjxJHPyy1oIrAtlE3isqaJWW2B4dKN57UbPJq40iI6Vcej/DF/4RILzx
vLrWZtzh6zAzmoOTtwBIU7Zu6viUaWtTz3aK6W360XoYMEteRgTg521D1dfbq768tX8+Q9C2Wc1R
EWLhHKu6J6dHSq5Gnqid8YC+swD9v9v7P0kiyWiZGINtNZA0m29z8lipL2Wyq+JHKa314vH/Z2XF
h6XnRE3X9VjZXl/lFNxevjTQuXz8n8kQzpg8yocSOBN4H1WTb2snu/pEi0+p+mzWT426HeLvaHBd
396qxYvnmUzhxNFau1CMGCo5RuXR8gbgkeWB0sV7lldrwIceBz2RWIFsKYUTKNbdtkZMCRcO78lg
nwoX8YC/Oq3/qIVwCDkttfWGi1AMba013atlx/upQn5vcDa3F/D/42H+yOLGcHZUzPEEShtq4WaQ
fGr1H4V5cpy3IQKyW5v7Xv1Pr5+86RuxtijslHg3iZ3Zgj9xUG9N0LRTh0zbsnajeqcyWuedZIaL
+2WB1w7ZaDQLikhRAO+q57KdsV8OC9BU3XWB5LTl/uAsefTbis8kCPNwIwt93TFOJ6vZe93ORC9q
fcyVDU3WsfY4MUmN46IbPhMneEmjb7zOdgYcu7Y/1UCRk2yLbHzB/dUkj+vUxoLRfPveyg4RyWKJ
IQiQ5OTqpGGxEiTQbb8BwsVP1Ng41VMc/A0jDyqA/7f3hnB8EgCtA20ZU7F0NFSS2E8kR4VEuUTw
Hko0k9ndBEslmy4OLfXz2O9vW6hkO8S6/pz0Y5J1WLCqmfxDjwTo7fGXp2AiaImqcHR7Cy601ots
nDxcMYxmh8Ixv3O3MdJGt4UsT+KPEP77mZexxsozSMuv1Q06H14G62+eBdaf8QWP2WsF68oK40/W
xkr3hfY3z4Kz8QUvycAKj2sBFkljr7ny4CRf9XjrFHeCdP/Xk/yZhuBJHA/pCTfnyxSvM2tb2rjG
SXaCD3HtrIAFx1uSAAunX+5EhNTdMFBkCTis5vArL7co8A1051uFl8LtTV/078hr/58oQbN6MGik
g4WYQ5ztJvO97b90FRIFjiTDvazAf8QIulU6WjI4BS5RLP5iV4FiP+a55AyRLZqgXnpXAlXCxjVj
aJ+ouwYFq2+ip4C5ge39lUf5MxtB0yZaojv4I1Dj+YQiUxQow9/sCwpYLNSYAJlRLHYoBlQ440UF
B0/zVWwA/fu5ooCqkFSTL9k8RzpBHgOcTFfEySOQ0+ouG+F8k3U3blXZvi9eOM8FCKrseLNHsggH
Ydc85cX3rtoC+BR9lIfWQWHUP05PVlUvmdSSTp/LFHSamoY+pm5fh7a1KUs/yje6sy6a99uWs6Rv
51IElUZiCcgTHWamK+902mYFuDc3qbaaZfXPsukIil20dtYwwhAo8KKwaIcHSpsN0RLTz8tJcqtd
uqufT0rQbMfprKJqMSmr8nFLB/7lPK71cTWoL65+ur2AsnnxBT47b7QxBulNj3lp+mpKQTS5m8fn
fPyLuPr5jISbWNmpzJgINBwU2k69MiZ5r8nyRNAFBLxLIIOL4U2NqqOXuzgROtt+sur6oLnDNsXN
EmCfd2Lufpw+KFX5P1liqLPqonjU+G2p2ccAa/CVzJ8kCY9ln/BHhHAhU8pp1osOURO32GrtJ9f8
i3vA+RQEl9DFKZmnjEdlSOKr9D+skeGcy2YgOIB5bMcuSyDBCY3Z177e1lvZ6ILhd6iqRbEF7pNF
tbUZOE3+wvWfr49g710R5zGqqKBO6k7p3uz8pam/p4mkyYGPIt4xzqUIlm4ldpfptlqHcfVS5G9q
elBkcH+yhRIMPJ0cB9SCML1xQgdoIEvEL0Ycz6cgmDagH/Pei7DNXZ6vaJau4vwtAUhAWT8qxQu6
pDZon/Jd57s5PvT6c+L9NIxNYcmeyLJpCm+xigEv2olhkh2KONp4ozbhbYW77V9QeXrpKOO67oyY
P2B07XU0d2mxGZPPWvZ2W8rtaYBX9FJKhOsZmEggxcBLz9gZsqJz2fiC2QOCbyBNjTeSToEsuCcy
RrtFhTYAJgactA+8xMvvV1HG6pK6wTMPcGxqZvju2HyPal1inYvTOBMjTKNKNX2yDZxarHlp0vfI
uhPx4LeHPxMgOK900jOaYKXCocZZ1f4E2NRfbPSZAD7Ds3N3dtuh7UfMoBhX2ux3shqMRXU10Bvh
gZ3Buapu7LUM9VcT7hBaEWQN+sy3mrImg+QOLpPCfz+bha64CK8zfhCiA2jU1oP1tcKVnziy5KVM
kODFvL5M+yTCcsVgX2Dx0SyPvWn60/D2F9uC6wNqm+GWQKhwOaFpAFLHnMHtzwr4Hk3oLyq2botY
NJH/iUB9xqWIKldJGs3w+SrYaDR/jt4bWX5g0TzORAhepHDQCoFKRVwg/5kLv/15ewKy0QXjixzF
HccJT/w2PqA6L5c4Wtnwguk1SmNSvcQWKM62NHbSUNeiKp0tjmB5UWvoTepAZ0t7626qr6+GLBkl
22H++5lVxHVfUJtnwi0STNknJJAr2Wm0vEiOpoFNEAWFYnBQnVoOY4NJIBmeAzhfVoy9fKxzQGew
cKjgqRGOdYoLaEFyijgRSB7Ryurbw2NqfxoSbaOlHlq5wQlVHQDEPFsPefRUMwPUCE8ot/wbazn7
DsEgjaGlhPU1viN6mdqNzb6gxOR+fQatBKq9gFwG5CrBWsosakurHwrUFmk7j5Qrk0ksZkkhziUI
FlNFczF6XV+Es/ErBj4P3RuqrELmSgZQWVBkagE5Ajx/KIu7VDqLRPrQT6w65bWS7hKwGTwi2uPs
68n2gtsLpvHNv7i2fsgCLh4koqFMTJKNuYPe7mquTgXTgywDlP0YlAVbdcWuY08dMfxKyQM21UHV
5gcyfU5JvdPS8skE+EPk6AFLcxTEy5pTroIB+CxgDaB2B33X4OsQlqAh3TwpdU9PMXN8w27XSnas
UEusZT9bV/KivfIigizBi5C+calTjPTkuu+Jhw5eowoS9Iqls6wNdmljz2fFfz/zJpNq55QinXyy
42g9JZkPVV0PUnLnxcVzAXqJ9zAnxBIMDS69sLqK0pNa/lTHOii0z2mMDvxZQX9gvLqtQVfuC6sH
IlSoKagQrqlkqRNlqW5M9Sm3qzerTR85F+q/EyHYnK6jklBB8ucUtdX3XHF3XRRJ4jQLszBRxIcm
aMvgCH7CzphTD+SqoqxPba4GaH0tmWQOC0p2IYD/frb1SDjompJV9UnPIj8fHuA1NuPgrS3ZmXud
3ESL9flUhPtVjKQDGJZzbMj82dKSJ81r/WzETa5hq7naZ7G2yVrAupJk2wEzKG/uTdW5nPANvKFA
GcOfCC9ArcrpwYdWnYy53CeYbKdKgt8L+s1r7AHpilg+R0q7XEunqDVrapL6NI7Rts90tK4Ns98r
CsoWGICgKpZLJC6oh4dOJg3AT2ATRXj/UqKruHGSRZBYKjpO6O+j7Pa9JICD4X50YaORSdA/pwfo
VGZZ1alrv00JXfeetb9tRAsK6KHvGg3x4ENDrb2waG3et1UUmdXJwnNXffXBA/l2WwJ3K8JRAglg
38JzxAagk3D4AnC6z8cKLXepVQQmHdBd/E9psceWjIE22IHmrsdJ8vZantUfmYJryMfWIABCwVE5
pkFrHlr1mGplYMmYnRblGJxkweKcci7//cx8i77u3L7toNSothrGuVkDjitZD7XTB0UmzSItHBRA
xEVDgYHSZfMKoDJhHSF0IvlpHijSLWQNwAGfqu291yVgbuHOCVv96CkXD3+ly0vFi7zslFh7oJbK
yOSXlPp8eGFz9DiZO0D/ZaeaNOXnxjLrB8eWhveu1+qjzhtg+bx/4Ap7tZkKXUGDQXJqh2SjJOUa
XJTrBt2Gt7X7+qIESgXgkwJfHcChwBa41IDGGCsA0oztCS1nq8zYTfk3J3mwrEfV25Tk+21h1ysH
Z4CGRsA88wJ2EQeL2UU32zFugNMUBx3KvFPJbK5d6AczrIqwBcBMrgjFeyAWdMOs1KhzMTfW8FaR
pwwYO8b8zRm+3j0XXCs5y/NvUYLpjCBJbxuwKZ4K2/cKn8paSBbWSkMppMap+ZBwE2/LQDDNDYYC
3FNWgMjeVWzis6aUrNe1/UNrAEkG1+zigiB2bkOtMgAWtd2pBYlCvbGb3RgHbiORsjAVdEbwWy8Q
A3CrES5uDNWMWjrMySmKBv1TA4DfteWmtSRSfS0F2OG8/hqXHRUtukLUwsIjbG4iGh3jprVWHoqt
2J30kjqaeS5ECEeBqybKoCVddLSSQzGGbHevSl0OLziWSMknCrCd6Fh/aC3J726rwvsRHSpACUD9
FDLGgrGbpVX0Y0vdo9bV6x4Mieb67hlcCBCMwjayrm/ixj2ysfTnFhG3e3O2wgyEG0sDOAcTrw33
OFZshWodn/g5mLwQkl7dnsm1++X3CTw2QJKt2WA/v/SLaT6oQI9xi1M5PU5lkgNuBAFv/X6lvRQj
aBSAqKsJfKnFSd/SZASzoCWZx7VVoEwOrUKIsHL6VdO4nIcx6ercDF5+QsOx7+56VVaBsLBQEMBD
kTBx3PTELbeiKDc6JT9Z5DMaxTLtW9qFt/fi2kvhwACfJtjueWOIeJ6XTAOHtNvn2IsWLbdBZQZt
sq69/G4/dSlHsL9Mi8jkxZATWZ5f/yfNZChoC5txMRFhM9zcYTWbIKAe8VAezUCTMUFdSQB/OAiS
4AQ1x8B9WNiNPKYGEAns4WjUa7yVV+6sSUz8ar8hwQL4gWbwEwPIBJcKVbgeEK/IMB7NDshgq9hZ
D8329n4vTeJMhGh7eGplpZ1BhIbM3GcvlzyKr9TpcgaWYHNZGzmxO2D4SHvofkUZug/qh+ruvg0u
hXMYeGhYB6ya4KmIlRd2NkFK+qAA1WhAR//tVVqaBn+HIrUJT3XVCTiqM2OpMffH6bW39310iqb3
LpEk+a9bgHFUwEVx6GuepRGLFkqIByTRoAP0gK6nwXosehqYefsyd+3aNodAUaKNOZm/KrSHqYrs
xL2O8n7IB6UR8DKB1S82KpR0jjOXFno4esSvLW1lGDvgfATI4QWD+VAnz/30lLbAtZm2kYUDJ93Z
7aGT+enrxebLgNUG2B+w/EUoDkITvACzXg+dKg7aqV+xhKwc9PiV472XAD5hwKGpOngd0L8q+AiK
Pgg1oZMeWu9qv1Ote8MYwvDc9s5efPOgmQOpMbwxjGuU8ictlVjvsspAXwxQRCHeK9akWVRhrkst
zGDAC2+o/Aqt4xHIAj30Q6xRK1zbm3JwgJcvS7Ff+yas3Zlk/tg5m1w0DzlI1kw9ZOpDMz8P8aOb
vt62umvfBBF4KGN6OoDRxMmhwRPI2Imuhynzewc8vKvb4y8oGsDXYdUa5oFHsuBeAZQSxTXu7Mhq
rFu6I4+M7hxZ5HFhnXCXRXATUwBok1itb0aKkaRGaYZKM+xTpX9KjfGZ0nlzey78Wy8iJx6a09Hb
DZRvxJeuGJHyJlFbTW1MVIl97cy9Zfxq0YITeZ+ZviEgaJ/Uu5vKIRHXW/RGw0zR2SQ4XdrOZemV
hhVWaRI0+utI7z47sC0mMOpQXv3B6nGpYXPjNCONEjtkyevQz371rUFNZ20db6/cgpbB3wLHFB7P
A3aYMA8LLD5ORRQr7MFIqQSGZBay4QU7yXWPImqL4Zn6aiH8ks+S3MOSANC18YJ9C4slJqwa6qWN
GkVWaDeV/8PJZcUPCwrMQ35gKVB5NkXc59yL+qbsiB3m46kB1TrvqPMcydm3MAnQX0OFASoLFAER
0csrZiSqgNsdqiil98BiGP+4e5fB2oS3N3K94BIQ6Y4mkNBr40Cd0NQ2XbIyicQTL0wAQRCsPmjs
OM6C4EtKXR2MBLG8sEAzDvKK62x97wTAOIhmITgRCLnijLA7j5LRs7zQAGtXGVBy92F1Mf7VRTDC
QUUQTwhV7bH9SSqJf7r2tQaQjRH55Ce6AejMS2MuvYE5ra1F4VCkPvXmT97IPjn9N0dGLHqtrpeC
+O9n55LZuElv6xCUxevqQRnXMk6DpZmAhxGkPzawvq+ieKPugP6VElSdeGWgZV9t8xT3vsbUe19I
HE8DMvDEAKDGFUxQi4ZtLTPr+DibQRk9JmZ4t0JxD25jO9C+ckVkSepRp0D1jI+IDOb9LpMBkV1b
BFBzP6I4CIRck5wAoZuSykjjozKUB+CDPuRaJcvxSmSISlsClydmA2RM6OEd1I3nyPT2WgJK0/Ge
dx3ADfJr8aU6eUXmKaWnuWG7QvF1K9NW7v0vj+3L4bmynWmroadlgqCIG075etDHwCjUwOg+tYYT
RIYWxPc/9yAPtxFDM3Hfvbpbt3Fa015PvTAu3Y3dehuJH7+2vsvxhfnY3kxYWUeYD8jL6SrqntX7
z7tLEeJ5PQF6E3RfbqjbGwVMUPr+tl3w/xe3BFiruEUBHc6+Ok+jeWTx7ORKqM9jUE24d1Y7N94N
0ScvkmGOL2nXuSwhCjKmOWnGCbJcdkBY2Ctl5QILAlDCoiOPj8cj8o7C+ztyeserFSsK3besj9Hm
W0texksCPl5rqOXE/UDMCaqx2QOjs41C9lCZ3no2hvXt7ViwEPNcAP+AMwtpUFXBmohFoZbl27hz
Hqp+YxWrRl/ZeruLDHdzW96CBl/IEwzeVkZC7BwTIpb6I8m7XZoUu4mQn7fFLK0b6CqRfzbBjQNs
pstpdSMtm7TAtDLyCsQPGZfV4vAe/BZyQEg2iRn0DHjyKBaoozBhX0s0/Jd35/3w1kB1EdCeAMiO
W5WgWEOqMWq7ZRQ2PSqlNlS/+1YLRh8dkPKICy+EvlKzmzqbeVZoNKteC4gMMXhpm/FS4gFnG+ef
GOfsKxQexLVthiQuP+UmedKNbhtT796sP3+SnYkRDTxpqqHD8xDYPiv1H1XWlci1RPBVF8MLAQzL
AvouzngzLAEDSdMcjMZZEFs4qGSghYvrBcQAeCsXGVIRC6sFQlVWZZmFpsT5u5p7zwydQW2W3X2N
xnrZiKuCvgcBDTFr2ddt59Aht0OtB5N6tRmIjKJ5cSLgNOHkQHiNi2l4YGWkNSCdoFgzyBprCvzS
9SRzIkvmB4DH/wkRzihTLYg59BBi2p7P3NcivTcBx/XqTIDwqqyz0s3jGAK6CbQmTub/xUXhQoDw
nlFZhe4NvkxAL1t5z453/3vGhB6B8ZSnpxG15ft05tfVimRmEjlGaFTzfkiVtZSjc2GnLyQILlY3
+y7iJGxhpLxPbN2Q3eq2D18SgN4GeClAA4IIVFgjWGqtq0DTD+No3CtOFFQj9fVeciAt6JKF8AS6
KFDICOw2QZd0lgJzT43ssE6ezM+mrDNzaXhEQEEMARQwZBuE5Fthg8qxB5FZOGRv7mfFeL+9RovD
o4YQcRxePSyeE0mlVeXQQY8QLja+pdP328MvOEBHw63D4/VC3tX1Iza8gsy1ooT2N9vqA42AiMia
gsqT5dWvu2ZRJQaOJzzBwXiIAi5hnSrNAbW71Smhms5rcOiV5aNKP6XjFtyzgWOsVATE3UpyfCxo
GMovUYMJkEDHQk7g0khmHUSeNJ+9cIjfqW2tzbrekfjuhyB4O86ECEd5bKhzFnMhpfW52pC7a2OB
T4yFQ0kkZ7u50t/JUJVkBsJv6OTds9k1z3mirllfPANEVvJkXtAGxMHB12raiBq7LlfGM5+SNYpn
1TOJQo+ujM5Xfk7OFqRVt1WO25tw5qLCghNS8voKsJBcCsmHJp/TLvLCGV35jvfdtg8R2RtvmSYr
u1/YfW4zgIwCwP41qbFqp22DEwyvg37aNnisaQ2a5Zi+vT2haxMF7LLN0U0B3YkrPP+Ms1UD6Sno
+KKpPSY28w+DKuNRWRrf1MANhPoa1D+KobFRsay56ov2WBo/iq1V/3P/51s6Ip+YBJjrP8rTzz6/
q2JnHEuXHb3xxU0CrfqX4wtePqrnymgYxo/dwDnVb/d+vQ3SUb7u+H480LhKn3394M3jPEZefJpU
cI9t2N33BBC0YekRwuDlruLae0WEuiknbY79zrGLtdfIkKSuN/fjDYCnANgSEE0SnIeiTxFi6uCj
Qx2/l6zV6O6w5OX4wgW6VWM7Mi0Cvjslfy78tKQSAddGhpUHbANiggih62IO0M21eHbLtj5WXv2f
tpsCr+cdCea32/t87ZpwanAviGpM5GnEd3KCXgW17Ak7suFrbhrBhErjCFUJBZVlta535ON8sh3A
3oGyVIx0e02TDFbdwpz7LfV8KoN6lI0vuIuU9UpqtBjfiFdg60l/3F4o2fCCQYyW2zlkYO1RQaLZ
+jZZsl7uBQEoizRRTWEhH3DF7GUPrKaRq7bHAojozR5krneHRFw4UjzuoVGwCDEhU5W9mc4TI8es
+NKuy/7r3QsEsmJkYzj/HnLWwvrPtjvZRV1nx85dMdBISE6DBXu4GF5Y/zRWcM2qMPyKWN/ovuz+
5ecLxycpmBEpA8bXATfzn9pNNreXZ+n7LXBTAw4cxYmIcF861GnS9HlW8uxIkrU5bbVoPeqSIOd1
SAqVcSC5g32p6KcVgyudV7jxrGYZCuOObloFbZMEbQYAZ3CUTyjGG2Ttuwsqi+pUFHPDS4GgRHx8
m31FmtlNsqM6qH6Z7Jv+eHvRrgV4gLRBehrvIWRAxdrUgUXogVUstNHmr5FvtpIc6PWeXA7PxZ8d
clOaZ4gmYfg5GzcW+MQqrfVT1ZZsvWwWgmXA4lmF6EV5pH6VrWYZpDHX/MuL3+UsBMuYAdSI1xKG
J+bkW+absp66L6govtt9IFSLND4eZLjyI+F6uVgoMARQRkrGY1PVvkPApSg5ihaWiScS0SiKsON1
MVNFwKrU6WN3tAOzeyV6eLcuoV0CeVZQfuPZIj7smTIbbl+ow1FLn6rCC5K4vH+f+YsFZSEqPvWq
Tgkpk2aamDcd0/Qh3ibe3aFH/mL5M7wQW0myMU7iHsPr9ntXHO317fVZMAYUecE7gS4YTxzxeGjq
iSqWXalHoPIrD5WqFT7iaS5KndpGCmAq7jUyxTrKIFGoC2piPFuEy6tJ8LgrqDEfqbZ/Idru9lRE
i/gYndOtmQjWosbZEFRVm4Y5q+l8dIvJ/QxE/vqgKYRtbar2CmhMIxrcFng9HUyF87/yJD5qgwTb
6FxnRjdIOhySL5W7jqnkuX09n8vhhbMjQX1+ljUY3pg8P22/6CbamjeJLMMkm4WwbLmaNFpsQUxv
BrXrz55Ew2Tj89/P3C0eHLHHUoxfesi1T4+MSF4VogrjZon6YNgeSp3RoycWTmkRnvD9OPQHjR41
b+WqMPLXu3f6XIQYbomNRMkbxFAPmu43NJCh0S4sEafDQFOPx81Q7PgAeXtHc6PoD526dcsnT5bX
XRofxRLIjPBqBJSOXm5BpzRa1aZJf0AYFXh0mX//8qAM5KOT0IA1aIJd6wBscg2wHxx462KKjuPi
n9vrz69h54cdthi5IzzWcfCDtVoXdLRNe5ZaqNE4WPVeidBr6kfuHmddrhxvC1pYKfQqcrQ73GY5
EdPlSqH6mMCio/aQ2n4UrzTJ1UM2PP/9zBZyx528qcbwA3lXhm/mvdALH+t09vncVM7Hn9K+HAaM
r6pfteaQHW6vzoJHQg0FAr8Is/MeaeG2rNhgKp3ysjsAHuYbrdnGGRRf6ZwNyBUk944Fo74QJRx7
hVEYyFgU3SGlG63/Qci66mKJDNl0BLWtrL6y7RHT0ZJVlK0UsvZAHphKnjDi/fxjT/4smug7QD+S
NmjH7w5jM4AMXvGBDeTPFguy9JdG920qm9aSseCixzcKrRNX/YOTXbO5i5vsUMdO9E1zx8kBynxu
7hMSTY9jRqcHog1EBvJwVbCNiXIwDFT+/ca5E5ZTqTMUedROdmia3PysNZMd4TQpHcBzDCCscbxf
Q5t0m4jY9KnG0id+qbQT80fXHjZK04EgMMrmEgwtrNg0lhNLzomP2kDBi+C+ChJlNEnwwnnhvPYI
LUiWFPmBtjXdOuhIBc15q9kPdTkY60kHEmzrmoBOpGO3oy6afommxRswyHzlxPM/ezKDa0uplecS
T3Y/I16OUtCC/rxtZQuqf/GZgrfW0HsUUfS9HNiUfOrM8qcCpg+9d/a3xSz4IpBHwWvbaGZEGY4g
Jsva0Zt0eAn91dHWdxNtQRscENXwRlxUyIAs/dIVzWBvtsdGbw7tRomOXn24/+uRmkVbE5oTrjPA
ia4V1GS0ORCwcJKVNQT3j4+MKW4UODTx7hFcXTH0jkr7nB3M9DHbdcVfLP758IJ7izJmVQbD8JN1
tIp3KokJLOwtx3TheQFUQ1z1XU5FqrSporJDY6zcbB07kjClZHwxE0SZUqZJhPGHfGVG/iC5TyxY
wPnnO4LulG1aVwMAYw4mY3vSgYTRa4Npdu5+MGi4LaoO3p2ISYNn9VJFM9pMbaVaDfjud3Nq+XNz
SK0m8LLvt3XpI8ojOB5kgmwTkCI2+hTFpGlpRDaNtbY84GuMwG1dI9BKOw+8iuibREm9oAbo05rA
cz0mXtmsbDL28E1Axv2BUvomdJLxqwFm8l/zlGafQaIxHCuapFutj93PNHPGDctwoqjxWOj+2BiO
zLkv7AiyGbyvnr9zkaa+XKpBKUw1dkty6Lthb5JJ31GSzqsmMr7cXqslQWi8RPoXVTwGCt8uBZlF
VTheysiB1WX/MtVe/wj2sfx1BgPy5raoheMfu45iSnDsor1XTAYb7kjSolbKQz7uunwf1099+jrV
klfcgqnwyg6Ey3jHBXhFLyeEaD5oOwunPNTpk+Zuclnr8NKCnY8veBIKPkjbrTB+Rl9175lmn9xc
Yo6yKQgHu0G7ES2wEKFq2+mz3axu78P1fQUtKXg2AGoDVxZLrIHxik5PWtsYD6np6+ZXZBZVfR0n
3+cft+VcT4O3vqCJC/1VBo8uXu5EO6eFYwE45lBlu3SdNxJvsjA8CrfQ544KOgNJHGEjmE5Tl5ls
Pozdr2TX3NsyAOYLfmXBQYpCbOiSoEdjb/W5Gnv9gYEBwXgv7y7O/C0AaEGoM0V85uo+0AO00LbI
cBjYD935Qe4+UFFmjygcHoi4KyGkdbn6zTQjL6dMCJbEUZBvgWovEXBtCBDAr7yoCkPOwBC0dHDy
GPWldDxYYJ2Pm4OrhlFxbx8vFskEeB1KhcD2iHNVODIImrQyh6bWoQWxJ/xfK4mGXvsksPoBcgbh
MYClICF0uUpzRxI0/xT2wXpi6ptbk3XuVWtLe79tClf1I3weeMDBGrBk/IYjyInMqE1o6hya5KD9
Axxnxdw0v/rpB7CAdvH/I+27elzHlW5/kQBlia+SHDrL7h167xehewdJVKJy+PV3sedijk0LJjwf
MGdwgMaoTLJYrLBqVSXxvFeuBqRxoiFE1Jc197FMkMScIa1PwFh6rMr/cCxYDOrWKKThkRUTEEtM
3Eqdyu6Ya7b3RGpZe+HKAvB9VD1QxQFyRPQGB0weaZKk644ANvv6BpOYJMrLjcO5h8CLaFAqV0eb
OyCy5+cBliEnRW9yd7STEdDJly59aasH96vyjWXL5vrhry7mRJagY2WhJKSPIEupkMxKfaW+FQgK
7UImHAguAFoREuqCdpmTYtpzu3RHS33uW2PvZoM3ORpoTGRzgdbWguQ1eHIAk+Y9jcK+NXmBEKZB
Zuu9s3exs7t9qxAewXARNFIhUX7++RgBqxLTjGcIvN7Z2O3NfjpAOyffF46i0hKAuCLaH8vlQaF+
7khIM9bUCu4t2nYQCVwmFhkzMHxqyIYjNf9U8482+c2aj1z9WUx/LU02cuiCepEfO+D1KDfDIQFB
DrfQJ9kna1DGBeyH/ZFMxCvNjUr37WEGm2Snfrdzn+R3ZX7PPuraZ7M/RgEtXtGri/gNLZvXz+2i
E1n8KYJeVBUhva4Y/XF2GMZ8Pw/Kzzn9SZXnLOcTH6zuuCQvevrlutiVJwgXGFQVgJHCrRSJSUHJ
bjRFlsAMvbU/gUYAZuC6gLXzBCkh6htQGl5wOt/hiamGYoLs7ug43aZO9w1p7oal8XVzX5B0W7k/
rstbXZDFcelgZeA9KOfyVLdO81Yj7TGyrJdGiYKJzV+Hm+k3+GkhvEA2ArQJ3DKdixknWtY6Q/gF
JgGF7RQZupf/96J1RR8nPDN4mEh2CK6BuYCeQImj5qg2j21iB+Mc9u6jzV66utvevmMAyRGb19I4
xPB8KSUzoz7WdQT2SW1sFrPSvWQeawy2dGRUp/ywhVWBlpA3JSPVAodTEGVFVmWn09gfRzBGvZXZ
1G605HsVjUag17GMFHxlDzkoTEehC3V/OA3nC7MBknAK0HgdlRqYyRSs4Peuvk8WUMbdHDFh76AO
n50ieA4FRzqhTmIOC0+Yxpu86/zBtbzrh7Tyarif5WaUIRF5iJwOrRalRTI73TGqIjxMQdLIOp24
RolnA7QN9AAKfTmCnNCcTpVSjscuLrbgvfMcOj2rA90PM3nJnOrJNuraU2NVon5rKwN+D9ixT8ZC
cWU5+mDiQXf7Y+ZM+x+KfStHBW4qQqhPjkod7aAiKYc2To25VNNwzP4qyVaVoVlX7A0icQw5RwwF
NL4qGAJdjWfM5liG4xQZntO/YdyxH8/a7cfPQyhkPoEz5z1J56rcTF00GAypyfSb9rG836pbQBWj
FRevAPrcLiDmvHPTZSh1Hoche4BP94A8nORVv9ylcxGCV9JXrRu1sPcghxz9pXL3mAv+hDlKEuSB
zq37uRJzgDRSMThpBM0imrKvJ3M28jY95lFbYfjXNIARPjJ9Z+mfHVLdmdpbXLdBq8cbt7HjxzrK
5vc4peWHizELW5LZozeBdmQX9cY7WGTAB1KVZtCXbrwluSnDWl0+juAUxWlyPDQqVKL7Eev5aM5L
nB5TWuxis/FdbVcu893gTnc2nHZgHK8f9UrFAxJh4zk1HE8jCorUD3VOQNhJj1muar6pZV6lP3pB
x0hAVTZunDwePV0hRkBdGzij2PjV1OYEDyQbNmOX9hL34PL2cwo8zh1oIvt7YdcUWtOZDWpyLNu7
ymfZ3fX1rnzehV6DzgOYTjhywnJLc0k1NcnZsR7fc3S7flz//KVaw3CdfF5wbkB+z5KW4fNZ6keU
+NQeA1tmYS4fTRSoUAJHk4rNW1AFCwO9GSK3HapX1QyqkgVgeAssuu90yR293KtzOcIjZk4ZK5Qe
cpzmdWQYBvH7+matfJ/fTQBGwfGM8ERYB7GLHHmzLH3tftn2A0Kt659f2SYYLwTTLoC7l526PXVG
dUDJHbky94etzlsaKkmzw6t1s4fp8m5g4P3h1cJvEtyKuM7cOS366NgqYdlv42Vr05tvBSiykFIG
vAkQAjS5npt7vTLIxBDHvcbThn1UMpjOykmcfV6wxmZp1pVO8Hml/u5+sE6SO1kJZWBkOPedA4gt
v3znP39pa6AV0El5pPTrnKOUq27q7KGK7t3xKekML9fUTdd8EFtWgr/0+EAwAPflkx3WvuD4SBZ9
XGony44WKKgXNn0HuW7nJaPbeFlnHEqjDa4r3UoAyZPxSMdj3uBKAKnrjBUYx06PGJ/pze3DwjI/
IfshsQJz+t67W1N5wky4wNDvc5DMl9obIaATtgIUt9PZ14u36z/o8mh5nwsmpSPjgwZNsW6TFWCi
WaIhwxjzbRvvY1na6tLinX9fMBI1OFiJmvXZsasPWVt6bV97mZR7WbYKQYFYZpEMvBTZMU6tDavf
NelwA8k6TCFMnIrZjq25zY6z6zfV3aTvHBncdXURIGnkQSjCEPESxwbyR0UzZ8fhN3W3RJMkYlZX
cPJ54RK3CH9JDhKxI7JUAzDTYIGUMVRd8NiDa5dDMkDPCJWCpyKcw2jZeWwrZnZM5/uRMK+ztsXw
iH875r4ssiArfac/mMvbFMn4LVeuMviAeLM0/DhknPjyTzIzpaVPVuOy7KiTRyvbpkvhOwje1Bf0
+kgikFVR3KvmCQpU1wRRpj6gPGnWOCgWxFHQZ14U7bPIY8PNNWgDdv1/ggR3odetujQZBJnawWVP
7d3td9/mngKnE0deS9TpsRlqvcs/736fbUeJwq1uk23gONDohpQE//vJiTRjh5Zwq8mOiuFjLrvy
bLxjUmNpS96+Nb1GNgplFw1FF1TYzsXYqVmz3MTjMU+BQwJ98EBYcX2jVlfyPxEXVfRKK/TBtukx
Ljc47Uo/uKk/RJtcGlRfOiU48RNJwkNOozkaE5vQI9G8jm7zYTtjKO2tE2/5NT2VIpiChrW1Ww4u
PYLEeBy9SlZKX10FEjdIcQDySRzhSDLVHRXVTrJjtPgGcuKTVxZ3ViVx4FYPHiA9JH4B2keD0fnB
g1u8AuLBwqlg1rgdf3OmOzD+XT/5NZsMukJO6g9QFUSdy0C80xuzxcojRqpp6XaQIYfXdur0+8Ia
ygYtoovWlseFfLVAAJyijBCjXyMjsqlYn2k5IdQFlypS18iUg4RT3C5WFFHquHF1pHnSes5o/sgT
F/NzdF9l6ODoq70N5F5mJLuSdV5Xm15r0E3r3NpgCOVDYyqmesPkIMsrJnjT3Mxcm6LUrkebxtm6
Ml94RS3gCIOBBWlq9NmKRC9ZNvV1bRXFUc/ZM4uiXxnp7oopvTn6AXQD6ULk1jiGQ/Tq9aIFqpy2
EJP8erdkeJoVvTv7Ov/7ie1Ml6ZBl2pTHBM9zJyjrCVC9nlBrY0J4KkGifwjWb6TjZ1/vX5r1o4A
LAFwA+BRgp5b+PUj5rvFc9fSo9XD1fiiWF9u7eLlSnQqQVjAgjY2va25BHNTmJvx+/UFrFzLs88L
1zIbjDTtauBLSb1vp003PNkWDZrK9q7LWcnnoC8IqUzUOYDGFvPbTbe4VtZSerS7Rzold6XCghGD
zlNMzSqOaLn/L/IwDoXjUAx0KAtPcjtgnsdkpPRYF4kHYuN7J/uuT6FibyJ2p4+y7NGamuGmYyoa
Jtig7iFEvnTOCmtaEsBl6TbyAHm5vntragYcBJ9gBejRxQMQa+pQTEOOl79gQek+tOVh0V+vy1jT
BDxgPPfFnQsRUNu2zGwSUKccmdP5DFOao+ELQOJ+linBdUmXq+Gcn8Aq8L50jik9v/KD2RCEMXjO
9KzZ6eXXXtcwROTvdSGXJ3IuRFCA2W46jG2GJwNUuJ8bX8xKlnmWLUMI+KIpUlpzgoR8GJETeiHE
tyt2s893vgzBwbDbtrTLGD6f0ewTdrdUD6qM4nx1HQAJgajhk+dV8MS0OV5AyYPjcJTtsmjeCLoR
ot8cfWMdJ0IER2yKCUPdC0JG+j1NfjeRJL+9vgjERfwKIokm7NNCTatWJ+yTomd+U9QgTAEgopP5
eysJHL6Of+WIDQCIU3qMYoDb2r3R3jOzoKx3U7d1t6Pjt98xjlqXdQCswHvORQrnY+nDkoKHgR7T
svXonKDp524oHhVkVYGRqLRtDnLurLvZHJxLFQ7MmMalGydIHTjXYsDmvZN75u2QDyTx0OgMAkxM
k7wYXTY3nRN3lYLtHGNvip615NftZgCjSwmCSw6hFku4itlUfZIqOUKzxNOiMEokxmzNzqDyhEcG
iBUgQ4XTWaIRCXZaF0eF3UdECdyy311fArdU5+6sCRsJJ0kDHRGssyBhcmZ9wQD3/Nh3QW7mvksf
WXe/0NQn6e2L4WUu5IkRiqO4JcTJRYFOEpuN8THWqo2RPDiLLVnMynadSRAWQ+JlzjsFEqrnxtgw
Z3t9r4RHDCA7jNlCQxPKjkgQo+/8/GlhLQHn6ZJ0B9McvNy8o8lm6d6r6rZ0xacY+PM2kCG8S1G0
AvgNoPVGJ+SB53DrqkZHp8R/EfbpQoKwT5POKlJzCaDVpKAizW476X++jx7FzyAJBk2wl0rp1JVK
9faQfquUP1P1fv0cBHP8z+exN5z1HPk9sdqo13kzMJV2B53uzdSvcr8YbtMkfBYEqgiv0KiEwu8F
+dNAuzmy+loJ7R0Bvr4AJ/31NVwcARcADD9CKz7wSsyzsSjG8Fkzi8L8EdMidNlTcrFFwucFVa3r
spgHC5+P80DrYdmV37FsrKJsCdy0nARXbZ9a4BulMHu94SFB5Y0yIqk1CSiboorIpxxcnAIx2lgx
4p6E1fweuZsikQ27WtumUwGCl2VXxCl00pEwaip127Rx5XFP+ZGhIihJgayJ4nivz6qrjsM/363S
UNBPp1ckNLUnTa38Wsv9cZbkCtc2DLg63qOC+aMXsxrnOE/MuGZKmDo9El7aUD3kpVJKLsfaUtCe
wNs8QCKI2PR8KUORZf041fHB7aeDSeIHZzR2Wnsj1ennHeR0aKgqQthFaiAlrCnGVI9CJ7NDMozP
FIOpSClDg19YdVwVCOC0FZ/jkPhqT9SY6cxRCkOJQmNqNm45+pjk+wx2c3+h5f72S8/HTSONCxJP
GMZzUXmTm6gRkfhQlqX6moOE+KsVERmb3JoSnEoRrK+xaDOa0pLkgBHgv4z2Np/n81QQbPP3G56D
JhYZzbGe7Vpr4gOdJ3dDBscOlhizA67v1NqhwLXBKwh8HKYcCypGtHTOOseKD0T/aw8fVfeDqT+n
8uNmKege4tOwOBDiggcin62edm6eHMAcBP8NTBa6Z1pV0NFFYu75yZ64WXzXziTxMztRsj5dsklV
aXJok+jRaYrDoM/Us4buo7TSLdUxf4Hpv//D6kArgYgeWLyLLMWYUhssZ9C2WY/9FCOsMmunzk+p
I5uoKdar/lndiSRBrxkmiLV648SHbsr0wCCA8FLDZpvWxPyQVNFHD1PUqY/xtItPVYs9VGxBpJED
99jnaSOz6ivKg+UCs4F8M5xzsTWC0KwsErWNDxWx/Lo8KkvpGeYPg/y9vsErdhAwf2B6OAnaJemv
1qEpdrK6+KDZUewbaaHtdNLHfslSGViU39kL/TkRJexwl7s2GdgcH5Z5CJV5Lv1qyamndxGGWy/+
gvaVZRkDDHSX5GdXFRcuOx8Wh44cMcQpKJv10VSUMLOK2FtS9hc5xQM04iVKrG/q3P90o0bGQrG6
sYjakPvkzK5ivD3VtCxGjJA4pEa9K0a2UQvEiU5xu5EBzvefCivYQMRGKVYZhVnboADJp7nwQX2m
PWezVm/6GsPDsiJ1Je/m2iECIwOCNdDAcM6+cyNA6gmDm1QYNceh7X2BZObWjufqeeif+LyPelNq
jHraVMlGWqztJ54coIwJqiTwDM4Fl8NS6kmuxQejjHZor8m82l42phlLNnRdjgvUJxcDgNm5nMjN
RrjNsDi6tbWG56b/6Ib99Tu3drfhmP8rgv/9xJDCL8Og6ixODnWDgbrxrxZ4RusxI1+ui1l5Q7Ff
/xMj+LYdmJOViSlwcRIFvAN59j5kssbx1d1Cc9XniQCbJXiEuauOxgA290PndpvFeWoWa1P0sgaH
1ZWcSNHPN6yu876fNZyJUTVzmC0NeitcU2ZyZWsRVLuNtIUNM+ZMdDFIXcCduxkqBMldbkvOf305
HPEN15CnRc6XYw6YYWMt/PwnchhVa6clrcTkra0FvMJI6KDuieyRsJY6c+jS0jEKXfiGGJCDUcTJ
OL84k37jqJzPd5PzSyPlh7VcwIttB/UXdMsiCIyT18K0wzmWkeSuLgZdrDzr/gkCPN+vpF+sWOmq
KAQkhgStOf8ejTl+IJ1bSMD4azcT4QDYhUHtAT5S4cqANMssdZZEYdvmtW/ojYX0YezDF2U+uHJk
VPVrC4MngQmjIADGQy+cUjPlg9E3MN7NtO2QkrXt/QAuw+tmQCaEa+OJtVlMpTPmmr8QxMvs5wwk
0DJQxJoIjmLHUGLQmF+MS8Js9cyetRQ2M9rY71G2tf7cvoZTAYLrMCO2QqdqHB8w8l73i6itNygs
TJ4FdPXm/yZKuJzOrGRWVGEtKoylk+9M649a3f0HGbiXNoI1DPsU35hiBESpquGQJHit8we9PbT/
IbHB/Z1/RQhvDBsMq1iYrYQRUX3aI8MUSwoKa3flVIJwV+y40fR4wiKWbAvcu5+C06GMSt+QdWHw
HRf9xlNBwuEv7rLoaPGJDyA0rLJ7NjyT/L41PNP10hz/+NcPZ806o/UbLiBGLGK4n7BzJZgSdJyN
EhZeVZcBnWQ5gTUByLMjduY27QJIokdKs9QzEMBF9Vtjv+b/cN9h9QH55hmnC49w7C3UDxcLuQCm
BNGiP+fd1wp8H9d3iW+6eCgoVQM8hFQywhRuEk6sSo8T79K0hE9dsmLwoly1d7VidF7VKdp+GpN5
l6cDmJDY6BYSkPDqBhrcZsIPvawlW5mag8coV0IzQ9igVR4g7ddXt2bQgFnknT+YknHhbGYULx24
5pWQgbn7gH7l6D6nlbHH0KB8e13U2jUChyPqCTawiujnON9IG+wv5cAWJbQmKxjVN9MeAP35gfsr
ObHVXUOPMh4aXvIXG0barlrcmkLtjGTjDAFQxtcXIvu+cG/aYUmaIu6UkMSPDlBF9df/2/cFe2Mw
Cz6Aw6/NGJCBeoWs/VMEZH+6Migi/btDgqHBpCvStVxC6vpgBtVSj35TfhkH5Zf2+b9BCRTTa/4a
6HBIvcjYR6/Xl7iqdoBI8okjQLF91lZPLpWSumAeiQYY7X6T5P5EQJwjUbcVEUh3onkc5gHNDiKy
WF+0CWwhiRvOvR4oy+xHi/FSyfo1+FkI1uFMin6u1GPZTupsKk5YJca3ghTbaorDFARAflyMf8x0
lOj2qjz4HZyyABZVBH7WqhNhXEPlhpEVbQnwa6AP8UrkqnzQA93pnfkfLhMCYFAEY8wXKDJEnhvL
UYwySRo3dOj4PpMiUOf6+83KAJ8GnE04D95gJziHNex45y6VEwJ2pyevxvwy1JIi1Nq24SXiTjWf
xC36n200LjMtKQltpQIcN9eelQQIzd4svltONCDhRCWez2d9UdSMU5HcipyoeKsbdVSnKQnHftxx
vtrYqjZJ4T6PS+xpSbxVqLtLaPetH9oXdZnQcJsf7Tl5pHp+ZyXN3cxk0aWIH+D3nk9qAwhRAzAC
CiT8pilZDBIjvjDG+JUp6WEssg0divsuWgI2Rr+nGD+uLsfASIzf10955R0FVQH8ZpAywXkW0xoT
REXohSGh0efdzrSjzu+AVtyVlUJ8jNccv7CEfoB8b5BcGRGo8c+qOQ0HvAQXIHlh1TTP0PocKSTU
yt58BBdLup/aQn1KQZH8OADusqumLHnsGzALF1ODthuAye60ovtzfQfWzC4ak5FKQloJvd22YCwm
20m7tEGdz04Ny2+y1vTihY2PGZ21fepkw8+iRk+xpo36Y9zTMXCNAszyY5EDW9KYX6JWr4K4oqUf
saneoSE+nrykQed2WcfZ2/Vfu3peJz9WuJW9xgxjTCMSoik28RPG0OgIP/trN4+Rzzo72Y2tagUk
qWQHtma5T7dJuDlaPSJt0KdR2M2guUvQEzQHiqzqveKNnJ0F/xEn13NKxghsbBBS5J6jbxJ3Ww0Y
bCcJHVZcBUiB0gEfgAypmADJHMxyGpOYhI1hbsnQbKdUlhdd361/RRgCUGNkcV/CAXbDccm+FaXy
TbOzwzhK/eA1OcAWIQFiGqiCi6jwcnQV2+4SEg7AhLTUQxfxNu7/XFe6tf3CI8DJpOBxEzGBTfXe
zBcNRrOkqAJkBJ7B8bqEtXM/lSAol720qh5lkFAte+bua/uj+GXcCDn9tDggr8Et58xw4Do4Vy6H
lKXV5MQN1cpB5xRwG+Sn1v9edAzHSSrfSTfXF7W6bYCVg6WEIKMjUq1FWpmrVaqRsDbux3JLZLMo
Vs8eeG+wzWCW4AX1LCVmFNFRJWEOLihAp9EDpCwNuUscKgtKP49YfDcB0fpXlmAkC6TAWKONJJxM
948F3v26tZ9MMj9VBQOIxzqMbfpuR7o3Vuq+tUgwD3o4ObrEfVzVE44hRIumayJpdX6EQ9IqczvP
0MTeKBsPHPfWrwrxkafZ5fK+aJRJHAaZQO7CnBgkUMKbC7EWKObXxci9ynxPVa/eX1eUT1/qYnd5
rx2CcuimOIivjNMuo2lGwrZ3xjutr78tTNf8OZrypyHLq43aZnPQYAzcVzvKjbu8WIrAWXLmD5OZ
hiAbL4MldQcwhBT9Dn1azbY1enD9YPa6TzrL3I5ZEgUVmqxAydLw2WUkkSxizZmDD4McPCJytFiJ
O9Upc9csThRmBt0Z9t6y9pZab5ox8/IhuL5ha6dyKou/kienoo1p3QNKBmhO5bCjq+XRvp/j5Leb
VIBGD3UkcVbWbjIYB5BhRJCM+T6Cr6JUg0ZTvYjCadxqP1l2O+QE5Xl0J4G9Fz3AohNmKSwvqxYo
IDd7sEMtC6/v1lptGQ0uYB224CIBDiAYPredtIEVZhQqaTy/2lWXPc6OSwEkdkzfaJL3YYnsJ2W2
nNB1SvdjVlQ19gpVGw5OQW+kd/s0w+h2B04SKQ40TAlPYxdHmFjLawNGEqiAr8vQ62suEiIKkOZw
KpgLfv/FrWhn1Qmym0r1s47GbyUrN101gRRbx6Cegv1NI1OikKsyUcAGMxrKWhj9dK6QDqZodqyD
Qo7KY9IEvfmd1YWvDAg+32s1kZQJ1gy/43LGN2S+4LcL58lQSgHZOK6asYSL/osiG+HqMldsVedP
hAgWX61sJW0tNwrVDn2GSeHJCgNrAvisG/A6IlsI+Mj5npUUXZl9Cl9v3mjGnXR+puzz/O8nNqLX
egafC5cqmYy/buq8oGwXXL9Ya+dwugL+9xMR9TjSqIghYtZeiHUfjzuzl9xd2SqEB88hWbJgbDEq
QiA0em0SyedlKxCMdtyjA8dxYhg2Vb2P2+jnUqrPjupKMqYyMYK9TqKytWbMLA7TchcZgKv7E5WY
6FURsCgoAwHlfZF2Jm1plDEm3oezG7jKfsCANFPiC6yexYkIYRVl1zVd20JEgijLABRHsoS1Vw31
K46GN8BcJOLIi8ym0zQMMCLqLopRYtg2y886l0CjV6UY4M1TEQFxT+pcaQ1aYEqAWuMx6P3kpUBv
5WshmxO4Gty7J0IEe9jDFg4AH0ZhU5bPiQlWwMx4GqbpFb5559UuYoh+Kf70yxTEfevnTDtev5pr
3sjJDxAfmYlna7sGP6AokVmK64eptB7H0sDM9ynA4Pn/ULzXXUCYYMcw7eACtkGzdspsUK6E6GPu
552CbmNZ2+yq+qHHmEAQUoyE//3E2mSkaN0qRujfJM42twZvxszW67u29oxhDimyUHhe+LyCcxGL
ngKxgQgwzMvG/hknGGSI4rG+VZ1Ou4/7rNsjJUmDoc5krNdcIUQPGDuHNw3xGbrnBclG7tAicWHn
yoG+obR3MKkRsKkJ66zakLnQfcVZvLKlEsu0ehtAE8/ZlkEsJRIPtJ2xGE6/AD6QzcM+Vwy4CfCr
d5OtqD4y8s32+g6vygM1osFp11DlEw5R6+CL0RS5vtT4Eqd/E/Kcx18a9vW6lDXtB5UCSi3wEGxw
PJ6fowN3Nc9H3Q0BrdtocH3G6mWsvqILBmksifMqkSVmOgbk+KlCDeS++488/jrqHkMmKkm8sf5x
fVVrF+BkVaJ26rE62sMISYMeaOA+8f9vn9fPNw3DnW2lQ9ogpO77WL8Z/+nzvFcBLxQ8RMHuKlmO
VGhkIyOUeXHmDePmv/z8/31fOPOhU4xFV/B9rXyLSozLpbIK29oTCwas/78CpJvONyjW3HgcmeuG
dvVs2Dsrwsjfu+uLWH04TmUIdqCZHANxJM/RqPFdlWmBnnb3CJu+tpVydMn4gIHDRy0b7KDq9De1
nCQWkO+SaIdO5QtK0LQGart4OcOhY17ufi2WHWkcbxieWZ2Ajukwzr+vL/nzWb8QibS/irgZGCNV
8IMjWIO0K3M3VNQ6HXasiWykk5f02DeR+Zsg7HzR6IAMNEuj5Klz5mXXNhFFUSbrvZglb8M8Znv0
GdSYFjCxzcDo8lIk0RQkORhK4wKEJ5XdIFMzTrf7EnyAFwHRDqbPYATNuUYUbg/q6chE2DgioVY8
byr8y5GB/FbuParTvPEDyE9EsYJOqDMFrXKiOeGImRtvbi5hgV9Ra6T+UfAEiSGQsiKEdWnsuWMz
SpIsZq9Wmr7Pltp6rVrsrx/0yjJ0cnLO/O8n73fTVm07LdQNrf4eJHV9JHlaVg0xRgkgd4OcIzIw
598fatLUMWjN8f16iwLobgSt51LtMOUjSM0bJx1/RvHkRJpw9AihgSMZMjfMinua3WWy7qvV3bJs
DLHGZDje93y+mqQyam3ISzesiXEXNe3XwXB/XT+QtbcYgee/IvjfTw6k1eemqZ3UDc2IeWr+C4kt
34weuunLdTkrCgY+TygwUsCgTxfre6gZVQnokyBHcUA7blvKrqEl6PGIkkvs56oOoFuBN6NitIRY
DqAGnoGGwnzqrH1ifbFFMuR+yJMjujrvhunGZtF/lACTtOGz2egjFEP4WFGMPLHx5kzOXQNeR8mT
uZp1BrcomGP50CDYmPMTspRGtdKugcvbz9mfGTVhv3IKknuTOio7rSP6/YIyywIUMxQQ/WdQFTrY
tldTbfbAb6l4sZGrEo9n9TwBOUb3qsVJbYWLnCtVaw82ytaLbm6jbtraLGiU43WlWdV/Ao4cBy0L
6G4UjJ7ixLSlbU5Cx+295471kodu5ft4wTkSB2kr9OIK7kJhdkOtNnCm1J8UwCLZJPq1hxwtyqD8
hF0FpZdY22dVqbfaQvA0aNOLRZPfhllg0hIN3FT5kqBN2nOKdqM7w7Eujcdq6SU1vrWqOvBh6CpH
2QqE5+JYK33IpppVNjAgtus5xpORU7/tXrOCY6uHbW11flI6vuocrh/cilU5kyt4EIs+xUzBXMuw
cuYPUs1vTHP3kxlj3J1BZS2wq8JQNwD/P6JORwxz0WAxVbMDoEtndvZdQufGW5IlCkxn/EYmakvM
y2fgIPgqgAxiggnGmgJzL7K2xLXeO71TwJShifuLZSXxS6732tEpDO1vupAuUJk+P095xAIyu8t2
qXS98VS4OE8ov2Pvh1Zr7lifuk9uaowBBWnzXZ2ovc+UdvRYY/Z+DKIIr2syx0/aZnxMrEU7TGYT
e0PRtb5DIvJWl4h/kaDO8U6n2ub6Ca4YUQB5AE3AU2qgW114SEfEVRjoZrphD86IZHgwFzArmwfV
/Mtk7AcrpgQ0/JiShGsOWhexhZkYS1zYHV7RdAj6tsZGbTLn9ucHMtAIjyUBcSXexAo+SQSSNTd0
e8ePybQt6heMFpXYk9VNgwcIYw00Cej4z011o0b9WNfwboyl8cbE3Eex+Yy+1G2SpYqnOYrEm1o1
MLztEE0MSLdcNDYvbmqCC7vn1Vzl55Aar3bKHqasOMyL3np5keD9A9NPo2xSah5zUkp83zUDeipf
cICyMsrU1Brx9nX9/ZDFD53lSPL8a7cbPZV8sCNmI4IL4HxPx7hbGg23KozaUr9XiN68TlXv7mo7
c++MZDIle7qqjeC95Tx2nE5dkDcXpNJrvUYZ0nii7TM1D7R4v363VnftRITgc6EmHlW1AxGY7eTN
5JeaSBI6qwLQWAtuW7xuF70AqY7JWlqCRJymPlvA59JYBiOQSRAOPmeDqdSqDsjUtNXtjcy7WP08
4FDIEYGhm4jeRTJNEymTCjsEXLMy997f6yew5lRBm0C4Avo9pBNF9P+sKE01uhMgcOXOju/7v06J
qHqTul4zb8aPaN6wCsNxAuXHdcHcoxDfDh1jndD4DEt3AdnW3UXvqhqhda4+F9E33fpiDhXIOSpv
rt7G5aOXXR9+EBcCQTCoYjQEr6sKgXWiEIypKuCnlbTYokzzqCvFfVW4k2c0MxqrssjaKAC8XV/m
2vkBmfmvVP73k6iCNGVStOAeCadC+1LM/VvPUHC/LkMwtuhERn0AGF3MV+G+oWhsywb2oNHb/JXQ
r4bxmhRvJIf9Q3/n9rogYTFcECw6xltADnjhTMGZsTA51RmtrgAssfAsW/EcZ3O7BA7n4BQ9YN62
BIMwmEZq96Zbvr6AscWbZtkQn7UVnH5feMwx0tJUchaVrya6Ncd9Od5mbz536PT7gjXAZNkR7Yn4
/fq0z6btje1A/POYosPtmQlSPijyuTbVWq0ia1vlr0hK1kqDVgMMMk1l5euVTTqVcpEFL6eyKTSW
vyrEq37Z328+4rOvC65BZqJuUdhl/tq7ARC1t9bl/tkjh9PC82lQqFuc79FQjzhfkuavS4rAL5hl
sYzwLF58XzhiQ4u6LLeS/NUxN80ACja/kFFGy0QIxzwtCgZUYI7NKyJKkgRom9ZkDAP8Ip1YQ3EV
4nQpZBCnysHAw9fMdYbfMzWNo8mbtK2WRRuANZb99VMXrO8/8lwDDKv4vwjeBes7mZaiLBja/WpN
MLgpDeJpV1l/WgvIeOOtWZjEJl7qMEaRIBUBNBys/QXsI9OjgkaYaPHaKO8pQgmzk9TKZQL4308M
e98nuaGzGmrWHOz6rh5vtrXnCxC8L8ua4mqecNWjZb+Ud9Lxepc6dv59wdJWMa2XnmCD4iJgRjCg
9NQH1898ZYtgw/koC8sAG5ou3MQystAZC8jHEVTLGPxWFbe9rVAk+ENgcgbSFZ34qJOfH4GTxFUR
F7F91JtntrdziS3nP+/8ipx9XmRXWxjCzzJTrGPVsGfXVP4Qh94jtRGARHLnDlSyW5c3Ek4YEtoo
1IFZEfb9fDU52sonrY/mYx4kHyzZDqWP/uKbTwRTsPksaZRzAd8VHvAiRdmptQb1/5H2Zcttw8q2
X8QqAJxfKUqWFScOFU/JCysjSXCeh6+/Cz61dySIVzjKKT/4QVVoAmg0Gt2rVx/T6vM0bXX39h05
G1865XWT2CzTMH6sH6sOqHTF+GINpC1BPQ3ImRFIgtdoCI07OXQmFyQ6mTUcizLQSdTcT0nzqXXN
38Ah/qmn5tAbXXxw4y/Xl+1iaxBPsVDUC43DS+iCoSemgzYvMeuPpOMAfYKaK/aI/RINv/5BDvKz
4MNE/udieo3eT5pDiv6YuLXXDj44OiqgJRQhqYuTj1kAWMGQvERx18W7Lpx6u855iT5lxR1AwrHt
69WtxgsiAI3E218ERC/byDHax3Sq22OqOcsm6f05dmeFLoi9PtMFIQNRYAQs8O5HKP1cF/jgZJYz
Gh06ZN3l3f7l+lasjE7ReQsBHzx9BWn3+ehOW1Vcm/P5OB/AdR/V2//T8HKaXBuGoc0WDD86D/Su
V+EYFF8v58Z5EepWM2D4TttFWwB+/+XrEeZHoRL4HOTUb5YhlgKykvk4PNByP0T314dfUVCs/d/h
JQ8xY1Y4hDaGn9Ot43w0+MdEu115AJYEZwyIVVDRJsdSAGacE17W5Ji0oZcfZldVxrUyB1GHjIpd
F2UleJ6d6w8Apqwa55gcCzTwAeeeN+X1ZhhVLbVWNho4XlwWAJAYINCUxJgu+lzhPJNjbgEf4zsq
dO7aNE7HF/JPDO40ELeKJ4zfksc8+VyUuyVReIauuHSkg8yA8xH7gOTARQ/6knMniUN9OVqsiD+a
dOE+a1nmh+0QxbC1INVsnTvD6d9wt4y/agYaOa8cSZ16acroMdGSYmMYKaIWZWTHx7pzUs9tW45K
hCjboNkgQGdtnPzCq9WdvNRAtmjHRnfxe3u0Ds5iD7shZsUd2FSnjT6X2bepYdljUowVSrfmpftk
Ty5ywJoWgYMhK7+kOmu7Q24iqm3XfgdCC3NjEZSW+3Yxt7uwJfOWz5EW4K2s7/qMxnemWWZ+RUYg
YXQ0nNnFURL9YKhwCsLJ/Ka1A+gj0LLO42Tol23V2mjuCZIxQqdsv7jNwj2dcfpQRaOGYPjSVZtG
M+zX1GmKuy7mzb5Jebdp4qwNqnJefkWGPnwo4xGtbfKl3zgJjTeO1pLdMriNh8ay1mvu8GjTZGXr
OTkddjw3Wq9DS+efZLTtXV5axnFCNm30aGSGm3kurUfLXehPVOpNfFNlcx3A9pPIj6xmnr0wat2n
kU98V9vRj84IHVVjz1VlFKUeQEbghpTTDWhRhVxAGi7oDrJNxnuE8upcEcZdFeECCglYDjKYcrA/
NovYoPWygLz5Dss/pPtElWpbcSYY+l3ALiDFgTeq+ISTIxUBb1fpqbmgQ4C1oc0u1T6ZLCimGylp
YQzw9DmRI77jRA5wI+WSptZypI1v/VpU4MAVywOCNuR6CcgjRPrzfPik5GhFoDXoKF9vlsxHS7Dr
l4BqfMlVrSeng+lp7WOab02TgTHKUNwBcvWvWCFUQABjaxLkbi9ABVMXAzRj8fA40SX63qZhGOSO
/T1D8+pX8NOmm1Qv2YzKw7Tx8l5bdqI1rudy9iGMi/sB5EVDrf1uTO0Lm52n69O/VEQBexQ979EB
GhBPybA3S2Z01ZAYR92IvSLcGck2tH5el3G5xOcyxO8nGoL2xXXToE3RkSa++ymub/YSMLzo+4eA
GGCkMuOko1d6WQLBdbQm7dBuSnTO+4fvR2gcTw5kKRBUOv9+zSibootgpiI4yQ479lwxg8ujihmc
CJCO0GBMWkQn0zgu5u/M0b2Go/Aa0IJOFfZcFQSgGQMcBFXfsk1AjqKtM9A9HVPnyzjd6eHzPL85
7EZUPBQe0RegFNCAGS7DBf+rNWRsHBHrOZagpo+bA0cLQ948X9+Vi2ezEIK2kmgQhNA+2oSd70qd
AojWNJN+XCbdX2zw1kyfauOe9s88/X1d1JoCgxAF7QrRIRD84dIToC3J2JF+pEe9fpq0zyrKahmL
975eIHbBKwYYfDzOpQBGxqaE0nCgxz6bPHf+k9ao6WjKTZweXOcXaw+8fhhJtNFae1sh3dg9ox24
V1vNdimOtPg0dp+K+qe+3NWqvJZYxHOfCSCK/34ZbpLzRV7a3tEjFzNP+Od68UC2aA+KZ+La4qJV
HtALiBQAiijtY2ZNPOdjw46E7sn8YVHEz97jGfIU4BrjgKEGDa6yNAVCesLgvkHndbKxS8crGEhG
6ifK91nWbtic+bX20XZ2MYv8YdxllbOjye8wQR+F8ltZ7Fmz11RPj8tJg+UCBUhwAEQ7X5mpzrYW
x2oReAgIbzYevCvFnXN50M/Hl0xuRYcEQB6MP9d/Rt3eGqzbAovldINCkGoi8u7VoW5UIwTpcMMG
tkkTFQHv6lSEowT1EBliaf9i0T0kAgs0uPvLz7yev3RVdT/W3TegThWTWRMF7BCEiaZEMF/n2t4j
0BAmfWkFIzirrS4C4hXtIVo32zAWPV+3KZcnC1nJE1mS31GGqYmCaciKuzcdp3mMPlSqeNLa5sDz
QyM48HyAcl/anNQdRyNMQjOo7cFzu84jCudpbRJgi0KPDhwgNEPWzxesiHmeLbhvgtiYPAIrX4Xj
Fofn+lKtTgN1EoJWFg84ufxa06Z5SYHWDNwm3hBPs27u0QpEBWKwaBZPcRgR6D2fhsWNNjS7BdPo
s207ED/l7VOvTQr1ksEjsPPnciT9stngoOEdMYPECTcopt7YOd3q9Zc+2TfZdhj6zUxKr83fdOfl
5iXEugnUCuJkQA9KG+VSFMvTwSJBHSFK4Ll0d338FUU4G1+yN3HUTVY9YXyUd+mub6Sb5PW6hJWz
eSZB0mUbdepJ1EHC2Oyo8zVBm8CfXFVVsqJpeGsg1AeafzQMkg3AgLcMcfqRgOf3MYsfyT+sEl6U
UAKcStEh5FzPtMiq414fSODq9aYetjx0PK7K3V5kwJAAORUiRRTDsdI6EmIOCciztfBHNoNkAvXd
9Y4n+/ZGviah0qfS5KPTNKj6IeWEbUnqR7uwvjtjfXCaeHt994WRP7/Ez8VIJ2du0JlsnDGpZfig
h3dJeyTJR+bG6OekCnWtikLvIYa2OgbK1yVRqGahkd6lJLDSP3P+Cp4Of5yGuyQ6FlWmiEmtKTXc
8PcWoUCcy5YNTa/bdo4LEhi64RfkeyjcEtw49Pv15VuXA28DmArU+8tVQIBOFhWxOhJk0R0Fi3zJ
t7HxRee/rotZswKIdP5XjKR6szGznnUtCfoo3uQo5PYKU/NGGimmsyZHND8C+hvEdaB7PD9HOLnc
iuqEBrazj5gPJLaKRVolQfx+8mQ1wxBwrjamQWej61mxb0O/mhWzWDM2p7MQm3YioyjcpcgXyEgN
z579vFU8W1fnIGCeSL2Y8OGlWy0CZ9hEw4wGi/HdyB7gxbiDQn9XpwBYlwjNCB52yaDl0Vi6Q1zQ
oMoGb9g7iOxd1yiVAEmjWEHAXt+1NBjN137XtYoiHCbWQLYraG37nwm8/36yB0ZmNTXra+xzW3yo
kT/ueoTjdHt8s+thbznoPL+geHzqXvPe9rkW+3CHtiSJN5WVblMDdbdp4W5ijrInHSHaNvGztFKA
ylcXAU8kMKb9D+X4uaLM45I0ZuXSYIi3TuSjc+U/LPLf8WUbHoEYYw5TiwYJvePJfa2yqKvfD4wM
sMAIvV/kuJCVyKIhZPh+69npnp6vf/2abRNUbvByRcBWfj9ai5vNTRExcaneL2CPnK27foy346ji
f1m7WQ2AoVxEhsFOJx8o1remHrUE1nrm97abb2lh3s+Gsxmp1nvzVH8Hr6Fib1ZndyJTuo3M3GnR
UAUykSDzNPd+KT4wvfbs5vf1VVw1Fidy2LmO8dDK56xeSDAXLxowrOa3CLUD12Wo5iI5oQNtOyga
ZOBF/rEf5489RVKsQs4lVHWsk+Gm737J6V4JnTw52Hna2+E8zCQgU+IX5mOZPtj1NrFc35mr7QIa
LmQT/KJ5K6eXCtxR9Zfb5yoaYCD9jdQ0OO/P5XekWPS41rGeJmK6j6DWJ4438LvrUtY0Et2P4Kwg
iY9/khSjbE1kpTDLMf6Y8sem+6gNT238xCdB3qTwwN9LEmVjeSpNMsa81sNpGiENdQwHsFNtk9l9
nIx6Ax9mS0l1X5vDvkwq32maDXGWbxNYpLs62hOd+n2+fI0aZ9PVtcI8yjU373t98l2yEZ+rqIt1
sdd2ii5g7m89vE9tRD56lNft49T1COXbcFRcr2vafCpVOpmxw8AiU+NkMmP2q9h4sUbNr5J2G3FH
8XBUiZIOZwdArJWlODjdvCvGz9Xol/VeyfSwehmezkg6n2MxL7Xu4HkSaulHTqcdWBG9Ki8faAPU
fIQ+9hGIk5L5aBbZrsuKz+1kHeY63bVAOvMIuUE0n+Rx6utR5nE+NZs6j/bXNX7tDS1ISghMPoDI
8DXPD9aYVG7LXaHy2aEs97al7ahx3zcPcwPKjTx8iGv4nkXtTUiBXpe9do+dihYvhxOb4qR9YkH9
SdC02/TAte314VcPM2rG3iOVQM1ICmUhX6vhOQCTlf1x4aTneY9yemT0u2/69D2OVdiQFXnA+OJK
Em1EgU2QVjJNB7fVXI6HYrhNyx35U013s74z6VOkAhkKyyBZDjymwBwluN9ROCPZqThLgZaPc6yc
Nf9pnMXjVuMVTnJ0QoLeuEPuA6q5m7R5d31JV241yMX08EpFbktu1IKepXEToqNUMER3YBABd6me
KnZtRSnOREhnE8GkwQR1MCIfY7Gh9SuQdber3ZkE6VgmZGjsNMc+2dbsuQS0WEqWVdUkpNsSnQbH
EW3NcPLTL217SG5GyVIUiAM8Ca3GAULV+/nJYVEUZTnP8KbmzB8W1EaV/u07jeIHAEBR3YU2JkIT
Ts5mN5hxn6KwLShq41s6Zj7Qgb8LJUJvTaHAfyYwZ/h3EfDkDUia89ReAs09uIL7P/EWtFm+PpcV
cw8Kub9CpN3QClhhJIoWNLerPK3svDDxJvqQqphCVZOR1iwrRrBgpwYmY2zjduPmaPuyvT6VlWAK
gs9gHhFENyIXeL4tE4LSZYeqzSCi9/N0gMs1vIzmzWAKhsfneyJFJLEvwBQNCIjtgSzBTO+a5g5I
lUoFNFzzJ11MA9ETQBlRTi+tFSd6i+tongPO2D4ET2GS9o890DoDt9ExCXhzyu7ytv/T6e0Hmxub
ock3na7aspWDis9A7hZxKYrolLSexB00x6j1ObA2oLLeGEu5ub5hK7p3JkDSvZgaAyDH9gwmpAPL
tpXxo82IlzeKGsO1eQhCGkCRkTa4AKeEbVQNyE7MwdJtkJpQsQiueQkuOsHALUa1meB7PNc7JNc6
NAvRZrgyA6rK+L7WcxTxf0h1bYfm4t5MP4HS1GvMz8T+eX0FV1UFZO/YJGzQZaUbeB9Zmy6pHlhZ
C742Rg+NaXee2aEGYW7SZ2I624ha95kJj6q1f7XL9Glxx5fUUDE2rm0mStEBWkB+/LKdYh+yFPET
ogetteucn3YVA8m00z9fn/DKGUfyRJTYgdztspniABDlUqdUD3j2kHeN36BNRDv9KUp3g6TWdVmr
M7KRhUdtHah4ZfA6y3Kmz71uBM74uITfrf4xowCqcRWCYU0OAKeAZSDpvxKyaJgRZxnKrx3ebg3z
0Jae3nuoK1Ect7VzcCJHxue2M8vsAbVcweh8spPa69Pg+oKpBEg3L3IBgK/oEEDSA9qrgwnh+vgy
y6t4fEGzcOeKzBKgHpJTnIzxuKBnuBGULCN3rdmj+Q3tEw8JyfxBjxCyCpe2RvFw+Z21I/Xwiq02
LVK9nhsPKszbyo0Gi0JhUXRc0YgOnx/73Az1MtZGMyi7h5rt6+KBdorX5roIXP8ip4qKS7HgJ45G
33URksKVGVht9T0zogfHLfeNayouztV9A6z3P2Kk+2ZEo8SlIxCDevMtdUZ/+ofQqqjG/a8EcQRO
JoImmV1iWaUZZPxp2k7sy3XFWHldgH1G9JlG3vHynZbQJU6KihqB1flm+MFI4C/tePoBbDdKtMPq
npzIknRwbifcWrgvg6JnXsY2TgXIrSp6tbojJ0Ik3er7Zubtu5Bu85vcDhTHMQK7oomGJOJISVOw
OHKPQxLD4GCv9VJ7YPZ8f31HVm3aiQhpAvbISKHVCU5qXDofUObbbizN7b220CqvMoppd7s8G9kH
C2hrXMQywxjgNK3VkwLyOsN32tzTwbKRFr2vpFNc2xqE8Kkr8qpoTCMZOXuuJs2tKiPQ6n3F9/vr
81gdHQlhWCzYlAv4ZqpbWZ7TCCY087TvuYpyak15cXP+d3jpHBZlb82J2JbB2JrppmseHENRYbby
/Ibf+leEpFxOlIfjkGMGUXEH6H5ZIFmxL7St86MqvclSPF9UE5L0TDPzPKoaSNMrB8H4TyOlwF3d
Xd8UMYgUUQBGBy0V0BkXwC6Z3Qp0gUZX6OCKSNIvg5Z6OaqUI/MH018qkIPBDFwXt3Z2BDIABW3w
PJBCPTeWJXcal1TQZdSqoBrgxUJXrGTkHhqpXxckBrqc119B0uKFLjOzmkHQjLLAQ8unxz52NS+N
s5ccgRXfqXWVr7Oq32j75uDgiD9dmpvbjlU6pUYwTZ+deJv0Cp9tfXxwgiI1jBoeGVRRphN8dHMx
AjO+qzLPVVFQrumbA/gsrmOh43ICCHn82smqigX6uOuLHbIj6Y3sxe9OzqkI6Yxm8ThmqEZiQYzu
Bos/sUMZb1IVmc3aQqH/KgW9AoiOLrqq9EvkNGgIz4K0qxsvofqCLgq1CrO1pmEOXlyOyMYJGPD5
dpMEvXymNmGBQ/Vtslj3bub6+qzhuRo3O92u/8HFRezNQMUk6I1QcngubwwjzUI7WRaY+SZ+HVRP
vbWTCTYxYHYABABKUDqZrGncZaYpC+w5Cl/sfNK3TdnkiWeiFdvGNUfzH64DRBtEE0sT7W/kSNO4
aCVoj1qGtPqDXX0yVcdxVZ0FFg2NMlGiKzOxNKiEKrqcsCCjuV/Hn8P4N+UqG726arCaeEQR4ALl
uExj90wrRgurVpkeWSxfD8nOSB/1VuEurwlC9BXRepBHo9BA6PyJl9kOFgi5Eux+P9Bsk5rpMxtB
lMQooE96SlU0KGvKfSpOLO6JuA6tKHjeC3Hm19h5zvIdWlcWw7Puvl2302u7hGco2i4AKAqvUHI5
KB4Bqe5qyGn3b/b4LVx2TaLoZr2+dH9FsPO51AylKMsAEXZzn7jbark32nua3F2fyJpvcDoRyRzQ
onV4XmLFgHdepl30Ia680b5LQk//E4b+PwiDUruIXAFgJx/WqtJYp2s4rHndzffEyswvnLQ2Hgg5
vTfBQFR7dT1aPkKsnHhhONmKD1hdU/B1wHNAbhbcL9KaOk4axk7OAhr1H+sm/TG1IVJFCCB6g5KT
Z1VHToSJjzlRxqgGcnbWMli+Ztv8Kvi+VPmOazeGqOPGzY94NIoazyXkZraUrrCtg3lMkk/WjS2b
3++90/GlGWQpy8uccBYgwua17FdT7Od/gFrBbf87B8mA5zNfWnQ2ZUEbLtNmMpdXaD7zknJ4va58
69vxV5DkWg09KFGphfMEPNAdIsaeoaHprKoPjGpLpOuujic+VQakwL4nXtPa+7Bw/sWo6iDcRQAM
rLsyJD4fZr0aUK4CxfKjj4Iy/uOkItVYXa0TGdJq2WFTaRo4NgHa+RajUTvd98Off9gQEKcAmyb+
5OwcyPGilJZYKpYdivBraSQeGVVNlFbncSJEsqIV+krSTg8xD/ORNK7Hp62RWP/g44gmZf+ZiWRE
eV8nuW5CCNPQG/XAbo8OgDUVJTII5iKoBfrU83OOQt+BT6OJQG6JoPX3kaicjkutBW0qAQZM8P4h
di1+PzFVC2FAGGiI4U4f0NfRKzp+8wrB5AKlZRKgT0GhIh2LkM5Tgx7zeARwsnWmdBMvikfupWlH
ahlFWiB6ARUMmNDOp1BP09J0EwKRejVHD9FIn1GXDxhYVh7dRlVMfulnIOSJTD16NyBaAzKVc2FR
OKZW2udGUHf+kn5tFhgS0IR/A2vL9TOytjE4yZABICeCdZKFbxswWiRNZwThR4AtwuL+X4YHPtQF
jTJeHtI8po61g8nxNiPphwHs/e2XfxhfZAAR0cLuy6x/TTGEppagPKidN9lw1zFFePvydGNdkF1E
jkfUsMo9qWI7mxzuohFgbSMhtk8swDEVT/+VHQApIuq0kFRGixL5/WKWqA+uUZkc0HyiT1Xijt+0
CUyj1xfq/dl1/vBH3A/FjCJPikJWUzogboHal66b0XN7coFCBXst0b9PE5oAhC+1aXjOlN81yaGd
HmcQji3Vr6xXHKC1iQKjKfJFqOi5aDcH8pkqMg2NBLvQIHdlwhSe5soBpSfjyzm5pVyinjDgnWc6
76K23U5F7DEwpYbhzREHRC8B3kf7OaDREV04P51mtTRaWeDuMtp5+6mvp+31zVpZKYZmGrh+ddFJ
zpTuFGoUvExGZPg05+sQ9Crs4OrwOPRQaeT5L/CyoNnIqQEkTeAAZjy+GLd7XMge/x3/IukUZYVt
NY4O1OCfuXwAWNBzJ8Vmr80BFwoTmAwRNZO2oDGLBBVHox6kOJPJt9ZQvWAvTz5SjciEA3gOu4Lj
f77HpJv0rqv4EGjZDgTPZeIlkX/rNkME4vEWReE/GkCIS+DkUoziEM1NDVBnZPw5jAWPt8IBujwR
EIAVAkkWkCtox30uwO5N1M3Z2hDoWbnDJbWpS7/VdpmjOA8qOeL3k4lUgNDTdIKcCG58o/k6iJhC
c58rK9xWNwX1GMAnINZ3UfjdUZaD748NqGcp/KYjP4fe9nTrRv5qPEvEuv0VI5TvZD4M0crZ5OgT
WXTGTm/S+6wqfzh69v36/q8tG/g/kDxH/QT6pEgqRgu8/Zeq7wPOA1tPgLvKPW7OftvcjizHUxDO
Edx5mKsLOhDUHnZWZ+tdYFp3hfl5cPdW1HlO+jRG32f+dn1aa5sEIAtei6INxQX2ojW7FMFBrQvq
ZR/bQZbu9VZxlayKQLxcBBbAeSHDVFCIyLK+Tvsg5oZXkaNI0jvV9h/mYYNXw3bBoQIm+nMtaPuk
TMHh1gUILBmTb1DPdBQWYG0eaBEJNn9oAepPpUuZxNoQawb0OaueOqTKCvJoqDi01rTMAapIMCbo
gpLtfBq86WmGvrYjrHF6sCvjk1uau2po/Mp0FN7epdcKD9I28SfiBRex0iS1K4Rmsilwlh6NEO7H
ZAueX18fn3ijCmavLd2pLPnJ0rjdCMjnFBjjs+O8NCUoLZKn6xqwvnRCyRD4vWTXauKUTWGNpYum
bzTZTfxQLRtHFTBXSRG/n1gbk0YF5R2kGNp0R6PhvdLHZp9IqwDSCLN17gJie6Bn4MpDLviCqWCM
ejdu9HYKEPX3FsSlsllxK69uyokEaVPMqXJT7jZT0Og/p/IQckD2VbiCFeyVAYSODnJ8eOUgNJTW
qwi7xsnmYgpC/lpqLzm6paTW1kD/lDHiXlQWG40dGvbQ9LVieuuiBaYBb3F47HKqyYmcmA82GwF4
qt4GWz/wgn5Jq/pxcfStvlibudY/oO6eeBbg7YvVfL2ukP+fDwDfISgDUREnh4UrFJcPI4OuOM2x
YH/oMPhNvqu1e9K/OnzbV/uOPhj6zfEgrDhK/P4jVbKExdzNbW5B6myi5yVcotqfkx+RqTAfawfh
VIzk09U8600+W2NQO29W8bUqdxVARTeTf+NyP5UiX+5zacZESAENqhdXiRcriv7WrKCLSn8B5gS0
S3brmnwBKe08QkkaXm3I1PrRkt1prrNNSPQVLXBeryuFOFTysQbS5v0GeecbP7cfOizUHIcLGNjA
JMfqe5qXXj/d05H5DMUp6LN+Xd6aGUGNGiyiIC8FNde5PDfXOUhboimo3nj4bKjYnMR9dDGdk+El
LciSkDlDieFJ9bnoY9+OQO3JPCSTQBjn5e7gE00B8L1UPFFChaeWYMi5fG+hV3iCwG1UBkb57I7M
M/g2ifRNlbzcunIiEGKiPgHUHEjxSaoHjsOiB0dSEZSeBUp4V0kLf6l6GBxZMCRx4VNcEIyA27WY
+DIXQbxz6db6487IhG0zhRm8tPJCynvRL0GMS/YoRHesJRkgJQV/rKejg6AqH36pYmcS5Kd8mQ6Z
6QgJ1NkJMkFzc/NG4E0HIlywNMLzljcibvW2r1AeDf/xmG/0SBE1Wt0G3LDo1wyqKuDSz0/IkpvL
GOsjhrdnL0dH5XT4qmk+df0Sr6PrU1nbDNGtVkDUAbCQA3jTmIFqJk4L1Id8sfGOKLZA4FwXcWlg
TLiNqIYHzA6JNZlDthlMO42HsQxIkvq0P7TLm4nKAdQrbZNip5Fyd13e2vKdyJPjB9zqp2rK2jKo
2eDRDOT9ZvLFyF3qkSrfR0WucinW1hBF/QjDCSsAJojz/erQ9cwsDFIEnCSvbOJwkPhmzlzFvNa0
WsS+BHb0vUv1uRiDF07eJzaOP5gz7sHLoNin1WngJQH/GzlQsAqfj68Nc+7ko1YEDnMAg7F/0wIM
o1M4qiqGVoKJiCMCfo5ecbh5sGrnkvSJwQTEvMQVl3ldda/V98Uye8QCF7e2t6z7Nn9aeoqPKD02
PWbF9nYNOZUv+5lG0vfFAvlWWn1vDPqQh7zzAHrYRU3x2ShcRTnB2soipwycO/LxlMqlbIyH3Gnn
CAyu2aawGzhZ875WsfStqcepEGlRlz7t22SCkIL4Wu2Fx+trtjK86HEL4BqFvUBE+3zP2lnvkYLO
m8D0EuSoVHZodXgMzkQ4i1wkEmI3a5awmCugGCOvHV5Lheu7Or6ovUISAeCid/bdk1dSo4WgZG0w
fli95HeEP19fnZUdRkAU178umuuhmuh8dcKQ2lGf8ypw+3hnkWabWo+DyrCtzeG9vyKCcbikZcRq
NlZtjTBZFfDoezckXqfqXKsSIH4/WSQytOYA76kKmPVaG39c+uX6Kq04SuJGAxT/fyYgrRJvhxh9
c8YqmPPQG8y7KfRd8wOp3q6LWbkAABQEPgnFdoi8yuihcsyHEnRZZZCTBqVpjVF7oFQOkFh8DQfn
TYs6xdlY3X0HqEiCKsLLzuKoBCmzzqFlYA4laiAnJHnQdPaD5japwkav7RByrQhZgVgcFVaS5ZrL
qkaTVFYHgkz+qRj/YXjwjQCnKJiokeg5VwA3TLPcsXBKoopWh2nOp2PZx7fXpCIFeiJFqMmJmhXx
PIAVGWpWEu2QjgZ60qmQISvrBEQ9kiDwYkWvUMkYorkfjYeIdQH5NrWHqbg5FIKswcnw0jYsNQxM
nGD43vLjzwu5u67Aq1+PHAhIMwQCUk53W4aOgE6N4aNvRv9V11SV4iv6ijscrhiKBYGxk40hrxyt
juesDwhgyQTZ+qz0bRVya20SgtBcQNBEWbWU8LYTog31mPcBCMI36TZMVLwtK9YEmVtE8RFZEFFp
aRPKMsnj3gy7YLY+TNUhmT7MwKerukCtrRUQN4jjUjRyRN7gXFndrq0jrmGtZpAeR8Xvlv1mAHTf
vuEnQuSWwQOgLKU1YK1a863e9IXi8luZAyoP8OQGcFeca7FVJwduQtVR0xPaBlp4x9mmWRQPFtX4
4veT8WlFnLw0MX7VoSHj06hvlkphYldsOh716GMFbByIjuVtYDH898lJu6DFDjd09g321hbHqThG
/evNmyEaajjAnTJzhZG1bWg/FVUTvFE3yGbFWl0eC8AMLDzrXPSQQ+pGetz1rWt2LCFGADBzuw87
hau5MjzcM8RQURqoC6SJtBULM6u4mHRY8MhrwDlhbW9dHUSyBRcceovhlSXnTnqi2ROyTICWRL8P
Q/zr9tFFOQ7AK8gvI718/vnZUHeU8sEM5o9Z+ymsFA7IyuoIhBIqTvHUxRtKUlRDz+yxBrg4cDO2
04vlBTxKitzSpVWyAHuDisITRJBXDt/xwmwTo6DACzZebG4a1w+bvdkrQk6XJ06UDiPnC2QiACZy
WeOcxB3J+5EGThdtM2vLbbIrrNuJXSAFF6igroJ5kglaa6OenFCrGeAro1fa9xq6YM4BMRQRz7Ul
A/UCjDhazMCzld7PZWTZsxstLChpsScmXoJLlH1CjBWV3c7tJeqIrKJRDkDwMOgAYpxrmONEcaaF
rRbYXtG8xuHLdQVe2RiUeqA9O161ukCUnw+PelOnpnXlBMnQPfdpCCE6+Ey15+tiVhT5TAyTxGSm
Med27QQ5Kz26eMOk2JMVARbyI4gBvrfQloN0vdWhdyDFQTSan+yJpYrvF6t8HqUVbPWAwIgoGt4y
YhlPboxQ58wqSmYGefYz6nbVGykfJrYjyy6Z/ty8VNhvwYeBynVwtEqiUEfYJmkNEuB6S6IDH/e3
Dw/6CNhcFEeKmq/zmSymHi8D0aygYB5H/kQVLV3biNPxJYVyEsJnQhM7oF+aMPWcSFWUvHL64NYg
eAX0GPAwurQ+YNlxC7uMaFCAnmoEnUcac6+u8o2mohNdmQpgW/BpwRyOOLlMhMVTLW/nqiYBGOOH
z+GsSDOphpdWamA1T7QU9J6pZ4cg9N/cvNFnXy8duUpPGpJPGD4xfR5vktv5MFElBF8WJXoCPiKj
pmvemwuP+BLk/bG3Phvpt4nfbpxwdYsaOhw62Ftpq2etQqeOsgHYmDtei1Iqez4Yk2IbxCDS0YaX
Cf8DFzgAULKnFhskXayMg7OSRV46BVOre/bwdH0zVoWA6AT3H2AiSIqcn7pKd3qNNyEJqvwRXSlC
dAk0VYDDdRnATWNbdAHWO5fR8xYhQhOAQIsdohQMGcvjyFTtaVZOn4hTwKVCKgQHQ5oI2mGFPExB
bUSKPyV7COP7UAPW6vn6cq0cjTMp4itOzC2ZbfRrqGNQ45m/S/I5DXfXx18x5+ijQdFDBv2rRJD/
fPw444CFZyAKNvnR4C9ae+/m9/q8eJ1Ze4Wq8mhtNuAkRgBEwBsv0uhjlLp22oOuKRzMrT26r3Ov
UuKVTDkKaUUVEKiUBHes5IiGA9K7dd6QgJH5RzOybZ+bMVAP1T5DEjs2670zGVurtLYMdWkNbjPF
k3BF+1C+AGQfAOPwJ2WsQI0GJUQT1ESN9mzOH/X4Phvur+/a2joim4BwP0rExN6d71qXhJUGZtIF
tFf2gz50n0J3ULyl1tRbNM8QbRwhRbY4NKRW1GRCRP2D5SDgdwtvBOfkP8CULEwEyUQER+B5y1an
wy6YVT3C+JNy8arCNjwyT76V6MmmqqaX6yu3tjlIzYtnCuIC4AQ5XzknKfDKqC3cZGWyMQcEUJIv
YRL716VcvnkFn9NfKdKN45SJZjZoCBDkmvkxL3uvK3pI+64l3Z1FFCbickrvrjfwnughhLIBoSwn
JqJrmqhJpngJeF8hU0431Mi3THu7PqVVKWiHBMAqegJeoNXD2EISKwN/Ew21CBQry+dlLMAcW0aK
W2iFdRPz+SvpIgdMkrlCnR4kUebl+ZfQfnXzP2by1ILqgfSo5Iv/F2GKS31HgYcO+DNMuiB4EvM/
WcU+1YiRgasO9I8gy/l/nL1pb6S6Gi38i5CYMV+BGpJUhq7K0MkXq5NOMxgbAwaDf/272Hp1b1Kp
m1LOkbbOlqKNC+PhGdawgsYnpFXNuf7zqVlcWAvLUYsc4zjJp244gfU2YVeVMLGbZyT6d3H19v2n
+no64FU+DHJ0OgRD28uOz5BfG+xL0+ld4PVnFvjJ91guVxR0FkODo0MWCgWDCftg/hXFG25urfl2
OGdedOIt0AuwwbtZpEu+uCoaBn5VX/XN/pZ0foJE5Mwxfer5SCxQlQLSGwfp0SxBohJI47ho9gEV
CXFY8nNmEprKMJJCoRP1Rxj7fl5RbhdUHFmwgPlSNot18fDjr/zx8cdVWkZbnKYRHl+4D7lZh8X9
//B80JqB+FlugWOQcjl1pVMRh++N0omLnm5zBjx+6gMAmvwfcwvltOh4fnJed3PO+Z4lPf3dND/O
gwHwgHhfjNojCnbHTXFjCxmRyW73EL1IwQyHLXH2/Qx9jZ0wAkxYCUpGyLWPb2HhT45yGqfdB0Na
2EkTX1VOYvOdqACAPVOc+jpZGAu4v6W140Rf7i1vLLVsbNUB8byT81Vruh9vB/AFIHOOXhjciPD/
R6u1ANSvMEG7L2aWcbghFuew218vxWUE4K2g2AFV1uMFNShLGJubdp/18U0cZ8OQhokz/S/vgR29
eF+hdHCMUOB2VPa5juUe0qkZNXGKS+P7z37qU6BM+39GWJbFh5tiIjW6PBNGqAeR6tLO9Dm46de7
CDMFassiEIcY0l1+wYcRYh4FrIEszL5ll7wBJG3bD5fqnLzJifdAWwElQtSbUVKzl1/xYZR8BpbV
YJvveyXXDuzLgnPJxakRwAfCGQtoCj780REbFVUxxTlp9175IJq7/sdRMERN4G4I8RcEw19OcIs2
xqnLku9negdDV/HzAwrPRw8SWlNgSWKQzxMkwQOK4prWe1W0GQ28RFnb75fSiQ8N807UVcADWb7E
0aZzAsikzCqs94O/ltZ12F1CsbI+J5RyYpQFuxJg3y04sfjoPWjo1DXRo9hD7qd7f2fx27nD4+QI
EJZBeQJiATgNP89UOEhYUcsJX8K7lORPUd6D3Q+y4ZnpOnHgLvWPBYP4n+zk0b5gqEJPgcKVZwVs
V+kgs7SftSpeTzbo10nb//7+85xYv5/GO5q4umjpCOlxsR+LeRX6amWfowAsT/hccgGCDxsdlTVU
IcE3/Txxo12ZiU2R2NN2TWiR+CRp/c3P38IDywy5FYIQAHU+j+G1Q+0TNOr37ovW6c8LFGhHA5sT
OYAKLkf756fnjVMIQZ1mP8wvrvsOn+fvf/2pGQLuJ8ZhCO1iVHQ+P9+po2ioiSv20cFTSdxdlfWv
/2EEHLSooyJggoLR5xHqSpup91sEUuAUkbJM46BJTHWuU3xqjyzn+f8/jHc0US0DS6sLMEzDV764
s6oDiEVO+v27nFqxQAbgQwMlgLL20SBQSpeEKyb2bfzOD8M5htfJx6P5hgwQJwruwM9T1dVjBASF
jeUaI97R9aqu6jPf+0T6hwUFHj82xlIUOK6r2W5rkb5yxJ7YVuIM24DQLJfvVVWtuDUnBXpLWtqJ
PGvSeGqlLdxbnDCn9JdIXYiuNwHfS/PuxQ9O++jO/77/PCdCINwmCBUBSgCG8pgV7xflkHONmDrk
ceo03kuUs40JxF/SukmcnxMtOvVGy75cBPqAFjk+ln2F9KnvKd+PYMl6kOSzWtgCxmfW3MlRQDP7
z0UP5r9HJZWmKkZYqWOUdtyRaDNOmXuOd31q70DmHwRyYACxLo6GmPLaqqIWN9jAr4AbWZUtT3p9
0+tz0JcTHwhVKFQA4P6FkMI/usi06wtgKedir/j0exROhjAwsWFsGKpxNeno6cfrAUVKwEoRwKAm
cGz8E7fKm3sm6n3Mf9lYb9WDdL1kxj82vf9+qBNbFwhnmITjbIBo/jEKlE0c4fcYINSInsJkdH9+
VYKIAm0xcIUQYxwvAjob2il8ln19Xw7pkJ85FU6sMTALkYlCbRJdkOONI/zConbbNHvlZjXNgiib
zynKnxAcRqkT6xfAw+WyPA738sbg43eI66vwNY9SPlUbonjKxrWyN/W8DaPHuH9txA11zyUtJ9b3
p6GXv38Ixbsw6k3kUbmfLH2tQp1Fk7drOL2AvsyZ3fr/eM0IinmoUSM6P4o57aaoW1gIy70HkbS8
uiHutT9eV/KZD/EqJH/C+N6D1Q4NVTqc28cnAjhUk20sQFweNo7Az+8JOmrudCGRe+n/Vd1V7O3A
JFlF84a221ybc696Ys0jKEH1GsB49JqOS8tdG08ynzQyNXOHPkoqCcxkZ5nmjKd18B7mW79d9aBq
uNAmk+1d7K2a+Pn7ffcfbOQoxEMpGLfK0g/wvpbKZBsx39XdfjTWrUOxNdBky2hRrt3cu/e4ux56
7ze6eyDP8oR79mq0+nWOnIbPiqNyLDKnhOxg5zV/vv9pXw47ZPkLXXv5GqBUH/vC5JyMhcG2gmP7
LbR2k9lZd93KLzZ2/uNiGwbAxRcvGkMLEGz5Uh8WuDdJDU/1QR48ztONzM/JnZ96FaRpSycOpekv
ggfhbM1uQRSe7ySNO2eT6LL+rW//FM3r95P2ZU0tU2Uj5YQ9NLCw0dENUbNKeZPwu0OYmmnFi/WP
H+8vIi2orUYI2o+jn6n02lp2RX8oA1iNTG3qdOdEG75sQiS1MIrFl8fFs3RIP3+LQLizY7pwPATe
PyYO5bSxu4229jSAPpN/5oY7MV0Q0MT7IKBD0/cY7uQOlu68sOkOAmbn9qVz9+PpAujM8yExGwHX
dtxr6zmjo18X3aHz/uUrT/z7+ePRYAPyDN28GNXuz1O1dDgIC93uADL7mzoXOJ2am49PXxb1h00h
Bx4OUel1h5b/SUPvTP3zy5WJqsvHpx/F6n6l8tEn+O0v1by3XvTw+PO5QQ0MZ5oPRZwv/W+r1/WI
lLM91OJZiT4dHP/MXvi6UBeaN259lJ9RSj8+vhvI7VhOiY9bxNfThPA/3Gn/rxddzWZr9T/OzxDt
4eYHag65OIpJR9vC8nH3kqbqDrpAWZIreH2tg+iBnuOcfv3qGAcAQ8BFYCD1xekHiKC4GfOhOzjl
qilX59zjzj1++fuHRTXZdt2LGo8f+l0pH+ofC5Qt0xRCSwCyInBCOS56Sz+uipzi+bYi2dTkt23L
U8fhqU1Eyjxy//0q+7qKAW1CkIIiPgZFbenz69Rxr6LcTPoA9Gfi6Pc8gh3eGT3UE1O2iIYihYmR
KAGp/HkMbXKG8LiaDjrSWdB0mfvjQxCNdCQVmDI8H7XjzwPktK+LsBw0FnLSF9eF9fPno3kOsU7g
gxY53KMXwNS1M4Ehy0Gt+1gCVfhjpJkLYhRwR9jt8MP+wssxnNWzGxXBIWYvQXUo4fVir88xP058
auw9bHTUFsAjOw4OQQiYEUKV/qHfQ0galrd8VfxYTxEv8nGMo/rIqCKF1YYxytKFzvoj3HvOZCon
Dq2FuIIeytLz+5Kq+s0wgPiLEWSRce8GF8u6Fu/2fAEvLGafA4KcmDNkjaBloay36Pgtf/+w2+1h
bADe8dwDMfaW2RkU3CyVb77fg2jPLCvoUxALyDIAgAvpBIJ+XxQ1224wVNPQO5Rj9OgWg7gG0Vls
p9KvcmD23D1omM0trWBV59LI23TuDM1YDcpbUlsW+iQODScnreKw3UwBr3etUq9uzPKEQMc2mXwr
71aqCKo34xTlQ1FTiyc+9XyRiMolZeJr7y30QQcC7sq7aJlY7LPjqcqqzpIrPQhrE3fhtC+mYdpb
cxz+8ZEKw/emjqy1cqQDtkz+T7bFeogqSHqVgH60rQWnK8/p0jGPUPKLJ+eipNVrZbFiLVXYJbHP
6rXnFO07m5xhN0E08UoQhSJt55YvhQA5Iynm2cVKVTgR69xfmw4k8LQtgpeOqwBttKj83bUqZAl0
Bg4wXHmsdd9kJjLsicdRkw2lM66DOvbWkospHR1qtiV8DRMyOGwlqYXLTrEHyKvku3627JU3WK8G
7sBdMirjFkmUE/7PmqciGeD0sfKZDG/k7DxQbbOHDtLIW0d28C4JhqhO89qETlaA/OSthqRafAWZ
in9rdPz6FYEZ4MaRwx/Wjk9OLKbEaWb3isSY9ETEdp52Sk7PlWyiLomawICsyvnDLBskVq4V04vZ
8/qUu5V/F5XabxLSCV5nQnjklz+4Gh2Ugqd5rkaTzDAFvYq8Zn4r7fEdvg79upX9izCo7CWFZ+VO
4tsFui71SB61rB+nnjy5xsxFAnqbDQN1hsVVLeLf1pxnthFEJnzMoXIYxlPTpYNlib8hAWapzmme
jj0V+xJVpq0fd/fA4b8EzgTjiqpwM91Pq7K335Wju4Q24XQb90arrCdD0Fz3VjNsdCf+1dqP6BpE
B8gf9GNwH5ZjO6RUgiWfOcqDxGw+kp6kZJrLA7Akv0WoBG4UK5xQ1NF71pUvThv9misl+8SqxG/t
yLepaK2kZYWfCgZVEh3kOqV+GSWlLMi6l2F3EVtDCE39UopVLauCZzZ4eFcKTjhtIr0WWhy5JxO7
pOMqDKty01QmT8ZAycwBUfofXBjkBWP8oZ6nPLEb5q9Ekz8NveU9hsJtLua5/9uGqh+TUObiUtaz
lQ4qeBlyz0SZFXk92fLSOH9jGVqQVpzd6slWDLpyLcSruB40hCNZg3imhE95jvwWXa1HoJJstbGg
UjJczgUb/FtqA2dh+s4kbaCabKIeS6cxDrOoLv+FVSuyqK8GtWpIUCeBGpp6TabRYAEFbuJqe1fN
ni0Sf/bb9qKfOfzth8BJw0q3qchbKKjVDcTzHUiP2aDRpCiFqcye2S+3gESK8qdXyOm2G/iu5Kmm
fpAWjRfodd93gZ/2M/nrGavnO826awat/+vFyNDFgugeXM53c2X9qqNGWhszSsFhNmXDnJ6W93Sq
nx1S4bhpXXsKMh4PTX/ZkbLaBWMHpt4g2OgklgOdbl5VBU1YlLfX0rNBuGIx0w/ChuX9hQqsfKsD
mR9mCEhYYEsNEjFWIBJm5d6GGJpftIqLclVZ0UA3WJy3rLM3ipZlMrjsd2SD8o/7r8tCHeq0j2ST
ekWXw+mR0eoGrrn+bTdRlulxHNvVHOirOW+nZCztrQewULnI4tRj6IxbMU3kzcVtuZ4Kar/Rbj3U
6xFA9pVNNZY/COu3U+W7FBCmMIewr01uutLlZcaaoHsinTffo2/6Cmls+4qr8U7U+CpC8Pl3GzQF
jpayL1IgNZ1+ZXQ9pTXAUbs8IPW6Duzpz6A6uvFGwh9sa3owonoGu0heELcNdm4dejvSYnVgC1vp
GIw0AWRNJZVllxkKvBRMdzGvDVBkO4tRS1x54ThOSc3NK6SUKmvjwHqHHmLFodOh1Zy09ZjPf3zl
uxnTk84GnPVJXfhhhp6qnw1h2wKtpQJjp3XYxInWfpx4pH4bW0+ntTXiaBUgw1x0AZPqPVaGxgmA
pwHswPsKTuQWh1e1arVm60kYmigXBrWlG2pc2BMU82CNSmmPrzA/N3NNspCDJy5dw69y0+16XahE
jTXwik79GhPUqwpZ3KrIuFk/dt4qCOBKYGug4wI9+knvS+sZ18a/2S9LO1VNM2TEhZ19YkZEeokY
bCk3Xk5LZxPh9mOZgSsd28yz4FizRd4kzIkrJ0XUHGD9Rra3iwhqdZ6iUwZUzbaKrNTUYAE7QkAh
E7/M9jgWVq29TWN57qosXJKWA6muvYnxpB7qjQxoQh18GDXi9+B+Hg6Aatt3bpeLFPRl7FFqiBEr
SKzWaznb7iooGcVqpf0hnCZIP1LZ/qIAFqQoMM4JZOrHxIMy+g4o0nxTT6ZIiNL/ZsxgimtWpgSN
vLsQEgibpTCJnenpledrGMSVLtXPbQ15N7h43wHGQ1fCqtQzDj/9XLN5znAuN5cNKfo9gVk1zoYI
luQ00uzGrWfzuyzqxru2Bke/QLDZTUzXwZVROE1aKIc+dx1/c/owWIdlAEgrK93U7vScalPZl2GP
6Yij4a/vqb2tnUdX+i1wMRY5EFl5azIUYZeWE7AAHlorqMuEdOt4XZ9RWTQp5DbL1Ienz24uQkif
haK/wCm8BEukWbGyi+5xgbU32mPDZcCgOsJcbI/BbaIq5ci2Npr5wwY2jvoqjimisGIiLuJTZeCe
LNprsLD9Z2+snpRLiketqiYJJtJe1bkLW+WqAmetR7QkoxYbZrJZdEdMG8uVNU5eklee+NsrO4J7
eYNbvO9rjuiqXeqsc5CGbtFMUMZpu0UpdOhTKxyZuoU+UvHWdNRLcG88dbH7S/m83EEoM0ZLto0N
2ziwrehS03Q7u4z2LNQMC9mpkzDonnOi7mTVNlsr5mXqsmKDWI0EE9RCpzWO3E3XD+MFCy0/c6wJ
JpmzUCmA2m3S2aM7rssGSm6dYxbsFq5rb+Z96gpw6YeA3+TGy1fUL7rVZDkj/os+i/M/XR/xdIxr
Z0UJRLrVqLMy9LJSSvg3xcSgaTD982bnVUu9hsyEALYefQUWb/yKZC0N/uaesBPDKCgKIDgmUVeC
AVNxVObKIokrjRcJpUqR3ZlrOZYH2E6/gxparyfJ4BDr9k8ea8u0dsNnMwflJVPBrfZcaGcR+Y83
gtxUuT38BXfH3pWEDveGUIqzT0DwwNLVg8hVs+LUnre5DHW8mv3arq5hZ9AmFo/zKxvTDtVY0LRJ
pJs4c7shUAlc5BB6VSyIVtqOVzbB3RaIoUHsZsH1pcel+VvOuPgSu/WKgw9J3Tm1yhay0zkVz1HZ
/IE27R+dhzTlpugRtVUwVdH3dG6mfdspBH0FDpqd3atRZjULazutKg3fd4Ib6e9EDNlAnnv8g9ih
y1C3CRLul+jKVKprV0VutauA1vMqZm51Bb5/d+tybd/1KizXbSgDfIOQsbTKex4nspzpA1MSCEfq
9nW0U0PUuEnuj8ZkeWS5a8u1/9FCjbe1Kx66MOQrnLvIF+yy3ToCdq+AHgE/NVo8/1P2QiFA7cKO
rMDPKjYNDqZUA8bw4ltdc4WcAZpmxiomvRM+b917i0u/2RaS+GIdIrCFnDmt1qxuWcbK4h4twr8N
Q4jXBFXqBcOMM3BAMhGbf3E8KpzhAU6dCL+e4euvOCPsCQA1sjPSrVZTBVz4jH19UKFB+N606qV0
A3Vv+dZt241AfcURnHLzeUhF33J/1dQc8nuicO7RZSdq48xVWVFYu425deXOXBQwChhh74fIFK0J
NbQt4kUj1rm2QRcarPB5xAd6pnUc5Nfwpg2TCIC8rV1OjX8hR+cGvdcROo2j16TcH+xtXQXesCpI
hwpPPqMbA0C7f9OGJQFbq35zqwCxLKQIb5y41ND61MXlmANwlOQTHx58yvoLVF002s6Bi3UrQsic
ky7Xl75fAo4ia1Y8TWFOEiuqMQ8AKkFaTDZgZTheswId6k8YGGYDn4/415/InVS9TPquaAEbNWXK
8ureduYyrTpx4LZ6aNAiuPRjabIgNyqZYxge0oLz28bmIp3QCX0SobgzskBUZg9RCrdCbOeiKS4c
3Byb0pFkA4kLF3vZIxnA2uIS8o52twfXx02IT1txneui5TfQ8Nir0H6Bk1I/7GiufPKL2jbEl4w9
1Alt6zceDPe2Vz+4OE+xXv3xqbAD+UDq3oHJtzubJ+kP0w2O2x3heZgBT8ew6mPyMpbmySevohC4
DaVlb/MwsF4qUdlJjYC1SrqcoKBQ9IGIMgqZnKcwx8/3myZ6Hc1AksH3fkG/OljNs3xsqqFMRYWN
wUn/3o8kxzZrnnw9Ifs3yAWLqW2SqLUCeLbWIu09cICGKbbvEQU/FMQvnyDiHv2BqFlxaQKnxV3a
R3VST7S5iasuBFc2UPyyBjNlVQNysBsgRmWvHZPTfUNELDL4NAi5Nf6w70XI9K5ki0xnHSKpK2Jw
2gZN351xfmdquBpbWMX3If8zR+bgFFCBXTWRZ+w1orVXjwo/4S3wpSgtoPCVtGbAFRgSoIJIJCB8
RyCFVa0a1eCLQ4DevYhVE4FN5LcXQWO/Igt49eOhShsx8yTg9iusmyGJhbMoMSUmA70sjr7yVGDO
WqoeDVA16Uwcii1Uj/9a31hJHUR5OneRqVFvKPKdEuNwKT1r8BKm5Y6aHD5kIxTjr/KJBXuWh0+T
BK3AKee7qQ6jDJk9Mj1dVjhY4vvOpk+WLK0kCmp/Y8paprPx6q3RpFg3FR3wy8r2V6jFiBReLuQL
WnUvIOWrrDQItpGe0nRSJt7xMs9TW4OLyEw93lva1H8Y7MV+gwspxi2KQd1tBfR14uLmGVMd+QcD
Ja2HFsoN20h3ZZW6hc12kFoLHiTLS+zwsFNA8MG6KUHk6D1LkJwvjDvpIaONFbVr0fBwMw7tOpDC
fkI+rDMO1NbNCPXQVc+bHkwEz/lTN2qYt2MOAjcSKSAe8+WksIc4iZXdpj2JzUZO5DdmnsIlu0bO
RhCyzsa+b2pfb1mJ5D8at4XjrONSxZd2F2lYQNByuFGKdf4ubgazGoLSvSx7OM6ib91lvlaPqI96
29Byn+MCKdXUxA/FiBfzWJCERbCjlX3QVCECZ/lb1MtnBGfRyhRefKE7/1bGaPtPEdMHmRdKrbrO
rtPO1l2dWrYtstajZdYRpDZqpq8RJL3SwKqhYejXW167W7cNt4018y5F2NzCDdms2n7axmG99brf
xNuqsE+cOXh3p7xb9610rryiAEoTddf3AIWPP0WkkIgLOx+ysIao7lyLW+Sdj26fsxUbR47Ys6/W
Oo76hA19vfM16qhzaz/PVimvOI8inmkq/ziW0Rucq+W2K0x4Q31f/2JUxlk1+EFmR9U9V+atyptg
w0oiQPpy3XpXt6pOx0LClDKGjvj9GE+PslU2RMU6eLq1dTlmDNsiZcqJL9ra4lkF1aYmobhY3kot
gmdcyLrZmqp6QzU+uqoB87ku87DNJj2NiY0z5soQ6d4qh/uo1XDLTkafQrOXWL9jV9/5xjibTvh6
1VSq3GkXssIUtLSkHMQ/UljvXdDAXppUh4hB7EwiaM5A836lVEBulQL5RE0ZXeQBHDUvJ4iZPfoG
9S4ndmFYWmgQ8se8IyQNckfd+l1lIJcQSMQBsVWgbsqjZHBGufX6Sj6UIl+crKOnMXbHbKyJs9fa
k+/l0MJPheLgxHlozG+J62CjPGS36wk54K8udJE4hqGUb73HIJ/at/vOUS5EiSFgnKqq0ArJk7gX
LJwuccuidTfH9bQb6zJaT6N8nYGq5ak/VDNqbB19goqOgeZjx1d5Z8U3hWjtjOUgtVQgWkZJR/mE
EmH8ggpAleaK908GWLRb/CQ5IxUKIXBvGSRcSBbIKnTb0oaXCo3Wms46tYcKSvsueZz7rnyPUfK8
g8bU04CraDsCuJpSop0x7SbLWxkaPjmo2dU4jNMQwvbQGSzY29C5Cq9Q9XUi/bEqMy2tec+8nr1H
C5KhpBqnYJx7Lwp555VlSPuXDstnt/07/Pg+mzo6I8pGhSxz42FcAc3U3tMYOa0zxnt3LGg6+k2U
uF6D3Si4Tmq/9NMJp8666poJdU3p4l9l4L0Tn0dPAN5VQ6LdckksLOZjGXnThPMVibAndbUtewsQ
NkCYgVeQqEldGi+cNr7N5ztwB8m1r+EfNvNAbJZTYq86HZussgWBVbw1orBgAIXMPWgkO0CXhGnr
eOxM9/VUawFyK87SxAC95RibJqXv0FzP3iEan0y0Gr1to3/et4KUCxAIEPUA1sE/6sawiCCq4MxD
4y1zqi3KVN83Lk409sCah0YCIF343zGiK0C1yit64R24teqD1MnPAIxOPH/pFAMOAnIDTDWP+nqc
2TRmfUwOKnjF+YkF+P3vP/EJPj7/GL8Z9pFGiQ3Pr+WI6tDWFxc5am3fD3LmJbwjTJbT5TMpBAZx
yh3uEOtM8+jU4wGcgJI+0IFgwy1//9ChclHggaNKGAHtfPmenzMe+Pp0aP8BfA48C0xaIZT1+elk
jj3LKwfvADSZdUH49vu5WfAdn9tenx9/NDfI3Xy3L/B4W+7i6GI0F3reROwc9ODcWxztA1Ql0d+w
lHcQ5s1M9+Xr929x7vFHPXRX9jJHT9g7SLVFTds784VPThK6kGCDouMZBkffAOpnIixx9B2EvSYs
mWXivzfnhFhPvQPw7It4M/LDL4JGVDoFkyg5HPiEa3FuEjh6/nyWFvmORQsU0Oxjqdey6gUvoQd8
8FGGLP0Vb35K4QNz7+MAS4/1w04Iq8ZUEiJih8EbE00yap/De5+aJAD/4cDhgcCMsT6PYLWjhwqT
6x8eUTNLQnqOi3Hq+RA5WZy8Fmj+MQxbx4SVnhzCg8Y9iHA90taZj7DMwdGGW2AY+PlAbX71cR2Y
j36pr6LDqG9MnkGLQm+6fSx+viM+DXOEjbJ4xfKYYBiJdkGW12fuhRM7Av1yOwCjB1DlL+4ubYNa
R1E0EaLj4JpNWcA3PlrDHSow36/ZrxcEBMQAeAScGxRm8CY+f3AVOt7IZYzEwjflbg7EAd2I4FZC
bP7MSCdeCVQ4cK8WiQaIMh2NlBdoTruM2AfHeZ9cluoJqSC6zSjg/nwkwMoAhwaYJQAi62ib6BLy
HFh880HNLnKBVnfjFTAF7gvTJSqQBaE/xhBCVRgqGoAIY9lBnf/zJKKrNgPkpvxD0a/6caXOiYz/
x+w5WtSApLqA0IJIveBnPg/QeRFSlAZhiBOjQpdbQZ3ysiYAH3f9teEmnyBzIGHKjbZODtCnoy+Q
WkWJMk57ZRzCLtBtLPcOYARJjuR5gwpTdIOQdd55fLatzRyGw62DhuyNN73AeA0KZuGWOYFa13au
V6IDqam0ZSQSGlT9rW2ifDUFtvXa18zZVxVCz+/X5YnVAvYteEIwTgf0+libPoYvhR2azjsQnKVx
fT+7wHiYDWp434/zFcy+0HwxFLp7iAGwbj5P7cRAHRtK3zuMQZl4+m6ANgVKWnOP4hRa3fm0G4aN
yy+QA6LIfOaw+kpVAjQNizTExQS+CA73z6N7S9FJEJsenNs+CiBVnGOC36T/EJdNasnUQdITn5HH
+HoGY6kChAO+DQZ2j/lwdAgbEk2SHoo831DLWv/6fkpPPB8cc/AgFmcyaO0dzWg027oOqSzv20bf
CIdfes4ZBcRzIyyL58M92HAV99C6LO8HNFTVygp/qiuASVn4zAuUDDqd5OirsADuUIPHyvuqQpSQ
nmUknvz9EL8PseIAizvm2MWDHOwaAoEHxwUKhm+g9vs/fIIPAxwdSD2dfDm3GECiGnlvu2cO2K+/
HwkLkNiA1YKP/0W00R4V9RqUxg4gIjIJleUfxzl4Pr4A9IOX1PGYVsCc3FKNptaBR1fC2WhyZtt9
vfSAO/1v2y3CuBDx+bx+XEvBEMMJ2D0xFyK+r8K1mC9/+gU+D3EUH4ipDWzgX9h9YGUgY/FzGjcn
PsF/jFmw8hDTftlkOVScWSBgw+fbF/yyyX+8A2InBCIUcFZwvr5cOKMuas2NVd2LtwI45vHnCwic
e+AbcUDg7IuOZoe13OXtHLN7r0CNI2mefj75Hx9/lFW7YxeqaMTjubgiw3UXnfn5y/r4fB0vkgH/
5+cf+zn7aCGy0cfznSGVEZAJboLSPJrmaUnOCSeeWKuonADmDejkogl2tJWnKgyLOubiPgofmmFM
Jhi9naM5fb1sF8nd/zvGstg+nKct7yEyg/Ds3lpJXSbjylnKlqsff5RPgxxdCyQUEEKgGKTxYCFX
XRnx43sNbwFNLlCLQb9DqHn0Fm1Ap74S4t6O2BoW8Ze0Hjb/wzt8GOLoY+iehoLSWtw/9vP1VP34
WosXPP//x9l57UaOZFv0iwjQm1eSaeUoW+aFKCd67/n1s1hz77REJTKhRgMNNDCToQiGPWfvdbjl
SRqHz3pbStK+HgOyu49Z8rNFdiVfuOuc2DPwsqHCthgoHPerz5wWqH/GwtcfR9GNDkhjPj04735+
9YETAe8twn79sY/GLVC0IpkurLuTHQAdC5aFewv3+/dfOJUjfe7ngQGq0TYaFPcZLrSw/I2rlY1o
iHMNsTLhxPX7NPYbCTubaTwO9RZ5m55s/X57fphOLDaKnPDGJuz3d1W/70SBlkcuSG4+Avl11Pi2
EK7KoHbST9dzAI9JxJJ6plAsF5vm+3ZKHggRqEzzMYjLK/+YXbwlndgF3zWw2sRDOQzriUz9Y/KK
qii0tlrkGCnG0wuLbn1JxlkBIxOOF/Gh5fGzdrT1kuo3JcWIn1qD+5iMwEA+Ct2LgUmh6w6zNbmI
vchIhPvzX+qvX+DNbFgsI7wheRzABuPVuo7+5m2kSIE/Kk/TiK4E7VGi2gHih2drnpRdRKltchfF
S9Rqwx8/k7s/Q6FbV3k5+K+ZpWfH3BdfUGUU20xGyycos0wmt0eOpgg8LdqqgdcxpaH5ELYVNd06
ObyDWDxQ7J7SA0527BUHP8lQBRmwgmfBzNEmlM3GimprhwKi3EmdgrQOyeGhQahCqZNkRJqeWUl6
jcg0fBgs7QmPqOieH5jVFP7vuCgETDFMYqheQ7sD2eqz0OiVp0i7+ror8uvk6/kGVgv9vw2ogFep
3nHi+pE2TWuJYqc8iX3gIqyve/lCFy61sDosGspOy2pIFyiyIez8f9EBGZ4v4Trurwtz/v3iC3PC
aEUj8fOqsIvicH/hfqac+AS487BgqlgixQ8mUmWIiKOZlfJETTNAqH6S3AaGVD5LbRF4ogb2SdBm
yvgUfozwArUjolLthmw06ax+MJqtoXTasZQT/UGrc3PfUfTklz4MN/6UZntRHkyCM0LsVrFQHqy5
kXaxJgj7uc1SJOpiuJnNptz2LYqqHpsBwrpwdKYIA5xDpr+xy6QTf1dQme3Oxz8xT6NyhSzpEqv1
xGdke2AQJMKJTJX1mRPjGA31UX1S5FfrR6C8nJ+Hq+NgmYd8QFFS8UaB9F8fB2Xrm1Zm+soTMUVb
RXMwjke04Ocb+YudX20zi/cGIw+sLjJlq05ks9GOiRWoT8ZkuEW685uv1q4neqN+R4iH+Fsp3OTP
onHX3Wz6rUv3uvG9J1Au9BeuUNISSPrwp4CTAl1hcCNcv7xkq/FhShbqk9wVN3WVbgY19CRKF/cB
xZrC+VbxkTnBZ1AKaSMXxYVVeWJWL3S6/zW/WpXIiroujmi+bxBRJjZuHaG8CtT5wgPwQz8JPS/G
SZkadAs7aU2fnJvO0nxW7y2xwjsBtolespkPZbJV0ireDHFyV5nR11HYSE3iiWp0oaPyktJ4O9Cw
av+LByFkSKRyvUEkg8IbndjandzN7U3RWQilBRG5YFE+ZZWY3lAEqjiEcaIu4Tz5wNxpUWnixEmI
aGvivjPTwAl663VuY6DkWVCiFhzhL9T9sEfefunu9XdTX//FKsnW5euc4DyLdZ+MIHXDu6YVtE00
StVDVI+T21O1edsTP7ydSimnAn1u2HGok51Qhm2J4FUs+99R3iUXhnA9VyyKLAD2ZOx4GkkfMOBK
LKZ1mqXR/RDI+aEckvbGkCLNSTvUyHOkX8ofnWyP3A4tEoT9QJ62xKbL6qCI78PQxQxW6/cKYnXl
cH4zWG9of3v1ppXVCojlcpqLjlYkrDIzuKpL/sX1lrZuYPWEqft0bPKIBmofj4PxLPUPdb8534mP
y4tvwwNjIXSwaZLseX/8cfKFNeav4D4apqskKm5VQdkZAnresuvuRkXeSprv+pHvGRJWg9x8Pv8H
nOokyUR4Qtze2MlWnWxbM0JkJAb3adi5QaTsGuOunC5cUk5NiLeNLJ/yzavZwOSnSJkU3MtTjpuF
itATaT/hXvgk8J4OMJqoA8Cra6y8tTm30wYLeawV3qNv/RlGxW9dx/Rk9RfOoeW+/m6BL81QWg5V
EWVlUKC+74+Uj0MR5Up4H0NEtLuwhxmJgC6SHst0IAmlvFbSpX3wVJsqtYS4IsFNIxL/vk0+T0Ex
vzi8t/SflraPo6csOqq1ZVdWYw/Gpepzp+YF9l0qB1D+hSNgNS+bAhtaMFTh/YCQtn6K6xeuJeen
3qkFDBSB1CkFVHCbr55diTRUBP/M4B6/kyk95vHnck3LZDB4ADNcFvAd3nfvRyyXwnmyEKx6Fb5Z
aTmoPxcl+NsAkd2lSD2iFDQX7xtI87wT5Ea1vGzYiFvj0t5wYnzgVZFshMfHK15bZsSbVSOZpTFJ
gWZ5aX973Wv/4o8HSoKggypY8gcG9ygquSQWhuVRN6/QvgzZhTVyYs2bUIdAY3MAcLVfzddYF2Jl
CofgvtFsP/6l6I5sIXL+XPB4+QTvWlntLIE1RvkQ9Gxfab7DK/HDqJPPxZr+rwlYFYRfScWLq3Om
F32ecEgj7/Vp2qEJvarxPp5fCafH6p8mVmOVBVBh55EmAvmoCK6JVzLftZeyWSeW9AK4RXYBOgw+
0HKjfTOfLKUvqx56jJfWmj0pYDAP1eP5jpyYsmQ72H15DLAi9NWSk0y/nWsINV7bOmq9R3h4/vdP
DBQF4RAfET4jHr6WIGViZCZTK7Liij+iMKDsPpa97AyfRIXyzZlVIBElSDcMlLlaemNqagFGOcub
f7XJXfrS9Z9efTSgURWBo5dvsi4nhPUyr7XANL08uI4Olf7pObuEgBZ9DWJQAjKrCSUJDTm/VDY9
HpTTjRZfuHp9mElgW0hn/c05k9NaX8lHTTD9NKpkryuu1D/ycCWZm/Mf+sNEogXoHUCG4DMtJIT3
c7UWRr8Wpkb14DO5aoP+ev5c5kxhHvGJ4WxITKeFePq+BXxwZljHkurxTO+zQ2ZemKofXwF8YZaZ
gqqN/C7XkvcNaH3QN7lfzl6Ydi5OZK76O16vthAdc+x5iXkbTY+D+C3QNrW/96sLU+DjzXJpH2wo
MXIuKjBp37ffQwyoMfXNnqQ9qLXshr4GRetqxlBBTOyurl1eRMGFmXHiuxGIwtVKuRT0tOtX8SAJ
RFlh9nk6xlLhKmkvbDAnZh6/ityHSX1CxdqlsaBmXTl5Ili37kZtjkL42WsDS4dDkTc9BSp416++
m58PluKr4uil8m9JiXAw/jk/t9dCimXq0YJGdH5Z+WRu338ZOUANHlTDyOSu7agdUKg4PGCG9k6Y
PdAb37RY32hjZk9NsD/f9snxW2iEFJ/SUYusZj0p9kIsonL0lM566af8azLpj0p9Kex5ahrIXLqg
9fN65yh438NsQkEIWn/yOlnuN0MRFvs0SS+pppdfeXcNZxyZ2igDmAoIm1fjGFmZ0PSxMHmmgsmn
ZS8S/1AHztHEDBvnw/mRO9mlN42tjjY9wLGSlwHLucE1kLkIki/tGB8iHUt/yOQvRw95m3V/oM+x
ngWNyW09milmJT3dddW3UhrsWg6dbArsrNmKl0qqnRxGLh8ApZmUH0J3PY7ZhNDe5IVdQyXUXn8a
kaMkeuH4WrdrUvHCznRyJImOUPlsQVut5W2JWGlD2VmTZ+BWS8Lselaaf9PE37oBCFOIE64+Vjmr
UqCXyuQNTfkq1v7RyMzd+fmw/MSHyfemidUU5/YRB2ktT17S/pByyc7yuzFPqXl1YVacHK037ayu
ImKUmGbh004OR8MqcUaqF0J8p1pYkP7Lhm1S83XVk5DNMMahRQut4oyBmtmj0V2i1i9h/NVwkaVY
ZBLsqyAdVxuPOFVgRDJ58OoGczbXTyKm1YhxN4+tprHzMKwwpxbplRV3ipeGyXDhe5EW/rD5Gctz
gacgUhaukGvxYV/Kk4JBf/aEuY22jZ9MIBsyI8DnIdX4rJIaBwwrGxTA7ZzklSvEaeoWmtU6CaYK
WKJd74xlM9qt7s+bsoeKYAa4lOYcHAB2oiy007Kp9j1iMjtV8u4x6BQ8NF1a76NMNjfB0Ki36jRI
98rYKW4LbuemGM1+n0rBi1I2w5dMVcbfiZZZey2IhJdkUn8LBvBvlBrxgx4m2aYZK9U1uFs4kjaw
I5j5z7KT8Mko4lxmbld0eURFwczfz1aZbQVs54cqGvV9oNa93Xb67Lb6kF1Z0TRtKlErno0Guoxa
xeqmC2vhjnyo6CoyuJShn3CihGV5082FtZsJEm+btDOOfo/dDcJKCUYBmgucOhGMnzhs5rgyQ5tk
W4SOVJCcMNHNB7OmZvcg1tGdRT1WW1WD18IU8c1pdXqXUmXAgWutO74oRHaQFKQt8ebeZAroHIpT
We4IN8atcMVturr9ESuYs1Utk3DoTZLLSV7YRZj510agi7eZnIsPTaZeBwQcS7yDUz7iH/azTWQl
ug12PDjoQTth1EtuiHtL20A3CLbF5m9Ny2Y3iuvIhjYG5Ei3qMguWNWmG2JhY3VN8jXHk+sGXZI6
o5aLxMtIHduqPhrSdRtFDwt4GmTJ6N/HsfVTKZJh76eqkN6KGKsyW1C7EKxJ+M2aag53YLlfpTky
B5AhatA5dT1/m+pYa5xcMrM7wRQGF3i7/JMaVo3qDqzd75EZiN/ktm02sD6F2BEmw3iWJzn/6RuZ
9IQ7urim5HFuV7L1pxbz9suswOlgaB6ZGNPGz9o/mTAKj3PBJW2cwT0VvRLJhxZk1GKxrnVX1SLT
Zi7KxZ7o52ufx/pzNjEsIYguNzOnALSM3js9rq193KbURBVjs7QtDKkvltA0P6My6h1RCIn21fLw
w29AbpNKE1yfiFLgxEYISGZMjRulGh4NYQyv6qif87tS7YId7miAVWMDnSmwKKisB7PLXzsdo7JV
N1LLAR8uM2XSAHqNw+Rh6e/3UxL9SpQp/p4HZncXKnNp54zIc0xWQz/4OO23OPr0x8nnA9hgMYJ7
A/DHrSDlwVNald9lo8y+NKX8LfF1nscD6OJenXUcuxCCsQB/nYVR2/KlxjsG2PqiTK3sICuTXCzG
rYs4uNii1jLdIhG/YRnTNLhMDYqtqCsdnmP8qyZfHaSt9aLirmeRZLkrBkqzMUax+R6wPEvHMrLg
Rq3ajo6aqd2a+FSnn0b8s+cCANDB7pU/QarN+G2TxJWGrONLl/wPNRzqemPEOymLG8ccrN6ddb9w
tdaKty2sCSfH2+jwgpa2Sl9XB6WwVKyFofHcqEBS+ghsVxpMAWgCRXUmJp49zD42v2AUndKn4i3m
3uRYd4OAQ1fHnI1NHmdCBBdeTZTqS9Orwk+cgr09qxgDM6PsHTlKhSs9jIbdnJqZk+H3hL7Vi05E
vS5Hbjo0o1WkNo9GCstM9iNzR6Gqwqk7Y3ztuZde1byff3ZFlB5AbWj4igs4dnICMnTCTLVn9xEd
yo8Obir20gswlKZwpqJtruFwJT81gWuPHfGSd5S4nhdsXX9U4krblYNgbOLcaH4J7YTFcTRLyRV6
IA/BNJj7UgupdlLEgHvB6sDfqJMnOWujXR2RZez1PrzqkV/cj35XspcLmH8xxzmx1Im3XRJrW0h8
zQPW1Ok+TpvO7VqTAcxn3e3MpPB6odWPgmRa+7YT5g1AkOQr4IZsH0+ThNcRClWbisBXo6I4ynHS
MW/EuLdDyUyv2kxVwTJNNTnW4AdUptyJfes+ECTfxQL2G+kYtKMhb2w1Tb+QXsjsIhDQvYMZd3vg
HVuq07N1WPl8mwwtjlETckxSVZwOMBhumgrGAk/y3pbTEelQCx+vVv18A/CLugYgCuKjBZTHTlR8
/33cdtuoTbqbWcYWLhZmvVGQ+m2qtJ0cdRIKN9QmdR8EorT188DajGT8nSqQuu8cwelmCuNoM488
ww2hxOgZCfGmTJjTfaHqhxqCszPqKuIOIU3gGkjWjV5JCTT1Jtw0lvqaWvr8WJtB/VDGZbZrFJrl
/qJR4wV8mRUk40vepoZbDQB3TIiVt/BF4El1sXhILL/dlUJTbkKjG49WGw2bNOv1bY0tGDqBqB3q
RBwdoU70g4pk5LGjnrwjNBKkDTGoXKPsWqdJDHljhL3uzhkJfmFCC+JgjI05uZrADVoweXBn1Ot0
MoU9zg5hr/kGCIIQWoBVUDQrG9g0JiGpj+D0pA1wtuShia1gp2Aef6iLtDxk9dw9V/WouNJkqvc1
xIkNp1kKwbxvfyTdguozp8q2JLT3sdYOEIes7rXLw191KedejMPXlq0g32hAa+2EGqOHVPYVFyxg
dVUunAVlsrCRM5lZ2lH7qI5q9CvWu9jta0z6csRu7MuwIuO5+11oSmOjMoptWWK6jUkhXbF0fYeY
tbxdKH07A0e6PbXmvEfOAL7GNwM3/nvHzKrZVuZUPbS50N/yjtTVI2nIabDDGB6L0uiPSRyUxxEE
AdwHkbmrzyHFCIpigyBcP5aB0m+rTDNss5ezGwy9gaM3Jfi8QsuQFXHVCg3y78oIlM0P8m9JLs62
r84qVJAFK4gvbTuYagepMjXtKdcbIPVdiaFOszblCNYkr/Rf5tz/qo3R+Nb31AbwtYitr5PFXd0X
ADt0pHVTVPr7ti7Vq3gKA+iFYbSDA1W8JLPgO7LWtbskzRUna4DnVEEUuyJ6oK0mFvUuR0By3XOL
ZOD7wh47ABt10VsbtAX3XRBami0ZMsQhYCO7yC9QQxU65KppOXTitq/deAFRElNSH8pIY7+OYBjg
gMe3r/YRrMamMcDhtKw7qrvvc9yV3gxdYV80XXObzYglhLrVb6uem8EYB8Fd0STibZ0XoYtoStjG
kjDsioHU9YS6xbAzNiGXiFq5jZPWb92uM7rHSQ7+pFrhpIp2Vy2MI6kLhy+6GfWTU8xC/V0xpsaT
qi75rZZt8tWa9WCjxXisBzH8lUgJLCBh4K/1ZwU+h6U4Tc+9VqYGyr7QemsLnE7coBKEDNI3hqvN
5rhpu2h0/AyEfl+qwTYW9Naeq0HdWxJIw1SQmHREDfCUF9+mwpLYOKzszlTn2FXyEJGYOuPp1kvT
HgnhbQK1EDYjFM3Y4XIuakc1n+Z+Ww+UT8j70bfVMPgSzGpoB21bQ5MoQ22jkuT2QjXurzXkO+kx
tuKy5FKLjokUe+fGaq0ctdpqbq3A+D3UyWCXBfNdBSu2BZ3K5XQIzL1vDZw8GSdhlFIoeYr79oB+
p8P4J4VbIyjyb4oMKolEWvtktEJ6bJpi9nQhiHQ7aeamuKqDWRNJDvuVEzfNzLUbacZdM7InhPI8
Oh1BOU4V5BrplEB8TLXEaxD0UX8wh63kl+k2JJx/nY+9+Qzkyy+dmCf6kfMlie3WFweQpJIf/Un7
vPNUwcgeUzh2VxkQB1ctQD/YbaiXTsUlb8dVYanNPbEpaBFu+RnszixLwz6ltva+sIbGVRPjO6Gb
9pjoKknUwc9exkqPr/sQxESSLYHKqY+ew7ibtviZ4bbOpmIrVSU+mXIZeXIggArSopAXUdXtsn4S
NjCBqqc+rQj/zHBirJJLem4BBArIeRzDFtJdEZRfhKZueHPq2XVU6fljV/pfJEGQ7vHUVndaWo+P
hl4FB7GOmR9AHQ6VFr/yf4rdcFA6NJUsSC2c+p2FH+nAg6vyqrKy9kItmchi1MHfhEnQe+lUCLYw
GPFGkdsUZBaPjCwMhmfFh1Ks15p4Z7Gan1pRLzZh6GduHg+hG4lZbxdj1V9RHz7fTno/PURq1j6o
CXQghbiGnQ9ds60T3zFj8wAZ7iXxVcHtYnQxgTxA2sry/lYeeS017IGOqObNFuaHul0ccY7SiMMu
1HrJBY/yx09qkC96Xx0LKpDeFjJUiRTg2qiLoKHmoUfBZLbXUHnbH2mO5x7qh3IDkwk2gkHFnmSo
qG9TjMkxhHQKkCIs3WQWd6Ek2KaVw0Sa5fk4kGjetH5cHUFZBVtF82s7mIP2gZSU7GBsA2vX1tmV
YvrWFuZqAElwMK8lPMhuGVvWttcjzvS6aJ5UKf8dR615JyoQ4HihcWcZQLpGgpIepiAyf8i1lCGk
8DtXbuv2Ts9y9UrKrfZodOIf3SjYlbtaOsajMtoNjn+bQHC6nTXUyyEZPsfKW9XW6oIidB2QJT80
9Y0wjtIODiDoptSMX1W5I+ekBFC99CQ+RkWXbROQXA55aO4kAwgP9m0wCDWnQaQ1gCVEChooFmpc
3JE1AEQN0DBYYRujtekS44G0YoXpAWeddjUuxEl/KENbi4LyW1vF00YcfB9CT585s5jOR0uekh+I
zPStWUvj9VyDYYyT9FlVBMZSS14GSu5ui87/1VHI+bFW4tJrUx9h7ijLXiEbvc1dNNj0VGTfcQsH
MCRJskuEZIADVii2xPc5dBHEPlmvhGMXRNCliZ2It5Ru8J2uBdibSvltKA3SwQeWvQmsSbhTW8IS
eqwWV2Q+iptejYf7LIIpCvTmEUUkquRSzKxH31JhlojCs2BFQDmStIjsKrZCj7gPSJ9wvCkUqyDU
5b9aedJdGZo2HuW+yg8q55QTQXSzQyGZO0eU5/wllwEIFgyOQPOdaBx0aBpuEseZXeVx6eSRaNpD
UweOH2nllVJJ4q7PRdOpSrPfZqGfOJWivRAkM/ewmvLXpIdkPE8AhHolTDeJFvS8w+rqDg4KbFvZ
mjW7KKX5QUcbd9A7KXa47oo7qDyvdZpY+14GKTcGOpeyqFGuKnk2tpkgXYflkDlmUIpepfTLEBrT
obUEy42U5EeWJdEu5eUF6CTtiChA7AVBujCdweIhQaq1I1qa8bkY9XHrzyLPyTHOviaCUH/xx0g/
wiOGUheLtT3peM0ELlE2UM/ANauKAFefSYBF/Pm2F4zRDguteKgidHM8W/0r4ozyJitHYY8nHFTT
AI3BZqcOt2JQAxpL0xZyWWZtcoLudtBVf0z4OCDHZxkOZAmoD2KNbYy1sJnLsrzntjzbAko4uxKZ
UYGlUdq4HqUbsxvT6zCro5fzEdkPccwlvIe5mBT2UlJsHVeuxwG2HChIr5MOunw9F5+NxPL71MZY
KiRIXAqUJcT5Jn+eN0GjI9Wavba7HeNDKF/IbZ36+9/8/od6aKh/TSni9627FMP3Jw0b5LT5h3wn
9aYwbHzwzIyGyRk3+rMHUIBY4ZGqAlNcfjaWvGpkFa1utEwb9J5GkpDYmX3JBXxqiN72YfUJLMSK
zdjy8wZBx+K+Cr59fgpZS2IRWys1MNYi6cmoJhjeZOGy5rvXKD8+/euUZCL4TfGcBXux9O7NBPLr
oRXqXhc9oZa/y8SGiIF9NqttWH+VhCT3mKy08r4J3DJDUjal5vlidkfqkXzOpLye78aJMDptoIUh
r8cDZK0IJnNlKahUNU+y7qTGq3PCFE/nm9DX2YKlG8pSO0lbZIlrPkinFip69ULzOs7IRjYetbQn
Sp9+N3L5EvhnmZLvMhNLW4igaBDiCc29H7KJUGM1l7nGATnuk6w/zn53DxnlCRbbL3HqCEh+VovP
QqRJXQVTsMBD9FWTYilAVFUrzStwD6bHMPh9fvg+JFv4fWQZrHHkachkVrMglRPuM2C/PDn/Pbe7
LJpsordg8rjASYSAwgur/oPvaOkQQgqUXjSLVXvVoFZaVpqDIfDy3pA2lexrpEjqo+brO5K/QJLB
pE3506gImyEHbHi+uyd2BSRsPNkZVHRHa7EIId1WoH6O7iEN4v12jPVPGvaWvfNdC6tMc8+ZHg6x
rHsBarmMKWn8iwm/mIg5XvSlxNZqYyu4LFM2uGVG4FEhyzKo5HBAGwed8NnBWrQ7CsOF5JgKxcay
9N5sQpPEvX8wyLE1ueWEky0QxD3/OU4pX5YqUnhLF1KKtZ5+8SzXYlvVsjeTNAt4n+VeXg+2UR7n
EqQk0Dqhzb6KvrprrHwXdqmjjn/O/w1LzvLdokb6RHVUjcJrKPaMtRc4E6g1AdwTnQPvUEOPbZOC
GDJsOEVqnD655JI42RytSJQzXcAmq/kRN0SVFkqmR8G3jVJ8HbvGTomiNt0XtbggefywuJeuoRwz
MYMjvVqPrkGJN0OCg+eNo/gia8G21qmeopEqYK+fYpj0OWjs9Jc0mxc+7MmWLTZ8ZblCfNAED6pS
1r4kDV6H4WToDMqQUA8iP/jKtdTfg6J2fGjQ5z/kh92Z3lJEYFETUQzng5cg7CmS1Evm4GEFpTbF
lN3qWUkpicotzFa3J2bUJpPlS2CcU81COsPeSk58mUbvV4naNJ1g1dboaSxEWKghRNtYkHlcSC7/
WZQXPuqHLYxuLqocNm1Uhx8OvJQiKoQTFeYrDsaMoMwlQd0yA9cLAon/QtBD20hi832HlJTKFhQw
IsnPy8a0QopIELJrP70VL/0g07EYzWQVdtD7ZlgCZL3lZvRm1XDHWbuTkvpwfkacHCrwM4tinHva
Wp8VTgLR5bofvaQsuvvJJIbHpTB4PN/KqQkA2ILskozqHqnU+45kll9rmlCMHlOSJNReA8lZpcey
o+Cuth/7b+eb+3DhYdzeNrf8OW925bab+inyq9GTQjLp4x9TfqKu0naOf51vZxn/9TQwqCNBY4vm
cX3Z6cTSCgMtHz3iCw+aX17h16XGkPpiNJItL/XYe+M2Q1B9Yev4eENYOqhi2EcAQn3K9YIqgEhj
340nLyrQB/gCz3HA8RoUqOF3ZT0XXBAC5ad6ySR0atpjA+C8wwvwUQQpCJbWNpGEHnF+hgdOYOe1
FH6fH9NT591fn7qEzJIpv5bD6mJEBonC9l4g3mnswHITOUJ61/k6sHhAwPO9nu8V8SaUX4Xh8Hkj
FFsxuzL/pvAtfVwWzJu5ow5FnSqRKHtVToEVIm9BdNHf/XHavGtidb6ZbbUED2fZM7PGHrOdIN+f
H8MTB+i7Bla3klpV0k4L6YMUE7RXtmF3GKgpFMffOvnn+aZO7B+L3lfn9Fwc09JqixJnvNQxORnP
0H/p/o9LosQLP//Xzvjma2BPnc0pT/l5UMuxPQO2Pf/3n5jShsgdQ132P+5yq7t21KtkESKJMEGN
briaOum5QqxxTAZJ+/ypBEyA5zBCXp58fxf1m77USTZXXTEgIZZeW4pg5JfIC9Lyx672o3ctrDoz
FU0+S4U4YxiwqFL0TVWuZyHahsWLGv6mzAk5kWpvImBSLzyUT+zv7xqW3y+aWEuUYNS62avj4BHR
8iZUvviD18oNdf32XXpBkHhq/6M9zBHMPPTma59fKeQKkrdm9ko5+Kkn4s9SLjekKwgwh4EdxfmO
Miu/Zr+6VnokDeenzIk5aZDOQVaKT0kx16+Lzio1M+tQeMp4cUo7uXB4Xfh5a9G1vpkmfZ5EUyjz
87wN7aLatObrv/j7UQ/yqkDvy5PifQNBE1EoYOgmLwuEl26kmBN1+C6VzT5xNGJ//F8jawBw24ux
aA0VMlifBpBJP+QJ/ArB+j2GBLVF8Rt1QKBqmJeoHacWNFUeidbA7OWCprzvXV0TIpb8mFXWfKVE
lU4E13TPD+CJ6wVlOf5pYvmCb76Q2uj62DfZ7EWGq/6opU1W7xvtwhw/OQ1AqbEzEYDlGvu+kUbK
ZKUBsegpFOuYnPzSOJ3uxD+/v1qyPvUYSy3AUDGAU7B2gbQd2r18KTZz+mv808rqazStOVFWgVaU
akORleircqkfJ1v4e0NGEQs7YzWbC31qkzb8qxwWezc1w++p3NxKtbY5/9EvtLNmBZth2KgzldQ8
jYfiKLe3AdlKWwubC4aJ0+3wKERSC6hnfSH3qWUTqR1if8o3Us5ibDy0B+e7cnJqUT79/5tYXY+t
oKaGX0oToPDtpbiHFu/Ot3BycnEvNVXe1AsX6/3kFUhsF02sI+fmfppDWhs7nRoMx0Gu/0Vf2IiX
gJJG5RF5+UverMUEx/U0CSohcoJkqKsu/Pypr/H251cPl5RXsZWhXETNb7jynx7hpfovdhMu1GxW
GDs5zpY/4U0PJkpZRlNciF5YUYDLCQ5IDPRLD/9Tn3wJABOuUrmsrR8MRi/McdGQDTFn5CdiSxEs
U3v+/EfH/Yqvk6Ab8YzVWJmp70eBFIgeFbc2VlzvY5/6E5a0MePt+ZZO9YaTn2cCQT6L99f7IUMg
SYRDmEhc1Ga/k1I5o3yQIV6AkpxqRYUBpRLxYiqvr4aiIWi6EHGbGpotepZ5c74Tp9YI30LS8GuT
YVvTV/SMFLg/a7M3AdWWg8pJDWPTFXu9vXDvPDWH/4JkFrikST7h/WjJTa6p4eCPHolbu09+5Mg4
8ku8+QuNrLdHJKaNgvyDRorAKasvVJ2wzUvxkJON8C5bvF6AZNczjMcAtbxMbeSL1E4mvNKWXbWP
57/Lyc/OBQ8LB9mED6YumYBgjA9w9Ex0oMdmLuWdH3Sv5xs58UIz+Br/a2Q1g/3KoBC9zks64yGQ
Vt9yUsul8o0vYxX/pimyZAvqh/DeehoPap9Zs4GyOwYmZstifWWh0OkL6vIhRa+RuZ7v2snxAwFH
YAxZK8UT3k+3Mq3VOqlUfFdaaZsSL0/lwqZ8cuX804KxuiEnhBkbrP6TZxm7WKD+580i/Lp0AZNO
zjaChxKbAHdtZXVM+n1elq3KwOXh1HCzuBl0CqumzZegTtsrv6sUh+oHHaHpzPxKmeMJPfiCXKX8
7K6juHAR9hSayS6xIE+9tUDCLVlngj/wHt6PL2XTpUToMBiVWf0zk6IbrexCRzDayGlJethWJva7
Ks8+/9A33ja7mrFTUA5oKcLJq4Efoj3bXPQE/uVArp+v2mLiZN6QuFk/kA0r6qwQPwU98wdCqsiR
8oliY1y29SvxP6SdZ4/cOLC1f5EA5fC14wR7WmN71uGLYG9Qzlm//n3ke++73WyhhZ7FYgPghapJ
Fsli1alzRqV+lrrQeQHcPKMzQUEMmZTuozSm9d4pC4Tp8nIrtXr0/bZHLznC3INL7XROFIgtXcbk
5UGmM+NR/xx8a8sdNGTvsABvBBQoFrw1Yj8XeqydHcJZ4yqADGP00T3pLa/XMAtL+wYeQ4QuYMOX
6aS+9JzSBiTcOZzRyaDssgnAYPVYN0DqrZWkypohwVd8O8uaLsKQN1Kel3NEssvTkA7Q1Tj619tT
t7QdIDAgVCanAlxKOAz60J84r2lOzCTpo9qP+9yRjnoInEGhMJX00VdZDn/ctrk0vnmdaJIFfH6V
l/dLdJXsita3xDvl+qudyJueFoDVNO/8BhM3xJkd8VKVnTFSq5GoLUZAOKfXpAZ35Ayok8Z/WMmz
lpNhYcNHT10iPxbNGlfh0tSemxei+HQsPQ+o1OSCTazHbTV9RRtcQSRc3cjWw+0pXbo1uA+ZTO52
OmcF3wzjoQzNVuWhWMFsUiD5y8sxXLk4FgdEqQ8tCOAcoFIuN4AdhVbu+Kwbb6/uqEnS9EErfW/r
aQ3pozihh0Xv4891GqxxkixaJnAh1IN4zRaDfC2hkQppEhJk9UMFo1pFYWJSv4SKfnBMV7FWQteF
8IJInwSMTb1tflZcDhT99t5pPZA9hvTK4z4dD0X1zLyad1N7wKQNByLFPao7pMOE3ac3AONgY5Bd
AO3bqfoLhHsT/HG3a9DEjVtAVED3sT7vxrMHUi0rYzyCN3Xz6Ys3HYz+8R3fp7t+DvV5SYoEAkXu
p0o3lIpbO9sBPfU11vcF1+bb/35f+P0y4ilZqyWKqzrRNlaGTXk3TmxeBRMKBDKiiEuKcbFM/iNN
Rk125SDeqLvJuVNpa+ZYsGGfg3cD8s+5KnO5BIUNOWwKIatrfxwjbSPR1HJ7DeYPCCcdrjp/mrsf
TN18BZ+tcSN3Se3pnerqSWztWtRzPMRZpb591gbjoTKaeDsLydHutsaYunCWw6oEdmgu4VETF4bW
ZrGcSTMIDvnXvt+af0jOvss+3R7eshHQQyiuUdISkzpa7CmRNQSym0ywZ3Wx84SKn7cNnOnN1NLj
O4whEqRTqtPnvXk5l3rvwOgIfshta/MTvJaf52axDcpBp9Fe43FYONeosv9ra/7zs3WTapoX1SHm
zd/9SJIfSvVqhjs1fIMPI4VJ7fbAFuIw5IJIWMN5NBMAC3eEZmW2VVngCbuZtVhVISrlQRsEK7fE
0n6l9gdmETo6DT61yzGpdABY3kRxIdOarePQQHx/apekAqJy4E3m80xwdjSiaXcuTPLHIMKN52ho
VyZqeQT/GhBOHM2cwC002uTq5cHsn5q/718HHnacNEyRBRvZ5QQNVW+h5ErNLPo+yk+25nr1e5YA
zkEFH6bGLSa/HasPpsihnmSnfxXZxkCy9PYQri9IqGI0/IgMO/8Wz3xF9ZIIwiLrZIQAwv0n3/kW
0q2rBcNuiNzbtq5XA1sGjI0gjchYifsRHeXCQNjYPOXKU/gcend70+XnhS0Y9rApTBmfzz7Y+dZZ
i5kW6vGAsDj1ZzgdxTbx5zvFaCZK1xgnmjiCCp6A6dT6KFKXj4rxWKjyzmz+Uub2WOlZoWdQGb7c
nr7rXX9pXxifAy0w7VFog0nOW0n7ahU+tamy4g+LRsAMzXU9AFIikqNz+qycYgaphJ/Kls67dBNb
r7cH8htLdnnJzfwsdOAA+CLSELFm+QSaIyIEPpGbLw9Vl5o9DCGa8Tlow+grs0xnY55+yoxOe8ud
BGmmtAiDjZQo3nZCSPNJQ3/oeVCt6gX4JNVHlKnDr63U2sdGH9pnPQx8t8na9JFbJj0afhUfCw0M
nTwCaaAXWG0eCEVqeOuzcXgaiB0ffBINmxrAxePYNcnPrgz9VypPA2ABW/kaT4P01R8N+BjHoHA7
1Fk+thWq3p6ZAEn3p3iTRbQPWykM0n3cKtmRi6ejiWkqXiIavgGs6trbEDmfm7z5J+wldSMFckJf
1BQ204E8WPBYjaP/PR/t6bka7fbRNks0qJKuNP8ZAKv9naijtLu9EkurPd/Ev5kaUVwQ7nwro6dG
Tg1WuzwldAXSp3s33STQxTMT4tNNq70qCwpMOIc2pinmcHsES+cX+QgbuisHiL0YUOQ5MzkgNXyS
5R6d3oep/LtIm43uPfn0mt22tXR+ndsSNuBQNnriV9gaO/voQwpl3qnrxPkLcJseEE5Jrl1aXi8v
FCX3M63k5j8p3aHYG2s0XdfR18yiPidvftPmipyTll+QLvQV+6QMn1ueQKUxw4ge9LUszsJEwdA1
Zz2Rapl5Gy+HUUehX0pKZ59C+Uf3nNnfbq/D0jAYB92lRMqAOIW4DoZeqQh8xzwpsMm+DvYEQ4NR
Sl+mROtfjE5OVhhlVZXfe3le6XBOz5x3AFTBiwrbxGtbv5uSKgOGVZavfTE+KjYdsPsqjCdYamwU
2JXsuy0X8b6f4vrFauDKQQgn2HgNJGhySLqgtmvnc84RZe9tMykPY6VnTL5tbTVEAH4aIAZf5672
bS7l7d03x3yiQ8IF1GGusgi/30+UppPSKT3RDy4b3YYSxaa6u7iim+SGQQ/P5MVX5dqAWFunbS86
WTKCbSDxanOAMGDlwLr2rNkKuRjioYVwJauCXI1aKzpJ3bPiBNt+uv9IxAIR4yw9gMKNeAEiyTcO
upzFJy2VN4ZFT7eMDPjwz20XXhoHegY8hBQe2rwnL3fIkI8Gxbs8OY3hNn8d11id5wUVHJYN8u/n
Z/Nnr5FIafqgN/i8Z3yfwr3UfIAn4bVsjlFzVO5U3WVfICZKPoJuSTJWVytPNcUa5QHvUrPko0UL
LzRv984WDLkW+WbKthoVSOFYhMjTiuwmr0+FuqulY54/3P7+fB5dTtdvMVy2N7qotPoJ+yPU5SB0
NGQ1FbWOPnayHXyRpS54Qoew+qB7Xf+oSbK1GYJ+rUvo2g9my3O53kTk7YrRMNALtU7QoTk1f3XJ
Jnq7Pa61rwvnsDzGEC9EVX1CBmRrNo/dO/IhlELo+6BAiJAi/7x0NHRu4CjgyDsNdKWPm0hbi0eX
hsCRxaqQLWSmhI2i+YqeKTpLP1YvkvdB1lZXYH7FCouvmqRCaVuZFbDFjIuC6E/s2756arC197Pe
2HoVhDtbOUkt58Gf2vAL77x8S5emvi0kXhlbp+lKXt3eGKqcDYb0M/ecatvIXrVlZ7/hMcomgalV
hoHObA8SddTXuFPtXZAH9qF0EomW/zHZUXGAI0hTP/t9Y7zYniE9REEGcg8m+OltQELX3Ci56j/U
NJ4Uu7ZHN0bOo+m5V8v+LW24w3sz7IGW1JIlbetKHndZVVgrL6vrC5dwnX550rUyeQCxXpJFY+l3
Dc3VhtaNu4YQ5UWlDHRko2QfgoEC4N2RFgapN/K0JstB8uHSrSYnlKaSXOtJTXaQ4cLsIO3v3hrg
xsGT8frQ4ScUHDcm5Pf9CfxnEWivyth8mqRs5e2+gELlJ85JdoWc7QLF92Q2XtkY2on4lwqMrA9/
5mlmHPsoa7fzS/LZQBD5AY5C6MH0ONgZXu/tqOuXK79kHozg4jOhOYlRhgXwRTjfvHqstcrTtJNu
HKbiaZwOY3i4fz5p0aQLlfz3tTIcIgWOntSmduKpA88L1bvb319gt6UkCAIF3n3umasYrEz6sSoU
qzsFngdRheaVb1rSBMnGyYv4kxYH6pepMP8cRy8/dCnECkHRNS8wcqTSJne87nHl98x3jjCncz6G
NADPG/xIcCC5sSR6DaT+FOlxuyvQk91ndkfFsoJ5kaccO1FpqIxHSpa69JLRmtDAWe97BIcrc3P9
BjKATc3iDdZS5yyiaFZS+IZyGnMOoWBTOe0u92Gx2uny/dsGU7Nm7tzpcZUuqkHU1xPwwxPsd4n5
CoXsyrQuXMUg9pHZIK1GTV/MR0VpAzFkVimnSo7TJ5l21oPRdt0rJGPKvjMTbdy0dRrSmTbk8gN9
yeZTNNoUBHNfJfMyGh9o1m8OUHBr1MfHag+Lm//FN63wUJQN7GK3f+/CzrrwgvnkPAu0jNhP1VKO
h9NUPUrOwdc+aGstVgs3IAuLAJ9GXE18JWzeaKyDEZaf4TRmL3PbodT9uj2GhdP93IBYuorJkSgE
vMPJ+Ox4pJIfrGnr9Csh1sooLCGEU41W6ocYI5A5RBXMd+9YiLNZstTLhTBHdpcaZ8PJln+koWsG
xyz/dHue5okWd/y8DqjMz4eQGIoEiBA4CpQrpyoZe50+2hR2VPDv2V+l6fh/mnXob6rCmbaDlasT
amXjWjB07W0zxSy3MP2nM6Gz4Ara1AdB2GgI+PS0JjowaymzijywjLtn88KQCEAZp2kyYk9tT5Ky
U4rdmByGNRmk60OLixuRgvkRP+MwhEe8oaeD3ttxcyJs7GJweFvw143+2jYrY1m4hi8tCVEwLVRN
Pmlhc3LUP5RpbwTP9fCmZgcjONpxvSvNY9g8JWm6Yvfa4y/NCosljWab1gZmI82YHtPANJ7GFLnM
2065YIViHe9Iats0eYolFFkJQr2DBe3kgTOcoq+pv7tt4Pp0MC8MCCdc6lfDVME1eRpjqdzCYtFt
wy5L36Q07g+xB2HebXvXu2xOPsMLxEajdUGseNi2pMQxPGcn7817U2C1GY/xVs+2Wnas+pW4dmHy
VCDAJERoYZ1lIi8PjXCoiDOtWD3lzYeoPAbO/XNHsgI6fmJAohcxjIUAPc0tvVBPff0hgpPR2ir1
Yfx1e8IWB4E2AtNGZeJKG0HloWpmaaCeAnVHIA4X8H/7vipMUlX0dW3O76Pxc6p/1Y2ft7+/cBAw
Sf/+fiHWbzolylJdUk59EspuXzX1RwU4M8zXcodQdR+o4QuaQuVKTmHhLCVloc74QUQLroDgUg4X
VUZkdxrlhzJ6TtWdtVbvWjEhXqy1L+e1YXrKKYYgA3opFbmolcVZMyFcqyMyqpmTYkIbnuMfXQSv
6IoPL1j4rVdBUA8VBxm+y+W3k0xCLzybTrEMW3SWxI+ZWkEKbFRvt/1g0RC6XdTYqAlfZXVjNZGc
KB6nk10VcJKpz50PA2g0mveHy8DkSByTmybhw665HFFr8Jj2qpoRhcPent5qAAhqmH3U4UdDv/H2
qK7jWQJl2IKp1pMavXp6BV5Q9zPpmGvCaepr/xje69B8M9vHEMo4axVicz2JF+bEakvXov2alphr
px9m8pjnHW3fd/vcpQ3B5yaozxNDlXKAhh+T7EHvP9PkeHvWrs+0SxPCmTMMBlmQwMtdyXjs7RFG
vV//zYDgA5GplI2qUMkbu+hYNwc4fVcu5ut7k4OflAk1EFDTV+4MqR6EdWkeutbQy7CKB1AVa/3G
L6yDpyf3BxuX1oQYR2+8oYZ+O3RDs99bdvQSGKu5vgVXRl+GlMycQ5iTcZf7pmu7MPRDK3DHFJYM
t6tfYcxvqSLVr6N/92FAc/2cTNZMG9USUeWozWDKKNH8dZGnhmjlqSr8jbV2tC14GV1Z5HwJcMhh
iuBAvQvaWq+60G20x8+G93DbxRa24sXXBR+W0a2tI4WvUy95BXD0ouTSC2CntfT70rLQWzYrkhiA
D8VbJgvHGtoWJYTj4ThEz37yGGXRJpYoIu+qNTzlmjFh7wdlp7VWLfPA0r+DRJAnCTZvSFN9easb
f3v1GgRpeRL/HZwwiQW8rrlkMrgYGmwPXVn6CLahv4ISXXYEHiPg34DZiN6WQnDvU3YK3cSs4rci
KqsnS6IB/rZDLFlBuNahYUdGIVHMGIUFmWbd8EIaJz+3w9axvv237wuR+qR5TZqFYeSmqvyqpt+b
RP3jtoWl1TgfgfBmk3NtAPvICPz0UY4eCvkY5ish+XU0SC/7zERE0MFZI4YbVheWQ9qx4FXzpcme
kVWH5FbdmGGxgT1nc3s8yyvyr7H5z8+yN7YhkfgI8WbZ7Hdjbm/HP28bWNou56OZJ/TMAMAuq/dD
NXQ96fNg7Pxo2DhOtkmLaMfDDXrZlUr10oBoO6Q0TiBF64hgT/VGJePZHrje0/gdss3bo1n7uuBg
KlpYYZx0gatJ+ualKNeC2aW1P//1gns1UwpLtsOvD9uZogx58x+x/LPzT/cniyhnnE3TvGxnyzLp
WWoXs6FTL/1pH6Rk5UmzNlHCTRlJmRVGqLIAnIRcfGvub6/D0jYk6UzRDez+dQBr5ZmBkEYSuBO8
5RoQ/ay2NpO21ru8tBy8/UnPmHTogdm/nKV+9CmLgSp1I/voOE+K/ElTejhaUHOK/ro9ooV9Qq4X
Vjc8l35WMbTIo6EPPG303awwNoHXH1BBeZKH+k0psgeAqY9pXN1PeAKjIGcNvSt0z14l8BUvk8vS
cXxX8nfSL7sGJvZwe1QLbgAsiQGBuZmDDOGyjFO7kUKSJ65i+G+p9qjQ9nC3hbkZi4uLojglTGFH
aprUS+jE+K4XPvlPzrByGF872szpRe/67GsU9oUNqQ6hLZm61LqFYm4kfyi3tt198dV05diaf+Zl
ZhU7AFDp0IAC90rFS08BAALm69w8trUX2qO6HZWXcuMNuXWs1K5fsfc7f3ltkHoSfcBwJdhCWGFM
cidXA3zqIXgFD5m/gObs5s/Q+tAUp8ofQExMWwQO7l0tHoAwv828SvAziLDHpOUC1Y2+czNreqjy
7BQE6crRsJDsnG0gKMjLA2C4yGliq6MVjuEAU3zWbXwYzBGuUYqHHAb8JGu2LRxwoY88QWht9HSN
BPJ30lacVx67Buopv1vFBY8HKdKUOilqF7qAj0MY7OLK3ilmdgi76MlEa3zjwPlcatp+zJDf8Cuy
vWYq7fUY7pWi+LsIdf53eVeW3coJs+TKUKNCXzuXl66AFlI9pvlklA1kWpq0TY3IeA4CG8SnVznb
28u85M2Ux0CS0D11DVmIbC2pgRDXbqTtcvpQ2umQQI86frtt5vp0oZmGI4xeZurLVMsvj+fAbhM0
bdTaTc3hkV7YT4qUrMTFS5MGGGpmFaalCV4JwYTVVbIZpA3P8L0CyXpXx6B7Vlx2aRznRoRx2IFV
kcNKGtdBtkT9uEa5eJ1PngvfrAMQJTa8iNqW5EahoKi2rmfYJEf/HpJgM4U/c906lvKrkrho/Nwd
J12aFMKLlKaDsZCV1tUKhaZL5Uuqte84Ss5HJUQYDWoWiFcxKnn6CD9Xdj+byMUQREXswmt1z4z4
vp/9nWp/Fup7fj9ZV3YjMFHwdpeeBZkICvdy3LkdOnVREu+y+3HHjODMgrAIEOTAw1BFnRsnD9Mn
xd7dv/uQNp2zx4TbqGJfDiBJZKM0acZzo+rV2Xr53TxikAbMiFOawO2ZEvvy80pdWXpQai1pw/Ah
pbunqVoe+N2HNPHeAi36GSvayogWL0UiIcBQc3fbFfQ/9HUzqFMHm/HRGb4lwQusDZvY1+kx9/dh
8z0uqwe9Ot4/kfRnEcuSyuEvYSJ70woUKLJa10hOwc9hfP1vn59Pn7NQPxgNJWqdie0P2gpBq/ru
MsLcEch1S/GZyEVEbDezPps2sdfV6o9wlus0hk0xrmBrF5fm3IoQr9i21iqjwiR59pj8TCRdf0w9
3/hSlpX0kk8KRGLIQ27CKfgeOnVwUrUxXfkNS8c0nYnUvXmXA2sSThw9M4upQarUjXU40w+GtAb9
WLpszgw4wmVjd1Zu+Yneurm5i9Sdah/f5WvnJoSrRrL8UB4GdpXehHu1lnbF3/d727kBYZ3IJYYB
lB+t21i/jF+e9p7Pqyoctbx5DN5ll85cIcMhTcbAqfygqAQW9loaeSl0mYMjTZk7cyBjujRgGXGo
SM7IZgy+I9q4T+34aKqPWrXCG7DoTHQIAOadYUtilGr2sAGVLaen7L2ET3LxjtOTTor/+7zYuKgh
i/I/p6dsp09tnxxr1TmZMf0/xfjiG5RK27Wgb3lEIJYM+lBIxQreC089oCWEoVznIUR5r53Wgop5
6oXQGnQqDQ/QLUB4K2YP5Sn3qgRlIje25G3fvUbVY1uWj3LroRN8P6yJHP/vShzPMYYj+EFdIE/a
eXXpOrm+74vuKEOIlxVrCZ+FSePdDXKY8FLhJhX2o1wGajs2Y0m16tGKvtjl/WfWxfeF7VjaVesV
Ld/vUK1QwFcPKy/8pYOZ5xwCDwjDMFMigqAO/KEfuqKEYPZTAn0VqLTdgJpRguqp9LEMkl1ffh+z
dHf7nFHnW1H0BpRECGch5Znfepcb1YvtUUucCk68Dnijmm1MOEVKL9oHw9fKe578o+J968wfHmT/
sv/QI8ClRJ/t7m0CH6iQQ09mDT/9nyEZHtO+2hTlR71bSU4sHOhUcP7/bxQP9NrOu8Zsm9ot6n0h
7XLroYn3t+dhzYTgQEGipcVMQem2yVdKbVoZbWr57b/ZEJzIolEnqDSGYWSvZCRTrdl02Uo4PAej
18tpUJRWSLSBFblcTgmC/a4to9pFxrF/GVNZOkVtqG1yg2b8jqLbbuiktxElzPc48AxO+T/LgiOp
hQO5WxPWrpUiNqU/6MULUmX7IFE3ke5azSEu3Cn4dntKl/b9jPoCxcuz8ipNjYxglSkGRnVapCq6
Zf+6/f2Fa2wWDAEyCcubQfn9cjr7jqAPMbXCRSR3G5Y/as3cDNKhC/+jndk9z4JLGgbs3le0wtX1
g2xC6P8hdI5KuJKtWnJy8pQQptDlSHwuOHmBsF1aln3hVu22KR6Tae+tsSIu+R8JOMWaG8EhTBF8
XKIVuKo9LpcEZi9D+WTnpxhpsuqPIH8M15x9afXPjQkRvxfJiTzZGNPHTaFs47UmyqWb8vz7wurr
Yxj7EGgVrlK8Oun3sXzw679qhK51YyU/suRnoLqg6iHTMz/ULtffqcB2eY5cu1rw0wrhR6AgTsub
Vv1525+XZoyom866uVnhyp/VAia1fqhr12ukzaaN1/iVFr5P5RMHgzaK6v5vPrIzP45TWZ9yBxb9
7puqPIf5490/nzQ7V8H82Dd1Mdsa43h9ZiISgT6b+cPSv77j879rXrSs044kBCvINsoWeo7w5Idf
yzBCvOM9BghU6UMCrUrC/XKZB65fW5kQtu/QO5dgwKzXAqHf7PDCBaCh4UWKiu5DlOCEY9hWEnNI
a5MMeOsoh1CvPpde/VULypehs7ZW2G3qtvoAVzHSs+GznNl/jWSu7YG3eT49RLGzVRPzKUyrvwrd
dOk3f33HHP/7+0QRuQDiFHCGWufqJMtl9GjXoJJLLgisZA5tOeNIyl/OMdqA5jAUY+daCALPxG9N
vLKKsxuIU0yN5H+E/JyrfGlU5mnfVlKHZgNStqNRfrbb9KEsm42FXOZurIfd7TlbOB3Ay9DJrUCu
AQxUeBLUKv2QThf2rldB+lu306/eLq1tWMWPQ93/c9vY0vz9Lp4gBDxzcgsO5KtFELcmpRprU40f
nHzlpFu4gxgHHwa9QEJDvFFRly0ivbYRei6QuT300k5fS2kuTZeqyibVAyDubLRLD9C0orFTJelc
tOpPVpC+thGsEFPyacjXqiSLpkwYBqFtUckKCxs6qiW7Nqe0cyM9+lZO4a6Jki/2YD80rbYSYC2u
C/c2IFOEWIjWL0flU3eA+2/q3Brp+X3BP26v+9ILRANexhtg7kMib3dpwEGnA2W5vodhGhVfue0/
DnL5UdH8B15X0yMPkkOnxC9GpB3HJH3HsQAdAb16BpAw7o5L43Ge9MA5WuRs1FfT+BRtbw9uyeso
9FGq5w0KgapwstMcKVdpP/ZuLVWwiP6U9ZMXrdQ4lxaIkJuGb07xuXf9cghdVWcjWbTO9Rtz90ui
XnV7DEu+dv59IbQqJrLHDt3EJAijR7Rq3ayJf/Zx98UBDHLb1OJQ6BLiHUqbHJ0Vl0PJizaB0y/q
Ibv72cUPanC8/f3F5aDSNJeE6SUUL6nQUwYZFgN2aPtBrZ618NTW73CouZj1vybEe0YKqsoZY0xk
ToQ6erpZExtbWg7Q+NDbzX0n+JQwR6OkSEMDIbvhHez0ZVRf+vZBXtn0SxMFNfPMYTpHVFebPjbb
YUB8yW3VV7V8rcMjkiq312JprTnlIReeZcwAF1yOQ6nGMkcDenSl8E3atsPn259fqiPzfOI8not/
19Jzg1bLUF6UsjtZZfqtB2O+S3TLP/oodW/kWfacwtb41EyxueshCN6lWVW+VoOjrOyfhYHq6Gfy
VKQHHIymcAZkhTbCXAUfpjKS5XaaTVrtb491XnIhMLiwIBxiiOr1tjlgoawO0Gn70mdP+RAT4rSb
NP7QyysDUubv3bInuGAAk6gFqR/sbX69bcavcqodLLq/Yw8VhQPCLfSQf/Kb8TALaJfaPgzqrW96
MHcc/W44Zomby2uQooVtwSuG+NkGDUEXrzDLlp3leigX3Ihq/iG18ofG/FZ60NQOyR+3Z3tpPYnS
wQ9z96owR1w6Ln4lG6nukSKvkIFP93q4Rvq2sPsYikI6Dj2ca+GTwNHohrWIVXwJKW71YyK9yFW+
sooLw4AJed4ZvGhmzbjLYfRaTbBUU8Acop/JJu++3T1LF58XfDIaMiuykrADOOhv62MOUdT9Bgi2
4DyYQ+4rcFc1dIMR5k7jwmcbHZTxP35+9rezF6UVjVpYFnzeRwtUPnXGmqzO0vyf/35h/pPCDK0i
8Ro3nOzN+H2K1irgC14EkoXaBNhwLlNxgWWdFFUP4wetpNvBhs3nuRlW0tOLJpDwpJ5G/xMv18tJ
Ggct78eYR19VhMeMc3Xq9/k7akbAcYgPZ+WDWZ1VMBKGVmiE/uCWxhaeiDWSg6V1OP+8ED75UGKN
kyP1ruLv8mz7nm0GOATCqhmldcVclHRWK/dqTIDZFPTTF7uVeGNpCWbVUYUYk6NCzOBYQT6BBEVI
AYWZxt/U6Xa6n8uCmilZNQt20DmDI6xyFwxebP2W8TOUzZ5ayP1Rn8nD2aJeNydXRBLKzvb1tjOb
wVWHbYs2erDipQvXFc3AVHzRxIQow5o94Gwr8yQ0oyFhhT3/40Tyu9CqrRZ+tPPniGbTeFgpqC/c
RBfmhOkiXzwNtYdmWjhtf8k/625TmO+ZMSjSCSuocV21mCZd1clw2fdIcx+m9Bi83T5aF+IJOn/Z
bTSxOryLhPu96TIIATJEN41ySo6Iy0vHOLDrv9WpQF5esdF6lsbUf/an3NxPcRnc/aIhzcZ7Busz
9Z74Vo8dSfOGOVfTh3/DdzsY9+PALw0IS5S2TWPAh04y6HVUn4Ph8fb8XR8pfN6m1En2nstJVP3O
FIXoM+YZY/XUNvWv6pr+4Pz7LgOwSwPCO6ntUqP3YAZ39QpJhX0VnQb1+J4xmEToMwD4KifZh0Fp
N2jyuHH54kunNRq0pRGQpuedBC0cwFnhUJd0o+nTLu/cVA8/DB1sK4TrSHvb98uWkVOYXVmng41j
RjjeqwoEulHVrZvK+d5Kw6PM38O4lpBZWHK0bNAp5mHJUSOqhztjHWawxzVuczJpwVTlteTSmgEh
XGgiVc70RMNADz+n7W0CbeWY/P2oE7yKOIEEt0HDHxhmwUTnN0HVOpiIkKYfjdfC+JLU/xj9t3R8
kPV24zflBom2bVEnm3asdqNX7ZP7cXVELODFFLLJMx5JuzysSUBl0qxdfJLKfmPb5dY0VrAVC67H
ixaGdfP3+SYGLQiS10PbNtZJLbQNCLt9lqufjCTb3b2BSGvR3EDcQuOxOBC5bx29SErrBDvpVkkR
hRqau6+BmTwS0jeQVVwCIoBW9+w68JzIPqVmsclTbZvIK5W7Ba8jtCarhBmafw1h92ih08uSEjoz
x8Xc99Xdf9JffF84yCwp9wyni5yTPm6bZFd/vX8Nzn++4EyhbHX92PD5vtgOabYN7TWcyeIEQRpJ
AwPAbE77S3ct/aYvEgh7TlWabtMUgO5as/eaBeGuqqox70sVC0H2Ov3BM/v2FF0HR9yxEJyClqF8
xjNBGIBa1JntBXy+ij6OuhRvytDpNqZk/hna7UPlSI8Q2L3Dcc+NCrNGEwHEAlXsnIYS/mBJ3mZr
rT9Lm/zcgjBrTaxWo2NgYUoOfrQN68fw/rCVGszcR6zyKCHFK+yNIYjiuqaEf0KuYWPIdAbcnWhg
XTiMYT1VEMizhSeoo+VER61nnVBpGr40a0ru13Hq5eeF474w+slQOz6fwckEsCgwDkX5GNv3rzXd
r1ChzKxDDnHlpYOFvqYlvZ56JzmHpODFyH7eduCF/XHxfcGB8ykDqE527zRpW6c8aPe/D3nR0EJA
qofEzhU+Vs8mbqKp8k7W8CnapNHr7Z+/4KgXnxemJ/LJYmQdn4e5qm039rRbk3pfmqDzAQgTlHRG
ok8tFmh+avfJ/T1BzA9hA7kGnJWG0Mv17ciURZnVeNxz8uZRj9d0aRbclHIqUeLcUwt7nrDN7FCS
vWyoJM6/rNpkPqJFeebWjbahOrRSJFy0BYZgvk2pRYqgNMUME+jhesJd51fdfje0z536XVqDwywt
CJf2/1kRExoqAjt9nWJlstOd2TmUo+9/gNDyNm86znZeIsL5OtAYFWpt7512Ztpu7WZNS3V5BP9+
XzhdxyIw5MDuPJihgo3/rE3vuCCQcecBhTLX7F7CCxSwpRR3tEGdMumnHfwMd/dvurPP28LrQ6/1
2utjjm5leE6MX77xS5VWoumlKaKqQV6SjgQgEcIUwYlb1FpXeLDS5wdlkj/6ufLl9ijmA1qI12cS
aXI+XN2gheefcJbXUBOrVLPAcU5lTNvfZPnb1FT2Ru4cLdU/gK1Mt7cNLm0PriFyioCF+FtYFWTh
Db9TGJMi6du6jze2FkNr5ZbBSti5OLJ/DYm1oSkdkrYbMCSFn9T+NcjrndYUEPQ6J8lbO+CXR+UY
vyl7aBEVRqWaUj7qCs6sNXtz3z0k0/No/XV75ha9Aazg/9oQHQ4Apm/41rxhvO9eu/en+5n9Z1QD
OROqp5xb4nu6RNcUklSixCmJSAltCgC0t4ewsCZQcxDvzHnY64an1tMiWUpy86TZb1H5UMJKGgTf
IincGPmKqYXZwhSaNDMN66xUcunYeRvbfpV15qn9aKufjfb77ZEsLDjlWaYK3JsJC6G4NUtb8qPf
ijGasgvTP9Msf7J71+nWxLx++6mwQ9Fbme93BYAqFi8HoqLck9hFb56GLh832RQ9x0H21JrmLoiH
X0Pfy4/M65tq9LvezPb3D5O2cJKE9izHJ2LT/SwZ1bAJrFM3ZE+B/hC8OPnBT537Dzqk/shvz/Hd
dQKaNgi9anPMtMrR37drGqmLc3j+fcEZjH4gheOh71Op2T4ejkb92COPNj7lZbHx02LTtQ/eGvfR
7ALiwp0bnTfD2dE61WYeeRWDkk6m8wc4tf6P24uzsJsuZk2Imki4DVKnYWBox60cg4sl+xUU4Qb8
JP/95ba1hQ0FLzy4PJ3Dm1Z+IYaKzMoLFJMNJYUnU/pRhmsJ1aXhwD4zy+HAZX+lgJ1lg53TkS3B
UGluCu/N8PuNYQwHJckOcVwebg9naXXOrQkuEUee3fBqlU6+qiDa60NQ4cfPkAavTNuSHULOWUeB
U+8qd5hmgScnUJqfimp6bIv6QwhVRZysle+XJg82HRp8Z/EUTeQ/Kh2tn/yK4aghcjx0np/Is/RI
wDTh/W8x4OTk0IhIePCL55Fk9nFS6xIEWHpJOm8bOytH68KMQUUJ6RWUDoCx9fnPz/ZN6yRWmOup
c/KTneGg+btXxuPtxV/w5QsTwuJbWakaYZGRMnoNTJjIV3xr4fMQas0cHhSirpmU5KmU9Da37ROU
q49VXuzTNFhJQM4BhXC4UA+kkkbsBhpeXIWJ2HboAl5Mji5tHf2tMF9z86A5dHj+8OqXerXzamlM
5wbnPz9blTCfBuS9Mdh8q/3k/5H2Xc1x41yUvwhVjCD5ytBR6lawLNsvLEcSjADBBP76PdTsziex
u5rl2RrP04x5G/mGc88J8Aas7Ksry+6hm2/ugAJT3EUdOEEmgWttBaIVkByRnZf7xHz+62UHtB+s
h6jfuQDSLby0fsiGajBNEIUcJgfAkt3tz185g+DQhCMNjwP8FktAJcLKckpaPXkYm8oMutb1RTru
eP+LmFCt6+zp021715ZkLhPM/YOgPlmWJYQ+yhGYpPRhcI9Q6DL2/+HzoFOZm/lmiuLFhY+qMxut
rkkfHOf32Ga+t/Lzry04vvvv9xdZC8kUd1XM0wew06uAKh6yuI+U3q/JB64ZWnhQdQUGGlFiIKg8
tkVQFoHsV6KaK8T86BBEGg+qq+i3vyh3GhN1mSNBE1SPyUY6/A4y5LtuNMPSNe6Kyil81NtCdBsK
HzqSD6nuIdWrQANye83eUq3Le+Hd71hGPVmSdObUx8mD5RB5lmZu1xE3jUfPi8HPX9h5hKoGP1oj
nHC3tb8UCW2PE2jDfd4o45cm1ojbr11U73/QYheJWRXOqTExeLw26HX02+IT9AKS5MGY6fLQSzBM
K5HflT6CuV0TNXkdwnpAJc0H9d1dVcObrByKg+Fh5cGf8w34Jd/RxfMIuhDf4r3cOkPNA90VCfTY
PO4bNYNgcdf1vmjKMdQkFyFLOhYiYrbCLGPFEZWrZuNZf90Fhn4CFKpBwoQqD9irF3dSMlisnNBA
9RBn6qUorWeoKaw8Rxf7/6OJZVyXIRa3O4p7yU7vvOozoUHBft7edxdX38LEYpVZLJpsqLUETBag
qpO/urQLHdDvsC/Mclb2+NXhuKgkoRMYmMfl0+egnTLWWpk81Dr6OauDof608Z//MJ53NhavHQfq
zzbrLnloRxKWCvyxw4+64b7sj6O5huKavY2LM4sMzAwddy+rfG2WgSkFpPYPtTs82sXwBDXEc2Ln
oefxleTkxdy588n4n6nFuPQ+oTlps/RBOCYc3u8pQJdxvnIZXnuX5joQYB9AXAGX+vH4OWrSkkFO
8VlWRmAXu7pa8xXWLMwz+u6Ak3i0Y6jJxOe+e+hVlLmfby//2vcXF0jb5FlaUHxf+11mod2vOApr
n18EbkqjIKxu8PkqRkkmsPhKOH1tQ71fgMWdQmWmaaWrx+eBHmWhIAcaB3n2WFhr1EgXxx7bCTwp
SNgDl4w61jzQd+tQxRkvDTeOz3Z8T7z9oGeh2+mQ5QYR/xqF0VVb2FHoXUIqHzzcH20xc9RQ47AI
BpXeeyl6wfgjbxWUb/TI+Hutp7mNHSWzGQoMVYHFDHJRaB5eS3IGKV/EszLiVvya1uTXkIjt7b12
dbEQUIPl3wOZxTLJy3rRVdBeQ+1DssBM7gypIiO5K9D4/P9naHFoBhvExeYEQ0ZxYGiWL9p9bbfQ
6Vh5fq/dMR5QzeiPAKj2IlHArXawvB6Fg4mke15m91CM3UmVrJT9r4DzgW1+Z2exIYYOUWrsdXNR
zfuU5uz7wNAx1xleZJbTPWFGUEMorJbmptW0bWuWX27P57UNiXVzoFyI1bvgbUhsUlSoZiEEy3u/
4oNPeO4P5KVA+rd6vm3rLbm7fCPeG1sMtqZjWxuKxuekgpRaYVkJvDnnF8/c7mDGPdsK3tLAFEwL
iKmjNbECgd/Oa+brCzvKN/oWgvaAUUWOMupfLHVeiV4e3ZjCKZvkXUyN0vdUYdzZOkAU0MnKNm1B
bL/XwJNQo4ksIHAVfXtqvbCECwnllyp5onke77lsvGOpKhp4Jfj24Ol4QZXLeNdocQe/14pPaZWB
H0rp3tFLyu88H5vjBABdCDKdbDuMlhvkYz7sRWXVJ0V7GcVVawRuSeP7Ji/+jB3bdKzrSt8eyibQ
MtqfSCt50OTK8cFrEvuqku3e6FAIQ/uApUa/LI7Z5PVB6ikzqGNUphOaJVFtJeUu79kXRdo0hMYm
fjCdfsBbbvySKXKOwYW7mSbL83s5pFtrKtGebY7DH5u5Q3h7WS+20Ow2oYuIohqCkPStSeLd/Wn2
lVE1soDb5ImfYD5oI9GpR4fo95NoAlZ1K8//xcOzsLe41qg2xpOes+TBYWlkuWnAhv/iCM7N4PBk
gd1fin0YPCOUpwQpT/qqPC1oy6MNUPTEn0CmdXvyrl2cHnwM8KYhyXLBniagOZRlxIUT0PvW9LgJ
euPbbQsXN9k8XUinISkBgp4LXIsZY093LfaESx6G/huoGctu5WBfXZF3JhYvKHEBMpH6RM5FEdST
z/O/dTUWQ1j4YpZC8ZbZ+D6ol4/1w+35ufrjUR6YWy/nQGixndoMUmOmF5OzxtLOnwrnnrjNygTp
F8u82LPzGXp3RqZYGqiDZohoRyhNQSG82qDqFx/czkKVKhlQ2XWhSIoCNQ/qMlObSjOaLRQ/s8DW
Ofup8VYPTVZ6kT3lufKJ8Naama7uk7ntFIE/JmKZiDHQo+I6YE9/gPJamBjfhtLYCC1eeb+vWYGI
DrgpZgLHC7pWqJ65YKKCA+TqZJuMexusVKaz4o2sGTEXs52w1JrXFVi0JADJ6g/Jxu/amO5v75w1
M8ttz/qJa2LOirsvKn+op1O5hl+4bsKDpMGsonHBptwj1AFlBMoJPe+zQJFup4995kOEfWVdrp0C
iHNqyIrPvSVLB84yAb9xLIBL6Ha0P1f6yiV0bf/rFKkl9DjqYIpc7H8+EDDTdLhRe+WdTE/fJcw8
MJWG2mAF/2FVANLEpQfV8ovUPu500AjFFOdZ/0rTX7GzS/+aTBmnGWzDGsSekSS76BhLUSdvU6PB
ac63MQstI0p49B9GgVy0jrY0tNYtSRSE0K0RXEXkLHmW7hWku7a0H+NtJcVapDsHah+8MvifoO/E
fYNHAkmkxWkpXEjQtTU69fVOPedeaftdnXyZKvaMlMvvZkKUMrr6Gj/dVatI/ALjPAN3l8FJhX5V
CNO1+pl3aZRo26wafVt8zuJITMcJXLu35/OKkwJpKhfFDJAqYHcsNqDtxgnpa087x/WfpAKzAov9
AW2hpnMUoFu8bWx+Mi5mFEJkM+J5PlKLJyXWFBTjsgpqUdUQHx0TMZFifbFpdLBaWSQDZbJjR1ZJ
mW9lzprM25U7AxXoObrEvF5W9cGK2wx5kunnXm8DzfjSNE9xSlaGeFmNxq5BzAC3DwmfSyqjJOOp
x6Sun13jMZ0MvxsORq35Sb/JnDCJIzgBXv7j9ry+7frFxAILhRamufRB0Zb98WJvY0QoRSHss1Xn
IoI4I7jMTZJGTLTartSkGXal/pJPZdP7TjPJbd+2VTBNrfztNu4YUlbrJ4+nje9xp/NzjbZbo0mb
r70p2+eqaSbfFCq/HwQ6yPBKGU+GmKqNnsAz0FSJjSpG9tgo+nVUotyNzmgEmtb1G8QWZeCA9KQI
64LVEW20dEOmfIykQP+kD/aQJBhxlZzjidDnroFYtND5GhDqytID42AhCQuaCtRqF3CutB25y9Cl
dm6d8r7TzY2eFyc6pZuVdbjY3+hrBsgB5CEOKDeW6V5e4AVvWwo2fPVKgjx+uf35y6vhw+eXqd5C
Ty17SvF5xQ5iPMQ2eqo3PY9M9rNiK1mmyxlDV6g1t1ahTgu2ksVRlZCe7Yq+LECXFT8kTnJPVRp1
xdrzevn+wcwMjUerGjBJS2KjLqsTYHPb4sG0E59WP6rWgoC4vcGDfnvuLnnbIX/43tI8ue88Tapl
ZWwPHSzRBMxzg+Z3xNjHQxPYigWWkYU5ulY8OexMZ4oGrz2lhvlK0zEwFd+1RRmSwQiHIfvbhMrb
7wJjFJijZjWtxdFNDQ1Iw3gASbfz07K+ed1ve42y9fKOn4f+PxPzIrwbemXqSvBMFQ+l+t7K58RD
Y8smzp+SYi11u2Zp8ZokZjzVQwNLKb8vCiRwN87oqziQZCU/dHV7vhvSYjWLxGIp9OGLBxsMa165
b8cX6a0lJa9vTqwM6KrmgvLCAZAT6uJFJYsHjfJDPPa4yBKfOfvaWevEvnwY5xX6n6Wlx0w1vLs1
LCHvpQWenJogY5N5MOKMbWKzgSBUbQBIy4s60FS3VuC8NpsAZSD0wIMFGPXisFM4uZ7yRPYwQtq3
0OoQfTHbJH+5fQSvDfLtbkTgMj/Di51eVGDqtBoXAm4WLWaFoOGT12i9PzVu4TetRc9J2fVbnSbs
jtLKXvF/r+xNqK4iwAIlEtyr5WqWMYoK1CrzB4nIESkzejfF2R6lIGhj0tfKItHt4V4WKpHARAcj
lMRnfYGLCn5segwpqmQ8Meh2Q3z6SNNX4uibTAJnF5C4jGT6RXiN74g/gzUETDvw5qdrPsOB8rFX
kC9gZ91do9C5fEXQMwe3FjUE/IEs8cfbAD4gSZMkVlAcfe1zHlHxRSEdHTu/J2kduPd0exoup/2t
UDt3b8OlBYvsR3OjQE2KWJo6cfY0lD9E+bWY5aH0PNT077dNXW6wD6aWWg5oP2hqqiZ1gnSA77GN
l0VQsPZd5wW1PqHCcQ1mdhkc4tSAA8dFQKUjHllcd3pBjDSzU8S35ibrw7W29KufR8oBoC8k3S4C
EF4oUym7mE4NwFK1/seMn29P2GWW3cMA4K3O/P5QJF4GG0VtC1RJiDp149lqc98x9kS9Nu4pbzfS
Quvt72J4VPZftyV+NLvEMfDJqm2eZ9OpHsF385SiXfz2wC5vbmBpEWYAP/UmTbRYmJ7ZRYrCTnbO
2yawxJGxOLDMLWk+37YDbmps34+e90dLi4eIUtWlLM8yZJYb5Zs6oIz2oP0wAdd7KXFB+Dla4L80
rpPty4Jb+9yiPOzgm3+r4qn54ThC+I2Nn6eNqGe0kFB9aLHsGzjtn5PBtk+AFUzBxHIa5RlzXpI4
+ZV3jt0FbLLjn5OnqSC1R7lxC9F9MZnzKetqAx24tNpOBolhRvZJlGQeOze1YfxhQ9LLHTWa8mj0
U/niFnjNeEe9jYuO8TtW8vFJlGWDggdpH1OXfE6d3HscDVJGXlFr20KNReInVZ6ehoQ2W23M7Nxv
pGWie5pzN+iZ2++howJSR4r4CsT+PPULI0n8HqHL1uxzus87Yu2zxDI3XMbdsUxHvs90u/ET0U8H
iw7J3qrx2GUgc94SbBi/gJcaSc3SN30hjDBpjRjsp1DYAUiq3BvIhZ6TVsrAMFniAY+luV+GqkRT
UAYeKVQW7P7HgFTiQZs2btP9ib3mO2R8oPtAdhNUbIBKLJ9S4GCPaDN/TElrbatRdPuM1mOU1qXl
tymDag/ClqBHFSxwmtg+xz1vTh2a277aBiO/amcYN2zM+mfLI+Q4eWIKlNk63wTNuoCwtjzbjUL+
kqoMK6xPKtAhm/qt6XQXCD+tOeU2+zWh8rWRU6EFqCqyTcmFjAwvdTYTs2toKsbDIe7bIbTNMt4N
qcd3AwAukWEMA+qloMjQ9TzbG0VG8ZWhD5rR+AHAYnVEynsKJ9tNQ7i5bUCqsHOCF42BoJaM+ZOG
4Ohlqhv3KTfq7D5VVeLXqAUcKydB0BwX7pbFTfnQ62iJ5nrCXwXE3rcKOyhAPb3eOoDCzrR8LACq
vPMhPAjnz0Ahp9OmPABOqvV1u3AOhV2Z3zVlkj96C1/Ry8opnJso902Zd1Ffa9WWdRome0ALQeYO
WdS5GolcVbcblE/60LBlt6dxrR8I2rO30FSA5FMMiniidBEIGfeBkWXGlloCnlPp2pvbx/7SX0I7
J/oP4LDPDYvLjsUcaL9W72l6HtmclpYHz+RPE/Spb5u5doshKaM7KIyD7W7Zbq93dub0uZ2egd4P
KI6kpC9CDeDQWXmjrxl6f10u3mgrJtxpAIs4I3GzMbwvgm29ZAxj7+ftAb1hMJe3JaJwwHNnYOsF
+tdpwNKTVyM7j2ZKvwvbyUqfjbY8xCbtcKb7KoIqjxs5oF/b4WGkGKvhhZzOcqV67vljmZNQ9t/A
dRDYrUfuxyYrA6P7yiEgUwmnjTrGJn9A6fEhLbUBonc4AQZlG9kORiCR4Q0EcqvnCnH01m3VGGUD
hT5PV8pQNEV938at+eRSJiADOMWbPrZECOY0kLUgTRuC2QCVL9nsmN2rgCBLFfZdP4TU6+g2K3n3
o2uBaC+p91NVXOI6Q7XWmZgX1F5s3itQ3vqN524Mu5NPmgIbEigbhQhMcCQ9CxNCPrIp063UVLqR
7mhvrMY2EYFq3bbHDoBbQ5oUIEfs8BF9K1EHVO0JuoJI60jW/mmZbvla1g/bWGp8l+ZFFolCsnOp
dzyoZCoeh0ppK571FT8Fx+F/+3TxBopcgOxFt9Jz571mk/CLMQ5vb5xrFiBwNTcoUAdEQwufVQmP
09rt4A5D6pugjTRdoye+4hWDoxmZfhRq5+bOhcfgTV4NYA1jwDXglgILQIme9oYQ33S1kNIigDrE
7TFdszgLAoHVFMnCC9KkUiFWYpLjdBeuc4Rz6dxNtjZFeiW8U8opsHZaIdPnqTXWuFWuTSeIBnGp
/NPusRiszmoU/3s9PeMFAtdxqjakUn+t5jEzQkGhFc3vc4J5yRtgxAnPazVBqWcIwdST29EEuILy
s+4/bI73hubRvktvxCwjE142GOqBTGJ+Va7EFdfcZOTHsU7ghwIxyDJyrVJd1akk6VmY0ylV6UvR
Df0uzYY/ExsegT4I+tS4F4l2J9PhNxfjSuQ8r8fFtYl2VLRQgabmgsZDlq7sS4HNWZjOPdAOlU9i
47NyxMGrim2Sxo+3t+bVAb9/4BbnLR9FWVWagw3CnfqOsna8E0jgRYPdGdEEDvhDgsi3R0EEqjMm
pM6O3ZSSA4Rd4jUN0zc+1MXgkUrFLpqrPShSLdIGDup6Vpex+ORMNXgIUlp6WwnSvxfbKKE9W6dJ
SFtZ7PrMVqCgdsRdUxYSki6DfOhBH/EVdJP6PRg6YnDRqCyYKE9eagiEhF6P3d/oybiJY83bNbE7
beC4/EGvnLgXXiH3SZvwJkwqvdjktuifqmKijylv40AH9O5uQLHr2QCLDBLozhgSiN4zf/Ly8avC
jnyMVe88crdM/sSNW39KNHj4f79Qs9j2TAAB8mqkNT7u/UL1uebGk3kydKG22WAaUGG1tSdQjJV7
T8TulhZJekwxaLBc4IynIO/YGJOe/Ln9S65cKXODxxxuAbZxIaejQ6xlSDplnngBAFpZH9YSuNcM
QLbcmIvwwDQvCWcNUeU59JqcU3Wn2+eqWGE5Wfv8Ypeh2X5k0iT01PaHothV48obecVlnHuF/v35
swv27pKqwauvOxN+PlKvFZpGvD9yTeHiWsIJAGA8X3gpcRq9xRiAyLF0VTJ64k4BplXKiCNB1tJV
ImB0cETkJGb9OCer1Fawtg41IvmBxL3wZZM8uXri61jfTQ6dsscMwuFRr43Dd7ehDgs64VlfgKlc
awy8OvHvfvRiYmLaQxsRFLsnx3nK903zd+uKWjQ4ObBngMSyNKQ4F3PiVlYyAq6qn7p8DOtM3iEK
e7299RdLO5sATgklTSzurFS8OIPKrHXlqdI5uanR+V5L0s8aBJ7hdfbdiqnFZM2moL9lwGcAVyS4
Rham0I9GBtxBPeLExCv9IrW6H4wgOv7rEeFWmSFenn5FULQ3uFfCIe5PnQDgv8bi96+QMFw5EvPK
vrvY3wYDjICJ6xQn+qInjAlEjnalhlM8mlFhvkBNPKLaXQsJ3dvDuWrIBoIJJDlv0mIfz57etPGg
Te1w0vWu2nOuSJQ2NN9JN/2q40iEt81d2Q9zzexfcwvvStROOxkU5gSq2giDwnFKIsv+ddvKIvH0
z+whKgY+G0U6OCYfB2V0ldOhqDCc+kH4FqNbV50sa/Cz7LsssQ2t5r6q881to9eGBoIe6A0BFob6
/cLTR9uGGqtmhNGx8UfjgTbCZ+bfAc/eRgZUD2gi32ACb91Y765KHLPWlJQPJwsKztNnQMRW9sO1
Ubw3sDhFVInOwh4fTtrndATwYGNBOO32RM2zv9zb703MB/ndGGKnUEUxwUSy08AJRH4FU4xsyo/b
Vq5tbAflKfhVQFVAjvqjlUpr3bjuYGXqfeJtR7+lG/qfZmsO2MEkjyL6kr4ncUCHN6R5f0qlt0FC
2lfwPy36+/ZQlriJt1XHrYbcAO4EF7fcx7HQ1m1Erpf9qZI4mBtmDn6P7FbqO8Uxt7ej91mtEVZc
u03fm1zsZkZ4yc2k7k/q3qyjYa1jdO3zi9UZ4LUKw8XEyeSxnc75WpL7chtDlw+kSnMWCroY2rw7
3u0xMaBhl5TdgFuaBZV2aqxv1iRWLunLa0aHdgOiOIgJoG9/SY3rZjYkF7JanbKG8Afk4cZANVpT
+Aguh0Pa1uQ1B179yaSlOFqEI91xe2P8I/S3PEsQOQPsGJ6JBRfz4zg1kiR2S0h7SqjEfeM5pdzk
iMgmH2x9ww+cDaSXLQv5jQyahEaWTmbo5YAqDKjZBNU01UAoe+Onqi3tHdOZG46mMXyOTUcPOm7I
oDMICeC7Z8+pa1UbEefVzjFTs/Qtt6j3yMzbG52BS0qxCYTurUGiynW6cCr1H6zy5L7QJxpWBvGC
3ho/97ibQ1AG8BCsHyRos8bZ1URVu7wUuk8S24OYdfUS47NhP2i6XyepMdPmNh2Er+LRHzMpt0hn
sg3lFaKWLm2PDvy1DXPK/NTiQX1WXdecnMHrQ0eoTzXwVCema/JYmY2v3D0oeIpNOibCB/sj2XGO
Rrdx4D9JAeR7Zwj52YH65b5KxjZsXE2EmZa7e8NtDmmK1Jufsno4IJz5jQvefUx7F1wDtJ/uHbcU
e9x7wxcGbjvEfz11NhCz4Yc+4WOoLFmjFzZr8g2O+B9V2AVUezUSDoZZbNAw1obClvK5Ztq4Gds+
OxV10z9ynuT2Bqm9aa8acKxUdWFG5kjLg+ephPtmo7NPypoADevIGIwF/WlQQfcTFWWkkNI7lLGO
9gUwygvcs6Pp5/h/7tNCafB/DZX7OZKMmNui2BOisicJHZFwcPQ+Mms+2OhpjH+7tEijoTnrwopc
VvomwibFDI5CfFmEozbUD0Cn6b8NWoGMY9SQ//aRx2d+PAnLl5I6+8nr1F1iGGJTVChwc+I1gUc8
K6jIWAsUQqrk6NHuFytN89HLHL6XDri4TZ1kJ32qi/0EuGtYtl659dqm0X2VS9OXsUaCwZDFo5fz
fjcaI6focbZja6PcGIQgul12R1wFU6i3MdKggo4U/KuuGpEznH72qL4iJyL03E+HvLVQ5OPWpptq
I5v5RLhvGykqRwMVAXemfKugpbgzBe2gx+WxF9yPYpvlyJHCMU1OAJSNaJlt2L1w7CoSpNdCo6zK
R92Op1+Q4NF8FwiCR06+KvnaBswwpq1buPp2bNL0xTX5A2nqO+bmQV/G5T0D8RzSeRARtcP6c5VK
81uTJflzgkrLdvISNBnp5XDo9A7sNAN375CVr1MfSTysjJ2Omt/UDj0y1fLISmrxWtft9IIOfVVO
cqeoJ6Rvl60esURh68TO+AjOTwv1q/hro8afsTT5LIkTB5nOp8yvssk9ETfxwLlim743JXooBI59
ZWrFHiWa4YC8iDLDpqtUIKtu2iI8cLeN6GLdN2SYGVHRhDTrjVe3H/UQb3RZ+OOko1TQeAxFCshR
TsgSxOZm0HLjPu1Vckgo+cVB1LPNZPU7MTCpaBzxIvyE+I9dEb4ZSdKj/wj6iIYqAJsEZoDNfLF8
MOiuLjRnV3Duhb2NW9kwCMUqMxqRSjc+uQagsQMdv9O4E7/0JjEOSe6w0NMr656kXnMkVFXRZFri
Lq6HPuJy8O6ARqE+QCESjUUg8lIGyUOX6U5QWhztUGjtSVYSotfeSw8QePA5oTIAQNjHe567taGn
XdmdOK6bdK6SypW35PLFhCiOCa8SbC3wNIz5v797MRvqAo5hs+6UZi9GQsOi/1YWX26/V1dHMWMC
oMqJovoSZoJ+eIXWtbw7SR95XbR/kpUX+eogABkHyJqicr9kJ26HWJagpOlPpYE64D73Nm21/Q9j
eGdi4Vl0CPghKa/3p1YeerVbIwe8HMEMNQACB/8YcyTxcRl4j8cma2h38tr6wFt5T+VTNf31GNBB
jlQtDAGSiZ6Kj0bGijC9asfxxNsDQFRI7d2eo/nvf/RK8H3oVeqzKPKsI/3x+zpkLbrOqsaT1cdh
T/90KNym0yG2+gituCtozKvGIKIBcpM32ZfFYNzUIkxLyvGEM7sv1b2nFYHSmK+1tq/J7e2RXe5g
MP+AAAjxHQhy0YT/cWS8G7mH0AUy4t+5uXPdlYm74umDCxTuJFAns0O31Mo0JrMq8oaMJxTpH0yj
a33p8gBckk99YiV+1ngvVp4/kz45tObwcntwV/YeclgQqaOoys99bB8HN/YNtCTMrjt1uvG54Non
7mS/TRmvDPLKHL43s4TqWrSZSJcO3WkonT+aal4nZMtvj2Q+hIsNiJwv3hb8i+zTsnUk10XfZrbo
Tsn0rTXdDYpkYa9kOBAr/A+WUM1B7glFOG9JDpZIVxLd5d0pN9XREUBs97YI0gapjWKUK6/AW+Ji
OS68ABTAI4g0XWTsYi/mwnRGeeL1AGE/WwyBVormcdAT5+gNxhh1FNwi+bkU6Php3Co5ZNTmgIA0
+bMqG8A1DOb5nNMpqjtq+XHft/vbM3LlPM5wyX9/47w27x4SSMmCt6zv5akptChPzckvhuowge7G
0qtXVa51vVxba/qGLAcxPZpSFrsWcAO3B3JEnhJh1L6RkJ0h+mgc6H1b0JXVXrLMIKDUdQdsvUBL
QtfzojGy6exKEzWXJ934PQ2/GfnimC+9etCbY1fBpTxoOdnbYLdpxK/RXMnXXpvZ98bng/VuZhuE
Yl7aCZBcVRKFb2P4LpzhZczRojxVdGf28e/bS7kk9/m/w8VFhDZnG6/qotY15pNbNKaUp0Kr5Iwh
0HfCZHaIYhGahscuO/LCzM4IEgH+bewk8OBB+XajdwHeHju6/XOu3U9vKpoIuuda9OKmb0VRFn06
tadmmCUvOIFKdfEbLU8rXsS1HfXeziL3MbIZjK4BPFBBSbPLQlKQICvSoK3+Uubgn/lFfgquylw9
XRZP3aTgIJFo2lOXkuSHQg7ez8HA8ev2vC3Gg6ITfjAwtv+vA2ZxIpPW1FJptfY5081Q6pu0BmIG
DDLeyrwt1me2AxwpdAPRRII+zeX6FJ3l1WOju2fb3dX6sUa/6loXyZWhfDCxWBqO3uuyqGGC6L4J
5sLxkKo9+fv5wvUKwg24kDMX38J9ySae5wPr3bObP1v6LhNBnaP5Zy1HtUgf/TNd78wsjnMr0qnT
Cpgp7DIEuYBu/k4HAHHPyML7pfgKFfbb+2B5nC8szgv47gIpcIHUsm7dc1zgymjdwMlAeRyzqPVq
PwboUW1MUDoY+o+xxEuy8jBc2x46uIvQBenMddnF8R2Fk3CDFO5ZMPsI7PMxZvLT4K7RUy99qLdR
4n4GHgD8cJeIgLRRVu4QiKDkApDAMYoRp5EUnYKk9mn63cgPlYW8xn9ooZufhX/NLlxDZGiQ2xka
9+zUn/pmm6WBtybtdHUG35lYbEwGLSnWTQKSJUn901T5j35k0Viu8UxdO2TvR7LYmKhu1Q5SOO7Z
HF/rYidmbgltO5jR7e14bTRAvQOkCxpHwG0WD7eDBJLkynDOQDj4HB4u+1S4a+W6a2OZ3XW0kHiA
MC3PsoZGPScdQRVr9WZUKS8wJyCAy++SrYzGumoJmq9IAQGJQZfb267Nrsq0BIITsmw3Y4YAl09T
/2KWHgSBKGu+OBYjm1jXlN+ObNhoeZUeGmAn9kqWaeJjAND/JMQ8DKwSSEByoENNJ4u4neaHrCmq
A6B3KTIdlhFMhqm+2gDgBlRwzQeodAi7UdJNJlw7A3nJMCNU7ax5avuJ/s6KWhxHu3A3YPHKN5Jb
oMJwMhugEACb85T2gfKYt81qZ0S+LWN75WXoPpQdO7UKhOjQiah9IKfJfdZ0ayLJ13YCajWA8sOj
MkBu9vFeyrRM2lDMBZsSxGbI776DqNVfN0VpyMH9z8RiT6dE9k6pzSye3r2pPxXtU+2uBKLzJ945
52/3DgrPiNxxeJCQX9xvVsZAvSlYfGaj+JaRLEN3BdvdPjPXSCEsBO4aQrR5rpYeGeJgCV/PA/eH
O+m+Vfqpvgty4G0hUZntkD48yMLe1yzbxjrEppS3pwTATyd+LQpre/vHXB0wUIFvvAzQ6V4c4AFp
v94EXO4MfmRoS2bFq5Rr/PLXtsYsB29pFIyGKEp83BqkbURiVQbI7O1ZBJyLDQqUoz8RfcV5mT2H
5eohJ/Lv8V14FtbUkIkQXBRieLGarSXvGmr6nTzw/0PalS3HjQPJL0IE7+OVZB+6LLYs25JfGOND
IHiB9/X1m/TsrtloRDOkiZnwi2dYDaAAFKqyMufTkO+vz5z0rEDTHA4+tJeAK+l8VDzF8wTdw9Zj
nwCdnR9z/g82GYoyT9ftyFYI0dii/oFddcHPgbJonSQNusdmoONj9TvaATZe2jILi57BQv0KDTeR
nCw3uySZOuo8xn7dxZ672YQvcwBkXADawRMbLy9hqvKoA4kbjxE1gMAyDZL0qGxlXWSrsTax/P0q
LNJROyDGYqJRTyn1bMWPknv68v6lQHIVPgxd7UuyDDNLUKVJFDCxm08kCpPd+z+/pAsBecC/F7H3
oDFcs30D99UR5aRQHZw2Vno5vsQNspTtkTOEUs0F61Bft3aCPEj06Di9X/b9L4R4N7xxPFQDmVeX
7cYe2bInbMi2z5WuMcCmRrLuk16j54R2R6qBNStyb3nbbjQUiE/7P8f3enzCaVZHLtVJPUWPUVvW
0IFVVaBX7d8GJ8WhmWp3z+qs9iKVAhtm1289KV6jpqLH2Z7MR67HW8BWTZP55bozX3h92wBt0T90
km6vszu0KVt7zWHZIRuib1o5znsFBF0JqfWHUSfVfp706Kbt0PQ+R6a1R72o3jlm1QSzChRbV6Z4
MhnmTx0cZGhUquhtMaNQ20bgPyMaOi7RzWfsYpar0CZ0e9QEawJbpeW+mgO3w6xw8yBuOAjMEHAd
Mlthu3LqarSnoqhTaazxs0pF+2IGUrTC7fu7jI3sxm3dEekQB5zpdsStACSZNdqgJnNflLy4banu
7g02T/uxGjNPR4LFIyN0lhooEB5S1IY9mqDxXIkT2wNQav7iTDYim35IUTVj5jFR1ci3FLChDU2r
PBk2OG9mkCFBnduzS/RWKhHVbnRz/pLjv/rU9C7KOfY8H5rceLWt7EeTGvhKBWgFzZJ7Q8kPOG7s
QzfOym0zV+XtMIyZr1dD4Y0lSnjtTPt7NiUECq7Z5GcQ4PWcjk5PSoXgrMxo7ddlEgWWDewZkhjW
rohBCttpMf9iFnEddCpXgs7i2QHSD4ZPuD76kAZoP0F2yDoYpLOWnh56NEc+BsiquJ7Vl89u6gyq
N+OK3OGRnWv+0HaWD/5ZlFqbEhw/lNEHOy1ZULFx9kYAYr1Mn39Xkz3jaAZgceBaBYmBukXDLeJL
UFt2n/qCKztjnLJg0uNsp+VGf9cM6HrKra7Hj4y+o+ChfYmSXr11axTVIcSozl8rcJmnu4LoIKrP
oi9umxZoDDDdfe52b3nfjx5AGfkb7cg/2lAXD3OG+LZ1C/bUTSRB8XQYfCQ+bJ8breKDtDx9cdx9
rN4O0eexcNyQoFh1KDQVCrDZzEFB3OoBpRXo1925awPezeZ9WrD8IY+V2e+70vWmpmwDrcjLL7Fm
VyEyV3BGuFJxM2LXeMqAemiUM0SxKojWbVJr4L/r0XOsMAUE1XX6amTtG3p98k9O1+k+aIm0N6Oi
zt7IKT0AZjzc5xA/CoiupfvR4GWQtcUEeIXdPGYVeMKJRgFgrZr+liGLzz3QCxY7q+lIYOO8vGvM
wboFZRYGOuYsyJTs91BHaF4ZYnYiCQNQpWnol6ZUtMbTJwIOWUp75cbm6XTIS8A7dKrGt2pC3CNw
YKZvz3F8g/K+c+CNCgSnivpkVdYGKE+bCCnBIb5helMe+vmt7zQ/ht8CHG4FOqQ1P3A5gGvKBM4K
GLgLSgxl6O3B4jx65BZf2tc7wGaLeI//+I1H7b1V97+u33eysxH/96KxrBtI1AjB9kg7vaZ1A122
0UVFHjTjfGyOvI5wKiANfN2YLMjBcbPwr2LDXpAd8ElH/dUFByXw9KD2K7fIiaXfRw+biYIF6ghi
4aWrE61IGGhrc6PbabV6aqZiK1CTxFGLziZeV8jMgYNKiKPsInVqt2HWY5odFOjNJzsyvD/Bc2ZC
iKPA55oSEIZAeYjvnUJbcvFe8W4KYWTM0PQHUDG8DPH6MperYC3DJaLqMUtClDGs23qLckSyFFhg
IN8sxOY6XPn884A+Aq+cmkmYO76F1rX3exKAoMAPOyhDo4KjnX+eoK+1zJ05CVkO8IANTqHp+d2+
io4izIuGKgzGIMxPrpLYiieVhQ310Q7nvFtKGfO//r7gR6Natg2KPyy0vyUGoBcbPiSJ+iDkghIo
HBVZcRHQVtIaOEvGWVgCCsbcr1B6SubRb2108bU/PzBVK1vCVOGyMwt3blg47ifjs6I8Xf+8dCjI
PGmmhdfLBT3e6BDHsZDTD/vMPoFuFn8ajO8RoAdFuf9vtgS3ZYUOUDDil1CH4oo/0uRlBpLAy0G4
5GtpYXqgF/l23aTkQLGR8EeGdXmWX3DmEWWiejuhJz8uoAseAQDIb1n0et2IbDsuTw7wkuDYglOc
75fIRntnP7pJaLifTID6tyibl3kRHjUOOgbwNl400y6aJzWX6Qki/SSMatsbEWC1yk81GnaR+34y
wzNDwsZ30PjvZABRhbr6y3FeCoLaa/1s8o0KscTnzswImbS8qNWCFQrOl/k7B2Fw2dhejmKZSU+N
9s/1tZE4wJktYfsQp4zTVNWSsCtDPTr0ZciGwwdMQOngD/P5Qqx9vvxGHLcGGi6SMGUvrbFLJjRB
bLix1ANAYgiqCgUIbrGAb065VcR2iV2aglPEi/Mkfo71JH6qmoXTQC+VjUykxKUdxbJwFYPJFMhx
waXt2Y5qbW6SsDZ26MY2dh+YstXnhUej0pE+VqI6CQctgmpH8ilxlBtNVzaSnfJp+zsKwZ+juEfT
OG2TsJk9J/pesn0M3qxoI2myZUVwZzYhsHUjkC/N5BYwBmI88wYusJH6kzryasoER0Z3tl22LlaE
oTOsrEAObdwDz399XWTFN6w7gmSsOg5NRVh33oDJHNiiJJxKNcNjoXB+aQzFKAigTw8dRzVTd4IU
0qO5kS8990pg4OALcpryjfHKPfDvLxFcxK05oTzGL7GjQJ92RNkY6tb3Bd9o4xjs1DYOIQ37NZjq
4PpMSs84G6zLCvKaqDcLyzUMKdGSAcs1Nqc8fdC6pygNdXbT0q2csHQgK0uL46xiTahXq8gA9Lh9
yG9IoczvVt9eSLBW31/cf/X9OicWtOuwidwa6syRYaR+amyFBkve6uKKW0jFrOXpgmrbuZGpJxA3
7bHaeYaX/ujH5MfcRbtFrqIBbrbLfzXvloFbxoVLFRgZyGfhZj03WWrx0oIHOrGs93TzVBjhdQ+Q
rcuC71wwDQDiiW+ZnM9xMaduGhqHqnuc0w2cjezUAUMphOxcsA+gkiP8fFBBuCPVQDto/mNwf9i7
2t6Knq+PQdJHDslvhE1gW0XV4aIymaVDpFUTrCxygvXnMQEw+i6jkGAKCNANA1oNJnRIoNfnumHp
5IFzADYB+L2oCVjLj0mHGXYhfvA81BsBvOzz9gLuXQR3Lqkboqyw0AYH9kGwgo/JnrEf7/75C4vs
wsSHo9QWfWtCv8vs6IyFUfdkvFbVBkZC8vPPPi/sFvCkFwP4oBhYGr3EYEE8blEySG6btQWxgsfz
olWHDDKSVmTcNrXyeRxQKgRmbOOUl9rRQeupgU8QwjHC4YKukrIpjJyFSlMHjfO7RdbyA1TjwBb9
tbEc1asDLE96u5gzvNZa9DwafYG+6hLVyI3UvHRNUP3GQNDHr4ig2LK22IAYnYVoNkD1+1nhx+s+
JdnweNUuAaCJogXgt+fDoHZs0CzSWWiaM3iI39K22hvkrgY90/sNYecBvQmgIo4YYb4Ss614p5os
zOljrL+R7q0dgYNH4+B/syPEzVptA4wwY0C6+qPIbjn7WaMbqt3SF5QtzMJXjYcZHoAXj3Wlq2lu
oHsDseYERqTY4/lW6k22NEB1Agq9UDJe1BdnNasVK53iEKqlYMEFcY+TFF/A03gE89nGrMl2zNqW
fu4G2lSxtMZrCdeW5npuRSMU0EkESq1o3l1fIFk0CKrJhU8HGUx0Ki6/ZbVzSJbQ1ox7iMki6nOR
KgWf6m9giW+1ggdmHL9pjbIbcXyDfNLd9ZHyOzWijZeIdLyr3yCcEEWLivfkYLw9CLv8unB2DSvQ
fKVvZYelfrIyJLj93MwJmnEVHHmOdY9QW/H1xtniFJUaQTJiKRQDkyD2/4OLNm/n1ohD9AE1PsBt
11ds6/PL368WzLamEcygFhzRCVTk1T5wrYE9B6AOaJpCS1XwPZBjs6ihkOrsiTt4isnu1RHyMdfH
IN1MKyPCGLqirtRh6OJQqUJd/ye29IOm5b6qfb5uR+pYKAUste6l7CPY4fGUm81ix7VvpvaA4oOH
lr6N3bp8RIhrkVVD/KeCsx7IO8GIzRy3aKsUd4/+BvATVTaiQNkg8C5eJHPxVr9oxRg6F4RmiYMF
L3Y8C1y+y7ZOAekQViaERY+LfM7aDCbcakdpYAfvXwYg69CajHNi6VE+d9lEd7SSTkiVlxb67E30
TLa7nG880SXPC5Bx/TUiXDVcyTqwxCENiNeY2YQKuyXknpTHNPunq360/UZ8Jl+Vv+aE2LxNq4Ym
FOa48hyBo9JWD6a+kduQL8v/2xCTjgVHu60C4Az43W9S+0A2lmVjxsRoIydz4fAeyzKaKLWT8Tix
8Vgp3c7JuofGyJ/qAT2odNo4wJaFuNgvfxdKRFKVFfRAmjGFWfKd6p2XRKGrhUkxHMYGnePKf1so
TfBtd5jQipJjEulEDpzMMeRntQgxdbcRHW54hLas5upgHrpoxP0JQxb/FcUny4m8Yjxe30myg3Pl
5GJzpE01FT3HMXJ2dMfYsSof3MqrtnBIUr9DMLVgeIxLEY6EMmbZIwoGJGeHKE2C9gO6VeiS+2tB
uPFVoqM+DphqaPPSG14hdfSRQ3llQDhyrKlOHYfAydr0sTj29AMXC+JNtFj+idVNYa1ru0DK0SII
OA0D5JinavpWRO9PoWOO/tpY/G3lTzTL83Z0IhaqYCIv+t+z+dx0e2XG2/ztulctk3GxI1eWhNXQ
7QYsxpwi7zjs2rlGU7wJ7H3vJwAyNPFWU6bcu/6OS1gaN2nBZd9g7oh9tFRvZBvni3SPrEYjXATo
jzAzlYDCflTvk+iHk3zlqeP16c/rk/YHDHw5aw7k05EFQP5EO18f5iQTCA2x30d0rXtt3/OHWge2
qR7t0tcgvLiDIiNYB8CVC6I7t/V7S9G/a53ReS3hL5oy6IAPAQ+pVYl5Qnt+fwNd2t8jxbOMcaiT
225rH4BttXdqj056hyTgzouBtk3SaqCew2onmK06BQe9o+8aF0KYDmRzvN5o5r0FJY0j18xhIxqR
rd7CZofOacPEI1g4TouSJGY+IaVm1GAu9tJ64y0gW73194WdlTmKHunmogDgfgZ4SYnfFOWnlW7s
ra1RCHsL7UEObeMiDYfmcbo3241ByK649SCEDUW7NMlRAMUg2vuBMK9KfmccALLuDm/GEj1q111x
a86EHUWmsre1FubGzgcNAI+eTJDHbd0KW1aEfQX+mUmN2jQNTaPxkuY1NhxvIZROv14fzdbaCJGV
ZXdxzRqMxinf6rkAd/jrdQN/InJx566W50/jzupkReckwEk8S8PUdo9tf5e6dyS6IdEXzn4lIM/p
i6e2/qm7N526B/EH2usP13/BxlT+ScmufoBqs7nNQKkXRqU/jQGNj3SGUNPN+60ACg1RFDwfQD0k
bNWq65zKnkeUP3I3HGJ+x5nmVWT2k9T45wOmLBOJMSTaLei+nZ+FtKLgie5dFs45OjjQTNPeM2vu
DkZXDKED4saNM14aa63sCUPLTAYlsgz2zG7wIuKhqypGj/r1QckcEeAeW0P9AIkREQ2V8tZIFGhS
hQ56PVG9JoNnFFuFf6kRpBOR8IOEqiM2a4wZktTA+bDQqH4kUQGc0o/ro5BO1cqAsG2hfMqtpNZw
p1BQHDnoRnOtz2ZMd9fNyMeBJCx4CZYatrAiLMtqKEwj4ErQUAQQZLHhzFvfX/5+tWVqBj2KKcJt
m36tgDjckuaWfh7XuAWu50UQRsi8NrHdsrrJURRNvxntAQ/UD0zP6vvCBhlRbU9bgup+Ovu0P2Ec
/+37wvRrYwMy6hgFamcI3Hy3lXSSHVhwTrRXLHzRFyz3swm2UYiko0A4/9LMyR8LIO0hyDMrG/Mk
9VakOpBOMbDvRL40t9FpiRQCHgaqhcZugGRT1TeHIbg+XbLxAEUOhhlQdQCIKNwxoM8YojQfAE6z
nQVqk0OWezaDbpPGUJUNCCRlAKjo6BqBzvS53+pJWWpQbmJhHfeHOCqeSQNFxZ6AVD9SgY/mVeKn
cR8U8WHI5qBzJ6/K7QdQjB14ZRzs+OX6yGWObqjokIacMki/xUc/pYBnFQ5KydNwfG2H43/7uuDm
elHVfR/hymlf9CnQt4QbZZO5/vGClxsTKWuaTgAvxfuiCaYCvNav10cg8wxU9CG5BIQtCPWE9Zqd
KR+GCq8uNzW88tm+63J/hGrMdSvLoStGINDxWkiY0Q160cOScmVsWxv7KaKp15mfWgi9ppAIeSpd
F0jzLcytdNFX5oQ7oLbqcUI7fxKq7AtScGr7dH04y6RcDMcCf49uAQR9UQd3Y8tKWeTQcFb0R70b
piCOUEtq9OG2hFigC2AWjbpXiDBs+Jvs5QrGQRxM2MTI8i4Os7oVBqKQxFUTJC4VYP6HMdC5th81
+6hp7ed6cHfXx7llbnGelblZy0enLGAuRpNcCR2Z1CIBwK8+nkSPEK/8wCkF1mL0nOkGml7ELEPa
lyzqZxajrJW8QngC3agpYJvEM0FeeH1ksp0FNC0kMRfGJ7AOnI+MkXow276Jw9QKwCU3Jwd0C/wn
E2LUrZQQYWttVBbK4lXlXxv6c3R/XTdhSPxwATG46AJEY6p42LapmZsuRRl4qu7S5iV2v17/vmyW
Fh4phGpL5kfUEhtZnFPHZGlYVMiQGOOdoT6VzlarqWwUq+eJIhyi8DLkyZ3loRX9KOjLuPX6kH7f
wT2ODnEbnVYCKibObA0ymRxYJfNgAOp/c32SZJvEXX1eCKXyxq0rDb0iIZpJE3Of/q7TXaQeWPx6
3c7lMIBdUxYldqDwofstuGw8uVnez8ATIVD3DCSO30nehEY8cEQAdGuC7w48W2KqA3mI0Y4d6J6C
IAAaVC9Nu6uV2zHbemdcepWqLEzwMAQM1sWVw6cE5U8bQJiyfO2npxqSkuZGQkJmwlj6zhcgFFK6
y1yuDi4DuMJBqXsWFlBO4eB/3aL0kC3G2sDyA1YGBmMqdF7AAM9bD1jvdrMoLrGAVxiEk9FPAPpB
cTUS1enbOc7z8G4qv9TD83VnkkwQ0JAoRAHuj9BTlCxHyntwK0Kw1lmD9Fzh9YvQbLFVgL689+FQ
Cqg58NaDYIZYCbNoZc0Qi8oA8j3l0Q5dYKeMnUbc/hCoMtp3PwrOrQnXPims2qwdWEuP5ie2RRsj
WRBIVGLjoVyMWF1ZzoHVko+am48VZeAKTRxvfHLaYSNI2jIg/Hy0VqKXq4UBJwkAHRq73fU1vwz1
Fo3NvwMQDhAQvtrKDHLVsChfRvN2yP12vE3Mz++3Au0vKGmhMwuq38LOYMnYVi5PqhD5zPLY6zc1
PablRhwkmyrE8jgM8QduKGEtylqNVJfZZWj+rNyvhvbl+hgkuwM//+/nhZXoBqbwUbXKsMx6nzd+
3gUQNPE/YMTC1e0AxwUUtHAt2TaZWWkkZWh3t3UMCmS08bNpI/ErHYkNHgdlqUYjrDp3Wm4zRmKu
8dAGsewxZVn/arCk+2IMYOa7Ph7ZmjgoDUDpQ0HLnsitAElA00xYWoY8vQs18u5qI1A7q68LA8mt
ObPMFF9vzdsaBMG6Unrgvb0+BNkOAWQP+EYwfIDESNghqZpBVbHEknA6osvtZppCjtbZeWNRJDMF
3ATmCKcv+mscYeVNMkU2CMN5aCinsgjT9y/E2eeFgITg4iVNhs9H2B9luHVMSVwKwAwkLMCpAC4+
8Q1i1egTrEadAzGDNuAK4G8TRdrAndUtRkOpJXOR6ULHIUwJz18T8uimnsw8hM+BLlv31J75A9ik
rq/6sqrnrzl1OdP/38yyXKuDPUJ2uo90mEnLr1UNQmZodWrQ0VTuCAl10vrD9PO6RenAQGSqoJMW
WQmRvKNqiqKls4GlH3Nv1IOJP5J84xyWOtnKhjB5bY8zLF9ssPoX1eegdX5fH4RksyxPbOCmFECO
LwTIHALS8WyYaaiV9/P8RIoOCpn8qAxbDMmykawNCVvfzhOHoCBJQ8NnKZrox63AV7IcJhQFANe1
QBSCGOLcAXo7K0GEM5FHR3tV7H2r3xhbMDPJZEHJD/gy5KFwvIiH42T1I0pWPXnU3M9GMnma9aO1
KyhJ7q4vimSuzuwIcwUiCKjkNLADuVqPZ6/VFuvn5WsHEbUOEPiiJbPwz5zPVUHZBIQZpcCwVNgp
jl+CeLJpVB/4SZDivx+4e25OOJFRkoDwQRmBcTL9VpsPbgR98kOxRSYroa5b3glIhC8gDbDpCB7Q
8sZQKi2mYQtG+qH2gaDZq0aHsP7LaL/Y6A5Ii+eoHDdOHulqAVv7h7oROE1hj6YAVCFnVNIQjBL5
K2RfPuAMq88v5lcH26x1uVu5KUX03YD0fiHJuLluYVlt4ejEvP0dwLKzVhYaU0ldt65piO6wLLD4
gbBvSgzOk13kX7ck3aMm2mnQvYdEpYjeRxSTJhmqYI9Zrjyp4GO9ccahuVGLD1Re4AsrS9r5mHSb
g7yihiWnBiujn5UbkYx00XHQmCAjArOS+CbSR0ftzAFdGvVPZTywMnj/ROHJiKwWuNgX3Zrznz8N
NY8NyHIDptG/ti3fpbp7B89/fwyDK/mvGeEcaPPBaOd+6Q0g2mvPDKh/fGR3APyl4Jb8o/IimIhs
s4GgQctCyu+m+jgerk+U7CRbdOXAmArSUczV+UQ1nZ5wrptxWNjQWyJaUCdukPBbHrMbVd+4jWXu
uzImds8YCi/dgttAAM/pLqbmN4jDeP1g/L4+JplvIU+ngQoPwfKlLtLQqDyzYaZvb38nysZul38d
8wXiXEDBxPYvh5Y6+E6A9J4s6B0/kPd36EDrdmGw/d/vC5eXNrYF3l2Aqxvtk2vXB/D6+aAy2jgV
ZUuxtiJskIKaTmUoGIXJn/ck/mbZGwZkjgXlaugCI5m9yMidOxZTGFi4ObaGrYEDBpr2ZpQ/QaLk
JnEh8oY6/oY92bKAesxEJgdpNURK5/aGwi11O8I+QbjmgdHY3fi+bDwm6BqA9gaJyUWWWcmVzGDo
yg7H9tbqHxwVRDbQ8AnYr+vOK1sYHIpLIL5cKiI0wOzmzIAOEOw4eeJZXXzUSPngmOnGVSKdLyjX
qshJIUehLH+/urQIeNPqscJ8lfdp73isszYmTG4AZG3gJsLRZQsext0+R6/xCLRGHe8cawex2I0h
yMJJJCiW5pzlESGiD2aA8ezJGXF21SRIhsjrjFM3xAGIiTbGIreEWA89mQiORaAAbVSngSQ54j3V
1+3c670ULE6j9aEB/TWjna/JbGQpdWyYoQPwSABUVIDNc0hOOePX61627D4xZAHlNwo/aGy7LO2X
YNrTxrldAliv1Y/msDfUexB4WB1e/H5Ub9z2knbTRaburz3hFuMRn1qwVNFwQqBcoPqt13uQARUe
20MQqQkglenzD2QYzowKR5BiVXESA+Ya6plfZgHZEkCTbVWoEy/MEI6FDK9w5KjgbdRVPmAS3QfW
T0FR3cXOlgrrlhHhOuiVyUoykB2Ec/Xc27XPoxsb4sjX3UG2V5FGBPIbHeHobhVmCmIw45DaeFxy
67XtnybjeP370kG4Nnr0kGOAsKjg2B2kf7hL2jjsdPbYjdPNghDry/L3dTOSvjakMKC1apioSQOS
JEwWmbTKAX8i7JSk8Wgb3dIq2uskDWcT8njQmeoLw+d955kq6I2jIbCy93Nhnv8G4dyzNGYm3Kzi
kLh7R7mberqxWLKbaD1IYS/FhsncWl+atYa7hL8SCOPZULlLIWcJPbHrMypzDICd8diAfyNEFJ6E
EJyxyyGyEaa3xzm9sW+uf17mF+ir1HBxQ5XpAiez3LYOcls0LNT8NIzWA9GGU4NGlOtmpKPASwD0
pwqyXGK7YzUjLIfA7NIoPEGhMCH2m1abbOulKTtUQbKMtxlSG5f5eBN65eCMQyxdGwjZuHooyhs3
iz0KfuTYHAKTf+7MrThLdjWtjQreQFotb7VWjcNF97AtYmCKXqs48mNlyxdki4VM1zJAHBP/qkGu
IoYmjwoQdwAtMDj8ISYombkQIGZu9/P9q7Wy4wqJYfRKz53eo3+PDkZAIdQWbzHeSa8jKAGjp1tT
VSyWsEdNlYyR1sxxOCrWXTmXn6PceSw64ik9DUGM9gxuVQDQrDBNu4AkW3rg0plE5hvBCzYVkEDn
97zi9FOkpNGyZvEn1B7DPqKHCAp8G7tXagcMGAu0CQUW8TgE6dMIYN0Qh3o5ocz1Nra/7XIrMSkx
Aq8G1xuAJAsphjAYntDe0OoMHSsaeRxMcjM3w4Gk48ZRIfFzmLGg7YNwD3TPwpJRsGLmuoY5Y6ON
YvYImhzLp+REu1/X3U86HhA8LBwVxlKaP1+cvowHxlswF2h1ckN7/dCqpq811kaVRXImIegGBgC8
i7aNNtVzM7lqgMoOVIIhcY40PmyV5qWj+Pt5S9hEGuSTW23C86skYKKdWs+xf/aa+n4HWw9CpK8q
AJqjLAVfRWM2iExcjyABNhVbMZAsMwnGFRBMmwZw7Rc6V6QGx+qIrGuYdN9cku2rPvIzowwS6DX2
YGZX08+qtohtn677guSqPbOrnS8S5e5gmi0WyUSTYsxjcNJ+ifgNlGu9Md66PmQeoWNwIJyDp1+8
MKd+nEnVD+QR5Z7vWV74DdvSWJONB6g5ME3gTzSpC5uoa61Bs4yZPKrtS93VOwWNMO4PgFWhMrTR
MiTZrzZa/ZYXMxJktrhfK7vmAJxWFEwsiPKdO1ONdnOH7sX5AyXk5RCFBjYEFqCOJwzKoAZy8Ryp
jHxqdumsHjuAadxqS//pTx5aeDOd2RFu2sJqu5JTHVC2iTxExPSrOt+PSnNg1RN4NQ+6mvlG1PkQ
idqj7HRctPNGviX6vZwL136FcG60SRUVIAjG7djqntFyP4d8NRvv0vmbGw1eCtXiZn66vg2Ew+RP
wkMHbMIAgSu2oQgfrokyu27EyhNpXgiEiW3+1EI0/boRwf0vjAh7DSK0TkJBjnxy210FKbWt7pGt
7+vnezkmcz0AxleeLD0JzP4prbcyHtJpgubfUkUBrFKMKlie9zmggvyUgzzpFRdt+uP6FMkNIKH5
RxANO+t8CLZeZhPQb/zU9da9OZW3Tsvv4Q+fr5tZHHnlYv+uBJBK/2dmmclVoJf2uO3TdOQnKPp6
fX+YLc0fx86b6CdDfX0vpO9fcziTgCZCDwkIKM7NgTzU4mCm5aeBtT6uSk9rPjKglQVh3iJuKlXT
QPtYLZyjO7u+aj02FLvTDg0ngQTGy/UJlK4T8pCobQP7g/P2fEQNNROqWCU/zVpytLX5bRqqRf/6
nXS1/ztzf+0IrzMovfASOpP8ZGtoNMy03tqpzVT5xdjpXm+35Cmfh3wjlyMfHK6nP6px1kWCsk+h
M2nBO4Yh96pDhzd2txEbbZkQTlpWceRWWphwGfGsW/qclB/aqy64TlCKdi673c3R6vW2JvyUmE9o
s3arT+ydReJ/V2dlQkhGlPmck66MyxPns5+aJ9YqnmX9itNfahJcdzjhXv9jCihuPKBRkUaEvEzo
ascWkaUaWR0VJ+S9fY1nD1HOA/QgQOl4Nr6pubklbCVboaV4Z6gQvkUKTPA8vSBIh092cdI4BLxj
tksg/d2kWx1IW2aEo2HEka3GNsZFtF8JHzy9+mlq3z8wd6uhCIdDPvOpAu0zbKij12glNAVODJIV
rUJ31tZNKkRF/y7UyphwtBI65xxkX+A5wtoY9Vdz6oNe47uo3NhCstsOTz5Q+uDZpzqOECYoWg6s
j0L5SSvMO6LTez2ON0zIFgfpAJAX4x9w5AoTZ1NrAoIWPpBCv0+fHmfytdviLZUNY21DmK9aHUik
92ZxysegrD36zgfMn/VYf1/YOOZkGUWs4vuEFYibmgDKIV6zBY6XrfpCJ448FyBceMecb88eraaV
ZY35SR21AzEe67YM9Pwn13bXXVk6W5CHRRRsgQRTPAaaiDEwjKX5KSJPzLyJZu/696XjACUlUkBL
K5kjRNp6PjQua6z8pMyHNiu9Loa2Snb4dd2KLPyw0B0FYPxCpSW+HIx4pCBT4PwEqho/Lo/d/F2v
bnu0yyFDHRjNVuD5B2sgxjtwYwuFkD+vfmF5uG5ndW1l/DTiPXlnExPN0tC1CZRRJYcEddKj1fdf
Ikjv7kr0Qe6obiW7fugUr+a889TKmvxJ12tPY4QDYuLyWyRz1OD6tMi2GzJV0CID8hpVO+HItXtr
GCaomGBHf0210putF+2dbDZ/tsPahnDeWl2pEFUhxUnRTqSCWBT3yBYjrHR5V+MQZnt2p4Lm6Nc5
NW55a2vDk63PX7im31ZJGaCajGd8ssX8sDV3wjGSq1qfDWDsOtUvuf2pztHttIEEkVqAPgfeSJAI
wLv3fIsDUDXbKiDfp5nnftXfxP2PAqS9H3CBlRFhGCO0G+xpivipL0ofwvOoD9Zekzx/wAqiOzSJ
o6h6gf+1Cfj48t7CAvG7eJgPs2b7Kp40163IQhYEXzpwU6iqKvYyoauQJYGUOFoGbcR4PQ9m9hzx
Q+7W3lQ9x9mv66aWaRH399qUEIglgLupVodYbxy/Dv0nfePzsqXH0Y4aOnQR0c0vbBq7MDM7jXR+
aml2Tx1trw70hsRO+IFRAJ2JqULVFufv+YTZUcVKq5+xN40y8bhCkDncAmjKFgXYT2TGEdyhu1I4
4EvAOVQyp/yE0wsyom68V+KDXvqDurs+GMmcoacc674omS+n7vlgak6LiOh2ekrbn6jAVeo+tTeW
RUiULGcZcHIIgJChxDtMfKeg+4KgiYykJ6t8G6Jja7m+S6g/FDesjAPVfay22gwk1+OZReHZkqZ4
DKZwAvjZ6KX6Q0VjL58t4Cinjc0jmz7olFjIhgIWdnHaxAzydAwU1KeWADqd7GtWefmWoqh0OEhG
ukuMr2ADna/RouUxo3MzO2n0xczLQ2odk6YNUPH+gDPg7QKUENoNUKxY9u/qKOjqquh5B2cwyDfb
mqHl9dJWG1G+dMaAogMsXzfRbyCcz1SzSjrHWBsoA80k0ONHZfh93adl87U8+C0bgAowJQkmLF6h
4FIbGdImpu8Ao61AFktJESZNPzYsSU40YJyQYjKRrkVFXYjuSQJZXeRvs5NrsCasrO57heoc95E5
BmgoykkYFVCCzdienBJq7Elm7jkCID+KS3JsZzV/AbIt3bnt3HiLtB/ep3PxkkcTOw6zlr5lelzt
3VlzH1IL2dS+p9PBmUm9M0uzCWyitUfwHoynqCkLdKAM4yElRhLAkfpTnSXDA/LYLKiVQfvFs5bc
WaWKjoW50d2fStkZI4DSThfoXacF81wNbyBdqX1UqYbf9aywLzQ3k5+Uc/fII6bemjwngdNl/QF9
RF+Svvgf0q5jSXJcSX4RzajFlUxZqpNVXS3mQms1oAAoQVB8/Tpr9r3JRGKTVrV9mDmUGSOhAoEI
D3cRVmQmhwwM9nsdSM8dd3VQbWnpjNevqEIjsYsDLbLyT2+V2VZz8wZVWLfYAaqk7W8vhsJn4hCC
vGLh1UZ/rbQW1GRlFxRmEU/T51xEnEDgbq00oNxaOOsAmgR40Mlbq8vtgmYpx3lv9roWPo0aJHVW
xqHcUxgA8mSo44El4vIUVjP1rIbCBqu77ZNetiun/HoMAE5hfk1AwsD0IWsruW6jlXaHU55MFWjt
jC1v6dchNR6YuVYTvx4K8BFvtKlLJQX6LZdDcapRZKIuYGqf9EdtLe0mw0xwteD7wMqgLRUp0KuT
XlXG3FCjx1T1UPTr0g6RWDNbUVuJ3TzwO1KN92Or/zVB3ZoW8960qm96XhxvbzzVhOKOtgBH86BG
JhffIODd6szDxrP1IB6z/KALJBWcqjv4Th/dtnUdtC8j/teWFONADBL8bJlVxP3c7iqDb9z5WMx8
V7fPfus/5mtXgnIFkV1aCi5ovZcv76FvPRuPEcywSHY1MR6E6b57v2NIyGBhV9po3pGhLUbRBtx3
0JJbgPzLJH86tta2oRwE2D5QSUbXrym/2ESqlRkfrDyedwHE4qaV/Itq/dF0APAjIGh4eSxX3tm1
SaAhWTlizGOW9p8oDbZGDgWZzMs/t763EnwqbaGYh0YtMJjgCF/aGtDKXgRNkseJMw/3s8ADuPW6
cSO8sdykQVPHt/fb8r3LkB06dUhi4DUFSpYraGcBgEQQDDn2trkv/K0mkIrb3TahWp2leX0pKyOI
kmuhbt+40JuvYGIk3o4AprztzWRYyZZf3w4YCOJMEIODax0P98uJq6hhF1lfFjEtza3OvjjNTx+s
b6g9EXeNUkBpC/AIDzAneCZHstXx1uWoVhfIaTPx2UVeM3Lw2kYtzUqSvT4F3rMp7PwjS3VmVXIN
AQIPI2FYKp6OhyWCiFyrNyIotKyhFJWbAnByG7EoNAbl9BahU1F0OSlip/pejqAjHJ5NdwUqprCB
7YaOERvrhS0oBXHD6FsT+pCzOMM7bhYgxzc39lplQLH1Lowsfz8/uT7013PofMTsh+03mxyJj9t7
WzkKgOqwLOA3uHor6hOIsaGCmsf10Gw417/WE300Sb+S9FCNY+H+A4kCctpXXHnoweu7jJoYxxez
e9Wyl9ujUH4eHa9QclnUfFzpGvdNwRFU4/OJVkTuwSzWMP2qixyvT6w0UAMokcgxyTixbjb1MYsh
zjc9UFN7QVMG20FYAtX9BuE7CJF/tprjPLoC8rZlxcs7v6KQERA5euQ+MFwQdC0d6nh8y0+UUpsa
fxiBYRlNbSNG8ZgOyettE4prHMgplCSXNOJ1nQhtUUYzadh41PriuilUgO192j006PkxUnNTv7Ph
ZwmUYA/XN+4/EMfKugJp7VJRonU1zpP2mTntU9BkB4CZv90eluJ2WhrIEeeg0qGoRiXj1PPayuI2
aQ9E6H+lQEkH8xhnvf39tinVyQLXwtKis3SWyZG4D40Kp8r8LPaajacDCfE0vFPX5J9JOzMheYdm
icP1GoskBqMCRbuFDAJoLz+y286sLAM980Ht2BKdNB4cXXEwrSdnjaRLeXjPvr+s2dn3GRdt1UFM
NZ49trH0EY1GZCUoUZnAqttw1GjCBz3TpYnOsUSCdy/cT7ll7WbtYlNcpwZAosjowrld412J1cG/
2j7ybPxguvem/xKgr3O896z3RyJLBwteKogSrhOuSJLmfORFGotZ24kg2FoWXeHDV00VXqmodGMo
17kcpyl4sDwh4/RzFYTZz9uHYu3r0lrTALLLoI9PAd2JqvKhW8sWynjdtyNx/vOXpTrbTG3dTdTp
lp9vNJuKBVGBXmswY0MaY/zkptoUsn6ESB5/JPb4WtdreVHVRQHoExgdQR6ywPulrQafT/nUNyQm
hfnJEaea/yy1/otJwbzMMxrlYNWCstbWMvKdS4yXwvjAeT3/BTJRyujoSWOX+AWda5/0KnkVWbDy
oFT4NiD8F8JKeNKFdulylolrN8PQmiTWg4dRe2RtPAXvDxZhYpFNWeD4EE+5NJH6LsTSLZfEmbPr
2N1s3WnJ9vZmVK8VqBAQNICfyJWZztzMKXqQ3ZFYY0H53fREsxknQxw0n2sPQF+Sve0gR1R5iRYN
AdJSaWMHwMgS7VhY7VraQzmpuAZR/V1eAPIjcKgrs9VHJ425caLsm9P8IdXKQ1CGxy7HA4DlhfMZ
L03ExdLxqJguEBmXWQx/+xtFy18psaOC/+FNvzNcdg/pnVerMPsw5claa5zi7C+0OsiGoJMM16Jk
m/tpXliFn8YQGY7GryAuXEk9KCfwzIAUBWrtNNugiknjen4wCqjIoSy5glVVjgGa6N7CQnRdWun1
ITH0rkagOTfbgRshaz7f3pRqC6ieLCJvsCQ9K/wCLdydJrKYoE8xKqxRBy8FW0PlrFlZ/n7mJnlu
W2U9wEouTAjiNWHfrMFPFREkqJIBUkaiECVz+T0b1H6FpmSWIcnddCOomhD157No7+cZXKZo+Jw+
BToxN5YHmP7tOVzcj5QTwCXvvj398GaXi1ONPefBYCNY15r+DnK2d9SfP5uDeCWTvbIhlHvuzJS0
55IReNeygymA6JIQvSj1k1nNQ+Tr+dr2Vq4Z6nlAtqPs5slOd3YqS8tLRP1evy9fCn54/6SBUBmE
VOC4RrQi5QSSrCB10M9ZPFl7Wo1PvvVg0D5qOncliFGtzrkh83LvWfpsA/ENQy19TXr7XuueeTke
abAG11BNmIG+CSSSoWKIdMClIfAM87ystDRO6L41D9NKwkb5eSRPkGOA5B8SAZefnwgt2Fzj813w
NLwmzQcuQBRXgeFAWhrZfGlnoWxUG/lUp3GPdrGNNxNwqxBneHDbea09WnkRGpACsJC6BURLzmXU
U93l9Wim8dSBvykpgQ0ci6J9Qpv8CO6w3AjTLN2PbrZBikpsnLwmUV1AjcSC/NhKqkB1opCYQlCB
av8CYLmc1qLMBToAfBK7o39v0CykItmkdP+B3Y6mZrR1LRkcOUxLWV2msyjTWK/4Lz+v9tMc/Cka
lLx495EB+SB8QpMNaJPknsIKd6Iz+HkaG0UgtkMz1Z96pynvhmboVxyfyucuWV7c73C8SIpfzt2k
9aKZwFwTp24/fuooYDJOg5YUd1ra48zHljT2xmqbaeXRoNxAYGczl2AN3RWmFBAGWuY2ej6mAEaV
pzoNNrR1Qk6ncKrrDUchkHqCRl4XBFFi8s2A2kAyWe+H6oLuxobWLnJmwCbIFCV5Wvlo0aMMT+4a
ZXX0U35v1t7cKu91ZkNmJqmT1ktMHzbGfl8NInTcOnSnozXkK9GMyr0AIqIvED0fzAjSQ8L0+8Eo
ShNF4uLg2ZG3RnimHAh4RhcVLEyZ3DyZ5/rUomOcxRTM813zDUVDMH9/MfkHbkhwrLgeKjTwMY7k
x4hZaJNIJhZb6RwmKL4CPq0Bv/P+84xnAnzYoqx5zX1nkZIEhWBxO+1mM8r8Iwdsdo0oXTVn51aW
NTsLm/KxakvLGtCBDMp3kKdu6PgjB4dEqf3+wHCQrQAsF32MaC+8NCR0uywZ0WmcWxu08vMgTKof
Ex9XZk3laxdZ5AUpCBCXjP1NgEFo3aajcW/0fRi07Kmy+F+9U6y8O1R2YMNDisREKCgX6fJstILR
64GpmDu8pyzShFZQ7WfWvd6eN6UjOrck7TYAFkQbGCONDavZlWMR5roPjaUgLKhzhG7dxiX6bp79
l9l1wO+VvdqV8XL7N6gO7pJgxNFCwfCKu450eWdodKax5/O/dMc9Veka2FnuMHt7x6HkAP03gKKA
jJMuSaN2xnLKShaje+2z3cybYs42Q4PhFRCCByGuQ6HC5A3jgwUgTjEGd6zKj2Nnbm6PVbmwiO5R
FEWTwHW2IwcbeZC1LK7MBmJwWrOZez+FDNkHKjoo76KQvkDnEKNIsVzB0Dva9/BWA6QhP5dORnai
7kFvUVNIJNwelHIBF1olWEJoIN+ixdwS7nJMrtHtgydOPxA3otD3389LW5QlXuL0I24QAQ2Tgfhh
//X2719uefn5g0I1Uuk6qtU435fOo817V5QmYTGp599efRe4kcbKO2t2tgNIym8bU+6ARRgAmQX7
GltgBISPRgCwoed/QmtJiEZR6jkrKyLLpPyz30EAayCyAU+X3Aff9VlAG9aVMbd1EG9X8ycn8fd+
lu9sInZ2VmzrcAKP3sY2N+asPVap8Smp0kPXD3zlXl7uXXl2HTjmBVSHOFVmdBxTtx56ztBBQ9E6
A4gMj1JrrneGX/obzxMsKkkDqpoyePUMb81jq9YWZTQT+jYAX17V61iSQJ/FaMrYp/wQTMb3BvJN
4YTHwnZsvL/7lK7pVasWeCH4e0OTAuwjPXNyfRBFsghuT9rDAvgJsm+2+eP2JlLdq2BGBQs2Hh8L
UO1yx9buTLgYMaeWvzeLrZHuzGBviQ9kLZeMLIg4kT3HRXRpxSOBltLGZjEKiPuGs/2gG08zzVZ8
oioId5DiQnpoCYc989JMlhgI9IOAxcz4HrhplJA/eifC1PvWuyzsjWnlcKjc1bk9aYFsS+QpiEbg
rmhEnb9Nc23PqQwsBQEdEQKKq/IOqAROf+MUS5RwzMi98/7izNKSjXQkwCngTJMCXcZ8gceMXyBq
H0IXPfp1s9b4rRzBvybklDhy7TP4soDwLVPOjtPY0Cewlw4rnkGZXUWshtY6FAAAs5KeX/A1U6u3
wFk5GfO+T8mYHbRMY5FjQ9lmLJJiL1hqHBtOE0BwMntX9hNdwxKpzivS5ijdIpUMTyn9CCKannJX
INYCUxZAN9+KeTyUdFwZrGpKEc+B0goocxSkpF3nzWlmzGzpgEuSaEI+YFjLSqxZWP5+FmxPpCtT
msMCol+fhtzZ3XY66u8HaHoDZZEPCsPL7ztJ56cgL6Xx7D/STT+uvHtU9wQK2kufMmr0V6JH1KpE
3kGaPRb2g59D9cJzIgGkC26mVHsIcqgCGSsjUrnRc5OSgyMI9KEMC7AvJyz0qzFi7RF0WqElDren
Thl/nluSNtlsc0DtGMfjNPMOZVscStvd9izf9RmUEtyqDKlH7vxuCkHm9bUs3U3pa5/7JF9JPCjX
EAEwwmhciYgMLtfQI54g1YCHhT12rwEd7oBEXxmrygRaKVAeQtiJf5IJp9HcqmaAcKL1K/3sJyy5
9z2xRrOnujTABLAEbWimv+IZEhUwM5M/F/HojpuUvNo5sq+PlfPAHRF62vPt9VNFEQjXkIuC7JwH
7tvLaSP6TLqRAdFmuSULaxEcGA2OaUEfSWHdB1SsPc9VdVkkM/61KB22QOtQP8+Bbpvy7lHULI1K
vb2bxIyuBNbfQylkpwk3nFqQoPme3YQeXxP1Uy7k2U9YHOeZPzHZNM/ZzIq4axcS+ZStPHLV30cc
bKDuAQkaKYhxhOUngdHgHiPPJv01v5dF8C0IRp/Kfw1IgYXDIRGZt1i1jE0J4LvlsdfpL8teY3VQ
uRF0HQKQA1ZcaBdIby06ojoE3tUiJujxC525fzbYFFkF/WFnzub2TlTdVgsQB/yiOMJXmQG/TL0e
bYRFjNTRozfZnzObbTyr/H3bjHLDn5lZjt/Z2hcjdPvcDlPnuEmYEjMiOprviLYtwCzJ1p7na4OS
IhpDh3aMY2NQtQtOMg4i8bQJM/ev22O6bQUiV5dj6uFhGa2wnzVx75Od3n6qvPdjHLHf/rM6oHG4
NIFWnP814bUHc9h3v821jJrS751ZkPZ03bKWe4snolb/MKbGdwaYY8sc9JUlnzwyvHTmWhu/enuj
fwHQAjyQZYSym9Laz4OxiNsAC7Mvql3qht0HQOOoogHMDYgtWDHl+Ah1lkHzG+DSA+0btKqrr7cX
XzkIdF8gRwjGJFdemaRz+qBK6yIWtYm8bSKORHcOY4/mm3ZNW3fNlrRGY8l95k4dHJsVmePBHsLB
2TZrHKzKI3o2IulOalIf0FOGEXlJkIdNOm54az+I2T8WuHLFNK+9m5TDQmId2A9AWFAmvtzcDPyf
k96i0SsVd3RpZpmi1tOQ0v3IvQC+O2y4RdZL7o4jVsVds2E09sejkR1odHsnKN0AOkuWxsWFenO5
ls5cm1e4aDFJ8Xxqgx+69mzVv0T+5bYJ5UyB4A5VYRtk6TLeNKnrrqcZRsBZNDtHMHILdkDL/W0r
yvsTjGboVYQeFiqAlwMBYRYVZFkPzsgfVunbSnN+3TahHAi0GZFERNcq0iiXJrQkC7LCy2lcTFHl
RGQOXZQ2197LCp+GzC+oDxZRX9SGpYEAv5/oGmLd2OibI0ZrhhPnbdgMznM3+o9eqX2Bpt9atVvx
3riwuoz9bB9UAJ65HgHmHZilJzTD3cF5RLbTv3Tl/Lc5aj+0ut9V6VrbgmL7QZQBgEQXUQ/yN9Jg
y9oZBIUaZez7921dhB25dwF1u71uSiPLMwrgXZRsZeInAqyzw3w8rBtrP89PWvCUZfvbJhS7D6/2
BQOP3Yf3muR+at7Tsm5dXEQ06iIxvX9zX3xeOqV+WdaFmeDzcwZ2rLvGe7+TAV0t5n8BNgO2KTkz
LtKJljbw0xzNZVNUrgQCqtk5/7wUP/V1p3Wji88TtqU5RF7WCEgVJ9NGfh+98UALIZUsbSM0wydm
kAPcgnc6nq4E/DrpYcrwOmjW+ASUpoDlX1JZLoJqaaUzNtYQIAX+xLPTsCnJpjP/1kcSjuCFvL2n
VI4AQBqcC4S21zyNSZG3epn2GSAcaJSn7kHn4HeaAlQma21r5tk+H7ovt22qjgpONoaG2tN19Wmm
lkAOHQg1M6enMTDvh659HaC2fNuMakOAuRiuGobcqyvBMKvahzIeQNtNTOYn6/3HBc3RaFdGBtV0
kHa8dGZQNTbrsjfH2Gx3/vdsrWiheo5efF+6CJg/NF6jAfevOcfCcXa1/TSaUdf6ocHuRPCZtN9m
lkXWmnKSIshBGwyy6IB4Ig0t5ysYtCfQq2YN6FakoTP8otY9045DeajJ8fYCKfYeSkzI+CyZyIXo
53IGPSasUidkAM1IrPX3U16E9fyX2Z6a6ateNSvrpdh1sAaQCzw0oim5PmMxmk1Cs0TMgvRRy91T
VzqvGRfb24NS7DrsacCO8TZdCCGkZRsbZ3Y0wQWctAin9EvwgT6lCwOSbwgCbk6N6NGaXoV9tbPn
ze0BKObp4vvLAM8u6Q5t00gG4/s++0m0zahvPfL7tgnFwl+YWH7CmYk88Rnx5mEZwmd9yDY15XA1
T65Ot355X5f6ypAUW/rCnhR38ISng+OOAg8dL5xMZP4QqeMX7Ap+av0VY8v8SMU34PjQJouYA31P
cmoCFOIDBeWfiPP2xdkb4vP75+7889Kh6XvdTpiHz080ZMU+59Cmf+qcCCJqzfupHwEhRn0WEeLS
VCw/Q0ngsM5vKhFbw5PB2aaZvxBzrfChuOv8BUeHoAbke1dgOpMtasat2ccJdNsrUAHZTtj7STj5
w/vjJ2jDo1VsUWi8rtBqfpGbek36OE3B4mv/mlfuNdXKn31fXvm61ATab2kf81NnbIpqZWOpDub5
56WVH6yaFYTj51uAieT383jXNSshmmIt0LoDbBx0wFAlkmkTum7UuUcoj8FTgbuFWodqfmJr+DQF
R5kPMyg7+ID14KqXXNhUUGYYzOSxbws0vo5h0nwrk5+J+WWgr0UbfkkPSLR6p/SP5kepu0N/jEMO
7zpHizT6OQGyjNYAAIZBeR36Bp7bQTDoifh5NPb8sW/NvVMNJ5e/3DYo7Y5/DIIWFncPMq9ocLh0
ekOZN7ys/RTU8tamqLtNt5agX7EgDwktshZ4QANoGmSPqEeELv9zewiS3/5nCPCkSOT5yym6Wjer
HhAIkZNRfqLNZkq3xNgExedm2A8f0HuHJuC/tpbBnt0R9RDoeW7p5JQsHHX3Hn2xxxXUq3Qt/O9w
kK5GeAhNAbmkj87UtEgDB2o0wz1anWjxqNcH+5O3FlHJRdcrQ1JMIOyWJFCNhjJILkIdMLZJP+VB
nNGHUhd3zOsj38mjPHmfP7oyKy2X1hvEThaVVSuI5zqq2c/b22Ft/qQloplV2cCck1ObbT3z0LpR
V0agn12jKFHaWY7romyP0oLk+Bqt1fqKMEwfsgcHf0q+1KP9mgmbhyARtI+5RtawXCqTIEOxIX2C
8vRVcD/opV97I/QzAqckT/4UkE0KyvR7CpriKBdzsAuGovr79nxKDv5tvdCJC0wGxAsB3ZE8RNvZ
ZtekEJAJtE9t3f5E4eNnQlZqvkojwMqAERsgnSvkVWd0UGAdIculdz95oIX5CMz+GsWPyhMhfYw2
KqAmwCYn7TynHLnbTVBXSfIuHJ06XJNvUa4P9HRMPCMBl5GfDqXvoQGpo+mpCr3xPgvubTAPVF9X
rkPlMBaGEDAhAq8rPxm8CuFElZeQNtG/5+1d2qw9UVUOFVv6PwauIoYhsIdZZ1A/cn9n3pYwlLDA
0hCaNBrXyljKwSyhD0AmuODlJGxf0C7oOYGgj3anbX1/5TGn2lfoXsa9gsIi4I/S5uUVq/qy8bVP
jWtRYOotDXCi+qEfkrV6jBSkvB2TM0syvL2aU4uTCgLCXZdFcxcLxsEfCcrwd6J+3gy5C6wdPIjg
GJDPI5/0xBUTriCfVEVItMm/T2ejjG+fetUeOLMi39rApwRAJeDUez79blpIjPbOAUDTF1L4B+Qb
o6D4fduiaqlcAKXQxakvTdTS6WxM3gBWj+vI43uW8hC1RsteQUypFgksYmhyAKcPOgSW33B2fbtz
VeAtDvllswcHnv7EDMg5eF3or7VTqwz9w8UFPkeADqXBCI0OwLzDUOLUd0lFUDu1tf3I9Q0BC1h4
e+YUZwjhwqK0hE0BSkZpVCRwBaFAE58qA/VZDMiI/n8GltGeTVuQzQBT6H52Ghw9IuOmEh9wAxgC
qFTAfYRCj+xy5pokWkXs7NTmZajpZbiyuRTrAZy+hcyYjxfEVZsNcWbOfSEwRUj3hhxHtALlqkfE
n7b7cXuyVHEVenlwi6EigyYp2eewOS/6xIWMaSKSB7+t/kA/IEode2v1w4GQ+STa/C6o7S2vxBrZ
9uLPzp75i3M4ty17IZeOmU0q2J6BYbPGB9aO0aDfc23Yls73pkVmbljxFKrdhzsP2oygZl0E4C43
B124QQmF8luTkbCa9qO+1tCj8AxAmWFvgBYAcyofpq4cgjFI2uw0AQmGoCe0B2dDgzW5VqUZAznT
RQEJTfrSQMABN2Y62gFO6Cu6M8Cv5PvJIbXX2vRU84UELQT/gNsFLlsygzvKrTTXyE6Wd+jIBuzW
t/efwnPjrgPBzZvu1dVziDWi7rArocdYAEDZ7BNxMFkkXD+sqjpkjrfiHBRBD9KX6GCDn1uwLxKa
wmJNp3elVUAtp4qWbKnbV1FpHryUHFpve3twysO1cAKiUw+UbCg+X+62iictqHSaAvwMBMTZdZSC
tiUVBtzSAHLwKgz6Tzz4w5y1Z9kbi4B8tFDJXbSWUI7Gfy4tQxPNSzuzLE6QuvfuUe6lYdq29j2n
oKJF9wXbuFbtQw2zqqIE8mZ70EMVoXCG6c53mb8x3PIhydq8DXnq5c/1ZIIKv3cDKPH4f1IPUjM9
Wq+3NeLXlYBRtbFRHUL9Ge8UvF6lX16iI87xu7rArVd8ruwJUuo2rolqrXwrgxvfvM+ZITloQAtN
PfECi9O4wQj+5OzYNdmDhxds9amrxQGCbA/tUG7Gyt0YpNppDj12Jtnd3iOqAwaaAWjygRvnmg/O
BYOHqDWHnaaB74dUO6Qf0B8FlO5fC9LL2Rvrfu49WKCgptTve3t/ewSqBVsaecEAgH94FV1uNfSZ
WhTHjZ16Nt+19LOPRkNi/rptRDlNeD6gsQxlaFcuHNaGWTAA79jJEWbYAL6R/b5tQOWIkEX7rwEp
asgagOHqAgYggr3rab8dpmGIcFr+Rpf+3QBmzXBiWrq5bVVuZHvbhIiEDHeRzUClTfJH4+SKBjAl
ekraKrLyIALpSpgVfxzIT3DvLk+2gfjkunTnNb8zUBzcNq9aunPrUlYABLql4yQePWX1Q9IGW2aR
nd+tNEIpDxooLlzgJNA1fHXn2kXuGzQnDDkUlET78uCR+pikDQsTah4H5AWKRXjX9u9mU3wtJ/Pe
H/PHqid/bo9WFVahwx6PEIB0AJ2XRsstLe1ZUWKjNuias4MWHaqE19vM9cCEAgDPytFWzO4iuuEh
lAM67Cqs1kpm8S6oSqjMlpHjelHmPa/WMhSDgntHxgOoYvxfl053oJdsnEZcoF0OvfNRT0PuGlun
R2Tqau+DByyb9cKWdJ3NxeigM8kvTgbbgSGnMFcuZ8UZxDAMkIoumiJX3fpW7/LMGVN6yq3nzHAg
gvPA6d8NfezZX563FqgZivDz3JwcCyR92yKpCHO+GRvafdscDY5cOX109D4sxsds2gX2j9pHrnF6
4eR5GsdNafwchx8i+bt0d1rw9+0NqnByFz9I2qBWb83C5xQFfdAGx8ZaY9TK9L75orOHkW3NPm21
gp4CXYuCOeb+s97EonomyReq/3V7LHIv3z+b5d/FlNFkXml0wg0yWMvqaJq/teS+nv7StT+1f98l
PNSSe1p1YcLNqMo/UX6EOmRY2ivxvuoMnm0pucO6MRC+4GqnJ6176euQknAOvtweqfIEwp+AYAr3
t+Mt0342rZPn1vPcYdUKp986YGxzdHooAvMTCnaH26bUo/nXlBQb9UGBugKDKZ3es7yLpuzI+ffb
NhQRMpIN6IAAwQNgBTKsDQr2NSgN4a1rnyFh+1cw+BtQYUYdWTGk2u2Iw/FBFLDwkpF2ezF6uNB8
XH0039Xg+N/eHodqWc4/LznG1AYYz7QwjiY/ZBQdnI+dDc3j9wc/YEbDO2/hC0B+Uwp+sCkCbnGz
ABvGRqfHoT0079TgeTtI5yak/UWDbob4EUxUmb2h5LFaYnm2lhFUrsYbLA7XiAe64MtdrDfuZA+G
hwcDGKMfCP3A1YFgfoHH4jGE1M/l5zU/7/OsmBBs1304PhXO2u9XHY3lzQBGfLwir9CYdt/lTqMP
eDYQtimIHlHxYLsr3kQVriFGBC4Fz25UIOWUnA7dIKgVYZbq2n/ojexY6eLRhz5U3XoQHqaR2Wh7
KFIZYd6UL61bRmaQrDRDqTY26vnoHwKXAxBn0i3c2ENVQ2qRntKy13dDmzho1rXYAc3z056jJ/zl
/QcJtPnAZGIBQYy7zPyZfxN2UNot6FZOGWZ0QmZmL9JvKFTdtmKobqdzM8uwz8wEeFqAPYIxDKu4
Y0MZ+oQ90SLdlrZ3n9p+qKfFpkR6KPXmO6s2j6IMtsIWPxyef+cmferBOFJb7qPb+J9XftviiqTX
dACK/4XnFf1nV9neJUVm6lNCT8j6/nIbzhG5ZlYIsv/sjhS6CEVhF2GjT9m+NPIHt2v2NZnEyu5T
LvzZr1iO8NkMGXoym3WOX0EnEnpfZh0CGloXdvbrh4aL7Q12ARurLh3WFNdzbTUOPVlT/qhp5V6n
xt5KcWnnZb2nQ/rkjvZz602fCla+utNaoKIe6H/ty5w1NJ2A3CSwH4wv1vhMrFBvI/MDGbSlsLYQ
UC1nSXbdWcWahttFiVE2kcWfSlcP9Wx3ey5VbunciOS8OxskATrNypNwfpb8oIlfs7niWlUX9sK1
jToxekSu6qxNBx53Qlx2MlHm15sH8DlHujseNHrXtGusbjKk8u02Orcm3RNcdKPdgML55KV/obQT
iiGNkCQPhdVuApDhkRad3ezOth/FuJa8U7mIc9uS56sbu9YhDsKg+u6EzH4RQQqdmix0cfi6/BW1
ufD26qkSeEv35H/nVjpyHnIAetr67JQYxW4EqU2tvxhjue17tHlYm6nZGvYcDn36gW0DqD0QPoDA
oalYCitAlUw8OnPkbEY38q27if4w+jX+RNXGQcIfewaZGwSj0uCG2uvqicDjNnP7MjvBPSuNO65D
hgB6i8csWcVwqNzouUHpJukoNH8Ga3mAtzsIVBVzNFubzt9nAK0i+WjGwE7zbmUNVScQGWaU6VDg
QGwjbdjJ0Tpj8kl28iiLTPoD/JTFmp7nMlPy/bCEA0tJFQxwcpHbcud+sOYqO3EtKvbvlfF8O3Mg
AQFB4NLNgtT+peMPqE060x1RD5rRxlg/Nt3h9j5XzREqH4tCDqQ8oHp5aYC6HMJPWZbBSz2L6giq
xve2cL+N4c3TgvkD+mEyrSWv+Jj7VpGdzPKeia9etpJlUvkGBEPLfQUlaleGkoOEwaxSgSGUJD1U
vrOpey1GEmjj0vlktWIL9eXn27NmLVtHXvZzm9LWyqnwzCZji02+o2URQQpsTyp903fFtgDtD0Em
vWd0Q3xvVzXpLlmoFVHXgBpD1PnlqaEzOMy83SLbznj6wOr8WDr1BqOJ0FD6GzJP2wyinjypwe3T
QPKKH6suuLcS79igFV9n70Qu/7NMC42Bi1SPDmmpy53gowGPjAHPTrY49tXWgwjjWp+h6rDgKKIX
D3U4OB8pukCUnDt+Vmcn0m+QRdLc7e1lUV5RZwbk8qxZoYQtMmw11/FDxzqCAC90ON25Wky9bddB
JO9XSyHH5q/NnnIT/js0OcNoAVUO0tU8O/Xals9N2HqfyXiqu1NS8YiWm9sDXZnIt+15Fg+yZHBN
YtLsBG79F55OG5A+rz2rlGmc88mU7lx3BOgyYCiYoqvpUHZuKED5CA24MMvso8vsY1PO3wCxeLXN
ZpczP6ZOHyKCjtLR2FmD++X/N2bJU4kCNSl/qd962YPDQWKarfUNKX3h2Roufz+b1WpMhO6hK+Rk
dEM4JYeZP1vv7Bj655Sd2ZBOmcu1zARPXnbKKxEl9mfQZ4aEHqdC7IrqlxGsvK3WNooUTXQFd2ov
wYFAh4jFCN6mK8k+VbkRDCtvhKToSkJl/XLSSF7m6RxgWQhax0X7Lck/I2GhJ0+jEZfiyXeetUVY
sHgV9VdGm5BWW7tLItvi4H3dV/SbUf3k465cU+E1lpm8ctFnP0xyNtnkMdJM+GGF+yQqCBKi+4u0
J306mt20qa05HKtTb/6c6996+UM0uzT5O++Opfh+e9/+H+foPzOE1tTLGUqJUxoZhdejsxGBbORp
BIQwzIxy5yD2mbkedta8IXa70Ua+n3kX2fi5U5EfjES/QxDz+/YPUk4M+ngW9nEgCOTXj5i6Oa+n
MT11Ux9a/DiW5ABt9U3nrKQrlOfpzJC0Neaht2djHNKTbU53JWrfXdne99Nar5fK9QKPaUDBDVyq
V52FY64laUpx/0+OA3XiuHOHqHZI6OZ5OGRkT1eJ7pV769zk/5D2ZUty6ky3T0QEM+gWqKFHutt2
u9s3Co+AGCQmAXr6s/A+395VFFGE/d847HAEWZpSqcyVay1OsZrSpFENvH3RyjDr98T/MiLX3ZHn
PNPDUVdIC6TR2L6N2d5skBvSxp07PLYcIT2xguvrufpUgXAu1OWQqQD8deG3DKJZhWjgUyr1eRKH
Ed315XDsBdQpskCKr3b3NuYbCLU1x3JqczEDrpkWhpwdi0OyowhSlR6vj2p1VU8GtfBcFW+poaBT
8uQMYgey/rASIFvTIBwK3Vn7Q58crttbexIhhESHLbSyZlX781PatT0bvQm7qBHZQdZjNFAHRaDh
wQXh4ZSbG8Nbn79/zS0jFcuUrLfRIApFmVAANy83hrN29ryZHx89LyDAXhYHq1xDXlKH0zGBIXbk
wZF9kFX763O2fg5OrCxCBOxlu++BnXgSEhWW6cV27yq0VXV8NzYfKvlis5ia98wyAk98FBzJs/Zl
7PZleXP9h6xulpPfMc/2yc0twNGn0Q6/Q6r78pWwULaBbu0a/971tsa8NbOL09b2ujkwBltp+hXc
YtL5Af+ZZW/5JALCXmvnqZsOLvvi1weJLmonY4GtbTx5VgNd0LJhhZFQB7B/MfGqq5TGGU6HBRHw
7pM+tSHrjow5AdjcQkKzAAoXges+s61zuVbTR+IAqHQDoBXrgpHLV0JlibLTp7IY6l1nG/5LJ6cv
zBElOH/Nn65bFzs9NejecTsGMDb7lU1m86HPqm8Da7cSNZdLDxYG/J4ZNwS6miXJm6+xoS2r2RE5
U2BlL77yD6DIC3j3bLBXe9wK4GbHdh5WnNtbLD/LQdTfcsx8bT5X9GM6aMFA9n27pa5x6SBgh9jQ
u0NRBlKbi5d/SmWXCYjXIuMVQpgGZKjXj8zlNj7//uIFq+kdm4iO7/d+mAwvT47Y4qu4XBmQucL/
oKZEgLlbjgDcxF7Zdik8qt3s6kR/SjM/0vA+zpp8XzR51Mutd/nvou756pzbXIwK92NDhDenfHTn
ETC3nczNXQEBY1+f9lonIzAoxG3Zfh0ZPeo8i3CJRaLL7qW1xZy8NfzFEXV9aVbD/EazJy8wvCzM
3JvcawI3K3aDf9TF5z9d0POhL3ygoUl0UJq4wPQWN/LU7l0//TV5xdfrZraGtdj/vkwHnfXzi6I5
VhZ0APpX0eFuoTUot1BmhRe4bnC+eK8t6SLScKq6m8ocN2WWVB9oXf0ox/EmpTyopm4Az4Id9pXc
oWx2/Au7KIFA1hnVEOg1nd8pvmYNRedhPru0fzCKFt1m4h29vruyyO/AaHaT5SqC6MFGh9Glf8Ey
+q4JqU5kSXCAzs1yD6hbo6LpE2R2j5niNzUQmx2QUsLZIl2+dAHnpualPrk1eWpwaqc4LFYx7aSh
vRiqjyTbos1bHxEB/SVaukHluNgx5dhldq3DTF51QZvdmQDSlLtmC+N16TDn0fxnZrFPqqk3hUZg
xqTdV0jQ/4Kk7wZobnUrnphYro2V0HIAL+rTmPgPqZXem6IvAm0Cg2Oroy21aD6rHEp0U5ptHIK1
wc3c2xCWn5UWliQ8iVvlcmgn9uQ0eThmKXp+N+6DNQu4bmaSByDWLiBrg+iZIW3Avb3qpnv8U0n5
33mP088vvBNpNIa0ET6vlV+m7CvdgnSt/nyozIJYExh8CDWe7+Vu0PDzFRoK6iR7zJIGd/PfVGaA
9PjXxGII6GoEhZ0BeL/tR5kTljJM2cYirG2wUxOLo5K4vMt6p0c83dE7QkkEqoKAotpaTn0I+eif
uEZjLWnC665u7YRCWWOu9DtoKVgSNPNEJQ3UcpDpy5AvVd3OsvpXMnT3AxMbI7w0hSoGAjb0zgBQ
eMFaUtEud5CrZE/YgkC9Zl9qxIgt9Z45993o+rBWouS5ZIIH0CyhCzagxXRqWakIMxi61MGYpECV
D+ohNbFA44d2+KwbAscIWTg32zEt3TixqwO1ZqbXmSj8gpjB6ztl2lSkT6k7oHsYKPZQH4R1QOzc
GIErPLFl8dKdY7SAaoBhCXBQ0DafH4FxAFpemEi31IP2yavHADUEpOA2kjqr40LzK/jCAVy+UL2l
g6I1U1r6VE2Eh73T7KBrfltAJcqctgiiL48DRnRia3HiXFdTxGlwF4LS7ZY52l1empGcyF40NMrK
cqd39XNTyj++gmEWd++8Y4iOLubziVS5K9wGSm9PvLejphrRrZwMAcm627wet3ql11YNRDcQ5QKQ
HkS9i1VTdBQgejVw34sfZAKGFyfd0zZimUvviPonEkPoGcIFctGZZDbUqNMWKT9nUiPSjTXKrvVW
vL9mBKz7APSh9QN7cDESz+ynwe4QMHH/A/psAqfcehOtzdWphUXAMgxOTj0L969q67ACx5GF6C+j
1u6631g3M0O33Zndc4mDTEyKZpgeNV1Fb2vtpnKDcZNJfo4ez6NaXOS/4eH/2JiP2UnsZWZOojcd
otqJs2AkUdu8ls0UuexAe9Bvms+0e5wgbG/YH68Pbp6ja4YXq9SrwiiUhWcJs5qdgO5kqr+naDcW
KkeBWYL2YmtfbE3nYtW0zkga6cCiyJyPfdkcallEbNokY1vJRp3P6exOTuY09Vqg/CcYKstDnXzU
WRUSfjTMX2n6rSnyqC7uBvsV/amBbd2WLh4PvQyt/sZLP1yf4zUfebK4SxQT95oUEugoJHl6kwY6
aCHNqr/Nm2IPFc6b67Y21pMsnilZnfgEyArUX8ijMd2j8EL0PKDIRrvq3dtqfl69Uk+HtnhgZ61M
bO7g+adInGc/dbNBOxk2rPjea0kAYUFkGefOju/GVv/mpulFiJeBG9E0h3lW60jnn4GUz8TPgTxJ
Hzc6fbfUgwsmTnco/m/uYAmWMdAolqcahky6XSmfhXEz9s/XF3E+dFcO5TKDX2f/O5SIil5z27xJ
mvTIUiMYewgXeNpGbLLuqf91cGThfBQZLWr7mElp/BqHNpjk2/XxrF3cp7tk4WT8VHMYaeBBoVgf
pBokPzrfiGTWgYQkvWs1/7G3u6eh/wuU7uwC8A5EQhDjWzbnjw1nWlkgOrF8ED8baaCM8tBKGQ4V
D6Hhk5u3RZJFXbln1p0//DElDqyDHwJMXIiloVJ37oCUYbTOCKY8tFk8jjRyaR7y6YOrfZwAC74+
w6s7xp4Lr1C3vFSkrxImpBR4KQzunTDDjkc8OaRu5GxVl1b9y3+Glr7M9jJ9ZDNmg4JGyHgVXAYz
/LRM7k37l8dfrg9rpZY1T+G/41q6s9opWe5U2DkT+VBUQDWWPLCBNBW3uvWj9R5Kdhz+kLcLb9Nz
mwuflnCwPXBkzZ5A7nyo/XuzdoK2e3DIRly5euxOxrZwYJOV6qlVoXKABqfBf63HH9cnb2upZvsn
95/N8DauTYyjGZtdL8zAqr2dJ0k0gVSoMXmUNkAbXLe5ermfjGn+/xObyUTAfOsBNeS4x3TYA91U
WtF1E5t7YuGuqtru9azEvDlKxZWfRUnlPLdWduuBB6zEW1Lo+gHghKMxThu2Vx0ZCLuIg9Y0MMkv
HFmFJmk9z3HMtKoNveo+AWKresrTD5TJvU+/8WnDhazOJwqrEO1Acf6CVX4oUVkFriwDa4qx5yX5
OpQsQp7u5/U5nbfCxYVzUjVZbHkIJ9vSr+CpCibCgXwV3kaFasvAYq8Lg0vlJrg0O638PA5uULrJ
tz8fA9728zU2cy4scX9tWuIxMnmIZDN3x5HG19uN1V9bjFMLi1nqIbeb5pMP3wdmDIJCiW2JA8qa
18ex5srRGgtFKfRyzqj08yOkeuGxrtLgysEnYjb9bhretaQNlG2FebsRLq6ty6mxxYbmeBsys4Ux
tPrvmyzW/H53fTirFvDYRLsv8gMXoPSuFhAo8l0EF4wEZQ+U35bWzJaFxbKIrOjKenSyp49EfWLe
6/XfP0/38mgAAwAKWhTPCYgUzpeDelKkCTCxT23AteM0hCiojlt9DmuuGqK8IAlGHgwd0ovjoWzp
NuMEbqys/ClKHMEsCwWYInJUFKsEgtwbcI3VPQYOUiDPwAoCPq7zQZE6GTJvgD2IbiHp9UUYdsj8
N27Yh8l9vz6Bq8uDJCySXgjDkHc4t8UBiIZ4KZINtfHWAe/z4/rnV9cHrdxI8kLTGFTu55+vqaUV
RY7PuxCp0LoxUrYX9jQL62HD0toigZkBkaTprei/16ham72Oe8eUYIiF/jPTHip+J5phLnU9pukW
C/7azEHwFS3j+swgvaTu6Cdf1jXFW45XkQwKPbw+c+bqgGaybVBL2RCFXiDRCC8ohUxs/sSmXkcL
Q4HaaKKQjbQcVNDGQUUiA5sdCnyfDYDav8gK3AepQ+tdoUD5XyZShYPTGYehZcNOA8FbgF5fAX6T
aYgzVwyBStBnC5GkHzafOJrxIA6u5UhjtBoZUZC09KjQev9dCqo2dvjq3M3s8mhVnwHMsy8/CUQE
63qI2WT5k5amR1OvOF6CaBC5PoNrF8JM5/s/IwtXzcdCq1WBCYRnqHMW+EjYDdZfuOhTIwsXPXlN
BjYKGNGCyt+PW32rqxOFABtQOTweLhLTVkX6UaRNDtIOt73Va0cEo9LYxv2/dkptaGNCQRX0bxeg
fHtq7ATAQnR96uxWL7SglNUObUqBEvbfLArostAChdoYWJzOV97z22RwUoc96baYjqNb8ENWUy/Q
PZEdr68/ma+W5eUA4B/kED0yE7wvnI9VeG5eaDY6MDs0ATkKJ6AcPSuGGNQYytQf/MC3qhH4O9rv
WkWRwBtb/w1T/a5PXRXq0uZRC+6jGw90x9g7UgW6Iyxk4UjziNuoiSxdA+FO1wxvRcbzu6xpplt0
UjdBgurddzrpkoJYqrFjUI2/63JK78goywgPa3vnFxm6Je3ef/BRCAhV6ntPJe770J34G9gqxhfo
FaiDY/VvSAB8nfQpfzESdFoywIzuJt/Ndx2af0C+hOB6yr/pU50cOsVmShwgvKpJIcFijh9k2rCj
tHrzfvQcGnR65gSqsB+HOnGPA4c8cDfwIkDfTRZ0snjXyfQlBc1KiBq+2qf5azl+9NUzB3oQXCcH
EJ5N+7zpQ3S5qCClbIgGoJf0IG8hqwqpDp44IeV2ICFodhCkBJl2i05Li4O/v7CRdOJWwcPW7Pxb
HzCwsEYdZM8Er//GAaAGC1AdOr8vGW96XqgeIvTsSYFlw2yglmN/5nLDla1d1qdGZjd+4sp4X5ht
kaQMkGo9hLrlq1mQnSon9MBCBUxu0WiuAJRBuIHrGg9v9GmDG+vcHhjrLbcrOvbEzE4GVUaHJ5Jq
/Ia7hN5xbOrQSKdx52kmuTN6Pf3Q1qhlhEIfhwd0w7p7q2bF7Ygn2qFLCmuj6L7wJEhuGOjsAfOz
PaMzL6BuhFTAKzdUxWMDUu1BODuvKu+JYN/7coveb+HfL2zNvvNk5sHYYlmUpKixChX7VnuQzfji
qi3WxXUz6BkDNzww2MuuLk0kjZVB1gk00JMZqAYdIqNfBXUzfL3ur1bmDmIKCPoQw8AbLxNSQL8Z
aqKTFlvmvRKf8+bR6r627E+5jOZ5m4NLFH7wSIak+uJetGqwaUEcV4t1br541hioXO2IuqscZG/K
Bpy/RhU1zejcpxptj7IGy5IvkRa8PtxFfPPPzwDCxELXH2Z1yWurjRO3i7LUYtUbgZ7sEr6TGUVy
+APgE6h47a+bW1lG9GSjEAqtCrBlLCHDueNqoAXAqLPilvm3Jv3Udxsj2jCxhAmTOtMcm/ZaLPRH
LX8z3UP7hx2M/3/S/h3FsnOp6MvesZtBi4tiP1T7/A+brS++P1+pJ2fKzzjObINZkjkPGBp1SVcE
5vB6fS3Wlh5KNZBDQccuOiUXjw5b56VWaj6NO+t76hehQZ6G7gbcPmRS4BPYgk4tgqjfgwL6da5z
AnF0UbVFzwsIRohJ40G9Z8TA0ZUbwfqymnVhYuGVJw3pXZPBhECJ8t4trdd8qG4HkO7HWiHKYzuN
IGLqeNOg000BLpbkKBdMXy1wH2vCCym1XngGen7l9yK6Pttr29LA2KHnDYQDAHLna9pYTNgJpTQu
1B337tVYBh7ZwjPMHzmJtX5PAPw9SAhmxsaLhzjKZfbUTrofT0msbj7SO6vZSMhC4Oq6jWV2W6Zg
VmnBgRmbo2/EUzHlYSX1KQSBPhSqfPCtQEzqu2Ae2UvfGt64W/NdO1rejXRdEaG7+j3NoPTct1Ya
tEDXREZr6KGOnDI4LQmLZOnIWw4btyYrxRFNgv1NUkktlLlEbbAzPXnQ9JYfjBJHPJE5CKh8vXcD
GxHAjZNRFtVWA0mxUjZovjOMY1eIOjTtTA+ok33xJDi/xl5WERp+3Kit9aBAQS5qe1+L7MwOzCSs
jYBT/WVwXTxYJEej/gjFUkXCUi+ax5wlGhTLuBd0DV5NTA7mo5XZLki+jDYQhgUyzn5sgAUyyntz
8IajDv7RAwM96H3WkTLkPdEetCp7AzlA6wXcH8u3VoJDOBizgoO3xpiA+5sa7VAr0e2kxZxdl6fi
iSWGdbQyx/tcJql1AHwBffU9YBZgNsluK+4WD0avdbcaQN6BXmbTXeuhGSNNQRxsSCiST73DDpnm
vaYZwg46eHQ3mV51a6uWgYfJaQ59qYsdSev2MdUbI0LS2EVWtS3iKSMU0AGnCOu6wnyWbhdVGm5i
mks0DrhWtR+cSt93noYMg49u23FMhnvepfZtZrkiTHojP44mFbsx780blSJc7XpObspiNJFxt1OI
poM2bGzAWJCiteReTE2PBeqHexCpQffMHtyDrvT+o69BSdhlHo0bj9H9QKcybj0vQ+/AkAWFEHWA
lTQiW9f8ve3QR4t2xa6l0PpoKj9HdKbrn64f8EUIOp+9ObdiA5UCZh0EEOcHvHBJ3WZ+48YjkG4p
9cHTNx00j95LOpRBkeM5ct3gikeBQRxycNLjJl1y3htGl4yd6tyY4QVTaOqjrekPI3F+/YUZKKfg
QYqiBbgPzseli4nhkUXd2LRrLdAM8603rQ59+444/oUl0Nuitx6cWlDMOrc06HXe8sl04xbS8B61
9khV74d6a95WnSTiDyDccP1dUPkXdprJjrp+jDaC0EvzJByMEqj28ZX15ufrQ1q7Y9GIALU79PWg
trpITGS+IxBRJjQmY+UHcNl3NlQ/NHNMwsrnB3A8RUbxhzTE/9wCeGlhCpH0uwhhRZHhwVV0NDa/
+HiB7q4PadX/n3x9sUqNRRTXQNYbuxxdeoxFTv9nHC3//H4IQEEjBR2XSO6d7wOkgAuinJHGRlnc
JlZ6KGoWVcR5oimCYy1zN/bd2ogAXII8IPgowCC/yFD43sCUrHoskip/9iLdoU3xL4bkzIAylKeA
j1/GWpPmmr20BhrjqRh2tn7vgeDfM37UTrdLId15fYlWPAMot8CTiqIYQQVusetGWlFWcoPEhqki
TXVgEIPajJo2dsKWmUW4xRhUTqFWT2LlxRmwSdpwg/hvw8utuNWzsSxSVV1pDX4/wYhRxny4KUUA
7nMxROYW8+raUT2ZNH+R6QWYW43ShyGrPwze88BfXHR/89RC/u3Xnzb6/t7jp9YWXlWhq73JQEYU
W5J8sjR26Nzpjv4pQ8U/ZpAcB1cYlJAB6T0/Si2ktUyvGEk8KRBHPqHQrG2J5ay5U+QuUHlFOQ4Y
18VI0qEXtq9MjCShodRpIPitz1loGi/Xd/W80svgFiI16I8C+sC94FqkTi0rNCqRWDPvu+FXhnAO
Be0GpL8ZYk59l8stGN6WxXnoJ+8wE7DdnqawSNp6LyAV54nn0fnSE+gA8WNqimgwtpi2V7fhySgX
Z9cdEDM3E2zWdhmCfxdR3KtL8qAX5b4t6nAYtyDDqwsIMmpksVC0B8DyfJSTy2w9SVOKcsReGXmU
OMjQ03eWfb++fqt2QLuFRLCDzbKkPZhkl+SlRkhstm40KieoxZeEtHvabSTS1/z5fHtgNwLVBKDK
+YDQ1pVrlk5JLBo9MP1d1m9Jey6Bdb/PFSqdaHvGbYRS1/KKcuwCNDmjGze2FQNtcSh9F6pkI5YJ
gtZs2gErXQRVm9ZBnaUHwqwf1ydzxfei6wDhJoiaCML8xanT8iFxjKx0Y2PyWlQKEhD0KySBfSi4
brj5FQ8MU0h1oqPLQ1y72JF53upA9uZu7Gqf1XhMBjxYcveYmd/6TW3GtWEBxYEGBBPE5ReVSnB7
tYL7qRuTvo1b3ZSBZSX2XqLn6nB9Ag1r5XRjBVFSRmSGru/lGlqkz5GEH5y48Sl/njSoopkjNQK0
woSN/+gAAifGF00WYVqjGxMtD5qLemCgNeJnqUv+Octz9MqaXWMcK9JaAZBYDQsbw36u82S4Q7Q3
7vVS5FFRtH2YFINQAYK2LnSAB43wq35OuYF8MM/616IwxC6f0upmqHtxk6WFG7SkcQ+QzSH3aY3m
PduRbQj1BHAzZFpVPyYasdC5lfZhlZRT6GZejrydcg7U7NIYJDo5YBFdsjNRukKQxiXknpREHdZx
XsqGuiCjadyg0W0ZCejZBC5A9UjO9+ohYcO3qsQv8DMvuR2AWghb3FUvvanTI5QM8lvUe7xQGOCT
GZKGHEStWw9gu/PvvZK8KYsOh5Hjskkc5t/5VZMe0oTysKzVeJcUeYeoNBnMzyw5KnvPhkDnRn3n
ID2T4bz21S6zNInHqe/ditxgR5fjyc/0arozhNLjybOn57IZyEcoDZh3beLoO21WlmFmrgdpP1o3
QiSgsqgoRpQ3lrpNqxrLIFqw/A2YKy8n5GPedEj/TEV7KCoq9n5dViGQDMYN/qYCK++TsBdZHxVW
V6GsYkGUwqMAGvhtHXgJUJqsq6cQonBmVKDyE3lUoeMIddTQ4FBJNVQtf/Wjpx0qmrmhbmX+bZkK
50HWjg2ywWIAMWQODsDa8u7rBpQX1GbaEU1rxmueok0DzwXIT2TSNz5VRUM3nOTKPQNeMeC0gG5A
YW5Z/B0cX9hl6zoxTdWuKj5p/U85gkwrR5/D8E201UYct4SkzS7zzODiMrVSx9Y033Fi2cRN+T5a
3yr6mKVHx3pGwhPdgCqU00YhZM2dnA5y4boQTyV+r8FmqY6JjEDG5GxxPK5cNugDw7FDKn9utFiY
yFjvuUgweIhKukjihUy3+r/WBgEFTw/fQUIKq3V+neWJaanRHb1YWj8MdG6AbymY3C1SgGUf+O/1
QYV7ZoFGpQ6kZudmRhPkGh7o7uK8crQ9lYIfG4FiPaQQv419b6O5zrI+F7bLwgkgptAZ9CYqIOq0
V7knIoygfWZl5280T62O3rXnWowHvvcl7McZcrMYKeYX9GTgDw5ruOkuCa9fBqtGwFULWgjQOyJW
Ph+7yJ2iGvN57LX3y4eC5T2g2mxn5Tz7C0s2Ki3g3kE8DunFc0taX2gsaaUTJ/UvmUQJ1JTrn9cH
s7YjT00sQgMBcWtrJDDh3Ld+EWTjFuZm3nCLQBw8nxgBlNZm5PFipwyMgo3LLZxYL/i7O1CFQvM4
oYFCf3WaFlE5S6KNIa15qxldhpAHiQGIUpxPW4Jscp4q5cdQza2jdFDDvpf1Zx1131DPvB/txMuI
mqW38+vBCv2agVKlYn0gwXQIFns7eXR70GijzsFCBSbifTK1+gMuYxdVL3PcySkn+7LM9Ruwb1uB
VzdI0zOXI4dJxpBnpXHDhc0ggE7cu8Rt3QPJxmQ34lZ6zVQqdq6m9Xs7Oepl56ggQZo36iuOf+Mt
hLxoPj53bCxvkE0dkZUcIRnWIVc6s6dFdupruAYkLuN2bAK/sbac78b0OYtd546mNRXU8GMP8lps
oJ8HWUcZCPECyO4emkmGRoX2l+uLtnqogOgH0z/ShxfNbdzibjckNozK6X4S/NWt3Y8JI1tEt2v7
Haqp/9qZB3/ySiOJXo+Vcvx4wHsddESBrcjG5bXydCGnJhbbzySFn1XIgkLqCMiCu9aBb7A/pIjH
/k9TZi7WyeumBPThGEpSv/YuelmmT5tQid9v/uXxPRnM8ulQ28ZUIPj0YwHONEjnfCzAEWXa7WPf
Zj/yyv2A0dagvbOPuZU9MKYHDu+iyREbEcj6/sC9ALSCBRTKwo1oLcRrWrf145kKXhNGCJGGCGRl
u+tzuhp4OGR+wiDfC6kG63x/QCOlAgBp8GM9pxGt6tuCO4E07KM9We+NY/8ArQtkx4cbT2U3122v
DRFRAaIDpH+R1V7sm06vLCmKYl7PUNNDG3tzIymybsEFnTXUc4A4WgQHZsNVyYnwY7d61IcSc/hS
tRuEhWsHDLEHOBQQhIDsa2FDp50uEdx6cQOtS7nvko1ZWqJpfocepwYWJ9jRiGj8bkIWsX5k2nsJ
EZl2PDrevZ4/+nTXIwc3kOPQy6B3HnrxMOZd0G9BV1f3yemvWCxWXWpaNioMUy8f0cATsNQPNXuX
868ucOxV+tOgIPP/dX2HbMztUtIqH83GaHALxF7J46FwX9vC33Aq6wMDIxLCNzx4LxB4dZna0kyZ
F7Mxj+t6uvMFIAs2B9tdQ9+crPiKd/eHrqHfmen/uD6+31t86W3m0hG0Oefc+vKUp55OW8fgiI97
q9bDzivy0APK78bv7f7o1iILXT+pPhXZROM2xaO1B1XXzgXZUmjSBJKhQvuOFkqsQC5llEGD6GhI
E00lahyiApSVO0HMr9PUQHiuJWTXE5cFaa3rr9J1AGhhWrFHR8IYNAKKrYFVelsdL9bqIUSJB/zj
gPJ4Sw9T+S1QS6nnxWYOR9n/clutupcgnD16pkBPCivzsOduGtaKI3bvGn8vShPddfZEsJ+18tlD
ygrSuL18HmqQKwSF8rR3Pc+cHei/NGjX0JIEKCHQY4LwCI7E1W/HkTYHA+kGwO1dLQSiob7FK92+
J2WGxymgrE+UgpZYaLV1XzuopBbuVL+SZsM9/L4wlksMQnRIRc4SGxegnqTrnLyH2HNMKiQkavKt
mYw35divZcdfvC5HgZI+634XI9yCdlQDWJr1SAyVgOlMIQ9ivZV6ftNZTAa1Xd+n/i9wU4+BZm2d
hLXD5qF3AO9QMGqAKej8JnDdrmeOg2y4Nu11+2nyn69v9tU3FNBjqCXhoYRy0uKq0YUhOjPFTFQl
8kDhUAQ2OH+nMLc/2FZUv+t8D+Bql4W6uVPdxktpbXSnxuf/P4mD4ECnRlgdiRlX9TdSg8S5Zv5W
8/SaFVSBsSq4tMEQshgi2qBa0HgS+GrFdxZEnFzreH0W10/TfxYW48g6u5ocAy8+vc+iMm8jtKcG
aCS7bmV1HAQIaMiUzGnUhbd30lQzfLSZxL6oP5olv1WeuWFi3fH+Z2P52BODYTZV73gx7zXwfbjI
CLvqpy9A2z/mMrYNthtHDTyv1Q4USe/XB7gWswJu/b8BLttC7c4mJYOjjEcogibWm+c+c6Qnq2Qj
x7JlZ5FtVzXQkkaBQdY+4NyB1z3yOjL9/fXRrL05ZxAC8h94B5oXNeE21dBIUPlx/8oVUESo3NeB
5VQR2wio1vfFf4bm4Z6cIiYcV/ZD6cfKDi2s05bS1tb3Fz4obdwWTd34/ls/8RlEtPFUWfs+QP3Q
WUelGVCUxfmkvvIMqLX6sdHQPihJ99hp+V9E7h7SxChmo6XoAkFh2GNqJeAVias20suX5K2r/mIV
kI9BTQp4OV1fphg09JOlrrQ8QEEAn+eyDGaivr+ZKlRvoBiPGxKKkOdLDVxRi4DJgBFZHZXV7ckW
ndLqYqBbDV06gGJf9JCZeZqZJXTpYwFJXKv9ShN/Ywxr52KOyWfs0ZweWbgxvdYzdNymJE70IzG/
4S2yY/mt3ahjnmy4szW/fGLqt7c7ORnpZGk5anioJScPhlcF4CXtrA/Xj/nqhKEGiUaR+VWwrFfX
ROd+xXMSe/r0hILy09R5G5f0qgnPhniHB3j3BTqGtC6oBRzpx2gtRy0nADXrxppsWTDP91XOlFc0
CR6cogzbLPgLDDU4DlF5RKsgoKTLmyuFfEpeUuTCkKwaoXKfHc0tZrvVXYXGBnTY6lAJWXpbKozB
cEsKE+hFCvMC9MDVUOiRUXI9bJrePHhmbvzFvY8xwcnPxX0ghM+nTTpdUlkF8hL5BKUk547Lu9H/
dX1/zS/JZah6GiPNe/xkD5e2z4GlRIDmpHbQK7CM9k9EHavi0WBuQLZYbVYjAN8BPTZOJ95Ay9fP
gIdVjR4FPM+pWSPeB+J3dkRR6nhd1OSgNfOLtr2riGoPhln7N4iEm4/Xx7y2mKe/YXGjIVXb+pns
/djpJABbKkWUTXBVQxo6h4qQU0fX7a35CdAKY2vO4m9g0j6fY8l1j2gCSQ+7bncVq0F0SqMm2ezB
mZNhF2uJ6i3qSgS4omXrQqcjny8p7IxJ9Zg4Ew30ht91xCqgr5U+9dz7yvn4paNOaLflxqSunXH/
xPjijOsdOFU4yQAiVP4Da9gN2SQBXeon/k6LIK+DXYO+Uxt6mecTmde2VuWN58aO/kQqHoFbaxif
TRXnHHXXcmf2w46aJDRcdJwZWzWReVsspxcPdhOJ1bnBdjm9xO9aJFZhHTDqvaXKXx5p9sqhESQp
nq7vmNVjcmprMZu5C15lLgngFKApQyFaR1eU/dGs1MeuYykUtjgquv3eG3WIPSAqu25+bS3RyoX2
l99jXcYBgL5AV5dpbpyOd+0nq9u4N7c+vxicTotGsRSft8Eht3fwx/Wff3newL0H90JQdQM+alkb
QaUCGf1xwCtD/Ki6IRzLo6P9vG7jcgywgeeeZ85XwkUKsJkcpOcAnI/zgDk3pr3h+i/32vnnZ7d9
4pbdyeRJTvB5K9XeK7N7TGp+rwHiV7vi5i9Ggscl1hvUfkjKnpti1v8j7bt6I9exbn+RAAVS4VVS
JbuCy+62u/1CuJNyoChR4dd/S32BuS5JKKFnBmcwD4NT26TIzR3WXmvQdR705mUAiitOQ3eN72vu
brEWMBEjOgZaBvnXrQFFtGDjIQ3gMtkOsCqXD+8dkn5ZPhr2mqtd/CyfbE32jRdDFMsAEHA9D0aQ
vg+u5fvbNX8wb1cziS9DUdVdaGI1sbiGlp9DRUigZoW+sNn8Xq3VL60HRXowIaCEgpmkyccZUgsK
1F1sXmSsHTlzdkP75f56/p92zK1f08cZQlwZiNChHzDxqoGCWmBN+uDJLFRubRMMH+8zsBL7NV5r
4XW0oYfAsIdNprfVl9aSoR8Dwn0oBYb0pBMMT53C6UHlEHnN8zLcBnZC3uIo7l6KHDoG8GDtG0ZJ
6DOimWQvNZbuSwPij8OA+QmuitjHtHoIIlXU0jaJqvFNgsbPi8gFviELyY51ITvymkPrx0rlPs31
1Leh9n4xRGhvcmHFW0MmYA5Qk/AhSZMq9KyuSR5iS36vKvOPBeuPQkvVp9oEb3ymJ84GKPPvA1fr
XZXGEqxGSXlUoDWz7VhCHpuCg48ZxK6oTcmiv0BHMbjQTCTeAGylx0FcsqVh/KPrBVDLIMH2gtKA
Hhlnytnp8/aYOFEC6YhaAqCTlCD/VIk/RG3hm2QoXoyYpC6UPQuv6Brm6lEYbhwWG9se5dFn1oSZ
F8rEemWKWWxZXGfQ9qDKrgB69bHksekBmasfuEW+lWjmAD1lE7cvhuCK2rL0lACIKk0AA2pXWvao
cPVH0GqhnwsFHbpm+O2sETgt3XACDOqYYOvghZjcCas2IwL55+CJSeidgNocQ54Y/SFf7V5A0lau
vB9L/h0ACLxQwAygnDM5sLUlNNpqNICIaLjNlHzLRPCYWmvA00UzFHEGYHf47/S9D2rVDFUQED2R
TmvcIg+P+PiXtvl3wAyKE5idxswrVoS+7a1/lDFIiKwCg3CFXfwktM7cWmMrNaklPwKIwjihjSAU
sNZbG1WtZ2rjCOWi92htGrFbpf9aAgH2EnQjYE8ALwjOwmQVphTA5PQaqisOf+rzfm+V3SYS4UpN
d/ZRRjMYuxn3Crs1bSCi4Sds1gb1uTHzfWP1LxXa563N1hQDZg/waAeoH+QoYP1C9et2w5RGtpbT
N/WZO/BMTVE8Kizb5jrvEVRbK8MQ4+7feGAYg+YUMgRASjGjMjnQTpw42YBC8tnCNHpHlVPV5k9B
p2Ues+0Ewg/6Vs3tX3qheGvOf8kyiIqIjrQE2uSTc5FoDHGM7ogzcV5UZV+B7SSqcp8pid/nfqi8
VW2wk+ZKeDt7Q8f1ojWrA4qMmaOpv2gSnlqBrYpzppV+SWrpBtCe8nIFilspdeDls3DXsbXkc3YJ
RrPjNBrIHZFyTQFdiRMPLbyhOMu+csPEfEGw8mNlQ5fOJ/BSoHfApBGc4fg3fArcEB0YYaob2NBB
Yny9zYcN0yhEi2rFQLG7tv3AsZgXGGX6ReZptukJAC+KrDQwbZSAgOsa8IZ5WT9kjdqsfO6FQ42G
I8puBmSr0ZaaRGJaSLq6jxJxzkFyipfVNYIHRX+Q9O3+LixstDkKT6A2PRb6pvmDoD1nkYQdqb51
2W+tWoPvzPOjkbPtk4VJCtHHI3tQmokzKIFKcAZZxYhsylxHvFQaWFTaV8tWQTMyrOzg7KWb2J3c
1CyTZpaZsAvcCyeBZwswdO5F8hyz1/t7uGQJCe8ojgT/g7G824NEWQ4IdYOhU5p8QBM27M4y/y3a
szo83ze09LE+GZoSOjU6I9DuaMS50o8sOq5JmK/9/ORdcFQRxoRhHV2cucSRG9tZq/AvnobPS5ic
hkiUWWYosCHKM4ZycRoYOKYQ6NWvg46OSJt6QE0julrZuoXLjocI1wldJfT+pqokOmVKQ+1QQCUo
6zdNQerNyJ15DAwo7t7/SkumEJqjvglk8nxGEzJOqVNo8F2OkxytkOwREVf0X8fkcLo/G5nsY561
eg6WN3FmNRB72ZuwPqLVKd2lg/3ZyOQKmZZwVGlLTFPbhwAdH9XcE/0rNb4Qx7+/Z2uWxqP5yRdz
aKrUZYrlDKEfAZ2veIJ6gTjF/9xonuzbJFiQxqDoCBXxnrH+UQ3os5UYP+6vZcl1f9618f//tJYu
pRlI67Brpo258fxHZGieXmFediW2XrquQDWZ49MMypcptEmvuRXyFFcpiXv6EKDy5HcKGtv3V7P0
ZYC9Aa0XJkwhjzBxClmCgM2MenEO0sx5llUfeVWiFjsF/tC366E9kshIV27r0hZ+Njo53WEbhxgE
xRXS0mPc/gmNL4F6VPKv/7w0xKcIHR0AgXVEObcfqgoTO7CDrDlHyMhQm+TdHqhg+2CDzdqXdl9f
wV9CV7zDvDIK2ZWx8Yg8HsB7Y5rDSxU3qddwPAblaooP1Egfq6jdQD3cAx/TjpvSp+GJhfGJsc6v
hsP9RS94J8j4aRSIO4zFwxfeLhrsDTkb4ro6CyB1AXFFgfJVX+O0Wzg0MIJ/8CoSwEkmjgNanirP
eFadQ815iILQy8rq2HSqK9OHUq6GGOMZnATlKLsg+FcxLYpK38Qcido6S4K4OldZfKUpw+RcXAHv
lnxQ5OF+kSSRG0jydSTVqABl6jIeb+9v68JlBLfeyAYOCA2IniZnSaYhq/rM4ecyjd8d/j1qm7WW
70Io/tnEFAjtGBQ0I8LiZ3SvSrs+xT2QUvxFH2K3NOtnoHXuL0kfb9lsWwE8xSQ7SCRBv3l7VJKm
72lgVvysa4H2YOmKGbglq9vHtKqbQ4jYyksGMmwCEWHGE3J0J6aqiV/mcnCVWKS/G8wkG74jQ/VB
Bg3dOF0X7TuCtJlLR3uuHQhnQWQJyItKAqeLYCBP1pjTl8479GLHgwiSeFBc3C7CSMEaFxDCz1Fe
AgzZfZWNeFE6BKH3d2vBZcGD4PeRTGCeZnoGm47qFQgtOJpxBCwyp6z50tRXcw0Zs3TOoHuAYB3I
Y2Sik8dFOlXErADfhF1rerLTlfR2aRVAu49B7DiAP724fd60OE8cu6VsWv4o5QcoXmi7ub9XC98E
eqJAeFgo/KM8NP0muVOqfZbiEU7pgwBEcGighJ10K2YWLgxSuxGHgbgcbmhiJs2tJOdpoJ5l1/0u
Q/Kd1c6vurGP4Axjbu+w0gVzRrfi4OdWx6ozqmvI1S2kl5MHM7Jqp+/KXj1TaE/5QzPYPtcV1www
gaGDsKNnoDvU0Ca+v6fzgzGaBe0EansjJn0Cv0+7oeVKnqrnEswxX6W2W/n5+Te7/f3JspAeIwop
8fuQXEldSDWVXh+y2m+69BwUmGDPyA6ccD/1qPiGfPCjqoZtqfRPmjbknpIK5g8a3Xa9fR4aBd1q
HZTu5Clmxj62u2spHdwVXZxSTB76qtF8hXrWly4IPD0od4UtN+gwvyR5iRlJqXpO0G0Yb71a7zyj
MV8raP+hoBW5WVG/YjJ0n7TgsQFBuJFkD4De7vD+r5Tp/s4z3HpHcGKM+mng3oC/n1WCctOOzaTF
hpdhchkSu3loC6Gf8k6T+yAEhUDESCTdqtOLCxAjPxWlrl569IpM9B92zDwN723YlKmvRHZycpiZ
+2Zp/6zKSvht3awxXswPyN8/c2wbADwy4zpQCJrKoMszT739rbK/rY05gaBj9lyYKtwSnB/qCAhH
J5GFxTEC3BeCnnLbzDwe2Rsa999EM3iG1m4gYBy5Gg98YIS3Zm5sTZI9UBAj+jXPDyjf/TBrhtCn
YlfFsg8difd5Xh3wU34BMVc1KTzQnSL47GvoX4AJHFRIjd93KCFUdnBR6zp5cCJM5tOU/NZ7+xHj
tZY76NVTUwbHLHWuvKiCx66oTk1YBJ6M+MYsxAai3LvYAPA5MHjpgXxE+FWDmc7SghBUPg4Dl/Zb
HgPRjemnc9jlrZtoYqNo6aM+hk+RwYHwDwleQAAhDjzqgVxrie5KO203nRMZPmatfd1S/thl7HVE
22IeB22BwgtrBdO4EqTL4PCO3KSP6i0L9Yi7LEy/d7Z5lHn9FlHHb3P7QEp+oZo4UdDWGEb4XNfh
oWPqgdTOIwNtUxSLBxAkvFkOPYTE3DcKgQRS4w9i8JM23Wqmfso6sY8L/sVi1WGgwXEI022B4u9Q
fy8KzW8F3UhLOUG5Fz65dTa0LZ/yABMmvfVFM9lzGkq5b51K9ZPBPAaVGrgRbz9Irr4VYCHTFeVs
ZvqGt44X1ek5T9rwkCnSN6TdbfQQpwBttzCiPyD2/qAGNca/nRh0QgPo1zDNHG4LLYhcR4nOg4He
OUi4n6MOt7gmP5ScWlsC1W0f1VeQPLT5uxFY1QOP4p3ZMF+gImeWhecYvQ9EN9nRIDsQK1N8AQET
D2NqqJXa7COOwuohrRzNt7jqWsQC7wAmON2EIDBsgvK9A8BxazK6UnSfv6yoNUKZHfQAKLyTKYNE
xELVaoTWnUAk54nuLCAUXpUvdhCuvHpzR31raBK1FTpoLGpM3Z4wN1wov1VQ6v578eGzCcxh38ZU
DW2lgqy2O0XQWYy/gGmT1/9c37g1MXluyjzFIzpuV5JtBjQTlXd1Ldb5y4pz68FNDeADoAJQ/bXQ
j7hdRlSkJQMXAD2ZlZVzzC1UO0zwv+SCb7TQ8JzI8UaiBX9QMbLpaJG+1csB0CdV+amLfjO2EVkS
ZhuEtu4gJYDeQIHA0x+kkjwrZv4NPHp+xPL2MHRpCpcRhMe4Tgav72q+KQUxN8nAv3YFOMVNBewL
DHMTvLy2inrR7PY5G4yr0ucg8SfHqG2TU6cDTGqV/bPp5BvZkJ0Oj9aU5BtL0ncnC9/SIKMuiAdB
mFdV1DOd7iOP5TvV6qOulqcerHKRLE9WWh6CdvCS0DHAk9Bv+zp6RxMH7zKlx6gszW0fAN2b6mCr
gSxVIsgXtadwztwj0vDUqtqSUKL2BMGHUGqPjOj7KB5etNSgbhs7R9RKX+4HIPOUEh8LzUgAOEYF
n2lBPExtdFoiaZ6ABEMaYvHSLZsetA7Rc6Fict00/zmggkFQsOgQ6kB/YJr9ZHmhtSKR9EQU510r
irdQrtzU+XwRYGafTPwtln6qFAH9mtaiw1yY6gj1jE0cgRDgluiVIv9L9IBAghq+pm6Z4w29D/oB
/aBGsbqpsj+gsdzlkAtTIP/W/ebcr/EKnIpGFA+lwc1zpladz0w/N3q5KUBf4UM6c3hNYk0cE0hs
rwSI87AXRQVgRtBJcPDE/E0mP60FbHBFJpNBOzlDnuZuGNrsoc+7+qVNHI6Z4ojBEYV9fcox77y9
fzbmkccogYrWH1AxiG2m3SK14piCdwr9lCDgf0JLMtmCyrX9ft+KOc+H8RKYYBVFIcy2yJRMxoY6
RGM1rD2FkEI4gqeTf7WyOjs0NTdA8Bn3O4lc9isYK5RRlNX8kVpW86CFjX7NA9V4gHRl9UAVYb+m
hUqPVVQnWxtlT+JSK3R2ouMRiCGdJnrp87TbJAH9UVR68AKwfZl4eimCJ8xsy2dUQuiGpoEOQlGQ
Bb3qpaH+FAy6IkTWeOzhnJ40OhibFKoa35lKgQ4vLOerzXS8Cr2SoxzJ26M1CHYkopSP3A6jEyYI
uY9SfL3vNQhJyYbVG5Nr0WMjOmgG6In1JCTrvzBmtl/BZoVjhkj7t6YLscXsb+BFlDLm8tBUMggx
moEXM1lBqaczdkAVrTEhjs751nnjc4+sdyPfDsqSk2gziUmLPNyWJ0PU3yo93AAGgtl5w8/hujPK
t0PLnqNVdaqFY24iv0JqDPrKOX+ALSzFjvSoPRW1ODXRnyL6GtaHNAy92lb9gn6snLmFVQJ9ryG/
cFBQm67SLDruKKkhT+1wRZUQ7PmPOXnTlF/3zSytapzzBb8foOUzJH6POUO7s5g8ga3GYwHJ3KzP
vlld8lNNCAjDnOx1aAhb8bALIREqDLhMKCujHjAFGCPdsyX48XpEKpumucjsAJU+shZJLDgHVH5U
y4LC76iHO8ZLnxwTtyQvAzvvTzG/9vlFX1nEQriF6UHoqIMp04JrmNQeWxklNVcRqGQOqFJ5QhTg
soM31YQi8/2PtLRdCIosBJC2NuJPbhcCIafM6gKjO2ndi61vcaM667FdwxmsWRmd4KftwpHXynZ0
FJYRuYpIdqnxvR57P/Tr/eUsbtyn5Uw2TuHQ2ipUGFKLP8jBoLSjqm//m4nxaHxaS6fbHU10mEgc
L+hOgnhKu1Iwm4clkD0aKwBowqCLPi2n1wlhWp2N2yXguxO/CT84YIaVm0UrD+zCh6Eopo84DDBk
z0YnSq3DcHGhyVNCLfkrytRhl2Dc9hLFhr7R0ID/d1wNwNtYHGqNePWA9r/dvbQoKtKUpjxB5McX
MtkTLCsPK491zkrNbGEXKQpX4z+jALg9rv3Th1IppokzBAsnKUyQKzfRsMvBg/wrC53uxagxx2F1
bb9WUF/wDICYjMVOoE3wgkwWaLAuabiSyhMI8fmm6lVwmli9svLdFs45Bfcw6ONH0M5MII0aVQN9
oVKeNHAjPvEOnOMKSLI3fWPk/v3z/hdpMHkU0XZGt25sL2lzjJCqBbbdJ/IUDjI+y4wULgbqlEtj
cvEUloPxM+nr4QSlwOBcDYPyEYdJBMSi2W57UIh9rwc7emAISTYlqLW8vOaOr6RN/OxIBxWNQmOo
w0Fv2MiHwTUzqoMars7STYpBALdLw+ygd7UD2eOCbzuZ2n5bDcER0UzjlQ4YwhEVtPuwEz/rkkhX
rUcibAA4N31X7DoVFDOQnYE6mpFDFwdBCKiiuk0VQg6ltZMIIVYXuFUAKZKYBlvSUTSwUss5RMbY
URhC3de5Qg8NONvAr03SNz0zfmtdTX873WB6oqzrTU205kHXWraJwprvYnCrXVTw52Zug4bZ74EF
yim1azDBG1pc2p5ZiRbsN6zNV4780rHAkcBEtwnlx1k5rswCfQArXHsitcpObVGI94Tl1VGrizUm
sYVQCV2J8Xkfx65mcetQsdIASLU9CaUB45VJMabEJLtwJek3hqUYG1YX6dHSU/YbiUH4X6x0VOka
58oxADvtKSQiUVTDrNqTrfU/qyYz8HEgfx4Av37/+C94kZsSy+Q+N1oaGpTjKQ6Zy6DWFfi2vPbx
Rebb+4YWXLEJJi00UB14qxmrWZi2hqPEcjjVIdArkCug74EGwHG2Nh4xMwTacqRSmHpFc5Mg6731
i04Nxibe8vhCnCNkcVn9LQdUxlpLbPArN15jJEcHHhg0G8C0wn/cWtFAQG8lJo0uUn7rgM0Gdb7L
bAsAtzUGsaX1AIbjYGSVQENlmlPHSUnQh2HRJabGAz7XjsjCbdLiITXt/f1vNHPuWBREWuAOx/FV
/O/tohpJh9bkZnzps0drWw4r7/7s+uLnx5FuRGP6QnWg10udgRA2vFQANXMr+dKj7mmKYQVD+7dt
OP02uLkETUVwDc1wS52jok7UQbnTMTLfKLckR6H6JUpOrHmOzF1cv5TQH0Pjx42750JfizlnV2pc
JtIofCp0Nq1pV9OuiySrVcD3eWuNFfKXslPeGzRWYlY+DHG8ku4s7uonc5OADcDaMg2piC6JTr00
h9YB/RYOu38/GZ/XNDnuKunajPYyuuStcC3jwREr92lhFTh1YApGRGjMh5qCEPgO0mIVPCKek4Ec
CnQixeGfVwEjoJ4CSNRChjg530pihY2BXPSipd+Z+bqGqVj48MCvgTgJ/toEJcjk53HuVI6XPYYS
EYoBoIA3HvOAyA+nNE0/Ti2EBHbLVuKXxY3DaDPmdhFvzlI1MBcEQ6vBPWCkztNt7vXOIQzTlfdo
wQlZKmC1FpaFfZsOC5iUK2UXDPj+EHFpyDWHeILo8d6vfKFZUo2sHVZGAC/+O6tKkSzUU6idJJf6
L6LR7iAvUjLHV1tMW8Cvuy1IRz0C1oaVAz5neB4tjyJVICJGyWr64iqcA/sq4/Ri8HCjKWSHLvkW
+p3vnS4Osih/V5SeIEjmE54f9ebP/ZM5/4rItkfCJHShIeQwhcOqvZHaUPAuLupVdF5au8E/g20A
X/pkYdrrznU1I6UJC2gb0+caki4fXaKD7Pi/WMjfgh9cPOr2zu0TUsUBM0LQ9F66bpv/6prf5hrp
zvyRonCseJ2Q9YDaZ+peZeOkfKjy8kJiR3hxSypfLdtyc38dC+cBZsDsA8AXYCOzFMTo9DgBVVcJ
0sv0zFTd71AvK5xXI/6ax+RoDxjq1kyMEaDTWGcrl3q2RgBVgFfBf5D/LEBKWtMeeKwNFyGkcxCx
IrZODinS+2scv8XNOzmxMv4VnzJIJS4CLbNHwXi2i3ogLIbYz3p7w7NDke7IULt4PO+bnPkRmEQh
BkgZ1L2hZDM5HnwIBM30XAVHZMeOOXKiS9ZBwEkHjtV3jCq+3rc330jUOS1kx6hAj4MRxu0SYwby
1Z5i+M+CwBBzAeFZiZ/nC4IBzJWOrxZKWdMWSyMhGxVWqDLHrAZfLQi/7cArrcJN/t1DAbQK3j9r
xJXCU0xrWQ6qwn1n1MGTHmt7J+52GBt8LO3Sh0cFdkyFaGp7rUzykdQZRCfVlbBq5qIm5idFriZo
mqgDB+qT2dvfB6q/0rDetXKtNjhHu8POp1muaYNHazKC8WPo+UmzNDE540i3yJJ9UDtfdd5c0Xf0
G9EfzA5Tico/d5xH42NLBqVPQ505F1B52DSySnbprHQbpx8l+OnS/iMeVq7e0rEZBToc6PEhV5kC
WqO6Mxo1G5BP5j1ahV8dNXUb65nk3/79/MPGSJegY85v2mEqe3CgmyJhF5aC3fiUrKncLdwvTNyO
mkOYI4S+5XhoPrkQ3IhIgsmAXZrs2Xbz7Pn+nz/3wqAjQMSGN9EAaGhWKY6UwbFBp65cMIOp40Sg
kZorGOvBAxCcGiMB7klkNppktdhDnk6D/mtn78FkHPn3/5LFhergpAaFDIK7KaS7HQbR5DrKQlL4
1omuAeCmuuMY78BCMaamWRj6Q2lt4qgKUrVGB2XVS1+DXFiPTOi3UEd6NAdUNU619Fvf5rmPAQZ7
h6S09CrJ4l0ZqRSjsSz8VWM2eNtBTdyzBI+9UmvSnVEO3+0qgDIZaMS3NEl6YL2UYJOWzZ/IoY+R
pL+bpCGnQeiNL+MoA7Ng3654yAW/gZWhvWZoKPfi4b49IoSDajhWITupWCk4o41NkFpXiI//a+76
dwNt1GwBTUClYfKyYLhcH6waJ8WwmVuA9ZmvGJiD124tTLHEbYBhi1QJlQsDGjFPOOTpwOlYGNCP
Hqhn1zm6fopbYSIHLd0dsZonSe3HHkymgZkfTNp4SljtbCgCa7YA9i/aa1DrvX9MFzcb4RdK3cDK
zwreGuUckoE2jml5Mm0f0CCXr81QzNKccR8wYoiyBz4skDm3HzStaNuXqqZc+uaZqdAqSH1d5SDd
ptusX3EAs3wAtoBPR1yMvANtnElKZSYEEoNRGjxFJb4q/6nYph8muyba9YrumfXh/vYt3XLYG4v3
qN3PoLxxk3OBorty6fpzHO/5r/s/v3iExjFiYNLRJQCQ5nbrwMtTCKlDSLbtqIaRW1P1Qmogii2h
lR0PIPrPake/DiDuOzLLrhGEWSlI49k3kE8EAMYabJMZRvpispT97FKoPJYZqsKtpdRbg0vrEVX5
4OX+X710ptBeGEeSAcWa5Sa8bUy9TbEptf01QIvaQKEXsJvNfSsLLyLGV/9jZZqf0F5JkjKi0EeG
yGjjxe9N+xjHK5O5i0agRov+6UjaOU3yaptys8tzOAkBhCCYITK/jpCSsyrTwCQPZND9RS1dFUCA
4dTRpRln7W+/95AGLcgLCuWigKO2BBNT6/xJk3PNkUSrK1dl2RaIg8aZSsQvk6sCeGPmiAJrU0Z+
hSZwtazxC9TwS00ZEZPu/aUt3UwogP3H3Pj/f3r5U1LoJU2xtCGmbqDtHCiYWs5rrV+jSofo5opj
WzSHMUSqgcBzrkppIO+PRTlO+Oc7HsKDuonj7sDC66rFylO/sJHwOuP0NtKGkWXndmUUeJQKouCI
acJ2rwTRu2TGrlWiTSWiXZkO/zqSpuM//9/c9OBXbZRBQB7qh1BhhnRfk327/6EWfNrN70/OYGoJ
MCCb+P2hQJzkZvHKQdDG/bhNI8cVINUf02RwEo7+49NJsGrVENoop9gL8ku3fIDghh2VCE42cNNh
4mKuB01kc6Nmzose83c1ky7VUgQb1mvXtkdelnumRit3feHE4M8aC4qIO1DYGffl059l9p2Oggoi
qoFtpVK7KX9QZOMmYbjvgsyDcuvKRiyem08GJ/ug9bFMMN3FLjamemjiPOQ51u0gsup7f1C0lRsx
L3OP244qN6iNqYofnpxTCA+xPAFi59JL2oMwtzkZQ75VxbuZvhQu94y+3RlM7suB7BId3z0ozRWn
vbjH6JBBbhD8irNucK/UoU2UMY2BhjxRzk23k+XWrC+O85bmK+/Q4jmD7iC4DVDCneVmVQkkCZRn
cC/V3Ccp3djaMeh+FWDZZ/ADme0xcyVNI4vfFJ4bpCJoKMCR3x4iTdpq3xQVu4TmcwFhldIEGrSG
RCTRwHx7tbpvNkR/Seji3wX8y3ElhJRKzHsKrfCUHMNefzUlkeMNp8RSfSdo3Uoj59g2d0W3r6vK
A2IVg7u627G90upeTB4t/hipPd4K8FXWlyKFJiDb2fQcg9wkaM9R9EHZniYHU/9QnLeeHgZ+CEGO
ft9vaEsfF8cLLhdNFGzA5DyLsEWyISN2Cbp3ITdZf8nRxrbCwdWGn2afu4221035pNBz3sbQiAtR
geg3utNBUQrsBGoM6NVai0pf+iLjn6RDrXccnZi4M0bS3tQyaJ2aAbC9td81bw4ifsgtQ6ba2PQD
lLo19K4ei/Ld0PEmYbaA8O8K5KYoHTYk/hEIIHKhfjJ0VwnCCpKjzT3Cef+w+OgUxGd8raZhLPlg
gyKGxalF33BK4VkzqBjFMXVAddm4eVxuQhwZHvzJ28HXtQelfc1JjYTvrS5PBURtEmMj0Z/Xw52h
bjMSbytVRV8ndxl71JR0B03ywfpSyp0kF1FchfPakv3Qvcs6PZj5r4xDkDuy92V4WDkT+tzXI9EH
MgYNXB012InPse0hr0PBCLglNVeGZ0U8ZMljX11B+Y8o9rXmv0l0ADlZsgrlWthDAn+OOYCRB3WG
PBdV31aQBSCg1nyCJkR5vb+08TRPXjGUXBGXmzYyfPSob286AWwZg0WcXmKTnJwu3FET5S3UQO+b
WVzFWOMHkZSFGTvj1owlUOIreUUvth4DfXysNf4/Whj/gk/vXhc0gxSigVoTuQZUuLHx9u9LADQH
xP9YBwAKk50SxMw7AEToZUTWu5ZI/4sFjJPQ+BBICGa1MQNDc45AUfeSCbfeZz//i7/+069Ptqeq
hGM0NX4dNPC5frbFGo/mgttEQRjVNmSuY1lnsj1O0xsyyLmJRgs5ka6BCof9Ne7KL7HO/N4K9h0V
2UossHR4UfcAUMSEON2semS1eqvJGIdXxgIvorCql0JCriqXZE2feWYKFx89trFWhWd/hqiMTVRA
It6kV4Czq/zVlNthTQ98zcTohD6dYN0sFClLnl7DvJeHRjfANdeE6aXQ7TUq0NlrgtWgdjkWFyAx
PAPxDkGRxwEYIa5qiym7tt6pcWy5jlkAJg4N1ybId/eP3ywDHQ2OKmqoz4B3bRosay2nBnPK5JpE
b6EJoPtHhQsUrRWrltaFsY8Rv4RBLDBe3G5hAKRU1jROcjV7sLjWYbYtbQEdmPYncrY9ra0/95e1
9Mmg44qJD0Rmc95jPhhtwBwzuYrerF01TL6IgFxKnfxrEwLbB/Jz1E7wAGHEfvL6p4Dzas4wJNcU
EsmVQLT5k9dv99cyu8ATG5PjFwdRSGKmJlekh78ICd4Gw3wAWyn4MDGqGxRnAOzpis9btolZeAtn
Avzxk3d1QNOjLzqS4B2NXBG+mG3p18Y7uiBEPtpijdFw8XMZ/zE3FapQIOMONi4jubbQJMyQGKqS
e8F/cyhGABY+ydh6ngbPmOgKMFVYpddUT7y8s660d65Du1bzXLpSQIxogMqNs07TPKi1e6YZcVle
E2GFzyQY6FvMQ8yVfIkYXO79w7FoDNgyMCSPKJ/p+93TPEhRG4B+cFX5BUFfqogOI4odIyIrZ2LJ
FCQw0Q3A9ARaD5NQISWlETWZKK+NgDdqX/sCqqnDT+QJ95e0dPbAJgxxSvj0kWn+1ldktGgSw1CK
K+b+ta2SqIGnDHRrx9ovU49fELIe1ZrUKxs5vrM38RZu2YjjBNBj7Ab/1Qj75ORDkF2oVgyrtX7U
lKOzkv2v/fy4uZ9+vkyiJo94UF4BGYl9kK/f37OlC/T5r5/smRkXQgFfYXG13wuOpE12nrni6tZW
MH62TyuIaQUFmXEFA4Soxdb4Hzdo4nHamFRZleHnG3WvnDV9d3+Dxn99+nkdC7UJiNQByDMt3Ktg
ZJWg9CmvtTLsiuyhayGB9S0unnMIvek73q8ZXLgtePAgJQ4gN6J3Z9zOT9vVVJ2RN3GVX3OVg2C/
DpSjlVS9ixE3xQ/6WF85AYv2gPMCcw2szbxOVw0F400He842fkHv83e+Jh3zF8I/2US8dYhNzBET
N+t+0F6LTEWG+RWcfDH4brtY8VrcKQ/EwrZVPlWhsomLFth452udKRvwW17SpKehB+Lelj/pFC3D
MtJiMNPpzZdigBx3Y4cJhLhkUL7ghmqD29upcYCdDqPgTuOWMlOPpUEjv+SmuinzqHJN/CsHlpPW
NUUTPQZhzLyuapMnwUFvo5dKnIN+rAIyXQ14LFyAyfG1Cw/8HX6Koqk5QHIa5ZP/I+1Le+TGda5/
kQHvy1fbtfWWctKdTPLFSDIZ27IlW97tX/8c5X3vvVUqo4TOADODARowixJFUSTP4RhW1VzhDZ4F
x1zX1yc86LQT2LLTGNtEPoAuixl7a8LobQOdGyFqEehJNjn9NvmD8UHnxje/Tr82hbZ0e8weBm94
Ueq7SfMw2dTzO1AVUc9mGEjr/2NYY/rZ0nQzDObMNUC4w1/dBlSGFca6JrqRB1VMXEwPTde8PaHv
wt/ZWqvvgOpIvwdAwGD4IIaXRlpZmFFlM+eBVsC9ux0Y4wyMcHuh82LFU11OYFCiHpZnahUmtuEB
QCmOuovIY6LiJnsA9MhUFt5XuDeHp1+0MxSZ5w0TBrcfqCdQvMdgH3lilNP7jJaOTZMMmIdi/WaU
z8X0MGIB7/uCDWeJLCV8ACrnCATkFxGZ1qFN+4IlwKeH4PfD8Ee0cChKLRuLhRgALxJclXh0WVLU
lhsYQq83LU1ofko/eSo8wNbnHeyCKN2J7lHpMq4XZ+0MAF8SL3ubyhSdUdbu/iptSsCbQICVNvIb
QdPohZYzlhQ8cobPrqqUqvi+XL5uaLHQdMT37WAX7JB//Fc/35Ei8ywoU0df8Hnv0cK7ncT3Py8u
VMkVClgV2LBFs9WNK+yWKgP3XFMlqztEXTOcLAvzXRN4vJOuqboxtpbqUph08PwJdIRlUFfJYjz6
cCfmp/vKbB080YyGNAGAzch1XN9VdklnzMCEMn22q8suHEgdUiNWQbw3zh2gb+BWQwyuox1d2pIx
78XwS4ojsWbABrEPGDV8TGfz231ttsWgQQecUf4tpyLiRCCI7IImuTUkKDSAZ8Q8Ns6yvy9mI6JA
VkU81GEEt7ToGZhiqKVnbbJoU2gGGEQ4kZ1tALb1wSVgIB6nMFXRXWwYgtgihPrI2Yq2xeuNIjaD
zRl1m+RnjbJdW6uYIrcEIMeOXjNsEpq3JUugHml9r655YqHRFJh2Vc1k49iAVRVYW1sMiENd+FqB
og6ssuzNJnHMmH78OH8GvwFRJJ82rFlM8AKPIKgZ0D4n6cBtgIhIlTZJUC2fxma3FAQ08pofruX7
XSQkoSsWVo3/yi8ijxk2JzO0mYHbH/Bvct/EtnYDg28EHRP6sHGdXK/W0mGLmE5gYmigX+J5US3V
pgAgUU10UmDWpLzdugYPj5EGbYJiEI8r/Pt+BXCf470I94V7XVKgMurAm2iLBfLM49Dne2WD/tZm
X0qQrtne4waoo0a8SrIqzDwTTdDZTht/1L4iaNhaKlBiBAL3hGSP3LmbF+vSLrPNk+w7z4+BqhF5
8/MI31GPQVsGwpLrrfa0MdMX1+VJV39eeGR6KhiaSoB0KshUNphjDQE2PRj6IVVw/Wx8HjVXpIsA
yxAIRSkesQdObRegjKQr2n+sDsG9yVTFTyyBdOXiASD4Y/Cegv+QjMmvmhWtSlOTWECieuh2U+zw
hildfV8ypc7Qh7yv8P0p706lNr0hhwMSqeKILJ/i7thYrStR0mpZc4ccUQ5RYMbXp9B4u3/sNm7A
q88L8Rdvz3pYzbrVcCi89gi/l6I6paJ/3NQA2CIAVAS9krzfWtHSHLMY68R2a5Ta0dajBYuKhXtz
RzCxQMxMBqmFnIWk3qDVblpjR2y+W7vuW2fb+6Gnu7ShCizgpj5iWAcsC9VEOelkzF6Ojl6/SUj5
tB6HUvG02dyRi89Lp8/VeW4OrovPd+XJ03edsZva8nR/21U6SNEBJiaOM3LhTcLo3q/20/Ffff43
FdeFVeE1MPGKeE3isqisQ03VvLG127+poUSII5rUrq3WBGa9zGuYFGdj8TJ35i+tSItzX2YgyLNA
nnJfHbHksjsRLcA6CiBovZMtuO6WcQarbJ1MFTOe197LI7McA7CmDF5k4LICMVjhf6uswlT1qm1Y
AwamClQZBoAhypI2qqMlI3TmLFlsCnDVsa1ANvnuGpzoDcfRAawPTVDoUbteTjB9V4IEkSVl+4s2
39LpJW2+vHsJr0RIevilAei+CxFN8d21ilMVHHywXM0BZldl+yF/dylTqGQiOkXjve0h+LlWKaer
z0wND/dRq8IeA5IxVzHU6Bi344cm/6mR9x8oMJXhSsbFL1pwJf0We9EsF5WJZHFCABdib/mDeBvF
fSC3AUEGBEl+EmmpP7lWzuvESfeZ9mvy3n9nXn1fWjHS2GXP5hpuurRCc/5VrvF9E9jwOTBjIwC6
HfQ5aGO93pKhJ2Y96BpJPCtqsUqqsGXrqIiEJiAjSNsiurj+PtJpBtqWVpKA/iUdT5q24++e9w6r
uhQhxRVtBpZ6kNGSZJr4zh+mxBj4h4J7h/srtaUJQmFHJGwEjYPk3gqAHXUPpQ3xyA7gnfsDtRUv
H5UI6cjnQ2DOQT6hGjmuzcGvuw6NdiTdlZ2lK/ZdJUo6GjytiDPzpUywb2dvyl/c+bSOH+8v2caN
gNYqdPT/LjmB5/968/noB2s7Iq3SsR2xjqsb6mCu+XFfyJYFXwqR9qWZ8RzOArNMFjf4e9WAIk6N
SbH3WzLAUAMcr8gEIsi/VsScV4M5BqkS0wGlRURHxfdvFgpBC+qNyDVikVCJljaeZrZVNIASnwuD
oZ/vo+8/U/atLF/vL5VKjLTp6cLX2VogZkTS2TE/Wt4L5v6F4MQM7wsSa351Nwt9QP0A0h3QtN2A
Z+reZF5eNOaZNFoMVptDjd6+xgdTTb1y8NersIw3+yPkoSwMym8M5kLV8Xp/yqxGB18zm+fZjCaQ
utqlqqCukPAbiXERPNFW88CSpptnZ/w092+Oqut5+/sYLAYQMkxBbhfDg6ngDrPMM2XoQXSKl44Q
RYj8uwR6sytYItixg2Mt583Tfu56jEgyzkvhOq9gkMp2yBXpbxVqL3HduOVnMfIS6Ge7eR21JTux
xlwiYoLZl9LCAAtQ0b4xrgfPGWhJ3t5vMgjkcFGgRV5QD1xvYbuOVjaR1TjnVnkoAurHujk8m2k7
h6Shjz2yBAoj3VpyVN0BJRNMkuiTu5aoYa7lwl0Oo3Ee+L4fjvcV2vw8sJ/oocL9hFDx+vM+BSxU
a3Pr7DIv7LwfeWkqroutU4a4A78fAFNkyqSLj3pBbxdeap61+Uzqb+CdipquRy/xwzBNCllb2lzK
Mq+1ATtN17h6Bm3yKGXdsQKE9v563QJ1cYgvRUhOFtSy88I8zTy3PoBLGtoTnjVuplg7x9wF46Lv
nZ6xY02WJuxcCoJgq1aVlrbUBIBWRETI0YKo6VpNrTSzMvMK59yAHCzOVCwAWw4YcRaCUjRHIGiR
TK6dQK1C2Oycefek5wnGJHbtsQDg9P5SbmqBofGCHQedlTJxSIleN49klnOurMhF97Su2Kqb4AE7
9TtFi2AIUfzNAAzekZKDqPxMmxevf1vXsFcx7W2qgMNjimsEoCDp9PC+Ieg6rSDC/mQ+jSrg1qYG
cDNIzSKku6EMXLIGfIEpdc59/oNjToHr9rGhIrnZ3G3PExQcwLqhz/jamGyOKR5uht2uq3D+CNp9
Rnbx/Z3eFAFeL/ARiGZjQ/z94lrq0jZH6JA6ZzfdeZSHBQj6KPk5Nt/vyxGGKV8daDb/rxzhii7k
eE2bgbrOc845eQOeOO92a7MryRQV4KU1mj72ARC7L3Jziy5ESqsHykirruFWz8G0L+zQXffZuL8v
Ynv1fFDCo/kPt6J0HHHhFvMcjLACvREs+t4OxLXHdSJfNfvdpR9xZjCD9//Lksul7sABt8gX54wX
0TFHD87EXu9rs7VgAsIgCg7IScin3jQQQdTWigVbs9CuwX5+LtH9pxAivLBsCagFYLEgCik9aVu6
2cPgan+1z8bE3A8986ZwzmfAxk1tHRrMqRl+Ip3PjmsK8gq6AN9ZTOShdJ4ny04xpaGy08jl1HnJ
AgxoR+NICkZQ0L7zEIxNBOEVtcBS4lg7jAcC1hBTz3blaLUoyBmZfUYY4v5cdC8/rfm4LuGylMV+
mV33r0YHRjujwYL5znjmjxY3PzYjwaxUs2nFxMv0JUBU2AyYB5cdtP5QefrwK18agqljxd+m02af
c2awnTPOLKobqw79aqkeEUiV4bTW0x6vgDEMcOEe9ZRUP+6v65a/A5kykj2Yk4MKq3T5WdXg9WCY
ds+kf/CDh0GFE9gyDlS4wFuKKBnT1qTvk9GYZmbDF6WLH7edtkO+BFS/XfQHalyIEWpe+AkUjKy+
cGCDOo8GOwZ46/73VWqIv198H6NEyoyZ+L6DS2F8ccxksP/gcgPqH3c/uvrtmyr3onkBaxvPOrcl
+aYV5C9u2UM495bizScOyvVBwstYdGIhEAfDgFwcNLS5n6qK2rikM+8UDBh4my/DfllpGla9Pz8W
8zTEbTM5u/truGVqwL8jlgfThphjf72Gpo7pLWvj2WfX3jf8kxLktuVVL79vXn/fq6e5tL3UPufL
E/7RsiMz98G7CTTgTy+lSAad26tt9UIL6kbs4+Cp/NzN7ojPw2Oj3Vi0bkhKzLo+r7oDJYDYmd3X
nr3lKmDNli0jZ4h+erzJkMmWbJmSIZi4OdvnZc2QeTNn9O2TBYOXcoWlbW4IapPAOqL1AFm+6w3R
Gry6nQyCMG3L/mhVTrEfp5R8X7Mse+XtqqLA3TQw8KqiDoCEH8Ck1/LqzsX8lqXFIU1fnWdr+voH
9nvxecl+LafHQNQZnzeM0Hg0VQxMm78elxseAdgblMeuf729LkHt2LVznlC2aI9ElRHd/j7m4KKs
DuZSuW5huqwBJBWeeHkAeQq4dH/9wfKg9fo/3xfyL1xkZy5M13p83wm96jmo31sJE+fu4vOSMYGI
0pxacZGMX/wldPRDNSvMVXzh2jEKNhA4JhuxkhgwcK0AbvwuXVccvcY/NcbBasDP0TQKIVu7cClE
2mWSYqwikDNwguyRR+Ws6B7c1MEET5hoVLwt3jTMS3PfbZyz5X8w66fOjBZ79/59Fi88tGS5IuCT
joHeNaybJ9/Bc/mEQKn+Ew2QugAQH64JF+L1LmA4VFcuYMw6Axy9FG9F/bK+uy0OpgSsN0JVdMMC
iSlp4HmgADVsxDwGGce93fvtbppaFZHPlvfDPe4LngdBhyRdFEg5oc0LMdFZy9Y2BLb6eR7zg54N
T7mfx/f3ZFMWak3I5aJd5qbFwZoXm1ggxD1ro99GqCDSh8JI28NajT2azKzcSu4LvLUzkV7Hww9z
T9FK6kvKVQ5IqsD845xXXYDWd55LdkgB3Rdye1auhUgeZa0o6AJAo3nGQFdKo8zf/7vvCyUvPJZf
NNRKxff1f8b2U9l9uv/5W9IvjIVAl5+A3SPgunnmOW7FsYAEF0aBKVa6HWFKY5i2nhbyrn+ik3XA
LayjBXcNImNkP7TVVGh4axeQDCvzRb8yUGaSSwMjkTaQybXPetucLBvVz6Wg+5bRTynv3+0XwAOk
o88fcDbBbCnJmorSqsjaW+e+OwGzrYq7tixOdHcji4UI8gZZZgBpDlbV2j7P1hT5zI/BD7UPMIny
/qbdJhygxf/EyIgyjFYoO39tEERqVe8duJPSszUZ7POcM/OcFZjiGS5VX5zWuln+8dicv93/AVtG
D6ZM0GDAieOkSs6poyDXIlSzziky0WyOMDJJ4SxUEqQQcwQSAzlvPDTy10U0KZ3+nQKSa0j7/yhA
wPg2N6ByXhV+QVjS9UWNPbpYIskv1I1BPH11LVRd8qjie4xknOuj/d0bVZnuzaVCnAwyNsCR8XC5
9hDNAjIIhlEKZyf44Z9yQ9FxvFEZgSbI0iGyQXvgTTf+SJGo4wGyjan5OvSfOXIo9mFEGsUFswtd
lmjx17CYPRB8N+Fo7Ac3D1/AU/QHOyaIxnFXAQ0vJ3AoiEV5myMdtf5kNt4bH9//eaRTkYsEoRvw
H9IiZgEvaDow5zzrZ418MVQg0K1NQvkK/R2GhbhHDkjKqfNIh3jiPKFyFHYqsu2N9zKaRoBBdnwR
NvuSX6sBdMYsrzU9F8ggVdaP9ah9Cxw9rOwVo6xVFcwNN2ehLRjs8mLJgL2/tjitZQ5Qpjw4ZzyN
m/TA/GY/papBPxtLhqUS8GOEWIh2JSn60tiavzr+2QpHjsLo9P56BsDoyNHDXYsGXpm0iAPG0gy1
hpZ9/vnnwl/vW9TGIgHzK+5U9CAD6CkF0X0BcuaSLSyxUiTyMOXuWzAqRGys0JUIKQytKSUZ+AFZ
4uw13ACtAhS54cLwBMdLXxRe8WCVNgAki7RBXZomfjGe8tSLbONcVAkqB5G+KoIAlSzJ31czuuFq
faSJlu8wxxIT2rTvXv7cW38Q71wpJXl+Y5pszeh7mgz1TxypsAMqzeIYFJo9uD49ZhU410c0e86A
1oEPun6/GwNXPQ6NSGaiYUI6qMCxLRrNOpoIUozQGxRbthXOXX1fsjpMJaZ10wOZpfO9k76Z/pPD
n536iIa5EPN4G3vnFM92pnj3bhgi6HYEtljQjuLBcO0Q8F71Z9cB+CWfHpqdxxWf3zQOMdwB/Ywi
7yCO2kUMjMmm1mASRhOiPY8ga03ZKxmKo+5i1m723qYyNKi7yMuAbQOltRvYQ1sbmMaGMaUJnSN9
0EMnHxTR24ZjwC2KFCPCT1Q5ZVrutgWzdTH7OEj5HBr9c4ssmmZ/fbf3AcUGHvEiq405gJKZV3o7
YvKbBVqPMSJGVBbxqrrStvS4FCGM4mJXwB/ZLoQ6VTKMQHdOb+C8aFHquK/HxuPgSg9p60uuM8op
9Eir2PEB3oodwLNVBfwtA7tURfyKC1W4T+cyXewqmcCGWZd/d3OA0shPMbnZV2zM5gm9lCV5AH0J
eKMVkAXW+WNm6Ri7a8Q8wyypsfmVD8u+94fvZsbjLFjOYhCXYkVVukoewmsws8wmLvB2XRGVyOC1
PUCih4wfQX31B5uHDjNMNhQOT06TVAWvcnPC5s12F/rWS+tFk7F3XIWYLe8DANF/xMixG0VhxUCF
AIaYA4BMeNibiu6gTVMHGybGICAERVfJtX0UJmg+c25izeZvvVUCxv3D1BVObtPSL2RINmjRoC/7
1KgSlseFFxGU7ga0aisuiA1NMBgU1JEicBDKXGtidbzORlpVCQakRp5HMNr8NcjfnR5DCH0hRPIM
uCp0vZ/LCj0cL2Xx92w+1OP5vmltNMRcy5C2hCHJjVYshCNNf3C9Jz0IEWd1xj4vIi949L2vHVEs
3dbJhVoYRAU8HAgC5LksbYWxbyUHknRAxdUZ/qrThz57XFYM1mqfXO9rD3IHPdZV89LF5Sm9JK/E
SqERqTTipQLA2vVVuMLCUXKdIxOchcOuN/cp2O3ur+2GJeIpgchVPF9xg0g2gknFpYGkT5mYVQwf
kU4HskZA9d+XsvFkuZIiGUnvN0WXLmAxQknHXE6efeqm723QxAXRQL3y4760TbtH+Rj89ijw3rSD
gR6j5TXRyoSZ/xj6m1G/TLUiclCJkPaJTbVROTVE1O1+KH4SutPnn/e12DSFCy2knUG3YQdiBBws
PDmOBvtmk88BiCCa8W+HfanIA0sVTkmlk7RJ8+KPpKnR26vX3q5pvnfdiQHTdV+rTSGAPKAPUFT7
ZLi/ZozjkvozvKvziOkoI9KNzPsTRS5kSIrQquvKfljhXauINWFfx0yP3q8Gnqp4XWB0iKBiunat
zACiBs0eZTLnHzFgvCk/Te/vyUGOHskJsP+iNnAzY76fFpODabpMAi0aipPJj/X4IZ1V3UViMWSP
g55JJEOQJkU4LDbsIhwCldSIXpoRBFljxMcj1T/+wUpdfF+66sqgcZxyEN+fv4z5V63+5feK+2HL
pi5VkKKswqSTMxG08LteTIYXWsTmu6EVmMh6KUIKpNyu76uaApCwdrssMEKrPPWFyhdv6IHqD5ot
MMcPt6ZcLrbcxaDoWuEJ87u9sehx4z9yU1XE2JKCShyI3kD7j+ZF6aVP3cHNUqfjidE/cONo89OS
Kw7gxqWCAO13NQaocsx+vbapUUsbw2i6FqY7xpZ9LPtq1xZ/58vhvm1tyhHTEgL0YUETaeNz4Pjm
moEk1Q7asF+C0C+GmGVL2Gl/3Ze0tWiCpR/FOWA4AbS71gildkrSQW8B6SvjhnwvHDfsmYrOdivQ
AQr1f2KkheMzM/28n6CQ0cQ5IWjHrMNZG6PM2oEu7EhzP5y4FS78y7/TT3KZS6tN66KtbVIhwpnc
F2qbIVMl4jcXEXhn8DTiVkbJ9noRPe5kbg30edKO88NYTId1fkvb98ejeGejXIucCwirZCF23zdA
r/RtUn/WdWRdkhTdoPcXa8NlioFyKGrjjCK8kMwOrURWMHsw76lcToFTxYvFFfGFSoTkbxAtWUMR
QIRBzZ82yLhN9Pjd12JjN1AIDtAdgSsMbfOSra2FOVC/yTGHnlTHtqMv5sL3QBApfMHvdLR0wVzJ
kUyrqkx0NeJFlVRg0HoAVObvdvS82Kqp9VR6hXFC/5IZoVvO2y3OBMJpzOd47m3vlzXqTsIz3QHd
8jS+rRmwukRjWehzm+wm1/ulNWQIrWBx4lZvxkd7pdWptbNfZEBSb7W1V5dzO+ossGh1s/+5GEf4
VM/+tOrEOmjcC45NoKWvKya/P/tZXn22MVIncjuMl56cpY/TBUNnrYGzyONpGhqtXiDBMgQRC9b6
mLus3fOcTVEH9uTjQvm6ZyMmGCEwyEDg3Vgxigx1OAZF/lqTsjut1MRcksmwPwd21e80yr1X9Dt2
eNTow5eRg9Y+dd1hl+VtgL8G+odca/ijbzRp1PlG9iXQMze27WUqQ3uwRsBDxP9mGC+9q4tdXj/4
fl8+ePD7YZsHw4e2ttlDWfEB40+qJpw9giTXbGqHQXe6ndVqQ7QwswizCrO1jcFWEa1tOGicQMDQ
xWlBYly6awzez3XD8zrx6q9j+aFb55Dj1aQKlVViJO88N4XbgA++FrczpWFePueA66hYf37n0WRL
xjMGsRI6FQVP6rX/WvIs02AldUIxPeaY2uUUcXQyRIwzEjrWrB1Wp9BikzM0AY+8CH1zpuFcuMZD
77Z9QnqMJrL6oXiiHKzpQ66vj7OLQWjryK2PPbVIBMo2OyoWHf2O1tDGZtZXUe138xt4oYMDK6Y1
NDnHTvLme9MXv8aBkcM0g7RH0zFzJeMA5bWBw2NMsdejZkE1GFUiP6wwGzAy8GQKDXNK7LRfQsZa
P+zomCuezmIVblYJYQyciuAMlDvx62HxfTLp4NabvpHhZBt8N/AnO6/3QAEpwvDfTuqeMGlL/ICC
07q1wL21fOu0x9RpolL7zGZh8G918EF36n1n/zPq3r6o/yLZ/r4P3TI8RAT/1VVy07NZ25WeQvyE
HjPriFdZVcbrpLgMNqWAoAIIe5T7bppppgqEiNXks2StAEKLjOZQDqHj7e7rsnUfgMkITfNIeyA8
lJbSTbXMnAeHJR3dmehk4Pv63VRywiAuREjLta61bw++y0D4+1aOXwNPcfdvLZQPizPAHQm2Dfnu
B6VUh0IfePtB12jPBwuTCA4tURDEbNk3Cq/o1kKzD16xkk8L8irTkfIHV4D/YVwfUzODq/lcZa/z
qGI+EOshWzcegOjaEfRfN90yNhi6mQ2+tMQTOeo6i2f9NZseuuVnDf5259t9A/j9y2/EgRwAtRAk
cG+o4PhalCsAuKATTPsxBFOyiXoCc9ojflsTVjNwDLkzIAPGGEbiWX4Xg9FvOtBpdsNU06pjoPlG
mBOt2PsTzR9ca6j2peNXEXqvKwxpa5C+mjy3+ch5v7wZ7prtCAm8l87h7KMOHkmH8HJnd/0PZ6mG
V1oV3itzXRIjLJ5Ps4FUaeF0jIe89ut4yILpZ1uQPgIzaXpY3LRDd/pYh22zsldqTp3qrXxrX+It
jogPWU20QsvI937qfG+xljwpMfOCH2jxUmDqhPVFsQ83u34tRTol85SDdr61IMWPHHrEkOb73789
6Nffl8LwDtMg68wD6q5bT+OZ0NOs4tRRrJNMsDLUZmp3EzSY9Acf8xbLcJx+Nelf79ZDhBTgYAc9
mvAq19cx70uQ7cxZlvQYyjNH6Iyde8VddhuGm4IfGjcZTruAQVyLWMa+sJt80M45wr/A+5vr8/6+
EhtLhYI7QLf4vAUpUhSu2+BDx5SY9DxPVryUjwH55E1HOqjeLLeuBJpcyJGicAPT2UdG7fRcad/w
gAHJUWIGdewGBWKJb2atWLhbJ3ktTtjgRVbJ9LPZDDKI062/KDmn+WGhX0v7iViLIgS4tWZAL/Hg
A3coUmU3KJWUc7ouZaqfHfcIjJXHXvpBcWBurUCIwMUo0OK314qb5VY9Wcw4MzPyMnvX5+Rw3woU
EuS2rtWvCDgYhYTia+BGk+ri3VokPIeBqEKX7y2o3ujbQmNsBuA9c/dD6Xxs6HLUahV7w+2u+wDz
YpjMb7QqLqzrXW+Io2OEQG+ca5cdU9oftLb520j5blrcD7wbFGdnUyvQFaIRCv3ZN7iRtZkXunTQ
imrjg4NBWT7TQ13/eX9vbk+O6F1Hvyq4HkFJIINGHIt7rpm7Okih50fCp48YAlLhDlx/Tily2Ov6
yc9VgcztQgrY9f/e5tLxcTNG1oDhzczJL4ZLEoMhdYNHzXTKMbvqvfpBFtiQPSSAcV/L2M/MA18c
J2CZNNGc7y4J175YaJSsLOtEgieDKGK0W1M30OAF8m2YI5DZ8iOqCWwMULLBVkUwb5oYxQvp+e6+
Rtsi0OkO9IQY+yCtHl0r1828skkmvo6AzBJt3zPix38gBSw4YFUSYwvkeJm0RV0AtFkn7YlkT1iq
f/d5+erp8qyZCxDht873p4D9uP/122sHu/A71gcCUiT+r09qXhjaoA8YgZB1vYMSdE1D3rM2rFPt
CXV8xVJtmbOrg6MaLcQiZpY2xEaaBpxroJ/KaoKq5rFss7DXkZkjkYbL+75q28JAFIbeyN8Duq9V
swtmdZiNAfI4fqqqNwcJ9CwAjQJvw86nCmFbGVsc0/9JE7Z4cdFpCEB8zYW0iRdRnq5hpsW9/9UH
vab7idOvmd6FI/1+X8VblwRqEIwIRg5fbJ4MXAThYjf0k+AsZOeBjKd2oGFqa1E/H4v5QF3VM1vs
j/wwuEjjyO+qJTW91VhSPA0RsWvL04xwBfXi+0ophMh3YJ+1/aDNEJJ3+qOdkdOkGc88XVXA7dtZ
weIVqoN4GNA53B2ye2hKDPEB3xtLwFyZxT4t8kOzFGNUFy7mAM7pMr0YZe3v+KB/xeRJGtmpm+g5
qeLJGv3QwJjbE8hj8pgy/xOqg2VsgdA+1ujaP47Z8OZVtaqPxzA3duDyN4vzfGFmhkk7x6B4nKMP
4sAG7UvQ548pN74EeGy11hgxMZHBno9gW3kiaR2BOfN0f3+EJctGcPkTxLm7+AlLkJZdQbBs+vpV
0x6sVEWKpxIgeTxnRN40FzoOnx0v5OW7A0Vs+0WuRoq0ASCjfYMEb1JzFjvrc0M/DpDzB4t0IURy
By3xAcXQIYTQaHGjXAWV2Dokl0pInrSom7qrhBK2H5E1XmhkqqiUb68GOBQwvwBIhQsa0wWu91kQ
CPamNvAE7+nIcp8X9tYFb6ldK/bjdrvxrgFljwMKBTzg5LhKN/t81PB8T2o/AnR5GRXfv12q6+9L
RwbA7j6fGb4PqrLV3wfzLmDvvqMhAg2+uP9RfrQcabdnh7BSC9IiyXsv7vogzN8PPkQ2Dr4eY4yR
lbkZN0bdRs9tzoqE+4/oUMTUkVJFGLu1TpcipGOHQSElGn1pkYxDZNZR6eyy9zffX2shZRwWj+m9
lUMLt9uD9JY28XtP3dX35XxDXSALX7tVkdjVPxkKAEGm8H2KNZIZm2dvcdsggwJL8cVt/hkxXVZX
QXtUMsQVcOFffd4ARl5BxsAjfTlU1oOt8h6/c+/XPlwsFI6cYB8VNJfXMhay5I3GtRz1mBEvCnS+
l0fuPhN2GtI3ijJcb53M4NuQ/xrcv7XgFyuO+bAv225/f8O2df3f75DOZmCNXcqMNE9WMx7MPeCn
GHf4fhEekv8gkRNDVeXypoaxBUvTkyLxp9hyD2P6qVW92re0uBQhHX+vHUevLPMCN0qkZ6ehP6I/
674WYiHkDbsUIW1YmttdC+60Iim8vwy609jR45H7ftZAZAQv1kraDtwGRgakAtYq3XXTket/she/
yUnFuKWbRlTwoCwkK5EPrPUTJxh9dABt9P2F2rpN8JhE4eL/iZD2AoOJ+rGrTFh2H6Je67PjH3zf
Q10BGX8f4b50K3aaUfK+cHOE9aGmR50qOtnc6IvvS78/EOikMcf3h+AloyFhL34BbOyfbMSFFMmc
GOrRRQt4dOJUe5M8lvD4fnJ/oVSKiL9fuLFpQamzpR424i/fiXw/CtCqOCmEiAvj5lhc6CHFopMP
DGfPsFpTzva818Oy0ULf+T7Yu8FLkKup6o/31dq0rwuJ0i2J2RJGDkRenszLPvV2oCf5d9+XrsjR
ApegO4vvW5Fvnd1S0dWu+P1ybxm4pgO/8PD9FrMOf1UqBKzq81I+weqJ17YEG4KeZf6X++NfLY4j
XY1m2Vs+fG2e9P2Dw/ej6uVxa7PIOIE7XaRGBemodLjzfAxaMlX6WadNjukq9PuCZL/Fp2Nrlar3
5+1SQRhqCd7vAXQ3ztCq+iVb2kE/s/lzSr9SUN7cX63ba+lagPgBFyewLgy/WQsI8JfD5I5xoUV6
X8Z/IgSVb7D6of3OlbfEJ3R1+0A/LzaL+dpHq/bR7hRCtpfqf0KkfcHwzNYhdW6cg+7Urx9wxu8r
ofi+3J5CmKsNa4raQeeOIYu9RtVjtSnABYgZmU5wKMk5DccdMXYWG3Iu7U9F8bPCq+2+Bpt7jZIk
yhKCBEpup8a4M2514I0850Xhhn6auwfMQuJxPVrvR97ArEThG1SEGLEuFz/5NDXGqGEzbLfDgHXQ
y6kmYG+u1oUEyceiodTMVu4j0643n3JSf3KMSlXCNTaF/J7lDb5LYDMlm7L0aSq13sOKuRiEaBMU
v3L9ifPuTcut0DNAxp+13S/QMzdhnhfH0a2PaGcNOyAVXP5+HlRQEItcP1A6gqRC8ptmMYz6MI/m
2bEi/lkzzp1xRhvZfSPZUhmQftRJfdQZbyj19GXxxiF1jDOxcnr0Z4fGvPFUE783pYAszwbBCB4Z
loSqL4MpG/VOB2wYOLPsFdXGPzit6Ff+rwBprfwmHUdUaoyzR56K+fFPzurl5yWP1tpOhrGm4F1e
03DK4/rLH2zCxa+X7A6VCGesdXxe845jc6p1xfe37jDUdzHGBqkCB2PPrr3+0MyspANQ240d9fzQ
BR8C48l8/0sB9nohRVqklKMp0WQWPDInaBgs4n/ur9JGohNwKxN1SjzZ0Ngtp5pzzcHYeKvQzwX9
4hifmFsecpCtmi9mUT8J9KzTp/FYzVG9fhindwdJAuuFEfKgtkcPr5wZrvu1aXPur2ffZ3GRsVjx
iBBh6XXYiu/D6dggIAAERk4joIG1bjDkej2Xc50WIRCIbeRo5fB5Rm12P5r6/5H2pc1xKsu2v4gI
xgK+MnS3pJaE5EGSvxCW7M1QxVhQQP36t/C7cd1NE03I95w4+0TYscmuKSsrc+Va5Y1lTGKjFr+2
M+Cutbk+DnGOZWdmCcQq7zXEA0PpJl5fMXlvcUB7qs7qb4Fk6jcAUmv2gFJTUeiZaSOXOzGbaGq0
CcetqpF90TkHXt4wssu35LXXHM6pncVeBAk9FLanZh5X/Cppe2ir6fv17bi2YODlmlVDQYN5kS9p
aEykq00SZKHV3krze0uNC88U4z3TrTtVZZ9/Bs7cVX8NznN7EruxVMtTR4XBkr9a4rYiTVBPXwUE
gq8PbG3ugMy1MCoLd6C69Ea6EjcDKAsjHYhJAJpVWQX/YAFlZfS9zzQBxvwLTkZiyAn6yM6Ep1gG
Mtx6n2qfT/AisEH1C7CcmTNt2YOV1VmWWHLe10Ptx0ZUE83L6fv1YawEWKdGlrcamJVaO09hpBq0
0QM8IKyh5gXNiC1mrHVDeH3ANSDMWtZIczLGtJifBW534MqvuLtrh6/Xx7Ky6LiZkQ4DItt1wex4
viQU/GiZrVADVOKvifub/cMzCvgSB1mY2cfhJj7/fqV1slUUXYKD/77lr6LZ09QCa9Dz9WGszBTC
JXQsQCJkvu4We1c0jVZNiiKjjHu0ewTjsfXphjKwLbozyhvUN3PgdD4Q3ibWBJicjIyxDrNiuO/G
OGxa+vr5gYDZC5cccGxAyC8iplprTWdycNdJ5V6V3Ldl7rf1p/EWYG3FCUc5B8MBB/75WKqxlEYn
cafF1YM6PbDf/zCGWex65qSa+cHOP08Ulyapk+OY1+lOaQWY8N1voLzeuDnX1nxu5SVYGOyuJUhl
GmxU2vsBW0vo+0kRO1p3r1m6pW63Fn4QUwWoY6asdAGFPh+O3Tq0JWUC/+u6sRfryuQbLLsBJHUH
7aEO8svpoUy0G1LLY9lWH63uzirDyZfrs7py7+BnYAdiRvFyXF7ZI0kn4I9zGTEx7gaWPihW8b3P
yYsRp8hwTRsbcaXb3QGCBWcX6U1AWpZMNVDbU2MwM8oIfZT6ToLP7FffugKKDK4apM0owskF+Hwk
Cntte0ijVLE5AC1iF//iQwAgQ4MY3DoIVhcLkLROqyrzL0lAmNJOIDaHDltSUN/eUj5YgW5g0FCg
+ENIiDaoxcmYLDQlQVhBRjqp+vs0oS9UGZMK+Z8+3TMCPgMG1bRbtTW538UE0uqK/Q9PXhx8PKmB
WQfn+dKXkZjVdtFrMhp5GhpO/dQZW8ppK+HYmYnFRVwOeVlyw5ARUgIeGe9NVwnahPp5sgUTWblf
QBMMOTsIy4JheZntSKU7xpAslpFr+Mnosa2m67XvIzhCcywOxiUVGR2gu2DLaYoGXyQPtroRJ8/X
3yI6nzkxIUyA7gGQYC3uFTfHG1no2RRprAbk/UfG1LDRvhRJ4o/Jsyaerp/xtXWZSX0xT38828Jz
6tJO3TJup+hOt192vpK8fP77cxcxHAjKFtofqr+TAKxvTKTIaTdF3SHpApI+SP0hS3fXjawsCQ6R
jhsGIvJzAvXcX+IRN9qNmKzIhZjV17z99i+fx9mcr3rEYcs5MpOeKLSzorL4UVo3GdDK1w2srDl+
/18D89+fTBKgYkrLShiAK9i3eotRiMB1vuqWCMek8YWeBNctrs4YpH9BTeEAaLFMnKbUGSY1A8Ni
C/KzZF9sXPcrFyUyaKBuhFA1Qnt1MWPdINqSt50dVdDxwDl5KvN/GMCphcWUUVELwi1uR6X8RYFT
z4wtEM3WGBa1kD5LdI5B2FEfh5oWqm3AN87GugW01oBZAf9dsgEasWFVABTbUcpvkZqt6FGP/evr
vHK8sRB/Tcw/4WRnKZAHmzgyb0jzQ4pVmb2hSX+U365bWdtNp1bmX3FixWKOLluJgWTqwWZ7fatg
OG+XhU8EHQE0izWgdVFdXXx/1kRFSw2zIyv9SdBeOu6hkGq+tfLzEA4AuQGkRqJiRlov07Ja2UPp
rKzsSLI3rvx2688nJc6+P0/kyUTVTa8R+FsbLLbCH6BbDLxRbP6qp41evfUJ+zuOxbJ3fNTRZoxx
DBrITQ5xGph0F7+jQfP6wq9uL9wdGggWtEsNcd21lAkJHxIp1jtT0B38SE0//5fddWJEP5+0Ju71
0nRiUJ93zkta6Ac77n9eH8c8H5cb7O84FpduPulqZgxQ6MEz7K0RdJeUYgIIczxct7N2UHAbgkcF
3buAvizsjFXCHKy5EykV2BOCJN7wiivjcOd1AJIeqe8LDb1Gupk2TgIU7u7eKm76X3by+RGgNIkW
oblICe70xVWrmxzU6Qaxop7d8o8s29hQawPQkTZ28D8Ipi3h7ARqhiUXFm7CGl1/eeOn7dH4PImp
Cwu4+eBLXEQ9izGQAU88c8z1iI/+ZHiu+DROC+lnULYRYM3xilm+HiSxkopkSE+DgRftznFY6XSf
pOTThxxmEOoC+A++dNzk5+fCQRNi1WoQ6JtGtJ4pO2I/Fdqxo3td/XZ9214e83NLC7eVdkSlVQtL
yvjFbW4LYBk14I3Y59vDzu3Mu+PUPZJcKSrm6pFGBt80HvuGeXUHavMyaNtj9/kGQTTPolUIYTaY
Wy56ThwXLA2M2npk2wl2QepZyb2wNU+XG7miy2N/ZmiZYqmmmjnqbCh29HDsf7TAilxfoUuHj85A
00BX9pxjvziWA1ggoG4Eouy6aAJp0tzT8+G97uguE/Rdl8PrdXsrI5r7Gv700MCbLbe40iSx6LVx
hFax/YsRuBp7Sx911QRufbQYAOx08TCGmqTJc2ZCS9N6TndmurEml54GLsyF4BMePvMLfLHXuprX
eprg8/YL7Y9ter+ptb06gBMLi6jFsvtiLGJjjGJKvb77Mm0Fd2sGoHE++3n8H/zZ+XFRU8fODL2c
ojyb/LojnkiMz7syVGz+mlgEwUXikBFI9SkyEDl2MhiQH2TDRpC6kvhB6gGc/gT5QRUrvliLpJoM
XfTYTYLfGLFfGl7Z7EmyTxQfx9Gawp4EZKvIsTJ7qK+pyNwioCSIlc5nLxFtQduuQ6pbh3IC79FX
8fnJgwUk0lH2RopneUhic+Jab1TA2CTvTlqixTUQdH/9IK7kj8D7huStg2gC+U9nER0xBq2OXqBW
U9f3YKzfUfSfqyWkvdlN0t8n1S0TxU1dfTqQhVXUO5C+Byz8Qh8ZiV4Qz+lIsnMIyadSfAyNGaql
+QOiL59Og8MUsEqIyFEhQjb8fJ30zCo0ta+QdHUPpfg9aA9K+v36JK5thVMTi5Oa0xrw875BvrVT
AjpM96Du29gLqyZQ40KWAhSXSLSdj6JRCq2hSobcZi4ST1Tdg64OGzbm834exWKmLBPE70CUgPl/
cVjBAWTIkWMYyuDuQL/9WDSOTwrxg4E0Hzyvwsv451UMYBPFA6RFgOi+OLpUyfHML7E6Rpd4FjKU
v64vzYqbxmZC4shAdI6nxMLHVcQRoNWJp6jK7tWGeiN690T26Yo7omXgXvCG1dC9vXSkQzw6lCdI
6TGpBHkr/WLrobSy/GcWFkszcankQoMFrIjz1m9RdMz/+mLlZ5l14I5nbTzkwM53Vw1Utd5aShel
VnNbFdBnzbXKK7vpocn1BydpiEc104OO90aiZ21caNBBLhRgfoLH+bnhZkzbKu3LHiEUCKjS2B8+
j00CDgIPCvAGzPSwy1SSEZPJ7Ke0jxRINln8OCn7cQDdVnh9n63dQbADqjbAy8B9t8yBV6oCUIQC
Owb6m/tqp3JyryqHtgNJvzxoXRrQstwnjkQPzwblybw6F6uHuA0X7SwctnyPoF4llcSgPfruvylg
vmP97dQD2cY+D47CXJ4YWtwVkwFCM9dmfQSVmNyficxYs1U6WdsRaAfFfxCRXkJnUB7K7LxmQ1Sw
F4UCyrZxVtcmC1RsYNVDyIOOp4UjZXo/JjVFia8pnF0HX6r15MZInECyjQhxJaYGFwaKQEjzQ7Z7
Wf5KwPk2FEUpooE/y2QIaf0zUVC8iJNdVr9d335rbg6PELT24/V7qb1mmgUxyw67T0/tA/QaK7/I
q1+Kqm6ECytXBEoXf+0sdoDkQht6M++j7D+S8Pv2w/jRDdV987ER0q3tAiTqwJEOUW8E7wu33VV5
wYx67CIqgs4zt3rr16YLHW/onsVtB1XCRc16oFkhSs77qJ9YNKJlJG7aZ9vZYvVYGwVQHdhmMzU1
8jbn3o0AqKAPoCqNJE2D34m2BV9ec9tIakIdGpsZBdbFXjarjGlDFvcQ9Yuq/D9TvCCA1/pjjZaF
/Idd7q5vsrWjg62MOjnSm2i4XwzHUYy2BP1hH8U898r0ra0/ConC8Va64M+Hlg7t1NA8ryfveHdA
bVvns6HiweB5YJbjERKSB4PU3xqj99SkezRptSvQyOub7FcOPkEs8sYeXCmju3jaIa+Oh+rcSbq4
nLhaO7JTcTmVOhRJuu5+yEpUcVW/tQjA6F3QFcWLqtIjF6XrATZ6yBzj6z/MOXwViiEIYS4e5vWg
uW3V48DpvekV7OCIJ9sGj/sWD8SfS+Jizt0ZlwDoFvKxi70kCMQHlRgexBpsaJSUd9U0fq0HgSYh
6G2rEwmK3Ayy8sXpkvcRgtaVVdhIdZR+qzofIEoN9Gp86B2UNDW6rw32aBdayNWthtu1owvcD5hS
TCj94AVxvjf6MkHJPcOEMHKomiNFo6RDPw8sgwIJVJzm4hMChyV0Bllc1wJoc4pM9b7U9trP64u6
4heQNkLZBqAyqGUu48Uq1ZPerPUxyiru1S/W9HmQMR6McG+4RAHRJPY8iScHSA6pHlslfn9FM79B
PgyQyetDWHE9pjHXfGce4cu+Z+j5JbXaDCP0PgzfBiPF1Dx104dhfU3V93i6c5ov1w2uztmJwdk5
nQwpqSuXOjHe+I1yVLjuOcXrvxhAUhceDuu+9G6ocUL7KFHHyDLD1g3Gf9i4eIUC1YxIFwgmezGA
xmytaXSJiBLb9R4c/VuqbQTTKwEHLGDnorce72p1cTQSvXMqu1FFZLT5qyLdXSe7zHMBjKQVh0aU
lR6uT9nKhXBq8E9u4WRNTDOjXdZqIrIZhNvGHdhC/Tr7onaff8Kf2Vn4prGiNm8Z7FDHvVcn57ZN
+6+p2+7+b8NZBDetNuhlOUisEOhoe/2BtF9L8TZuUVSu7WQQrwIRBWZnIIQWh1MnYHfsOSJQkXnS
OsZ848pY8ZDooSEoy8/wRdAHnZ+USg452Gr7MTIn4XEdEBZAP/jb9blaGwRgbLMiKeIo6LGeGyHm
9D/HsQS1CafP1ZY2xZoBpPSQj0Z8A1qnxSjctG5VNrRD1KcIL/mWiPrW5xcBZusYfV5JPkTNGEjb
p1sR5tpZPP35i7OoZsDZyQHfd8zd0Hlxude027oOh62S84ahpZQQBJaJloOnMDJ40DKPOU/u5DML
GdCNV+a6IfTeuHjcXpYISqezFCethohYwnPNzE/I5FH7WZXMG/uN7bW2h+1ZSXFm8XQv3k5DpeDP
sxGrL98gS+GoR2jHXt/B8wosAh68L/7XxHLi0LUAzSxHDJHk2R48rmMHTjS/re5YfSQkA0N9eN3g
mrc8NbjwYm1papxKGCTiZ8HuhuxYNW9s6xJYnzkALkF3AZL6JdhImWwTWFl1iBTQRU1oXzLTWZxm
S39h9fzMmiH/Y2ZxflDjjhmwwNh2VSC5uXeVrWzk6vqgzwP5KLCTXGj6FADej20CB9C06nBHhWju
3W5gfqy35Z09QtKx6FVxsPnkHlI6WRt329o8IvhHahLo7Et+JWuiyO+P6Kqs4i+aemuMgdhq3Nwy
sYgIeDULprgwoVVvE00Czf3iolXi+q5bW6g/aEYAGvVLnDkZm5IUXEcRAQJTQa9uhLJr9YNZEhD6
gDOD4QWtsxMPU1zLHqSPQOhZjce772V/nNjHZOVeRX6aTunZ2Ra4at5ey8OLWi/kfVGxvMSDN6Y5
9o4xalGvvUGbPay1YVfrd24ZxK3mz/S512dxbamgCKdCdR7/vMhTVkY6EaZLNepA1+vj9mMPIzHF
o6wVZWPB/qhwXIwNKRZc30CI2sv+LZA0oCo0ouzjiGnH+WOmPqG8sEMq27faoNOkD2I4zxi41yKZ
rag7W70lykEOYVnEnqm918OxKz/UHt1K9KZpRHh9LrS1k4mmG8wHqMfmssr53e/U7lS2BlqjpLmP
O9uvYu3R6ImPZzoYvI5mtkdvLSJh0Cn/tMwb2jzBWfjmiDDEeBLiBgFQULOtFLk+m72YNwKXhyQl
OMaXjzZulzF1GLqBkDUwi6ObOR70zVRleCqqd6XMn6BJ0EDJoLCPI+RTq3eZFoASC6+W7T423Nu+
rz2lTUInfxz6/Mnhmp/wYSNIX19eTN8Mu0Cr7DJby2kZi1LD8jb5d9dJvUk+qN2zbCC4jcd07SB1
F4fu+F9h7czyWBi3dRmlY4rHfxnoWhu2jPiWPYKuO/ZQFXgi+dP19V3Z63OLxVwHmMkH//Qen0T1
cesMY1yg10JwPj1PlZ4ck9JoQlJOWwiKlWOM/ArajOZQeIV9MhGK1XIsWa3w+kh5Me3GXEy31iS4
D714/tWhff3cKq5yc32Qq5b/8JGj6QrRzLzHTwZp6dTSctR0osEBeQ9RA2164NND2Sa7AbzCst04
1RduGHl5ZBsBrkJfALzWPOkn9iC1lYNAsuiizLnTp7v/ro/mIrTA16G4N+97VKBwtM6/PknFHFSq
oX5TWdD16GnqAQ/c+5aMswPI17fkUC62yMLe8uYaGoUP7tBFA2gZRlBteqUKBASygRvTdhF0zobm
yhSyX0ApLGncZmAo7Yaxj7RGEJ+TxLlDNdHwHCX7pgtIMWG+t3BRq5M5U0uhhQYVo2VNqnJZXxjE
7CJtPHJT85T8Tlbf+KcfOPPQTszMO/RkRyCC6YQ+woxRWoFqUi8d367vipVVQtEQp2tOA2FzLPY4
JwaDgpVsI1um33vZsOeylppvuLH2et3SypShBUwHEhlPTqTr52U8GYtTEGArsxKWYvITFDCPkH25
iQcWCtZv0bCtjMpECxXQfQiPAHpfjKrMpGYnjdWg/++p6qHHc6PaX68PZ8PEMq+B/lUbotQwoSm3
PEm8RnsYtvqLV23oKBARHNw533Q+ZQXqqWnWxHXEM3tAbqYQCGIYeyhiaW8copXVgUsAMzJqk2hk
Xu4DKPNOblfVLYrHoXRuLHng4jCy9+uTtnJUAU5At/QMRUfgvNgDRVwjIUjyNnJFYRVe1WnjoVca
HYJDeORUXcoOpJfZBpDkwo9bc+UYPeYYnYPZXFjVqMoUVdcr4CIKHzLYnl1FKtnVQxzoyl3y6b6H
2RwqYABMoVEQOfnzVbOwL8xuiKtolMadyd9YsZWYuKw6/Ll0Z9pKlOKRaF5EV/FU9JmRYLWYuEXf
Sx3f1fajrcEBPZooWHWvNHuMm5tiS+Z55YZChziCTmwQHOJl2kj2bJgUvWojaPnQm1yxpQ95vK03
z+V7AUQh8EkoyM+tnAjTzmewsYtxHIisoqTvvjJNfxG65gsjCWKIzgAvRIO0rwOtsSbfTdWNN//l
odOBdgPZD7JuFt7HC9+hxaC6G9WhiJJcBFRNQJKiep9n2kc794mVpfswjaKC4JcsIrdUvw1IJMZy
S5Jq/qFnse7CxGIfphYBX9igFREp/puq5x6lfhDm7M3+vk9+1GlkfxritDC4yPeltaGDIFovIihF
uZrtKdoWePdy/2HW4D+wLdCzrC4donTrhjsdLFT/tXdsw01sfXzx8/POKR064eNUv5u0QMTP153f
pYs9//GLQwv5pBG8wlgPxbltvk7kUOQHsz5cN7K6ewkycA663wF1XEQMCXGVxOJGEeX2bdIep/SO
WBvoiJV5mhPTaF5RZ0i4M4/z5CLnpVtSkqdFpIIdzhN5eH0E659HQRxYKYCllpDzNq9MYii0iEYt
aHXbk+lWXuryFoJfsf9amH/ByQAKXQhAJosiYjrZjQyupUgPdW7vNRIfp6nYWPe1AQE1jWoe8POI
8BfeLM16UnHU76KugqalQX2q+den7LIYDieJPPj80IbsxUUIrMaVM+TjiBHR+G50s9dEFsfY6sGh
q94pHfjSCdubWn+bakqoydEfm+o+I93Gq3Dloj37GYuJNeySuxVVi0hagvpZNj4CdhvyqtvbUGFB
z8LvrJVvG2NfOVYwil5ZBEngYrngYgBxqKNwUUSWsKPRZYeUZ0fISO1a8D5OsghBt30/ppOnQYXb
4NKnY44ifA7FQdVXWxo2aPj2rv+olVOoIQSAXrUF5P/FHdL3LidSV1mkTS2QKRFkmgJWb1VwVxw8
rMyKsJY2czMvNlZnV8ow2TYDpus4OdDnekzz57Qkft1SrxueW/r9+rBWDeKJBWaquZF7iSVB/5Ii
C5EXUVs+2oJ76bRrUKjM0vvWtD1eq0iN0M87NJBnG0ghm+B2uGg3UpRKiryDOzCaQ8/CSUvQKL+R
b1ldrr82lr0TSYXXXEcwrhT5SCeFhexHJrfkR1aszPI9gM6iiWLOQJ27HUcijU0Ku4yS8mVsXmjx
jerfri/Qiqs5M7E4gJk0baoNFrQS1MNv3d1f//rWAOa/P/GbHQ5TrLYYQKofCZDSpvVTyfsNX7Zy
nM+GsLhdKqHnmtHASKe9dGqxNwoKkrLJT7Z4QrcMLU5P07btiDuujKzeS40gAQ6T3hSbctrzqi6i
sLPxLC5kMyOGpCXMENn7lP6yWeHVVurF6Q71g9Bm73aDZGhp+s7Q7EvCPFLsyyH2ZfXo9orPEP2q
R7WQHlGOjWRBXr3hteYPwvZclx4mOoSO3ngjuE7LG73Y6Vn3FRoWO+mGEJvzXP03mFe8kr4wPkFe
rkSOLmhsLUggu51DEcKxfqniO4XaLM2fJ/V9RKamq3RAQr656b2qbd2+K3sURw2pmhmDAGjIYhdl
YtRjVpT1DNIgehVyK99wGesWZmUmHUkAvFfO92llTWVNLFpHujb6g4Mmyy0k78pJwBj+WliEigka
5qfKzuqo0r6KeJ+NL5YSXj9sW4NYeIu+E5Dnblkdac67rh/bMrj+/ZXtfzaE2f7JYRZdq9YqxfcH
9Z4NAB3fTHKXdBuneSUiOLOyWGyVWP1o6lgK2yB3yNR5SbxHLOSReqcoQ+j279dHtTprwBqAJNSA
sOOSmGPSDbzakrrGG/iY2163BYHb+v5ia3WT2qHrtsLmtV5N9l7RjVhxdVVmisyZEwbPz4X3M1gv
x6bVMV8gmq3650z/zhoUG7bA/Ft2Fs7PHBAvZrEGO3AImd3vm/4udh7kloTo6voTkGbgnCMSWpaB
lJxTEO6QOqLEQ/WHy0OpeXX+olS+3GobXj2UJ7YWO1orMsNNKsxdPDm7upBBL+iN4M7nY7uZPPN/
h7TY0qWsCyfTMSQl3ju15Y1l0OVbLNNrY8F8zS+G/995d346Z2pFlZtuHTllGwgXwp9dB4HXT5Me
IFUF0Cp4bueyL2jyzs2IvI4dk2ZNhCXyaP/opE+me9tOtm9u5UvXdtxcXAZgEpWcC7pLm8QGjS3W
RJNjJJ5u0JsSoINcuDeQmf38OwQIOqgYQr10rt8sdjf+PK2zpsSw0ERcB0MRgmjeAJ22fHSyDS6d
NY+Atkg8vixw217wGk0kb4SZ0CZyum8q7lvL2F13afOPXQQQGMJfA4ttLdNcV2ScNyBOUgJH3Gn5
m6nurOZ3bez/b5YWOxvC75Uaq5g26wsdAjTHJ9Uu7m/k+PUf7EDJcO6KngmOFk60icVUJFPaRImB
InU3qIeMxQGkAFEsRn1ephv2Vreejb4rZLgRey/jAYWkTK0ExpUaH6X6oakV8nnvWvJxfVgXvg4M
euAzRLwBGDjIBZbT16HRw2pqFknNOdrwcyqS6DH7MsT9PmXKXW5scWJrf14mZ5sDNvGeQEoWza2o
ti+iBOb0k6wxvkjPwauqtUTzK26Yh4rYxb4RCQkVViZ+2sflTTzZkFif2urFKWJxN+QDpLx66d6C
7j/bmUUiA4Fw1S8paMAMl+U7XU4doNsCf+sKn4ylHZicvdBk6EI3JQqYtRzh5ZliBKqR619EbSch
l7wDP3c7hMIcmlunwTPbjhXd68dJg3axIJ7s0vKIgqQS6lnWP3R5Yb8xJOnDvLIep67T/RQbvaY7
DjFlJPy8ln2pxqM20Oe2sm9e0lCm5MaBQAh7Vm4UNjwRRb/JhM5CI7VlWEsBxLem1p6N7hq/163C
z9SaeRInL6Apfq+bq1DJ021wgrb8Wa3H37loey8ueOPn9aR6uo7EUFoAfA1CPmOfQ4DTF3L4ZihK
FyiNAay7y+sdF7LHyBLdz7rW8huUV/Z6nnylpSS7TJEOyGe5E9R9PPiqlvy2OzYGzVSyUKm60qsL
QwFGKY29LovbnSKyzNNH/IXVK3nA0wkcHkZreHUNUb+RANxfqe5v6LeVXlNM5g60jTHE/sz0ZsgR
U7VJbAYGNSBNEPe9h9aPaV8PrN2p5pR6qZ7pPpQXMl8VIt0rTWZBSFSyQw1ueM+wMMKcIPKnhLGg
xE9+BatqetsXAKG2vdvvMsNQHtFlghdy7Ei0NWR56ikZGffc7dpQHYm4c3la44gRw8tzaR7yqeUh
ilsAl1cszyLeGB/TaKlvgAp2kEjJBz8dytobkenYegZceM6ZLR6+E001OCGACJ7fbhKUc7HQBN6r
vD1aY+PpqftUizdukSMg2F5eKU81Me7s/KG290wW+y7unqdmr6oy0FGZREThFSTHDojvC+C9cz74
Dd5uZTpgKwGZO9FgALc6JarnjGi5/DVoqjeYoy/hZsrbWiRh7zAkwu8T+pAMFhwd88z4awLATdw8
6qnlmXyfQfS0Nq1nbeQbU3Dh+eYZmLG3DhonkRVezIBlUjOxxVBGY4ur47myAuCV+adhcAsriyiC
lSNp+wnz3NsxOAJqDzwRAVc2QvuLkOjcyrJiUpdyIIWCsdDGR4uxaL7H5sZdvjFdf/o3T95ERmcN
xJYw0fynOR6tjkof6M7Gfb5lRD/flY5NK4tNYxmxGIxiOy17ZK1P1P/jbC0uBlmUPHWHvowUIDxy
36w8ZZNSYWtFFuveuEUPpmj0leWtaobUVEof913t5bVjhA7hwkMGYASWSi2QdFWAYOjgkiv0h4Vo
rPvZ0OJDS51Xd7TzjRj9MiGOexEh0yz1hCv/olAJ5lyUiUZCI3tqbpzuTgdkJzlCoMKH0JdalTve
vlrttyE/1vYXzWUbCcWLoBB7VTWASwYu3UbZeRGAIhtfjoKjlBTbUW9knoDgwvVgY8vC4mT3dIQE
q0D9kBkBmsm7T1faFiNYrC0uytgskfCLVFRBpVQ8rdqINtfOwckc/REvPTlso1N1rDNQLEj029TF
jZWmXqYaQWV0wfW5Wtunp5YW8SafDDEaGVYjVSR4kkhoWhXyalsNYesDmrtF4XRtFGPOD3auOo0l
CEpvPd814imxDnnsAYh3fTCrVkCkaqKCukIspSJTTZUESX80QXt69bMdnyv1V79FPb26vwiK7+iw
nvmlFl4KQoYDku4ugtlXJffF+C/b1wUOBPAAMtNinM+VGSecS7vGXCVfZgUwfet8rK356d2/WAzV
HLTWjTvc/e5+cMIJQUi7sYGNP/Qti+gbAQYeMsgGzO2784842cLlxAXuPVpGaL3V7xwFaMucxqZH
MnXcVSNQuPYcy0HB+JvjDg955sXTvn0zsypgFrnJhuoIsDUBx5Vq979r0D57bso8Tm5BYL7bSSYf
wEv1g6NDC9Kbrh4fUO8ZAh15O1+OShHUvBgD9JDHPsts5JSLAUBqK/9p5kTxbKlk4ZC0gPeDwRyh
ZmEhAcMy33FRoAdIPsnYq5xSGZS5/gvUFIUfOy20dZJHnnQQ4aw+QHOu7opJQeRsILRP6i+62nC/
T03hd62LMHrQX5xq+jD1wjy41AZ/M0sZSn6CvfC8LO4N0NMc8rbb0yiPgOQ/dG5yRHEyMRGRUPXG
lXeCJs8Kk87eHqBEU7YaC1RcF6FMktdG1aTX1aPjFR9ulSKevzXY3tZvJtP1XWOXp40vXc+ZzI+e
lvWuSC3TU/kwhqMxlb5Vll4ch0lyM5QAYSt2bnlDVnlAlwRVo/hE/8hdP8fbBoDu0pOjkXvZCNKC
hlcaUlUMjcR2Z/xXK237mMjeCWLFMF+VVvlZGGbsFzY1Q5Or6DNIZL53jeJXzjki8iTWw641EL2b
MgFZ2qhBW1m0filqZRfL6gNURKATSCo3bLKc3/KpYcFImsaDOgve3g5JwbCjZvcF+oPCoYL0lKu1
uh8L3nztWJs/9g6393I0x4AqIj1monUCraOvSTPwwFbYu2BqgZQ+q8BgEKe+LvJ+J2PBXsE5roVl
pxUPFce27evmBxNT7JUTGFS1ppuOxoCGtiKu3me2Xb+f7LeSJRzTCOCx1bh6mBuAcdtdn+50Zn3B
4uFeBQjudkChw29sxzqAA+Jpsnjps5qBUd6sVF9YU/UlpnayH6n7DWE7xaMTLARxrmte0pdm4AwD
v5XoVo/ULnZ2eP6Yd6U5JG/GYNlhV0o8nUpNw5vUcmWgAgT1syeJHU5i3uQ9Ne9sdDKAlog5nlGq
edgnU3Wb89K+4QXg5brgxFcax/B4Az7vfpjMY5wXjheP7YjnEaKTDM8ejw8UcYrSJx48rQizvCkt
r20b8V9Sk8LnSa6FrnSLn5209ZAC6xVqXB08x95l2m4nhkF4GpWAl+lj+qhgMcOMtmngKAoeC5mT
+lRWOZBMir3jio0zq5ncYzaZA6gCRGQQtTowIIL+H2lXth03jmR/pU+9s4f7Mme6H8hclFpTtiXZ
fsGRbBkkwQUEAZLg18+lu7sssTKT45yXqmNLBogtEIi4cW8iXc0AjmPNZwAOmziyxihRpmy3EFAV
V1Y7iLWfh14RZ1rZKyHTPqlrwTaYCzOu/BHoynSQSe4V6D0r1C617TYxjWxAPRaha0lrZzdEokqM
jluJdkqSaOq4Metyugpo91ANnCdZ5zwGhfeKd6uzLU0HFRswZmLwn5i0re1QW0GSBdmPwKVQzOp6
lfQeRmQofVcJbiSuQbN1JEr3NoXuVOxWtF9RikIdsEnmYL6NrBiqXuFW10a46kTd3BR14exEBPVB
ZBBwKK2hXNsdsdaIKCFfR4rssqorHBe88GNB6bjW5VSR2eAYV6zpYkjPUaTSsufe8KKYsaC+pBhx
zAyhN6EpqgukobpdieIxOJBVkrsRXZndmK6MAaAA1gsopoM8dy14Cx0jG7ou4LlZyglP19BfbpA3
D7TZNVvpAoiIHI+Bln93pExAObEm4wuFHa1/GxT7/gFlzu7cQFJY0wCvG6qubWXGGjELveR5H/Ib
3r44Z1diargEJgedtN5TUHxsgy+n3Z+l9if36M2Va0orQzwK7YPSPsb5j5aCk0sdzBwHPy1bYvdY
kRTRozHmanV6AAcdE39iUgS/DKJ2M8ca9OI2qVKr2vdpAnNqDHFtntPFpLqECpcJOzEbQunykAcR
3uOU3I7lPXe+CPuMBw6Uuv/sYvb8GKSpDZTbYZayFXQjqbXgHx6cJfi3wDWB4+cvUfWyHlOFA1nt
uY/0P+GxG0k8QZYYCg4uNthX8ERDuhDFJe93k2xwaQRGXqHiIl3zYefAAp9ebvuQv45M8Z9dzE54
qyhSByqr9kh5+KtW+HoXtq4bCxuY0rRHHA6OygPckxzch7y/Yf5QXngal7idixSeTR7Go5V+DRj4
Q0YPUfmmTc2EFxQ+YAZha90M2RphYH8d9CjjH0KiV0HvqjgKEZoiVsAW1mZp0mahhcFN3Qy9g04G
MKO+vVPtAsDw4OJDMACIH6TvzTkCN+hYMTDwRYCV81ni/vPrnWkXCwtzeBR/djIPJ3WNOba4YYFV
s5gFbIUFYWt4tadX/3AnAExNyDQcxNlJrIRCFKJOKySiuvjOBLvY6fYPXh/hr/ZnxzAnROYc1WJ7
BCNptR3CDVn16tI6x+i+6WZms0yH9LWiGIYqX0h+7UU/Tg/jr3j26Wr61cGca6lidd/o1gD0ltRX
WUlWzB3Xo5N/KBtr5Q3FOiD2JSNmkNjjsE59pB/cen36Iw7vuj/ncp6VChwlFeEEEZXmzk9zoMwe
etQonO7k4IYAESBqA5APB2vne4NDKKrGtF8BdESQVEHc1/HEQhcHx/Gmi9kN6RbMhmkW1d5ELmEY
kNMILmHj/p+9zHY2lMI6yTsMJOqbRFRl0mXRlg6b/990zfa3TbVH7BTFjd64msrt84XzedA4v5mr
2caORiFbAuZ/SBc8sQjOsnsZ1Z9YunB+FrqZ4wursIRlDzAMKEjdDrUdjzSPXftlcH4Xwj6do1/j
mePjkUY2mt7FeIRDsBoZAGPGt9NLsrC95grVGUGdUssxFmHxdccQ5BIZaJ/C63O68VG3A029yY15
f1BKdFPafVuh7v1mHGlc2J9AB366j8PL8quP6bC+8SV91kuHjE2172w/zuWNYQQJLfTa7Zfc/MPH
/ldPs2OfSZ9ynWI0ZPySm8aTHJFCOz2YpS6mwb4ZDAiDhDYUuqj12AOHyz/IOrg43cd0HP7yWol+
DWN2HCtLRwU0kZEfKYMHKvZO0K8H9wuSuV3mJlGeJk6/QEA/NXmqy9kJNSrOmh6ccns4i1dlpFYe
IgYmD1eRUT4QH4C12iK708M8vMVRbAw0OVj65zeBViO3W4pb1SdrZYPdfPvbWnI/z+mvHuzZYplj
1moL1rMt18P3VGzkcIZlg2CkC/YtlGj8hXeeVND3YjYsAbO2pC5iO7uNqjUF6cvpuTp0hgCyDEHy
BbKyv5RqcWghR34VYiTI+iuQzkoIjNf6mmcLZVmH9vfbjmZ7r3ENqTzu4yowr0XQJpX+bVZRLMrb
HmZbbdA+ArA1eoi8y0Ejcn+GSXvT/jzhQYQJ7igb7cvgm2k/Oc2V6BYO6KHT8raL2XvGRnURCsgD
2Jl605XIvzXRdYuLUxlfEORPGvX99OofXBRA8wGumarl5qVAI3LuXQBsyb7rnjzlI7Dzu4RC05rY
CE9HYEcFw+HMzYg6aUCZr6z3lQURPm/bpc9px1YqeqnqJd/s4OQBk4TSIFSEW/7syul7K2S5h5e5
HVzl7crLYuOZbp1n2z5nK7/paJrVN6bayXIO8UF0FIoYjuYwrk+vysGBQBZryn9AtmMORAKqAGG1
2i/30DdYEYciBruvqhekDhKjv/h9ZvNpjVCriZpUYBUBWXw/HGCumFVX0VT2F3P6EBQLm+zQI+dt
+7ObjZW+k5FqcsyBuDAS+Joo7mHNHWcL83bI7r/taLbZXNVDAdPDQOpMxzX9YBpVXKcLGIOlTqbF
e7P4dhZGBoiHUUOjxUPXtbeF9hJrUTL40FWNoAP40lHOjWLd2aIQuzatximBMtD5hgEeVH9HtSnK
deo4jRDC9qq1ZktiEQcvgzedzlYqRWW3sKd8mB/tU12uNF1x6Kp4oB07vcMPTmJouyAhBVvWX1hm
RRR1pJt2uLRuvRax0m2mFg7pwbFAfgDaPREoHuYpfJAu1JKbqNasAGEg0bVoZJyVd2H46fRQpsM+
d3BQIPJnP7P9EPk5XM4a1YEIkz+xJea3w61D4wjV1Dia82ILk2oCulWF1hvrenD1JyPUC2+Og2sB
Qo3/dDFb9D4LRqtJJQIpn+30owfcvb+wFEs9zM6l2enGGzl6YPS+9Padug5/uwJssmHwxwCEhooG
qgnfn0ooy2RubaCIsItezPyx77aZfDpnoX91MS3Vm4Nf9GVNDAt15b2F9O4z7xaiZodOPOgAXMjN
ALyGZ9P79o3ULPyQwjnX0tz5bQ/SoAhJw0ft/aj7h7S59dQ5z+e3Xc5mDRl8Q+agWttntLnuJFv5
UMsbQutSDEsCbYf2ALxZQF1xHkFbO3POKCS3uyAY4ZwhfaubZ6d1kF5a/f4SoZoSXBCorYHhnHUS
Oq322xpTGJL63uT+joYgxzujD4CSgBcHVZg792h8qhQrSFPsGYiRt4to8UMHHpx64CCDXgKKrKZ5
fLPLZAldV4kkxt6LPnnqzl447Iean0JX4H+YhG/nrkVXhqidrnBO2iIuh5gtwTaW2p8ZE2PgRV5Q
WEOv2IAUDjDX35t9EMWD8BgBhSiAigVoBN5PD7xIq039Xt6kwDQE4UvdpevTPczvjXkPszPh5EMf
WmClv2H9hclv/ehBXDNve7qTn/xab28N9ILHFlw7LAJYneaJi8GIdOT0mbxpeuvO5nSjCf1kOdW2
YM8l/Rim+b6IphSAdWkYj57zBTDlNFZQl174kGnC5h+CQj7kaSygeFDv/H5CiwxAiSEI1Q1povvS
jJ5lRRRy3EDBKJZvIS63G1wXVAd0GzTmi5OCdsobfbUQypkbv2k+QEgCTnKwzUGkbDbrYRs1yGzi
MyzabUCYsu1aN11J3T8MHIgalwGgGEIGO3bGcInv5WdU7f0cgODWjcDRbbkReChnry4KdSQPXLHi
ZkStzRaiZeVl0FY3YoRYQJCRreEbj5zW4Q3X7SXJva/C6V5dKr5bg3roKBK9WUQ+mmFWQoe9NG+J
JcVGAB63Jrr/AH4mewUO/woI83ElMmOXeiOIoIAwCsZLJxpvcZ0lQUtWBfRkAWWotsqHUA4ZIIqg
o6tmrGvAGoLX0AHsubPylcqiPAlpthm5t81QKNAx5PDahm7MHIgcG1eFqT6WdpAmBupTqaWWRAnm
x3yij5k8nklnNfor61SkyOiEYyFu2seSXjr0X0Gj//o2/Dd9rff/mvv2n/+DP3+ruRYZTeXsj//8
+lqJrPqf6d/8+Tvv/8U/b7Jvom7rH3L+W+/+ERr+d8erZ/n87g9AyWRS36tXoT+8tqqQPzvAJ06/
+X/94d9ef7bySfPXf/zxrVaVnFqjWV398e8f7b7/4w84uW9O5tT+v394+1zi3yW1eH3+2/fX4m+3
tZCvf/mXr8+tnBox/w56CJgMHwXoDnTj/vhb//rzJ7b7d+RzQaIL1QYXdej4SYWW0n/84Tp/Rwou
mEp1cMhh9vEhba2mHznB30EijYc5Dj4oUPHfP/4zA+8W6dei/a2Cr1lnlWzR8DtTYqBsBvIUyPjO
POAeNQ+8R0nthygAI0pDqbVNw9H8rZvrV+sz5xF1Z6bZksaAPLT3pZTgONfFuHkz1/8eyf/ly6e7
4M1lC2gbfAmnpB9Ild9FJaKSLSomzmx8ZlkdyWUDqhJyXxX5V45E5q6i9RJP57E5n/7+zZc7XVt4
GcGXt+A2xEVoXxkIiCxcttMX/rKLv6Z8Zowjb3S5NAr6wTUsRFB7o34uKjNa0a60d+fN/Owe79GD
MY7owtJquKp7tgG9PFnwqI9Nzsyeg7uUDTQPyf1Y+OCcct1H4B2eT3/4sbkx3098S7p81FkW3Qdd
bcZMMDPxrAxQkNRc2Dfvo0B/zv5PZtY3SyvrYRgriPjd04CPKO3m/EJ4oCkdvEzeDRM8tbLUi2EG
SzKBR6ZrTjlUgJZ5kEUZ3udK3Y60iOICsoQLe+lY47PjCxaNqqrAj3dvUv+rUXSoYBPewstsRlb7
a6pm55eFgqugVd1921hruwFadqxRuraz5WM4PtRijBue5OyONfnaALDQoReF+kbILpAb/LeOvhGT
LAx0Bhj59TGz897UVuuOKJq4V6SJe95vRnpllB/6/ManDDGUFwjIxYMxxp2968LPAdBuFY5s0TSX
xLwuI7b69/+azpt+p7TyOO2CTWlo1Jr9cEi08KXWND0Hzvec/BWs6KQc0q67d4x05zgvOmwSHzPi
DFei2li9jkuQdhgApI7NxlA8sV0ZB8WQmFV0yVC+c/oozdhyf83YzM4UUZkbwtblvVlqlJFGAAo1
0PyQ4HHCDI0JJqEPPxN+DzUtq0YUx7yu4ZFZKFkUAproJB6kvMAvMwiXA4EOTNzpL/sZ+jw0Q/b7
U17qgGXK4Nl9A7qc2BbBrh/Mz2HjJszJeSwhdApSfjtOOf9oGYWKC8gD3RMvfwRR9XVrNj8yHl1n
vPwcOdkHWxs3CqROQ0sfjBbeiEJozRou+9ZORAodFcu4CZSg8ZC2O0mcB78XL6w0Vz3x06Syhq9N
V67TollFaXqlDJ1khFyIML9Mx/HWl8NH+AWXpkm2SgVXRop6UcO8nGYss8hKp2C97dR2dK373Gi/
ZlVzU3HUuTl2cxF1YptmxX3m47XRGOHGK7KVLorH3ug3QPGshYesoOwbAIWHSy/jl4Fdb9uuuQqL
7taxqg9FwTcUMcNEK7LXjX+mFZzZcMRZwP8pUZZtd7jg4C0Psa9VulXgp7sx28q9S0enjYlaAkYc
M1Rzwz6MuPp1jjEIDg4Wscmbcn16Ox1peh6WyHs7c6MSxAZujw0xSj+2+ZI43LG2Z86XW5cs9LnT
7JvG5nHqk1soJ304/d1H7rq5rGJntGXOg4ki1QzbNkbZZ3qfT9j1vPEhPHC6k2MDmNlwp3KgZkB1
u9d9dK/c4jI32UL88VjTM4sciNaK2iZo9kZjqHgswKGYR+7q9Hcfm5yp0zfXtOENoZE7tEXEMURe
xmMosWqZuWXStM/cNzP7OHgh+BJ9S+ylofeoth5iZB+X4EbHJmdm4hRgAlVHQRzcB7hvIo+Ki16w
JabTY63Pju8QDjmqmot2XwzFlwDyMb5PX09P/LGmZwe1jFKdmakSELzqxoRA1RhJdL5wJx1uHDGB
96sKLtQC8HeYnYJYQETgy5Gv+j0M9H/uO3dez5w7RlUDB9vs2RB9QyFPFNeZueALHfvwmZ9V2ELn
0AqU+7INt5WABE1rNeWCMT7W+F/OqG4bFqJxOyIb3tpj0hOQUZ2znm40O6XEG4RiTggr04j0AgV4
3ionYgku+j7A9GvOpyG9OaZlVzKvz1q5jxQgtd6IvHrBPjYsv7KK8UfvogxBFh2YhSu6kCg8Nlmz
U9v6vh5NNk0WZz+wnxKngtz2eXM1O7RRHVDWu1LsbcFh7SEMF9eIzp1u/Ig/hiqi93MlkdukGTf4
voNc83NVesaXMRhR2NIRkEo3g7lh2GZJUTXQCwZeicSNJnUClv0PcBmau6rzyGYMtHoYIB57W0BI
JAb+J1gZvuXFqtD9tdDqO/NblNh1ln/mBpoZBJQ5BsNgQJCMh+ErHVAqp7qlEtTDjzEUIr+fEqJK
IiIJSn87YMZF6YkgVk7waLrd2gcvw7UqU7UuuNme9S4GG8n7/kbZl1FlNHI/QG3NEiaKhyTqak8v
8JGdOS9wRTkAAaLZwFWrfZIYIpCgnoBtPt364QsRKtPvP91yDLDbKS33XoiiAjp65ZXby3LVKss6
60JHXev7LlTuteiXCRQC13gxDL67Rs3VeJ7tD2emgjQOl9kQtvtAahCdee13X4Oo7/TszDSk/zRE
4cwshIOhyywTzX4Sd9iZsrauZJ99A8UePPGGj+t86IxdGKbsRrd2lLQ55DiKNIgWPuDY4s9MRw1J
Z+b4QuzHsv0AovgrVS3BwI81PbMbtZG7QpRS7uvA/cZN97vZdt9PT9vPeuW/vsRQr/J+ySG77igS
ZmKf14PaWY0G0tOpIrxXDRuYeUG7Fc8Hd8Xy4MlPU3fVN6izYzBWl4YEYyO4daptNBIwNfaR+hiU
lXFTZiHZ9EAl4XWjjcQgBLTypcR1TJjYjrYPfgNuRtsi9T41HSlX1tg3K6MM7XVnjE2chuD9gFWn
SWfJ8kIWbbuKht7ZoEJvTFyzae5D7XEQY2nQI/kquzUit4odn7Sr0h7DzywCf5pIQSHpaGZ/hAqr
/ExYry+txpvornq91qH5Tek2T8w+yFeatTwewQWOEkXf3PZ+9DnoymHd2yDXGUWHusehexkyo0ma
MjvztglmB6LtjULroW72shzYSms2xoYsFyzdkYt5ziwHhq/Q7VjHJ2nmMtFZFIA9oHoN/AAxhxD1
qqChIGlsoR43HuuUbk9vqCNWKpgZ9E6AbpiaYH+DKU93LalArBGVzW6wu4UejpyGYGbCbQX5ZCBT
QWMnyLVRgoiktsVSfdVkTA8ch3lBCrP7mnSmC94/N1QJ5DH7pIsCA5EDQ+8s1HQtrM6xQcyM+TCy
kpuB1aKusblTgnw1q/rTeSswM+JDxspQN32DArrS+RIKp/xQmSN4RH22VEh37Otntk6PDauCTPO9
mZrXPdffcxYu+NnH9s/M1gmu7byn8JFEkdlXUnE71pAWuvHwOD7vIp1zYCrHZoGppb+3MzO65q3R
XTiB4AnX4XBWhBw5vPdWVRkq0ELb/t7nlh8DV/SQR/0CXPbI5M9l3cfAb7KOo22jACGXysUNb8+L
7EMB9f13M90rCsJYf58XqCHfpuc9ht0pe/b2lRCw0NAgW/KhxyF3ZdQ/Uyc6z2eZc0zYA1gBRGv6
+yCLDBCpURbnfft7NX1/ehX+tAhvnjciArWghmjfHnqz5iqqBzfRVrqA4T+2kjOXBSwCXeMVpb/3
DFS7i0LeEm0sqe5NS3bAks0JSsTQSFu13N83Zsdve4JECo1EdqHAkwD2OrePgQhY0t07cmrnGX7T
CQE57xxvHw7NgEKHOovDUBi3fjdUm9Nm7dhkzRwVA1zO4Oq0vH3Ps6T3m0fDjl7PatqbnVaa9drm
QmORG4PF1GytzeBZvyci+ecW8mb3VejLlOWdwodrAtqDsPrYpdZ518gcLMXSyGyczBf7Kq9j0D2B
w467n0/Pyk/c/YEd5M0OLQj1AZMBpn0/5NeVDLZmyBIIVNvVJ5KSVctvhgyUVWA3KF9t56Vwnkx3
vHL8XdDm8fSn5jIbGSg1Fuzez3zZoe+ZXWxuOtSaAb0P9Fkf+8OQhEMBPg4W68jemeQaiQpX3QVN
vmPdbVUJaCrCPjbudmgQbJ6SGM1v4qV+LerMLvQ5hI99v6j3cA42deE5sRa5Wrigjmz1OdiycmXG
8ZSs9yT0boK6uextY8kSH0mjgXLzvUVLCfN7M0NdbwjanW/gJ1O7ktNnBOezDR8dxEAbT++GjL+k
pPvkWvyRV2b4YdCjk3APIKmS+i34IkBY0UHgLa47K1s53O7vOsul93WL32tlGFzUNf+StWYHHJz9
FcmGG6dplnQkjs3QzEsYkPz3FAGw0jDTH7YNqgMUWowL0z/t70P7bGZpxrL2QQQBZHMzFDe1lkBE
4GEXR7p8tumSQu+REbgzm9Mjg5R1fV/sAzo8K0Vf/P7x9Lk91vLM3oxBWzvNBNUloHUvo3yfEzB7
nm77J2ztwNy4Mwchk+nYpONQ7BVylrt0GK2P3KnzG1DwypgXGd1FJaofkyhsILNKjeG2cmTxYVSO
SNqeF5seavfgscn9lzSru+sQNDQbmiF0KPESBBbC+uTZg70hsn8dhCObVV+Di6j08Gops/My8q47
s2y0GIkEShOTLy0QDaRABZ4ZLJvjS7NxrJxCUAYCdL31g+rRk8WCQT62sNPfv/FFAF7Hy7WQbM/C
6jXi0WdrqQLrWMszR8TsBzAFqjrfU+FR8DX5Yp0a7fb0njnW+MzgeIEAJRxIi/alAtG0RVGxrlWz
dFh/IjoP7ciZKXAqw4Mg44Dmg02nwf4AAjA63ldqh5R76QFDkndrs36GZFJMs1eIPG5LN8LLfjel
TZg1rtLCW4EYCPGDRxDFbjzgdmkEsjAQkNTWR5zTBIzLjCA2wJ8AbICPDFyv/ZF0zbpFdBI9yfBz
j7/15OZf3Vo0OC+q5M5sUW8akPtwiwJaeeYLq2FaTQBzz1oYZ2aCkI22cofVbC+6Grly4CUz+7w1
d2Y2KIsY9Q1WsT1p6HVtt3dcnefxODMD5NA+T9lYTnYTIZ/Q8Nd0KB7Om5CZWShgYFLtoWoG3HPE
3Tdn3ufOzHGpoTps9f7A9k5X2KsIsLIdVyLYnPfVM7PACKtKPDjROmihKFGfEZd7Oq/pmV2o6qZk
pXBBcjkyL6GK8a1RsCWljSOGwZkZhtSrQyhH22w/RqJetTW7dYkdrc779JlZ4KCxNPxG5Xtd0CfL
T9ukHdSZr0JndirJ2IdOP4IDSfOKbaiIQyeoz1vOudAoeMmAf4NXu7fyqF13PdSty4jYF2dNyxxL
OiLqRH0rK/du4z6VefVScTz1T7cNoavDntNPPsg3NxShnDHlV9netI0tDPE1jr3nP8LWek24MwuB
CrFdO+wmGz2Mcp3KJx+xWBtMWxrs6trFE7s07mk3rh3lbEVZgj/nu8M+oYUCgWGn8K5ttOLLDtZa
XSD2G7ul3jnWdUbLFXOwSeunGq9PH7bdYdCllCIW4x4GnFfeRa12nbmZTHULvVhu5lv8zYhtYfTm
DvdH46S7yv861HWQCHmDH9psYiJyIJSiX0Ly3QwfLGKBL/IOj91rXAaAy38Xwy7wUxTeI64KQqLa
T5o8na6FWjWxlbpb9N4E8qNHoUKEgWT8Q17uGMZjpK9Ec6zvt1aBQA/9oEkLsWADwgxdfoNfg4bh
Gt/hWQOQWwjhlv+aRpSXmMLZSkgro3vetmBGu8XYcvKqOr7BhOA260x+SQoXeHZzVQYgMBTNpTQ3
EaH442a643RgxWVX3NWWukLE4IlEQFryJ9vbMdABKzxroBqyprb/hG+giK/Qorywrc+itVF74n3J
3PKKVHJdNhUomkE7D6KrVt7Y/nWABFIK2V8fEVTVFgk1rfUw2kC9qYtpCq3BTPAoU+ZGCX+FL5fy
Sw4WQbPXV5XZrooU8EG+Ynw3jdFWn0Pm3yAIANEAEySHZx62mcVPe6R7wQ+Q79ucZrFFvK8UDIin
j8N0Ix1wTOaVHzSF5p7J8YwIZP8pkHaPDJSSawf1IHEmUglyuc5b6OuIKbVnd0BYC190wITsWUqv
O69+cKn/W4xmf7507dkd0LCGs0q1bO+D1XQX1iSI3QGV0qcn6diHz+4ArobIp9NTFxmbz2U/3DBZ
LsRgZ1zXv758dgU0SFp7Xu9k+wp7Px3SxBL9JQ5Yqrw19v/k8bTsvsfW69KLdLRuLfl4elTHln52
PxQgtS2GnOT70Cl+IOdl7Am0ED6Vfsh+OKigvoUsxRK+69gw53hmoYnr89HP9iC5aK56FD/eVy1x
4opkCH8oY7ipQEaZ0LxR4FhVEYTShBXtuNOGSYWDv8sCai1cL0cGPoc6o6asKATEy8CKXfMb1EMU
t1B3KD5nKIyH1dSg+8+L9ry9M69ADpnh+qPOwXgx9M9NEX4uNX0+vYBHLrKfyN43Fxl4t8dSAMSy
tyjzYJ8DGkesAxOudLKdyUR0YUSFXkFGtV6Ibh05CNbMRwwGS5NwYBAqqUC3C4ALso0QJD49nGON
z80DytNKcOqjprKvv1QVfy5Ne4GI4ljTM/PgpKI1QlcV+4bpR8vvviLeubCZjjU9sw1aGUzmrp2D
D8R8JG3+1IhFMrBjbc9sQ523Qpq1VUBo3XwiLNoUjVy4U35axgOG35qdfouEtSoiN9uLwC7BlALW
XNMr3U+t1sEaakUoQjNAeTWsayi7r6EYfh+gijEHRrDMIdydWdu6Tu24yEFgbWgoYfRDna0zGjUr
BBWsC1FSN3ahXbNhGMSqB1MGBL9JQxYGcOxJPcfTilZ3vcWjdK+GKmYe21SwJDly5RULIed1D39G
A1CB/5ktKJRB2zy5Wr3/5AXOOvf2k0c1opAIt3o77m32iZeX+WBgRGyLv8OjWvrlmgWQnaqfUuGu
J9ehC0kyeVuZ87VkH1TbrRwXOfnWvZDdd1N97tTCvXBk6eeaH1AYNbmXY3RwfDO9tZYOGWqhpxU+
sPJzQK+IatEjOoraUounHzW4kjcIno4Prt+HF11W+GDnjcSaWaW5tvqCbivDNoAmjyCgY4VmnwBu
TeDhgG448iSBxuRglo8Msizr3mhdGletVa6ythe3vcgQ9K59P+6CvNs6Kh1hp/oO9GkeuwaZoIXa
DE9eVJ0NIhjuS2sjec+uelm1iaClfWkKDk8EJOTdJgXmECvkGg9hHX0wC3PlDdZdKgWc6MFJ48ID
IEOOukiCgos4SPmYJ6QCV0YFwu5VlWXOtZFGDjx5XW9Awe88uL07brRdsbVTGNkPQ/X5Mzje/deu
7vhryvP2bnRqFmcsYuCKxkcAwu3FjbLUE0FB4xonJIibIagQXA7BxJsP5jUBiH/j86HYOTmIkGvH
uQfJy0ueOnpNLMNIPL8QF7lMh0vg7CB/VNn5NYqJ6JY1zXMWii7mfefehG75Cp4b+piO6Zeo5sVT
U7relWu3ZNu7brvxTF4mZpkD+FE5fXdXmYXc9nJQF9pX/qoAQCUZrSy4dNvWWQFbAU+1B/dKWWeP
YCzmt7nBIR6FOvZHvIlAYB2F3H92G8u9y6W4x3WdSCN1L3Tj0jXarmLLlHrDtLLwC8hK9zWkdHJe
s3URBPSOQBj9LuOdg0e4NMDrm3/tB16CogRmRJfReNGVGvzWBnhSmNm2H408wDnl7g8Ah9xtaNPq
Ds0C6SGMB1UAUM3oAJRgRxWmqss0xC0zYiKb7BsvuYzslVMpvqJtJi8cqzFiOjqQNyoDe9XStLsA
+Ze1y0EKUq0GAdZZW2q6M6si2ELfYfhi9h6o7xs32uXVYG5lBAxWAe7suKuzCEIDvgeNd1W9pBV1
rKQFIGhTK55fEpB9xMB3wysLtP5UVAVEhk0jRXzfibTbgHMqbGMB2wr4GPcTJSMgkFqJV4uyAvAr
oQYZpNlekY/XEe7QeyFd+ip98I93pHBeXLDqQ+gOJJovrFP5JjI8sbaUaW5rYocrHRnN7ZDl+apu
tf1QQieeJa1B5HNeOMGu6jnUu3QBFajUBPuRrbr2h+l62KG1yS5D1Ns9ZyLsEhdMQsBIMo1cscG2
qtH2pvNpnkAfulgjggsNAY9HRdypQV6MRct3oqrVM/GEdwkiREjN1gUfcCKke9kH9a4THR68Ck8q
p7FiaX/2GieJ7HQnRJ+uysHvL5osGFEqE0X3ukiryyoanS8tBKlvLLDylzGY6bJL0I85cD0LutOG
lvdpy6M15A/o1uzDtlnnMigfIQflXHuGK7Z11rnImBUaOrpB4bx6LCz9JHdMtQHApL0SCuEaBE4z
6zZNI0YuOqvyNV7VA7saHQ+SKKjlsXahsqu7sDFZtAZ1BbCjnlc+ggc/35aoqHmQbeeCS8pp6gja
DuGwjqwSJfB1k6GCZqxRQDWmNt5mjSjHjzrCwRmafvzeeiMqVsKCa38lvf/l6MqWI8Wx6BcRAWIR
vAK5p9O7XfYL4XKXkQABkpCE+Po5nrfpjuqadBqke8+6hn4/oa3KgHUWEcSvKDxnJXpI9WOcza2B
DnxdvruANr9/UWreTIHCbMxx7mdWAQ6PzkQr1GYkNo/5prOdJURsu6EYdG0S6QKwE2Ncro3oKsc2
WAcbM98kEfawLVO8S2cDd1VCtUBlARnPHScbOAv8NEiyHkql47mMXA63j2fxVaAA7iI1mubFpABi
Tnm47DbEq9QZXdtdMTqDcA2j6rXLwp1eoGrrrSsqPsYNMGwFVQbS2v91y7J9aWjjytSjnkw4Xhkp
q2ZCn842XmdH4Gt3G0RlIx74tXR9QI+dRgw+DRAv77MC1QI8dUnZ2IyMNQGX9je30hw0aclTyDKP
kLfcJTW8BfDSzQvZx6nuK6TeD7uVxGpnUpPsArSk7IaIbVVkW8yv2pFqZstQ5rxgqk46vWS3SKM3
LcX//FzcYt6d2dy1hRT3KKlZ5x3aDPpnK4vmkS3cAjVRYVim85DXhhSowRQNXFlITwvRltSBs5kD
mUJXNiDzmmfRV+zT5a8X8OPnYyRvSy4bjOqtOCfrOp5itgJBiEbku014jzQ6CMtCx9l95rlGRkc2
Ybzx4OXHhrRnpux46IlNdmEhxtdAIgmfJSm/zT4SPx3LYNNb1/tcN5hbuI7v8VPFKMJb3b+m8f7R
QuRcLXNh/4ouyfebt8F7skTByZk5RgVahBRVYtoajTs42xDDUbZd+Bnx7jsUFAX1Iqk6HcWPw5Sg
CMBbCf+rcXs0QD47ggtAJIMtcz2ijLBIuxoVMgj/pqupjUm/tsQnJRH4QDlZh/0wgsPI0epTw8Ap
7iCTW+41GjNKKtA6ouBpfxliEuBEXItyZizdqRgTnezRRigGCDPZ0qSVobQKMKuWXuDft/HXPHZV
gChDhIiIyuGieMQU8x2OaHnr0inDnyuCO/jlFdoD+rge5jTHqLpC4UL2hRxOnil+EOr352iXdq9Y
FB3y1s4fSIkeD3my0JsKGuRU9HP45LIh2oGuQ+VA0sTQ8oZ9fOBo7sL/v+rxXI7h/DLORRzvUdcx
YLoyAT/SmBJWS2PDU7OFCJBYvdobk7mKdEW293H+oaxB2kDQHrwnzW6YelxemNh3seBBPcS5wSO/
ivPYFyJGkx3MHmirWPa0Nwy+uClZUJWUFns7tv9sMaOAnfIhKVEVYXnFRYAacxNy9ZL5fMYRJZKa
RUWDaM6sRxvg5A84goDcoRzloEaNX/qvI5NHASIrIkvzanbwis6qLU52kPEVirUnxIrnZcJTWW5J
gEJC2Jahb5D/fufZG+y56GJpiAtLhioDNBcm2B8m0i6oSVRdGYS9qXiKRIsgbpLTjI6+iqKGZidM
N5YC98dZTGQqmzELLkNQ/GFbl51GngRXMbvXNrSkCqHxPVkZxR9ZgfqLLul/lLf02C/TG51RW5tg
fANg2kMVorY0eE2CLvgC7omGS2qzs0rRyyQ87/bpb1sg83uW5uZD4wNWOonGGw/S6JhPsnnNjFPX
DZdm/evqLEb/jCPE1Uuw2le5hew7531/8um6nYhs5T7OcVbjPUV3Dc1XvBK64Id40MVh5FpUsNYH
qGJcY3IdnZ32ckRdzxpb+IMLtaApJ3reNoPxsIAjFoUW2XUStL3MXdYDdRzjc4eJZCwXNeYlhob1
XyEGQiunPfv9yhAVUAbJ2sCiBv/4nAwO3dphgc0JeWLoUUmHm9REXzO5YuZtI2setnzNXyalUEPZ
Eh5/o10l2mdWtRe7zfeYFMlLZ+2b1V1TOYj9a7+1Ye0DIp46xIGXBiqRXefi4l41yvwLk96d24L/
ZMUc7uKZk9ctQ2JXCUP7dHQtiY4M6VPQ83cU5SERhMxNCLx9MsxfG4lFohoHJn9vallOxvoSJ2SD
LyYY69DJMNjhAB0/+nHZ0AbU930dJrzHCdjDRd0V+d5wffOypZfNT/wzyabuAGszukyFGGrKmT+u
ufgBco+txmh26XHaXgx8Jft1ycK6acZ/Q0oRV4vvqMYXxm4eTbUY6zHnzcQqaE0jv1dduqFENC5g
e+hViZTK4YhmzN9mVpaAq3VmAOa1faP8zftqyru18gEv+K5PFxye6FFT+wJtfEvFkpVvoLmXUrD5
jwib/NqNEWZCjC4w5Pbfk7TbfvaT3JG+nfBEhWgHKm2ywU8+hpgpVEEujqE5ucvFvGt/Hb0T9esu
4P2/JHTZYxwrj37LtdujGVYi/hUJ7i/FnAgYHwTwdHzu/8ws7Ikj97zsSEf3q5qzA/IhxEkOtMCU
a8Z9ERYQty9u/pDZFH/OPM2rmG4h2qgwSaqGr0c46nQdoFfmIOZGXx2P2mNnt/HOrNF0VIvtq6jx
urRQwqPD1BQ3Y+PkFRk68zVdlK00BABlseCRQrgUxHsMx1u4oHOp1YztpgmXTBd4hVNqam+9iX9v
9yavwDXQUxbP41vu5g3TQhZeQ3yE3aBRlOs55uDMK1at46BuEWsX7K1gzGSil12C4P96VAmDENH0
z53HJwBeTk8wzqCCdcqD4l0vAbbX1Y4fQi8JShOnNn+TC12QCuojOLvTcLlTjdvuB4wcyPGkyc8G
NGFDlakaV2yvjX6xPiRVjvLV/9qmj46RnvOyo9Cn5CtlECSwdc/T7M9kXF7ZEKkTSRH8JGhN3SMG
Jt6TtUFXELxgppbwSr8ULW49dHKLS5uY7OIRJFnPU9Fd3BCPR/x4G6oUxS81tGTncIwgZplH8nda
u3c1wuilsCdgqemie7fpIijTZFyOKdc/EBZ8pX1qkd/mBrZDRul/rmF8JyJUrQwEN7bWQuyWecYX
ZXR4w/67QfwOI2WvZLr3PU6o3Gh/bw1ONz+vU4X2Vf+EBap48iTgFevYujOB4zW6s7IKXoesHodl
A/e0kb1qKHwXST7djb+bSEpMsVPrGJ6CMM92ccDVecrR+VJEPn0ecizyOIWw2vnAjlWOp+9p1hPb
NbA1QOdjKd6ELH4eY2lD9FeB8InVBJ8aEUGVQ4q3X5CZtbcNHitE2sm3bl2h1sBBjjpI/tO26Fa2
y9yXDIFhNbxJwz4qyHjoRmMPk82inevgB0b8ZFe2dp1vliiucSTPP2xq+J+h5+0FFyV9neTSn4KU
/C7pMikjhAkctrZpULuksDNuZkLtE3Ifp2JoqnjYkkNcpP7W4G89rKg8OmI2kHWUQ/zYbIuvZoPa
YRiM3COYWXz5EwuO2pLtPy9RexyEINbEXGwP3IP0saP4FgMPHrPBBrtZTdlrvonmOGPovkhgvmW+
YYVYRePRkbth6ohzVB90cEbBIpu+CDSZ3G1D0jyiswBd9ylcDwLjCWb7gfE7M0XxU0SWZp9A1XRq
5aZgAkztqx8QKRYtDVQxiUULlnR/XJLBTKdHQEyK5qAnqT4uuKDKAGkMlwZEAmqyKL1lDryqkWN+
p0MzXpc1dbDZFN5gtGzt0UcQGowi0XguxvEQKQBVWWv5HyLwNY00pQ/APBIkGpjPhidw9KEU7GPO
Ur0flXhSNrkn1heH1bOhzhfe3TRMeCWdHHnImHyYchFmZRqsyTmcmNG1bEMK6pQGbL/I/C2baFRt
lP/JzVSRsFvQm7r9w96FDrDmo9eD+MlFyytlaM3pGtZmNcSXmZxYNWTrZ9hM6SmH+XvXS8+rmAj0
iOGeewEH3dYL4Ju95gjPndhqYQWy/OrTAOajAK9ymy1yh5f9yxPWl0AqUrxTxb+GUgKAbHA7VMwh
Ry7W/Ax467GH9g4IyTai34wioJks2VoOmIp2hiHAYjBD+qKIIudpxGmVjO7oV2meIpQX7gf+dw6x
heYQUh76xD9gKaJHrNu2or+hRGaY3jvW3ifC4klWqMFbSba+Lzqk//UayBfeuTl/6sE3X0gXkCfU
0sBVGRvxplSbPDSLCksay7W0s+p2rFXQtvdRdgZcEt14irV4ClFYrMPijzbbLWbJpUnA3ufNMNX9
isrYfsr8pWE9rx3CWV4FQIa7EKPpf53pgB4FiKuyiy/Khem7fupe8Z3xekjm/4YlkgCRCrNzAk1+
flre/JI/YyB7QIIAluWIfPFieFnE2J0g4aXVb7OxLZs0x3Lb4KpZHbAHH9+wqywlXpY7gfOlcd24
29w2nJTG+1nSkHZ3hgf6GsDJA5RhXB+WIfefdI1/hwwVVUvHfYV6u1pO6Z7r4lqYDu1uY0DPnW0Q
px+nvtyMz/YYn8Jdyzgg7sKwt6hgdYhah2Ug8W5Zsj/IVXxNknR9i/G4Hnk0qWsmWPYCgJ/vg5Et
h2zhpFSiyfHrTGsUkB8mnYv/TGsilMVRN+ExDKczy9Cl5sYlPCZTnFVYBmTZIny9LR0a/lB9LiDE
dnP8GMQBShDzfBePXB0CxKKcg1gjZwBbfD0J3u4BW811yAoEDKoZaSRKpHuUuc0VlYLtBsxBdYZW
h3pcEl9FchXvkhXZ2RCwvIalNdDh7rYR7UtKOywNYXsOZ11PSrMjLh63H+HBu5quDx43IrvXuMO3
jt90ccnJKHemWDAFBOSe5hE2xTTF65ULpICN2CAxDXyjrAB49pToChP+Pc6trJa4PO/kllxMM11p
xKPr3EpIKkarSmzgwX0T+y/re1aJGUNKSkNbTasYDkHSW0wA23f2iz1B4/dMUcpezUtHS5qruAab
xBGyob4jJf8E7FeMGPKbXSHwA8mxARuNHtdBXEjcIJWgjd82QRHWMhelJPQqHSxCRJurUqqrFB6T
Umty1VPSlX1h9a630XeMq02uc4V9DwUmoQ2wG5hPCwwlxgwarc1jkqKjwWzCH0Oh+HtGgVqjPpHd
z1goTs5P5IIoubRa0AtbZUUB/9nMznQj50yDyUWZoIzTQwSsk0YSqbUkf8hHPeFoCfOzLJa2Cgj2
vBWFNuAWLK7lPKz7LDN75OKeOJtQD8RQ00d7PM1h6vQjZKXdd2QQhjiHr3gicAUGnFdNutAyIuHR
LcjGQlINZr1jZofrFrZfOm7Ocphu8rf9XQTrhW+PestqGq4HzrgEKeGg8UgDdASmmdojGfMoySYq
GhQlGkV+574/EAU/x3wsautx0nvxZLfmnOdBf6SsmIFCGKAg/baTcXFZcMEtS773UAS342ZRfjTy
kgl1383xVQUjOVNhXkGZPiBR5xI166PW+O2PSQOPQJ8mlRg2d7TWPbQQQJVTx03tU9SO9X0x7d26
2ee8RfeY59ufdiTzngdfau6+thhofoKMgypLQYfI3sEt6inf51Rlf1OxnSdv7ZGxBiWMHR4VhjFN
TmUxzG/GdC8DmC610NcBDaUSxZhIqBo/aC//tXqAfhqXRTMO0a8X84rSsLuA8uguGNsnECvVJrZH
okJxIkSJGk1ZAb47tDbmgr2tgfnp0IIZZ9C8zsWKBUg9AS7oD13m8jrfRla2q71ip7sOLlzqcYuO
K9SvVd+j7ZTqor9jaxjcKMPHj9y2S7rwIqFfxtGDGNR0ZMXztoQM6iF8ZxFYh7VBWse2JGillOkO
gUbPqUGHrOENwqIKURcKSJJj85H3LTSxRGRAHsehHAezvMtcoziGNcg00Ozay/BIw+0PvFThzkUY
kzDjmePa6qKyQwP0ya938wzJbrT+VclyxCAZlASL/DZ035kq7HlbmAH6pY45Aj3HmX90kl+xn19S
j7u/Wdj80kTxRdL/EAb9PoXqHIdtrdZ7jAao5AMYkhU9v3TdAi0wAHnsNS50W5WNmr+P2fitHY6L
Iur3KuZ/XLPQS7Lm9pwvQPpIK+M7QaYnILhpCaH6Sw9cvVRuO+tFLdClwvyMMOugItR9cILTRcaI
vJ1BgqbLQ4LWVT21H0A8ET1afBXjBABsrhjE8qjsjMQ1lFipFY+iE1NkqVx81zco3LQclhZryD0J
ILJvFUofcDZ1J2ng0Ci2d1GEukzcfPCQs4xIs6oMGLSKJrPEc0aSM6qC9i0qpZPpEgUPkcNeu+af
OO7vmvif0yinh5ga057ZlruVDsBch/VfmxTmwBB5ibbe4KePg2NEMnmCM+WElWc8Qd/VgWAxw180
vQ7B2UY+Tw8wxXSAr7eWqhpqsAE89pCimqKLTYk1/XVGRi/ulRz9C6D51gIKNqo+NXH/6QCEFLjN
+JER+9r8vqpZMUygDmh0nKI5wbASWOh55gKwrG34vx629UCam1dY0YXEBIF1v38Bqv8vGIL5GMBL
KjOGnNh+fgxXrL8EnbA9hzmThWG6i232AUA8q8kc/eiheMogGoxGRMK1bFgqgJpyFzeTOMjmL0fZ
N5qEpt8eVA34sX/3Ec+rZBB3Y3GFajysQmt3vcY7G1jdltSnTwGILTvM/wzmv5Ag2Yw2kcQkO0IZ
50PwPWGyDyBUDxY6lzbNLoMJq6nFcrU5NsCYIy4WX5H1pqIhv/QmvFA0ZpXw9NpjN4TPv9cZkevF
oLn1fs3WJxhkdixeDjQx77TgtBzpUvyHfM9DmOHCa7AIgQn/bkVEa+f8v67XZShSwND51FdKw6bm
EYAWDA+5QtWDxMqNrgIKKnK9dFmzt/nU7XzTHcUcNAjxGdldygk6nsny5rSiFWrc7sBsDjiGQI7E
FnEmDQZqoDN/pwESOIO7dQNXYVqVI0it+wDUBWwsYz3y8ECvGSNrHcRoN0Tna5Yxj7NHPAdr/xKm
Mb4ffYtTyCKa+XPB81lpubzkukt3bDQbPKbbp4yKvwPvP0mh/4JZ3HZBTuYqGtexxgWDouNuejYb
uXbhf1GiKGDStDsm0FJfjevR6N0uaRWMRfK6YljfxZqdI2Ti1WMOKqMLYvmE2P20npfpKPiC1Ylx
C8IZuHjTgSwKIjn8x1eVoooyfJ9tsNRBFyaV9EJU6QZJmoxxQVEyzk+GYXFqsathl/TqHVvgU4Ps
qEM/xxB20rXHqeSTY94ECjXCdq4QeN0fM2Pf0inQt7DhzW7LIwhQ03HZo6B7fR4S2b8x2wEYTph+
zimgOMZadwe+L9sFa549U2Pp4zyZD8kSj/kDsdz4IabtYZ2W5g6rTfIsAh6+4CaIn2g7YUij62MD
sgA5PyoHHG4womSM/gk3Kw9U6BHfNc7yJnTxk5xHt/v/qFrIvo1r+HvMdcYVeI34CA2h9tNL7Kdk
l6bd05QbBKYghrbEVjLWW2SKR5dt+YWgWfowIH+q5An/goF1PAgMyVW2OQQYRCCvoDsgBzALHoRz
2h43KV685AtO7tg+DiqVmA7HviwMUvrYBPC7HZCyEOg7i9Hgks2UVwHcCscpaPq6j0wD79G8Hjc3
7bcIT69nXbDLVNz+wYndgoXVn25D4mY5LSBSChh26zSdyC7MWnmJ+jk5BSshO26ErxC/cBkECqVR
IF/chrYgQAIbA6sJDHMvLErGKyEbRyoJsihp7x+JoeD++xA2uzjqkM2YdrgoGyTlDV18DznC+shk
8Ku5CX/iBb+vfkzjlyQehzoNFtCNymz1KoJ3uYIbcChCxzYBat4hP5tmCWA7i4NzrvB6xBKvIOqj
gS8Er8jKALC0wtmMB6jDdKjT4WiIkcfIAjMAupilNc/z7bIyfInWp+rUNg5PMtpOWlInuOJrrRP+
Mvban6c0mOvBpe7B0V/IIXEUxd3DiEEq4G/OIA9z87p4JM69AF0ISwXyPMF53pjjhqLE24oU8itZ
FrFv1gEqAufUwXK5PebEEYnBDelYM1pv7tZl7U7ZyuMvyZOt3pqCXHlHIMlfEjBZc/J7KaSMHRBU
nVU9mLUDuF7U/qSzSC48aThg2CYvpcvEf41OEAhkRYQBEeoRAl34FjZ/nWz6E0olyGmRejs5YpIr
QqS3FHGAnfh2eK3u8YfnpGIoTX3LLBrY+mGZ7lCWED5R5JR/Jj2Jz6sbsZ2yZn5Pchf/BUmWQfnS
iH0H/q6CqAt3BRDTpOabZ3dAPttqbVtyG3NVlKiDF0CQM4CpHL7XKxnX9QAWDLW8nMI012t9UmYA
nOdtfgD3HL8rEUYPyHnnJ7KMy0VhunnpMck/FbJT/7WWeAq/PI9RFB8uv2QbVPgRhC18gWAmcjKo
t8CwhxWg2U8SMHGINsCt1dpMzla26QF8D00x1lPXDwiJkQGQfFSEYp/DMQNRdbfvDMQIZWQmet5s
393WmW7/xdu44B1RyPC0s/lSocR+MY3FsfchTsaeT4e2bZJ/eOrN1baJ2EO1mD9tdtFVHuOBB8sk
mAcenaYfLWHsTql83Pd2w4ofTQjZLcHLJjBnTcvKDp4yfAbHMl17zdXVxSt7WMY2ulLdBrXgdNp1
ybLvwg6UHcDQ/CDxc0KRE1Oo3uSaf5kkE4CNAVxzY35DBsQWBQCoCfnMsnXGuDdO/l8zQBHag9Gt
gnZsv2xA3SkMY/pC5dBpBMskrka5/Aq+BgcvaGhgfEADstDiASgAA065/Onw5EbdqG8dxS8TYrgk
/0rBtT6CFB2/CM/cz1RY4NddA4CN5OnDoigOerm2P2uW9E98EbSmJgbt1zTuXDC8eoOawOREcbcX
CcbcFtf9dUg0fDfeXYYsVqchSyCYWPtMvm8TLp9i+Mta2upf5GY4BkS6ykmFUNYiaY497XcO2vZd
s/oJqFIAt8Dkcvjbc3YDL/bWz7g5ix5twTZsnoeim1/R6trCnAFUY9oJLbLvpHWAlgL87a1bhzOi
8DmShJHrT1A3fB3TJayIAx1EB4h3GqDdX2FQtLcUwUFlK9cIaDdXFbhfem9idN1qqT6CRUlVdlhT
cDCyLf2XiMHC2QawpessgwiL00cXYVBrXbv05Qzq5GGCIm9vNGHPWs9QB3CUXMoCfxobG877X832
Xq9i28cWnykw7XSaYVWtWZ6SXdBL7Ot0ii9j3rCvrgcTGbLhHZ0FQTniOAgq5IGlvJbRKD9pm03v
Dl/MjqYrrghYi5GpBvWPR2+IL3kw9gfJ9JfrVQs+VH3ynK4H2Kb1A0oedYU5nBwJQitvaJmM32i/
6GPC0SMVJjHwKTQ5wGqReiw5KtqHU7PsqB0g8kgHV6FhFUK1loEUjzDRysl/ktRnBx+6Zg8qJ8f+
nNMd7Xxcj13UQ4gP0ngr3Lov8gCksSuWO731GVz3IIjaBunLkYuXUoK9+W9uIK1zgywqA81PyQfY
WbYiR3d3swLtCtv+rqWpFeUSx+2BxAmeTD6mdaaLt5SjI6/EJT18sFip+2nNv7MlVFfiWpwMegxx
vZDhFQe/RbUxgM/lJUT+03PiZ+AFaopPjaHosGC0v3gAZdcRlTv7ZbRBBbTnR4hMIINqEVfnOokZ
t0Mcp3PLs4M0E+R66t7StenAcoYgOZAODi9yD7QmHid9t5He11FDsA42eP+zAQl8BKFU92miPvAO
0NM2+7XG2iaOq9DhR5839uyZA6dMIVvSSxu+diqAiLOfnzCToY/cEYHvjwX3LtVrTWhOa4jTIgyF
GYRas4BIPjOY16cEy3Wr8eN3UHOqZPs0rdugBcpivBtq3FE2TbslV1ja5rm4Qe/f7ReKkToAxV01
2fAfy+f8YAsgV4yF4hiHFtKIzOhLhrtoAt3myMVOrrvOa0KeOPHJaZ3W5hAHzR90Z5PDyvrgujJD
vhqp8I9y8dee2vTE4NA+JCFnp15N6jBPtn3qV4ADpXVpcOPSuiqxsf1eROcnbLbJc7ESiahhu0Fa
w/h8oM0GLl/Zb3SDQD+Mlf+hHTo/g17Oo2va0q7yKWgpGUfJOYHOZ66FNuqrn5oVv0KDZWIoiu/e
RONl0En2gIhOaPL74I9p/XBdJLhJkhCxkw1Qp4Da5RzCt3cA9OdvW4d2pFaMI1rll+1P3DKQBU6R
a5RsDBm/HTlIJ9TeqTg5IY2T1A4XxAd34x5it9KqyQI/YVXCIbUIQvMENB1YuI7R6xIoed+sUb/j
JCNtCVab1vhVqWoRDGdiRO7BAv3XgrTbJZbb/cwkRMDiBDa8drlnZbLp8TxvyD5iLrQvdvByF1jP
X/gGvRhtifnOAVQBedvUWfo53VHf4B9bDhoCg8RUpmvyhv9Un1NcvEeEOn8zCCjxfS72kDV8+NoQ
iffqkn7Z42BorspYdhmh/ETWRFzssg2OBx/1y1cEccVnkOg8w5uDDhVhwzeDn+qAbzd5atpJPaMn
VrJyVobv5LTJull13a6B3PlRNJfIImWMLMQ/wyPpER+XxDX1w/iIfmSooPoZcngi8+6+ReXUEUlo
GMBVZM5QL6xPWyqnulv9UlsiizsNZuod+zLWTJbEGL0GHfY1iN55P4PRPRaGoF4tsv4ea/QrjYU/
IEc1RXJwa+S1jdzrvGG5JXKTlY3zL8tTclGIwoYUBugy2McefCQEkTAaPiE+5zPtpu+8aTvgASjy
wUoKLaHLZvcTkg38Ty+Mx6E6LjUW1hEHPhYNBPWFfwlt4oOY0u6UzMUMVxt4w6YkbRvLimuyKiTA
418PwxQcfdr2xzzO6C1g42fgPOSfG+LpjhmqvK6Ce4ijcpgc6aw70MvzCBI2fYz7jD9EzQSai3L1
6PW2vnCKfLoZlB3cdqDNmejdoe+Cz2HN0WdTqPSYzuBP+t/YyAMCE9vLkKesBjMa13GLwwF5o1be
IF1+9UE6HVQyD6cRkZmVHTd4uLf0I4V+BQX0Nv6Toi4IEh7L9sXavGXD+pcjt6/uhUh2UEXAB4ju
qItq4uZp6vNjmN7cBtVFxufPIBP8JnM1PqUqw0WZqxoKlmjjASyDbEM8PQTvLQiMMhuC+22YOeD8
+O+MA7nC7f7T5dl+SQ+tfAxjvdzIMulbBmPiZrJ211AIE/OWFXfh4P/qKBrraLZAfHWX4+4yI25b
gHeDQEV7OYo4/y4kQtjKhUJSxbYk2/k41PuVS0TyAazYLSn0n7qAEA8mqz9WT0OFFQB5O2FDgxp6
3+w5wxF4T/7H3Hk1yalsafsXMUNCAsltedNd1V5q3RBSS8J7z6//Hkpz4uwu6VPHmauJUOyQ2yoK
ksy13vWaOg7uSmgQr1GYTz+NMc+eDB02htO04gF2R8xG1GaA7pqz0Pwu+mRphLQ5UP4mamRtXMG3
h6CpGTuv1YqD5tIGrjPLSO6bZIBQBHBbMvvznPKbayCNhbNTrAuYWDvBHBaKdohPdi59mMGJWEKB
5fjoc7kdkaUy59KKuwB8bj+4Rrgbc4/lHIj6Bkvwrwp27rJN/WGfJD1xjlPrMXv3/f6xhX23hfHF
idUn3tqFkPhU6nmyorQfd4UX+UsB4H4ThLq/hDsB7EPo/dpmqLK4+NN6GtiEqJpkL3RBpdx4wG2O
0AAT40lzz/1AOd77kbslPqr9XjJppSmfoDsRlLmuuzB7KW2ZMxABc4WiGzPot+zS4OlHyNH9jOW/
sGpa60VCn3EbjzUREEguQ5g3Nu/J5Pfbxq4+N3QWP2sg/VMrozBa+XanfjqZgq7WwuFRQREfqtB9
HNg6b8iPAwoKw+yxTw0DF3wXlLKJxm8u/NRDriEqLGLgxM5ClONFXfTcQaQCoOr6Y1MVECM8AmY3
RoXNliAiiK8ED1gbXRKd4K8CzUfQD/zEeXD0FIqJ1hmLaIDdR9Gibwuj/AwYGczB1PyjPkTyKei+
4yySfnP1oTnRk3vPKTjX1iW96pBP8cDRFtKkFKzVKrTHHR2SsRRmWh3cNgtXLY3SyxROhDjUXcOR
JLDUDGz/YOdxfeiqHkmAE8HtGAyr26o49U+Zl7lfuw6Ur7Jrb+2kQ7ULYgqbvMsHIiyYeBymvjN2
CDc66lib0salZQtGOJVD7E8RcLEqXytLTuuBbXFhR+Fw44TIFSmO7GBnUUkQm8C00xQhzKPAan40
hjaES1nn+Wfg6/RhqKGB5KHmHUtMkNaOyex3En742GRtfzO0kCuxFkU5k9KjmE3nMhNL7AdHBI+B
XnpbPYuYz6XiFWIN+Y4x56IyK28HbzbfZr0n9k3hwOiSvhmRaWvLR9NX5c0Ig47XoIqXJa8UWI/l
8tYz4Qo8G2RfG+xFj5HwJ9736ORJyKg0zelL4+I7sDB6ewTPUXWwdluzPxul53/x+fNlpDq65Ihz
NC88zDzGsD2IVEXrGqPgdeH6xQoHSgKJLVAOH382fK3YfsHvHy0I7itcNJkr+mH5rSY4g9Yg6nc+
9O2l0Mb22IkJDXvYx/vMVfUmnNzhp2N5vA8uh+mWk6hY5pzqDFt7MjW0ukOZUkeTv0aUwxZdhwnQ
jT9+qhUCePDit0lv23VnwrTUTX8k7ixptJ20yy+BUTLGhHC0hshjUIAmfo9ShBQOcFOEHk45fO8J
JV34vLAwiLtgFfVhsC15C096NKE5avXmMyPkZJ3H6EInmte9Pir7kBSKRN7cy77EcfLaCR3gM2A7
kQ7SDi8fXzUtnxDISAuGeK0tC/i9DzE6BoT0Ca/zaDlWDJuEyBrCJHkdZKl+KU7/o/y0pzzlx3Uy
2rs0te2PfE4fq6//0v/J+DTkcf/9r3Cyv8SnPbbV+/A0/r9/h6e5hk7eGXEVpqskf/Lv8DRm1lIR
tawABOdYtf8JTzPVf9nCMEHPTMeESzErbf8Vnmb+lwE+AmBimSiJXEw0/3V9d7/Edr8i7f4cnnbl
GscYiUtzubo5Vw9Fgn6lyrRgtvhkPPh3ZLSMd4E1JMvOSquF1fbayWunnOkjO2OlGnMR+rzWC61o
kh3pQM2NXScBOVeJVAvU3P1twfJfUTsT5eS5TrDVDPymP9DqXmSi/xYRXi6YdDQpHd3SbUcXV/LX
qggIqmsq/w4xiXYPqQTozYjbTVIZ/tJu08/lIMF+Mxf1kwaysC3x3PlA9P9exz1fAxx+gzvGDx7f
xRrwHzroBspUIx3sh7TIlmdvcoyvaSfKPdRfJpcU3/VKlk3w6R9r63+e3T/j4i5i5/dfnQdkuMR3
EsM33wP0lf/42CAcCFs06vwuqLPQPjdIol6t1DZOo5GHW9yknJupKPwnrG5nEUWXC2PhFpNSUN+9
ONykQ6bujab3ElQvfrY2nEp8EJf3Xhk+3xmMw4UyHN0mUgHg5f0lpp5Zj22RJXeNO2Y3vUS0Erh1
jTcJ3LZyp5eO2CMYtE5mFwwfOTZdnv3VDSLH0zFsybvmEKr5/tNrvYrISCeINwirU6QXwZOMwVdb
bOtuNQbhB7wJAUrJFPAgOotqX0OiWLlJGB3iMRCrvz+vWZv+7mpMXlxD6QLD2JkyOt+rfzwunNQn
t7MZUEjDbJ6rviq3IyqVdJFWA4rgv3/YVRgZd55PY38x2DdsHsC1w5pmNYORKUiEsBzxwgqLunuh
PguOKq2Ht9RyGySBqAMWpkZj1eIJtkaZ1d2U0FsUPQo+Xb5Vbnw0NCtQYaxihV8hStH9ejuT1Xf6
GHQf5epeHAOu7hEboxSmi12OY1+b30+Wa/WWUYtz2RLmuIgACZYVI6MbACcuKXNtaKxFZTZHorbb
J0fK727Bsm6ZVvxsers/GHk72+PEpP7WWvLUibp5/uDWzsvm+iINS0l2R6hFXO37BzmpSfD+cJF1
qXdI3cDyTpkTZxspknbrJ4W7H13XeyJmTpwY0vWMe8JVmmPpYHXhD4vYho/U1H+8cdKS0K0tKE/i
8uf/WFx8JhzeEsyknizrWEMVfcatrlh5Ye484sIZHsnIoHExogl2UZJ/6ZqOTUFjCqL0yHzUmta8
ifKmebYoct9kEPyvbtvlfDOl4XClV+sf+SFRX7B42Kh6cQJYSe6syPvk9gXz+LpmthMVyQ51YH7U
XR2WTtG/dZOt9qKYmrPmBx8o26/Sj+dXRHfIObccXkfDRIJ69RwjB9ChycM7GniOuK4w+7cJbc5J
d4c63QSaj1SMBvE5d0uDmTOq2YVhFeONr+WZfxtnRgrvpxubZ/3jnfP3gw28DoWGSbax+sOrYGmR
FeKEo868kTnDu3w6qd6oX4Xowu1l2KVagG5zks0xiSLtkIv8w4Dd+Qh5v9TJbLNtEl3nXZSd5P0t
CqIGgTqo/90AaWprW23xLCj19z10yPs6I3JywU6C0jMOmnKZBlYMJN8FMGbdJr8bg4CWWIsSBytU
P3kZpXykMRgWhRXU5SJtUZNrdWMdgSz6N68Xzv0gyUqUBCUzuRieyqHtEXUQ6AD3HeaTF2HdorMe
Vi3mAOGi97P0Bd1mgv25mIxnXZ8adE/jdKScbxZ+A0s4mNz8FYEAlxr1CM4WRTSK1RSHxq7Kw/Hs
+ln/9vcdYrYEvLpr1FAMN7H9ZV3pVwdz2hEOIocmupNhT1hypsdoI4fucyANAcMO390gDwSixyJl
wl9nHziB/OnjLYuCxDYM27QsisV/HjS+m0yMDvrwrtYC7cDgMF4JHPuOrNJqV/Q5fEv4OuUGw8m3
Ao/Gu79/+4sp6/uv7847I/WqyXFnXqfHjJ3ngpb7yZ0+VqyKLoBuXLqcjXh3TP2bUBKNzryoMf0Q
J2Qs2U9RKdQoWZm45BRwft4XbPrIzWFdrhpEK9WiaGtBR4/hzGIkyZBBhhfA9aUFLvdaOIhTU+rh
1ofGnCwEyqx2yVAlnxaW5VaPnjaMnyZ8vpE+o+sX0C3J71qF1sBFaWkmTlGOvcSiDwe/X2RTQ0eb
Vp04kTmgD8uszdgXXX6tCbd/w3/AOgJGp58DvSufG6bTBxtE8hhcCi270p173ByL1zScz6a/390/
PVxlcI9sA6dqdV3TdFZtZn1lxXcaJTdSA/a4u0KY/t6wQlQ7CLq+YUQMFGiOwVobffnB4poXz/uH
y45kKFNYLoub8+b94kqRpYAVe/WZ4WDxOrrJ/EbND5Ohb/Eqs9r6oLgW8x5z9YnzFkhHQti05Cu/
/8TGEWmbaFZ/pt/gJcbNuzokBDohAyW5MidRdWWFIapQ3elQ2qhyNSCB09Dw/OpnaUb/P83R77uh
SUFLQLwlHHSG7twH/OOQ9Zhyk7mghnOgYyDWEBe/KVpUm53nB+aisvTwlhm2t+7jNL5pMlbTAlsN
fNtyB2YKKsNpirrPKvwo42s+Oa/uEBI+i/xsOkEez9XJSlCLX9CE6GfH7sOtGLrqQI0ZoMjL7VeR
Q82W7igWPmXAB6vh9x7EJHvdMlGQcUZQ3V5tdcJqfYXIV6L0LpznousSUKCMLPqKKIc3xhHiJAFQ
7kw4m0sfm73FREhhD6rCxD0O9GI1Zn2/G4Ix3ynfaYb/+HVhybARCdO29fmNef/ISr1mtl8a8qyb
ffPcNiaITdm2X0AXq5tgzjJ2pjjokBMJC6JdYn/7++v6ew9CHc69MR3BdNmktX9/AbqNaTLMR9rC
3NU+1WPKaIMYy5UwfKxkqybcOqUIb/1KC+BNR6P/0vlehC8ZO80zTjn/WRjJr77gn9dzdaJDKkq7
uA/kmYHvZ3QaB+FGPz/4zn/qdAA3uPO6oP26XhRKdFGlfIWgoRpDfammpiXoeMj3GTLMm9ZP/Jso
xhE+0zE/Z7Zl7XyocXuny+J9AJeyXVJ0N99zNMlr4bbuB4v2t3bdZExkUooy8J8b1Kum1If5jZdV
L85u0WNnk4XFa+cVHCxJALFpdIwKdJMq+oO7Mj/pq7fUdhTZC9Sctiuv23W3FW0yU/DPfub634wW
VarVkkTNsq3XmjH19xGMuWPlFs69aUyo7S7Hyf/iKpRp2S73QEriNd+vRzfuB18bkFXG0DwT5Muq
hnxhB+vIFv48HPiml5P3FQ0QYvv597O2+cjj+vczBIwJ5MtwYNL/foaFFQ5Mraepc+EEiObSogi3
OhMPKpS0eY4lFKsPvvX8SN/fe8dVwgaMMHHRMZyrbaCr6y6CMqCdR+xu14lZMZYcyLX5LoxRP49F
Lh+0fJ6U+8q9RTw204+5uEVfNtXBDm335e8XdIGEfrsgVsLcq4HsXVtREsWrAkTizO0YGt87XuC+
VZOYNjoy3U1T1z+TrnO3vqmYaE4DJiu9f4/2q/hJJAmydvCgFupwgZBQ06P1UFfeUc/wi+LAUc+y
zYpd27fh9u9X/QdQASNVoTvCpB9w3Gufbb1jZtYowzwzVojXU100O60MvsMHhH5S9uQzUfff+VmE
ShM2WLf2sky7cSIvWbY5DdzstzOhfIK46cPav6v0Bh2WDyMlm6stBTJ9/8El/35mc8mc2LpLx+66
19VDLuOMAUlgnZ3YSfCHqM1NF8h4GwJAbSpFudL0w7hX/mi9DlDVN7Hfv+ILNq7LeXMebB1XjnEM
PjAwvBw87xcA12VxZjrgllzd1SYEpFgw1K3kuQ/q6AUrXW8bybB9rh1ogmhcjPt0iFZRhX9P7tnu
wXHLEWenqNFuRTvZBzxBxMmknlh5pl2/tSBtK9ybsvUH9+/36kvplsGOZem0Es41sDCXXgRNhcY5
jhqqL/p0Sr0xJrTCZXTFlcEfwkJnb1bJ1yyMYoz2pnGr5eZH++fvm4biRs3vCkvQdK4PUk3vRAU5
0zjjxEuLDkHmuwvvAacVPz15cxf592/+h0IbjI72gCMMYFddHZTwqACUcSI/m7kX6Ys6e8N8Ndvm
RSTvGARaCNmxbkHu1i0a13E+Wre/n6FKV3w2xYPu0u9e1Q0hHIMpyXjVBk/gB9DYPQoJW51aN4Hu
23QHR07xjUpliOysKdDmleW9FRCInWep9jbkxZOCsnEPtPjRnfkDNMGkQQiqGaYVrrhuMAmJbx1z
MKYzLWhwzPMpxz9Lybc4lOLkeH0OUSo5TT0h7r1lAaLUUn2wFV1q2vfvD9cgaXAltR3ZFFddgdOL
Aq6n1M8DFSjCcFun35pXhs9wOFl4iA2wcItje5ONUJVkUIrHISvzH3kbBtPKllbxSgoW/Sk+gRw6
MNb3WieNewdDwKM19zF+2OX7Stg1Q+QePmMyMqdGN5WEG5SaukGlG9I0Kofu5wKgk9/wYb/Hbf19
5YO8gF7bgsrBtK/HC0nWIQ1oWfkXbC9hNnmSDkcm3E3nHiW6OFbEO6xyv/waQfF7QLqh7iUDoyOG
93RIviW3oW6MN1VmPPqhLdeDhk9R7uKKl1jWhHuF7H8gjTZPTHA/V2ZHeztMPYolYoTQBdcvIGiz
nwnzzl9Y2TCY5rmcoGGtOhc5MVzikiF1IDG6MobxAVOSEtMzA5uRaLIhbsyw2hBbjBouW4M7hjFO
BB1z0Uk7dk1UHtoaAa8bN9Y61vvsc5n6NLYckmuE9Dku11V8b8nBp24RrK0YInojXIGAgruv8aj2
NqLAAxZD5dPoFu3PqcE2FCITlLnO8G8D8OKtmxgTNFUNH55O074xEtfJgprbSJNf07qgIARqyK0O
L5bM3EYoTm69RA1bineWCuW5uu/6LN8rBj73pYtDS1pwjkyxd5C+80nHwQAnD7n1dR8LG61ow7fc
Rv88ZW667ib27EgU6oCRW3QgDCzcWkCLQxoFmxj+2wG9/ID1hVFuDa8bjlNvQC2a8ZCo7XqoueX4
I3OC+BRGgIBp5g0wiZL+WJplTRiR1D6prP+RTbF7IqwrKuBSeNjfeThDBmb6NY1b90Bxrm3aJsZW
KhLBWbkoeVKIVxCz2nBETG3diYRjBXrJTRhruCH2rcj3qAOa57Q0uwesxTgIGBO+OCIpIUfVYiBG
FPOaxeUvST3BVy2orMdKxJjAtEg7nYhMKdljNVENbvILY8ah0kDNwsZdNejwNFjKr0FUWvs0svM7
kpP0rWnBwlqUFoIaoMU2XbhzFxEGRo5nFuBh2ZbchstDg/9rLD0mMN+iOJa3tOXONqthYLSdm0Eb
Gf1yN/Y4IvT1sSn8/IvpdbdJJxzIsArtmpV5S4BpeyNrK114+C+vEt3zt5Ycm6cCGz1kC5Z1E1q1
OlRxMmBeVuWL2ChrOEUyjY+XZgINdoieopwAs7TMfEqkLG7FGOOfL5V2KJI8WaNdkKfQCPPlCCj4
rc/L/C7jbNn7ltatwgEeSpdRCo5hX6yczm+2UKcdnJI4arHdqt3bMnMfOoywbjK3HHYV/MRVqJGL
7bGSKVx9aK2FDMQrFHjEuPqI602bQpRcNWhtl1LqAaw/hyZzDLVgJaDJLI2ikp/qMoQKAZ1CI1gL
A2dXHQO7wDMDbtES6dyLqB2DrdT7mvpJ/NAMjvO1b4PPXu2LtcpkCtEoce4SqCXLosKm4bIrBrxm
z3QRG/B0LizM2hVc9nTJy/h1YnM+lTp7KRX6F8pyeCFDlndvVGaoSaSZ76MGCTj6pQ5tetOZX9HL
1M+Mq5pnOQNtvzDdoUxYhBSCaNrGPPgaV+x+WgQliO9Judw5aitKNHOThyv+OFb+jYe2b2t33vRc
YsW9duFEb4bZJKJu9fou6rHdGmXjn7W08fdQQHBOsbL0qEHQMpAyaJibKAnHZsFBPK7hEEVEXKjy
k4p07+QVdkD37rC9hJE1rJ1mfCC1g4wy3S5eYbKyETYD+DRhYXGLGYPNZNS0OGXqKipfgxJK0uLS
Ml/uXjLaNn7ByJSiKX3zyjCHGkko2Ra5NrbJc1oznqbJGy2X9Rn3wf47LLX8dtBCdbbTXHtEozQe
6t6wNtVQm3vdqfs9FF5Ysl5Tr6cwLTb4nGCyR3YrNoJRgadMVS7tKGmeHTWCiSYTo64poGG/bGXj
YDTP0KmRl+O3ZuyClDbGiFA+lu1gHThyjBc7ZVd3zfzJCPXbaeCUnTLSyBaF1lgLI0TP3eaY8Gpi
OqRjmW/xGYlvaoVpVuiPfNo4iuJFaggcB4iVPd8zx1i1bXCMGNzPaSOLH0XjMZRxCrjiSMH119wO
H7LeoADtqZLgXR4V9eHOjhO5qZJJ3TamMvdSGNZO4Ra5NDoIu7PRax4WzeNoIFt3K2WtDehGt2mQ
3tl2Hx27trHu1QwWuK3Dk7tAnWQhiGJJQ+9sUa31fdo9GrpJsT65azCF6Qd+t9NtNyb5L+wpmouj
KNQkzOrIWYY8qm3SmSA9pq/1S2j56Kh91Cy2Fug3YCEJzCG3xgo6p8IuI5+zTQs+Y2R4Y2tWhHuS
3x/1Hqpt2uf6U8oAfauacnzLaNtXckh8ZxVNOOMtJtXUz8g44QS0bhmuCk/Qsg31J5kXGuKaCEq2
6QljibErGE0djQfDleT6Vk6KiK1iuOKV8W0VYsU5IevFWTY+iaE1EUvHhFOAmW8xL4KVnfY/ciIH
bwUsxUPMbGJtlpY4JY4MH41Yt3EBaGe/487bIAvyHhJtaI6G0+TnJBvBeqRXzo58vPWQtPVnO5TJ
GV8YEkGCUXRfsDGrMYP71ZYxQ8CS8r404/TH5JnwLOYww6yO/UWt2fYqt6S3UDGzWdFzOQsjgk8s
x9I5OxADFpmE/dm4/fiSjJp2mIqsnlmk1Yl4p3B7aXMcPZNLUy8V/81ttPpYRaF9Nut87/KCf/Ja
jEYZn7m33eWELKOJ2BZZEhpgZhVQtIE/Q91GvOVT63Ka5RMOzWbRI1Gc32WDos0vc/OhnfuHzEV8
jzPfOo/szl/FCXeqVQqsNGJ0a/KaKfdxNHv72CL531IGiWddw3swhkHGsrMUOHPoQMvpInWf+flc
Fc+0jt637S96Mmh8/ThQ94MheGfcRDdeC8oKMKCq4uwu0atFGGrU7Dy4OfE7fV8yCZ7rSKwkilf0
EfwR9gYRb4Ct2oeo5nenGbfxnbH+7Nc+K9BViOVde5IH+CDBIYyE/ebiCHmq3BjDcwWDbw89rj7C
FDdg1011+U3Kko9LGNLBhp0QO8J9evILpZ1VHtqb0pwGLDrElO1zb2T3NTQH2+UOSyJkYJ09yjuJ
3ENbjyV+D6fIg30ZhvHw0GfhOfbMclp23UxMDy2ne2TSUH/XW6373DAyucFqGasVu6SaUPowOfsL
OwPXQuM7+RDaZ52qFxJzadb3ZluUP/LKYCSJ3VuCs3PBHB3rgha5Rt2E2DsZIUxwY4NoZ8Jfqhxe
2XkwOuhsC2QTNyosWxQ5SFWhf0Ej4ZsowoP+ODC6rFUhHyBx342R9ewktvs8moPas492iDh6Ll7o
GlVXxluWMyTzGLIaFBrr0Y60FWsdHjP1iq8t7ZTo2iI3UO1hNrAwneLB8vR4D4APqFHjxJBotvUa
OEV/I2IlN4HZ9RvT8ewjCecHGVkZRUSIcZQTfIVYQ+UWYMB1HhFwLQ1ECMgWYFnFzVhuZYAFYkJE
i4M60KzeBlXMDk2+PcHTBt74Bhu/hM+eNN4pI2UkWzWDKb+z9jx3j5lXG93mQayqpU36/M5J0Q9n
dmGdUGAVPzO3sPuNNoYBxuOujD4loz6fAGqQyCUHs/qsuqDWbvAU77CpjIy0vHGQ9X5BYu6sClG7
/mIYxm1SJ2rpIRRdINY7p8o8jH3aHgzVD6fexszQiJLyNvL0H2VY0w5FUZjcJ5ni8OYciL+yI5oj
NgiDmy7tkM1sbbeWcTNiouwu+sJ1vtYdtTyuWXVQH+Isky+JTwQGjuftcAZ7dNs7hOpB6UJgT8p4
S9yo/iJQd/DvqaF5hg1IBWSZU7jFxzpbJ1g53WPe4y2R0EnGRgkdwKSbmbW8TCF/1Q+JXdZqQRKP
dy5Csz1fBpYQL/J9qaFTZgTKz2z6WGMcqKJTT+P9NtKOV8dIc16dy1+LdBGOK7zf8r3uR/RAZiBg
iF1qj2LeaqOULuXyV2uPeiuZh59+19tq5eKptZEVpsiBbTZ3RDWpVaWn4sShyRjKbmgY0rB8DaOq
f2M/7xnS08pxDPOJ3tw1+2lBUYCb/icdMT0hDTYS6SXRkMUrrFkirNwhtH9irUKq+aWWTLK5Icj8
Njqadm4dceyJVwleQhEihTB/aeaG1097+FRgfnAKQsVeJ0dBn467Q4DpGP6a7M0zZ6eJJdvOUNhN
wUtVuA386yZGF6qGe1Tv9VmTTvNsWmhIbdfnNQw849dl5EXNP6j5xWWXlNy1fh5yI3LDWdV3Y3XA
lAZxIbKdEyqa3EM3kcFnElowM1/45oGPKD9QZbmp3WnYjWnws+0UvPMSMJLj4K4vMUkC8sr2aeB6
O3YH59nviYkKwpZDiq+4oNz1dxrsh4PWuREeNtRWmkr8xzpPjVveWfKHXLcblpFsxEPetM0zj537
R7WJyfYQ+OsmxuEPZ9X0PpXeNC3NydQPRaBt+tbCLKypcWTNNH7iJ18vSIjoLZrxGhGMocfeCgzQ
XCgR+99dTU23oyoFpj6+HnzLQlRvixrPBbW4MAAcNS+xrO7u4HCZx0EzcV4eIbT/erCo/J7FIJgZ
OrG9SznR6U6SbgUGZT3ERYoFH492inSdDibWvWSdSXr7vm7Sbw6F9yOO7Pk67NNPWhLQrqLLwEsr
Eulaish+SvVY7On/cBabdMCPGAvxHL7qCZN6hERUCI9a2HDYsg+yPnwvxIQgpmtI+yCk3WYFRzEz
GR8HG4A4chYWl4Pi14lqYqm2LBnB7ssZsQgwatnDcBsRs+fPgRZ+c0xpnaMSNx5OQDmulEFLjiqg
velrTMQEw7T7dqyqN5TD6qEOythka+CGydLVftQOzKhl0kPrwCYElkwv4+Lkj0hXNXtC5D1FWOPi
K6Jj81M3WH7rIVP5tBy+CUxDwbV0ysSx9ZINEjJsf4iO28kg0fdKc5J1r4b4PFVR5WO4GX65ADR+
gh3mgtg1xiVT6Ywvvxg0jo1K1OsS81mY1ieZzC6oMWz1L1odY1jWmLAqLlwTBinZ92TwvLvLci99
TMtzagufcpe3O06Q0oCGmPfNkDzFM+9Mt3MS1wxRol2FvcMuMiPcZa+xG5khIFxpa6jHNBPX7F/b
kTAQ/Dvo/5a8j42z6JtwyhcJFCB7Hvtt9cioZh0+0VU4ToCAZNV9KEcKeEvrKxICkgR64UTbnSJN
bTCJrXwkNINXUuzoOAJuGvKHWemekX7BIrXDytsMzpfdTTJW3xmW9RhWoTp1NSXf5oISXlokkI4y
xKUgEXeeWVjP1YyaX9o7ziPAQlhVNKUQKO5xkcG1g1PSuyEdQd33jKSfp8tGXOl86cwLjlGTY74W
DNBdWsbCB4m78xELsuI0GFjT4VXAb+G3W+LF+82qbG9thqV+p+tVQOi2Fr9a4Vjtw0GuiZSwToBj
2gNZZTQvM9JXmHByGpHh/8ZaS297q6heE1mhloDzhSq+HR4ug0kXr7OjnfY0NUO66UtL7htsoM6X
0Q1OSAQczIAkhLn8U0IM+cGufZxE+lFbVoXnr7V8hojqLq8fYhzzTgkEi/vO7QhWGNru1EIb2Coc
t9SicKyvpuEkR30++BC7tafARZQ86RGawi7SgUXQqunVIDeWiUp2gc+Ch5UGFfSQ6mQW4Lq2S5sx
gDtoum/ONILZQPrtMqfFAV8nKXDMT8KcBCYADRkmru5RFQm10WqIbU7E4GZhlVTlnRoLvKKkFZys
cILgMtSzysrH3KbGpoMuvknCtcUmNa5AyDD3jt2k/S5wLZCHdsTymRMn6t9aa7KO8YV/djnnSQfg
jHKmGQhwSp21ZjsJz2EmbuZu6C2LCPSHA/je8vz+hFH+sAVBcgAwsDi/rCeo3WKTuxLgAO+fAzY5
1TYDh90z/VM7VVrFviSKYe+W/brIPP1G6F3w1MXFV/Q0wQ1FDYWZFcU3+ILusCEwvtWFbJ6TeSiv
CkciqsGJBTPE4JbJC7l/yTA+xYY7POH0G59cl+LAxoZ1a0UEcKRdZ2xyqU4OjfWNm2vGd9ZU+Irp
u3W8rPq/j2f+wDyBQ+ooZSm2GrQKVwMSnJZUjiMmVGGnSZ4A0L+rKcQwrEdd2gkrO1S5rrZ9ipdq
GHSfuq6DwmxoylyGbub9+EXnLCHtbBO79+7+fnW/M3KY7yud2Yq0GVZdT9nbAYeZpIinMzmMyKmg
WsQhcjgWUmCgE83j6NjiSoJpeFF67kezxd+n3dDumJLB0FJQc64jY73EyuzeKYnf9EPkmwicitfL
rgxSRaRSGJe3eqC/9FkS0Uk0hXlnFnnwI9aT/DZx0nDz95vx+/yCaYhucR9mrpB9TYes8iC39L62
z2ECB+fC2gqHCJYyFmyveCTWz3//vD9M7phROxA7Zn4BFI/3FIeR3VOmDBvOhNtEO4vYGRZEmD+m
SQ4WmJqIoSoSORKorwdLWs7i7x8vfueH03sLS2dt6q5pqquVqVVCd+1CWedYs9o9fFd/l6kkeytn
b3ERWSsxzoQk5gQv3aSyW2NUT7VL7mAU9/bOJ8XmAxXGH94VrsiiU7cFvExhX7G0TLRIhVnY9pnG
z36uotyHi2lG/qaATU41bDs/pQSUCioGqt6o7doybrYiCDJsxQ30s4IAm2+97vdvwzTPzP5+x/7w
wLhL3GooWgyZr8kQBSJ1zTcddcavawZOKgkO2qaUXDPSH4t4eLvsuJf59jBM4Ft/v4A/TDSVhYYI
Yh/UPnrqq2liM+TSDUm8PKsuGh9qf84HiWJkgGN8zK2mOaY+3iYCo/RdOAzJNrbp/T9YN3/ghCiG
dUycpSHJMrsmyMOfzO0JEsCda7UHCGoZoO7QbPH7BFPXpumzGno8mCp6BxBtOWyM8D624/Zo5gEJ
EEkV4+Zj1F9bHzU3Eu4Qg2HRnm2NmrwkjZkUMYc+8++37ncy1axVmweUvC4MYq+WFr4glCO4x97V
80yctse5bw0DWlVhz0fbjB231oe0jt/3VwhEs65I2fAx2WLfv+I+ukZGK0l+5w+ecSNjiqFFEGIB
j65xrn0T3cUqhvmwOrATmB9QA37f0CjedbgB/4+6M0uOG9m27IhwDZ27A7+BQEQw2JOS2PzAJJFE
3zr62dRYamK1oPvqmZI3X6alWf3U120kMRho3I+fs/faMGZ5n8SnBUb2RbsWGIjQAUiq5CKRnOEL
z7xR5AYFqnfwwf31Vf6UkohsjxID2ZrHw+nbKPK3C/Kb9DTJCQktvSG7F2nRBUMSuw6e1Bredk3D
4NeaisWsIRrP6lnD+y4oWtHfddVghKop/6trb3fKPOTah2I7A7FMFJP7X+IF5Pvz5QSFO4rT9dsv
IxgqHfPLX38L77OoAYeKUjjk0HEgIPoPO4GCoNlAQx1uiUxrrvzObi+F2wK+1e7jQjm+o6TJyRQZ
Ye0DE8p/Dnn7tbOouxjfxQCvmRZe0BXO9gCI2E7raE729CKAKvnldZ1Vzxmpoxw4rXx9paqsjziq
Oc05XvvFS5zpPfet5e6XiJsuK21cma4PM1aCN5j27QGgOqka+Szm13K17accRy7QpogGaEp8hOl1
/IZe65zspYXuCWng0E6j3JcTvBO4nP5tBCsUDuZE3NYivJCmZGPxYPrlsZ4YPHnMvb/TXnDRGi5F
75I6lKfHX5thlZnTnadgO65r881AqHqF1qcLRzEMj6XLer2KW9tdM9Abq79jxm98LwEk3mumj6Es
KS+9vreGY96RSQW6Eean3ecfiW9UX391heK+sQEMzWP91YYPdZmB8Ljqmc//9BLbeknLSF1gempJ
vkZvX7XCTv/mKf783qB3cpVF3xftoWX9h3xM+FO1ZFZn3oIrZOA7D/g9xCa+d0UZ+mM2//z1vP2/
NiBfpz+7Wtcf/WcH8v+/NmVW6f/Zpnz5ff2epbr/3/+r+qNJmX/1b5Oyp/6F3hnbD1UbQQQIu/+v
SdmV/0KJYiO9kR7vL3fzv03KQvyL+SLaYnRtcttD+XH/ZVJ2zX8JSTHKc8Y8hAXA/Scm5U9bzuY8
sAVamG3jQYNkb3/+21pYJdBH+57YmZqUN5jEc5S/Ww3YekCGhn0JVVzc4LxJ07/Z6j6tXv/+3O2X
V+jJFZbWP35uipA8miITBYmEn2syIz+Am6INMBXy/NsNufu3jul3b++nN+XXRxFYg9mAcQSW0U/i
s3Jl0Dv05PWNzaTOhTN88wEwHex1RapuG//stPLvT2NH8zkuYBj5rEWcWjSzWT9jmlAjakdlgVDm
6L0HlJ4emmmaAlgKOJdk/fiPvybCQg4HyHIxcIntiv92J9PJcrZAQu6kR0pqoqX5MchyCdNstUJd
6PpvlN9/clkhglBkbrYkG9f2Hz+vY46eRDmDtTIpyhm8CAGg+7hbx3sJocY/QMLr/y5xfCuAfhOq
cVk3oTl+EYRqPLWf3aJIPCEOdmo6CG9Ltm365NRmmfybEvrzs8mnKFv4nHdcyQnrc0GUuNqoOPTN
G5ipoo9bzOlT1oBt3WHgMy/++rb92YdhdkcJzBnzP7WrfUJXJZL4F8wIGZpM5q+xDVPDSe2Xv/6g
P7l2ODRdmqHbjuH9Otf89nw0TlZVKUiVg+GrW3wCHeA/f/6bh+JPP8QV24rCUZkF5Y8PBc8aXQbd
k1rjuD8dF3BzvEbe37zQf3bJ6AhwtVivUPF9+hAniQoZk2Z9sDw5Hpt1BSPn11cFcrzDX1+z7Rn+
7XlDY7Cd8Oj9S3AI1OOfVkdpLxMkwoLmWcgc72+WwE8/HCvLtuab9Fw4LHHvP/3wCdUt6RJlfqB0
1Hh5UjPqHhyZWf19XZJmdZp7dPNBtUaZwFBL9tE3OpDR/PDX3/HTDrD9GpwhfjmP+IYobv54ywyI
UN4KOu7Qm1POuaiOWqAGKSwEMh1yrzmpKnFe5xE4xD979H99MguyDR3DgpLxubcg1sUpunUoDkyW
iuPCoPewZITXdTxcX/75l2TZYP/dTjnWL5vlbw8/o9XKQRRADlhCOpMR6+4np8fhgpHgelztcnjI
W2/4m1bBn13Z7ZWWrJC4N91P54wos03Q2R1Jw6kFoWpQff80Ar29qGRP/Msc2wOZE2PtvP/DL2vD
KcA0S0eP+8n2/sc7GtlmXeVmUx4AAPWPhlS0MZOqetHF1B4nPSCRswv36a8/9NOb7wiUDsir6Yo4
Dj0ZZ/vz36/wZLuq8q3y0C4Wrffem4q9M6XO+DdvzaeX/9+fQ/2DiJc3nyLoj5+TpJE/aVLtyPyO
o2uRj+5dYytBZ5sc8L/+Sp/vH4QYyfQYfyjXkid02wF//0oJ0U2IhQlE6IP+Nb39659OMfBpCyXS
i7M+izEaKYkC29++628f4AwuWbL4WY5jnwgVmstancckN5F6YwUFdpyPoH7pGoP8UnVmM56tPBQS
LLBWtZusmCCjAmA9tm6X6EvVLKm/m7PYf3Z74TLyTPQK1b5W9ZZ455OKUApymAg5btULp/7hXEB/
jwPHm2dgeI4m9MwZ028NBkMVNEZVnrKJ2MpA551zHtZOi2tUvwYedfQB6CJTOtalIacnFSv4+Wlj
Jw+kl9Kh1cJ4iebFvbGyXvwkj0C9maNZ3XPUH6AxMmJ6SXMR93QXHBiusLsEZmSh2G8nnZJ1SHoR
4ZuRO+iTmgdr3ff1LP3AjO2ef6QN/ybB7a+QEefT7Zp0rnNQxIo2EK62TK18TuuTEzPLCx2rT4HG
WMQInGABAos1cl9BlKDBEM5eO8tAWDHXn/J9dk/VLyy18o3lBxM4+zkpHKA7S2WVxQ4WBtlNbmy3
54y1fYuA7wXwj2GoGwKX4j7dKXz0z3Ea6ZJUOrO4b5VskNC0BIPEgqQhbCdijU5RL2Nn13obobAj
mRkTDwaJ4ZSLFhgjhU5N8Nqk9JcopzNTpTTu9/6CknxXdMTRAq2W2XyK+APsFH7vHwsHDj0FSllc
qNgAFNfK3sgPU+E1bxGH21tGLiZxygvAjwsjb4rrBsSZcwf4d7pDPgFge4oZHl4N6VrNLP1MrXfT
0lXVyfUG621NZa0h1MLMnRfbebWtdAKul2CMgCrHpAdBaZVADOag3ezBjxG/BEkd8nEuyIViaD9O
hEp5DlGokuHOw5jnHalzxEt9cFwlILGIPNioyZj3L5FKa/tC1XGT3SGpmy9bt/CNI3Msij1bzOUL
VZ/lHGtCjPUBUaahT0VMbDao26REHS01v+HsTF24OMSNbtjSSB1Lp0cxFQ8tqTH9SvZwncui3Xd1
a5gkBwqb8X7ZDj9h0VqQp7GNVMHsjPZlI+1EHRpryC0M7IN5z6+TMeM09UCbKBpog0+6tYCby5UA
ja5lngR6uqGvOeMjvl0rmrEBgIHlFXZ9Q0M0VrMO3ajq9VUeLX1zNNKWJAmDdNIj9gKl96UldB3G
WO3Kg4MGJroAK86zb1urju9JA4nc/UIz8cyVWLIwp0y9JFVsi9iuB8JWvUQUX63IF7CaKm1W58ha
eOQ29ZwI1pqGCGg7f2JNcRIFtZQgHgCeJJmNO4PxF62WXreofpBWRZT3rkNfwdXM2pBaNyTHrGYf
/+g62Lv7si2ES6IlKQRBWxDIcyQgvq+++G49oKRr8t4L3XVElGL2njXtkw5Q/C4p1PRMF0OtgXCS
4ckiSFB8ZWSqvqUpmv9D7uTLm+H3wiZ92OzdCw2NQtM1mmu9I8dDn+dWCUF4NdbsCIxrfxGbBXPW
WsnuiTTrIt+PmKPf0khUzn4RhSSlK3cQwBlMZqCqt4O7ojqyitukaEDFesW6PrnU/1dVa5KkKio7
8YDkoQCEkGvG7mEyy7oPKtkWx25ZjCQUY72gApOGGx/8Jhk+pnE2rAC6YH4T2QIxsNDF+t60FX/N
tQfxrbGIwg68uuI5aLRDSodSffJ99JP6YVQpBGoLyD1drRquxmUuNwd4TS7Ygs5SdiTlNAB8joii
YSLHkW+MSBPTkrMsKZ/+Tlpk8+7WhkblWUPxPZXebEUhLW/UiQwhzSLIbVld9NOv502XLZPGFXVE
nA+jvbehvENxhI4/7IukjOzQTtzoTrq6+AkJk5CARfHXWjPDq9auORweZLi9w17Vi/fBlIa6wu/L
4w/52/dDUtOlD9h8bcaQG5Lw/y9VSkR4NxI0V0yDhMKYjtCVLXYDebJaPxdHdHgWD0jsG19Mi6dr
7zaD9SiLzH4FpfpSKsN6bGI9niX0XnAA6LcDMfQGFAqfTv/Ypz/At75xUphIL4nM2xKn7q7CBHB0
1oIErJr6AlZf+8C4l9zAujCJdqJwYba3NT8IJo5gs6rMI0dG0uS91hQK9a4iK/ESoc3YHH3A0Ftj
dTxH6J+uBooxVoU6HIT/vSJ/DueDH1Zl+YZ3AXtIjWKOW/0mBr0+Tnb+YXvqwA52clLvsWiHGmOk
+YyWfo9v+hmC9Qnn7oOI6zowW60Ji8+yayJ4Ue+uhP55Bb1NtGgsbO1Vm3TL5bKFJNUp79XCFhco
YcANmPqzu9lyJEnjjH3rAERWd9WRevQNkUayd/PyDkNIHKJkiXa57vAUjCluWOJFoPySKEewgD5n
C/dnqOKD0azLhcUU+zYp1Xg1Lc2qQ52w6gU627JCTcELT1xN++60VvMmdTnMYQYx/UsH3uNcqsXb
6ZKzHaLKYjlqaaF0BlT1U6+1vfLdecZ28J/txzWN+ge3dKhiU3/5kpL5CeixoRGV8UWOWHjMo+VX
2a3b4p5xtfXq55G6wmA43kIMTuOAvkf6HDcx6i6LmeFtC1bZoJqayjSY+t59a2VJ4wIiRmR+6bAf
0Qp3c8Si07h8jwSM90U8yIH2eT6iIzGINyHH7rH3TMI29Gw/wM0QUCmipb2Qo6MeVDo5KM+03KOT
X0ITGCeUUXO/zmxJYKtqOCoW8YIh3svuR0QhmwXMmKIl8PJNBbqOnRmK3ME9U/Efxh4plP3qaMe8
QoFKRiTzk/LUKg3hu570HX5oG7B1396gXHJ+ZCh9pm99uUxOSAO6A0w81EUWNCZOp9XW83mZ1/da
qCGsJ6O/jjj/I3MuxdMYm+kbylPxrkevJ5cyp6oYkvrbzPjzfvZohmyvCI9bZoIFG0n5rJidOYie
zXG48CfX/PDi9HUmtvzeJiePAcRyojYqQsuwjA8DavVV7Uftlvb5nHht9wQQjBDFoT9bLZPQXY72
nuUpXrubKa8uMrLIAnTQ7X3bT1DHvQEw/RT7JdRq72OcmUK3CwHoEULVMO/VGiLr0nvEOFg4cPeh
rfBdsnexA4SOC4A9ReIQmMzt3+mPk1/YkNdoma3NB1vVg0ynk2+ut55B1tsONbg6t6LuEOdGUr7r
ZKnYQ4GjYGcDqPAdyF8xbsnCUxgDqdhJSLOHRY5+OE0mhmPbOUwRo3DXTm3y0suC0KqORAYPPMYF
oziHdGoxN+doLXllrWY+tKRn7MdB+vt8iASKY23aP1w3koGfzN+iQeaPTa2xtcSNv5xbE72jH5no
dKeoenHA0X/psexfeRnJp7Ce5F02YJiqiFp5QLhFUiQHeZjoaW8Ry01pe5uuQFiRK/BQld6UX7ns
ZTvVNcO5gVB1hEA/7eVKrsm8OCwpoueVY9wgTgZY3Jx0kNAbxyXgOyeHmahg8he0pljpIb1qVQZo
LRdOHuVQnYHc6VsqwC4QZamDqBFkDkQl4Egqa0MHC4m0dxny129uo2dn5+RpSxCxLIARN6i+0aHh
C13GpQnLgt38sK52fEuXdSWczFlKtfOzESG2XS+sGhR454m7dEh8KzECKsCG92hRh36kabrrqgJU
7LTaSREIaUQrkOEp4UBBXP19JqjGT3gbxc/Sqsf0siQ41blwJNvoNbaBvidRrR2nK6f0JNJmZmKU
K1blhLRlWx16bU3x4eVsdWltWF/cxCA7yqOq5fSVxHGARnadEN+ba3lY0xZHFM4je9m4v2Av+Q5D
JrP+lsCPmsK1lORgT2gZNuUxKRi+1yVfJMLI4b413QZKjPEOLQjUygJ41tG+GehBGAfHqUt+jbj/
6lPgvLe1P5Aihwr/IaakC+tUm7eTm70MQNMI7shvU2xBiLETi82ZmixQsUeY2kTyy7DrvIY8ECSZ
A1JuNmQSfqm2dkvszy9rPiCZM4EoHedpyQ8zm2wRoLysdqNHaErZcnqtUsPAg7cttJJ2RxJb6qJK
rOtqzZ5iA2FXEiPNrpwslBQ95yJp1LUy2/hqNKrhEf+OVx3ddR1gfZUJ5GG0gWPeVURJySYNEIyl
+g43cXOVDm4e8vLYd4wpCQ+XDUaEQ2fGSC+RkFylrpY3YibSwRDdaTQo6dYsNlfSJOP4juMU5GBS
Znc0Z9oTgVoLZrCpyG4zsq26RtdHRy3WT7jkyzfh5AlHEpujkUDpupH1cf2wPqk9XaDmwBX4xgzA
bGHcM7wFsQ0p7LD6eenuJoAizi4uoAiFvAvVBSWhOjpdS6hrLWrAcFly1WXeT3uNfSIt/Wu3Wkp7
NxdjnJPQkY4nlRpP1YLaO7WM8caLPPMOy1gVavSPSDbnH3Juy9vGEuUtGpT5jSfrG302ROqELdU4
vFRyNU6E7mJBhViYjA9MLS7UlBLXvtQx15bUD/PCquIlSKv6BY3Etm8StGoVHuagxLLW+0jRXAKZ
tTL8jD2fs/YgA2wLdVBVpf1E8ZB+6YsB1n6HyHPeJUYfN2HWRcV09PUcf/FK8jy3FzsmpiyCdbeV
9a/sjMRNVajIPdZSKqmSAkNBNy+s+HY2q+jC62T7PDWtmQTZ3FdfATCaXFbyHgLQYtEjQU4jzjcZ
oURUpZJhY8EATxzCCZFqG1+tajHnHapnLw3Gsuz202A+byrox6KW3RxMxfh90fiBBsr9OCfkAstQ
hqMAI3NaYcOFbDY1B08VV+lIfBwT9ojaslZzu9nf2H9kaX7B4Ty9p2OantDlP+kN+QsfPyIj12xG
NtJcIW+sqDneG7/b/IoJGPnrrpyb+avZdeSoCMyidIGrF9Is3ac+9jFBODghYGkk3g81LxHZa5KU
uN3ab5z7phPLIR5NVEeqKk1Ci1mT915av8uMWJjGio1rsn+98owlyrhvi+3MgGp6eSFWqKQKp4i4
iYiXH4901aoyLKdFfE0TQ3OcoLp7Nb3Y3WflUrzbGgsbQfLLt0mM5qNjNVviukH6HvoevyA/EegG
uux6PJqGhQ1vzSqPrOWMhNimd8jvdgi9S5KVlDFV2SDBBw+MSZOtxr6pDCy0/pooik8uBwJm3S+Y
Vmdt+xgRuPtBmZreJZJLez64YnXsfT6OsGeXQfbfBi+m1AfZIM9aK/nkJjk5T8nQypEV2xu6EE+q
4H7Gc1XtxxVTusKqEB94QIoJYG1ZXttkXBo7Rv4VsZQwDr4PDhVlkOJSvosAhs/MhGzLpHiyrGxf
rssy7idrNX+mmkV9j0RQIvGc6KHg5xnKL5lvFhShjWkP2C8JRdtLlLxxyOqB2VcRVPswzRlaFBsF
PtmpzYiwEYyk9WF4JhT7Vfd4Y4VWrdzB103I480LE5vGPGaa+o76a9+2bn2kn5BvuZGZNMNCqeYj
Yn5LF20sC7JbaTZdoyr1rrJlkSjkMsWq7mH/vfOdNbf2SOqsu83+QNoieePEK7UdRwlqubm/8ucY
Gj/Zf3To6PRyGrQzDidJNLqkxeQcUdB6r07QISkmLs8d1me6NSMZfZPu8VM4A7FtkZjHg8rxn/P3
BBl2bODrsZ7R73GSmRMq985XRI1Na8LgA4X2llhQpPgYl2gIXADIcFb71tkY60tcXeA9Avi0Em0w
UD1a4qpGpOrThFLDfcxWZdCFmTnguSy1M3mkqsipQQtlXLbForJQdX3T7Lqk7r4UhSYpVc4GbSpF
BOCPcYPr7gY35eBB32+kn+0Uqdj7tWxuzcxk0wRgwookHZ/skzalVbHPkW2QdeyP5WvqYBSmkTaW
YzCPg/hwmlg8t75LHKRufDIerUKMCo9qPYjAcczl2sUXaMFhdFpQaorwatIh4x/8RPlRJwDrdtGo
4xdh996HduZ1C8ip5oNjkD8bZHCyluPi5wkHv0VLF+wZ40CcH3bbhLWc6NhiJunJAIDYlR6w3zrP
oCMwzjXSMMVJtlVHjQjVCeOuScoXi+SwXIm+tfqtA0ZXI2rWeAxpa4238bLMXmB4/kycum8Y3r5F
GEK3WpQz1iWqIl77ChPsEdik315UQxuTBE+teJ8QJONcIK8s1l08JtVRAIXBED23zQBv0sjVnRKZ
0wUGna0iRLLPRAqz7ZbnYCfS3BWOXF6VSsVXvrP/mHoLiOLWdmIZzKnfdedqGPlacIgWNk7V5O4l
yUo5yN68d5/NNuFUDzHG/m4KmLT7QskRwwVelkdrxiW6q8l9w+dIRmp/25GCUAUWq/yjttq62mvb
NeOfwCVirOlIqafrdsw54tOMHkhTrFZCC2hhd5Km/OyLK4RmlhNkZgIlE9NSQfp4bjmEUeH/Tq8H
UZo3mDuJul+bHlbAB2Wqob3AxOuuyYaOZmW1d3EuQaVc+kjaSzZNKDtTHZojliDSrwRTRPKqc66r
DLAN1EZ8qmtRwJEaoSQswZQjG77z2I0RO9J15zjd5JzZbRNK6L7YlK7h4q85HpaBMDFsJRT3+8ok
+QLZvOngTKt1WT7hmsOAWW8BTcc4b0cVDP5cRHsmhtoKJF29hkg20xv3ed4OlNys1tite4yPOKOL
VJ014mGLSJUt565gWJxFlyVEqDaM2iKen8emtVayI3Mvo+/IWXOP/Yf+tG1MWRLSxB3hVnRR0/l7
1x3lERmaUz/1bjZRgADBSnn+s8rGHmrWCTEgU7Ji7sAoGLaN1dTf2UgG5xKUY/02WsS50FZJOagt
k8HMhYaw6A6Ojjnfzw1lLcpU7SEI7HInfqJ50EU3+eCVVLv14pN8ip0ZtygHH4LKc8b49AnGuH3P
XY2nWJEQKcJmLh3/BQAGc9S8tTQFlnArMov4RslZVtnwlGX0RwLscS6wXvbFdG8YWQ8cYVlW5zyW
kQs2RG3HLcYcm3jNiyOvp3kl3C+OaLB1EVoxv/ejMB8arCb1bkwXOCRREc1PNtRY93IaBzM9RtZM
WrSb0blhVUvU2RDOrMJ0HNUIaBih5N2Q1/EDXV88Lrtk1oZxMJvIJtsr9mKfZwqCMJkpNck3I7kv
03MEMS2+csXoDncuTYX8KFVkAIowXAIxmkou3yEoQFDlUTIlPTMEAqEbZ+ojm5jplDuaGz6sDY/9
YodxRbr7kefEPMOKbWHCSJWTz6tzauzJkgzDzT4DrlI7lYdDOXbSKiiieC5PTV8RqBnNZVOdUOvP
H9TdqcsmQ47OfTrNzvyaVnEThXFjmfMeWUdVhzmOeYfJGK4/yIGlcoo3G6zmQqWzkEhGE9PYAqo3
Wy52z6mC9kHGi7dulnKgZthyIal2HWaotkneEf5sOXi1ox8R/SF6dhdlPa4uoB+iQeBGrDGWzWNd
SVyEPVlz+mivpSIYUYE33ls1ltEd6WNZeiGnPt8Tnu63l9oipnanzdW5K93GfSQ2U+WBZZbDmx+j
LrpcGZylu4Us1LvGGSc2YGCUjy6n4e/CTurseknW+MMxITntIEo3xgPJi/KB4EeLf9Zr339ZHPC+
dxUzoMfFt1t5bjzZrpc+YKT4NC4cIq8GI3HzQ9GbtX90HDXU7CvFOhHUg+1B3LZ5WjzOsRqtg3YW
E5O2jSDf33pCnKYhVPhZNLzRJOMIvnbJ6h3njg4JkBWS9G6iZIg5y/OkjYEoVuJXk2oVbqB5um9X
HXU3FGK43cBiEMZMyrMHcs5c5HQ1NIRXBUiFxEvqpEbD0ZWzbGjhOjN3HmdZ3sk2i35SuwyXJdyj
BoBDES9nr+uS8TDHbvIYtz5bs1+ZFJBGX9Iebw23ZjugPA2rNs6/tjojRwZGV0eVMpiE28xVUtDO
sWg+54jO3pp41ksQJ8RiB0DQRFrvXRkZ1SVram7fcCxmJmLSq+150S3nIPq5/DDJWk/2Xu+LgseS
qKVDZ5tjuQe1X1oX+ZIVxUEM6I0DieWuiXf89XI8wXrnV5VNrFZx5VQZVX/Wj2rGIYEnKZjrFgCS
StO2fqwGq5jCDiAR048lcoag9qduDVq7ip/LyttCqktm1GRKK2u8BHbGOVvRgnCB8Yi84Fw+6IL4
OJG9+vPaWPsOXM5rWQ4ULyZhJEkI2cTk+UMQXBa8dFE63cSYNSmCsfeZlz0GB9zY7irfxWoKwoD4
39k+MruhJ+9zmNUOm2xrEs+oynO/MDHdO6Yz/3DLNbtkjJczQdO5eVkCCOCVn+b2BXOj4gQ90rim
LpySrxZWturGTxhbg3DKlyO3hLFNxEMrQ4vWodr7hl5PaV9IJvlRLRYARKtvhENZqviKqDBKaiQy
OttRDXfQ1EXSJGcSrZ3yuJILlMGNwIN9nHGewz9aLdr+k9lwhNbsiajyMcS/2lPJ/JehB3122j00
UhhwGvhlhmL9WgMJN89+5nrT2Y04gV6snqI8jLEMdSG2ycELNYlg2TnR8abGzOiPurKm3TebCoup
qeHThElP8kYo3ElbuxFb8Gkqpurd1DYywwSdJblLbZJhr24acjggndSnScSUyB2ZoVcRB2hKlGXg
jo0QDOoTWHyXXqqgyj7UTG6JF6f3qoCRuEseFoRdGgGLnPkctdEGAM+rNT6XDLp/LH4852HtI9AO
UHxtBRhtmDIE0y2t65TNsTkgLQWL07H3PthyqjzoKpRue2NpK4k90Un8XeqzmLP7N850V4wNTySe
xNZ60ZRuXzpAlw+OSZbmSa7CywMNa91gx1pFve+zvOwfOiocBmZRabyvi6zcE140cVFUrf2NoiQX
+4JtvdxjkYq+urW95Huu9XYiXXMWhw0mPAS9E7lL6OX2Ep2GecRSXABBLy9o09d0Cz3I/PqU87w9
KWbvxEBrukghmg74Lb1ZYHYtCyvJH1N8VAz4Saea4BVIsXYHYESi+D71MurvBVD1q4gA8OZqcDya
bfjDBQc6w07njXwmXqt8tvp9nzttdNE2LjOEdjL98WADEpOPIuv824GwtCksbFc/wGNZ8E83RYOJ
smgAVTBobBzm1nL6klvmMh0Tsxfi3BmuF50MxIE+ZqSJX5HyZgHW5gB7OOCmdACjWuvU3OYt7uzD
GnOUvxkL4lH3MG4xSjIhcbIgjSBfhYMxW/RckeTX+H0rpPVF1KmjGiLdvjZtjiojKCtaElAs6Og8
IwjQr3MyqiHgOjKuz1S9GaGHlui8KHN/4kbIvqzcPUJr8sU23CsheWdDAFnqZilifMi+XGpaupTS
aGVEVA7HFLKzc0GSnJKkgglaQKGzTBgGmCyrH63n5hmDUrg9UCtKqAqiyOrvMami9alC8OMHS9EM
2XFkJ23PdmHQF1+JyhXnNU5c8zWyEm1dGYkYxELLLgJ17Tawv76p1aZLfIXYZ56ZSiL7/6aSkkqE
gN947osdeWvaDSZVcgCz7LScLpN1Kf3dCKZrOMCFgi4H+8Yez3POOS9Uw5pMJ8meNpbobFz7PcIB
C0QhcfJmJ6AwZhdE+k6EU3te9tMpJiajmIkFGuJZdvJyolh7y8VUdPu0hW+4KzBiqvuB6D3xCJtq
KnYLWaLA3meZv48IJBzmERzEzrDd7Pe+M5w3Jpw0YToYNe0JjcpAUu7cdgPMqlXJIBViOndzZw8P
kz3OL8z+kiIELUSgox7Hlh6+mbgfOs8N44ZXqviq59H8mgg5vao+JTCcwxdlLbSMH2iZQN5MjoK+
MAlR3o+AyjaEZDsxIMCAnuwVoRIL0AxmZ7vUtuYP2WUbPI6oR32RxcKewmpmIH6dcWDnL9YFSFxG
G+4rZRgNhxq0WHlFr5PCCbEN5nFe5vKZoAP+q8H0Ek105xGLCjBhTphFdO1gBjlxLmloccHl1aKM
zDtAHLMIT3Q8HBxIxUA3YbKmOerMKfZc3/d1HBAYr1n/WngdB+R82QCtVbhF2ND2Jy3LsfVeY4np
A29CjBRIw3YqamrFMkygR6xOZhwTRMwRjI0uTdrZv0JOLa19nJPucqJojp7pNGiqghy2VyjRE75J
AZRUs7QQI98TqhA6OVyRg0TV9V2XVkvWGF67dmeAAewA+U2iXU4FSbXrpU7qnIxur6ecMMgQZUq6
jFhXFpv8Fcb0inTmtYhcWvZTU1/G9Ni3rO/RffANEKtB6frVJXc/8wMjidm3cwBBb2muwUXVFjXt
bm6rtQmK1AczoWhXG0GV0h8M0pEqPFiLtuS3ppqjh7Vyny4z16Lurew0QiM/8K8vEuhopH9XTDOD
wh6aW9mbqwwU8kOPH58X1t7K4Cvt3ClvVWB0HgN9LG7t1YRBp92bXpH89BQJ6pTTQ/6k9EKV3xWa
hFGdMdYMsi6zr2HIGD8JMWu/IoqA+hS5efFhuWhlDn3r0ambZsEt02JZbjBv+vYtClwa0fxa2Ixg
m+Q7JAE6hR9tyLt5pALck3A9vQ70I+zAo3J66JupELtaeeSILrVjN/iZSgEXhgPP3RhX8qZnePmN
xxhVzJRNBDYb8dzGRJwnHLLoZTHFc6fYDJAK9ORBMg7liC3r6s7x+5nOVeFtJU2BZnDXSnN8jjj9
10ArUEdsA1N9mwBcm1GH5TxgNma7Qyrd5SeYYnGvnNx5aUXBvCYzIoofnybrbb7OjRvG8f9h7kx2
I0fWLP0qjd4zYZzJRffC51FzSBHaEApJQdJI42TG8en781tZ3XUvUEDVrpG5yUyl5OFy2vCfc75T
fTDSDI/F2E/z25BF/scYeOl3yBC0Wvm18S5JL3qxacrSeRJTWGb3VdNazA57Hq6NZOL2SXa4cDcd
YXKunKkKPn2IgtZDF7vGXhU2XqiDJ5PgTwSmksZ0gIw7aM0NFqhlqDmGzU5+DaacSb1maaCwVVl2
cupzomzvgXapixeJJFebNgXZSFlrpHNVJHpc2S1Ipcd2sUR4P8Gt4ms0r3GV+AlYX0VizbmgnITL
xi40qMiGsCzPqgcelnN841+jwvcE1hRYMytMxRwyusXkfxwe4YGe4xBENPYY0+xwdUXWsaOFk9+x
zhnPUIfNPAmghzhIrt/DulGMtq4+ABMiBVUerx0ZOpdMUuuwm+PMeaiVLf7EdmFiFtSZol8n1fWV
lC1QhRRk+R9fFcUPIJgs7wCV9BfbWY+dwiLBsDLeON46gxe7wm9gZPcCA83D8qn91P3qvFK2l+U2
gv6T51Lkn23U5sVWqaygHtyrp2Jdqjj/jT5Kw28/9lRb1Skn4FVYDlivsnia6bidW7NR/SivLa4n
ictU1PkPpw8yTgc685d92GSp84m9YOi3OQO65Y3vOIMMFhPXnKQOGXuijADpX8YKX05dRwrDCsiI
HYS/yN9YZWlmWk2Vnr0Dfw6GgQPt0fDr4nBi9K/hxJ2Un3LVgHjYtS50opi/VtqjFHhrdRkPBAM+
BDhkm6xf+4LhPT6FJHgjQKuokhZeG12sqkSLFW3BSRKoSrxynM5f1sqeFWCvFBPjS4SOeJ0y09F/
Svtyti41C+FBt2XECWronJ1J07jeUFWBJ6Fg0lPf+VVpOj5HIeNeL4DLtJJNklE1TUBQnRy61Nu3
rHMSzE/jzHy6YeTLJA1WRsp5770tw2U5DHEqutdBgBy754BDPkqykalPuUCzO6nO5nVZVDNn+XUu
cwaIa7uopybhYlZHy8ZPhxR9sygbZxtxZY8uCjhuesClV1cXCzgrkxRfU8UM39wyoKZ7g2eQk1JE
lKYJhAU3Ko5ECiaGc98tgJtVKXskVbYsezt0OumtBzPOuc8hwqpqTBZ4sPRn5rXSnOCfaA2nbxqh
/6TdVH1yFBm6XTf58ldLU0Kx6+G/doeJzweYRawiG4MExcTemroPsVRpScU4DZfbEbOOOsc0eSic
cOPI9D/wpvRxrsdu/JlDcOuvc+XU/QGzH9iQalwSbKbYfoWznwvh/5R0n//RfIjVugU8NW3S2ilv
ouRAcya/M43GI9gOO9Yqqy2fGp5EoF5YasfNtJCtv9BAK9/49E7dPkFk+S5pEU/OBGcHjJmzruar
LLnvHRMZgIfhzxhEPFFYatYSLi31Fx6XzA81pZG3AdYfRusM+3Mm2EMEor+lGraPfKCO/c6DlSS5
1CbmDSNbh0FVFsjhlFzl6QFmTsRUlgZvTGSRVP1vvwdzjHVpaQK8FBlYOeYc1XAC+BZEdFajN+nD
4jS34u+JRuvwEVeKYiqxeO5nwthXboX0PMF4p+INZpKR0l7dsK+2aA5VG01rpuJQbuFZNsvOC4fw
Z5a7WBSkwgywawt4Mcyhg2Y4UQqlm22SZb3ZZI0OynMjcys6oCboCUtXK9rfym2cctdFs2+Oht+7
c6/SYpBAz11v+Y242XavBPQ5m3CzmbsDuDwx3nOAbyMCzTl9wWIwQ7Qu1EDHhjszxVypjMv3fS9M
4BLQboTYGDcIzUklJCnfNJ8BXNXhkM7WT3uZNdJGm/HhQdXCzWjWCXU74SFAPS484jUFB4bNAtTT
ulvcKMo4HddBca25SjJtaZVVPDZOMudcu1wGNrXTWOpN64Wh+rppU/1hSTS9h6JJav1KGVpqX2JH
zkQA42aCOGXXXh595R0dhnQxZkyvbQ5PipmyM3oUFqdjVVWPeqzt/q1P3dCpiGp4APtWOJcNaMI0
hSVk6mgoFOcMyHtrsqUluPCFE4l/sYYxVz8tx2Sm3LB+JHoDFbTpX/i0igFOlShjM0DUmRx155E0
KMGRlth3rKyfUyw+zAqHTZxbXXeUMMLS01yGeC/mpukYKKC6R191DkPyDVK1sI7UtFvD42K6GbNJ
mxSZfb+M9DPi59BL/6s2he1cG5FH0SZZ8hBuJM5uDO0cOFMU27KQi5nP1F+nRXH26lRT5jLEJRAP
TOxW0m0gb2fFvvGombtjJNbVFwRGP38LQkwv57zO9Hw/6hp/XaXiOr7tU85FLQL0qwYTeMzh6bSr
gIkmK3EsJawaSDwHbqvIfDlHLnwbtK+DXBR4+1aCK8xnaRpcfmB9WiZjDGph1HrcWM3Afzj3lEiH
VnjgHJeG+I18hPxkb0C/edM+GTlaNs+xzJkTHSVJBL86oFo4qqPrPq95fooSj+F8jhobF//iD13/
OAjROwx+fAVm4HVgMOKi56hCNvOn0jVXtR0LUSDMCbp1xrMwToaZ1mTht043rr0Add3Rq5DZmBTy
WZfbQc0Bts2mSWLOnFnro97T9J22rHUO6h1bZ9qB9yxlpma9qSc48/M+M0Ma59tRuDp4SpIkk90K
QTJy9RE7lz89lK4jWNgHXlv87AZ5Mh46VBBw92GbMsQEv8iDNepob2pXvrZFj2ibi1Q8ju6i/uQk
WChBlaP/zSY0eJwf2+gtBGH8HmOp7VcN5t8X2UfxfhL20h2UYxXvdtf6b9D445+U8mYD4RUFpmHX
0S7H/MrQp7wl9WOTOMlrsLAVWvS/JUH/W6H3/1qi/b75rp5N9/1trh/Nv2bfbz/vs27mDs+zoUL6
759/67z+p3/YVuy/82P/3c1P37ovzb+3T9++8r/6H//H9z++y8vcfP+v//lZ43m5fbc0r/8loE4a
7T+PtV8+av3PeXa+/N/y7OCA/gpoxCVGirpKIxe5xr9Lt4X4S2BwCrkY06EmbPJOf5duO85fPsFk
irgpecUaERMP+zvPbrt/xSjpRMYgc94i8tF/J89uB/8g3Py/0KZFuo9APendf4lrFVlKmV9vlcd2
IUcSuFnKAQ2x8r3ysmWfL0RNVhwhrGM+Wv3VZdBUbmS1tMNxYRw/rf0Jgw41mLP842svd7B1dS3Q
6Rjfp1cuKlsrDpGPE4rLhkY875hNqOSrIe3Mz2YubRDLeY1oDjtxwMXYOvMqVVNZrSHhleDluvBN
NN14EoUMNi5L3V0r2+AA5NrmzsCOTr6oibFpJXUQtWs7XuzXpra4EvkLBuLJmyS4clzYqPKUu6b2
6PwRKAMF+YsR2Wth4ow2B7LEUtHTMmG8X7exHK/kItH5smqsHi1lOZobGkpSXBQg2Kn58K2VdGAV
r2ge0hdbZt0RrR5PWo5DeBNJTgmBYjDBWD56m6NxYq2NAitYjZybHnDq98+lq/NXnCntO3fy8VzG
rT7TSR1yu1/6t+kfJMvBVVy9o7Zn/7PgER7ZjQfY6FYdbHkznPZGKcmuuKTr324ROFT/BZ3Ze0xA
S2I5OtgxxvCI7CCEDpGtnkLYHXvyl82uvNWq4k2WQXsoNIS7nGHVU4WViQNA2uDeypXEFSQwO8C/
dOD8LROvP8zPTQ7INbCZRLNbiDNTh77bDcPQPDMPhn5iE0J5b/tFXalas/ZZkgfvnHrlLs6MZG/V
cg2t1Fp7ZfnOUWGEGxw3pLfT6sJVEHYQxTac8Wky4CAWJ84au12z8Ycif+rZYIt1ZOygYPedbhmp
yLZ3vQBPp8c+qna99xKF8dXJqDHA71dg453jB5WjPKZxBvC6CvpVMEZarNOgNS9AsfGSl2MM1TyJ
DngHvFfKb1Kc4nr6kAT8rjHniweHogENyUWcDMfGS6Q7eNxRdA6qYrm2DGdeIefLz5adBbG1sZON
q1t1YdBmfYXYNLaW540zNi96mLGb4jdOhRWfZoOyTRV49LvMuIuv+g5mdJMpqkRNOG1qLjgDrqMm
IV/SY9kLU3UNenY1SmXQvkuw6ysntmLJxow/bGn97Gjyyfoj4YJ/+TfuYx96lF4N/k0XGmn0fUNb
bOO3TF/I2JOJZKa7PEraRfk0I7GXe3wvuPVjH41GlZJWwnx8nzlP/hR9k1zIWoh75lrWM5MFF1XW
zR/S0m+34KmLt8R225elCDm0AIqNxKFKHXcz1XH1RC2JeVzCKnq25kZ8RHySqWQUgqKLrkUobcr4
lKCiXpRSKeA8wnCqFsE9y5/fw2vtzUHF03hakEXWC8LPj3psgk0BI/SOvNN0u/qSKGPEW95cIyT/
gMvZ1bjJzRgCOdPjdRYOyGuDVegWzX6coxKfdD7GzYetwpt/rPZqDkhOzEdMF5izGYgd+enenSk9
58Me6uC1B4eOG9NbnpLCtrY+ea+NI1C4uRgt1TaKs/SAZRzrYmp3D20SDtubsnRzd/q/UCZG3t8b
yEei5Z9iPFK70UMcH0IFkzwV0TOksHaHLhZvgSlGr7rRlNpM8B1J20UBVq6hOC+OHL/nCYTOM5p3
eHSVu7xEvYp+4Dj8AThyG0sDDevSDkt6XUQXNptsnCx2fH6KmZj49ihboKNgnODrCacHYxjazUOE
NzKwvrDxPCRqzp5JPI3FSjvw+Uao48sGVzRzp4Qi721BC9JTaDTuxsrlxD9652ZInTunN94mFHO7
G1Kp7yXmnMfKIXqkmzDc4xLPv2GZDA+Ey5orY03nMNnO/FMaXGN5MDjNCwaamACbyvKtdBHQxLad
Ohty/2L0OiJjus4w39SrZmxtZNZMFWvTVtmxzAEW5x37LU6KtvnGCfBrmcLwBSal8TDuVsNR2lGy
ZWCLfQp1WbyAJ+yOQ2ibnaZYe5slIj/Q3GRdOlHOD5BNaXIOSPvTd5fqC36g6UWUSX6uZNp/6LJp
dhU71h2FMenWaTUP+TikdKMAvXtyW3yqhEBO5eC5GzpX7nL8cM8Ms+1VJWV37zo9NXt5iK09rMfl
T9U4w4VAPysv1RLNtr1Fdx2q1a+tj3+bcai1jnvOyaAF7Q+8rvGxomRo7zSD9yvjcvLDGQN9Sks+
aMhtInrJimJ8yNpMHznSGjx8vbVn5RU7WNPirgmKdG9jUiFCxMzdxZGo07ONILgfitIc+sank4e4
EAmjqYPGGeVvtoerdGi79plxnf/p9Zk98LzlzovyCmdDQTej59vt5OIug3cVrVq+B0+HMUTauL5j
vGI2IP+sjRiT4Vc9udae/InzHpZmIdg75t7KOMr7yZcodCwontQ4Ff58XwuyxkUBmwbPSKkPc+15
u0QhyxjPX9cLPnXRlf1WLmlxGKcme7CNVX6bGlM/kkXI/JsIYLiC+0tcYuREFHHNUcUTzR7xGWmF
Vyz75TjOS/dgZ7Y4RWPnHF2rK5/HZnKvgVd7J3TIkFzG3DYrz5XUhsRmBuYLt3zfiGwBw88V4kkQ
4/ytB86Z7gjmDLdJT2lKO1j2Iw4K3181eZS9SkTXExAa5jhgtZgHEldbT55iuUeion6nctLb7L1z
4eu1iXOiUbu9k0Q4z72MGM+oBAFmKl3eFx10D6Gc22EV+nVy71cmO0ndmd+1m9N50HOI4Z5Tflee
QJ8w0npL9ehhs/SSu7Yvus3ix/kTFIviDy5zSY4BsNG8djqrP/XOEWEeozxMZblJzwvjrxrk9AyM
Ph/iBOsHwRs786zXVMnwM6P0u151IlYfHVb0bWjNAHWSGoEYgwUof2GdjCmCx4kkJKK/IsDkpVSL
tAR4DgjWuE56vFz2to4Ccbb7Nj6WnN4IsoAdphZ02JO4cLdD4UZHq3Oy37qZLQzEQuHfjpQ4N2qW
dAxgyGeCqtzXDI/AHnsI/RbpnF7LMkwOYYluzfzevU52rI8mGzS93mko1zHz4YLwcclEPQkanl/f
tzbwPZhsq0zOL31StaeZvseL29nTU1Ny0mjYjPENEyz0KRK6d/U8PbK1VceZHeeRySJrawJVClKv
IpMri94+wfvHfFF53bhvuih8tv1Rvqq4LHaFqflQk8vRp9GJrHw7lRM7d+XLcpM0nmnBeGL5IxeM
NlLo96xMho1ZivQ09ZzXVg61bTsu+9HRI/PA1acP3zOICi9Lbcyz5tZ8cIPKfHoTCBj0t+nYzNLi
ES/dj8Vvy13kh3RfReN2YSa7KpgSb6zWzcgOT5169oweDwJ/3CkDZMBEPXSnnYlpkgmZJh4xoIzX
idlVuybcNhxgeZLdBo6yJdBhgFxnQn6Vsz08FlaS/JqVije140VXPBstVhoKzS41u+G9ZRmbiGHi
PeRBh387l7TirfCBYiyi+jd5LhyC+3RzUMjNEdHdw85k+NouITUSg5VLuXLaPtxjAeMyXg3k55kz
CTwXA0dr0/bJMZPZeIfmUz80w4DhwkehmYLWvsa47vCXedNEBwIOFO4PgXM3hKmza6H7gc+Dm064
nADaph6ptooJrh7Q931YxzdfU1W5pDbTIt1qhNOfFsXHO7efgwdy5clmcsrhsMx9TrUd8cttgFSK
Qu268+vgF+HZilkiuPaXI+bcOd7QhpSSX5D1GXRqiY3MYbUvh3leN4zhX5fGaXdZQYMLcRz2E8MZ
1dpmhW0/qngELQrXdF2B5j9IlLhH0XlpTh0W7jY7Som6u0N2LsvIfyeFU6+9JZfbOA7kFXd/vNO2
lx975cidTKL6nuFEeawrwXfIoR4fhtDnSW/7cTvmWGlZYa3pyy9AgfMpR1rCjSO3Tt/Hl6jUYh8R
bDkF3RJ769oLKDoKxrW1+BP08CbBQupQeZaIQ52NwwNDi/AOHjtNTxES/DYt/GDXQRVoKB1TxelG
9v3tMvnB1+HU1sHn4XoxRo5fU3TzQOKZe3QhQqxL6cXfYZ/rven74HXCdXhxi4lWMixyn5SvFE8J
Fqp7Qiz8voVXXoIOyyqelJKeKrb8nUrs9EdppeZ7SOv0kX0AZ9+46Os0VPo3yQTvxFPh/yknsCMR
Z/fH1o7azxI3EqkP6BcbEd6opNCTwtdYW+j5KXosmWm0lJvQqBlh8xaXo1/dgV0lp5Jai3e2tK7u
MTtwuxktnj+cU9VaL3G66zmd4T+60eSRd4LPwc+rX76bdmRiA387aIwls4qs62yb4U5SpPoa6hKZ
m+yevbI9Yml9gB97LXoeQAFMgDn47ajAXfWhjWq+edVNzrmNaTQxoWVhJfQjGuZkvfyw2ECLbU4B
0IEmp+wr8vmAr/il5Ss8djGzqgYfrGvVZlfWRv1AL6XTMU7iH0nthIj80szMeDEiwyeYgzWtDhnX
PuP3f7i2TmYFF6G/94q8+uJrqa0p8fGtcDQk5yS0CQTZaS0uzuLfbozkIXHhY663dUCCJOcEGE3K
vLqKu1XaW7KDAp7hzPPn6ZzVCwPsoqE8oulcGvSsNh2fMJswJOuE1WzjKmS0kE5YnF1qJO9wY9tX
p+BuXQsr/DN7fXDFbjCdcJVHZ9NaxanJFrXhNjQ+lHgCPto0IsqGATRtou7sBNLbkiluWTcBsKDN
le7GX3R9qhtvuDe5ag+9E7Qfjt+HO5KUgES4gZGAruLtstT+Oz/bpecH9APmACeh3C1tr9QchVeM
dJzjmAHuNPOMe6R1QzsOJVn3cDzQVzs4I9RQ2j9gPXd7uh4ZhqK0P9PbIy7YbifM4LVs1xYFM9fR
6aqTE+IOpvfFKTn6Q5+BxsSnpZRHn4vtyqdC8TvEZvhOfh4/8qKXFBvm4L4ksda0uKjiGcKJt2n9
mMyJbw+7Bc3o1SUJ/6eJJ56/NMzuZuoH1nCWeEQjX72PIO4hO5HuWVm6UefAVnITMQZfk54qL2hP
EiLB7bMVL7F/FoNaIODQfTOJJRrWfTMzlibyU5wdXsrem0S/i/PYfeXqT0tTnlqHSUwv6A3Lc1S1
HjSZXu+qoWqvVYHXIfDHnhCiRM+93ZaOQ0yrXpqSduUYMqxTfEl3OKx7auC6mXyJ7H6FPqCGrYfH
51fGBBatxBI/nVITvKqMb1ZTNAFIaMPqZ6+TZ/rtOAe19nylKAZVK9cOuzee6gMPG0k3itx0sQ7M
nCED2tbyOwyLH1oU9dZyJzvbmaC3HqGpWNe61s3b4Nr6W1qV95UVtxfdDposVC2SnajGeTsTLVsL
YgWMtQE3zs28rFQVnyZbZ9gz1Yx/4R9/bkLEzVkFc3WYWNMPpJysK0gh0tIpwyA2YpyZs1MH76gw
CbYAEns0RlPSN3RAZVEgdyl9pnemDcq9lH1/1YzH7gZm19PGHQXZyYR7MYOJ1tOMlEYU6Ei0zYNG
msROpCLNih3Yp8F36bkiwayejVukv7KiNqepNcOGJ6J6KqHbfoWELlAb8ZleCLUg7HUNWPAwB0+C
bb2M+P9bh2NBMoT3KHfOHvA9HoIibLeisd/Sm4Ev8aryd+SMB7I5CW9CTa5yN81DQtA5E+6lmVkP
DqLi3C8hLI3r6bbM7TihRkdDu+24dSa3/eozZcINmc8RdcAb6TRiyCAPy6TTjWXbaY4VqrPI7iYi
PiguhFiSrOkpb/FIY0dw+VUnFuERCYBy1RVyIr1dk2mg/arLMLjZ6HBMSNhpu7T7GfK+2IyzemSq
pM9cJoCuClZRk0OCc6spUCeACfafJi/Kt1Ek4brGIxRt87SwzKqDrPQdhEiqK66r7XWcyujB7XVu
bwor72kOLVznJ6NBTFBBBFR0ls7In6IIqORgfMsLnDKX4thWE+dscyzK4BaPM9UjKGmsr5xf2mR4
IEDFB6Eb7BeXC+1OV0PwI01QHW0koLNvF+rUcICkOTDj4Nqwp9w1LVGmOPcsSqyX3B92FV5zZ+XV
9fhGEze2cezvc4kFOsz3VZv4bFqjK1/KqUpwwDFxG7Z9oIk7A6i+OKldwjMh7EFRYDE+FgN0oj4Y
9VeluEDNMlpwImP7/IMtMNjSchq8QNIQa+Kh/f3gx2z0Q5JFBzhq9iVgAoUebYb+ZUTj2TtDl92p
MS7BzgQ5b00RZ+t4VstjY3vD45S1A7/puq3WOKGqnRw0VJB2mMyjSZegXKE8LfjCYozYcd5NewQ2
sakt4CYnP1qgoxtml9oiO4UbBtP0yo/Ygcld1AQtEz4bqR0uz6jFBm9AfuN+V5b1R3d1fC9ML/6I
hC8sHWG+VMH8OXGtmeBez5POy2EyI5rojnygeyS8X+Oq1GBt5tRf3qMpax4UftsVUD/ra2S+u9Wi
z3Iutc3Eoj+WTxgyg19LbhHVofrtF3H5DFGvAPEOMObq8jv61TK6nFcs8PYKShbOK3uco3PaNEwP
qUd9gNx2S272yj0tZda/SkDle34HNMhnGPYF0U/sVPCLcAIEHedwCln0CizsbSts/IObAelhk5h/
c+ljHJM1pXogTVZ8lm7lsRjgj3hf3JDLbQKWa7UMubfzekgO81hMPwLQ0qs0t8f71Kd0KPWYyhRu
/oe40W4JzEt/iax1X8dcq4K9O9in1OKCo+S7Y/L8K07ImEDPi64ySFLmAvRArYq+VVRmJUDiJBfc
W+5S3kR0crUlly6Sej2mQj4ohf/a0n3DjMc01Q/tDNMpzkNSppPVKhBbyrsZA3R7BDPOW2F3U/Cr
wxPBGpCU4p6tUpLpBe934ZiGUQ/ZclxVkXY3VPWMx4n83qW3o+zIDc4pEMHxh/C7bakEk3wHbCDk
g/3QJeZpCSg/KybSJWyI2URnKy055UHGMLvGc8qfMvPz9y5Ml+cwrdLnnu5NHGOQMuY2sMiZQW2b
ewHaTjpU7Yl4AtBTODnmoBlqUZ9NWckEMexfMEuEIKxKddYdATm772yA/MVCu2fUGdL1pAYr3xgi
/Q4zqDh04A8osAJJYz1gr68OcV7EX9Iumzs3x67FcY7uohRqHaYeeC3J0J8YHNR3NQbUVzsCrn6r
GosPvg6ItVRD+drkTvUjwx18PzULOyIh+XgXYNdi0t5b9keEFfzguXGyGwgZ/5x9rinGkZqkxj/i
dhUtCCs7Cxw8gfI5YFfY+KGnnxXNlXdcCXAgpj2OdseDkzAqn4uQLLYZmKErEAf1UfoCj8jCOGvl
dNLbIeio0xC09SMnYpIIWZFegijnBqvDmpwPceCnRhA+WNM8UQOuwdEOhKsBXdQGDr2ElDhlm4XU
yriJYl19cF4gkm5Gi4WvtIfopRTkgA5R0DA/7SwL866s7QMBtEAgc/h5u3ZNrF/nMBwv6IuIFZb2
SsQYHwvZT12N+PC70avpmOASLveZzYJ7bFhfOek1LhZxNQk28YA+qp2xM+IPnXTtDzKw/evEaGDj
TqF7zvqq/sSQ2O8crO74ynvVcjrHbY2f0xs4XoRuRABypos22pmI0jRCFp3hlqvVuMYxzjEow8/U
b3CNF8+x6VL85LZJ+HPWFcyWXFvJhz8FgrfGLIKLWuuN8UZi3OYU07H24khO72qXuyL8EIevuJX3
mePQaYokLb8pXmqvS+y1Z8Xxp0nmQbDaBGAquoGSpQP+LXgWbsUCdsMXkqKMiTGr9RTclLNkdqO3
QRL33Ja6raYDOmqyr+kVS8/kYRL/Z2wyFuVmiVD/pQDuo29DAHws1lLDeSEzQqNXTtopA1IG/mJr
8/GztpWM1HfRZZl8QvOo702nKGbycPoTNxZphQhUyulbTHVHQ29s8BGVRYdHR96cJuiyHa86q+3w
cxK3FuJsYtS+MXmk3HVbYwQvrJpuXxz04ZNl9QLaCqfarQntusU6EnqY2qO0s/e0xUqUNXifa6zZ
3oG3F+lSIKRVsW7S45RZCa6moHcuC/2pn6OZtbepxsE5wnrrTl07q0fuTMzQA7xYa47p9VsVRnI5
o240T11Tyq+FvMqeVGv3EC1EJVbpcuCM0E2rueN2uPISyIsjdJEdMwm2swg1Dy7DPPV3buOVPz2x
SHPQkTuqDSwzdB+yjYCBdaQajKvoaMvOUriJVoT0uEEWwcAQHZ7ZCjGTmRquF3kZ3UAPqwSL7JlK
JPnEvb7Fg9XRbdvBx9p5iUPkyvXcDwYV7qanh2rrtryElEjBORQEUvHl4NjrAgbh7WQNJ68p4j9V
D93bpFN+Nc2NRxZGDo3ZTPneUsYTrAhFVP7phVK/IFqHUANlz78tvcnd3pqXW5aV1rmKOuL+THUQ
XV+1S4mUW5RslIwqnDMWRfcJqTh8vulfDyPjTnKk1NsSCZ+nt0jl3t0URAsPXlo9Mn6Tp7FunH2S
Of0pLzPn4EdWg/5mTz9mxrG4+Ofu5BQhqm1YiZ0XMPWY0oJTlxsV3GtSp7yP02rexHpxpxWHmzDa
tv4cP8NyKtBwWwYyFd1occPpHrNxwzXfBX6QWvexVbgkrit4W7mKDCa+Vh4Do5211frmRxSQ9Qcz
2pojMyKbFgg9BmtCcjcCsROPJ7J6INVKUfY7lK5xi99wZkrqBj+ShTq1TSGMuisJnvzolce4hxeE
kGBNcsC1XMI7ye3E2RgCKDhWR+/qNIDUKszWfCQi5K7MTO68CSdQRjjj4S8lI8dFO9XRier2lAdM
9SWEHjVVzX1PicatphtIJXJ5OVjbf1hH/lsumpda8fe/GmP+oy/mf++/67sP9a3/9Yv+f3TP+PhX
/nP3zLUGCFnmH//koLn9L387aOz4L3YjUgUgGwB/uwCa/81BQ1dE6LmM2lwQzphlAuf/Omh85y/b
i+mdsoMQonQIK/hvA41n/+VHoNAjSm1ibKlQyv/dN/R3OwKWI97p9Lv++5//Y1uCY9v/wj3mp9PE
41IsE/i8Ctwh/4wlTozFiESE6prRsLZOQ89EYo2jgmxsKwqkZ10orn2boGnVyEZJeRjWSfgD9cRi
5VjND0nOVHwHGe239zhSIYX1wTz+dlqk6Y8ipkbywEXfCz6KRo/2qm5dGigkxsHlhKu26R/I7RQV
1kmvg7fQcQqzTJnsRUuxC7VEmSENjC/Rth8Y26C8M7sJNOqPlb+U2oe24MN7eNGa/MVDYJxKXazY
K5+wkAYCjOqCXzitCv1I3Nd7JWkjLfQPX9ZvdMK4inT3BHYY1JnvAVa1FGdKzqqhi845apVf7bRj
/wpoSiJyHhPCa8spQIHupl6mz8DcQ248IymSr6CxoosjbSLfRB97Wt6HfjjTzj2CBx7sEmGqqkx1
1czr6vM0+GzxnIDEXByW0Q2Ds0K5W7bMyZX5qcbCCalzpl3r6MCl0MzwG0d/FTGrzRFrMS4hqx/L
9xSUBFbP3BrvbQQzDkt1FuY/YN1wBRM+MVwnwmEYECPd9/gq9rYyNx+CdLyXUZiw3UUqRdJEWsWl
k/oR+r/fYFDJpqJy1pSCWyAMKFO0vnO0BzaqyqumTQUC1OB50oQ+AZ05QAL/D3XnsSQ3knbZd+n1
oM0BdziAxb8JrVMzM7mBJRW01nj6Oeg2mymyOSzr5Vj3pqwEGBGA4xP3nqsjMge5KerK2y3IuVvQ
dhCVMoIz5EX3Q4wydQzNSGxLjDYjAaiQaXwfSKiOfWTSNeLxIseCiw6fP+lDJnXpnxSCTLAHlWXA
ho7drRwK55E7mfCLJA0QwljOmKhqC7TZ6J6yzGUt1blO5CXs9aeivrfdMqC9tzO13Cxtj/xwg62A
ro7A3WwGDda4zdDeUjczk9dKKtKiXcIFW/heJL0c3FCHHm2p6lz3G07ERB0HsDmTvUOeW06rfgBt
vzNj0+922shsZ9N7Uzs8Zq3bXmaTkvHd5E6Qr0MpkpDmvc46i7J9KSxX+N7sfJv3iSVfmMaI5ARX
JdMbb4l5xhGY+9mROdUQ3iPblvCjASkboJf6zGaNmwfm+FnJkG3LXAJxfqJaFcVhyl2aR08H5ML6
vYL0NQjEBAfPjyiD81EBWhlJKaJJFQQ0HfyuoVTseeHQfUqqb/Otdruc5oq2MkCdxiefNiO+CI+f
3EpVfBVOzeAGeUfgTtmGwBss1BprNkqxtoxhv26ItBprQkJySE+wSNmmICSgGuQooMprbO/V64XH
+h7/QDR9d8KxsL+0jhpYCQA0QdC9ipkvBah1q95uiTYpSvtT6c4SXKQxeW4yryB4+s41pO4x3HWK
4qrYlbxC2/YUdQv449QZDjL+FZVPZj/pOXLH/TgNtfxcyglngvSaFvYk+A/97GOmY6BitrBS2szr
05cetQM0gxy92zZllYixb279R19AyID3SCFzgMjNkNaXKivOHrQVkNaTHSWnShqOdx8UeITWQwyV
G2aAu6WWVsYiWjMy5r6ELa4bhM8VqCSlnjMjJzu1yaM430WRsKkknSaSb9otJg5GGxPMvptQvLxB
czOoGnoMLmyJyulNA/WL9tUYieq5InrPgRIiaUMgzaq3jCZzU43meCRy2avP/sLnbMYGWATDvPnC
HIlJW1xhHc1Rgth7XfRmm6yUKYh79syof8TRVbxVQTDfZMHkDMKPd7ZTxv+NV9RYGWkF7hQVKxpk
dFsQ3SIw650pnVVYlrDwMAa+B7PRvidsb4/YOdDIFGntyMMwoDQX2Phr1i8NXTmb4Q0MlPykB7M/
uiUeKNcs/Tsc/K4NTbYPPrmTA/K9SU19AGJV4euZk4fBHGg+GLu/+SYsJnahaip3bBhG+wjLHuqt
z00s75rKKpGfhdAgVtM0CHeddbV9VXFYfEmYa74lI4NDXE5VcMWqnUxPFgDMq6aaWom2msrjlNMA
sWFQYrr6TQdPZI0WyqX4Q2aUn/AEGPoKDZ4OSLdR91SYnsXKcWgE/ylbPk6yCne+xai7w5Q1bl0c
QyjvWW9i08Ctfi9mgp0TQq1BVDjPjDdMd4V5YPGVhgGTixg7H+LP2mhIj0FCwOw4itvXqRqST4GN
0nzLZxBr34PBsw4CVV6r0pzesxx07QBj5Y7tNOdCMNiM68zwESOzcQJdFlzosjh/8LTAO8xr/0mp
3jhD2OeJ1CyargH0kWFdMSc/Dr5pNfvGiNkCMjaCvDNJ453hA/OcTnnsiTsNkrp1r8MQToQIM6Fk
icUqBG/Em9sSFo7jr6rP6BlnPkHTvPQTAwldT8bVnY1wbQ22ddaKjT+LCm4yK0EUPrlMkwHskMvI
S2wbdbXgXqbEHaDafSM07hDFDK+BpicPtdPET8kQs44t4/aoJGtpZIpxs2LZ4L4x/kjfyaPTW2TO
3Du4C07EdgfvYgZrsurm4WaN6XT2B4SrGfLCo0p5gSBkjE4uAh/aMROg+ARkm+1o2hUb5srDyo16
51HDsFTrStO/oqHRq6buAN+AjOKXRNn7oWJXIcKB3gFypjaYCZQddyjhi0/sHOI7MZYx/Zh0z0M8
s2Aj/W2fIZF4iYwe5Hvma8KmYu+mh5TbsrPMD6Z8HAb0ik/wLwWM3T7x3ixkACve6ebNIZTzWCVU
T6qdCRcopHdD8Ot+BHr6nqSwPUq/dZj3KrXvTPrJMrPMQ+gI7wEtDPvlCOg2tjSBY8Ey5F3PHPWW
4rEB4ZfeV4SDr6hkAY8ABdn4FFOr0iRaucsd79ADKTtzGINmDaZw3xdK7KaJUMIGcs4ZziyRFnFW
uWevCMnBcXrnuTHJoE9Eoy9IipwHA7ngq5X4+Ql5NooFv17zNSX3KgfNUJJ3sNMIql6DuQXeIdDl
wUZFJyUs87ko5ts0IhIB5CHTTQEH5ao9StK2m/exWUIgqdS73fZfQ0Ad+0BLf+ekcXyA/6WwE3ZY
VyGAtT0CYLdmIxjxWj3EWZxy3k7WlvxyHrKwOqVtJC5lW+86T2b3Ewa6Y+PgQyqj+OZIkF2VIVln
un65b5yhuKguXxZvZNxjX62C6J57QhY7O0Isvnd8U8v7gkzGm+r84LtyvPizRCz9COSSrNKiRbmg
w+kS+2MJ6oe3xchhRwoiytMQDPls1p8qlVZ7YSuPL1/cI8QI+MRj8+Rai0+bk2YDR2lHkx0ih4lw
U2ZpDt9wcCA6eNlnOUvSGAuDGQuGexXfB1CFIay1iGFLasILSVb2uZi7acfLOtjFNQgd5Dds4o0w
xL5VhrV3JtFzPuYAzFZDrl+oe+P7lsgP3l5dGh6IhaUMbCo1wcQgoMNq++KKX4kgE+QECSMBTR3u
V73EOz36tO2Qy4PCyZEfhD8MA0rLjDFmiV+Y7Kc2bpAW271hfHRKmGc/bbpbLUlEAV5fdjver/Pa
wXz/NZwYrSlXZHjJ6uqF29pd1yMaVYY0UGwn09tkbejTDjVEBoyOdWs0s9V5xIfXjkFxLWxqN5ty
aM++KvgOH44pYOLFDPMtYKSSrmUflpRl9ENUhWDyVtBM+LthxxopjNxzUybRaw+xgQqbKW6hZX4d
eeYQLSBBzVVzRDHn7zyshww6Jcsogc5k07SDTwdCY7EyLG1/DvrK34GY786s9sVuJEz8nUVUfxRN
zrtD59kmgLn5A5bMDTvnxAx5qq8Z9tVN6CD4slSX7dyqGc/mXN21yjQfS7sDSJ8mzjHzZvdNh81L
HiLcZtrmzQQ5hCNcJeFvKiO/FJRex0Dm6U4IL98DXcKMYfjqCexTuPcYTz2ZqnrrksxesZD1Nx1i
cwZbHQfOmMc8jzWQvRASNL1W/RgEcXqwQdyvczhg6zGNm1tVAa1ms+JPmxoAzRpLAhxdfFJbK/AW
ZW5moDjNxrduaD9XXpie7STSONMyzUOev7esnKgKZ7H3YL6mKxfhy7DMehcL4VzuYniAFzwh5jmM
oscWECTK8sLXRzPhJrZi6ynx3PI5j5gvBoyT3zh+P6OUgooXYSRRmtrGMCEiVqhidOvKHXu9D26w
6SCoDrd6UsXjVJQOVHW+61r6+W7UfnJverhMOuCrV4SoakMxABBgLJ8Urhmg8mo62bgn16Je+l8W
LT9SiXVvNscQDT0ydTExUs164EAsBMJHZzTeeuphTKMcYKugsuNznqbGoY3lfJhmZn/NVMKgkRZz
akx//m0YWDWs0Sv4Oxd6wsnEkcfOlPgGUlYZTaw6p0Z30gYf6KzLq1sOyTFv9LAlJKd6ostnc0SZ
sdzWQ0ZrBC54DKcHGZfBQ1C4xhNzP7WfmVKfW4GCBZNz3oFXA8/ObP2lMULvw+uG8iHCF4NdZ6BF
9uYM48hEolCLSGoXp8wXG9GGSI/9ZD1mafeEafRro7wAvmGZ9IwSKiRURaQzLNEEmKCMEckdHsLk
gX9ofISTgxPQlfERpF7+QrPbv0/uJO59LIbnRJVyi9s2u2tCHZ+mgiIkXQjtnA7ZvsmZljpDvijX
xldFX/DqFVH42bVYbJij6Wx5NJ01kF8oCrpJTzh/1UNRdM+F2T6YNYM84BXj2RNj9cEMdz7xmukO
pijVe9SRE7awM+6Cvhg/lTwsryXUNFqOmqoOiy0Ys9r4VAGe3UZ2k16zmGO3po/+0CEFgTuhaE1R
WPeO6vcFKu8zcm+YN4sFNCch9yQdB0UFPqZsZIczei3c7syCHEzS/a6RhX6jQxlRgZmQBMHz1fuW
c/hUwsS7tmGNwryFXGRbnJ0BvhPGsMWa7cCZEbS6tKQOHFFsMu1AMrwBQdhtykD6G49kWkwZ/pas
u5dS5tW2xUzBKcU4IarbOw7s4ftcExrDkLLM91GAFlYiCViXCqCwUrZ5BJN3r9LO3DuW6j9FGMO3
Zrm8VLQ3YuEGbR65XbUns7F4Ljz9ACCYxSqi46M1USOz3XHX0iVQIirRfJeJjyjSBPZVDPT1hhDd
fe04GD/j2I5o0UhBXodmrRldB1UNGTMlo86TN6ewl0eWXYk2xUcl/OAQsMRc+fwSBJ33+hDXUX2Y
HcgXaaUABoRjfuR93p1Z1U0Ps+dEDz4T6DPacnpPU9YUGqF94sPnp6whCcmWZUXhaT3bZSO3nmC+
bSbOqilE9+y1ebp2YXU/Y7XPHoVAlwMAxYfRWKnPQzLN6xzbNKhq3zgbymrQjgkdHSo3CO4adLV7
FEHfEMCEZ/z7E8Qb4M2YO+V3kNRy45tFgm6NAeEpzWoSniKKNqw7YbBlaOkB+6etVTMY/sTp1Jvl
zuVHOleOt3OZNG6Y2zQEBejqvq7L+Max22NcdxK415yWwcEJEtbVDD6/CPB163Q07C1OWU15gzqG
HAZgHtVU9ydBEb1u8SRvAP15a1rX/JSKpnvN4nohJwz6vkGYvU9NdGDCsf1PvJKJuZE6+Yil32zJ
aM8grzig5dwiPgu27IdeILQwIub1lSvzgjIZ5QEVMA0j9IZLGIn+rAYt9kyzzPXczcZpMONrOal+
m6MpuPNqtA2wanLY8AGpPmB7BKpRn++3mUdUYl3wziwl2DUzYo7UZGIH8NrL7qMxMmMWyp29RcY+
bbS0P+qwJLJhAMVbjSU9dDFLd2t6PLdRXOVvxC1MV1F2ycFCxreGitbe22MeXaeJoMRmzNks5lO+
U2XIjsi3+8+IhdklmuBmIL24090IrOoVYviwI8aoeFYQZa0VRpCaUHOvW/vAjO+qSU57XiAsB7o+
+6Yx+vqrFpH5BnVP8g5nc3xsYveb71jzJRvn4WiFjGVWJbqQvZMF7i4Cvr+14Kiulvb+quvKJZcK
ahnxccNWB4ZbM88ZKlK5/NzFAmMYD8xMmYNZeniw4yl6CmEDsd0o7L1o1Xxrw1xHWP4E9FmN3Qsd
Ej7iem7PBiaQx7Cbx4uXsBZP0Wlj5wddVXo9Gj8DIuauzXkbYntEkEffvhvLHmyRLnzIdjHKr8Uv
1MROvbNYCQM2qyRvPkvWC7fNTOhPe9xulkn2t9sOLyY7HoSrUhpoFlyk0XUX+g9o3Kat0YYzqGBv
GXMmQB95J0kDj7zB+bfMdplNMNDRR0ROKtwg3S0RsBRdvZZCAua1TXvLHrR7Ygw/VofGHaNxw+ML
WCsW6d4KaGtnKyPSitgFmqOw3qJoYQVI/lLzRWf42ihDO/PDaNrwWU8J+QG8aYaXhbHGKKpw93oa
03NlCio/ezFBqnqkiq40wx9/tFkikVsQr4Nq+hiC1Lp1A/WmNSkqSsMdn9xOpNsMzcP3ApvWNxGZ
ij+GY34OInZyPDX9g2Izf+l5iE0ad7asrg7tT0FBp449Vt6JyumvrNGDo9YG4/FOMTA2BcROqPpy
H3chgjucHsDzmwfsa2wnuTvpU+1xJTUAG+1bnzON9ryMKDpIqclfm37EvU+G5Tqr4E+31XxBIER/
Au2eMSMoM+DhB0rb727UXYy4KddMjb66NaZQfnB2pU5t3s8sXMkRMiv2lsO8C2MYXDBHE2Tp+FJA
I9c70vOKJZOvW0HZ0ws+gdGC+0mNHOgjL1dqlpItZHEqSaRf4/J4sEr4QhSvz73ONyRFfQkC4531
PJUTluH3LK6+BRiYGFa4JhVIDDpIWdndBEkX5AHfOGVERcyYZCYxyfbJaBC0rrzCTdeDn1jXAQnA
DgEyLa9O6Kt0Vv5oUzN9nePoYNkcmloyFg87hjo9bjMia6KItj+XNYhj2/yYKo4LGnN7z7H9NCrm
ERLZ2YZh2nVuK+pAARNlsTs8RD2m1ARJDXeyeKvzYPxUhbLd1ALENAPzcK2J617Vxhzd10NYLplf
/lW7Um8rUz0yQ3+pAsyspWG82JNt33y3utoDPGmepwjMxOjew1g7o+QYb4xtXO40elEQwFdAHOnX
VnEgdk45bp2YiQICGtogttrHMqAjBeUmVmoc+m0LVe/RjRP3s2kCJBksj8oNTekRcWfzWfZWWq58
y6LVBrh7RA35JBOYefOUIO6tq2GnaPYO/lwYjFAma8fKxLvXSO/O2sl81DKJc5fb3gLn6ptHYXfG
yi/j4bFQPJTD7JKSp4L2kx8nyYpWCMFishyyKsFxk5kD0zU7Y2cMmQYsRWTwEFeW1RzEBKMBbM+w
j8sGNWuHRg78m/rsmgxYCZTjgrg0V5WZG18aRgIP2jFIqsi4gTuPMVohyuY+QOG/b/CrX+EVDc+B
SUTionG4NWQ/MEWbtNwZc/Wv85zoFLzg94MbdlsECzXBnpP9zCKq2JcM7E6tdKJD62kSCxrbPmYm
w2C/SC6Dxmo0ukykVQGP3hSZf6nTYT51BJWecj7W99l1frC8QQqa+g4ZWQ6sQfCWHpgKI34ci5Bz
Le70zogG/wWxLpPaGH/4PBFnuDbnenh2CDyskK7Y3rlJZUsv0fMk9JM5rpt/uY99ZV8xqk9kXfpD
BxhsjqcNsEyxpkLWcqXiUlPbGTX+GKmuLMEYugC4vaWJbQXbMmo0pNXm3Wll8cCLBDj86EIBdXmr
bNXIFAnTNWPupnPuhXQ5HLRLb+cHXgxrpbzCBmMWJ7qbspInH0favd345pmBhA9bFj8ATr4iujHX
hf1fddFzW04oG0E6cYgZ0LakWyGY7piuI8KJnqO+fer8NLsrIq+98UGojxqC+/ZtOvZIwW2mm0jF
C976U7EnkY28pzYtrn2JdhD1Eh08e6qr22f5vde66sMKDSaejDzGx5iQIegYLlYM9CsH0jScC1sX
9FduBxAFoecXY+o+8qRKlvyWsP7EYCoOoMno8K7VESLlxd5alrwKkT4Q60pGbH5IZggf9E3eZsZ4
vKktQCnpgp5OzSF+QBRXJCgSMby5lfWAtH74WmVQRKfeM5ie1W+eRTOyEnYF671rvpDvMRxp7yaG
kRRJjkdSqmbvW9rF1bKp9vFdk0sBZYagCjlP49ZC5TM89FyI4Q2o+TpCEDjMiKzImzGQSEq/LB9Y
KmePcRVQ/3uJks809lpd8qzQr1Ps+HW0roI+L9YNr01zXUWjHa0tnLjt16ztmKgY1sAOxrVjB6W/
Q/bkW151ACDQxKiKbKi0pMFSNURdu4usr6hqPZa0rYVkWPUmdWHoW494dq1602Vkwe7GwiQtZrT7
MVt7kd2KFasMCEpWiowxGCz52LRVWuwacFwvRc0bnkllUW3GccrJfY3yHbm3wclgDRYcoyqP2jVk
dj1t4Ee6nzuFImjFbp2/zjus7rx7QOvyQ792bWBfa8J6T0zHugeOTOYLpmvhus6sakTjmGJeb8Kv
ju099OXsfJlYDhH3OIC6y11yV4Fb4FRy0w0xfcFjlGk58BD408UsZrwTudnIZ8OyACaS8d4ey7RW
3cVO/eJ7AbTwQfQ2Tz2htuZwNHwimuskUG9ROEhx7OIyJm+rSXEagsXDRpS6IJtnr+hvaujDGeVN
WHnPiXLJxCOC0rA/pDKSdj3AmcV956H+BU/KWoHzl/Y1HSVfIq59Jju6VUl5a8LWYCKF0OUJ+hA+
q9hRon8JvaY2jmmrgvBrayjCiFODuwcuI/maUVP8sPpAxQet+F5nafV3/RREezCXDG/MvsnfJ15e
O50kMV10a6dwSTH1IgzoIqhiEfFM8Ir750gb9o4vzDq3hqg3SYgjQ6fWNzVwoC9Hol0D/6Pvqw4u
kqGbTatwHNuh+0LJC4tW1suWuSH5ckhazNahoulOamwxTIuLeQBGUCniXCJ4bLWlsrXo5fTD40Xw
lFke1E9kBfoF26N6QEukvgrsNc/zMLivApLz1jMifI5DwiYX1HN4wa+DoJ199dfCLrFYwBLj5OpI
zpsqVrWs3m0gcLitLlp4LlMvwhQXQS8jIKcf5Le+qbJDX7GcSobmVfUdh6msTmB+0P02WVM9Q6ss
Vwh1QfOHqdg0zVJe4ZR+L4rxIyBf6xxpk8CbGEJYmLgo8H3MmKsooNrlhAbQGlJsWnHLSLge9En4
vbuvch7ZoafqzbiL1i464wdySaxDaOjiisubW9gAronwvM032kS2YFEZXCOeymPmmK/pGFqfUaOa
X2L8sTvkhOHz2E/65tXAkkuPXUqVQybtyZ85OHOcPDtJPx/ZzTxRdpPDCMNj2KNJ4CcGYnhFfskW
q+sRi8tIugfufuepg4b8ogNWkm7R6VcUn7xmIzAxm84o0YoGPRqGCIDfmiNK3FDNyFXNjvbVLZvk
OYBreBXW2G+QPRRXqeULJ5L1vDACTh3cNmxRLT2rBQyVnaFcoO7xktBgtahOl/H0rO3iJfG6kxgc
54kEQ3s99SAfKvFtnIIBh2PE0MFk2nrKxYzlHOYP60WCKu0Caye4AFIFkiBHFcIgrmLrthKmIJoA
vEniOu6hETo8JuiD6bhlpXczh9d65ND9lAz+vGsd5LMBErXlcIT72mvrEV5vsQbzXDxPjnTw3fRz
t5Q2y0OXpLeqQAygdVhiwZI8XgHsGU5LCS4bNem1Nitry2DpC/FXmjIUWfA6dQnvClpCcbsJsk+R
2c2Bx8s6sKq2MV5RxKfciBC0Z/dxcn1vi/0A/7qWD4nsuk9hmkY/2mI03TVypPqb14/WInYsvozk
Gj0NHAErAwfHc5+3/Q90CuOPyiucQ2agZ2fF96hkV+FM8MeLYfGYATd9xJh4HzsdMVqev+WtAPrB
kukx8b0vQUEWrmtVJaAMpTGEYBO/YxVVbQxSX3EaymS1iPYe43iq7/FLf50SQoIdydANsyzQhDR5
1hDid71sqnvmlv2wK7EtPPuQqwMXMepWgb08e+NI7h7pUHK3TGFXhsOKNeL9eaitHO9W7zRsg0d2
AeOI4VkoHGKJLMJzEsRvbhiG5hqJSPspKQi9FCqxn7k1Jt7bKoG2ofWBUIl2BxuCP1I/O5cO/RhD
P9vaufkM7SOzva0QM8CAPpNwWSoPCzGIB+/qKU/eV1m8B1BSbyYphg/uemMzU6E9xUWfbFsPxUkI
FpeAAZBjWPawNHSt+hjZGRy0XAxIPbwN5Kh5+RQYSfjEqmh4tpnRHyOSVR/rtqdCqBKYqjbOwIFw
lNx6LVglQILz3kTj65Pje+pcF2DJjCQIvzP9YB4bQvwj7Dvk8V9VxWCH3wqy1XGARdmcX1xAA/s2
qY8F2dsOmmGV3I1GMDcXVDiayFoEvrsmQuEKnCxGFJoAyiTcZdU3c/XE3eK/ty1sJ0K2Q3lXE1zG
OE9ZLO4NGeJjZXl88GZgKOaCq0iwbR2IZyPLVcbtReuoiz5luOtOYg7SjePW9j6B+LttPMu+yrat
r1hRbH9fs26ZsDmJ3DwBLA4VIN1yCCr8+qr3mTix/9n0Fm6u01yh3NixIckPWjvzBRy2CFZYn2uk
8bOW0XssmGaHnFljNOxbqM7tj8ztNABKE3XTapjSKn4gG8Vqr7qp7GenQJW3gb3V4f9aUrLFJ4Wi
1X0wHRCAFwN1Op06y90+2noZbKaZsRU4uFMRjLaBTwlEzLVLUB2dVSYBAqAGBpZXJ2HWfmknSxl3
aMnS4IFV7oDou1Kq/Topr0+QgZE6mb3NRuXHGCZdvOyYOpjLC0xR4I6d8MMrhZn8CHEr4usGUL3h
eZoPNhXsqbOrOSNGmbEGPOBsowmPuOXWOK+Fi7ktYrj8xDwGmJGJtPAMP3m6CZ75Q+g2dXgkmNar
Nq2Jemb0ymBrVhlJJ51NGHkkvE0nlP/UWtaBVF1miuhwcJNdYlblP5gl1Z8dPckP27BTh+EZSXSb
PJ7G70wopm9zOZinVnj6ozdl65yGrCjT+2Ki2drlRNSo01gQRrWaGtv6VhLdty4LT2wdlFGsbHwS
EpGqETCf2cP0Q4e0SyMhsxzXE6DpFcyzARYhEwWKZDgDuIEkM5OVgRT/ezGzfjomLQ7qLUHhE4ky
1nw0qEYOnmr5ZwGy+eCWnGp5sXtYGeKN5VjeSM4DPd9OYxafSHsEAYJzyKj98EBAVd3fKTJd8Tw3
fWRaeBeJOAaplgJheo3qBlAB6gTcDd9QgpJPSkuj9NS/GsaAzYAxLVrO+o56MV6Sk/GLJexiPavd
KijFyZe2zZruQC8Z2fHOddvuUVklSQaIDYWdTlB9MQeQqN2h1udrCiNCboMxfXVqq3E3bdmNDdns
/nBjwD2Q8uTkxDQ8hrJusYwEn1kr9O95QYoVzpklJER6zJSmjQnKleznYlJZ8MpRmSavTUMrJoRq
0gM45XoxVxc+2Ry9ZzJlyA3AQyuRAomgA5EyaLe9W/DlxFD9k2cURbIlgqT0e+P+H4su+b+SZl+j
rySzFT/aX4XXP6mz/78DHGoU0n+QaH+k36L+42fI4fKv/Fui7ch/attBZS1Y4khmscAE/y3Rdqx/
AhfU6K0XFxfD2f8r0Xb+iWpVKpJtJFRCi1v6/2i0DfFPRwgb+qG2Ff8it7H336i0oS8ugehBkR+/
/c8/HIUVH/QiTB8yTF3XU/zBy68fj2RYNf/zD/N/RdM4RbppxYa6w9OPBdUZ2VgVxsw0lWunrqOz
6V3+8gX9RhmOXv3na7qmRA/O8NtlFmAp8fM1fdBUOdpPduRVnmxMAgXWAJjb7Z+v4vz2Msq2helQ
d2tT/nwZ0y/xEA6h2CyAMPjAW+kfsKGPzbbDQxO9F8lrkh5KhJLpqZq3lUcu51okbPBIJT5WL8QU
Gs5JpzeCn32oKODxIRqZLGzWLpmI1hqqMe1vA+CfITIyVEpHc4tiwL2YtxGeQbEd+vMi4q1X2lwR
1o3wKP5IvskPr9gDtzDIPsLjhmA920xfp6/VgGJ7w2xWhT0BhZtoPjveBbvhjP9/HKjCoIJvnZ4R
ysb/N6D0/6nW/4/7gN/EcljHuY52lG39wrwcat7tZs99UFlspkRCQtCAaQsr8WMCI35tz8G4nmb9
8Ocf6Xe/kXJMD52io7WSv1w2zUtMKgGXxRM/7ugZmAZ4TXn781UkJNH/uOMcy+KDwRpdrAg/3wp9
YwGHVezsQgen26ZyNirfh8118IpV0eMjI6M1Xun6I8s/NenNtO+yYuF57Fxu/wk9+3okJ/RoooDF
bXVfe69Q3ta5uHMAVTkUwXcRET6Aw4/jQArai84YmvXvQXcbky99/jfPz28/jitcrfjqrOUp+vnj
1FPojJmDUTpw16a+Q/uxRpaxC4PLMIl1EQEqjNu9rdO1048LZ3BlD/exzV9yJyNZdPeEYWRiF1bn
dP6wox9GeOwrRX4lyICGDvOS1s22HI5JtQ27jRPfPLWxgdmhKWW19KA7pGq8xbrjn3+nX/wiyuEm
dLUjOAu5CU33l4MB24aPYJtEdPIC6Fyqecd4f6Q19LF2dT1PC/Gkf76kiUXmP24Njx2aZ3NI40j9
5buUIFFZ7dsAiJV19aKPNEr8W2irCzJeJhW9iYcg6Q4FbBJ01TLcu7Oz+fOfYbnJfzqD3X+RZrW2
bWhGxLb9/HMWzBudOtfjBqYD0xnrIpt6i6HqK3h/sf/vr+U6zO6xBPG4e798XGU4nUD/NJPnjOgJ
PCToLQf5VYFoahD97s9XW/5rv34yjyU8Lyq8pKZYHv+/vF2mEpCoZXMhq5UXcCoosdGJrTIL1/mU
1p9AYq5jkJJu7P7NI/+bg4X3p6M8U9u8ZO1f3mvjSL5L1cKHZG6RsxVr4/3U6+Bv3jG/uQovdk/z
HJrCxDz18+dDFWflis+4CVum5h0hf1tf4Zf787doLv+ZX75GWziex7sMT5f415vuL19jEskilx1b
bJwDWzJqGZgjcpOdSeo1A3ogNHe5kaCNHNk+G+3wN4f0b94NNjYtpTg4FeXK8vf/cvnZG5hyoi/a
0LEuS+WPqkUoI6YegTnxaqfAjjbcwX9z1d8cBjbkMI4BJbjqr5UJEzPEaoR2oeMbk31omcyzPWTs
0YdmKc7I1i9Xf/6ef3tFTlVHWKz/hViOir98zsSskgBA4ryJC/Ykiq0b/Z1Pht2cmevSYPFG+knw
Nz/ubx5+7HaOthevHP9b/lB/uSjBX5hy+nHaZOadXcNEDPRk4/Ipfkyg/P78AX97LfS8y3PPw6iX
v/+Xa/lqCI0k4VosOHZEbxjbYiTCgnCuEj+A+TeP4O+uxpUE5GRhcdr88nX6LdntKTfIJule+ska
2EgX7EgmNpSzqf7ma/zdk8h3SKWn+T8H6c8fTYpgZPdHz2RFyF4tXE0kgKJn+W+/QEtIx5RYIxV+
fu+Xk7oLZiKUYK9s/KRX9Imf+z75MoHzU5aM/ubN9B9np4d2RylPubbSirfTz58IqI9f8lQKkjOi
l5rksj3AayJfEvFpajzMOX2yacwBrpfd/80vZy710E8HDtfWTBEtB3oQB/cvpyepXyUje2spMKKv
cw2dI8azOSKi3BAmgHq+wi5hYTJZrPQqDHcCIHVPWsff3LD/8UTy5/CE7Vg2xDAq019+VX9EZNwM
NVkyc/vN4unYlkLtJz/ZJxYCu//N3nlsN45tW/ZXarw+csAdmEZ1SIKkKO8iQtHBUDh47/E371vq
x2pCN1+mCIXEEWhVozqZeW9mACBwzD577zVXIFG7+fgL//anE44SCAClRwM7+8RhYY1J3wI71AAY
rqZOna6wb8MwRTXSiEvAAQdV9cTahnRDnln/lbY2KSNk+CceZLrR7BvQSC44/MHVgWIy21tkoG0K
1uSczCJS6XiWT/I46SCHBW2bWOUOfkv+CeLEDiNWcsftGVr/vbD9K0lv/RMh55stgOMmR0QKppqs
sxrPtgCZ1pVgVMKRhqzco4LiT2vxukDzXnQYlGNifkhy/9fHr0B/M6ltssQ2gEuTowFn3dkwVD0D
GiQmaBtZyRDO/mo5Hnjelyz/yYwB8CdWKCrc1JF8B6q7PX5KjCs9upKrr3H7qWnOVOmrb18FE5M2
X90G1+IQd3sPHgZkZDPd0eceiZ+0xPdMYOvMjO9dH5WJk6v4Vn0Kh6fWJzF520WXuJl9/NOUl9Xv
+PMS57KMGOi3CZ3FbJyNkqGEKHHYbMq9Lh8kzp6m+DFYNwm13rJ6KlJaf41rd3jI4nPX4sz6YEXn
VIATnwOMuCq7Twpdyl5xq9PHENRfjGZXm1+wB0851GY7JLyDvS2KHT0YmKZjTBavkQZCSvacAs56
55T1WVZtRbd1w7NYuwjU27S5lbwfanzZquda/pyll3q3feqjvUZSy9g0xq2mbHp/o33pn2J1CzW9
9e/j+Iq2GNFcgFs38Kj7JvwvffClxXJeokR3P+pnWrglYWxPyjnWLWe4m5q7x5Xc0U5c01F0UwMD
BIZTPGZwaqgMpQ/d9xC9SXCXuvC6doAqXdKAjyb1UfnGH68IxtEVUSGqRkDiG7pGOWQL7ZzmcEug
fNymdNsp3aPp3hfN2jIvzHZH8CKBKyMQpdmgMM9pJwTF3j4h8+tRZ9AhVePstGm/KxfCXRvNtaxu
MfLCgDtHzSYd0ESFaJ2VG9+NtkF9NrbfEv9bnzqDuaK1Qx73erk1ca7PIFEoYH8s7Vk2LouziDZK
lKCt4/bnRb1XxMbVz/qpjfqPl0vGlGlxhiLoljnwHm8ZFntTkgIp2viZRh1OCc8JCEMH/yugLDGM
OVb1Ezvi76aoQfQrLBI6uqXMzhP0PmclSGT2Xf5hnbTUPqwY7cuJ6fKSE5pPF+IyGYoA+5Iiz5aC
qb+CTCyU4K69phULbaWhQjAFErMavwO3tOSvefkwNHe9/kPTf1ao39pqbyF1U+Uzv9ogvEgpRCPf
azc4JCPmqwNH2Ltu6gL310q1MawvIdrptHHa9ot/O1XN7qTzpFrl1Dcc/5Yji66uGoLA8/rCO5iX
CX30xtY/ry9rgdcu/garsVjbO5olrop76Ci0GhoDYMoNVLrsloRCho+GsvNwxL3Im32ibXEQhFK/
StNV/L2tH6zgPrUxE/41bj0Zy/AN5pGocZn0pN9XQ0GJOsBgXnzOx++otIR7Xok1qDBruArQ9FQo
er6U5VXu71WFLutN396TD7DMFRzmut8146btLmG+jYBSkUwWW906VNUTVdz61h0/Z/FjovcrnVnW
Kl8ttNR10h1qkF0thqeG9EwPup6DcCYZRmdiWdy0yWHyTaPwOfz4+Iu/CR45MZLGJsPBEjn9/Xgo
11kdmwXarU1nhMVGBO13UYIKk4R+PrrUkv/8borCHgMqw+LEMRtdKn7PbUUPEaAeZPw6ObyuUOFy
0Zu1SVENf3y3t+c5Er5koiz8QOkbp6X3+MeVGEWSmx8GJHt4rMGqStHk0ElMXyl6HUaeEZk9yilw
iJVyTweBOLH9TG9vNpsIkolkhWLxfl+SIq8OAqGZZ34T8Xt7eLk41gZ0p6l2dWLW/uYbqsAsVIO2
+emlzrY4Fdy+ptNWuElMgbVKicEjZFFSqC71F6iDJ17r2xhluhdZHKSigozDLGAKi8xOmrZAyoUt
9B4Shy2T3+IYsqqB4bopfdOm5ecn1tz5jwSSpZPKJh9POp6Givmam7vYiyCN22hp95RjC0dt71Id
vxVVIJ34gfMTAbfiNioBsUY8jFjneNiE0Ng8urXJNyt2c8nOl0c0eBiF/TiVelX30AblxtSCYfvx
eJ1H4VO63uKnkbSnGMdTHN8X7Kqm0mNabTQlrQjzm41Sk3WwVBOqfttdpa3V/vFPnYomeENhDUY2
er6TteNgJrRd5hsAZ9KGmtdlgZKZ0xaL2sSOtvCHweqMHtHk8PGPffs9QeOYhkWqhZCTs9fxjw0g
WWdShCWnjfYF5wCa7zNimXLg+F+P9t2f381GK4T2kQKMMf+dqiYMOr4BQkGvbhyZVlEsjmiABZrj
UNQdT+zWb74kF2R2QJEjb0wRafbjEIzWI4FlukHFUk61WSYiXaibAg3CusybX1GSBSc+5Uui5vVi
Y6mYDKqkAAjKgQ6J2fBBXSYpGKskm8y6GYOtHdHG4V5Y5aNZaNcNDpVyTgRH91BJY5ANt51eneSC
/0GRcuy+RtF2lPZ+uRrlr377SImd3vVtQE+ByC8azG3ziyELnc5+LDAHNsFh8t/a+U2jPHINJB1c
QCCpJ9bFQIA/KgEGVtyLMXv8w2/J78R5TCMQIk9GYe545ABy08VgRSlI2vLe7UppDagQ3VmftSth
5NqJ1fXNakBGhUEzFTVsmzzBLD/Qd/lg9LDcaBDgWEb/Fhu6TUsmjq1xHP8aNUj+lRzctKl+8/EP
/e2dFW5PsKlNyavjHzoqNNjVWYGVVBj99Hulc0xsQqC6+tLOlolqqhGcMX229okbv5mb008mPUf+
ms0ay9LjGzdqMDndhwE1Q3k3yB6CtcDk8DPAVc2TU8ndN6UBFrDpvSr6lAkhAzqbLbHo6CKuRwyn
4moCJG5g2Rn7pIL+2hnDFZDkbWq36RVlK29jxBUucd6p9OBLovp49lCkpTpJ7pdnoTRy/Ju1HNfE
pOzhRtO1kIBRwmzWax+VluhQlZDCBI5M1+JeVryHVqKWSb0zONP9apfGZwz4EdqkK0d0jzpDRFsU
ACsViR+yE9rGmCDpvU+dCJqebNzYxRkHbc6FiGMbCh857cN1uHWL5xwwH6w+qLl0Gk13p3Naclpo
UWP8CT/fGpkWEchKy7nZhculQWuB+zgx5n/3ScT09VlHKBmS2T9+G22oWLi7iJak8FWg4AcEJR1L
pxDzmxLAszc1ESWK7mh2dt5KA+2PlMlOPMQ8zphOOkRPlPRl2GaQx46fQXZFgFqI0FxpY2k1gpzC
72+Vt5/M3vQQoQ7O6Enbj6fc25HP9issob5UaVlHj+8ZW7RE1VhJbMZ63DRNk5GKpl/T00lT6PKf
7hIaeacJzGbLBBwUNmY3w309q2mdm+IMYxVqjbVOFU47MKI25dCu22YUJ37fm3dKYMEhUjDP5OnV
zn4fsFezNit0QaFeevtqcC/J/W1zxEYrbYifvVqrkU8V7Ylf+mYle7ktXQiYTVLosmefsqPz1u10
zv2NR8dPGMDd8u3EvLQQmK8BQhA+etYuqehB6qu+PBE6KtMCcjS3p9urwmJp4Tzwpo7r9eMQG52B
jjAJzF3UhwL5MWWWgeQCPPlN2qg/aRK0DmxqakLfdgvxPpBIhgS1u44FqLSPh9nbz8D6ykefIh9d
ph/k+MsjyFBbye6KTSsV56VoUKPQptaxoTZVPKkvs89deOIs8mZoaxRfSYPZqkIbF4nO43tiVG1z
+qKXgjNTfYilbzGQHatrpKtuKB7+9PdNSWTKzNMoU+w5kDDIsrYyA8zYJabNrpA5yIM2OMi25NBd
u0k92z6wg6cnRvc0eo+/M2NLVlgsVICdJPSPf6IdTHqoNENvprYF+pzKoU4v72JXHdD2woUKgbx+
/EvfrpR4S3OYJXlvTDULa3b4SkWlALuIso3StxrYcBIUHRl6TNsw90lV2hhrAw8dWA2QkhtMclKr
89etEp3Ys99OMVCSU3sHEbWtq/OQswGjb0SFBn88UgG8oGnDUQG6WoBdXtGBEGJA9Ya/6cV4+/Er
eDuwju88e+tIehoTZAZ3Njdmj71di/UFOi9hOl544nWf+pXTs7w6UOekrkxWq2RTFdLXwRrhBTQa
/VPYrNdXY32hq2GxVYTun7jv2xVkAnWSF5uaW1hFZvdNAjSFeeOTP4DguG6GCpGTlHondrzfvUki
EKIhiy42qKLHv84bBSY5vppu0CCm60A26LHuAE9hdGQJ/1SV8jdD19ZpT2DgauYLOvT4diFdp9gY
Is8M+/h7YES/6G9GaKC4lx0bQ+YWTsb278emeUbRAmNJYZx9PHTUKVdwPGOnRxDC5mhmC1qijh/B
K6lzlB5Sj6z9mvtTJo4OUQp+YXqBbBPBf9kG5xngrhVYm2d9kJBzkkMESIQ7CB27FwDooAZqauYo
SftzJALbWhPQ35do74TldmIrebtw87zgKhhnBIm8tePnbTQRagrtdBs/lK7zFqwibLatUUab2Bi2
mi93KyB/yont4s240ClMcW6liY9knTBmgQIux+g4qjDaTGq/LSS0r1LXYxNnftZwBllyMyTtsG45
c3CaPP6JmWshW6n8CM1vOZHxI7KhkfLU5ECvqPh8PADe/jL6qoDkEmaCrn3Toki/g9yVPqlS+G/f
ygLzk9yydwjxNqkC1e3Pb2bSqULAhbE1Ce7jXwboD4UZsrWNKxBxGcZOuDo+Q3T9rrCh+/Xxzd7s
RTT/m+QfibbYbvV5MmeQepphUONtQO1xPA4NOBm29TzJtJTEbM8Sn5Lyx7ecc4B1a3bP2V4kARgy
WzzqsC4qrBWK8F2WGzWC8kbGBUhxOGNRACuUbaQYPYaJJWh+1T5ExKfrFFn62KO5wnLm3HQtlPGa
eSLn82b28HyUGTlRkmo25HmDSz8gbSVxgpw8tyRQ5lp8rdbfisyFV9mA9Y78G8yQ8xOLzG/uyuJC
SoTbsvTL0xr0as9IAkNXKzOiriUoUQRYeWIGSpYph/uGA5b9s5asU19i2vP+XdcsTrGaQVptakme
hvW8J0OOwYrZhQVHz3BtpKPnNYCRfRG2psM0f0RRo+wHCfZPYys/qqj5Mujjue/DgpG6MZ+QHc/Q
Qt0Tb2LaP+ZPhV6U6ICUAgN8to5AEi07V/Ixo8mNS81OME7ChaipvPAsBxpla09+4F0E0K5OfPhZ
BM77UMnwkfCbkNcIzObZPj/19IY8NbMhqPch+tgVDdH7sojjLXhfdSfTR1kJehAxuQucofedAJxc
dpaKsvzqdeOnEzPleN95eR7D5ow37ed0W4npTb0aE30odaYMmXYDXMHYaAWUeGsjeWbp2BUZQS/L
dmNtf6FaD3MdMt6J8XG8OPx9ew62Ov3ghMfznqvAbeS2Dbl9W1EJRQD5gBEo7cfyDaIe9Jet1J+4
4/Ek+J87cvwSFHq0NyewvIf0RdozpBdc9dZ5avfXgbYeMwvglj9o+6KFtoDm9z9L7v+XK/zXSz7i
fbnCWRU/V//r5rl8/v6TjNQRWH7KZPwPWF79i7ZNtAUcHxTGI//mP6oFRVH+ojuGdqQpzJiY8/+A
5RXzL3qFiGsImljPCET+US0oAq0DGfWXhsypJd/6E83CbD+R1Jd2WdswZium5CKHi9y2OogyvAqj
ZK26ySGa6IOZjrqU3m5N+hKZ6VUvODCXGNjZqrcJNEJEF4P7Tsu/p727lnJt//G8FcfD+J8nejNf
Ra1mnTlUhzDHFxmOLaX3HB0sdfhzCBlb7I0tTJaBWWtDfQENwELuWDF3x+ZHEao08qCl6vXxoLSE
kSb5eAXS5sasVLEOEjPZKmn8AD3A3Mb1kK17hMNrIwvvVNPL7hSd8xzw3kPcBE+6Nh7wRHwYk/CK
tffTAKd2pfYlPRZx5e2BvQlntLLaCQsesNFhTlnumZdkG4yhb+Qse/Dl+KFIQNIlIMJ8wIkr7Dm/
aB0Ms0JSvtOG9UlpeoO8onw/CNRXWctfmtq4HsfqRLD30vj/75bw7wudXvSrBVCpc0Oqi7492CHJ
tbawYD3zmzFHQ9vXKfCZsAuYxIMBhlouqf88fMpSk4YdcHh6j2V8Ve0y0amcrrN94hk/S8ATSfu1
MZEWSP1NHeJZbEF3R1XaJTgn5YSv6oBNbai2TjmQR+/GttnA0o3XYzHEeI8YD3iIKKvWbG+Lwjyx
+anHe/K/P3V2xjD6Wm4jCczk4E72mDjspMgeS+2Sl7yv21RegaKK175wzc+uxvgdzO5JD+LQwb6+
Xom62FMcB0Ln3SPv2glb/d5YtbsbK7TR2G980TKaahjs6a0/eDeNV5wqJ6lT4Pa7rzSFz6++UpTZ
LaZacnEogdahk0UIeAjQstjslBRpdygT7yzq2SCnJiLHU2vInwyYC1ApN9jy0C0MsTHGanTi08Z0
90GxSWzlwtaqtW1md17f3X88Q5XjiP7ftzy9/VeP6qe5LyLTLw9kTfEPB6gEUCaCzTW0DZTa3vte
CoaPlT3EWng/ltgPkb6W93prrMssv4DlDzisPBVyvvfRZ7G+ETLRhUAgbwESbwJ4EQ0z69Su+lI3
/N2HmUXaqY83sSeX5QFC+UUBZaGqB1jtBslc0ar2ujVTsB8yTKZSV3bpS9XIh3sbq8k9fgsJlUf/
2vXq86aqwMDE0U4Tfrgy4+BJjqN7BeRQFpo/P/42x1HHv59GPf40JnYD/ZBl5aHHegnSrQ0YJgrT
lRAeRDbzxJIy67r49zaz6BIgXxUkQVMclAzoHDBKo0h4P96uVUHtK9nGLPOrRq9XthjWH/+yl4rU
777DbKdykdelfYwbemePKMmtc8hSQHB0DEiqzviFey8EuKGXHiOvwaMi3IeG2Pb4Tmyksq4ZGMg0
e5wJVrEnfwmLhpxB2X6zM5xeQXOWa+L7Uz1W6jufYZ6ANQQWwe5g5Ye6a5/yYFBxTbYnoX8zrix9
VCFJxzvDsx9Vtdr6YuyRvyWfsZdXVpObB+JXzxnk+gs2iZDfvSvSH5vEpm8Wp/bIN867PvheBOpd
N+SAWDn/bvAYcqpEvjzxst9ZjfTZnjFaVdGBiSsOY1DhP6hD/U3ph9CMBxluoejqTQFjMNEjyG/g
AXIDn0eOF4JMiV1dDqiUOTHdEumCEW7uukym68v8zkK7dxO8SjSvOFVh0d571Nman4LGHhLXLg5h
BR1IalTrYsRbZjXCt7yyu9FwvIEIxe+RKLZoETC9je4yI5evheIZ1P+skZYLUJEQcFZ2ouYr4dZY
pbmJ5tRRVe1jXJClLvykucojDI+vtkKtqIviHc6mz3Kl+EQiBNgBzmHIi4dzKyHvjdT0YaLnfvw9
XnRLvxn8+mx3cOFBWZmu5Ac1BO+WBueG4R4Sw/4Jq3Cfpc1VVH7hc52LUdvqZX0up8Y2xbfzxIR/
OTb+7v6zJT+16rKhRTs/QJqAcTEOybpNCHoMbH5vckIKG6waHYGoOiS5wzhT/55LRb0OGjNju4JU
Sz8+LYaDt4kHwbRtfvQJFr/o65tVXYG40hMFE+m8pMvQ7xH24yZ8m+eRvu+9tYnDipaX50kMA5Rc
7EpP/W6T+pZwbAv3Goo6Fxa0450teXtKAM+jKgEson1gXSQgU2m3qTZwLh4xfT2DmwsRu6ywbSvk
O06k3bb1y6/CxaS7ENDDBjQOWiZdwRJ5jGLzs69FTy2L+EqPs4vE0/Y5wNW+M8pt4etPH3/gWZb0
nxV13pyHp0lnGS1uaXJPQFt5xUPV6sUmb2mzbjQZPI+v1lsNPDo2QrW2irsUG0sWxQ07MYlQQpF1
HenPtp8Tnuc6IgLX8x0Xb5Wyw+K87AmEP37Wl0Xgd4NhtiO2GdDdVmvag6v7V2V7abaY5KU3uhaf
Twnsld6Ig+hMddObilMSF1iTu6VdtvQrN+vKizEH1zAQGX+FaXkd9U+AMi6xhNkVebvOrWKfI/Xt
AnwYTH1fQqOMdY/f6h5cuyTEMWiTxDQj++paNh2fKuaOZnkXGeY5PMed0SbrwVUcSb2NjQvW3pUk
XSTtj16FZGNANPZj5+P38O43m222+BjHELPa8iBwsNrVTYARSBphxaeUwZli0ZznWoGFfQV0iswg
d+2yUEsjSU9FjM+BRFlWxy8Ct+o0diqInGQnLMDJapusNN3XKdr246mHnR7qdx9ttmVLWHHInpfU
hzCBu7fObATZgRFiipL6LrGyde3FRbfJpgkoaw0emFlYrz0b64OJMIbRDX27vvCDGysIm/suoZw7
jnp5SbsGbdBpVq/TERYuczZ0jOpEPGO8t7rPdv0Ben8AezA7VEKuN6NOs3BUR4BtcJXetjakZ83P
a6fUwm4Dub3bgN2zoGMJnMO94iIcgzuzcK/zZtgLTI/WuSBmxhDSd0iT6Guow2IV0LKy1pKwpsvH
jMFhqPJKVUMUzGYirwoaR9eVEjw1tndTZ4m3Vj1V36MOpIkf48RVIbUqrfP8i2Iq6QfygDsxeIsV
/tZ3wiXom6JGt4ozoPHVvsXC2Cr9m4A+aawlk0tm0VnheleWlDowC8HAmg09lZ4mY7Jo4CzgDlHE
PJqiejntd1AVP9dRTVBtZh4wCj6TGuMXbnbA7E8M7XdGy4tc+lWIj2zPaDi85gdXQqSf5xwmwGTk
7HuJ26/bOqJRwqOZ1syan72OF3ot5eNa6TEJtWHdOZlWCQcS+melEodo1G5xML3QRr/gdKKJ615t
L/Q0hVGA+uHjR37vVKLNQpasy1PdDPP4EEXWZ7+tv0ITTlZC7rxNpuLHZRufyRB+TlT/Gmusehdn
JSulIWEtjvvuqlCDmyoBxBoGdwufaBaZaCy5IHRSMhmFElwrQ0juPQD9dQ9Xf6KgdZ+ECo1Gpcrp
+IoOoTtMu31cSIdSz3xzxwIjaIAnZ3TpuWOww/jVOzGv3sv7zCkBajuANanl/OD5E5xAo89NaOBE
tdgQDkFUfwabFhiMcV17HJshy8sr1NaIVhKlxemh16/9JpO3Uteo5BPkjIU7rFcn3txx7vaf3VAT
x8cYZQRtmDdKe0j16EwdlV2XeRvkW5emlZ0ZTHWrGbdC4Aal+Lcn7vnOqVabHSMTNZEVNR66A3A1
8FE4GiYClxC8P3wXXL4u7yrb3hT4xUU9Lq6h+1hV7k4NhoIMimdsADzfWH59fuJx3kmDvYS7r2Yg
H110BeDcg9m2j1oYw1CtcfPLov7Gxf0Y4B95FIwYfyZ43k/+IzQn3uuc+mm2H4Wj1RIQRMX7ngU6
Hg5l+GxY0glNozq9kt/sJfMGbcYl7HOpbw6Nb4CPMlvvq0vM/EsZFPsA56/aq16hrECzYY3Wnkdk
w+Kq+iqL7KIMyAZASEIlZLU4fLdNcCC67PAyMgIa8uI70WrOaIRPpsmBLpUHRBv1if6Y93bsydzz
debCjSW6wGsL64yifRS1DVIpxNFuqgrlZfKkRPVXHN1xXaIsouv1s8n6jIsIOEXR+FeJIV1WAQA4
vTG1rYcjMABDhr9fBD+9lKj2xKc/ruH8O/pne56RSyPsKww+VFzSVrYcXipFH9EkkP7QoNgTnHrX
KC19rD+KC0vPYH6y3Zmw9FdQjfDa0sTDaLFhFS64JIKzpttIuVrvXp7vjxL+D6etY99FGP2/6B07
SULfz/TfPEdBVf+f/06PcvzTn/mbTGT+ZdGwjMB3avWiR4jx9Z8cvyH/ZVGyBTBiooSlL4tvnWZl
7f/v/9JAE/FHJqQCzq7gG5llf7vHqhpkIuryYAosfZKY63+S4//tbJ0gIMeDHompDwAkNZwMJQK2
i/hRdGN8IlJ47+LzsQoDuMfpy3AUKflEcfxRhf316h3f/Gc9ee16+86l5zFIjRlNFNqJcHTBQboP
XQl45mgsvPosXEBlF6D7yAzHMvrrHNctLeBIuOzJZxv/MFiG5bee4TSt9DXpxRoV4Z+1Kf29OFB4
nmUC/C6sIreh8pCp+n3cR88V9Npljz3bdT1dAlvbJ4ZDDArTFVuETSdYAJddffrMrzY0ra2kTlcZ
KW5e4y1kZmfJQNvTsovPjqRaLsyhzVzhmNgvrbtG/Cq0Jl8vu7h6/OS23XVNxNbh4PjOoSeRwMqk
p9qR3xvls9lpqmVDxcrVHbvJpFtwUdaZnjRY0i979tn8rDwfv6weaxORNE9u26HX1B4XXRpo2tEH
zTqSKEnOpYEIhlPt5CLRi7Nl157NzriM03hUOUPkuUcIrHJKK8v6RPD7zit/ydq+Golu2PRu6WZ8
TyX9EXI2C5LiZtlzz2Yno8TWMArj0gMs9djadJV7IiKcZuGboIsz6Gx2jnpuVKocYlJDbLeqNX+8
hi9cnrP8nsj6vvdepv//1XvxNV/C1yaY7OZx4palc6/7sey1zKYnaQIbLLYvHOAah1K0z7n3dzTy
Lm3tvYeeTc629bGPiD0ygYncoct3o/NGUU8EjO9dfDY5jSEscPl0ewfV5YUxJvukOMXUe+/Ss4kJ
7lvI2TTvdVi6voqzCdr9RW97LiDH2JrCoURytJAMCPOmVP2yNTNcNu3nnV1IC1s5D7m66g6f9aa8
ItXtLHvw2b4J57wZXDnAv0dWf4zA8lZCUp6WXXs2M/0IZ6a+8Qans3osMFtoxaqGI/Oyq88mJ7JK
A++CqndiYdy4ttiNwalG+3cGyku/1atZKaXoC3G/1h2s0R47of8I3JPy6feuPZuXsR5pXhM0PYRz
cY5f7lUbtSf6wd679GxeJqPRSHGAFxNpUW3l1uFV3Nk/lr3t2bQcNPy+M7nTnTTAyNNq253Qmudl
157NSxVcemEEfc96oldrzNN+Scm47J3Isx2zKrsszzjFO6Xc/cyl6pOnfV301DQDHS3dMAaUEV8t
rqwkVzhZXckegMtl157NSiXU9NymruxQhErO08BoHho185bF4fJsXhoYSKtRjplQp1nfY6HfJ7F9
Ysd8ZwjOARclrq9D1DWDoxoDklhfOaSuby0LCucdxi2STQ3NXo9jSrdTKpUMeb9Z9sJnszJyEb81
dj44GkUMDVdaw/WXjW55NitjV4xF6RVsaCbl0EAEFzjcnhJYvve+Z9My9EoshnPEenkQfUmN+FxJ
TtGr3rv0bFZ6lg33bBolEeVemH0cZC0aRheNcI7bx7PHtVDiu4xEx/JaeCQ+YhoorYumJljg44tr
qZpg0cRAaRvpDGeJLx6FhiUDBdDl8aVh6re6pDDAsVmj0QpzvbUWn1Ib/f6VQ8w6vngYiRQP7Jot
La+/yBkcokaWTzCw3rv2bLuMi9EvdZMlJSsp76amthnxMdgseyvTTV9tmEVmykqRs6kZQ35Xez52
xqfkBe8992xmhgrVTJ/37GgEs3cSJgKfw7hctFy9EbsXmhbpVp0Mju+mD6I37kY/XrRY0Q59/Erw
gTUr00umfR6Nx9BaP3Wx8FPOZiZunEZdVTFmcJ12SGwdyrX2sOhDzqWTPrgXuVGj3qlEKrBkSx78
aFx47dms9CKBhQCG0E5mBaMT4zcVx1myXfbgs3lJJEhzth0R+5Tmr7AHcB3TfLjw4rN52dWtGXla
wBjEDWlleOkzzLjbZQ8+m5e+iuFXIfPGfaW+1CJMZqpgUfyNRdvxELQbGW95LBqcYJR+9p39XZfH
ZRNnrsv0M1GZPi7TCE5beYMbKo0c0qkq3jtT/g3nWhnyWnB6cKx0uItsMig02Z0opLx37dm0LGO6
jQKFrQFObLHthUEzXdJJyyb9nKRrynUZWjitO7Uv247XNfFmkNLgZtFQmQsYEdlIWh4Cee/GXn6K
ldp+dt2uO1t29dn0DI1eSaxK9M6YiUfZCO/Metn0MWdzs9aUBtdTQVZZqrdBF8Az0KRl2TY4k8eD
vCrjQqYoMzpqrt+mA5iyMj1xdpgu8Tb9Y5izqSlN7tWBXAyO3ARO3mKdXHffOtwGleAkXuadW8ym
KH3QFBWbbHT6wt8qwtvKlrJsLJqzjdMQrt14Ek+P1VRKA3Xz2JFRWTZWZjEtlFrPzMdscMwmlxw9
GvtVK6Sfyy4+m6KRXA5GlOFEmWn1p7Dsvhb5ooMPiPbjseKasa+2qsY63sU/4tr8yVn2lIb6nYVl
TmD3ZQs5Rz/2jpxkT5nq3sj+t0Xvw5hNzGEMe9kGF+c0YX1ThelnfzwljX7voWczM5YxTEghxTqV
R424tyuxGdBaLHvu2czURi0ewo6ZOQbDvYchlYx/7rJLz2am6RdWa+YSheo82eupcV+hE1526fmM
THLDYkVRnaKWiLBco3NwD1/43LM52daSBPaFOVkUKpZ98oONSHHZc8+mpD/Wil0KavdibD8TNB+w
fVy2ksyFjbSfWp0t0/c1JuZ96BnPY2YuXKXmYigjIM9mBkbvlNT1V7phlpPx7+OidzLXNdEuoEeR
DEpK5P15b8m3I8S5ZZeeT8qgzANZZwQmWv4gFVXkeA2+essuPpuWYeYVeg4J3Bmy4BIJ7F7y6rtl
l55NSqO2gkxOuLSSql8CHV9znYa7ZdeezcrApyMZ423V6VW4GAb5R9NqPi+79mxatriVGTpSTicL
hu9xPj5ZEmS7ZdeezUpohUHVR+Sp7SG6zjxQIgMHn2XXnk3LGJ5KqrqZyk4Zb1O33WO+cWKlmkbD
b8ITMdsnDRAvY26MhCdhrH3DQ2+dlsoeSd3KZOoL9OwLp9Fs21TLAVOyjEynqcVPHciouHZ/LHo9
c9UGHmyRPI4MR5mDt9HrjyMA22WXns1Q2rv7wdR5PZ5f30V9upYye+GlZ/PTM5oW+SjZQk9urj3D
3qCRWXjp2fzEZHioqoCnzoO8W2cC7YGWLUuLzXXRJWwqyBPh6ARh3m/CeOjP0kwaTkTL00z8zXCc
t9Ojn2mt2CxZEaWhfqJfrrpM3KA6Mdjfu/psjvaDJRTT48CZGsp3rw4RJLTG87KRMpujOv5/eT1F
ynmS3DY9jbcd3kjLrj2bpD00vN6wKWeS5/RXcQT8SxbpsgV3bkFW0XCI5JXindmalyqd/J6mLdvf
5p1AGgocA2IMtbvYvcBzJl+VmO8ueifztuEuNsausX0C2vg+tYrnpLaXZTzeMB1DvYKB4Y1Ue0zv
Sh9S78k16vHEO5n2sd+M8HkfkKp3qawhb3DqwAeTiHFzfx2Lsb6rfNv3N4tezotY9VUqNZx02K3g
JwgL+9zB+qzk1m7ZpWfj3M+1koXcH516UJ6lUgIEry5Lq8y7h4cc9XJtUYx1CxjlrZx9b4Zg2ZI4
7xKuZSNBJkFWXJXrHejEraqdSuy990Vnq0rqY7s3Zuz8VhVmZ0IE6xbBuGlI7rJFcd62i3DeiBFG
kmDOontflR7Hwfqx6GvOG2tNM+oV3U8pWaWNOMOm2FtLgdcvGyvabM9vZFf38pjMeOxXP+1AoAIa
oV4vevR5GxMGLJXk2hyvZD8vMCZKHz06bpdde7btV6EFanGYRmJg3+IXunN7Y2HRat7FhKNxmg0G
i6KNne5K8Y3vnZGccsx5Z4ebQ9CwaI5Bu/DgiT9gstiH22SilSx7K7PQvIa1qXgDaXckd4gCaQUq
Ksj4yy4+/aJXS5Yv2XXrR4yVFO3tugJ5vQJhsWwgzmm5VQWktzWY/Z087L00cZKyXZZPfWlZf/Xc
HSY0Q2LyOVU5XxcYwrdR+GnRK5n3Axlxq9KGT6g1TkxqYUx2Baq/LPk+bweqI63rNUrWTulG12hK
rkqxcL160a68eiVe7GNDnPK2CyP8phCogDq6XfZKZpEtnXRWYBc8de67u56PGVvSstT13OhJiVIE
+GbXO8pAN/TQnNPh8H85u9beSm1o+4uQbGzA/gqck3cyycxkOv2COm2HhwEbjM3j1991qnulhjaN
LqrUSqOp4xh7e3vv9TgWwPdQoDj2S9L0FHubb+fCqkfXyGMp7T8MEwtbO7H22ykJWJ+iEnLnk/bg
tHdXfTBqgCIhxoW6ss+6pfhsQVU59h13GW3RWYivUmQRBYCz10mxVTfCzdmxwXfXjoY5ymSkRBCM
giuzyush+EgQ+534ukcCDUYvcqwQAme+mEc/1+FNOyzHQskeDFRtrKEcIFcYHAVQmOpWsNl7fey8
7/Ve8YAIhioRSPMH+kDG/q7QH4n4vrcou0O5VOj2DiNDAsTAWAZ+/mcCG5dD33KPBRINi5tpwB40
c/Q41fYOel8fDP3vrCJIKO2uHEZEFUNkZzlFsYIHk3QtHAB7WstbuLDYz5635CHZFvEcwPg2Xtv5
gYK/9q3i4XxHZB9+g2eVW89+YdxdLR7GR3M42ye4G0K2d5xIcYPaePW8ziTQh4Ct0Od7e0vqabIL
RKqw1An7xsPiLjL99bGV3p2asPDxCKCbPzW0fQ2hfF6o6RixAiL9b6e9VqY3Lev8aZM/zBA/T9ux
ZyBESt+OPFO0d6dAm9PaUQjSzXkomkMLAmW8t0O3EIxyii7mlPTq3gwMBeD40M3+D+32wNd9XCwo
/M5B3OXhUIMdnXyk8/PvxxFuvm/nDflw7De7mVORWLi5XXQiwZk5xr/5i/X09zwNxPkSJGasykC6
7rwV4HcKFX6Qp10ixj8fx9HeVDJsC0LhAmpOCwDcL1L7b2JaMwUJgK4d/3/e6//HxIEW1Nv1sUkx
aCAXzWmbJyjWz1Ddhm/BNv6vsN7/E9kek917UCazMluFdmw8F/dwpLwtJT399xl956m5hwEC5GGG
iSAaisA2r2OAjCW1g6BtGvZYtf/+Ie/tn12MKVZZ9zYcDDgc0wqbLFh2QQ7oGNgwupDw/r5/tGws
V9FoTraAwGebTFe6rb8cmvkeeLSCd01DhZkTF1wpeNb1zfDrsaF3cWbzM62XATT5TbapdvY2GD6y
Zn9nvffupl1Q1uDtSwTe1kZw2hovFNEFqNpjM9/dzsUYBRoT58AZJjyfUciGRWb4keLAe5PfBZuh
LuOpiwHpZuv8LQQptxrpsW44qJRvt8qmNuhVobB62sh4DylcAd8bfvB77g7pWppI9EKBqKQcVOSq
2mbtEh0cfBdhOFHDOo091AGiGFZJ9fYwRvrQMwWGCW8XpUz44qF4FZ3mEW5/vr9JavH52E7ZHc0B
QkTQYAAJvQwC+GrPdk5nux7jEYKv/XbiScdakMgxeh2qE3R1b2s2f3BtvLMJk93h1HWxJY2DGgP4
m9+qOL4XyzGeLJRZ386a2iRZeAG6aSUddFRK+WcBJYVjkXYPO2pAZoPcDOZNXHkD148Hzw6eyz3s
aIQEu2IKrE02hsFpaLoM/mAiP7RR9ibsvB0m13kTn+y2iWtSh59nvn4kz/Pex9ydTLWFC1AZDQY3
5tV5+m3r/bGMLtmdSz+EjZkNMGTbXH8ZYjivymOtjmivJl3XsSesxj6Je/hQrZ6fedQeq43B9eft
JuQb7NI6C+oWKMRbxqz6Gup4PPYx95ijaCtVGV9khUlJHkVPYDFGju3vPehoxuUQRQOU3BZUsW6m
cYJRuK3CY1F2b0yAj0k8LzHxpfCvKJF/M2P89dAGj3d3ZuWjNYziEEPPF2M/2LnWY3LsPt47OQvR
mmXlbXyqtbkjK3wZh+Tgel+O1N8Kb/MqmsY2M/jrCYXC0KiepzakHzyX3zmXfyk9/W3wUi2t8xpr
orbgrk483GA5OfSsxcq+nXhFIiDRHSZOxKZygtL1qoNjNPB/WDMkddnxDaa50Cx3WQxJ5KjTn47t
k93BnFwUd2Xtobwz6/tiC04qOYZfhv3GbkkCVcQbIMynAafz6hJQSroeg5BBcOft4FPZtrbiWJJo
Hl+hdH4Vjt3zoSXZ21fFUOxaOZujE9g5PeSlssVDfurY2LtjmTgSqtljTcQKnG7XkFcPI5Ffjg0e
vV2TYrYCPir4liNUkqDQ05J0NB8p2LxzePbi+oIGvV8UOPfBIB66VX6ZDwoR/MM9nYB/p7vOx6fO
6aumqT/VQpyPLcnuWAZ1QgKArC9KAQYyoRGNJdimuro9Nvw+lS0rNzWXLb7y6RwtpD0FJT3GT4TO
+tvPuQQ0sXrF3HnwGk4wvJaBO9bCi/aAIwr8fD21KBisBf9tUagu+04eg9ADYfV24pGYyCwvW8XB
Z+JLXUfxFSGlOXbb793zcKctJAog0ACJqkfG24ftWP8k2kud0gVwDByi+BSM7nZb5+tiMsfytj3m
yA5EW9a4+MTb8MGH5QmwtIPrcTmwf7vVCJpstbjUfuANra9DZuszJDePvUv4LpXVSziFdqviUxuW
d4Vrvqi1Pbgku6PZlX1Nk6lGfg/tXqbUmjaq/Mi1+p1o9Q/loQvvseiRoiQ15OukLW/WcfxIhPq9
wXcH02vYzIUGK97HkJXv9FL/WOtAHsuu9pCjSo8I4xyaL8ZUSQZpvO4TWm/FsQ+6Bx0ZTZeqJFh1
Cjfkc4Fy5ZNTOvpxKB7ugUeF83x2AARAMYCFmRXKpHy1x+oGe9xRAcOWBe5KMQRYi98h8OrSbt6y
YxPfXZ0mRJuqLvFkgwMErBKI6i82uB+92i6j/EtReA/dWXiQoI2CgNhxVj1sdVOC69sx5tMl9uZY
JreX7YM98YDfAYRTVVSP1QBhTGIPdd6iPXwnhjsHLotLFBgjmnVj6TN45n4kEPvOcdojeMJQo3Zt
sCXbCumhKoY2c8vGj2UAewSP6TH4BCPrkxphazDFX5Y++X5o0+zxO6ork3WMsCzMx/yxIc386JMP
VXfeWZaLa8vf43oDlpVsFbYkLDe/+367Mr09BFOL9gCeJmiRtMB+/gRtbZ21dYhs0eiDRc89gidZ
TFJin8cncGeXrJgUzFri7eCa7w7qqFs/LaCEn1zhotyEcA3mYquORce/ZCf/dpcGYx8mEP1F2bOJ
7pHHXMfRMUBWtAc0tnMdzH9JnEaXqgqFHi8a+/Rgx2NvPT/D2c5Kg5pqHHOoCkPnH1TD4tijZY89
4u1WqL5EIipLXuZFSH9r9cE+4h58BJeuaosXvMmL1d9RSLMV60e8xXcO0B58VAWR+9+tIrszfFN/
wg7r5dDJ30OP2kWWQRFi1iouunNS1b/3AqrNxwbfFWyHkhkftQxP22m7kTWQmJTrn/899js30V8S
xn/b4FGwdh0QzZBQWqrq1Wx9cY/bqT5r74/Jk0As9m3cWkI890WPtbEc3PlQJdOtHKfxWNa4ByIJ
ucR13xOsvCseFVTfllgcyy/2QKRqUCELNgwtSALam/jRdP4QGhMtvLdrQhOg4GoIq6F4SB48Cn1J
YdSx1OUvA9a/fVLCDawXE3QlAruq23nZxBnivMfkT6K/fFj+NnoFIQ7Y0GBR2kC8Lj0KITBiPqbv
A0vht8vSl1EXgbmDhkq7tjc6BIgUbxl7bKvswUiyKXgXXkKLrNlvpZpHMBjD4eDgu0M680roesLg
lZjyemJ3Qn2ELHvnjO51iUztyhLKrPxUKsaStIex5O9LH0Bjl00TPRjU97AkGJMMRWjxU+ayae7H
PvAZTLKO6cPAg/Dtl9W6gZp/iE25sHXNnI/nvAyjDzLd9xZo/ygF5pt0IwLkHPj+Za1+h/Fp3tqY
fzD+OxfHHqPQJgZl+eIy+dJ9js1wA3vFY+nLHv3EeRF0pb/UFg2k6/UQ3jRC2mMXx96DdCxpsU60
jE6T6R+k3q4rJg7VRPke/gS0dGeWGPOue5iV2GEaUtQBD9XOYVf5drMMGkjHtUcttwBe7dT15LYP
tmOgMPCM3g7e0GGaZo2PaYLpdjD0JW7lMaYndJLfjk1C7gPNA6jByfox5uV1ckxnDq7Vb0feWruR
iVyCuuAvLuoeRJ+oQ9sEprVvxw5pKSznKBMvlUnSxg3f4Jl7LPnne/zTEowjmPpYEj+vn6upupHa
HCta8j3sKeKBGdYAE7fLdvFh/BxodXB/7wq5lMJtMJoRDZM+vEBjt3MAFcFDNzTfA4YYh1mOT2J+
EgKaUzEJTs7Y7djX3COGaDUsouixU8aievadezIV/frfyeK/x0F+cRT9+wsUL2euoxHnEmCEl5UQ
e2rAtcn/e/B/D+J8jxlSqgMcAYAVFInDb0VYpaDCXXXjduh+htX927kDnF35cYQ+aFxNKyQX+unF
sFkdShUhqfR29GkYvCkmfNEJdhS5LyUAW1XYHSq3oBL8dvQgJr0il6Xp1PACr+ObmBxrWPC9YFHQ
23mA6SrSZ2WKtKmiT6WX4uBWDN/OW5ZIoOsZr2cYxtw2ffsK15VDnXK+xwwFCyDLSuJzug5udvU2
m2yBged/b8X39vmuntvDmHOkI3I5Mwf5MOk7mMMc+5R7yFAcaLzmYEd+YnrrU2bhftpE65+H5r0H
DbWw7CGSYd6hVA/l8EvP2edjI+8uTRUTvzWXN5yopzzR0QaY43wMEM/3mCEiWJBQ1ClOhgYPXf+6
cPPl2LR3xxIxlsRJwjCyjH80Y/LnvCU/jg29O5OetnweoUd6AstLpgwmSCd/UKGM7zWKWtiHslLz
Sy6evKALdbb1eIzyxveIIed9XGkbIhDChBbYHhWmAPceO5Z7zFAlvV9ih1UpI5LxfnrqXXwsgO8R
Q1NYj2W4Ug5HFvhSqWl8tst0qG3L94AhUlUjEwzrDWdOOGYZlq5Mf2TB+U402UOGuHCqn+rLzaOG
8blRrP0i1qk4OvzuaAZe0akwWJemg/OjCh86eawQz/eYodGXrqPAPiCerJqmARwN7sQM2OCx+2GP
G7ISlk0tJ/wEk+FHbqtcVuJYnI13x5OOfFOCjWjJuUCneqt+r9j6eujo72FDWyTRT2VYcRh4PXoS
kztBdXxwK+7uTD9QIsmCibs4eYQb0Gdoj5+OzXuX00YX07/RAdgM0zRPUlgnupsmWZqP2EfvbfTd
tRnFaxnFBaBfifWv8Byu0IHuDu6VPXhoiwGd7iqgEZdCnAZWPhbzMdU2vocOQfc16PmA3rAZfHgb
u4JklHcfuQVf7pp/9vr4Hj00BbDGns0InGBYcfiQG/ZnGda6TuVUVce+bLRLbis3Qs8JliCg08/w
oE/m1AeJPvZaiXaXKKnWDW9NoCBIO/AHHUCSGISZY2xPvocRabFCZsRheVA+u1sV+yGHrj84c/Y2
/7Q0buraogM6RKPIiBI3Y6N9fug0RbuDStD/7GSL5Ha1ce6rosm4ij8y3nrnKO01jCK4aYiKXBgO
itYmbWwNPpUr52PRcY8k6qz13RAOcHxw9ZmU3edtO0ZFgl3l2zU3ngYzxHTQSiyESsu602mxHpNX
5XsgkeraEr6W6CQGcp0y0cJL14r64Bf9B5BoIYufE/hgxEmZyVE+kfhYw5z/A0k0oDysFEW5LG7L
FBvzj/kjh8J3tsoeSdQNs1LlDHhI18gh3dpGndoyONYA5Xv1orWMB7mIBJGFz1XKSH0XTO6Y3gXf
g4n6ViVrSUl8gu9r/8j70p3GuByPnX6+O6Bws3csWihGD6cxJbDg1sP4cujw7+FEW7/A3nMCQtF3
K3wRt0mk9VKPx3KAvX7REFWsYd0lRR9/Dxv5SyuOWY/wPZZoWPq4HIYLKnktfmvjyqJ0Vh3TouJ7
KBHent2w6RY1s3IDUDap1/E+iBf59dCa77FE0gSdGtEfAr0RYBYyRdcQBTLpscF3N6iJYe/WF8Ol
hcCuoFd6ch8yQN85oHsNoMKIHkaql0eoi4qHrZt+CFaoY6+iPZJoQnKhqEMuytwQnIh2P62etqtj
i7K7Pwdvy6kYFYosTtanJh4aoDfkMWEXvgcRKRhJjlJg9L6zuWr4ms76ID2b/wNDNFV6xT8oPW10
ShvKvrPKH0LL8D2CSGunJGyd8UEncqeG8DdRqmMrvkcQUTgCyehSR6RF8ekydBzN50Mfcw8fkqXs
yTQgkk+LzIVpHkpujlU/9/ChlvVxEM0CT/PCT9mCVEi2ZDgWxvfoIW07N2wDeDa9aj4V/fAwf/SO
eycz39uYlaWV8dZsyMxrRk5wp4t+OBugmrNVs/xybNUvQeFv7fJVFyQI8MQ6AfJwU1im0hp10GNj
745nQObOqK7CF63U9NwqmBMDDtXn/z36paj/L++WPYKo74aIFT0e522xNPe9GYsv0egBsATRImhT
2YbJfQuLz5+LidnB4tQeWTR1hW8GX+Jpbbv77VKDKSBy9kGMv6Sg//Yb7d6nY8xg0VbjWgV5mHzp
xqiDAi5AHioNPU9cPsxLFKT9uFmdFUXCoXfIAntsI+zBR3rtpK1FAENhoAQzeKy+DlPEPvhWl930
L7/ZHn5EalCKfYdvZcL4G7xeVUZpcUz5me+1j5gbWy7Lgp0WOyt4gPMwb6VLjh3vPQAJjfWgXlds
4qghT9xs4XW8DvxYYNpDjyDOvBRywtSHdbzxBnjPgh67ePe4o2XpeR/Q5tLxQYEJ23V+Bl64/UBI
/p3Dt4cexXDhlaax4rSA2NCfakHFV6I0Wr5+quHIiSuTDOekb1f0PVwnxmNX2x6XRKxeYBWJEo50
PIJXCA/kfUF7Sw5u1F0JiqAfCR8PnIK48SbtDZ3TgKpj8XAPTdokXOSTok1OzHThF89d81T7sWmO
7dQ9OInVpFRBjc2UxFVmS7Gl1tCDrbI9Nik0UziXJRamnecmXyt2a8rqYDVhL5QUx4FsxYrBqWyG
Mwm636ZtPYYb4nt0Et5YweiDS2CrRHHV9q+W6f5YOrTHJHnASky14joopH3WquueqCL0EAYPZea3
V7O9BPe6bOFiSuBmP8fi1wsP578vz3dSi71gyqLp2ioige+rBvcDPkQNSZGYDyyfTLt+/u8f8k7U
38OSrDKVIgFWRwXLKxLoKaU9PfbA3eOSiAWNaPUIyyQeVdbVACb3bXR0t+9u4ph0Ui8WwTOOWJlq
CEiex7BrPlj8f18XtscmLayr4wkOVshc5h9hoe4hkn4ofrF/QGUKCDgKyCec/EIziC8/6pIfevSz
PVAmoeg5a4Y12TaC4nBdhpAisscoSmwPlZm41YluUdtqNzanAi9zuh4z62V7Sy+9EdKRBliZYLJf
IGf4pJOg/iBne+9b7nZKB7P4cXDdpTysAnBBxaku3EcFi78u63/mTWyPldnqaWpqz4F+6EbRXbuS
zEkayCrgV11r2089Kbo11RIRNBNVnXwNgCD1OY2ghJAOnapc7gCCu/z/MFA6z6YIP9IwoPSvpPdf
ZreHwZVSbKT0aHmAgySK+9LGdkpr0YRB6iZXJmk9dvFLXTpVZTTWkb7uNVu0uQr95PyWmnWDGC6A
Uc1K8WcLWB0Np9VN7ZL151r3iUyBnlZ5WUp34/UUrucqCtSUm7UHGnmFw72DyrqDWlw0Bz00dlyd
pEVsule9NbE4ybleurzZfKGy0PXFj8ivps9rpeavCzGqfAD8MHFpIYZqyNbVu5d59VvyM1RdUUEA
q1Hjba+7+WmFqx8YM5US8T3EuLbyfoviSdypoK9KuNhuY/+K7mMy361zo3WXzjSaii0V42gW+KAT
+AEmy9RBNRL+T2I5w1l7U8DHagoAIWuL6Rouraq+0jMKYN/sGq7yal1FG2ajHYvyK2wch0+dxsPv
aRNR26aKxX19KwlvyGPfjJRl0qCafR/oqps/RePQLyytIIsTIYBRLVEUbWHW2mWtapm/d6Nc6l9n
fGxzU64qdhQksnisnwMGk537KtwcVJeoI4l+dtyVBm1bCph2GrrZ0+fRkd7eIKMvRdotWlgY/rTr
doa5LDy382gsWnviVamjX6c+mIckHRsXtmtuSWKFgOC5sjMMD1yn5O+zGQr6E0YL4/CFJUA+3Zs2
mvungCeBvBvnQHZPTmweH0B4VbgUps2+jzLQ9dftMkm08bosAauh+uIbF+mnsolEwzM+wHHLpN1E
9XQPK4FYvKpwROPJWbUV1XVDsMrgiNTlWVRboU0aA+X1UrqIzk9T16EIkfSVb7K5m3v7h9RzMbrT
NPSQ9mfjYO+AdBYTQ3YdiZiA7rz4z33RoK8AkaaWfmmLioW50aXIR2tIkwdbR/HVI05g0tdzXWVk
m5sN7ZluehyScHgsfc2hiFh28nvBhSlvY5GMeOnZohw3/EJB0+LtN3CdxaK7LI650lgFmjM6jzaf
VFR/I5vW9orJLrhFRXIMUKatOnJaR8M/0aGjN5PwbMj6TjdhStfOJWfNSiVSyeEmnYqhhUWm5FGh
U+9b1KZbuDt87+p+XlNRipKmXYB+lbJkvBLwyDhDQi75Duo3erZm3HTWV1Pd5ryYxzWlojNXo5nZ
L/MYr1FqI2MUgMq1mHNYHZfuykSc/cHXZPy6zdUPOPWRFxjWqAbG0M1W5FHCS32tB4NOjR+3MiU+
kl/YGtm8l/G8nC0kT6rHpZTBOYC5Q38DiKH9Pgy0vK1dVf0WKoqZKQXJwqyd45ndTLKo9YsJ4OKV
VRS6OvnWdoNMqenk+DysQj23uoRf8jgX9NNSKFHltiFE5HErGpi3dfpGy808FybAg22NgsLnU29f
WjvE12sCk618Yck8noOuX815Guk6n5BBRyqF3Ib7cyx7Rh5IpXSVAoUyNHdl59BH0yCJzTd9o3Q2
FkHbX7Ot6O0J9+5qH4AMvunFPP5Jt1Lrq65schv4skSsGdiN0nR67SuOv46uxTBlDXpFzxUY+SJF
/YV9iq1s21tYMEXAA5SNjc6ML+KzGqhyd9wa0IEqbWZ1dm6rg3vdNs5ew3JmuetbOCanwkCZKfMl
C+dPIWugc8iGrT1347osMH8m6/bV9GK5StAnua951fQ5ZSAZRxyFjXu5xS3JlnjVYExqZe/beI77
n+Pc9sm5jFyypFKJMUwD3dfL8yAr9ENKtnX4NwdrGV1AJeiJzlGh8rXrPVBBi6y3Fx1VM8uhJAx2
HXHj9oIWbhLAZUIa9d3JCWrZMMXzLK/7an4ogPBFk1tMS3ua15CtmaghB5UqFyt3Vbct7G3TiPk2
ZWB731FWsbPvmvFVrrAznNdRjNeDAqr3dlzXdfw0d70p0HcC0Dd+Nnpt3APuoyJ6sJNcv67S0Poc
bCBfXzUigO5CpgYGZzT41MQ/yyS24JBLwgpQAmslb1sHgb6bHgK9SqVNOTCTuwlKWA+Tr2UNZyhK
mjvsqOGhEnUNavvclejAwq3ntA4VnZ/7i1HaE4sazTKnDP2VJ1CfQ0mvK6Eyf9FO+SpMMlTtHStF
EuWQwiRFDeWNieY1F+Q06fJnA+D5K4r2Ww5CCjZ6JeWQBQn07PBE4Mlzi77Vt9hq/7vc2mVIaeMS
mRWyiG5MzQxk+OflgVviXuoGONdMj5AFNKphd9Z736d81t0dqjZlNoFKl1HTkhtue3m36G0i+Sxi
mBkK/KXmu7GV+ZWDw/tJaVMtTcoLE+uca+z7F4DELL8e2Ub6dEksqc5Nq2STNXPro3wIXfydFjJG
dT2Yli3DqeZBqkM30FccKlfki1TBcF+2WwUZvWbTZ2WLml8BatWYFFvP3rXcQhSdbLS5qRg8hLNA
OD6kkN9LrnXVbFMGOYqxuhZKJg8wkhtcquugXa6iqqn5Las9NS4bl3Gd5nQkq2VPRlUJz+YenkW5
VG353A4mHnJjSf2lDEfbpqSY2ZTZpp3S3sERLB3jWM2PQSMTl9VWqhvdt113tyTJ1l5NiQrsSxjS
zWWA5KDlx0qkIaVYa3YWwgT6um6aBNUfx7sUWj9/dNT3/XmMosbmMirprVp0U18JWNgMJz2TOm9j
YTPGPVIqqyL9zcPg2KeTxT2QrrT93opR3tVghafQw/3UqAFetjVrQkR70GhUXi1U2HOIrCNdcBiL
lK0UF7Unonlc2qpLa6JmAjtwfz0pvCOSmSYp05Sl+Ek6H2XxtLj6l9XAOZgtEbteai9QiTEx+t5s
wl3meAOFz2ABNv15Iq6LbgtXRWXmF2Pdw7SNhc9iW8JTyQxVEJ+ZGUAxLUHzC12KRKacbyjpkyFr
p65R6RJuizobEU/DI/OVc9k0day81puCrvBSyyq5nRLkJOkwGO9+rmEbyZRvLdz9PBLxObfFLNp8
GMqQZDVF/gAJ9oWM30RVBDYfqChcrkt4dWJCi/2CWpmpsw360/dI7MHbZ1Hh/5idgEaN5gWps1lh
N93FySAfUZXdiqsgQoJ11WobrV/kOLYR9nI4k6wvp7X7NFSe/WIiE+KMrIFGliKLYMgEZGg79MZD
XefWQubtigVQIjizQnJ6AzvIVuZMkLJ8KcF/Io+djLYkRUpQXnc9DUKsQBdOjyLEQyOv5rmQmWkl
/eaSYFGov9Wx6q8DB6PNtK+Ru2Yyqjv22AKlUGWqtuDe+MWqJx9OaIVWHEIOabwBrncdyUq1d0Ml
6BfU532SIW72V0lIxVOzrGTKm9jU9mWj4/yCeZMfTBQQRtQQPqhvyAY7lBRCtcL/vvlVhCcYeqNW
t3TTvOZNUtvkFQTjeLyO8fVVko0JleUP100wR91qdGrTcunll0jopYGwcxWTUwBf3Dpbg4n057KH
wm7uxsmtd9CZcmPGyz4c8tZBzQ4OaYLc12W/eGTAtu3vOmhdfYNaiiBpgFR8TaG4kSB8Jmb5TYb9
QisATea5v7YeAfratlOvT3ZUYMhhrl7CYr6JKgAkcfWeHBuC9glxXC2ftQPP6G5bK7xXw2VV3c2y
QF03HxPYNuXFQjeR0ynkPNtoPPDreg4F4o0PK6h2T9M6XdMtxlNwbpBWveKbs+gOZuLd+KfpcYVe
RTHfht9UCIpRxmJaLp/WqFrpM/OBq06QCipE3jekO8c8ob/okE6PFcPdn4d0cBFeDN0EDgQDsThv
+VBsuey1c9fGLg3LBW/64EZWQNw9IxllLoPXZj1+Fd1mzIOC4hsyLt8vKH9U03gmGPmxLzYkmV1X
sfZrE0adu2966Fr+ErQR17/4sCPxE12mWVyvVLAvnkXMYJ+15kn7MaqvR1j8RDlSa6qyAZL//Wlx
kA3PQIAg8k/GgC/UaU23GdC/1QX3QRIX0y03aH1kWzu0BifG6C0dmkgCxZsAdpfcYtdLrD9EfIKn
mhRF8AnWUEgHmiLACUoH01RxC0oVvtOZrWSd0T6BAFpK48kRcBb4+IVPbYxNB+74or8b7Zr5dwkh
yuL3SRV0+0N67Fz7MwxxUMnFrrEd8UyVIi4y14bEpWuiF3ayw8Ulrq7lfOeUHZu8XXB7pWos8cAt
66n+jXdx/EshqKzOkAKcRATH+AQnAJ2iuTy7DnfmmrMA/y3gA6DcvNwVfB70+onC5LJaM+mZ8iZH
LKh6fFQnIIvS4OGk87CxeMFM1RpCmg99SHmC1K9VOavVajNYIYQkBRqnNIgKC5RCPB7cr16BeI5C
NOiJXZIjbSTQe4+TAoDgVPh25b/QsGEJMg1Ng4xXbV0+eTqz8k+E2aHPZ4m9dK7ckIgbEXkDw4VI
LqP8LqsxtC+uQpXgpdeJaTMbxX2Jl0bp4CXcMgS/BHG0OEWUlrUEyGti2wM+a1zfbbA++Rz2cd1c
Uc/88BRYRsPcI8I0t1oP82d4oMK01fSu4s+mVh7ZKeoF5E8XMU5PCQG98BrAJr9lI1Ju/9mulvg0
2rquvV3tXPirylKGVtcW/vwfzq6sN24cW/+VQb9rRqI2CpieB0m1q1zeY+dFcByH2ndRy6+/nzx9
Lxx2qXRR6MEATmJK4nJInvMtQPd0st3lrH+TQSR4oC1rQQmRirqCummrZm6St1pxMLsu/Miywa8L
uybQF8MRPo8xCxW4HMbrLpHNCF9Jbc7q4iYtaL7FImxfAjnxqa3ylm6JMdJfkWziymrIiak7Awom
9UqNQzM5NhiVIrLjskWm2h6aNE/sMepUjEQ76rcwwAbxbRi13pYxvG5XNxp3iV6SW8NqSHZQUbJT
cfbB9mazJNMrgDiTlkB+uMamB/NLS12TErqqK6sgavzeKyxrV9AWrTU4HAaKhbWFAzawq5iZdmCy
EhuvnugnYsHh7laHaVbuqEhFZ86Ii3LihmNTB4exD/Ua8S0JVBuAaRDFQ9xBm50KEfrj0LYssmEs
1VGv1oYKdygpV8PahrGs8U1PavpT7SW5eZWVuu5PgQk23hqJXQjLklz38Ql9psMMDAi1wDHgRX+H
Jkrd41SiDeKQorTocijJQVM4LaN4KxtdCs/0luaG6kC/QnlWZGSf7B5yEw+xYiIzA1cXHzfN3sjp
DvsNKIUaAFM7ZNdzY5O2sWohpwMZBkeWyioEXABhDmIvvMc1wChkzS39HFi2NmWlf6iUbIQZuWL6
xMEVj953QWmZtmx1NHMKWocvBoTRdk3uV8RhJKVPfkuBmC4LK3gsWWl8i1sz1h1FjsM3UMDGBwqn
CCRNBhkqhEOxwe1Hs2weqNYtkmsSaLIFbwxH6uJshycNt+qgSitE1/guZlFDcGLqu9RpfVpvdNY3
8i6NBkCpQd1SfKeIdRiXRByGSOsRZwG2hqp2wbDZtXCh6nzEzb1UdXnwwCYE8PciLnDWISjJaL/A
z2XBQwqcPWo1CrYqJG4o7g+hj4zbTWw1iVcPuryKWgl6PiH6pFxVVRTTe6jjyp1jSgSh18fWlbUu
6ui671YtTvglZpmkIKcmJZWt90gnOWMfpFCfRprE1sN+FVv5DdHN4akjcbtlCZWHQ8PyrHqve9nH
jpE2DdtLQ52CDinTULW4HYFbc9vLqpo4VlympQ2WjCTdquUQHBs1oLLDmsLcjbSX/F2d9RACz2Of
hU8pg4veLTJ5LfUik1DLaUPG7mSTwIkpVMf2sZXVuITpoJ8Pxx43651aduVh8InWOrhAQW5I97Gb
NriXxbcZUKg/lDRJQjc2cTyxcz20HlS4jO5REy+gZ9XyCkdNHvbPSNZkOEZLYLzifhPlzUGqTAMV
2qobvgUtibxgTLPcTiw/uil4nv5KFNMsMyQjFIQMf0jG9JBy3PoOvKJWZLej0vbOEPe47OtZIkEl
SseYbWiU8DqwoacT+g+mzgp6kCIp3CdFnHROpcW9tCd+2xboTbP5gJlgzGy9bQLTVkZtKDca1KZe
W9r33MFhzj+FpCOe5lt3bRsARQrlO9q7iJ3jsVbDgngJqt0fYNSbdxRKBK8DxQ1jnwVK4m8rJZH1
jawZQ7uB3UvV2E3Zhfc6eIp3WuMHpV355vAK/qL5QrIu28eNmq3kjK+HAAkXPXvvVLlNbK2uuxcU
EjQbMBkc2VC2R/jM5RuGS+ZJRSIcHlo1sAIrjjPUc6CM/a7EBnoHMk0t7VKjR640MfzuDkThcc9r
Uw/twbeSPSs278XY2c0Ax7NekzvX3DQWNCYcY0oJB0rEHkjCgheFYnKFNMwAYtL0dgMPSfDzKuAY
C6dJYwxFBDuim4El5MZg4/DmI9v3lOp+fRoKq1G2VqY8W/JgD131S2f8cUwSBRnmhrF9pI9xgdyf
Hhz0Mgh2GBjJLmrDwIpPunRwm7rqUhvdrz/50thz18AJunJaKQkBGkKi7Zc64tyL1aAiGQ1HR+ve
ws35FFotPUlqlNbYegZW2wqmLdZpPSR3kdz1fD0WqhavgnBAApbLWvkKOxeZYPtWVaTpU+lOsaRm
p6hyA48Xv8veNX0cPujACxmZyEEvsS+k9FcGSbSfms4j/KpR8tjxEXx9JD+Qo0dKMiAPhCFTDa5d
176WJEuJ3WUqVA2Sqmp8N7fMqLIJ0/0eJ8Sh99q+DyNHR6L+EXAYtYckj5Qx3Ezr7jvyhEW25kZJ
P7CwyNYwxptMUtMbK1LiozpWPLaNQm1PpWGxI2K2+SNOYUq+AL+YqzoJnCoIPDd1oYfAx5uc7EBi
HRxVta4TxFFFlYBERn6DxBmgI5jiEseZKyHS6zU1YVXUCWBhEZY8mqqISrSNOMKRQrrrPG9Ukf9d
ci3Ma5gHr/p+mj8FHMTDsZWuIiWoIgFcUfMh8LGXriC6qdBtaMjjntQoiV4FgFRFBjhg65GVo8y0
6jrjXvY9YkUvV3W6yP4ehgj5lmAE/Eqr7ZEZt5JBrpuJIvUbVSYwPzLMFcb8H0WXvioVXUL4zcxy
kfvdZmbiqwHa1pn/raajE5nXWfGplPyOrQjrMNGjHmXbQMq+6ykKWox/v66zBQiRiviqQiIAymYZ
LB30zlBRDf24rm2h2qw2ZWDhagh2dko+RlRarFLpr6tki8xv1JDAjCknnqYp/YBZXOMqLNGuQqOp
IvMb15s+VXUwNSGDE7kRbtHPqKWV10ETRMcIVRuQRaynSdgqvqcgX1Go47WNG79PFbjvtl0a50Bl
tvWNMUQOKeqrdGRU0TECopHIvhtgUWlN/4z8IpzUg29XzRTRL4I2KJhJChhUfjWot2EcaHY3sva6
gCLyv1EfNawxCEC3l1DP6UppZ0bBdVJMqimsTb2TZQh4FVDwUpGgRQEDGAZcrq/rF2F1ctb75ggd
L2DwrGdeojCFLN2VbQurM+0h0Y90N3AmFdkmZrtKMuW6vUckgHNjLH2T4rWR0F13WfTdivO3q3pE
pH9X0NE09Elhz1Tb0enUeNiGdT1eB0gSHSPoAIQB86HzGLVWDePwylXgTrGwY07HnTMAFJH/rSOZ
A+1ekGKSrsXZkak+DFUruQf+Qi1QHEZuK4qLbWoo/V9eWv/6zWqs/s+/8fN7XiBxAJMm4cf/POYp
/vfv6Xf+79/8/hv/2XzkN2/pRy3+o99+B+3+9Vz3rXn77QdY7wIue4eK8HD/UcMN8bN99pFP//L/
+5f/+Phs5XEoPv784z1vs2ZqjYV59sdff7X7+ecfZMLQ/etr+3/95fQBf/6xDhOczbK3+m+/8/FW
N3/+oRDjn4YMrSAAsFEp/NQo6D4+/0Yx/mkR6HpQS6HgF09gwwwg72B65j8t1TB0SpG11vFv/vhH
neOa9+cf2j8NxZAta1I10Igynbb+99Vu/zv0/x0NdMVfP/8ja9PbHHef+s8/zsGUqaKKG0PXSH7R
6unoQQpsp3X9O0lSzcFOpCKh1K30IaFrf5R/fOmYM087Nx2npwk7Be0ixkLfGryWND81NXvtw/5F
k7NHydDfIqVdiAVnUWHTcyZQ5xfOhjyEAfOVsvcgwQFRY0DIlbu+MtlNEkXNnQHD5bscKJRDnmnm
My6wJXLUPAiObReluILmmXyPgled2omeosh4+ePPIUqnl5oOcV9eCoCGoYMIyOBltHqzqE5co03H
PcLsEtFm6kZxtU9PwGT5+gRYslsmtMa5p0j+FhxyrwLv223Y8Fqq+ZKfy9xDyO8P8cmAyiRNKbyh
qAMbDVdJt4ZMVxJfAH/OPUDYgLQ0qs0QSTJPSqz4JxL+/bYikeQgc5veNVySncvjcdZqdeouYTcy
GSCDZlh0noWK/5OW5/nazP3cYUiOgIdf83WhaY1TVrKyBaBBfjOSoF1jkeooPchS60mQcv1W+g1F
YpF30X3XWxNKuCLhaUACiticavE+KHl5d/mVP4HwZ0ZY3OVyLVVTNWi4FyVD8GY1BnH1gsmP7QT1
tamE6o7dUyN9GUhBU7tKItj1hqW6pAU312fiXugr1ejDu497SYxKEA1uS7V+z+F53aSdXSSl05b6
bad9owB0mKZs9wl1w8ha6bzddXoHVguyJbV2N7J0JWXRJjQXuubcVQiDKW6jYwshJk3BrCkBnaga
EB6bhXkyMx/FPTSoWCWVCVpmxXNhpTaY/E7k31jV0oqaCQyiiErBA7OUegwqH25ltpbpMSo2lyfM
XK8IMYfIQWcQCRFBq5614qh2C8j7uT4RIo3G63JQDbQbUA2XzlMaRPZYoxJQXKP8MI2nEGYUalg5
QSbEY8qdjNa5v3Afn+ttIbwYbYvCaAeZGggPRpBPiI91qu/iMltixc49QAgrqYVKctAaoaf1Vb3K
oNFko+hY4Qoz3F4e1ZltVFRS0ZOwLgB9Mg+tDGAQ5EdtP7R+5lK2H3W2q41Fe8SZYRZ1VeScIstb
+fQQMmvTyJEdEeAmAFYm1wjuY5hFbZU2T0MU7Qg9FKiKJ322KfN04bAxM/dFSRW51MJgQLL9kLK2
XUeoTcJ20FjYzOcanwb/y2Yu5RZDshWN+zJBFAto7SaDvJAgmZlBoqJKUiphCiFP8wCYjDc08b1R
gTg7lPeXp89c88Li5V2CREbomwcWmvfIxwPmqKO6smTQNNe8sHJ5DwCkXunGIe+GbaT4By71KKdp
tXv59ee6XljABCjwXiqYcSiBQlLip6pcIljPHIZFUZVILkmXga9wCDJDmSDaz1TrXmFFeAODwAdg
06gd0Oq6RSzKrEgot2egG+iHQYohCc30TciK96ZM7qOsSN2aj+vL/TUTLUTJlXrkVqnGeBBQ94dS
Dte8hXQJ8/1dVSYJ0IXh0ulgJlyI8is1bP6StsOTIqbUtsnxGJ9qo5s3+b4JzWvUBhEz/ibFEmZx
R3M8ptGIZROrByJbvcY2ZmpcWNiWJTdBBb37Q1pK2l7OUcAZ5Lq77iwhirFUXVyHZTi9On3Lkjet
PbLilQ8LpYO5/hcWdpJD/jvMQsSN/C5rjtjm1p3a223dLyy9maUtCrJYltoRwC/MQ5Zrwdbn+Ucc
SS06iBkL9NW5TxAWdwbjaUB2LUxWMmQbNp23cG3KbZhtyRvImy+Mw0wMEfVZAA5QuQYfzUNjAGNB
wMSJ8vLt8nqb6SRRoSXhZQBhhtI8cJ/SLcvJCncPa9MDHXzdA6bw9WXvIekYVHnNzIMswWIrT323
lCAumdTpFdlirAFRpyUoLGkE29Q4yAQq0gkAF7EBvMXlt5/petHzCfjFaCC5bxwUkkp2VxUhKBNL
liwz00dUauGRWihGh7xWVXcQgZBec0Am4F6uoG4qLYlWzw3w9GVf+n9QIQCr5Sa6J1Sfupa8cla+
EQWYkcs9NNe+sIyHPOpYC2jbIWw8kFrcCLBkuV2SUZ7rImF79oEOzVMoRR7qcJeHd9BSP6Wa6UpS
sL7u9cUlDFZXHuASekgbmKiolfWSxqx6SHixZAU310HCCRuAFkq1FgOgBQB51mqG2jTIcW5Q9UuS
eTO9JMq4tNUA19oQH8H9N72WJnKrDTi3M/rXcFyxyEQ1l6ov2AA0U+EB3NQ8g22gbiwjXnJW+/QK
OZMpEBVdmNo0EhQAEm8MEgaF4iYN1j5Pku/UkPwbuenNbzwxsmwljQkHZYhKaWQr0H18DMBPW1Bv
+LRCOvcWU/d+WSq1L1MFVILck7o6gqpZV/1QgEbfqT4DIKhNIzW0k0SGNJ4GoQKY9yY4MwAJW6sb
YGW0TRE3wyHQzPAO5jA6cBajeaAkKgN3DAf/FlIgxl6u/MHW4N7jhoHfV7bCTMkreLm4ac8cC0WV
mQzYU8gc0cpT+4qNAACarIEN60gB4cwCREhz6IhuA2NLwCSpVdC5Lq+kT4GOc90nRJoYaCqrBGzI
4yZ3gZl86Utjn3N/b1HryC3mxkG0l9Rjg9eqcvPY171dBzEUGYxNGwKWOHLDpnqwxOWdWXii4xUS
OSGFfEXiMa7wfaOV+k6JdOkmsupytfDNU5Q7981CfFKNIZbBKUg8RQd678YKOhBh4yRJccyojG0W
syFyNTQVuMbA5Q0PJUihJjpScVBC045hWgyeQuTm58ILnf9oIoI9UhMgUyJlw0G39TU2czdc3d9S
m9r1zrfx5M2SPMVM2hp5xN9Xy9DGfhKHeFIKdZ6X5DXeg91Hb81V/a7+MgCwZI4SuezHwoedn9dE
pMIrFdZRzvA4ejRP7KZ3o9LlSGXa3H6PbgaXrJlj9o66Crb9ws32/Ob/Wc74Gg8i1BI5z/PhwHrt
YcJXDY32uPA5c+MkTBwlzOOe4Hh6KFe4MTvpqnZ6O3ag0e6ojrKS3cpZsqo+vzsQkS8P/jTKN4B8
HaIONNjCvNXAmLYNWsBzW14qls59j7DLWbi4taMVY3hK+TYCjacK9b2u8aVC7/mPUD9J619ic+DH
JW/yIvYKDbBE3HgDFxyb1B59kqzavF3K53/qfJ1b0cKHpE0BiJRqZR5SqfF3BPtsL4MVsoddoeKM
I4jULgo0lV0bMdsOiCdrZD+Yi2t+5eV8SJ99vez32TAUv0D5kIHMliVYqGl+DPEWOeX8VlOoAsIK
6r8HCnLdbdMr8iEhufKSRY3itBED9yuwmuGqWwrKdr8v1FqqNF4ZtD9E0M0q8u9l08LpGtZuLF9d
ns0zgy8CtWoNUW+ANdqhqXbJUNspOGESebjc+PSafx8QIuK0Ooi9wacjHA4tb5vXJgbVBQDBWD0x
yzI8hLt+Db65votQ77YTyEUsRJzzH6WKClp9aKgZjuKxl1iQgYm9IL8NzXIhrzsznUUFLVCLQBDU
0tjrMrikh8WQbxkIjW6GffJQSUNxBSQF5zZRTIsp1BrbKI89XjWak5vJCviXpbTiXIFHFNNqgB6l
3ZjlXmHlWz/qHDVAknr8pZeRXakniyLnCxqy9Hx5Jsx12jRSX2JAW+dRSc009yC3AoFVsLjIQxY3
yO/eXfcA4QRjtXA8Ho0CD4j2gew1IYQTEjvDar3c/syeCeDs71+QQcCigYda5hWEjj/GAV55FWpk
bh3I2RaUWAWK0UX2Te30wSuiEGdIyrN9HpDqyWCqAjUfHm2zskoXdri5HhV3IY1pbaZrmRdVdJsM
3anI5fe41702TJau0J8h+u8LWBUNAmlRAoXcVrnXOb2brMtN5GZrqLauFTd3qAuLVrvb8Q3fVMds
I7l/QTt+Q3Z8BQt86mOee64QyVH981GOxXG+cYeVvv6h2O2mdNgqdz64/c3zblTn7emhs4OVbFc2
sR9+/mydywM9EztE7a6qzBvVyqPcK7toU/dcs4u+u1MIX19u//zJRBXlu/y+8FW5h04iy4rijYRK
tm5AOloIGjM5WHn68y/rLCqBQIbYY+wx+RizR900nUK7i8d3nOcvv//MvBNFvJJKlRUGsRCvlbrM
yXQJJCVIboIpAcB/vhSf5kZBiBfgg2cWBDIQZHm64iHOhxaurfS6EC7qefXSMGQER2CPjGCoST95
xmwaSm4hLdxH5zpJCBZyDfJxPe0RQQ9chBm6mcrc3DxJ1v3lUZibRcLq11F1zmjYZh4MKu/qLN/p
JnGva1pIq8C0gyNqoawClZDGk/QYNlu+tHCgmRtXYWGDyFZGCth+nhwUHyOvvzUs3fkE6ieXX/58
+0QU9Kqgta9mchJ5PVOOfUg+Il/ZAyf1cbn5z6zG3wMTEYWWzMHMoIGEA3njji7k09fhCvNzV9/w
U+KO23doBqyV1G3eKhtEkI9sA4kcB1rIq8RRFz7x/NAT0ZVQqVkipT2uHxogRiEINZlcLUzbmaZF
3PsAU4U66nEYLM02f4hgkblvZa29amIREfseDyOYqZAXOUioVPfI8xbjdZlqImLfe0pLXCmM/jCA
JAo3cq3YN/728pifX8tExL5DdgH1JaL0Bzoe0/hnrN5o1WsRLSyI8wGbiPD3sZNz4HYS6xDoPwdI
dlRdZKc+xDvTBnnl58ufMPcQYUkz3nBIhwz9YeQJrGgkm1JPh7P1oIHlFCysjbl+EpZ2UmcKA0F3
OJhQsLKs97htPKK9h6a88BUzDxBh8byWdQiNYf4oiNP9qKdOWdReFRc/oQd0HaiCiPD4oStrDRAZ
kLGL94y3nhX07tjE68sDMROe/oaC5MzQSKP3h4RzR0q4GyD3ESycXD6PomeCk4h65AHPClZo/UHb
+L9AjOyO+bF2ISD1q34EBvEhX4I9ztzrRNhj3EYBLdBPh2DXgLq1Gj1zbTiZm7kwHN+YR/+k79Of
dF2us801zoZUISKqsSSDCoVPjL6W8GQNx97YkTP96fK4zHadsGEnAeR3oI+JyFfZ41p1o7Wxk3fA
uHggYh8S5xpC1/QVwr6dBj6ksjtMgBAs90J7seqlmvhMCpyIhmp8yFXa15ARqC01uonrwrpVMtzj
QOP2dyMEh2KnD9V4DT0L7ZiURuLS3lcg0TXID4UMDiOtGsuLeRluQWfVvllx0UFVw8+8PAKFL+2U
2lEgN3tTRF3oItlvNXYRmos6/J9p7nPTVwgggOmybBzRN7qd7ehd/+LfpTfGnm5yO3BKJwAo4mTe
cHt0ZDd+bWrbWEv7+rFwFo2jpnh45g1E1OMII84GefD+ENuNi8XpSPZLsoPUiX16XN3vQvtHss5O
vb3xXt8GV3EwOWT77XbK/k1XoQj3EYhMuXS1lKmdiRciCtJI2w4yY3V/kLV1AKEtiz+BpLdwkJi5
3RERygiaqkRrSDwdpG296l3J1rcApdqS89HYJiJHs6K4W0FEyJ4WgLyw42lzvTzF9y93FDlrB0nS
sNY6Z1yDb29Lnj4tOvw3rAancwb8F+0aF4bxtmnXK91tbRWDAMKqDS0C3AKLbbNv363v0Y3x7lu2
Pti6E6z8hUA6Az4lIlAy0FjVkxxvWGEWKB47ZOvcgXTNqkOfhB7bFCsD984Gz2Qu8iaXg9DcYE+n
si/90vRSaYZ9i+HAyspZ4SLLaCgLEW7maGcIAY63Gh38aXG12ho4yoT/uPzSM0lXIuInI78l0hij
Yf7Onk2M2DSRVLe9Cbf+5ntphzZboX7ltG7/S91PI7XvvMgujvXC+eyzkHlu1QqnG1qZWexTvAGU
HF1/Q1bxNkBWnq2are/5numUbrWyjvIa+ZdVtJJcf0VXkB5ct076bWmlqnOzWoheHcj5JrZ3zOq7
YdVtipO/597oKogiCWYPPwCbfA+G8K7YZvZb4WROsG+O+anY1yeyzRz9Vl84Z8/tBCJsEw7DfVRL
6BCzdHsEMHZvYkub8ifNttjGWFbfpe8Q7wxuFGewLbc+SI/ldunxn64sZ8ZDBHNWPMPtIZtmhKs5
L63d2aHrO3QT/Ixu2Vbn9nCjHrADPvlreqo9/qatUzdfAw2H0VFWfAXpQXdpXGbydtCO+H1V9dGY
0DCYziqhLZ2aR9gNjd+MW/OJ4YDk1afso/6h3F5eDHPHCBEKKlmj5dcA/BzGk/mQ3YK9eUQCZjWs
9T3xMMoLqOjPRPa5Lp5CyJdQgR28S8DawWTbF152W950m3xj3qNDH8zNiDqa7kDuaJVs9N2wufxt
MwFExIpaEeVWV2FUu0CBkCB1wEldiLczgU8XYtMwljnkydFrRWtB224DbQVnQtJcfvG5c8Xf7PfM
KoOeLjbRag1FDbRN7vRduWU36VY9lE+lS94Tfa2d6rW1an7ER83OsJVnx+BDfV14hel4d268hBAF
61yd19OWBykLJ9sVO7ph23aTuPEeCYRN7NRu5/aY/O2OIkgVmyX7vtnpL4QlebRGUliQDi0TW3op
brtj/ER2wynemfv4NdmHD5DPuvyVc7NfRJq2Pvf1Klf7g7EJt/xRPkYPBs7Q9IVu8xNEZ65xmsMh
WgSaUoKkkerjm5gOiTnom6n1kkXBZ/3jzEiJ0NJuiKSBBmg78Pq1sdFf4q26ZXvqQepuXe7aHYRD
T9ZCpJ6Z+CLAdJLiAR8SHQaZRZO+SvLOL78tDMbMbVnEl/a0ptDpHHF0vEvvkeb0fyWv2hN5LeGy
aGsh9K7sEPLujS3tlrKec58zhY4vUQm5cvhzp3hkCYHkITz4Vurq6ULOdib+/M0BMIQol6QhhyEZ
iR1lm3GRLzfX8rRov7x2raA4xQIkeCrYokrBj7TpF3LlM8CHzxPwl5bLvuvYVMg4cK7bbQaRmeBd
jp6K/l2D3AatrryPiyjToR6CIiDydKLW9mSVoEgDhev74lCtci/dRdtwDf3sXYlzj7+6PL9mOk0E
n469j08rEdHq8THOngDTWdgMZuataA2oBGMtqQyjgeSO7cvcYVrnQP7E7Yd8KVDNjIuIO5UNJjXG
FEAqd3wJ39gN2YfbbK0cpBtzJR3zHbsN7qubbO8v3HnmNmwRjApMaAf1cKx0/3s1WTbYyqP+Lb3L
n/xX1rq4Pq7K9WBs/APx2Hu7VRcSunOncxGnCjl2zg2GL43t1NYh5rpu3G5V7VR3OiDHDoDbbnBT
/Ip36a54s/bZPSQtnenksBSsZ4KCaDuYjjTLjBzjWTfdS0XXXQBJZjgjXJ6Gn82cideqcHZQAwbn
ggIfWK7KlW7LuLLXm+5Y47pYud8fAxy9k7X+I9/ERwhoHmrc2nFNt6uPZBUdshX+f2XdJsel5Pzc
1wqxhHI+VpMSF8CDPYQqdRAiaSY7BTcXMohz6044SUCjXgVEHTG2MkNI5nlB/HG5J+duDaJXYZJD
tdGMMEXBrltJJ/BSDsW631nr6NRvDbfAFUrZD5gd2XHYpidjWyGkXH72TK+JINi6boC/7DCIfaPA
Kukt1IldLtlGzzU+BYEvQTiGgZFRdYhUHWcrNvFUx60EI47Lrz53wBLxr9B5ZVEOacWDetJfIC/6
LB+Th+rgr5vn8Kf5PAT2kiPrTNb1c41/+RCmjRDqjfEk0wpduY8h2l3Yhf+Ndndq+MsEwnVU+NJu
O50Pz6wrEYtqpsTviIzZ8EKc74oduY/fj7GNC/7xR7hf/8jtdWjfBy4yRYndO9bGQLJXtn8FSIhF
9q/D813iPF/u4ZkZT6Y///LZvOtjKJBic0tk9ZdulCvI4y40PZcB+1wLX9oOoeQMfC/azlf5L+gH
9tB0ZfbwVDyY99b37KbelesIiD79rt/zFVRhDtF11ykiBIpBpkFWlhhMvchBToBaebck9DG32Xx+
7Zev8n3IiCgjQq7/NDhQ6D6G++jk73zwyJGn5CtpI3vEzXA5TICvuL88THPLTLhoZLE5RnKG81kn
HzXtMQ3eBmshw/NpwndmMop4rgLIWykZ0Fl8LZ24px/Cu/SJev2+vMX47MOT6ZYLz5qZbSK6q2Cs
NHUNfdf2rQPLebsxF5IDU8Lh3EdMf/5lVFKrk3t1Wr5j9JSDo6ZAHrnp4PsFOa1+yRrq037v3FOm
Y9WXpyRRwSvYlyCUntTTsC928CjFEuWOfKpW/vvlsZ6JRKJZIklrSbN6jLUMkSfe3JASqTcZyr5N
4OVQ5ZUHfZuG6ULHzQ2JEABqbA0GlE2npfJYqG+lutDu3FcIR4eUywM0caYbUtQ4+nATQcFj6HQ3
rR+SoIYGLaCfZGFazY6LsN7VDtVL7vc4GCQEQoi7Ki8dCGbCNxEZ7hBZUSW3ifYE/XOvLG/bWLcv
D9XMshQRXJ2sRAZPEOFa/9Y3bqL8mdGrEGjkE1r4ZaplVFKATsC4VO34VPiJ25nmHkYYdzB9XRii
maEXwViDOiRFnzfmzor46EL6uL7XFXVpYs1d9kUsVgzXgHSUUhOKlmrD7FRrgw3XWxXyHIqxk8Ag
WZtJlmz6PCluB0lrN8AB1E5UW3Tbmx8l8RtHzaDvZQ867+mKUxovbMAz0UIEclV+a+VwCTJ3uQR5
8/LVGrlrjXeWBT+M8BrvQSRSRCyXEfsZ46lFdxXv1FMwEqinRgbgAVG+FLtn5p/oy2hYNG6aVrF2
YJNUbx081DYpVKdPEIDXFrbSuUcI8UEx4MJbQP9jlyAjavsjO+Zy9RPavgvZ1s/q/JmYKlo0+hRY
A45i7k4lrD0QLbDgw9RE7mjkg610If0ZKmC3U5j4bKw28h9J3nTbhFN1q7K8DCELXwzIKMLpZwc/
AGgwa9CBHSVVcRpJC/CjEq9lYNfXbIBaPpxW6ueUyPmjEuTZA+mNADt3lGzDcbTuCIlHt9bMYpUY
rNoRBnnAsK7GtVlbjRNGUOUGCl16JKMZeUDkAUvSt0A12iQO+x1X4dRjj3DJtnOZ7eu+kPcT/WyX
hrH8Tany/icER/MfZpwSw2nlAFoMBCScHXyu6p0mK+pz3zbqYwrd2lUq6zoslQwZpTkWEROeTsig
VFkHJCj0tHcmAVURNadOXkNUuwTwN4oJThy04S68upVjnaXQx+5hSLEZ4UvsBIy1dgZZbTfvLQi4
QKR89CC439xJ1tCcxrRDbhteHi/XxEZFZFckVgJLg6CiOyYbO3gqTuS+Y6kqC1e180tYsWRhKx7h
H1fG1NpZvTpSG9LO45HHcABAtT1eZQaIMm7eZcHCJep8rFRE5EoxhHUaN+X/cHYlTXbqzPIXESEm
gbZwZnq02+1ho7B9fZnFIBCIX//y+G366msOEb3tjhBHQ5VKVVmZQyKgrYduXTDP57O3kcB438ZA
Nf3fudRTFVDhO13iWy9W/WDrl2qLQff9oR1Tm7QeOaejBEuAtBwo4y3eHcin3WiW6Ye2+S+52tuQ
SBLdghjYD86zlUN0rynmqKucNIYw35ZY8docjK0OhjTIlyq1zm5dxDNsZsrvCrvdSImtHaRrAPPm
ogWPaebkLjjsx2J8wbGxY4vTE3MDqFeF1s6nzcttg1g5Qia6UYQ+mNlKxs5UVE8t8AZVNW/c5Csx
vG3CFpXlQwoE8uBn4cr6bHeuAn/9kA2QYxhwHXBqHcsg2IWujJioedSLqjkhEZ+66MZEWA5ijwnU
U1oOeaJA5L0BmL7Gxf/r222z6U40jqvkbAWYsn3U1dGjUCKAWIcTbNwea2t6PTJvNk8ODfgWq4Cd
y6F9aogV243eCCrXhr7+/c3QKnD8XNpzeOY+bY9z2kIBgld0Y/S1lTHCYyeYfJKC9/eM9DiEBEDw
FIHq/Rsn8hFyCJuYm5X1N+LiEvIVHJJqwbmU9BOksk6kmbYKUiszMLunoKAGrInV8DPunfCeEjt8
9cNOPfROSz4FC9l62b1v/bbZQ+U2Qw4ERBicW7oceptDIGg8zcOHwmzbbKIapGupOqitc4ebN9Y1
7V4UdV1wjQ/Fd0WsrYzE2iyuq/jmNBHuQKvLw2rZ2v4q/PAlL/MLNJH+ve1b1jbDsAOXL3UOldrw
TGYAQua7xU53YQfFs42AeW18wxj60isKAGf5mXmg1pv8yoshxnPflf3DUrcbH1lbI8MmAo9nDTgf
+bnR9NxUNiT0QgH6u27cf2yVDHMoSr6Ujg9XX5afC2hrCPty1b2DKMzt8VeuktBIH7dksksQ5lvn
3tNhHKoOtQYh74dhzi7cheVVkH+8/am1DTHuxErxIJ/kbCet/zpDDWaCyAJaOqJi2qiurWyGiQdu
lsWrnLkfEpuH+0YgKneG7LGc1dfbE1jJiNsmnjanbBrSDszBXVNYJ+V4zWvVsPo0qJCdAjcoP5eQ
tDjQ0IJIsld3j46t0a0dLDmyO9OQPXGc+GeWtVTGDRfhnTtBhkcoJaO2zaanhjI9xim7BgwknSp2
UOAmPQ/t5G+1rYXvu1cTqWvZBRuWsNVJyQs/Hmu5Ay/HqXdbFdl19wzKm28TRC9uL9gKFwTYZw0X
YjEB4XBpJ6oZA/Tuc/GC91857cA6PuzCTIHRTY9o093xwgJKrCqmORpciClOk7vlx/6ykL5zpZvs
pEPVp17oiSXhwaTBU+BBGyIKOV7UEMLNEVro0C1/saZCuDl1pPnhQ2r6BE4PaBV1rXt0+hSPlAoJ
AdLYXrTMon8RwaIi6kJ3shzG8GGaaf5TQsr7BzSkq8e6a4efaoEAeEAa0DdAEvQbZGYIROtbt487
aTcOXmEugp2l6xNfz+IJYJr2CT17rI8K0KcewTUFGUUl9KsKh+WJMAh6Ub+Re0IaBXnIcHR3vbbG
52Lq2c6BosIxJan3VQOwi8+K+TT20j8iNded+hl891UwOTsy+PVOdO7wRUMQa4z8Qus7BnaoC5qN
l8MEleFzm4ryiFutix1PCzQGVN4zni7DHsyLbhbL+qqBCt7gzImnmeTNDpplyF8GpZKXBboRSdZf
FYGpcHw7ghRf//v2cVoJb0ys9AjRQpUrNSR0XvSuA23xDuxA4Qe9h+EJU9TMIT2s+qSv099o874U
lImoxDH4mP8zWV8ZdMLbFE/vpLO/9/Csdn3f8J+p2Op5WXHlJljZnT25tJR2EAXGIwDgrAPFSzom
eXApAvc7GudePrQPJghZLqknwZ0cnlmJkkJGfowN33Cxa3O4/v1NzFH77pAJKK8nIkVWY6iaXVq3
59xTj3rAI3ZkH1H0CG3b5FbNG7eCyhXS4unsfCnc5kuddbvby7NyDZlg4XkSE7BxyOzCrSAnZFf2
WRBwcFW9v1X0XblKTb7AOeODX7HRTiq/fnYgww6VHwLO/PbZCsKft6exYm30+vc3WzE0JBdoroEQ
VRgG/xS4Tz9VVbeVzlwb3Qic2tqi6K8Y5qT2yTc3qPc2Lz5myCYAuUEa2kUNxU50zR5dlT+lkEqj
Kt14Bq1tr+EnaoboW+i+T1ppx2X5w4MXZ9lGOLaysdSIkQZkacpe9G7CxUMhv7fo3CbB7yLf8KAr
w5tAYDwbFikWOSSBN1gRVLKPUJKdI9pZyNgx+rGTY+J90Vc2uXrB6Zx4cKjA4557W6nXtQkY/sGl
JTKgCw4ldztnN4TK2XfgBox9KJSfKq9vD7cP/4ofMnG7vQte22lhNqgrs2Najt1+8toqCiUylRDj
QvKh20p3rU3pes7e2Fnv2KXtgUEafTm1+6fMJiSTW6SL2ViRo6eg6Hp7SisWZ+J1G8G8AEKkCL+9
4Z7y9rSEzuvtoVdMwsTrNm4HAvAAFgfejuZU2gvkxvG+u2d8YvHtT6ytkvEOanoI9NmLxpkKycHy
lhkqwfNvEH++OB0SEbc/srZEhmnPMsPZqhlJoMxCHnzwD57SLmw/tgEmGpahW1GNhRgTCNLzi/RK
CU3BdKtHZeW3mxjYaZhacMaOY8J8duk80D5kW6jUFWMwIbBN1RXV1CFOnR08VIL+lIogLkfnMHno
0tnSUVnZYRP7WgyoO6m+6pPQLv6QysrPVjM/Q0EBwqZ5Y21s8cpRNVGwiCG5QHsIzlGXH+yUikhB
DXDnFxDFvn2IVl5YJtMqVFJRGYHObyJBMDmWTx2HQqB7LloAzdoA8vLWRiJxbcGMKxS9cfkiKpck
7vCtkSMqSQ+L/91P2Ub9YG0ihslliFeQy/AJKsXgIPQLq9uNECr00xAMNNCDbSG0HIeQnby9bmsH
2DC+YrCaCgyafdLYxZ1n0wid9c+3h17bdONWHRdv0hA2tJMBkuL2+ODNGfSZv39ocBP46otJ2sKF
80unO8vLdww8UVDm3DhNKz/dRL+KcJrdXPh2sgTLaWjKz8hPZ1ERfgwMBz7Y/94+SkNQPmOOnXjQ
j3V09xkk62DwSzey6SubasJcm8wtNIGsTDLw7vvoO58UdJc3lmbFLZlQ1lQMCwXJZ5e0YR617Dte
+acg+yykjq3O3/jI2vpfJ/bmdqYezWq0gA8gyw5eREntyG6LzwMO6oZDWlshw4p9T5Kx7KRO8rF+
hBb7sW39j8Vhf/ux3vz2ugh1Vac9si9D/Trz4s7Jqo2859qvNoyVFFAe7n1cx1VhRQQlTArli9v2
tOLWTNgpRCl4G0g9JHneTDYKZ7N79pZqOnUAf+yha8I2HM7K1pog0zBwJCtwPJMabKTxmMkhAhWJ
G7WKkI3NXfvE1bW+2QHqL3O4KN4lJRpZcxtZ6FgGze72Qq1AiIA3+O/oyHJ2xewiHVn3yBpaYhfK
aopSf/zKZxd8dt6/rtXGwaD29rD8CuBW/SH99MGPX7fvzdSkVYRShhZun3aEhisHbiTqOIFzCtAq
GxXaIzv06Fd7RqC7GlHK2G5G+usAoWP1xCB8+3r7l6wcRROYysFUmhcaWV/eDJFwvTvUQTeK3GtD
X//+Zo7KbckYIkBPoBSpgMxqyRMShs4HRzcsvxENEm1jOyRe8M1Xr47+c3tB1g6dcW+3nkZ1scW4
NGjvQpuc5qJN8Lv3t4dfCQtMMGlaelRyjbBP02+OJlGHdKNIiwNxup3NyniUx9sfWpuHcWu3BZ3a
uptJop3wCaLTXoRkbxG5c7PF7bHiakwYqV06DNL19QAgIQ1jqyftoU/HYudDtC6uZZ9+zNOYGNLQ
VllKJyAxitD9MYOGjrj1a1ZtnKO1WRhuAK0kuFzB/5RI7pEYOnvW54a6aCQO8uLI7DT92FX4FzT3
xhoaWvnggYChucXSEwTlo7VbQK5zgTw12YjUVu50E0gKcWkg8xec3crO4jSsLsP4xZUaafnfDfvg
Q+wvcv/NRAIoNF8hVQMiTa0jCPB+ZwPo/m+f2rUZGFbNytqr+lG6iafLn6QtLpShybucD2kaHDSQ
Dbc/s2Icf++EN3NQZCm9jDMnQdPVv3RpehAE6HuQBZcb81hp3rRNoGhd+fO8yMpNVNGNfzxP9Dsm
ynLPuc2PHdS3znUH+nYG/usXDkA+6lgV+QkoZPCKq6FOGEQbDrcnu+KHTWApLb0m9+BzkBXuvwyA
aERLsAVxWVlIE1HKsp5yXyk3KSEMHOV+/x0k8inimeb0oR9vYkoZbSpXphN+/DKiy3JRXzUZ/r09
9sphM0GhfhlUtQs91mR0vrct3bepv3PJufaXS1W/3v7G2gJd3c6bk+YrSkRdKyex0k9lEMZOAal5
d2NxroO8U5oz0aCkA/jF9gccYxo+BnX5KRXsJ2XkZaHFxhqt/X7jEreaISQNRPESCC8q0IzW+SP6
YPuIZ9Oy4bXWZmHYfEaDxq819RIOV9WjkKlbFQ/tHOdbHZ1rkzDu9JB52ehx20ug72HvHKd17seK
p3vfyuePXVJXydG3+5yl2geTHPeSLuUwcohXTEFMhw+OblzmzA29sMrrOsla0iVNVSxpVFSLevEb
Wm4RS7+/SpAo/e8U8g7FKNDYeokjHmb5QobvlG2Abt53QcREwi39jLYxO5NJ4JcihpCbdXFAarGR
annfjomJhcv93Oq8Ed4cjvwuT9WfhsjXoci+tdL/p7GX/W1Tfv+cQqr5v+vjoYuht108CCcqTh5i
z6gaQb9BRzdOO2+L02ztK9fdeeMwwtIKcof1oFpvis/pXHzSWj24cnjWVbFxmtY+Ydg0AnHlS1oj
Bh0+EcSg7fxI6Guu/txep7XtMOw59IA/hSyPneDi6fc6qDvw7Ut478Gtv1s0t79Kdyy+3P7YdVn+
1wUSZph2HozUJi6MQlLAPnRbtyc585euruRGQWzt7BqWnRK3BOEJ0l/V5J9AQAp44JbOxtWy3vvx
hlmLyS9Are4uiY3miMiCQGfEO+deCNAid/SHj2WMGHBp0Riiwf32gq3sjoniE8tAOFWAc2Aq2XPI
6HwEmYednccwGH4IXtTWzl5K8e/tz73/3iEmmM8HYbkzQMwXbVoq/+mDPOOQFjVYPWeI3cYUybN4
KXyOyHuWdOtlsnIoTIwfMKiWHaaOggTJngvwitZnf9wy0LXBDTdgLeAvtFyOZ09KbPQZzlNkZdlL
O+iNzPTaB65/f+MBLBmynPVQCxmVvJ8J+dWF1WG0NnWQVg60ye5pe1BaKdwAZG8TeW5SVO6h+zYe
b+/32o83jD9AdRekeRO72NbPeXhY+lcpN9zW2tCGqYOVJO+1WqyLVz9MEggZnUcN3QhC1gY3rBz4
nytvheYXzZ4a3caZ/CT7Mr69KGsrbtj56JQZcki5dSlI+7muKVoJwiXYGNz52+T6jhsxkXt46guO
ogka8FOwRUX1pBrIjtTsU0lTUsZLHxZVFBT1cAJ4zY3HpvjqqmL5LRGqx/bg+uhEkdOOj3Q49wgw
LmjBhq59rpufktUOyrVL4SRQAFtkDAn2cMelNfG4rvIlBkk8Q49yNsqHWnblDsUt5+f1eon5UExJ
1XEZ63IcHz1r4cgUCMriepzZj1G0aPRiXsHQSGBZdaxCLlQ056MfxuhA+tax2e8jEQzzi5QBultK
Wcs4l4PMdzPLrD/UKn256wCFf+y5BRxB4/gy3zPqDS+OTYGpUmHp/y6KghN40Iy+LkWwxJMUc+zP
JABxru6+QoFo/DEVNIBWbSnozs1VBNqd7Bxw4UZZwZ2LGkYwW1ACXN0gxxfS9v9WXtrcZxn8Vmhn
mX6u8hJqVoSl7a8MKMqogihlNNS1h0+V4XQClyQEzPO0Pzi8FZ+4nhf8e/gl6SyBS5uAyh/ZcClJ
Br9SKPIEjeZuB+iN/9vzKUiJ4RUecgjOH0Bxbu1TYGV3mV865wFYwLh15zZWdO7iQDvBYZGu96hT
T/1LLBQk7qsenlUo9H1HtfC7Q81JG3lKjD8s5oivveVO+8L2UMEY3TluPFruZpLVu3nK3TjkXX7v
aCcD5nKedtZcy2lf8szLz2E7Ku8ErpS2ji0rtSF55kgohZRafWoAgPk+eTmZ9570g+pgOxar41Hw
6g5v0eW8KEK7nbYb+rXL2QLdSeoUp0VlLjqxYBxhmLtoGfZLv4JKlA12fK+ZvokJLIu71A+aPXAq
qoIotWsfqQzd+5wW4ad+zgMb2MBKRiPqhqdesbqPakUhptVTi7XoDrPaiPhVs5xdSKqCfd/2swTE
/PMhKIoYeD/vNOS9jBa4ATwTiPpSWYs77YLMEYfKb/gzGzWIHEZ/BEci74ECoVW/R2uSOPCyUVcU
ZNiQuG8HfgnLiv6LXL/1naEb67UpShhOJhp32Eu3byGo5bnHJvfpE+R1ii4KoVBzXyydHeyzvli+
hRLkzsHST6+o6Xrlzu5zr4+nvhfDvnG9ZT9Mln/Am2MCBMi3zkKS6pWXc/gF/GJz5NjKOwyctlHY
Nfo5bSx56lsK0edgVMkYBGJftyR/rRuUJ6HNKb7xUVqnUQhrHxb1C5IX9lm3TErIUXnqR5fO+DmE
iZ1uPRJht8mFLHXxlIf2Uh3RpuLTDbe24pBNtDAtcneGK+gSBrQC9qLchQEjcbpU+9tOee0D17+/
uWZp6LU5zYchSYPgexoq0FyH2o+8bqvK8zdB+Z5fNuJsx0vR1ghO5MvySPooe5pe9U+AZLv7/Mv8
bP1wvoXfppfhebjnD96n25NaCe1NsG7WUSh85mF4sbsFkucy5MAnlYsFFRIadmgGXLZEJVaWz8xn
ll0utZ+6Y9LkNngiA6B6aqf6R1hbifiVQNVswOOuLgs2OdalZaANoAMw3XSXZp9aKLeRdktld2Ua
ZideRcp2GKZpgOohzQ5KcPlSzGoGM6q1Bbx9v1eLeCYWcIHOXD8ICbSkKOxLI+b+oVuU/hU6aR+r
bPmHlL23c1I2JVDNTRGyAuEc0cXlsVOO+i4debhLofq1p+Cj3sgdvRuT4EcZgVotaOcuuJYSHk57
11kuyNjvbx/Cd9cUQxuBGu/4TBrihUhtf6WpukzDt0l4G7XTtcGNQG2kAYZ32iLRoj07I88P4G35
wqmzlS5914Tw641grU1dgIssSye6p7t5/oN+aLTi/+42lVRXZmDCCP3RGq+VfTexHPqk+yqhkKmL
HKvcWP53n1zEMwGEsvKnPuwhE5XhHnsG4gEqg7jd0UQBBdR961b15wpYtp95NUEZ+/aWv2us+Ob1
72+cqU6D1LOBL09I2n5p2FLu+no8gonoW9CkHFD/9vfHPmS8viqvsVk+ZwtYfe/naYjxfoksDk3K
hUYDz3a3v7K2hNetezMdsM8udj2wIkkr1ZSRYDP/Kllagcymkvadav3pDtVa9/s4ae8jLxAsoXFb
pAEhRc85VATd4lKh5JFJ5H/ky+0ZrR06w9xB2+qqEtp0QP+zk5oHRB7jzrHdjxRU8OMNk7eKsgUl
ZxhAHA4snO2RFcPObjcutRVX5Rsmr8oKUp6I0C89G59FOT/QLt9IHb7fY4Mfblh7M0NOUTm5wKrP
j2mZPZBqenBz62hrfx8O7PPQ9A+W3WXIzFjesR8/1ClLPBPPKPAWcGRQLkkzNe6DpZoBrPKBt+tz
1znJQhdb4p/vAx3wpeshf3OYobi7QLtZIyZQtXvkiyVBUGGJc4YiBy/L+kHydoomrZ0T1GRF1Lih
9TD41MPDbdLBhodYW2kTB+mEA2r2faiTmei7pktRD2thX/xQghX/G14dHnAQeN0PS5kfoGHDz1B2
2JIeXjFoEx6pQRmB5wKceqvcuJhfXdDrKLTOKflrLB4hjboxyxUzMwGSKeolahTVkuCVBNrbYlji
HrIAUZfXH3MT/wOQFJ3yFjmHF2/+ocg/6JaIAkt/JOjGUTG8xNjTokVxN7yU6kuAl7pj+5BPqU63
fdCKHZsy9ODOKWWVjuFFcf3kDuzsiy2ZsbX9NVzEICcLNNnBlKDfE0x+6ITXl3IEaJSVWvwKe05+
OMJSF+osnd7Y65U7z6QJ9QB17pbUQXgPWkJJfhT6lUk89n4H+Z/bC7ZymkxwZKAcQUmqgsuYqvxB
WKCStIIy9qpgK9hZ2RITIBlCfpdRtiwJ6d1X6obxoNVGzef9fk/imeBIArfjAIESXojVzjs1znO8
uF2Ptjj1B9wEUEbIJfInM+l2HqHVcZx7GwnpZrn4naXu5777Og90PssOz+eRIYmjJZAlKN5DtbP1
1Nd+ykExPZbkNCm8EVgdpFss12srb4QZ6DwFsYvCUUUx+LM1c6hDsVNmpx/ikcLaXL/7xie7AU3R
l6qWpB9THeXZtS+RHYhfbqbAV8JYkyhUtnjdg3ZGJ0hjWD/qIftHe4X6BJacAGSQ3fhvA/DqkaKT
H4zQejfXHVS+0M4f+z1h3wV6EuJFBCSWfVU+8ZA5P3g1q0i6XN1PFORDDV7QZxZqdE8BoRP3vetG
YKj5jX7xYr+A5ykeyhF0jWAFe3XGqgSUTut/R8QdR7C4qGe/z9p9b+fLmSq/PIDdF9zubOhPwtEC
VGj0V9rZ5dFHbvPEwZcO4h2N7kWtnAxqYD2GdhwXaTQWNk/Uay4Zm579qSFPda+h9o1u2J+NaoHo
yHTY3vuutuPWGZEU+ZhtGq6SVc7UhLRrQND3fUYhYGyQi5z/vT34mlk6/z0eqtQdr62mv8IDoSDa
9jq9QNS1f/nY8Ia3nJjImUoneoE2+T1FJwizrA/+ciOeCsKyL4HXAt4h7IYDX6izo33eboC1/rJU
/k9KhXgm6pTyhdiQp2oS5PV2AauiDAX9of1cTmQngxDd8N0ZEKgLs+EuykqdivGT1HpfiAUs++qo
NTnkbXjK/G6vmfeQWuWxXKbHGRddN2eRn2380pUd/Kuu8cbAc7+1Q6qn4GIJHyz5dDlbXfWxEMBE
rnZCpzPorXQyCRkNgIcC5gWp5Y/FACYv6sDB/NBmWXBBqJTfj14qIu475YX36K77mPGYqNOMjwo1
ix6c+eUJOJLKvtTur9tne+VWNvlNc+RlkfDH0J0cYz79IiBuUkgH+/YPgebw2x9ZuR7+Xnlvdnca
/UE5M6EXuxAP0Gx67ZV9BKnT8fbwa4fHMP/ACfyp86BJWDdNrNs+jfxl+PqxsQ3bV73wGsR5OrFH
SAiQn+0WkHJt4Q3LrzzCoTKhkRAEdhlgldNIm4iwT0QWu879EBiUeCboNACqbpwEXsklAwuB/VUV
//bB/vbS/D8JzDvuxYSawulq3w57lTjWqOMWOhenybInO547m4EaqlADWA+CZVaxPUJyzM2rAcx0
ZfuDeUuWuPl5mRfn2KVtc+6R+wVS26lA/OZe00nQaibRxC2QL+m0aP1D7rYD0rOVLFEIE14+w32x
4jg5bfidg5ZtylCGz6dZ71PwIBxIj6ZuFlrTAddn+IhedXDjUC8bkNnpq/YbUOF1HHhOJXeag+rp
TqD9EZJa89JCc9T1P5epR3dOXs2RHkl1J/0iT6o8KE6uL4J913nTvyVKwz9VltXHwO+LvaK6wL1d
OkeIus+fA9vyIW0NRtwX1qVj/qztFOXBoKnBgjf6aZ0oqwSTC8n8I3rz0s+T1PJcTDa/VBSc3RaH
/B8va3GuxkocWiB3TgQI8XhEie1kF5BPcPOy35dN0dZAjMvxONSjd2wGC9U8V4Rolai5A2K+aeLy
Dv2+LEdXQAPiN9dqktR15Auw7Fk8glNkuhAw94KbWgdfLcbA1T8N+hMa7/SeCRU+BIIOn9GXXR88
KNDvwaCFikaL5AvqhnPrPUGBnr6UfeHfeyoHEQB+96kMlfsFzD4TGgO0RLeDZVfzr6oG1DMql2bY
k7q4z0ZW7vtJ1o+2KMQBzf7kUaF7/VIrDvljeCewmkhHJBy4qD1227qbvdBx92k3Fg8BD0pIrebN
HxSxmvyEjp9yALstapX7IKDNqZoDdnHmynnq0MGARDWTKOx5VyJEO9Buuq913cchQeEVZVXxtZt6
C7/TI+ACRDWpubcc5tJ91dQg79ZdpuJMFdZBaCs7dCAquj4B2t08QvrODfV0tNsOLRDoPfhcgZLi
t99qsq84n3JUHMOmjmuEyl/6TPMm6qbQfUa1CO9RZBisEfRzy/R5YVruJ3A70rTudyNO6a4NPlse
7lqXWd5vsOZ0n6rBzg+katrXgucvJff00em08M8UMoyXJsxmlH6WIZZpLaG5NH0Fu+ZCQYIi00du
QaM5tlChHeKu565/5zXaO0Ad1yaxV0Je+WNXowl99pBD0znpwkvhWqhNLuGxcp0vPvG3wDkr98pf
NPGbe0V6y8hTiS5jp53wHsLTIO3BM4xK0sbFtfIqMIHPGkx9owee7kubAkGReaq/5KLyoyIIplPI
QcV025Wu3GD/A3+eNe1AGVokczWmv0rHsdDfkgXOxkasDW/cNTmxw27O7SYB7s7Zz6wQZ+ijbkk2
ryySCWq2/FDrRQUQ3URpGe0SKUIgx36YFdn4+SvbbIKaM+0KH4Vt71KKJweJvo7dF1vP7rWxr9fz
myO0tF01OWHJLy4JxiddtvzPbHECRpPM34jxV5IttvEJB73jRQuWnURq294Vc/hNtil8mp2he916
7Kf0WFG5EUivhBVmnZEVYDkcPBVecv8bTWnco4nFyxHTdYAMCLlx9a8dqOtqvlm1OnP9bNEd8naC
LZdm5OV+aObh521rWFkwkxgYSpxIPhG89h1/mZLRBrdWkSnoyths2nswDmg3D2A7AlZhA0O2doSN
+bhBEwR+TZFN7cY7qCLNEbPl7ymUZ1nRjTVb+8Z1Ld+s2RiUA7ckMgxZNbWvvjPpz7JtLGinF/7e
zTJrA/f1t1HhnajMJAzGPYtUtfTzxA9CfnTrdtj3QeDGPXiCsZLVlH9hRcAAURfLsW4A7FZ9P326
vXcrJ4MYsbiwJ2jzhCO/OBDCbiesJGeoN90e/F0AKAHf73+X0Ekrr+7nCvc5D4H97BfIyYBsmTB+
hUNdIJ+6Kybnvsj5n9sfvO7/e0tpOM4mEyO6G93w4gZhe7LpdLIY4lGS2d1HToVNAmO9eqsinVx4
eJlCdbHC4iUr5h+64Jcia7a4mt6dBb5hLNuAXH5mu8i85sW5aL6J6s9iiY/4ZoxtrBDRaYgWTPQK
QHvm7NBsP1N+6EEJdXsD3jUam5g0U3PXiSygSifWlP5qCRC/7UBc9H4W36TaEoBZ6T4iJseU6y75
4AfgqQOws9jxuQEFe//Fbpqv7iiSspofaTG9uK7uI+savQiRPRUAQkCuY6vF6l2/jYkalwTLZtm5
vVclaAHNj5lVjruqCsTj4IOvLmOBfbSHcKvs8q6R4mPX1f6PK8o73QtAWgsrVPeLD2DidXIvt/ds
bfTrMXwzek0zIcbRBWDK/q7kZ9H9+di41++9GXdc0tqSQ8UvAzAUDx1S/Qhl8ulwe/QVIzEBHorx
orN0PyYhG+QSceChIzla/B7c4Prz7W+srYxh7BaFcGDopXMCSqfmPKhWHRGG9/98bHTDzC0OVQcH
KYWEIt/yxKQaz2pOhw+Obhj6YGktHOHwi6fQfJ3X6gG8QVsAgpXFNzEeYQXUZMiCMqnnMNstgtPz
kpJpt4S+3rgW1z5xDTbenJ4qn/hUWC1uiSyLWQ6u51zv0naj62HFfE1Ah+91VJCRlgnyGQxPbwBD
ayQFo6UVv9IFaFB3s4ttbSKG8U6ldpnOZtwQ4XFhFB5p2ddMbbxE1ka//v3NMs2V51Z2XZUJmrrj
SR/b3gWouD3dPqIr7twEbZAy1ITaxZjMxY+QLFAF+DU6XTyy59vjrxiYyQ21tLMNBkgAw/K57HY+
o9UXjlzIlt9c+/mG/bp6CDzdAPVedCIuBiQxwLo6Q9Byy8jWVt8w4c7JGSUtoqd6Kr47gp2DPnjx
svTPx5bHsOEWa5NKi+Gxg0fH3dgRdDF1bOPlsfLbTYQG6AWY0xP0JYqOXAJqATDlXUQtt5LgK4tv
4jImajUl0oXWJWdfgzHBZXkuMwAU0uPtxVkxYRNwQTMAW8s0Y5e2qiCKNRcPtu1FbCCx0+V7q7Fe
bn9n5Yya2IpRzOhYCxBTQhmujnnjO89kcPINC1vbhevf39hvZ0FTRYhpTBBC7CqldsX/cXZmy5Hi
7Na+IiIECAGnTJnOdHp22a4ToiYzCAkECAld/b+8j3r73+6K6LP+OvpzZTlBeoe1njX9YeL13z/6
V1/Bx1/pHz8cjhLIBfqFnr0wyMj626YjNLKvHJO9f/8DPg7j/6/e9rHo/d9/wNpErE+xPz5B34KB
2bikD5J1W77JsPYwQGvWO9gmlrWgwv0tj/Or7+PTS72NMZ24gn9IRfshpdMdmer/dhx9TmDVCECR
LQAWQKQxh9UwBrZG/y3g46vP/ellRmh1v041qnoPS+ldT6+Bbv9ym33xoz8LKZRuJXXK4+cR3Nvr
2etS0MzH+r9IUuE2/Pjy//EUDZMxBOvU5NRgz4RcqnyVbWa2vy2bvniPP+soIL9XHMkOySmYxl8T
+2PFpfPhGvEFqCrxf+OFkM+sKY/BxIAZWnJSs49ruH+UGEE6xf5ymH7xpn0WPPQBIgcJZJSn0XsM
mq7QH+YfeLy3v+HLv/oDPr3KjYikr0hUn7r5pwfwTDVR79wb72YR7m8O4C/OovDT29yoZmlNhC+a
bKI0jhwX8jJh9PzvZ8VXP/3TewuniaVz4+GnR15G5zJRKUAKf/nhX70Bny5i4S+wgYChfIJ5XH2o
WH9u4frn3z/4/znF+HDb/u/nv8bGeJAGIzpYXFSGUJA8UXBHQ6h/tYV1OcX1dR2C6y/Vf7RIfpYB
GFhVSJxIeraI+0121O9LFBYskX+Rs/7PKPP/OLc/r+9jM3HX682e+9Fzh9kl6G66Tj3L3vkFXGA8
B5x9qaA7a64RDjk8o93FhDvF4mwI/LSYIwPYGd0X/9iHgyn1EMw5hhaIj/r33/kX3+dnDUCQYKjr
xwE9Mzn+jhkRPKt7P/n97z/9i0fxswZgUAuv63FMT61Jct9+77ZXz/3lzv3qZ3/8+3+clp2tw3Qk
MQDPCLzLrEx/sik+j/gd/rfP/ukgGKBaCKcF5UiMbeG6f+PTE1//Mlb94ij+vPffNiv4uKPeDJyG
KmKtrAYKE6PvfSrV34wvX321n84B4JOQ69bUKGpT/cwJOZOR/+Ue/OrzfzoFQr4Cz25pevIW7wWa
ufcgEDF0dbOvr/2PoTcAun9Lw/viQA4+nQrwBvoTBsP0jJDgu2BFTELDzl4sbvv4v4Wbk89iAB/n
gG16gptR1w65j22NbSgy0HwwIOouKv79gfri+/gsCoBvMWqRLkDPPqPVYMXBd3+7Fb/60R/f0z/e
hdl3MQhakEjOemKINHNdKf3l579/7i9etM80qDTxkWG34bZSG8TW4NjHgj1Y9zeoyhff7+dlKFLl
ofdgcPbX+3DntV5ez2iP1HhD/vYnfPG0ft6GjiQIZwndHixK3bmvkdjQG1o4UG4zEUrsqDdK/3I9
QoT11d/n02sn3RaFk5vcWbZzUAZdHT2FGGZfmVpNh2Ac5vdla+ZXvD/ts96X5CDCroVjk02qknCr
vkgfMdgDnL0yS8jsfbeSd4fU2vZBLX34bYMxD2gVsx47yDPuFpY016wWOo/nITnPWBJdFKXsKgSK
uCDw0NxwEe13iGTpDrheZUHI5vcZS8emGtddlMng+38UT0UZBFA8rnwG7z+d9JuGC3DPN69Dyyo0
fwoY3AXZhvbsvPesziIb6rvaa7tfknTxWn2YBouWzua0zi2tEFbdvZs0Gr+p1QsrKbv5JcVA5g6G
e3ta1Bpd8bB1954fA1C9Ql9yZbbO67IOCVFXZKjNLe8ddrN8qX+n3tJUKW+bQsTCHpt4w6IDFoT5
iaXRqvOJm55XYDxtcLH6A/bFLCzIlIIh5RF7j5iB+sXBpfETGuINvuO1e4jhNZyyvmkF9MSRaCGu
h5Rp71LgyCbCwzyyzJwV2G19VpOugYvbzLs+4W/t6jxyPhmLHmkYJageBqYh6Z2naCePIho7/H6T
OrqOsYM/bR/6Qh4juknTsQ/LeBqxf1w6NVddl8QVXi+IWAiwxPcjDfawRM7eKgsawKrt10uQ5FBw
8CzibntGqKN7NCDFF/Fa+3gWGlXNVOiqVwuEMKPrT54at6sx6poT1B8bdCFSllSMyE6x6wyhQwB7
+LZux2By6kRgpbgKEh2Uwq7RPViW6yu6M73iNyCC4x4nc+bgQTiiGIExagwXCZWxSu8tWexDGtIY
D03gvUhcZgdpk6AC0FMiZ1LSw27bKPfElmTd7uzvKGnnawGz/je2JcOFzEIVuEPULeIx9td63GS+
zVgd+CbcqjYEgAravjBL0bhfRiU/Ylwj4I5XJf7EGFpCtWKjAneNvp7xx1XUdnUBSoAswrBGTzAi
rQIkEl0hN7ND1ss2PvoMqOS4UbvIKEb7F0gXkpfG+mMVzby7E9abb8c28EHwhGUSBiFVhLs35EBi
Qx8e+us3uu1jJWujSkmSoYR0Cb90orcybvFTTE1NDn/lcnEk9K/Z4ptKU+jLIr6zirZsKEMiIb6f
ovpGYfkE4YQ/ZHPYBsdUQPxF5yXJ6DDJ665DIMkKUsF1NNPk3pm6u/hTbfOFtvEr2X2TE98j9yaA
FGYQBOqpCfFj93YagiMbY/9ILJ5M7m/uRmyYRtiGtT8dDPEH5MjUBy8JsPwM6frND/c3oHvDq2h2
/gE6K5Aq151mAXH24iVwuGehD0s6TLTDMa4tfU1W7UpkuUIzNHqzzJAfQW8mVM95vyvktKd7xAqE
07wTFojzsMzp7yDtWdY0zZDTFGjsSkA3/G1o12+1AzU4pk0VRSs/RvtIoJryTPStb0zz2/FmzKEr
sTt0X2w5aR15OfX8EZRI7h4TQHumPE1NXRkRDncB7ScIs/hvjwVbRdp4fFCjFnACxeGL4Yx0+bBp
oGXbYSyVSMObOBpgyw8VKUEdaN5C/NMJ5UaMo67f4myXwM4T53vZgHyDohnHNyO4d7WQ3n1DaKB4
asZtzGM7tG+AFcAShLVC+yO1gaPwXm38pgngy4fOVgwQXw/j4+73A8Tuxs+Eb4YnajCDLQ2L6sNg
I3MO2L78CLVdh7wDifuG6QGgRxqnf6By9xAj2PslTPX4+xLg9hchbG42HuU29ljVaekfTWfCImQk
OCfhjPk3wtcgrF97UlkHvHoV1XFz6MQwzdmy8njOh7jtckqX9jDUDHn0sQBhfpnxi/RrvwwmNoHz
4PsnaIW7fDWhwuObtrcN/KKPznnTo9Fif/bVmBwIuCrXSWJtgfi1GE3/uh+ixA4qT716y7pw6V5c
35KCIQXh4BZHM7Ms23ndR/nstglCzBmffqiRMctw6GQuTKNnmE3Vg9ghiusUWX820sNcwfChOQ5z
e79KkIDmYNQHxKfhGm0d0cXszAqhrvbKMOmXV2bC9s6fVnpAmpeBvptuOZy5PG+IFhdsatfKtHN7
vYtt+62mUd4k3jJV3ZggSMo1oI3pnvY5Fi/hxaO+d7UhquaIxwJPSBKJK9EEQ2XgIC2FIgzGB6Mz
N+DcVviakGFuRFL5YUKeRyEMINlTEt1rzpI979PJ+71gqHFRac1vodb9gFBQd9MZ0XwbgiB57cjQ
w7o+8UvLDDskaxIWkBKok/bxA4xTAuf3rO/6bV5Ord8BiT3i4n2KvRDsClbTezEvKhNLMDzupHF9
3myaLGWq2vpFJhZGcgyoQcXgHJII0b8Mhg04mCOAWXa23A06ZnlqwhBMU71lKnHTYVHd9CxBO63S
ZOLf6N7/WhBvy4otjneI5vBdxWrboHoc8crXftdd7Uixu6LAdNBM+QtPc7/RwLREOFrdQ4g2641Y
yeZyGDqWt8H04OLpZoAsQ+IV3wYcizyc4NygdXIV1W3o30ZC1qoMttlWfdrIb2lM5lMgPLxasxTH
MK7VnMVzNwIiazvWXBbgc+YcCtZtqxYcj0co8LYgT2fcvk7Lsc5aTsQjERAjcUvBcekH/3HkAUV8
Voi+QGAYESpps01Gg1d6e83u3eiTEscWKRrfmHeSLFMJQrZVt/s2YiFumEMEV40NdZTOvxFZrVzW
CG7f/MS3MOf7bUhxs/UpKWYUP6/KW6dnP41EmikeiErrDVYlPC0isyyo+9zfafPGalwA4eS/q4G4
x32TKTQMtU50NnMSIhDMRCCfxHM0ZaofEwhmB5vrJDKXkHrwzTA8yXi8t6tt9FgO/g6dsnFLUUf5
k9e8RV7KzzJAUpogymzAa8VjFqFK8woBC3ZB9ji+auNYH4CmcLcoxdJnGoPhjTk1CJuDNjmYweQ3
WCYc+TYKaS0bUn2zbVv8ki+MH5yF/jFPutq1xdShB8g2CkRQ1s2evYuabqusQggFwKfYJyWtLDlz
vNp5N560YBxYmLDhtyxpx3MHkcIThS0szQCU9G5CrxktFlA9jvtw9YJnMYr4XXtR/4OkGtdv7Ohy
Qi5wcu4FFto+UcNxW+OgmNZE3tnYDAcYFfTTvLH5XvS4QAbLwyJQ1MWZUIw36A5bREevirgnIwXQ
O+CoDEM2AGHKTqIBLkzhfXtelOiLZu6DoITUXNwmjNRhIZkIQNmkDEcRg3e+RAan9xJIV8+5RCTW
exMD5RbCt3YDSQcWaR1zpYkHDYqR34tcsSFpQeBR9TtV+5JPcx1916tAtpW1ppQ0Dh/XJLA30FUF
bdbsjgJ100z174XEXnQErhRiDhoYGJ0gf1llDmL5WnlMHftJ0bML4gZTQ9oth6Ru+NljktmcWU4q
16UpsDhBYO8WsUUFvD+0YsnsCrNoYJnSbXd5b5yvchkKFDPWdvKR6KYrtXLq1sGcpbPVAYGTwXpn
741YXYWMX8yzvNT1rwCLePjHGZQ/z0F0rjjhpb8sKJoQPlMNs8KUZDA2yAVCvE/wXHORc6VxwnV2
lSynrB4fhpqAXzUbfOIRddqVpATtZcebqwbUByDtNTqcba2vkCrubVk6eKS0MBleLba3pYqkvCAF
qDvh1wvJ/pr61RaJCfoXv7+Z7Vgf9MIUdIod8JnIE1TXs4+AeJuu4timc3iJUJF+Nwwxdlfwtc2V
J7rxXsH7Vi6NZtc9xPwVBA/7XQzc/Z0MZ82yedLReSK9uU0IHFq5hXf72KmOESyyYULyWKueiZvC
HOr5plS4dp+9YWUXGk7gCahxVIc+5VEVdtrgbkcJkiFmt87nIOoPtWzJiQ7bcDA0nR8IDMbfHYrs
4+gamKDYNiBbZOVDMfT1h4x352os+OjaPEI46VsTzfGrmsDlAlYL+rWGmlYiFABt3Rj65AykQfyL
G8kXyOj4krcD+D2o7drrpJub0hPafGiT/CnNO7fiX/CleSbMiWvnieYPiFCwU/FaHQYHrSyFKL3g
saYF7Cr1Feae7Z2FBbovDdC6VRd4AB5BUHtApmV0ne5iwHszBOA66wZdJ1xADYlUl4PfNz63C1c/
rdfTN5F00Q98ftvnQzIFyGIA1MzzPQ+IpEC8zLwhWxZgWlCpUQFqQGR6pDxaX9nkU9iuJvc0E1vA
5bqbTM/LqmO0db5FFHMr5MMYok4qFtEjZnTpyAbXs1dPRcv6vVJt6ID14v7HhxrdWKDF2zLTphPs
LUGnsTcnwSuZVXqGFsMkVZM04/Ucm6Vcd+Rl5vPazNi9en33Ng464Qe1jehiOjOh6wrnop3UXHZd
GGUE+Cq07+mWp3FHULhq8W3oFvUjEahIy2DnUXzbTULMj0EHSdJbizVWW/ZomLucCOW+QScQwDHU
B8fYpSpLZ5zzcm4iHCXUYmzyyMakLq0OonKiYuqKMZX+VR34K5LJ8UvgiOUy00+sCiB3lnp9hZCT
FgBu0StUYsuUI29VPfVbv8KP5O0qymIsXJ4Bq4raotFRiGHImPon0MxAmGqdY8dlEzgRGrSj1ZrW
vwJwJe9Qq8wZQuXgDLReA9OngiOFFk191OgP5J2MA9grHE1iCbCZUqZMR7iUi3qCOdbDSOtPbSZT
GT3C/IE5iDykoFtkSHASWRKuy3NcixZ/tyC9Cj1nfjZJsh0QccDzDb/EhyDdyZMaWF2sKw1xCLFQ
niVmP5kW4MZmSJdarrZ1lTc7Z305c8krqLS8Vy02e0pRo50GcN6uYxPTIYOfglTGJH2hxdodDQAK
h1hF/DJuPiYtmKM7MMAoPdAQtMId2mKHajvDAAhbwmZ0NwN6oyI0KACzATzJI/V2gacRfRGHWkuK
i0gFA/dnmA+eZ7asXRnoCKyzF6t3c8QDHOe+28YyrSNxmQYJO0Qcp4eFzlsWo5N9U4Pfo5bbeRUI
f7qrTQzDUOB6UeLMfhwbtEpBys1jzPcJPYumR1rD/FTzNamkGJPbOa2DKx3UNcy8jtZF2K+2nES8
nhK8wrBcmDX9sUd4TTM16eR68ur0KGetLy6BAkqtW/fUWel+oHwcXntv23IhcYUXGil3qE+2wd74
gweHZjRjjNFpxm4F1/21p5f5GpGuFjf02raVQ2N6r+Wi/6RwZSXICUK6XycNjCYbOuvCG1M4QAAk
x6ms0CItceKXOIjBXhsutb9h8iV7W3iDwJBLqQDsvk6UNRnA/mKQMWCxw+kZoaxhsTXpVkV9AgIQ
9gnPCnABLPvgLkWtMjavJBHdPd6mJkMuUncdc9oUo4soas1dl8FHW5ZBXAanFVQLdYFmMzgtyFVs
sRSbxy0PedC8oYYiJTRz8WnZrTqlvR0vs4fkWSXn6QbuanMfe0FzUFEQnOe4na55yMVPMAbTSu8k
OfghoyIzva0PmCPGV9bKIAsBMHnz93A/xKw2PMO51d/o1JFz7/vLA2uX6Lnl3C+GRiCOFu55ekIh
SK4mb8Pnjzd12ATGrLO3s2vM1YMTG/YoT9AB4cIn+lirGDHDfd/GuWyw2sNNgWw/MXnsd2p73Jy1
FLjYgnEOwJBWfnI0ok6OYrJJieCrLS3rdQLTbW6SHjOQmI/JR1e3boADyrRswQm4/kgkOSSD2S+p
WoZsj4x7X2baHlzb+jdJQ/GNxUGwXc9Ip3qQiBk5g0qOzTv3atSktQfz0oAeSeYL4KnfMfmjf3wJ
yS2GaTBL1VEY3XoBNpaeWeI4i6IYioAN84zvCDbtHrfJX6M7Pk1bUER+M7N8Yka/x8nQP2EuFl9s
s1BTJODG3PI1tlU3uP5WutYHJXCK7jakzeDC5NN7o1P+kKh2LcCQxArUhx6jTLYEHjc6qJIYw/Od
pOQ6hOnvaMdAVeMgAljjRrRCvgVVjaUqeamXbgbYuB/vahykZQK1yFHDdfF76Gl8Ghf42Vxt7aFm
oboKpZJPgVYJ6gksXF6DFvNSgb69BPsyPK6Mz4dp68i1TogFybplewYMBExjuI7fPRrUUTaAfjUV
0G8Hd7VNxJHoDhXbLtHBZ4S2wAMKAZZd03v+qZ2hIwaHcThQ/FIvFmE1OmtlC+roOCXNzeylLQhx
3VKhIgzelJzqrWiWNEQPpyAy6Cf34EIxwNgRhdjlIn8qOIQEqvcDmzf+K0ENdUoGEVMw4JL9enIY
iuWLYawyEUSzvRXux2hnjoy4lc2HbYuCb7WxU+l0oE0x6SXJGd76B4CP0B4aSX4Q2e7Fx8eBbwxH
Ta1g/ku7IDjCWM4vtWFb8ZH2/Zuv3jsh81Zt7bo/TwiOrbwUdFK57cHbrKLpNpzs/l2HPSazSbqU
ywYc2Ygio5Si4QVpxwKXWAFWfwqH1W68gwXRkx43MwbfmEIYM/Jf9AQ4IyeYx65WLJnPLCbyEdYB
z0jbW7LGa4YTigTkspthKIyX6moFRyz3GVq73XZjl6HXdk+6XdOMexGB7dmlV4Hzh3up5/kaowsE
HO1bUqEVS4+6Rn02dRimc9xjh1HopPSRU3Bq0eUZhIpP9BC1Yjxszv/pYEl8GL0hwe2Hvw2Hd/UB
mYLuZxrr5oKkW+/McbQ8kbnzct0Ihmuv1jejRebFgi1glroVlcA4FYahDXIygeWQYeTq9/H0hn1t
f/FCHNehbWweqj0+B4iuKtXKux9y8DFbwELjMnGBc55DT4VvsIObcMc+ZckxL5blVncoVNIhfMDB
UFcOIG3UrqG8JHsdoepFHfgYeA0UaiicDiOX7mowJMrRiqHzsP2CEhtz8HCvg0On1+gR8cl9gaoD
16reu7KtPdtkMKGmObYf6gbkT/Hd8aXPAkBY8z0dBKgmDgVRY3gZwpmWB9PH+F7Zl9SPobtOCcdP
3sWLHdvldheT/4Scz5dt9pAWMDfNi1mDd0s8BKqoTUQFeJqqQHJHVGAD/x7u0vxegwYDOWuAqER4
cckNb/eSxjh5MgzcAeF1lGDSm8ZLlQxp8upG4Z6mvRVN3uuIo5ELe7hlWGrLNmRdBmJ+XML4hFYo
xhgadFV3tXHPXjfQOz7QZsfrv678ATgHBWotSa40qpQS15i8kDWpb7t5Ht/AhHWIeA3lYUaEUU51
NxTAo2FatE0uE6hKZOZQvFexH7Oq3TH6Q8HJbyzKwLRgcQPFYB17JZ3DtJpgFMT/3PWRUZsWqEST
MmYaKgxBE5HNe/gawQ9dDm5Mrzl1omSu1vezmSVyVkaOIYvXHCe1pjeQRCylDlFic0SeFChX9aFe
FS7wrYnXrK4T9w01YXTDeu6/a8tTTFuZRaJ8tAPF3qQyJ0TteROZn22D/i0b1yF69lvySG0yLOUs
uX5PPTBqA7KrCtjZ6WYNMLHvwVB6oTsACkjx3ctIJaJgy/LxeKE7sd3UFJ3gST4TghRzD3cUlV33
fWD47/ZgoBVvSdhlQEbqqxSu2kNYY/nkYZ701nWUHBuv3SqspNEoNfPUXtcmaq9XzEGzNoFVJU7W
N5xBGBTUI36FMEs9DTyNqg3DiiMM4NE97Dkh/iIx9i4Amfsgk+6YkB4stgAfx/b0YXHqSfALajz/
1Vtq/xYAWf8weoGfAdwQn1qHRU0n4vAc9JhHY3uEcJsA4Sl2x5qzb83rwCZXoNLBTwU/r5IeOLEL
NwA2BnGcC8y2D4i6MUW6dWtuvVEUtUg0ADt46q3EiADGZFY/JN7ED0S39dma0YD67GAF5mglo96k
VzV1qKTXnj8hXOknVjCyNGBSl+lKG4zhMTH1TEcO1m34Wm3P54yisrrBEwrTIgqRq32YOGw+bD/V
+iOxHju6Yl/Rn4q613iK6XY3N3I7oL5IYrzbVBUg7Q59gcoKoUrT3B7ruVtPG8W2Vd5KSMvjrFEJ
sM4Y/edKmh1cGHjrT34SLgcLiFOEleUS3UFF3LVgWY8RBJpm+T1h0H8bhf28PQIypJusS4LgFrwb
vJiknaaKcl/+8OlOzwlf/dtgWLvTErOE5UZ/kBC6fgVQaU+8AZ9gxYWNIbAausz6G3Znk8Y0s22k
yCPhizAbUZ+UIPb5ryAJIGhYOLoCEKtYJY0LingwGBi2OBG3up5Y5clpAbjWGyro6Puis7AuTigP
X8ziIqicVNr/6EI5bqVHYKAvLXrsX3CzjK4cWrKd0z7oTixk7Pu0cnlqYml/rVhxLRlrJLvEc+Pf
pS2KSkwq/UuwjBTPc9tnaPQvXRc3l3Qb1WVb8P/OEizOokLijJwLim33GbTb5iBXfxBl2MjlGC4L
qh3sqPqr2eN92S28vbLT5L4v7a5tPsgZcdSjb35sQ2xebMvsjVENrbyBBQdsplhGEVJ5UcM234jQ
iDPrAvoIF6pHCqmNLmOBJgKv+3pQckmvh17s99ataRk1+37wx5bBKqHgwY+XlgPGvaI/x+mEEe0U
oP4fQK9PTVvGw07Rz5KwyVu9bj+0Bzi5DQJOMBizeC9SKuvvdJnCEtEJzSEO+67qWbLeCz/ayhHz
kjzWAANhgC7viW2AUUB6RNUg2eUxbhr7FCP69ACrdH+ZfiW+p58gwLcsa5dghkVhCqfxRi9W66zH
45dTkKT7zGAW+RrtNR4dGDyv44DH+Lh7Xfl+sF/znqN7I3qObgjbpp9YewN2HoQBe0Ohs9IMqPlw
K9YgBoShbzhGHYs3D9cYiUf9NVnbEWIjp7FApma7b5XCzIBFoBEY7vOh7OoNR/8aIqgyBFnzmFDb
vNYq8qp6Aka92owAKyHAe5P50pffkR6h3+VAQJ+wMqpf0PvwApIgHx5U1cLPM4tyhyQA/ZCjO5bO
dLX5lCQfm3nAuyOKhghlqL2tU3x6YMY7lUV77y7JErnfXet5+cg3r9x8uPZySXp7y/fAPfjEtt+T
BG5TlzgbZNTYId+Buec4JTp9o+C+O+9h+5Y4yQ82jYY/Wi/8hBGTfgZkPcrXEEEo+TrGz+Eamdep
k3g+9nF5N3jvnifs+MODInw9AnRfA/LN49sUNPaLoDN0L+uyvBNLOJxuw1R5HT4fdCjcyzCn/7C+
mSFqskWZGLhXsQ8+ulThbmak9eHQwS1Y6A5incPghS1M1DxGUVYTQsooEqCrh3DYPqUa5XSmAf0n
ZZeCC1FGLVmrdsECJXXxWq7o+k56h/sr472X/o5bBq7sCp9Hti6renAIqlzQgu9TkkuqPSAs2v24
+iTJx8kOd4JHaIQFRgC/Ys0n/7QCSgIRnVrKHR0EFr1AHMkMcQO1xgALmYzIF8UVOfUCCy/Ic9Ic
k6zm3oFvedWBhnS9YhXxxpMkeooVHS4omtaHId6Ho9q5KFaJNUWyuBjDnTk4rAn6aYPv505KX5S4
14c8icLmXu21uYuNubBp/NMu0r9RUaQKUK2wCR8AJJvRqWRkp6K0I57SrF84L6Kw898NlvxXSFGa
bx0uxiLiqzhgHDwivM6k571zaLITFpUeQj2AxI0WzHXY+I63rb/zRWoqVUfmLjCuu8JIJ74LsPzI
Z923hVIjZgfBvGJGrm1dYmO0H/cONgWDpvQbTdhwCzmlQZ5d1N1hzdMie2rGRkvj16Y2Z4p5hwxi
CeVyPS8BvQ/Dhr6jtx6Pk5jXBaoUQw4UNOU5C4M6uDd+0FcfO+gNug4OA2yAHgQb0RhzW2hqct92
Q0k8PJv9igkUUqimiz9iHK5bzHQKmALrI57p/jyyualUGDGcyXzAdWb0jJJexnMdlGD3LjeYerSz
BHldoy8+xVjoYb+EW3dTmJnTNrQ3WH/ozDRr/wY/rTX5Fg3ipwQbZx/q6YB0HlYCGOP/RSP5lQ7s
k0aSx1wNcfKRjiQgnRGSRBVEBte9ZxO0jvV/U6n+j9f9H8o/KupQtFBunBnGhgLuJfQIGNoP/On/
cXYey20jWxh+IlShkbFlFqEsy5K8QTmMgUbO6envR69sXIGs4maq7JlBs/Ppc/5wFfhvrmFR1YL3
pltijIw/BxLJqZODntKc32E8utvzbSygF+cyFuME9CvvsNnpYl5DT5y457+7RF+eG/PxpIiFM2AS
VkbNMWpinqFRuD4VSGVSbCJZHodIJwHU7XWAYiK0bioAdUpxATi51K/TyvhrbtygnjjcTNDP6Wtl
vxQguc93bAGROffrSwOHVxvkHM9IqJggWq38sgD5n//4wrpVT73561eTI4vRwoQP2ozQ1US1VlBV
rLSX3r4Afl769TP2Q6FwMfSBDLxujHlSHmRXkL68pCC+9PNn8MtWUNxuKB57E5U+I9D8Da/SnWlR
G1fV7JIh+VIrs809umIq1CAMPICOxDr3ql4c/PrkXDldOD6WFs8M9hy4ldEyqb0Xa8U6MH7hybM5
P8Gffpkg7kS/+GuCybviIoQA2VGN0n2ux1t1qC6cRp/S1Pj0jMGUaw0wqMA8vYbKe9CH/9WBYa6q
IeUprFXuenS6N2UKLu2DT2eB5mawZ1HU1PH8qfEs8WEGj5rA8Sd6zivlApp3aaRO7f41Ug2vElex
KsOjwtHcBWXueqJ05DXHA7/+tD/++npb9TlAQFSg8i5CZNh5SEhoXTfFpw799ekBKJqkmuXinOD4
q6jYomp8yYTq0+3Lz55t35En7jDpgOVzB5CJ0PsDNkHtVo3Tx/M/fqmB2Q5Omo6kHjVxD2snJNR5
KMAK/U+qxsf5739KM6IDs71buZk5+PWQAjgfw03v5/pDoJ5CCssR+t5OivappY7wlE+FczflfdZc
c7LS8GxLWwHOBhPiyNS7WmiimnLfE3is4/70DjYqcWHyF3RuQFD9O/t1QCRmuJClAbjuQ8AoWlI+
AKgjphx+DGnhCcN88fP2UIpJXjhU/tip/B/TCWfO2dYPdJFpip5knmsP6NALl0gSXN+0IfVPWsYJ
im0I8mWXKK256jBf2JiaHSKuFvmrXjMUHJMG4xBV2OAlph/tukK2D4AZzT2VbqPj/T0AKQjJIK0U
Wy9+k7yPVmaUVNEhbGokV8meTHdaU2BKluTNoXBFdS8nZ7gT0xA/1tLX90Yj6tvaaYYXWUteFVWT
GCROsnbbSBbxlp+bfpFtqyFp1jsOmYMiIzDIKUzfqnY0PhlV4q5Ndwh2/mBZe9d37GhFeQ7sEU4Z
8quvl6/Ar5V9Ggv9Z0p27UC9M9kXVdXetIZ9Qho7midgaHidb00IWvYj8viRdj+6bbKNlFrfpwH2
GvFkRMCDJsrrLmKJL3bfDHejD946rE9RZJJYj5FldLu8NHkqDU5j83Yb4xyFRTva2eao3wI4VS9d
Ggubcu5vg7sMWKIsdI6g8k/pQeG3NxdtaRfO2blHU6p3QARgFx9tgnTInEF4icO8sNft2RlrjqYy
RZHhHEVRPRZ+3W4wZv8ydUG9Rv2X2kC+bYzoRgDmPn+4LHVldvKacSTVWic0s1FE2A0phHPoHtqF
oGBhFuaGlA52L5SEFPeoU6DG2m1rmc+cwhfOp4Xf7syuuw6JeKfsJ84nks03bgp0C5MA63B+ZJZ+
+2wqqnZMnMrkTnK6FoNVanqkxV3yjNd9fjbwilIUtopJrwfu93GaBuDMarMatauMHTnfZtdeJwKd
oj8/X4wZBhP+JsnvZWRvrvv1sztPrcnLRy07wKcQLg61tClOXTIYEH/E2j87nGdXnh9PapRouX+c
itJck7ptH/pu3LnU8z07Szu8HQ0LzI+ibxrX+CnTIv3Ro4B2VPC33lX9qL8aVahvhvCU20NaP9mC
9wt2uI8kYBUK+Zq0lG1VJaluKaKB+syC0XpydUC1pSXtB6qB9R6JWbH3RVNsdDUcbwI1BJ4YVRIU
GnfgFzXwnR0PseGpUpvvoUglwp9l1z8mmFbvnLxNPlxLIsdapD7Z99x4GVzOt9zB4Z7CFu95YPYP
NgdVsK6bIfEMRzqA51SbK7bNVrHe4b5ixNO+VZoW1VQB6l4Jxm0TCeVodQATSJuiywsr5TspvO67
mSbZMdOGkw1mkwOEaKz3UArrtVYatL7VZrq30mA6FQDMmHx5Mu1cTSSvoiqa+35UyFXYaQtJSAxv
LWYL750r8ntlbClPgJeNbpE8NY+trA3SMVJ897Ok/nAMY8o2fqWKtTFp2R79LfPZpuR5VDRjuO98
hXNyTH6kkwUif3Q0fPZ6BF6tuhu+lpbi3KquKaiWxUBLNQG+hU0mSeMZIMULM9rG0ZhAccEJTxbq
sJJgtL6c+G1e05YCCDsFwdWgDOYqlBr0C2sgzdL62S/oAsqLHonCqzVpfFPMpvwhQn/YodnU3Uo/
BuMMn/rWiGqAQlCfbqCtkOoTwJiqULxKXzFBLjhGeJvYLQdwmJcrvS3jL0qBlWmDBaN64TD4/OWP
k/dst8K4SitRCwJgczC9YGybV1Bq4ZcJCSvwaVVmHFRK2Q9y4vlsZGWzgXpEOg6ayR2isZhNBnK6
RmCJk2MW9vldY6DN1rvHWrntxvZedZXbXHQXTo6FN9DctLXrRiJKV3WPVvsdWsIav85VYt2n/cXT
43QGfXJ4zA30EgvMOske5zj0w9HibbFKU4pZlf4bqlK3mrShXgFLi1Z63byomvuGjmqzlvYl5ZbP
7nDKztrs4gC9HY4laPmj2uq7wZwkyonDG7Lp5iqT/vcElYMkncat1QF5PX8cfzaopyZnl4kEgaOX
g4YG+Ym40muIFDsCcESekEEYs0vqtn8CnPnQntqZLVOphImrySb00qjLvFLAjlrj5aTdWn1A0mLq
rU3UpBIWgMGZagxxsM2DGqSrroH7c4rhdUxC1OMn4BulO/WPfadYb8LIlXzdl074DZQxt2ENFG0l
DV/77muFfBlRMYGvYCrFZpQxZbzMaTZI9YsNVAgS2XkDSj93y4Ohu7VYybIJ3mCLdEe30etdjZ7B
ynQy64YsKkyJCaSwJMUMgLcwvsaWFf/q9DzbOlaPE5WB3aayqQMtvU+axnkMM2zwqET3W+CE/YGC
3LSLyGUBPK7kyrUE5DC4M+C5sG6JOmikoIEhxg7DR01ZH88azb2zbWc4Oq0T7qNMN26qoco2aZ+l
VPrz4aEtK2tlh321HgE1YAiudy+K1cmVOvXJhon92Qd+vmvxf7uwXD4LbZjGufxmnicTdJ5sQLgF
XaHg1sUyAMbbFTv89PXZ+dFk1eBSfCs9zU7je6DE6EYr8W4QhfSgRnQX1GdOa/v/1yLYqn9fjVKP
h6TAjtgT7k833EXOJXHSzzeTNU8KJXnUaVEaFd7QRjuKNRTRnZU+jPsYctT5/fr5BFjzRFBd+g42
OEihqyGeyXUDlAxAY99cmIHPPw8g8N+hSRzWb5EOnECu+e7K8QmY7xsk7kty3Z+PELWwf79fwpqJ
1XwIEeEAyh1Ea73Gq7aiCgh+6fwILR2is0VE9KRjO2i34Bv7jVROiEjd+G3EzlfU0e/yqtIoi2EV
LRKpXWjy8wVlz1UVat1SQl9LIKub9f3kxE9jkl+YkKVPz5INwxD7WRA3vWdZ/cqFTRdeCsSXvjxL
KY4m8vwgaKR3YsfgcZgCMevrC+fE0sdP8/9XWi5UIpCYdd17iDeCwNuA37ow1gsrdK7R0BBKK4qt
hV5klU+xlAcoKLdKnT+dXz1Lnz916K8frqpGTJGdBWpm47deT5BdAppr5xRtzzdwmrj/P3zsuURD
o4SalSlu55FbeAa7ebTQSl6NinsreeVC7RY7eDiX5mGpO7P9rI6NVteREbIyi7cpCLjmtUMJC/t8
Z5amebadNUWteUpXIdq8ot2lLaV2qygvCZkvHBbzip8iRCFQqWIu0g8k+Nc61lTp5G7C+Ov5n78w
OvOSnyxiWHIhWyCvfgqyh4p6Z8IrO/9x/c/2/2Sq59W+MM6BPtaGf1QNJSUCqF3/EJttBdAztKr7
wdHL3wCHWhQzJqwLVpoMzKM/lFUF+UhVnsiYgSzJ1dS+aQKjeGnHRr6PrdN/63GM8ZwmCV4zI7Le
ozJIN1mDFTxChXo2wjrI5N7SK+02mJrhMYty63Eo3eIIUM76WnAB7upYDx6BDOe72ke9AMIi9mHA
Bz+cACv3Fr+rZF3Y0n6m9K5/FGmLW0WkYbe2QmIhvx+AC200EUUHWaX5xkW8fIfJaeyhMB59JKZm
bUUQVltLH5IGllXd3SJimRzQSPK9OPXHQy+4LFdpX4a30dC7zyoJ0iMIy2KPaZ22dWtD+R13KVjQ
vijUn9GolQ+hwzN2hcNIsx9ss94jn5jdVBPAxaQv7R8kLfyHBOTurjBbyBUhbt5eJ5rsJU97rMHy
PtRWtoTxA7u3SJ9sRylxoPeD16Rp0x7evgkSwZf61lJL83fq4mSrYcT8RNqT7lsZMvSAkMCZVnGz
47WXH+G+BkBwZfczt9r6RXQtxvKhY1bfjBGDkhLM9XhLysDJblVouo9OIe9NwweKBaIKKz8rvwXB
CAoAhvqu6kiFpk2p7xDPTO/4uwyQbmysLehxeKsKBYgQPGOYGCTFMjO75S3Nc2QqYP5YdmWvAZJN
27gV9VfdgmnUgGM9TFiNgP+CYSQxY+UhChxh37eTvrYU+KuVKZjJEDsCw9etmxHfm5Vt9nCEQ4ss
jYwmvEcLHwb/6B+KooSew2Y8VPUAKRtpxn1tdTq5bxhvATSAH7xDhzsKt8a6chX3ZSpHd4eix4Dg
hK796DGS+elOsv9q5ywPJVDlT8UO1PU4mM2I1gjyWcWkjSi6u2vE8gF1aWY2bUtpuLcn2KCJE68W
Ql+Ke/clHeHmTc439E3kOu6CDPaRKdaVZXpmUj5rgXGSCtHzbW3xfqO3+k4nCXECpInvTQJTKkzR
Rejt0rkjKcigAnY7DK1jw1MTEdIJnb21ZZmvNDOHO2TDTDXgydbwtrp4n8RTcgenRd/5ISZD+PcU
XyKX3yyTKOtPwEV1XQECvR0BvtxLBbERF/+NhwyJ5lvdKvQH3fG7bTA0/SoFmA5mvoRfbaSK/au1
BPRwdiWM9hBQSWmMPXqG4/Q16JgmpPHrR1N3jIPopO9FoJrXiuHb95Ow7Wdjyut9refqobIgG5Jh
C/FM7Gs4YcJtDyaeX7uR0tY6qxjBQi2SzVRQm7Hsmheur1q7uEjV0yvFUIt1UUugPk5ebSf49vpR
OhNaD4UeaBs31oDy1PyvYW3nWNixqGWcoSki42Sn4sy7t2GrbixrBD0l9e477kl5vMn0KflWBxFY
wTjLn0MnrUFv5eGbNbrFD7Z1DtPhhN42ahRYMctGQqaIYczsqkwAyBtjx1+ripE/JIA2xcaFnEj5
oicrGhWMzbpupTqtLZEB1UrLOHvqpCUSssgx7BhXswC0WtbwFR5zete5Kmu+0tXx2alrax9FmfIy
aYZmklVVQb1HFvhGOC9G/ZGElf9NGZLh6BfBVK5jvZwe+ip0hlWJBebjySoGaLgRQRGE7hbdYIDg
HMyplT01lrHqj3jVRzyyzc68hwbnezmZGftA+owqUIFT5yrz61hsayWT38OkCdbl5OjE+pMCMaCp
uiLfVJg9ZTyLBAXztrTHpzHrgKwgKwusPuxk9vv8FbZ0P85CRDhAUKPLfEApRH/wwemhEyI/BgtI
yfkGPtOrOj34ZmFi6hS+rN2k9Ka2unWreh277TfFT18EkRf79hrtv1M7pw7+FdUp8MBP3kbDcejk
k9HYuwB74+sCujmKhNyDWkaAGo+RJZ1dGem3nVJLwMEWOVi3vlEm88HwL4l2fj4lljsbMdGQq8mH
skAr6gV+4VZTHhIQxeen4/SR/w9YkJP6d5jCfNSjsChyT4UU/Zt8q4rQvla+GHg0rwA6Tlc+YmdB
dhBBxkNhnAc4PkGg/T/a+Btk0S/ne7E0RLNUE7Vt6orBhEE5vN2yr/udqCp02FF9vzBOfxTbPhuo
WVjd2F0HtHpAkmFANTjUqnSNrVzxtXcndUX9Xr2FN+aBtF/7Mihvs0SHZDF1zTaN++Ahxq/7PiOv
f2EXLU3b/0fhdouabuqFpfJQ2tx2AooL3nCviqk8nh9UzVwa1tm7WqnqMu5yUXkVF+DL2IKS6psS
JQewtgE3Q9d3K7UkoRai3zCuMwoMH+Xgay96bLuwtc2u/d5YuUV5whqz+yrjDRc4dfpshLy6NgJR
++/oTwFYzXV/6pEJQO4LBosNurGIpnVqAmLOfI0Hq244r4k1tv7aAOJAecWo34raGBsIhmR2Vq2b
Fv5q6Bugs4UJxYycDLV4rBeyx1YRwxNoF7kOS1zrV1oigk1Ug+FGNdhRt0qVOm/60I9bZKb8raoP
AHGdSvmeTKbzTUwCdz2MSauvju6gGSfw6H0pcvMkOhZNpBVVFLO6yD7UhTTuug6YQJwFxUObVEiE
4RlsrjWtBQ4ftY3pbqcQfk1WYdC3caCFtZuwrZS3UJ0UrHMypdnXZo5CkhHE+QbORhivEFn3n1TF
9Blyq3kV6Si+KCfioqpBfdSc6LGxC+Ogqa27TnJH+6WnGNbgU4dNhq2I4mUw1PGhiNTqkGoZkZOc
jv3ELZietDZE0zZHEqTuDcIv5DIk8FaHhxhS30W3kyiRQbKeUBCBApg+VoYJ6cuJbPijEijASYTD
iU3lroGXvKnUPv+Iuwka8iirhxH45q61BQJbtfI9LsN8F1o6xMmwG+JoVU1ltgptDYJakXT5ynVB
PVhDpj8qE3u5RaL0PRag5deZkPaj6OtYbspqcB7aSoNXXoRKcD+GPTzS/MQ0qAniPPJu5T08m2pT
KkN2W4dlFkHG5IBed3WehOvA6cUrygwaUjsB5xvZfzv4lcvaPCKi04agfkqy4ZHdGuvSzfz3EdWC
lZM2xtpwjHKtjGqyUUBg8EpxA/VeRSqU9kHiow3dfNGg7BziEO6IFiHFUrm58LQJp70mjWuIGHny
oo5WRN1RlSe7W+gNbl4fQr1M1iEiwQ8QhwMESTCd41kHrk8vQUmbhX1nGJq2xzuqWY9SMR4GRPiy
3ch/7cF6mxBkMLW7vtCJYzLAJlavVuvOjaP3ruvEmuAJIOKA5rbeBvpTxvymPfQZpDZQimzGOgOa
ohaWF3D/32I0gTsj4LCfadEZd6kK6jyYyKXFdWV96KYZHaiLRUdMnsQIOmRo7rU6VO7dEd7oDm0B
+QMpLHsfE3t+Vez+N8S5eF+ULu+aqrPXmtELpOaG4k427fB1dADU5IInyDrop/yFuiXukAJGKqwB
0vYH03e6e5mMiCoUOtCsbe04xSF3RLNLRr3ZQC7jJE4S/7WNfIQMdIynV3V3ElNzXFH8EqiDy3Xh
GvHBMsdS37S81L7kWU6ZJdIQXlkZbpR/IfKcqm1jdSocD2CEtwgQje+Bq/Jn1zDEWjiuvFdSkz8n
WDbIdQ6GHWqh3yNcQKyNAE8TJJQvkO4VP84fwwtH/bwG5uCB140RpWHl9DOp2OgYZCZ9ss7zC8CL
pRZmCUeJ5mXkoxVzLKcGEjvMxrWWdsfOHV6dAKLb+X6cbvpPLtA5cIsqTlVXJYFfkvbPZjN5Im+e
z3/6T+nqs2/PehAm3Uknk/S+9VTdygOcqfWuXt3g6vQBph6lw6fpiMv0Ptu+hMcDVf74bbiggr3U
rVnAnOFIRIXYysCoJ9AVX1PjUgS7cPvOEStjVKHKHlJ4GRv1JWz8py7U75LU+n1+0D7PSlrOLPJj
X2unpEzhaUqyR4sP+QvxHJ1s4xIdlbH+w8UM9XxTS2N0+vu/Y3GkcQhhGaOm6vHdraYAfQnD2Z3/
+ucvCmsOXoGPrNrwLQo0aZOjECijuvpTo437Kf9Rps32fCtLw6X924dk6KXI8FT1bPRykIZBGnJq
3iptfCij/hlu7yPGBvl10bIzC+9iHntc7ZglO1yaH420tDckcpINrNTwwqgt9WcW26HdFrpwdzHY
7XkDu+odyKu3TGv2aRUf0Yp8sYJif37ols6X2RYJuxIQTZCMR5cXGDI366LAxKv9KSv/cF0Lp5b/
WmACJppq9D7CuxWV/AClqiE51Er0LJJsc76JhVU2B9sJNXH1rjcjD479Gk3EjdYfQyraE8p9WfT1
fCN/ShqfHGT2bKdEIlX0MpWqV73r7+X99CU+9oBa8lX7PnyvH47uBwGy+u18a5+Xzaw5jqRy9Uir
hFp79YTkFVpIeYanQicctOiC7CjiABJo1ANkSaJOyXeWIi+pVi+cCPZsN+HvrHHXljYRRHaEonUA
W/jzfK8Wjs257yFQNs0I3d46yvBdd0/b9I3468JJtvTx2a4hIa33ZTtZRy0bv8gx+w+4E+Co0r/u
Npk7H1Zd51daF6N2Y9jNHka0dehLPb9QBV9Yw3PHwx757E4JG+nFtlXsnSqKH0NTISkFGtxDB0D+
l0r7UqJnYXXNvQ0zAqOWiqB1tFJ/lXc/IW7yTBoROsAXTdagsEq0L6+8YubmhoE1hE4Oyd+TmLCv
yFSHH5o92d/Pr6mFE8ya3ZW5mzZRGBnDMTR+jWI6OdGeMo+ABYcLJ/7ChrBmGz+WTu8W2cCrx4l/
p4b+3Ri6p/M/fmkiZskRZxzIVaol5dMyOqHuPPLhT4AjKd7EX0C0bGxEn3on+e98c0tjNdvaje2U
vLzU4YjqEKUTSNSUS9z8lL2/xgTJdi1rdj322Mm1BO/j0VKtExFSbig2XWQYLI3XfI87IEhNALEe
yvkt+pWjua67qt6UIVLQKObWm7pEj8wfouxbJtBw3KBChWGeWSvhfWZT8UqRSkt4PwXVWzP4xg02
IZlXgxx8b80++4VKTHrhPFpYNn8yN39dfBZyeioCZhDCXFUCOBq2SuI2u/MzuXBcmLM1qZLnDDtN
gfUQIEpPJSNPlVWFkeKQi5u8SC40sxCJzO37utD3o2xUWy8Nxc4ysz2p1fXQBvdOGB0Ntfuqovd+
5XjNFqeZxY1KVifyavO91L0xu4TFX7gYzNmSLLpKd0b7lKTtopssL18HzT10Tvjr/FQszfNsTU4q
akfRAJ4WER8gcM4XTa1/n//0p4wadtPcwg+Ife2ghoxByKluFZRISAYm6zdTZH0gtyMPhY+q0JCS
3zSyEa+ieDCvC9zmFqCqnjpoHPPhtD9VMwDlAu1F71mM6iqNpguBztIKO/39X7ukEoiVSkROvZzc
Qzagi6R1N2mmoLzRHDInPcrhAit3aRnMQl0qGwhCn1RHMcpAA/AZWd1dEr6cn6mlj59O3L+64bT6
lOqRw36M43btgz1ftUb1PE7JhUvo9KF59OkALJ7tDmozTuUUtnvsh1eBKHNuUA8sntvmwlL7bB5O
359tEsuKwthvM/doAUPb2G6rbxOkjBG6iLQV7Pbkh1Lp1c2kOd10YcN/NmanJmcbB+Bln0eVg+2c
c29od0ZTr6HMXjde82gtH+vBUAYI+UKt3pyquAlCYDdlRBKgvw5fPQ/ZTLypnT6BthL73bo3DC8y
i691Gl5J25tHaaOWmpoyWQTidYzIX6Fa45sZyuoLMlajum4w9bhysGarFxGjwkU6ATlBPVrlPjVa
u1qZRrax+y/n98dn9xVzPY/SIiUsBjMFQToY9coE3JGqHfLP70WtrPiXF1bUUiuzW5GTcYjTTHBc
ivwH5I272k3Lnav2723cIsCjt7vz3VlYunNvarD9RTuGge45CDesKiVFvLlM146ifr+ugdl2N6io
h7oST97oYP+FMHiJKoh54SRcOEvmMRrQBcsuVKZbh0SedBoR5vfApFB66SpfGp7Zzm6F2wxRUqOG
EZg3aoAg2ViQ8JP+2/nRWejA/GqalBDIt8LwT6k01m7ZlXdYXCEumwO0SNXa317XzuxysmMfNCZH
3tHR39FAXtf5hCCQ3OvKf+cbWBgoc3Yn9QCSwhpMj9eHkNMQNP/pBuZ7FNlXdmC2sf2yxTsr0Nwj
/1jlhIdK9zutwm0+XejAH8fCT+6leZSLag75nXiMPAvS5/NkaeUj/Hs04UJNP1RIRoGoRCx1MqwA
WZVSxohGmHIrW93fID2v7CvFMfckn819aMfWbeI7xZ0iajAZuhjTVQd9aDVFAdpAWSAOvjY1a7D7
cjtVSr2RKBTejwOCe2kbuG/cUCd+Qh3qF978C/MztyAeQcrB8Jpw7wrjCc5T9RFLvdriznPdBM29
h6mYpFqF1qXXhsmb3w0PCdUdlMqRoc8uZqsXjkXj1Lu/ghNFCeKYbPXkWe59pFECs8dVrN6L9mGU
9v78Sv4sCuaAN2ZHbxo5rlW3lkYODuOXpsKVYAi0r+c//geQ/skqm9sQ56UJkdnEz1G37PJQ6XW8
iY0WJ666McdDOsbds09V8zVBYhY7FeheU10Wj7Dci/+oPwU7RDkQ8m4NifeJMOGm9aKwV7wKUfUS
bXDoA2EXu9LAoTZsbEwrzv/whfUzf6ZRKG6QI8LCDnXI37ndhRsdQMBgmTfXfV//d2b1Og/cqfMH
SoN6uU9tTLxU9EgPuq74F+7UpS7MbiJE9abBFKaDyLKyC5uT75IM3nEgbjfn+7CwOufPs3iUfZxZ
NIAZSXsYzcy/DyrjtUuidlUGHA4ZTKzrrlVzdjEBBUi6YOJi6qe70PiRYyYwUq2+qiPzxxoZPBRp
/YY0dAUAQBtJ2+qID7te4n8Lg0ulp6WNNruTOkbK6U65dKbcWftO7DWReUlNYWGyjdlk+2ofOR3m
JORXEOftsGqmXpd8OT8+C0+Mufn2ZPLqQOk08hqnMb6pedJ9y5xeedW7yix3CPgn2QpVvPKnCrT8
0qQshApzphtAYw4BgyC66Mt1MunBhmNkj0LBvYzl8/mOLUzJnKYzmRoHtipHr9JsgeoJeAk7vmR8
vDAlc44Ox1JV+5plwkLENCh0ii0iXnIbCUrN53/+UguzTSGsVuhFRTa4cTuq78WNFY8bdCuvu0Pn
dBxTVR0lq43MCxodxCLGPFO2Ndvrvm7MfnxSNKOm8TQ+OlhI9uGvRCC1Vr1cNTJz2/VYJ47tgC0d
dRuOnW+/J3F7o4bhhZNvYW3OfddVPR9SOzHto2a/tNkbRcot0GA0BS/xxxYW5tx5HWWTNM46MXp6
36qrAksXvYOme93gzGLL3nFD28Q49Bha4c1gOl97G4xyJpIroA9EFHPH9a7wpwnaK9iACChb+GS3
PvLZv5P8wq5dGv3ToP0VFVkRQqr4hAF2kLc+RkN68jJZD5lyTVXy9Ptnd7OsYUMoCFoc7axD0n+w
4UU5ITiE5B5p3hc/Ta/RNaMh7d+OVGOIxIKSO0dM99S1Gdt7XfQZ4P36QhSztIxmuSEkC8HR4qfg
tWmwSuNHKNZXrqHZ7tXA90S1zjM30ExtXbvTTUElH2mAqzTfVDxT/h0biBQSOg7qGSEHxZd0ECEV
bms8QIMpdlftg7nVuhmhaRaNp+GHboi95fciSr6D3brw+YXwaG6UnvUhjJGQwYfF7B6mXs83rZJo
qzCsh2OhtQhMm9WP811Z2BL/Z5su3VTHSHLy3OxBBCouOrcO+PkKztD5BpaumtPf/7XnMBatMeI9
nXhGDpEih0vu4Eh5KTZa+vxsS/shkB+ojuR/GntdI/XSmOramS6llxY+PzfS9puus/26Q1mH3BwE
BDPjhYEBUGgjPnp+gBa2mjitgr8GSJatG0yGyLyKFy9a6hGaGNd9+TTnf315dLVqQmm78IKu9FdO
o2MsqVw6q5d+9mxeEzRMbCT8QRHBzAzKV6X9ef5XL8SMc5PuWJoJVmmS2ERtTg4/9wM+zriXdWjZ
jvD5U20twuxwvrGl+Z2d2L6dBpAQgcEFchAkk0Al44SrbNTauJB5+xN2fvKQFdq/syDI8wgzt0Zc
eppoZyExsZKy9hGU0PKXym3MA7rkkZcFjv4UDKF+zHur2rVF0G4CK3C3uD13OwqLFj6jQeHcWCSE
N/D7gPr6YVhgTBRm75wMGnatWBMQGQUb+EDul/MjtDDPcw5l60c4Bhhd6UUwV3cI3IbbxEgvsemX
vj5b/AiYS9alWXooNYEyL79FivF+/ocvTO2c2tK7TheqkW4e8dveGRqe4VP/y8A66rrPz9a/GMfC
MGrbPOp513CgYZyE4/Zmqi9dwQsns5hdwWZSjYPSOaMXdm8VNg+E6StMvlYGoOirujCn9za2lTd4
R0beqOo/lUL4QK5NBQi9cQmm92k1k4hoTvCFK1ki42RwlZH3XEdZhEUVdZpdWQNxrEsXzXalT7Zu
n8pjIEaBB4q0r4sm57wgv1Gyrhza0UNjJ/Fx3zHe6rxYj/7H+eFbmCB1dnZUOC7hP9aUXjeQ6ITi
km/MqshgmZXOzi7i3XXNzM4PiLDwuxvFPMY4c9jJyo8D7P1uZX4JELi0UWYLDdayxDq84S3r16sq
uyfijuSl639pg8/CPdNVmjqJY/8oSaaPQ72O/PrCDvz8onDmKiJObw7Y/8Y586uhwnIyjW6FBQBc
UazpAIcZJoPrD89dE08XIFuf98aZ64uUCsxdp3LdYyRs/1G14H8JaLAXOvR53OfMpUX01m8VrY78
owtoqtD0jW++IKqK/D92xPCazq+npT7MogIfdQV10k3jOJUY8iL4iBpprV14my99fHYq6oCkI5x5
DU6SJ0Nx/5sU59f5n700OKcW/wpmXIFmXYLFspeaunJPjvLAu1Zdow6Lz4lfP6VWciEmWOrDbF+7
MpXc12DwLBddIL296ZVL4OilT8/2cqLCnHIj+H26xNGhrjQf+7p4c36EPt/HMCn+HaEWoBf0Gkx8
sJG2MElwzfHOyrN6XKVK8vt8G5+feQCR/22jdnlaobnng+wGNxiXG3wAV/iWrYJLKvALLcyJCbCR
EYUqFOGFlrKeIn3dSO3oYBtgRz/O9+EzRJmjYp3xbx9Cki0TFHlMgaoOAdDaSDmUeqjYI1piZiIw
PFVhyDc//Kb6cr7JhXn/H2dnthynroXhJ6JKICTBLfRgN55iO8nOvqG2nYRRYhTT05+/c+XoNE2V
r1LlSkEjaS1Ja/h+E6ZpzehisfNYRtYSp344ZW0Hzvkop42pvzRo56Ih45MsEaOGdLTQGd68cUh6
KBQPxCm01Z1PltqaabFlGNoiBroREQcAQDq3brFPZOSgSrFFkr5k4eePOH/cBwsfOjJA1zKmJ9WD
YiEePA41OHefWl6wWZq+9g7DP8UJavQkYfQ0pBryKVNRjDuhyuL5T8d7NbjQ5RwsZ2O7uGSR5y86
L4cPX9QvLfoSQXOL2hpi4lrv/YHfQ79xw1GtzbrhqEpHTbwABe/ktdAxi0tIvC4J9EMxV/NxBirs
eH31rr3H8FoFQAg1IrnOCcLaPvgN8StUm57QYZbdEW8rb7Y2M4b34pI7vJw6ehoTNgd1l97iKvCT
9OKox+a7yNvD9Y9ZmxPDg/FSz4NeBnpKav3LIVD3LvL/xqH771OPN+PHAHFC3AWaQVENQTQP0IcZ
XXX2z+sPv+RGsJ7M6LFKm0K3BGXJZBpORZXeWEm84UFWhsWMGzegnFQMOOETSfsfgILMZzjgj7gb
7U++wLBuXMYaYBU6EtHBDwjkGDtQacTGJXvt15///sHQOOivPGd0Qj/7gzMW941yQf/ewtCvLM0/
qNsPT59TaNPNS1UBaCb1jQN5pudpqas7u+jcHej3Z2Jstpm6X7E2M4ic65QUk4Pk6OKPPzvHuXNy
MH/wdT9EvGwxE9ZeYpg0dQBhacTUQqoegBbIuQYpLyP0GL6zXmwUy62tVsOiAT9v+g5dvhHCKg92
MbyqzN44Zq7Nt2HEoOQxVgnto6uEBwWqUwsJMUn2ct3MLt5aYWdmCHkGWJcoeyCRlWZfG+4UJ9Se
HxOP/ETEK2yh+i4W1KL789tcqv31l67MiBlT9rMiT0BJAD6FvaEVeJfiXNvm5Y3Dvl5/wUVQ7fmr
zsv7wzKGAF9RusB5nqxF4Y5hDaiBKKrmFdIf+sHLh/YFxTk2mMeUHhufk1cIYDvQOnLIN2Kp8klP
RG3kL87nEjMmdv4phjOAOhswSZI2UZ9OIXOhJw+43tiOAXOWezv+pbeuVGujajgGUWa5o9AbcqLD
AtJFAV1y2n+N5/F7LOqtO+7aS84G8GFgQR1iaEbooAemM4hCEYv7j/nYsqOA9MOu5xbky67P4cq6
N1PbaVM6XjbVJLJjtFT3IPvONPnhsP4TxSXneTHcQteJzmmIbZ9q4PwDAS3an0rxJExUK9+vf8KK
VzCT26iWqGatFT21VfOz9bKoJv7z9UdfOtiff73hFay2EDoFsfsEsH+JXvUyXBwSZpN+FOjXtSsP
qk/DLzoUT9fft7IvmGluLim6qOJ5OUfoBG5cDrQaPe8RTP69Lb5/7h3GyZ6p0rLR1IYicDHvYg0U
kp0FDv+djT5EH7cyTivrysxBQCOtIgoR8FPuLrdWokBaT63vfrx44fXP+LOCLli8bVj8hBgvFApY
C0GKidi7tAbnOO8c9TWN0wVBOWW5QU+1rkGmaooAopvpI8R76dNEhhp00qot9jNr2KlC7jNCnyJ7
QSsSg5TrUgCiAT2+x8SH0GnIZ57eKOFnEQKmQMZf//0rq9YMxoL3Cs4A6gIQ+Mnv0aewo8WW3MXa
o41VO6IWg3EyOCd/5pAhKez80KV5tuFpV55uBmC9vLdHHwq+0ZT67m2vxYiEZRNvWMCK5/vTOPvB
87myRqkKmfoIZQ133owi7w7ap0lqv1K7qTfWzsonmAmhGPLmYwcCdeSVugdhxOUh76DEfH1m15Y+
/dt5F/ME5uJE0XHp+LeJF7+q3Dkli/56/fF/TOjSwjdcajvlGRTmJ4gJu6DBNaVMdxlzqgPAaL/t
NskOVlHbh6LVFfIHJb2FmrF7406QG/an5mfhQvI4ATfkxpdD+4X5NUAZczxseMzL+zAzQ0akqAqW
Vu10quohgrJ1FpRxg5y5+8WLAWgr8nanRpw+r4/FylCbqSS/ssDiF3MVVR2963P+c5TAhoh64xKw
shhNCb5mzgarZg454VIMRfBvs/+NjxIgni0619rvN3yYnVQNF/ZCT54cyv+QPFGnbur5CeKlm3Ta
tY84v/uDRSEUX+phHLsIsrE8r74Q+64s86PQW9a0smmZWZEEKMHMKTmKm+b5RvMX4YkwA6aJphKt
p8Px+lSvfYZhVbqDiqzlQIwm07nCdc8+4asSyEMMJ9HOG3vj2nwYpsUyuhBgBrpo6YanDnLVxFcH
JbcSLyt+x0StO54evWzR82kYGI7hRdQBwHh9eNYmwfD5CgUKqW+j0c5Jil1XsHfeobK5tYZfaP0r
QyD4v15/0cq+y8wkyWyBYwop5ipy/u3/mQ78dJhu9dEGZyLo3/ir+8IfkydyF0fOzUt5n37N3q6/
+PLcMDNT0i3aGmaF91rytfGBafTanbcl03B5ZlBE+reRoFZoKkTV6SjR+Y9iZD9sS31qs2Em3g/4
20QlFCGWVgyPC8+ePS7zT/k/ZtL9iqwiAJ+D8QJdA7lPbft3udQHGKDeWFaXrY755/H64DzylqRe
DtLxifXQ5chjujyTApWdCqjR71DJmTcGae09hnVDCERUoE80kCgsIr+07/K5hqQ8PajU2ggerK0f
w7aJpNIhc455AJTSlfJbS4F2zZ2tUsaVfZmZmQx/8kVJIfsXee7wD0hfJ0v8hrzZIYuXhwaBeYhI
hjiQnUYwy0IOlbDJg2AGOLA9gKyCAo+XFQBL0cN1e1lZ0mbaA8XEgP77E2p1ivHUcnqMl2ljVawM
pZnvsCFSQCsfJ5yBJ4+KySeSWHtgZD8V8WRmbiNxk9Ht9KIj1as8BG/96ywXqNrJraVw2Vkyk7xU
KN91pljC2udHPtwhqHrjU8jCgSaJjrDd9fFfG6Tz3z+YTtIOsVdWaEqelf6piB81dHmc+3LYsP21
+TVMc4jB9IL0IM7hOQrfAXljYNBe/+kr4SpmIpcqRM2XZoGKZZvzd/jFSPrW14RS4M90AeG5+QtK
/F7B7T1UEs0c19+6NmCGgbIkHlwgimXkLdVe2Mnd3Mkb7m4d5tbGywge5nkiZYwLXVQrdux9oQHm
03pjxNZ+u7H9DhOlyzhDmGvOvyuw4rh4d4YNQ74chGAmIA59V1nfofMtKuoRGTjodWVv2OpJyP3F
fu/cPn0kIx+/0mbwd9AimDbe+6ee7P8vGszUTkKRWb6gcPQMpu2Csn3M+gfujYgeQ26a2AfqLg9Z
XZ4qBA366tGOPxfLY8LYjKHh3pdqrJvIgnB8kMZB3YRLOezlmZW5BEk+bgSnVvyAKd2YCY+W6aKq
qJsE+ZqIKtkNzKLvSgIWee4XDNFJslV9tbJETMAUlN0aQrWoo2UEZiELedIHXrdsTNba0w1v0DiI
qs3np/fT99ytwgTRNn/ziM/hsy6tBGN71jV4ZSrB1obtmf1nDYIAOA5SHfSfAJpfZLoxIWtfYbiA
0iHcmST8zuj4exWrgOlsz8p44z634gJMPgG0utGW12QqWqzulvTToaCfKVNBHYTJIaBJyzGSVKLq
OX0cVPVjENlG1dmK/ZsUgiKzJ56W8IsAjvMD2Pg7guokXFUA81isL80grCNkEtjeE1B9/ZQv/j8s
QYzk/JghQmKXFoX2lP6NDuMy0AN1Nt6wsqRMMEEs5x7ihA1UynoJA68OpbjvUXUdozDjc99wfvOH
DRjca+Q7Z3uMaue5gRJu7N+gz3jj4StxDpNFwJbKkwXtUH+h/p0geCSYDl30u+XtV4jAHT1nwyJW
lqzJjdLl4HXQ7cV7IIIwt+UtClc2AnkX266xZk0AgZVRqEAq3B58V/c7bZM89FNKI6hOpyDvNzYN
YmCU70UjAHDz+/gwlYn7vfHbHgyfkQeVI+cg7xKJjh3p/C5RiRfoEUTOMXPnF3Cy6Q9IStIvsyr7
O01afSoaqfYOFSREF7feVyOO+OMAIk3jF+VXBGG7jTji2vw4f09+V51FeYsKSplFOQdpkh4a1oWx
O/4QHY9YYYsA0enPHVhNFsKw0ExO8yLBhfbDNmZ72d/IfIsFvrJLceNs4TXw5zJOdURsNHm1UYNE
zeR6u6S8rytn4wCzss5MGsKsLa4thZf03Y8+PdSb+q0rv54Z6QbRtzofQbqIwDWm5BfzNUoxysBB
nG5rZ1377cZ5IfHduF/GbIxyv0W7r0e+QShzf92JrP18w4lki7TryZ5xEtZ0hvhbngd2NqmgA2Ab
eqzufaGy1+uvurT5navIjFelabk4IhGgi89yr5qT0Mk+FRv2cGmMzg8/v/SDM7QgKZJ0vGyjwSnu
ciffx479fv13rz36/PcPj9Y+inlAnQBihqaBI74BI/25BxunjgyNtjJv0PRpcx5400OTfL3+4Et7
z3kwDOcwjQMp0GAFyuPAv8kWOR2mLQgkKfQIju1WQGBtXIwLBw5IIqs8VItbcQm5n5wGIxVbXUpr
DzecgutPSlh92kYdksVBatm/ERbdWPOXDhwYHvPCUUGDptQWmhpRaR8uBXtwC5DgFblTmj6gzn6n
ne5QJ/x4fTZW1v3/XTPqws2tBvySuobyjh0k9HexqaG+9nDDN/gxBKGIjXYBoHCD0hIItFSBNX6y
9Nm8QSA7AM47jgIRg7horUo/oHm2dcNfWabmjcGdYzqrDv0mdrJvZBnO9m/WfbP7rQW69nzDcHNC
lCNBtwYf6KESDQhwUeE9E/05l2PiZ+fZ5ToDMzniEuIpZBY/Gd2q7Fz76YYFS8YQqXdzlD3nkEjI
Waf3qTPmgach2IJz64YH+pONNS8+Z1MwbFhmGSiQxEeAVTVoy5DIOUB0KUuObuap49grgDj8eYys
ynEO3LWLR2ajnjUQFsl3181jxdLNm4XWVUV7mOSpt+Rz7syHtupfP/Vo82ZRgv7YFhywCRslgIGV
jaGVVFvhnEsnMAydeYVw9TD52QjY3Ay6Y4XSucpdnrLpB59fGDSKz1CejbP4io2bV4ky66eeQXkc
CdF2CntfkZA0HPoR6LzfeMXKejPxsyXEdwmZHffkQysdkVXEbifkjF+per4+FWvfcP77h00043Xa
qQpb0lk5bk6+L222s8cteuXaXBiWzhVZ7Mbt0eqQI1GczHZ3SJXwbsrSbdAwpS26a2aR3ZZdKX5+
7oOMzXtE0WGpkDQ41e4eksXBgmsBIOu7609f+yDD/hlKx+cp5u7JKtX9TNyoKJNv81SA05bvwUBO
At3pzxSanley4QSyJrFKCKixk1tOPsw/echFdmfnEKi7/jVrk29s5mhn06Uv8DVxXEJ7r7wjXXuq
6Sc9iHm2hxQdOM0OWiygHrcvfe/gO8XNp365ebof+TLaIxQloqangSvmUM8vPtuSFl4ZF5Ns5kHh
JtdQpjv5S7l3QETJ1bBbio1o0IpNs/PfP5ic6Je+liU6ixp5LJ1n7f9y9KnLt3782uMNi569uBHM
x4938lvZuV94MwYzv4X254b3Xhsdw6gnu2+5O4opaok+cs6/zTnONRXpPhF6wLI3ub1VOqMdqiI2
NjcFQWrh1ig/3zpjrv14w4CrKo/jmdQiEmn5KBcaBw1kImWzeUL4U8xzYes2kVCzBeE/v0wh3DEl
bSgAkHugXr+E1YJNooM6fNB53EeNijvtmsVJvsq09R7LUk93Qkj5yPsu37c2aC2f20PMgvgZt5gp
cUc3quaKBZym76i7fMoH8UAKvUVNXFl11FjUrSylUtBLiBpQ2ZGdm+bnTHqAMPzzOYM3XFXCU/S3
YwOMiDWEcfpzLLqdAIbz+tNXfr1JvxJpC/nhJHbRPM8DiYY2b+rDenIDC8KN119xto4Ly8JsbPJc
6fAEIYOoZ0sImcmx3tom1n68cdVgC0+LtsGP53wn3R9N8daOb1X8yaExJhaNqYOEzjqNFH9z26+V
0wVL81ywjSDz2rAY3kp1yoPKQcwjVOiywJZDDV3mZGOXWBsZw1Mx1XV96pxHZpSBju8stLVr77+G
DRuuasWbmGg/GPMwUJrjGMBlWLg0tKsHyExvLJlLMSA4QhNohqH2fNrMDhSNukfg/d4kCt+D3rf9
A+FAYMQoIry+OFeONSbdjLQjt1qnZRHET4NuigPavkKBORgcGbrZfx10qa6/aG3ADDNu2qwhIxxS
xCrvphmJdwBzbufqRe6vv2BlPZldS15R5lOT4ksIJMn69iXNNhzQymSYHUv1XCapQP1/BPh6d+tX
jdzJWc77Baqxgc+gIhxnrNj4ipX5MPFRRRcvcc+qFilp9KnFvBh/QAU4RgtWM4SlyJ0sGBKvuEmX
1N+4NV/+PmGWbRBbjPZcSjvqyhtbq6NyoTPZvkmpX4p6wx4vT44w6zcStmR2X9tN1PYZ2akmvm8X
RK6vz/zK0jJ7m7SjOcF9UkS11QddxW9iMBlctnVWvlibAGs0u5m8giI1ZQk3EjCMvkSRGznWIglG
qGgvjhUk7qOft4ED2eLrH7R2kjDZWDnlbuyC6Bkh2xn44i1b3moAj6fmnuTfaPdOvCeVfSfN44Tz
V8ee+80+sT/F7Bd2K2pcPUo1FU6sAG6qIQ+etvIbh7AfhJzBSJuTGyppgF6QWwiAHLXqf03eMu7S
gb+SNLnNbHbQbbu3G7GlRrE2tYbXcHttVbHboNYvAzl+dtUXVKDdClVtuL/L69Izu6QGMqG1olAs
Sm0SxT29Sebm6/VJXHv02cI/HPalT3qWxoJHpG7DfMoDqGRu+NKV3c3sgoKU/ZRCh8yOzjW7uZeF
VnvHhgJCB1u9An9ObxeWgdnd1GeS1gyuLspdOt2nbVcc0XEOuck+RuvjXMThXLcQcEf+oAoa6CHc
WGAlo7YJQpH2yKcdqpFK0G6dNg3LvJtvaA9x+KGbx9/+AvDngu4GQHhS8qI8m3xbUolSTtuqaThW
ffJP2/hL5ExZ+gMC4exLZms5BT3yUHdMx/yQjJ71APattWdtnN3Xkuevcc7Rxz8pT2zFk9ZmkP49
g77Mlgos5T6y/OY1BU7ZT9xf1xfHxUoX+BSzS6l3UUauNWq1yqoZfsbKtaD8nlU3E8RX3hNsAQ/T
XDIFYc4qfRo7exoCxJvipwWaucex0+nWWlqxMOf89w/L1B7cLncEmn3jrpoCjxbfZM9fPJtuBazX
XnAe3Q8vKIn2XNV6LMqtMkzqKVRqCXvr+fpAXt68vP9rxWKdzyGZh7IBZdH7DoB1J9DV7D9VAxu+
lm5b7qE1mooNz7z2OsMfWXIucxtCu1Fc9qhBsuRth16LYOLTk/LSB3dsNk7HKxkRsy8L8Hl/9Lva
iQoNcaUgaXXzwMrC2bUKfeUh7VizI27bh6IaJh5CGDndahW+7F2E2VARowKvWlhMIhfAsrCtnRun
AiLTnqv3qduSa1t7iTGQZV411li0dlTE33UxBXn5xZUAYzvv19fFyqozoXdLIRa3FARxcuF+Q/cK
KuQUdLXrwLaY2HDDa+84L5IPK9uaelV2eYF6y3T+liXjcFrQZY0uhGSrW2PFA5kdZw2226aYXCey
KHsoWf0TYNd249dfngHP7HuKmd+QIpNj1HTVu2yrNKgAXQ2r2flnJPWX69Ow9gGG8Rdpi1ybSIfI
d5LHbK4OC/Ryrj96zUIM72zrxRpjCiYdkHEHnUHrh4u7dJ5CnSGKgtY8G/lPyreGa22ynb8ne6mG
uEppTqNWVXfQUX7qlfuWxOXWSWdtOoxzV1qjXbtPahrFkCoOFrjNIpxk5e+98z5bAluyhde9fMVA
af7fX6JKlcq2XXikJBQIBie+75P0wfeHfcYSHuBs8S8f67frs3T5s4SZahWemzmkBWJR8FvavXqu
tSeAvJdTufvcC4yvGacOwukMN/26rgOnk0c1fPWhxSSajZv+5S/AYeTv4ZKclx2TwCsuy4Oq7t25
ek41v7FjuvEFKzZitjcSyD7XpMyaiMffuXiqxq148OWJxinj718+k6r1KrdyorkaoWptvTHLWkA6
8u76Qr/Tpf6XW8XGPK99hDENSFe5Hdepi5LB5d4Fwimwpy1GzB9+wIXDqIlBnPOldvI0Q5BucZqX
xpm8J0oL7ynvvekrSLNs5+ul/Z3UNdtlHAqdPcr80H9bWhmSJxy0SmK59k70ItmPQOkfKirrg1M4
PmClEjE/odWNNdL5tq1d74vDxhmCUuO4m/rGOwrWWIcu6fS9rES3mwa+VZF4Hpz//y60e/89QapZ
alKUbIzQo+UkML+ieQK8W//wuBofpjpGdqlX8njdUi57MJTf/f0223JbaQOvFdV+clOO/c5B9Qyu
bZ97+nlhfNgMZwmBV5opbFWj/MIawPIS/76Q7Y/PPd7w9nXReCW3ASpsENBDcfAuGf6R/RZldm1o
DOcOuK8cASqdo6TpioDF1SOd3Hcg2eTGZnX5BYgh/D06lTcMiSJJe9IVmuRioFNFByJetakxedlL
4ULx9wvmsu/anrnNaVTL3vW/2W0V0uRx8b99ZvyJqR+dLpWeqKLtacjuJAEFOX93xbIxOpedB/FM
FzsJu9Gjak92JtVDb1ntIYf0xO76T7/sBqHc/ffQsNbDvXjE6WyKIazr/JPZVgjEVNCLgxsfwC3+
VCyBmFud72ndyQky95Wv55C7QxflAM4ern/FyhiZLQopb1uqc785aTl0jzqR7ikfsi0S7MryMauK
wCcoE2da8pNHrKNttXOYNM09FIuasEq8zwDYPELM8qJungeUHKLPLk/oTYXIabiIuAzsdnq/Pkjn
Kf1/h0qE4YSQWeOcAlF8qpyk3s9ZUyaBogLKkx3N3vI65aHX1MiSiPRA63TzLL22xAzzporzvpVQ
uIaSl4e7jH73+1qEzYJTNeNQXvAbBVaf5X2OOUxMXcUx9mzZ5T279YkdB0nl9ft6dKqNIqS1tWac
RV2ZLGU5zPlpoHII/LSpbus69W6uT9La0w1rHwbiW91cyFMlMpSZWXbziDZQudF0uRKtJWaJkev1
g0iGXNzSdvppLy6CGoo9oVHi2c6aIRjz5jbux/th8X+CzrZ11rq8lROz9gi469ICo0KdYhaVyblS
pzi09NFZphsK+bXrI7eyi5hlR6CC9EgEsfzENU0fQWWYINaTWdVD6nVbfclr7zh7iA/7eFI39kg4
GtKBjZriQ9NXgd9sXXLWHn7++4eHV0ONZB89dxA6yXLEoa7fJZmr7ltebJ2pVlaX2b5QqEoPCAqd
G4e8+y7ht76gGyhE50/H+QX/YvYv0NaVS9FL/6Sg7GUFcSvpI43bYgkGWeontHO1YZ0vHGkBXh0T
txxRo6J7dOEWSb9zeZmi51a2UPvLeucHJLSpvp+XGlRs9Cq0DTgPXD6PYLWScHZy+TPt7KoNeFU1
D9SBzFxlE4Z0E65vqFAuqzjIk1EHbKbkvmMIci2NnwIOTZJwin3/hat+moImddzHTvL5oJa8eyKx
zlFXSLL7kjXiRO2iBpCHHsumZV9kEWeh1M70nRLmH2YIvD/0GbVf+zbX6MqZySF2We2F7jimr+cz
+X03te4DtH6sHbUlfwGOawltX/3nZ0n8xrpKBh2xm4BQQo4Lt+yf7lRa36ehpv/xmqFZ2Src8WAx
K90TPnjPNrKR1YNixZSGWT3pp6Ku7QdiVdVBaX+yw763kKcvsnx2gh4dr3cswWYcJhUDnRKyZfxr
llh2GAsLmKHFT5z7BlvCDp65OxaTT8ag4GWBi3wX12dgN91XbVU9sDRvnxGWdk+sbtvHeHaG+5gO
ch8DnheO9czuh8nzv6Sk57edgMPqC5rfxzphrw02u31cFEWUTC49zj6z/x18W0rIs1AvqAtA7XPW
lLdZWXUH9NGqdzmMZK/9ubwRHstubUhNHoFYaY5icdIbqm3/DZflJkhSluxLu6Hjfprdem8NkNGl
LEu/M2Co/gEyGBJ/pAX2Lpio9qOuH1nQWD2i4A7kbfBfYxtiEtmTx6FtGFgLpWHOmzILWK14duy9
2b9RlcLimxZ9cMvOOhJKxxuKuQsqHsdHp1twpmRDeWv3sb0vmnG+a300UtUcgYNB+flN5XIf4r61
u0PBQJsEuGaM3zzVJrf+7ExfknbxDmPMOVrQ0YtzgHZyw3deqZwdLas0KqSLas0BxNcsUePehQr7
fgAW+ZBTloS4gI04JAzLfvTY6OznWsc7zrDBWrqwH60mSfaV1Sb3PkmnH53KgGVK0vZu8m0IaNHY
vs2zamzDFj2kQbpQPgRA5/YHjmzFgUGe4UeHRt1d3dAuqjvR3jZx5f+CJHL9ACD6mEKPoI9T7LKI
w+/A9+x1ONVV7QWqKhRU3JekrAM2ueXBmT2GWkq+fF+o4+zjirgvQ5e4D3ltF3vNZ9Q7g907gpPE
lIVNQvZ7laXktkNjU1hrhJLrrk6OTp1WL3wus6NEFTziQENxGK0hf7Ftrzz6MUpNyzR5TmCEAVs8
seNFYUcLyPfBFCe/UZol0PoyWGLHUjnvSvQEPCBxIgAPW+xQnG/Hss/VbmptCE/KcXrq+OwltzbV
3q+MugnYn/XEvXBQHj2mhPSB78/Jblp6zw01OjniUCwTAf2SNe82NAx3XpGjoUFkap8VPYsgGqgP
Z9PyEUL2IcHMaY1yrqSu3uYcmrPTMGW3DQU2LyG8AXS+Sn/Foke2m/gLki15dSPdevw18Y7cc690
3mRnadSyVSrkqFi9SbVcHkuI4oUzbepdm9n+fZan+THxve6wxEsD3HLKaBOmztTfQ6jUDkbWOTcx
8/zysShjcbAbBF4COjFwTt2qbt4cT2X81sI/MvD8iRO0/g4II2ajU9z3/txVO2sZEY8XtujdiAoo
n2ycila2RrNKaNCzfWYLIQo09mNAlDftSuLLwJVl+qkAADH5xyAzunnaV01UVMkBEmRRLeZoqNnn
bigm+1jQRPggEKAhWMcUuqfs6A7IAV4/+qxcUEwxUEYLBiceA3VBXjOsK9QM7fop2xXW57J9xAQd
07nsWlEmTSSs6t/e9+995n0C9Yl7Dzcu54kvCcnzOT6xjrM95L17CJlyTIPq9p8aHrNgGHIUcT8p
IDHTdjq6Tfw2nOsaFcJ8cdluIQfWjlbGwR2MTbSaxLqLnLF+8lwPtPFpY4RWjs9mwbBrSxxjXYn6
kCGc71snRJc3js5i2BiflZ9uVg33Mkfos2b+aarlu+P8dgv+cn3kV+zWrBh2B6JIN7hNpFgWVDoP
U6KQZNq66K2se7NkOCHS8bCzYFWW9EvRLecu+EPczf/ROtk41q6NzfnLPhzK23S09OjGgB/0/7Ds
Vai36yOz9tzz3z88F0lY2XnuOd7YLF/AhUEfUfJ8/dFro2Lct4cRIgG2ituopXzveHdlKm/98qEe
5431sjarhsX2VcGdpcCY4Jice69SHCf2dP23rw2LcbludZ0ye8Kjfee3al6ceCMAuzYmhnVW2KO6
xMrbaBQvCAgciI0zbx8f2SYuZeWXm7Wy2OAtqxhRxKVxaQ8GaEAHOi82ViH/E+27cLkyix6R4R4T
3czxbR8P1sFJ0F8xlSgW1BRIo9FOij3y4dOegfZnhwvL0y85KlQDlKAUSchiJx0Pja+myGvi/smC
kDvaoyr7EcQg8YMUbfkfRVvYfZHa2esCCjZC31BNqIcpvZfQMXhAIVC1Z/W8HGnXLic0KtH7THRL
gpJIAuW6Rak6DWY92L/myqr3Ord+y2yc32oJQaa+aLJyRyZvrHYjNpcUh2yveyVoSENAqGGo3uul
pwXuu6W6XTI13vYNdcqwXuzpIU2d3Asnv60xbZzEoaTTsleLaEFQpOkBHQnu8+D0DZSje6hM5VxB
dNalgxVYkJ3dWRP0gRKolHclsXZWhRum5tb0wPNFvC20nO7meMoPgjcz9HGXoQnsZIKorMXTfF9w
0Mah6LH8aAVudhCzqpEFHKS8SYdu1Efo9tB/S20vKH6rremAVBWuIH6WkyCuy+5BxEn8kM6Zf8xn
O39eklnvbK8vLFSu5ek92FMqCbpG8nsBQah/RySlQq8vxU2esnaXsMZ+W7x0eAc32QYRSdiIm03l
64wT585eEn9X65mecK2m7za1csACRvoV0pfVrmkTXuxxkAUpHVxh3GP7MZkBrl2yw2TFCQom6zlM
5+pXhjvwf/M44ObuE/dZIud2w0ATDYnlZD9yDs00p7XEt3Sm48v/OLuy5Th5bvtEVDGI6Rbowd22
23OGG8qJExASCJAQw9Of1bnyx2+aOp3LjkuA5r33GsggqUo4vihxS4p7ta/hLotfo6piw7EoO3fH
wJt+RqEAXgsVrfdBNWQV3LmNIEzKhuTvnWmG5/M3+N7YMg+ivPYojwxd6XuSFtWOsxBGRW0fgARX
1veA/qT7zhL+TT1CkiAZUheJUZ62zhGvWVhHL3MRL2pmlCKuhd9XGz+DaPimDVh1xMHZHjzXHR6H
Ies2k8WmLXQvmyaCsWOrIhES+cO2CEhRTLXhNx9LSkPqt2BvYPV6Jz9scdxaLv9ZTGb4V5lp8XtE
xvKENGBRgmFt169eUw0vVmkCoWVCVJdvQRD0Tr32CQKerq0jGJ3Ke2RH5KFzzzNgciENWDvhQyc8
MwkkUCq6qIstZ74F2BZtIc7cguFuix7lNYhC7E2dNklFCn5wSgI/TeENBuJXhx3aAL5txGrptmpb
mIUiSktwFXGRm2jave8rdauxrjeeNUDoTLrDzk2nYlOGDd2arXcOMli7qUaFgJx19m1l1wiiAQ/Z
tUPL923DSDK6rQK0janvNnBpAuFeZSV6FA2qh3LQj8WYFTH1J/V4DisesFNNsLOyxqRRhQOD0WGq
MXNDVsYBV9UDIHLFE4qIrgYeyRt3gUVNEedZ0Nzwzu63QzrJO/Am+A0iwuAlR+y/LbFmPzKCLQeR
TAfGv2eg3UHxRMu6foWcuvuTV5okWhT6rjQ9f2P7JawuDZXBmmxoUgx5OTjNYxmMWR4xx5GQdDZU
uzcsb0yGbjQ2sHEZ98wnQdQQUkIfg08xrLMg69IF3I8RSAc7pvzp3TZ7vu9L9HzqcPK9LfvyVwbr
+Q3HhrdjoTk9szxN38zJL260lbdRlYdujWQD4bfUsv1HGyLp95RM5UMuqE6YGXr7QbPhkJoY3qYA
YLA0c72HDKm1Ke3R2JvwY9w4Q+b9CgCviSY9qXfOclStqWNm4B80Xgx0HN37oi42ozTFK+xo+gRa
CW0RVyLIDiV2621NkBJjNuj1+ApEr8SAwkE9VOm2KJz8tRzTaTs17gBj+8Hh0Wg2Pa6GZ8IgCxBa
ImPbmLkba15ne1IjgVeq8CUAChG8UuAYi8ake5PI9Eb4JHwIhNeDHOEhcxVVAW+2rQvPO4sUw0Or
nSJCcD3eh9xjd0VoQk6dDD7ZQoikRaYFSs+tY2JY+ozcmqLnL2lq8peOwyjSMis38SB59EpMxXeu
l7Ej2OXVnaXM7LHsKd2WVRvKnbRF+c2QltKxi8V3MCqCvATh7S6FQc9vw6Md8nZExk7T2nv42aXb
SWAJ2GXFYl6m3r6ScGQ0qaF3GN0mogaF67Ll2DHXuMtyylM7coJ+uumkNLByywYOrn3ZIdPZ+2+F
xn5Ci3M6vyIhFFqI1dyKLNTf+tobcINKg00jYNU1DlBiF2NQf6uJ2W+sThZxkBnervdk9r1MR3Zr
QQB9p1Khn2qAUJNsmJx9P3gqMWuFeNxXFFLutjyYSLkfDcjq4W3sYNx4hJFtWoZTzFjmF+eMqrVt
SkDkNO35oc8HJwblNN31ICNGo8DeYoTTLwtCZz+J0wwbYRvuBv+ZRhRGbQc4+7WYV22QuHBpuGW4
S53MAdUr5DON9iOHYNheZa37hvPHPqZV7UyRpbGLbFHheLGModlkqVnbSTUUQw9r9Zw/MNUPWzDR
2ltk2avET7XNkaxr1DvWB/le2JZx4GOJZU10/dT00r5JaTmBY2rDYtNqxyQEQ/8J5ZN9XuV8h9uS
xsxpyC3WLnkox9D7rZDnSwQCzo3PRL1HwlGfQu40e/DfnLhy8no3jDK40erM7C5d4z6vDTtOmTLu
cTG19pqYU+LJAcyToE4faFEYzw2zm1dFLf7aAfUGy/X6IeccmVQhVYKjge5MUsnzsd5BSLOYtgOm
5J5IYiIrnOrESnGst4TKWx42wY+2wAGQeDkUt7lVhXdKex0Cp6LbDqOhPrREGg1nO31glu2eJqNF
ag2587dGiPKdIekHpjUSamMDQgw02pxHz3StR79g4sHr7eLPGCgBUVIeHKFj9wRYRbGpM0J3ImjF
bTba1rNj1cZH6gj+rIfS3Zmsd4Zti53mPqTCPykOOkwIcfr3bgzsv34X2Ad88LAx27S+yYuUPCFZ
EO7CaRxfiZyMnTfY5EO71fgDhsrWJlBtukUpCrotVm3fpZPyflepYneurqbXDMlYKAnnlX4udEbf
a12pvzjmG6D9UXt7L6isHzWFUnOE0bWfoAYNEEtfgnMUSQAtjDicBmZit6q5syG0ZH2U6bRC4kjU
+R4HtkTeyyLVPTQK6nvVsvC+Ko3udgQieyMa13htBss4gWPeN9EEP1ekAnsPxBbH7w5iCrqEmDz3
4aoH/b2kG4zhFUJmAnNd1DeQVJJJLl39gKIFcHc1rmA7aphIenL7zTJLZB4Gj+8CRwS7MBdlPEpu
PVZ64HeVp5yd5A6meCGcW9iJN0kDJtg9tUdUSIBj2PkqcB9AQmCv2cAJvCi9Vm8y0rubEOrCCQ5n
5x1CrRA2afwwiAYkivftIMKHXplOwmyDIF0/iBGGHH74keaF/4y89XAux6iN69mQeu1YkEcebsfH
Tofm94CqLup5b8Fs0bZvAulZN5qDQIbBG8cNhOiyEwMFsYUmIVj4Qwph8ZoOVWJYLnlyexcTw0Y6
/UQ737sPW9PcukXfb6CiCMWplGQnkbv0HjrGdDsVnf8BISwRIZU9eBE2B3IyWyMhhsUjOIcWDz4u
nPcaYfkfaY4Q+Ejz2o7IkKkbd0Su2HObEb65dTvcZbjqPfIBdpRVY7BHaYQ2SXLcqrDHq3rj6HHn
+I63A6Mj2DlkbB6RriAvdtEaMWfutClI3e3GFkWloSltHeWAiEUQ46r/dCBBPlCeQzer67yn0aEc
eiCZQ92EiLBYgTkvxNlkFgzbVYsEf2rXx5yXsRy/ozYYYTJdjrSXGp9FxE5vmTI3IRrrpXXUikPV
fuhipcy8EG3P2WYSCeDRGNC2wjzE1h87fhRkSafWUNgLwfacdSZgWaOIDpvj6BqHIM9P/tAll/tl
qelzEu5TYqZpa5OkrYE8cHiPYx8RyEoubKnhc2d9aniaJFSCDND+PdM4dJP7CtrQSjJpIUE458XR
pkFpYSDBgRnkAMH6byzlt6gVgIE3Oi9NWqx8wsKcmXPJAlJomHNA5QhJmgRIgtiBCLXYXu74pUkz
S1shPxsiNoRACcQ3ot4Gysn4IUQQT2a2ufyEpdef5a1GocUoc9jpZRXiRwdG14q1p97Ua3SRBeKK
OeeHQbWNGa1GnUKlUblBAMXiPClfvR9+rBCsJd64lhDCpPkiHeTMVm9qytAfIIJz5PJQqDpiCJBc
A9sRz1fWwcJwzMlf1OB9EPgZuJYutmkIuSFoiSx7itiaV+rCrJ0bYikZ9FXQIGOW+n0XCyc7VLTd
F8LsEhM6CpFPkcy5auTnnLAS2pB+3QP3UGggn/SJVyJm5c/rGp8t7LJTZjGaSM836XNFUCV2JSgp
15k34yr7323DlIExWoZ3TqGrxKDfPKKi0VhTolnYlOzz7582JZG3IB4JCxf6oNsYuKRLGFBf7pZ/
bJIv5uicxVWZKe7oyDfeFK1ECgXJ7inJBwbJptzS7s+g5d7bFKZ9HXPelveTqigiRg6cseN4dJNC
ZjHiti1xp+2Nj6FEET8Hfi3qA6Atcgne7+UXXZrp82PWKsyB8c45qOneArGAYnMYga/w7Ouql3Pb
qsa2axT6A+uQDqy8zZglotogw8+GGtcJIplzRlSZ2aRknYBMsjBj0d9ATQhD6SAEWbmLLHTSnDKU
mq4N0y14y0EJPArYBw8fwAaFhNtKHy1MxH8q/p8mIi/8IOvoQA6tj1RG4fA9bcqV43Fh358ThXwK
f0JQA+1DkT9J0cV9eBrlNX4SKF/OmUJaSsc3ILyDzUs/lpXxSJDpujwxl/pktjhLKD5YWYdMGhid
3yZeHTgrk+uanh22Tuf4/VArWAVa7aYzwNem7TXyq+cemR2zsgkCKFLbiAm7HqTWNpISs6ZY6ZSl
iThbrRpUWUT5mCjI4IfcT2qkKqh+hjr1ygOWZsvsaM2JpnLoLPuAVEFUepjj1g/pvV/u94Uzb05n
ccIMiJq0g7SUDR/7iowlAkz9Amvhg3Crvy0zxpXPWJg8c35LhuzESAJrOoTpOzAecVquXb4XRmBu
wzT5FPnC0LUPQNeqLUpGJbyrbH2yNKLQkqZX2algIs2ZLdM0stAYc8jsBkEYhwYSeI6Vf/eNcHt5
NBaG2pydrbR3q7K2G/uAemk8BC/eBDfMtfNvqZtmq7fLang6gX57kHUMNfKNUX0vGi9qhHfdlmzO
1nCWcfg3+ukIqHAFx+6JQaLd3eJu+9qiBrJyOC510WwxQ2oKYlnnxZwFJbT8psioPsJpTUVnaTnM
FjNyuVPRcJwqJty8GiS09lWxhXlahArSygcsDcNsOStuDIGZhvah1A5qpFki2nzbdr8RoK6stK8+
wg/x7793KIJ0RROEMLGH7HEks5ewyE45/1vAbL7xydr5+NVAnJ8S/Pcp0qk63RKJGpgBRrBPYHAd
hrQ55I7fvLKqtB/zshiCaPQZ3QIL1G+MIke9rQL1Gn8eAhrGYJ/5MBVmfwsCjHUjWA4lJ6Cj4/Zc
yoqwGOCODucz6GXmfoO0JGxNYYCTxV3d1bdcyhKS830tbysDGhOFtlgcgF74hDS2t/F7PcbcVvkb
Ljgd8pljDfx4w3J1Q+DCntgghkPJqIeoGzCyGj0kqgOctINuj/Ij8rFdSfauyNWbZ6fpSpi0NDTn
3z/dKqwcVogou9oo5DAAJ9kWshwwlOy/C4ASW73G114am/Pc+/wYJ1DEGa0aXkb7BtnZAswGwEhX
ZvBXO/l55Ge7FHJ9th7Bhju6IHG2TrUdhHfFNeDc9GyPcqZhCJDCbo5F9hS4bjR1v///O+u54dne
pChlqQdKwTFnP9sM+TtUShX5dl3jsz2pKfs863xg6VJiRjalm9p/8dx0c13rsz1JQ1oINXU+HZSG
4wksXLo3yFusNP6leM25Y2bb0QiaD6XBFNxQh1U8LmhHtp5Zohzr6yp2mYL8fxkiccwC3GziIG2b
TWnpMrYh2nXfhSrc1vnYJNI11iR8FmbvXOIIPPpWNtAqPEzZ9JOzApyQxtwZqBGvTOClB8y2LhsI
b0cQbMGG7W0kfQbzJ6nln8vDtbA65oRtyzXTTJyva6Vf7RvHeXdl/fe6pmfL2gHVy7ephHErACpp
/mB1az2y9NLnnvq0YQRZpYih0SOpOYyRgBOdVQ3hynn01YmHKRbMFnWnA6lZfb42+eINYP9XRxIY
RBQ6Kvo1jf+lIZ2t7641vYoADnTobBLJ4g4siGhga1S4hW17ztdMuQc0riDmYWx+8Ylsavt32grI
dXobg64M7lIvzZZ5AWR4HgBJdAj85zb4yWS4mdo2dmm3Ajlb+ojZSk8hTwFGjO2ez57m3TU9sqeV
aaZJUdTItRSss1Dr8YdflyfrwojMiZxqqmWgVGEeHAJVJeZumBj2HvtxufWFCTunb1oGEPtByREU
ER1V7k+LrDS89NqzE5oATK5UAGv1cXD9LSouR1cOD3lrmLvLb770gPkihknpQEthHmig9xOFsueY
BSdqWdvL7S8M85y2CU8uYYPEBrtVLe40blMRjFqehUQw5xS/II133VVmzt6slMfCPMeaUOMgN1DE
uPMLfzeNrRPloXHw+FrxZqnDZkt77ApdMdeYDpMaM+gDuek2NEIfvk8luXJMZgd4XgibQckvOwre
w5aRfOM6/Um9a5iA2AD/RyU+7K3SzbP+wHR9QOItAfPsFUDklf3VOb/mPLF5bn+2slFFhs9nk2Lz
IyDOZNLQWwq84qZQCgyPHuBAAY2SoXj35WAdERXXrxZuxxsg1rId+He0hOWB1yX1xMI6zrVAngHg
+v0gqjCELFhGgaUCu+3OKLMR+EsjR7WiNNSJOcT8VgV2/jZN7vQno53YOtDAfwRz2D64FnBKhV3r
pPdtAO4mPfYfV03yOYK+7TlwpanTHIJ25HB+VHesCB7gQbQtev3Xd/KV55xvBF/07NxbR9mOnwNk
0hwGYfxIS0B7dHuTD/yhLMPYq4fvPVlTyFnY0eageoAhAbyp0xYkNzsBIQomenz6c7m7ltqeXXis
fmiwKbgthLK7PSSzzUhZk3fdbWqOqR9LUmqo97QH0Ps2Tip/DrzfmpSslQS+3tBc97wvfLqbTJR7
vHac7sgkAVywijTMmVgZwhcVnlptv7KKvu4j1z3//ukxfeXVYcnqCkTB9ofhl1vXVCt8iaWmZztY
2nFWGU0F98dWfVMSsDZrrUj59ebourOda6wM3rohfJncakJKx87MnecArQRyg0hXCOZLz5jdTLTn
mX5qnDWdiRvnRrgDVfAhK6/JKkPnxJ3tXrXtjzl1UnWUo7ObQjvpvO71mnnvzjHw2CKaMCwzSLa0
SLPnAPi8BmFTrEhIfH1jc+cksNptAMqVrD+6bRYTIc4E0YhyVCb12tpamDlzEpjE/uq6ZQ57tzOG
WI1tpNmqyO9S47ObSDaW8PTKGaix47MTgjkOfPR1/T5bsh0tQ9XkFO5qfvcHconuAPxuDnbz5eYX
JuSc/DX2viWlGaij44rmrh9G9pJKloId511jXIBJSWZLVnbK1yDoQjpQZd9MzZIeSy0CYOQasbjz
A2YLN3RTBgA+7Gb7Ud3mqXoJhP643D1L4zpbr4bo+tTAuXXsPcRCgDi3a7vNUsuzpQpa/GAUDVrO
wCYxsgGg7+v2mDlCpx0MAMkkMhwsd4+QnjuabfjqZ87mcpcszJg5Poe2jl8BPocZo2AsZ6avqOMm
+cjUyoxcOKPm2v3A7klP6EIfU1DQufcH8IfdJAD1hiIw99cSb0tfMVuwngApFFpT3dHQHYR3yF4J
5wdr12TYl5o///7pBDTNEqjuhuhjATilovaeqQMEK/fXDcF5Tn1qHbVUNuUcRn9pLYALtBAnABp6
a/BuLXm/9P6zNStQ+oTm0ZRBXZS+5wUk88zi11iL58sfsLDd/7t9f/qAVo2gPAt8gEzpCSDXIgLi
/84Byskv1MvlZywssDleJ2NpiQgcZN/cuSVGtQPmcHu55aUZOlu6tLMkRd1fHQdLPiMs3zaBfpLQ
9UhxmOtqWFOHOhcZ/vfG7M5hOr5D6rSHnSCMBJ2/4BndNAM4LbZDT6304YhVAmMbekPUBqsSqAvj
PsftDLUrnTAdwJDGwRP3FM9LlQKBHGCSlfVtn+fQV5917tZPg88QH7F+auWR+L14LCapD5mCflQS
Ajr85FCJw6F7HExasySAtWgFRMX5ltQoGEKZNWLCODWBiYtSz4XJDgTkYDPXdNSL6cCrE4Doza/M
NCFFVTgTUJ2Bss4p2BwZoKB0r9y/5zVYSF1NSPgMZ4HPHvSg8MTH7Ony/FoYhHkR1g5oGDRBr4+5
YT+QNLhplP+YZm5yufmvAzEkp/7b/yCthJJPpjgCaPmWOyGwTel92fodUGxn51BSfNgaJveXn7bw
MXM9bTl6oTcyTx8tgHKjQFivwAUXEQgFm8sPWFjncxDVZFqjHbZ4ACWPfnUoi6uyV+4cPuU6AzVK
+GZAXeKWFh9dcSvHj8uvvLD9/VsZn1aA5ZttUClo2fjwCIMyr2RA/4JcARsNYrnVXVoqc2Wwl3rH
/u9gZ47puKM/6mM2gvc03E9GeGXLs6tRoC03ayy0XFc/3fa3s3Z0Lr3xbHf1GiM3+xqzf7LrTa7p
naO966KMOZLKCM8OxQHVRz5BQCoN2RtEpXeQlFEJbdaI6wsTfo6myl3t17oAFrg1x9i2zFOYZSD1
rvm2L3TPHExlVX1ZE5oVuJF2YIP1o7htumkNTPkPt/bF5jzHU1EnrDzddliuZefvDbhtwBzIJHHb
Mtw0xlJGdEo7MIgCA6X2gVlwKEUFCxQvP4JHIwPnb+p/9G5fJA2Yf1EACp0GV7ca4dudmvA9ccQp
JLxcuQotdcd5FD4tpZzWDQmnVh9NKcRbwcLiDpny9vtVC/Vfpe9T61VOW9CbM3UIoUENDfcsuzH6
SSW5D1MGl9XXqFgggrFm1y1rLGjZ5jhM+hFkY+Lzu5yGbyOrHTCcw2Flp1zYdubgrayB+DDupPro
14/K/1PmdUybG5usxB1LQzHbEPrK6FRjYOrI+g8tfoVAFFwehaWGZzsCscw+zJALBVz5iEtADLPi
+HLLC2t1DtmC7pNC8X3ChhCUr4VpyRjUzKcidd8ut7/w5nMQ0lQZ079w6UhMQKiyyKvWYt6lNz8/
8dPMzJEkLhpIXkG3adMgMioqCoE1Y6XHl1qfzUdc+4auBicTzj/Bph1o5Jh2grTSdb0yO5MCC9Bz
w8S7Mw6jZuNu0NfY+GIdmbMpGArLMMapF8czV9UE3m7qG+gVPA3l2nm61DOzuaiEhSuylP3Rk5D6
yW+tmkX+uHLl+Hq6kDnaqMnMMW2VxGZmAQU9nkz17XKPfx2xkDnACLyopvY4IonG0AeZi9hqbfD3
n8EtTKZmDWy99Pqzi33YIvXgeEg8oHr1LAsJZYHy8fIH/Iva/vdcInPF6MBRfV2MGkmkOi1I1IDi
BBdxSkDfk14ydlaWgEroJ71XIVcQAKsPYqbtJSxriiS3a2sfZgICPrCtSlCdT8GJbuFv0tbymedT
G3WBBNd57FzIQFTBPcjEAjQ7YUPug9YQnuF5gJ3S6u/9og53ttPQjV9mJOFliJsEtX5d/s6vt2jg
Jv67rM1COhMUb/XRdf0yrvJ8iwrqi5tXduwgvF9Z3ksDNVsmviANP2+qB5E+uxD1gv7ISsv/Tqyv
xmm2PnzmgFvsQG6ib6P8g50rsjH7I39QO+L37IcjAFaN1rhRC98xR7cgky7gSoWHtajKldZzOq0U
ZBeGYe7aVdhSyE5wzDYIA8NhoXXLKDXAUhx0cnmgv47tyRzaEojCKDrb4UdfZh9Sm7eQU3xiho3q
oDQ3WcZuZGPcCZ6uLKClrjp/6afzouU90YJibZLxB2luzrY6lz/k6w2RBOffPzUsRqftIC+HMCCo
oWBgSw1WoBxuSpjqrjxiaTTO3/TpEU3PW7DHAnYsgdzSbjkdVTPIv27Auztk9NekoJe6aHbopTqf
zADqKkeIZkGrLLwpiHy63EkLXzCH+VWARzpBIdXRDSon4qF8lrV8UZO10UN9c/kZC68/x/u1PDDB
bk/l0XCLB1em74atV5bDv/rgV6t61jWjxLGqvUYfoQM6gs7OyGaE7m/sAhlKohz6rmkEbriIFYQU
N2oS/nakBdTevJQNmzLv810hZffqEVnd+gW14HjZBJHIKYRceg1JB8dtXsFDcSFv33Rb9Eqz7cYx
SFCsrI/Yh7MtDWn7mvFOHhzPllYEuY4ij/PBqv6SrrKfp6bVWxumfjrShTecqnQUG90N9ibE4RG7
CPLs8pvpG2m509zzkxJ8mnuoI7Y3NYyStqRy2KMlM/NvmWXqW8+UPtloYyfrCTK1oR3scW9JoxDS
nKdcNihfwIBBrV1yv87KkDkuqrZQTLOhY3Gkrqd2WT6oV7g6jgkhiEyttOJR2yvIiNqh7K9dWLNz
oDMy4HFDhNrgwLOzjR/qwu0tpJvfs27NL3RhWs4l7jXwaq0WuJIBq/uLWvnvKYNozOUpv3CtmeOi
cDqPnqgnfmzGoYtLQ7xUEzvCbv2l79SdI/WVB+YcImUChVP6cuyOIKMnULY5isC87s43l7dXdQ7x
S2ojBOmbRFk/zPTX5c5ZOGHmyvZ2JfppggTOEQLIwR/uSLrV1OVHPXH/oe4cGrfFaMBFz8uTDmZz
28uPXTgP5pgpDdsbj3GEVEYNwVpZbjPfjjKoxFxufumCMcdK6dEbPQpdVlQTtcggHWvoDTSeg7uB
QI5XpRXwp6ZFt1nQVfcwu/ZPlWelcB2n5eOY19k9E276uvIyC5Pbmx1+BW9Dn7s+6u1O12x0aTEo
G5V1TDyr348V8RIDu/Gm7vx6A8EKvumpYe3dfoAck9W1PzPhl5uyT9nKObOwiczr/7wFFqWXTB1b
1smIKGQpPFAdHbgZx1YuWdwFzTct5MfK9/9zAv3iYPBnB0PZ2JnFyLk6Xbf50Ugd93YKnI4DZtxM
300IRN40edh9M2sNVXXb994htUTTxBknA4bQJaEwCS8ZAsyzMoZDAZGGTHdzo+wyPXUhMxPThGwy
73nzbue+vgvq3N/Qibh95JkkP6UWNPIMOyx/cV16ddyT0b0BxA0yVmoqToUajVvS5NbWMPzhweyE
/zBWMBYdRtXtxFCOElUcA1I3Sow/wCVsH1RN3Y1sRP+WepS+5n5PP6yhzO+qVkNsWwI/TccpO3PH
eHHrhvX0TOqKbbyugViYQp04w6z4Ewjbr6K8tdgTyhxD3JfTENXQiDta3HdOaqIOuAQT9J09q4BG
cebFeZfBYrfukEqrqoLtkH2mcSfq+0Z7wxuU86wNFOr9H5pUqHsQobZCeQakF7S302XeJH5jqe8T
Bdif88CK3cZ041H74lCYZRUjClSxpF2YWHzE+eno6a7PfeOPn7r2Lve8FAJ6nrrtAQuMyh59X1aN
u89ziLKXJpQgIbZl/DKhtx4DepIldgFdEdzvc/st6KSx7cuifvVr145G18zjzAPwBxPf3memlcWK
uV2shyJ/7djEN7CnHh+QESTABlnVAwS7dFyEWuwc4Yik7c1009YZsuLc6fLIMVI35qOejpUT/m1r
3e/SlDWJ59XtbSXCfudDj+0R0BT+fcq67IOXNgTBAHyHLGl3lcQ+9NDnmqS94zhtU4dI0+UmvbXd
xrmD/OLvy4tpYeOcY7MsS0EAvkPoF9rihKg2jOqKbp0quK4SQ+aoLIi+yUaXQ3gIqxPnp1z8Ca6R
LDh3zGwbMCvPEWqs1BGI2cQN/UhAQn0IqqR33i/3zsJOOwdnNaOH4YBG3RFkXyCDaBHeYEW5K/vm
Ut/PLkKaYm7VuH0dOxeKfcSFszEwg4MbX375Lw8t2JHN84C9MPu8rzP32PVY17RFXhDyHar8BlPT
8bbGMfkyVSVNMkXhJuBXaTIaTg6tcNvY1jXPocLfsbfLL/Nlij+AQcA5SPkUTpXd0IHpVQ/Hzgj0
gx5Lus+NzEljaANluyIM89fa9/X45FgebbdtRpSb8E7ZbdQaIkxs6vNtxoPCjPNCAVeCG52+MYo6
+1ChHKeohmLmj5DkIe7/BnQfNpdf/KspgPeeX2hCe+icVA8E+LwOok7e0S7MFVThV+N/bvr8+6cu
gWWEdHFke8cedQqYA4AwCij8dRrMqJb8t3WtwaTr21wfgXELo2Lqq7jLs5VX/5J1dJ5bs7VHqVLa
ybVzDGtxC7vZKVL5FAcjf2cpq29EJ39Nkr9UHYOYbNpupDftOwEN02EqMcnD5vny8Hx1GT+/h/3f
r4SxQjBWXe4cy1r8dqmCQFCZ2Kr34kY0vxrXYytXwK+C6fODZos1hLWlBc+v9mgEAMOVFT36Vf5i
jDbsH4h6vPw1X082MJT/+zW27wgzV1AhSiEVGNupcbIKviIq8nXbQJn/t+1sKFjGHWYh0eCwKE/7
BwWRipXeWWr8fDX8NJVtm2qV2g1sjQO9baG1Dr3Cy13y9QD74fn3Ty1TTgnjgXIgzAQtUCmy4dHg
TXMD/oiTtHWp74EZ9FZ2qYUVOU8rBVnf4yJbEkCIu4gQLxr1/dCvfMlXodF5B5wtSKFxL7XOno0e
TYE1efJRdKsYQbEyi+p2hFlDDSOCcGVElj5ltkBNKsIci54csc1HZu/AcNE6WPbKsvt6NfjzvAEv
wEUPDX7uKAH5lHoPnyHYUUAlufM3Vw383AJPVdroC9ztjy00cINO7cMuOBgGpB1xzYaS5f66x8yW
HNRj/BZC1Q0u5Cyuxx7+FtVN1x0dQHXreuUesdBd85RB5add0BsARoaKbHI/g/xbt3UnWCuKteKZ
9W9jn0dF5+NkNr9sAv8V38BxD+1mOH5MVfCoRFHuWQOl2hgovfSBFT4Y5aQzxXtVB9ZzFmbeXWFK
jJ92RTzYkx2rHn8KEyrAxCfS6zz+P87OZElOXQnDT0QEYhRboOYe3d3uPt4obPcxICYJxPj09y+v
+ugWRURtHI5eSIWGVCqV+f0zrkV7RxEon9mdVcTjaBZ7MiGQj/Kh4Q6s4HTjlKW/F8zt7oRf+XGF
WNk+y2eah5kLoDtB5tQGaa1+yEsFEA9XH3BNrPtBdX08T46/q7LZi4XTABscsGBT0cA5dKnyngGw
rCM/ravHehz8B8U7djegBhtzRVA54jUO2XMjSE5mxZxd4yn4UHwIZlAUBdSgxDy9Ih0v2fmWB31i
dxgOgNfa0CQDOTVMe8YfUKhHI88OgqibMwt0XtN2frOBjKcGCdb33jxO3yubPDsq+8XwFgRMKN2Z
Y9HGkN6BXpIHOmPSbRMDN8y+z7LjZPIMFFOJPR1QFhygeCLAQE54G3dsgnBQN9vgAss2cnybQXhB
8G9IEJmPCKWWPK5sA5+cmr76lRpgr5OkAhLfAgU6LvuE7E1ZeBtMqeVg2Cl4jqnP416hctkBDvlJ
JaM3boy2Rs5z2uR4ob2+URYMin7pzmuECU1OOzhw7rS3eoOd3JE1W89y+U3Hn68nPxFSTtJkFYBt
fIjyGjwmUq1ukKXfb/33IDFacMu58OvTaEMGdADCOXJBSI3GyhfR9SFaOKv0MjEbIizZLFh9Qqx6
545QAlGm8RNoWsSpjf4OiMm13b70MZrVEj6VSZahpMbp5HhIwTR5bqfU3jSEzu/XP2bBZunCfoHT
+UNQq+4kLWOK7cwrAcfP2n/mkk/3lunnK7aREEzABbula/mpvmsLyDDZJ8+3xR2HMNqubkT6GZRj
7WxsWmbIVUNK/MavCucZqN38D28d/s5J4Fsrh82C/+JpXgavqsBNWk+ckgFg61pOgINna2nNSyN5
/vsXF4Z6RjDlGWAOM28golx+th0cfcuxY3+E1tn16VpYEXp2H0gbGarmPHoc6WdvoT6s/N6Xt0Si
cbToEUdvmmsPUmYopR2zY+fxPQWX/PrvXhoc7dSqIA3WtnMhThXSbz3OxtDrhymUZxIhMHUro7PU
i/3fKQB1HExu6LmdRlFFPG8/8Na6rX32YNdrekwLE6CrDmUDQikQigP+1Op+eQSKb4B+mvdVW4wr
iYR/4YKXdsp5B31ZSI019k1QztZpNHmTo5IIbJRiJFBdhY6DOIBpXj0xG9iesWP9vm8GH6DxInkB
32qI0toWD5RQbxfkwfziWhNq04OGPCat1cZB39EdQGPJKwXlSYZ2a6Dwux0QsZun6pAoyllIJwF1
k7whQ2T49uoj1ILZ1NWCgGcDxBjs/lNqffbUC6E3g1iLCSr6z7Zbuw4vrAC9yNHC+Zug/ng4EVfh
oRUCEo9pQPinaY7uH1K5weH6el6yJJplBv6kwbRAtcnl/dsk++ekmldc1b+6lxfmX68whR5jb5Tm
jMfWUT4QW6UEanhWCuq0ZYAPk8/TvjFzu49TCF6+A6rd/RBwoe8K2yh33KrInWi75g3P5e5hVGl5
D3SUsQFOvzi5pZRmBBpnsxc0JVHeKOenO0uIoYiE/JadUiewlUC455UMwsxT3cYcwb5pWUD2bW/M
WyiG011Wj9PekTk/QpQFslVmyr+bhbLeDelkW5YquodGpNhUSM6GlMFcH/Do6IddSdzYhzbSHrVg
1cFRcrjPwaLfQ8DBiVq7yCC/bGHNQ5hARKMx0GRPoWKycf2mBO+iBV8lAolVPJQFdeY4r8uOHwIv
rT5TGqg5Uoiyh9CE+E5G3H6vT/Wldw9YRR1H2YhqAmMopcdmsk8pYo+5F6OcNSZJsBMSIizVyppa
MC2Wtu9VNo7MyYWPAvq5OToZeNjU6+a4pla2kka51IW2bK1pPkdnhunE2TEQh2q+z8yVd/yFHaHH
rxVjTjOD3HlKEi5CwF/JW+9P5YqbsjAJegDbm4bJFrlvnqAqcpoG89nKC2ANh2+DD7XNgv6ZzGll
GpZMiHZUyVJCzw/2Fk4C5Iza9MDHKizoe5FOu+sraqkH7Zhq0pmOI/cdVIt2D+YIuSVVAsY+uMCX
5zeF5LFu9ag22D9F5id4/FWMQ5bmnzzbJOlacuvSJ2hrFSiDwE9KwY5z8yociOHg3b2a7o3gz/Uh
WlpN2kKFWr01VGkTHFPJy7juoX7bpmLFGflrSS9YWL3eeLRrbpVNdo5Sz5yHtTkOcW8l7llq048t
10mexgGSGJXIg7shhXBJJ2pkNPPMdjeCZPm2YBKwefbdDZkDHw+1xBaFNmwubWg+eEEkUwOcBsj9
VKGLJC/Q7hsauZRlx6Jv3I1lIE067flw77hUbEa26VHu8wA1Bncrai+rcIMeyzCxpz72SFe9EKv2
wmySYMNNQ8beAui6/tMaNnmySNPd5UMxHpD7rd5HzpI7Dtm/Iax5/gdsfyO2aN1CnLVrMxjkVt6L
wcUjMSz3DOfLGA+VbU4QfhQCD435ZO0Up8bjXDNhrgz4At8aMjj/dWkKlVtIM/SMI+IC2xK1V7WC
BHA27SDGahrum8/eIady53SvLUIIuCGs2O4Fn0Ovy4av7CdZ3bDjYMo//ixj3onYc6pv3JlQIlau
fN/CbtBFOqc2R1KQha0GUO+mKaCXQEhUe29+XcXX98NSD2eD/sUnbKvZ5FMh2dExu3Cmc2jSny30
tVJ/xXwvjZRm9YyE4KLZgDBPmQmlRVS9kWqf0SOpXo1sjXi49BWa4XMMoeyhxlfI4GVACJGl02YM
7pQyVy4AC2ZDr9buUrd0g2RC8JVCqmJW7hNDhsBK4xdXMSLr+l2ZAWTELNdsj1YDbW3S7aqW7l1W
HfoS+r1t9SqHLg6QhmrPcj8KAZuSrRxKl6bn3LW2gWrDNzuradRxNJ4z6OpBau9eCh5z2wMAe1hZ
ZUu9nP/+ZZX1Mum6FvI7x8zAPuFl2yEmZx0lq37kucc3XTfe2NN5hXzpyRVW2ptJ0x/rsvlhTdar
zaHIi6BWH5bt9MeBgOD2+s457xDd1p9HTts5vsC2H1tTHhsU8ERpbpKotyc/7Ps1wtJSD9rWIabM
SrPDqFUQ73lsUcH+lOBmGOLsrVZ256V1ff4IbeNMAPGmagrkMfCbX25pbH0QIVZs5KVNeW5bi5id
WQE9N/DzpxzCiMarNZsbQ/5BWsdtM/B/nuEgAY22CnUcZijGhYUL0cmacGh61431cX2WF1au7h8S
00Ck3ErKYzkU+UcmIM8uWic/WEExnQrhOlDSK/qX650tTLie7NALMlX9bBbHrIVKWiahGaSU4x1k
vspKXupCm/A87RNoWOb+ISB30Dfe+JDY7tsbJ0Sb8bpoA5P2tTw6UOzblTy1D7bTgtEqVPV8fYjI
2VG7sO1czUEcAi5n1MjnR0n4PIVjQuTPNGuzCOybPCIOgXBhBaUopNYXMhpbH5J+MxHBSv8LG0bn
gjSDxZJAsuKIC+n9JIyXBL1c/7SlprXRCzKvVrxvyqNbFfSxM90/HUQjV9bxUuPasCF3I2XI5u6P
hLcoQm/ZDyS3rTntC5vE0ZzqFsWjbgLf7jjgbednkUx4oZSDk98TW8q7fq4dLzIgEHLDZROGRU8Y
dFC3yXyY2kMzDL9QG/vqedMPIW+E5+pO/NBnVgDd+PI4uiXkIKEcdTD9BonTAb+FhY4v0N1Ww239
bkCCxaEyiYLwnDfs2qFdk2laMLy6czrWsks7m/uHooLqd/EY1Mg4yGnozd+ur9SlDs5//3LIFtzz
x6a0xRHpMsMPuP8IIXZzMG5FOaa4EzKa7a73tLRstUN2cjrS470F2y0nate2QXBXdpDuva31c69f
vmOARJHlFG59bDpIf9lscCNmQXrqeutnF+qCpdKRNnKuHNp1oj+qfAJa3zQAPWVQ/ZW0bOKgAmnP
dulvZVffr/e3MFY646YpWZVAS04e57n6Vmf5a1uuyT0vbPD/w9tMpTRq05dHb5LQIYF8IrDc7r2j
yv25ni0qebOSGbSwtGxtaZWjkwwQMmygHIXK6L7aBRnKNnJjD7rL+/VxWjgCdXEq02oVtHv75ohM
8hc2tW/Un360k7H2jLfUvraq+lRkptsZzZHCO2hw7Sw5RdR7LYy7NM3aCY6aFt9pAvx8iB8/gPzY
I4ZU3iKyBMOkM25AMys59IXB8suQkeGXkIUmxLvrbfloOHRljpe+QDuLupJ1XDmY4zH1xztlpMOu
aMsbvWZdiQoJz3ULAW6A6B2ogSZD+rseiR9NxZrcxML86oQbD5nvwM+2DaoFSX9mDPwOfKRBju3a
+Cx1oN3Jpqnh1cBBguTDu/Te1fRYrPHn/wIdLhglXXgKHJuiMNy6h+gbdBRiwkcPksjZOZJnGuM/
kB9sftS27L4LpEtsGO040mOdCcwGMm4JR+KkTJCxrpSVhk5isFenMH91Xg1Fy6Gwn67v0IvpgViG
OsJgdOCutBDZPpSotqYh8jjb5ybgrh8lEmIMtuDpHqikNkOGVeDeu2qu8HadeydvNuMup8E7H4bk
u8GKtUjTgjHXiTCsmquEQEnyyGt2QvrNnUzpU02abxbDM710n43ZXMPFLlhbHQ7DaS/y2vat44BS
DCvYgugSWoiZmeLDC6rw+hgvGFo9WaJHkI42zsQOmOfPVvEpnOf5Aao1nwH0sq/3sbSQNVM1kpGX
s5jogZYn0DV3rWVEKZR0b2td85c77pimgDjqIZv8YVsAevxozSL9wVDJd2MXmqWSXdVWZPSMg4u1
3UoP0WIv2UmI3d04C5rnbJPaTGbfYoeG1DI2VHk/VDC8Y1Hsh8BZW1ALBldHyAQKgvepqNiBBVCT
/2M1Kx7Owvzq1Bij4oRTmxsHRe5Gr46G/gWB5pXr0F96ywVTpUNjvAr6gVM3s4MJzQE8adj2Hepo
CN7FgVIOk5TI2LYK8YmaR29DE+DqyZTnJwNFPLth7iXsE2TTa2gZb6Y0CTYTNecVGMTSh2teSsYM
bhOCD69RgI+wOcRunqBWsrlpYesKXgoImjo7t97WDzmUhyt+sMzf19u+mC5zNq3anpQtUKtW1+Gn
95DAaLO5j5A3E3IY+rIV2xTS3mFLcbcdKzMckFC1QaLpSgbCgmHTWS5QGECZRUvYwRLdI4Pk/eh2
YZ6V24lDlGhNIWipF23TtiIHfFjKFNrydmgUZvBkpZa/TVzncWa9QA2DuZITvbQMtN2LqgOTV0Gd
QPHSyfYML3xbfxL/chsQqOvTtbBzddaLl6ZuM9ExPTrBuxj4yfSL/fWWF367joJr8Mo8k4Kyg11b
Pz0Fze4EHrbH2rWix6UOztPz5XJVFx016tFkhwHlbREk6t1HgSelbwxYihtHR9uGfo+sx6CGhRDN
HjCNyKzWSJtL437+qC8/vhukGgOVGwc8BXdxg8y1WJRDt/K7g8s3Q722gtmkGboBvxuPyywUin0A
ePazG9JfYPdDxpASKGq6SKKlu+uTvXDY6+UWY+dUNTMMevD52B56Qj48Xry0AVRU51SsRAWWJlw7
j2fogboJMlIPaTHEeArLHQXlxzU894IDphdQ8Cxz3Uo47KAa/pDaze+8UI+0b1+RjRyRzP5eeDdG
Z/QyCg9VQYju4kMs27sfXRZ7rFw5OC6vK6pXUUyzhwQUq8WZVhfPFSpAUFSxsqiWmtZuDSANtGWd
yexo40FZ2dSJZvCLVw7jyyuW6mUURmDgnZo02dHKg/IF8WPuRghYev6mFnjxDHCH64FHHJqPcfaD
QxsgtyW+vnYvLyuqQ3SyYRwto5nSoxWYoetlD85wmibn9Xrrl3cG1SEXRTn50lD4MDUrZPahsLOI
fA8Um5vSJaBwryMuMtb2E+YmOzq5ygFj2csJ9JoxuyWx+ty+dqBzIcsgMTPj0GQoIp6beEyC5yBb
S0hbGiBtV8PCWnVz3tUCJfEQ8Qkb8wctng114wRop7VvBgRXTezrPOd12KQmCznMeUHFa5ZScuPm
0E7qpu6dabBhz8lg7E3ubjvhfL9pBek8nyTzZZC0VXIkQsaz2oPJ9ICLISTsze1tPWg72wsgWpw1
cDPy8o+bPxrEfTLYQ+eSlWvaZYcJItr/PexsAMicGfUZuOVUYCcn/7IswG6W3Z5U8r1WtrVy27ls
w6lexFnUkFm2cwbD2kFJGf7l7N8HdhNPBXb28K3itymIUb0QCw/1ZPJHSqH098iKJqpaBYrr2qVt
wSLplVhuAiM1Ib/m4JP+O0piknDIyavbrs33giWn2o4e/FoGbGrYocrtPc2tuDbal+tLaemna7tZ
9m5PTILdTMAj65HK2EKywJdrF82l5rXNnBYlqy1JjcPkIv2zQ2hElkUSkRKW7/oHLJgjncyC0hfP
M0wcoDiSmwzAhOD7qIpo5v5KBwuDr9daIYrgWIGDGzkV8rVUCFL2ayVpC79dB7LkpExxLMIjnvom
tvlrkDvRmHNgJL5dH5yF4dexLI4cfC7xGAMXIEUdJYzSAYJA/kYMBttf72LpG85//+IY9yRHIej5
ykPpC+lw8Hu7ynux2Y1ejF7UnJNsznLHp4fBUneBOUYmG1aiFQtmTi9wG30kwE0VzJxXes6Hmxpt
NE3pH5F0dmjWpH0pZZWuDNPSKtK2MOf5WWCpxxviUA+b0iih9jm67soaXZoE67+TMHKvLhzVFcfK
TMBYstvS3JqouA/FWPP7QgXlypAtdaTt58zD0yUydpJjQO+JeqbZExBdrvlxfS39fVH9/wgP1XWr
UM9CPZc2yfHj4/FgbB7vs2/OztmdhpBFZThFZmRFdXhi0acbInEsRCr3Ds9PkR3DgQr7sI3bmByh
Mf+9Pvg7eTdBxz4U0QvwImEXfl7/lZc3leNrg83nwsl7DoxYSneBmYGfCUxI/nq98cvrxNFLvoIu
pUXungFaLexA9ZCXKw1fnjlHH1obIHrAVeriVKXFrMJGJclT2zDzTz2T9DlLsmLlarnwBXruWtan
eMpRJeD75lNeJ3GZ2tFNY6Onpk0VZM9Vj8IBau4rW4X56gF+2RI4erlW2mSTMwQgJSY5MDjmwRAv
SY+QYs6RLrvG+VpYN55mKd3e4yhwBOJdqQFaKUWYn9V7iLliAy77Uo53no8vhli5s1/Xpg2liC4I
Leue8FeDOxALwJUeaN2ar4VClgZLM2UDsZ2kNIEB7BSNEbOQAIj2XRbN2G3cWXFBl75G22RKJEga
sIz2ZNKEAMM4ZXsQ9oKtafT1EYLc6l2aNY3KNFiLHS31qJk23veNgqAb6nEbfoe6x1fAxe4S10Tl
aAIdAY8kx9Kr49uWsnb9qB08U4kMNsSQIhwsL8ydlbfUhdnRa3rqFMUjzMD2cyuzuweCt4mYqoEl
YqyJ+tTMt9QZjJV458KY6ZVWswlOQ+dLdfI9lkQz4+D7sT6DYulQRKTyijBAddQHGVfjcAtmTC+7
yn2jhPACGDcm3o0eLLDcnxLRztseqQ4hktbzzfUJWvgyPefHkI30DVRTIr83liGKRed5M2+yx1yu
dLBgJvWMHyKbQfRtArCdmMKOyBC1Y9d/+sIK0LN9psorh6bH2qJDeeCJe8gyuc8sCXqlwBOJZN1K
RwsGTU9Gx2MKNywGXpLjI06inqAajZKG3fWvWHjydZxzr1/sWWOiPEbVbndKWDJGgUPGvQ2c/12O
iPqBzwbqHRSmO6dQnurGwHuCknu9BcajiGVLhk3dU/UGAApfOX0WHkocXWTMxzWvcljQgkmCSvyc
ZTvUSm+KBPOH+sl/hCFfjbLcEupuAhM1bQOK31b6XhppzeRaljU5mY1NPcDXMO0nMb7RtWKwpYWo
WVrcDEajqLHS2/oXzX7a2crbztJv1uwpqmoG7tgM5AsriL36rTD9iAxrNdBLv1ozoC1LB8ltvzv1
Dd8gUWEPIex4ZeUt2Bg9T8vygLKyfJAJ5todI8so3Ah0u/qE3MU0NN1ebOcMwPqgtqafeBJwcDhY
TrXp+oQfJgeoAVAag9CESPsmV6W1y4yk+nX9ty39NG0hEMc2qmRqgFcrRYgqtb2LLBZS7B2TrOT/
LwysnvDTWqY5g4COTV0cUXvorSXJ/K1i/H/f3tGVrBw1kYArNNxF7UYc8m/JqX8lcRUX23Tbh148
bOtDcGxfnTt6anZVtEZE/luyfqlnba2UVlOwEa83p/TOfqQ7dUDp03a4x/XIeMjuxandlofkabjj
p2pjndIj2wSv9Up8n/zNArrQu54dlFNvLlLI356SVJp2NLIs5NLt3kafJwQATXgaKLOvnixgHdqw
R6Qc2ogj9HOmviX/GInhgibSW90D7SvnrjID0IYNOJJVNENuw4bWg5M/9IZVHodCgG3geQBiDdLB
mxGSN4Kw9+csak2USo7lbD+PRQkJFCR7xIYJLguyoQHqZrUJ4+qQgynd8RFafv131N1ZfwLCknvh
KfkRzBJMPKrcrQc9rdh3gMdDAUz/YNRJseVJDx0BSCK8mirpo861MwS22+pUnOW9RncstiUKo4G8
HOo9M7vxre57+8Cb3tlkXdn/djuLgrLueO09n4S39Zt8uhd1aW2o0yS/mzpra9RxC3yaANM4zKWo
HgSp1UuJdAMzzF3b+MmMxr+zZE/CxC2TeFLUakN/7tJPPzABZ7Gl8WbXSfeAChMfAsduEnWCocrB
J+92aiWhZOn85OeEbuZqHsLZhlDfSHpexawAyYcZpDwqRwExUwt1hxgpExviFcaOmn377fx2txF4
5HosvWF4T9y5SncTmGYfcPJYyEwLa9qAumYj0zz2azKHYz9V703VsG0NrPkDRSbzyS/yGUBoIzgU
Y2JHfVAJlP52qYmsxw71amWWQZGn8EsGuXm7i6fKKj0An6DrEipf9pueMxsUHZu8CGGjOsQSaYDS
e/meDDAfsEvQ+Ty5ktNjMg/GsL1umZbsxtmR+nJcpybAOYAGBMeRv41Fs+Fpsrne8sJBoueaWjj/
fdeQwdGbBQ+dut3UuQ8anLe/3v7SLz/b2i+/vFUmMroBozlN2VDdF6X7kSu8zlxv/G9yyoXtryeX
ApLWTpbCtYJ5toPALUt+zpliGyZlfmRlOW4TVvFoIkMa12blb3Enn6KkmKeoLh3jacTjR8wrHERm
O0KZ1VXW45iU08rHLx0o50H58vGy62XdBtCpHKyBwRflu4pTGiuqZJyyNSjHwhDrgnyOkYDJ0UB6
hQao2M4eWPl2fXgX1oaevegmY02bobaPKN71wmLOf7UZlnzW+ivH4ZIbquf51XZWsaFtbCRcVMWJ
2vW893CfiWcDQNkKEs4oMErjklRqX7k8poOXhSYpH1XRjTt7sssdKp5ucwP1PMBJJQUjU42zeT5k
1fdCZGHirdwbFxaCnv5XwgmcmrTkIJo82oE4BXQ8DAXZgTS2to/P5+2FraAjZYAIH88lsvBisb9e
hynL7gQryUEwYewhwzwnkGn0nd+Bauc3nB4lLo6EbwsXr0HjlPj4p2mfawSBYtjILC4nN9iWdS73
BUEZbOsM2T5gdb/LXFkfmZDI+EqTGvcSOu+ndu6259KtZ2lOQwjXvduiNhrZoX2TvAeuMR0B2JK7
vC+qexqA41WA8LXPUD8Y+ZRXG2Gnxka4xhDXMw0gidrTM2GCPAAeTTZBz4rIG/G/3uDWHgGw5jkt
Rb+Z29GJgilYe+9YuJjqKXYNhUdpdHCj+jivNoWI/XvculUVr150FjarnmYHMousEwNhtoy0D/no
HUW79uCxkG2M2ivN3AAO7QI5w0+N1fcqHDoIBR4yL6leaALGaui3wqm2SeKQj9IOjqqRTTir7B30
jb1t+MmvzMwJvCSjnY8ZIsVbMmX+riBA+hGq1uSkLyc3gNT23185zNYA/hn0Q+1mErFALvomGyGn
0ViOs89HCyTwOgh2pp++WapoV268S7ZMu4hxkKjUWBcBjmX2c6yzV6c336bAXbk6LEyrDv0oGiFq
NSJslyXPPn1n/PW6CV5qV/OuCxTc9ynP+Qliu9symTao/Fo5PBdskp6m6k+TRcoRBgOC86HohsiU
9cbk/c6Tas0oXbZJemplWrYgzxiDOlXTQ+9AtU7ZcdXd9nDr6GnrQQ1nK8db86mbupDbeyU/rw/6
0sho98CJpaXvm9ijRHVHW7i/VddtqJXEsDQrlcALYSQ9N7OTKeTTEpwEWRsG1b0h8sgsIXM8Rk1Z
hrd9hhYjQPGTDFAlkJ3U7L14U/avcMZDzroHm9/o3f0tG/3i4Ihh9NKhtaE0WdjTBpoO9sbJendl
+SzMg56OOZIgq42mkscscJJN2SoSBXRw3mrqu99nn8iVnbBgG/TkTG60YzBBmfDklDNSm/eFVW+s
bHvTLOhKvd7gVOBAwkWFQAuYlnR4RTrDe54Bkg1t6JWpXvqC8wh+mYcearAjuPzqZDVbVaH2UCQR
u60I19HJ5DXlikNg8UxrVgyQzgbYeWCJV3zkpZ9+tnxffjryF5ATSSG0Fnhz3E7IJXfjzllxMJdW
kLaTLcObCaibeC6btv68baZ4SFEgtjK1C8ZZx1nDTiQJrt+YWq+McS2N5BrCb2lQtK2bwF9U6Rk2
3/J3M/2XIUtcrSnDL5gePd9y6lprnEdg8r3O7ODrkWzTQfTkOCIKCn3tOtsneEyPr6/+S0MEepGj
fYjVUWGWORjZZXvnV26YAhB2veVLrtq5Ze1k9JRjpKSc6bGAqGg0eYN9KCz3RNJgDwheAohP+lbN
47frvV1aSOhNj1o2FDxb0njzifVx3QzPEI26K0f482X7fL2HS9Ny7uH8nV/2wSQgfo1Q63yC17YJ
EJCxfRVV52gFiBr14K1YioUJ0e/7buF26QQFQeByi43vTshfXNlrSy1rNigfSSpKYpNTPY2RrxSC
VFPwz/XBWWr7vE++DA4ZbBCOgk6eaOK8l5n/Xqnq83rTl7baedzPXX5pukC+KIS2HXJycwfkOSuw
jpVkLtRHmqfbetCNkEgBLDR87AGe8lOKK8y3WZQyMsbeXTGiS+Nj/fcjXASk2poN1cls+D8qhYyi
WKtRXWpa28E1H0dvmHzjKMCcTuWfiq0RS5Za1nYwt3gAejMAwoYNxKCLJ5JyxTYszKkeFVZuNzZz
mwdHpxRdPHt2U4auXeWfCdI0VoZ8qQ9tv5pZ57vE8oJj1cnQNXOQtn84toqvr5kFe6OHXjhPywa+
PztS5wTEGWACH7X1HZl9K2Zg6ddrm7X1Ett1ZzM4WtP9WVeI5H9qVa0M/8LE6pGUVkLyTzXWfOJp
L7eKESNOA+GtBP0Xfrp+b5lTVZK+AnE2PRf6e1n7TIPygdI1b/B8D9UDKTAIegwgrUrWJOCToyi7
RkVTCbQts+JiHE6jMj/7UjShM5zrnfOVlXQxinnu8XwkfDFBxMPRUlO7P/Uf3Rw1/wTvrkLHoXdn
TyEqVh7M1/HHi3hGEH9+ub6+/kbYLn2ltgCg8zPPk500p7F2ScwSgQoGMdDql4VKmX/d2i23rpd2
H5wbpdhCCNd9QblfvhUTGza9KEDMlO1kWpGRSflHjtX0qPwi+7eobQ8v7gRie/nQDLtcumdGRZM3
7zbkHq1tQc+cvaSkUH+dpyL7BLOsXCtSXdg2uid/TnmuqqQkJ7xgDPf1JDGcBd6sg9p2H3IDMbDr
w7fUjzZj2UiVYm0DeQ5kG/XZL6M5JXMQQynsevsLO8jUZkcRHgx5gvaBpA/Bjo27aq3Qc2H76N78
xHwPancmgQYisla5h2rOljO5C5yx317/9QuujF5w5RVFNY1O55w66WU70rGNhQsWiK/dvSTZbmhu
eQXHxtELraAnYvRzSqFwbrTFd4NSK+qhmFrgGaZb0/ldmAo9hkGGxhytvslPvcqO/eDckcp+vz5O
S02f//5l30PKt2gc3suTyoo7OCGvdUU+rze9sED1utM6LZRTVRY5+eafIPiV5L+zjoR2fmPzmr8B
+euUWB1zTn5SPFpyeBor49Ospio0RfZx2ydojgejA7UNE/6kgKWgpAwrVGinyTNFcsptPWgOSDu3
LiQAoBYFMs1GZnPUDz9oUsLGrTkif1fJBTOrhzBSPNi6TQJGLDFwqSWNzLYpUnB/NIQEn65M0keB
XJi7CcKtSE5v6KYwJR9D03EySFeUHpZFMgJOPqTO1kRt1grTaWHl6TdXTzZOVc7QyjPInY3IrgWV
k+tjumRetFkTozBd/FjIyHunswKjNPLQVjc8o5z3uzZhEzcbO3MEUHD0Z4e4diQcamNw6Ac46uPm
li/w9Pg0wZv9NCNOg4KHokfeifKjnPQQL0nHlcP38uh7geY6tl7tis4FQr01IB7vpGYIQZVbeDjU
9PTawaaokZ6WGcYRqSxdWEP9PA096fFvedpN/k0enqdXCdKANmbhORzhS4intP/j7MyW5MTZbn1F
RAgQAp0COVdlTXZV2SeERwaBEGhguPq98jvqP7fLGeGzbrubzAQkvdN61vLojH3+++3/IBpi1xrB
upWOVUUN9fWIdiBcEro+c6qDPF4P/s5rJ5JTeIw/rTG0KTvIX9avZAhXuOCwXgPAJcs952X/rRmB
oYPNfPNMKf7MAJn4TzsT41e7HwUSwTOXVH3ieLuTDjZB/jBBEjgUw57aQt1YS3+k712e5eUF+s8B
MUUDuCruktbN5Qr8AmwuY6WPy1L8jkPvXVfeY4H4NI7mlzmx9NbHXtbq/79psWuNowtDQjibkiMs
fYD35XWqXYmxD9Zk0zqU+drC85OMtslgr1jtG6sTGJraG6XxP8ffjF/tIHWIG9GsfDkVsX3DIO/P
GiPlqWm98wqUOkfDKPXm8UyZd6sj9ec9i/GrbUWKIvAaS5JjDYZ3NLPUp+9j4d+6nZfL/OF2XksW
8QRxH6soRi5XZm0VZaWnNyMJQG57DZdho/vlZW5MCuOmvy+hPx/+LLnaX1AbqUekdzHAkMPG9770
hG6b4s6KG6fHR9e/in59K1QB/Px6Iuq8tvKgLBKTak61WJ7+/gs+eCLX0kXfb3sQZhoJw8J7sbS5
775xekvp8NHXv3zof1YVMCoirngHKDLsnTB6BS9aFOPp9x6Ay79//T8HwOxastiA4C2TRsiTNmDP
jw8BrQ+heAH/PJ/EP96i8P/+iqWkDa0clkksH1jBATD/mRS36s8f/YDg/148GSWN6jheTtVUZjyG
5cN8tlRk8CvJhH39t7t0tdB1FWqiysQ/US/cdyM8WJIR7vVdUqVI1dqU+sONLeWjJ361wKMK0rZp
8iQqcG9JA78SXuUwykh1cMtS8YMX9lrHiLIqzAHjaMDAyvSbDvEMjeS0n6LwViH9ow+4WtNwry+n
GBa3cEuQc1a5ud9jk64ewxV9yb8/D/8D21d2rWgEnZxhlrGKj91SsWMIv7U8GAymOIrFmHQd/LHK
PAbLrGTh4W4Sym2LvpRNHgOGePRWmLQtqo82yVo2WUic3KsuXu9gqlL2qU2i6jzERJ1CjLLd+b11
6RQt49GtI4U2eS7uuho75Kgt/TwVnX2IEt7viFPmk7Vx8bwEWuVi0MlzWCq2H+cW6gERqFRqGuRw
nVrz0au/Mze6XLOkfKjNMABMjnH1xkz1Q2AWbdK5J8vDLBNMvYOXBZrfWG9rjAq+LrEGSIOPzaF1
NeaQkmk+9pEnjqyIxSEOMUfZN8U2AEsAAr2xPC8Cvhi25eV3syZwba2HMvldF2LZMczW74aVDHd9
sbZwEbDDTvpekxWq0GddwCmrXia7nUH6g28vX99g8tNvm9AbN2xoq/vEtID4G0xHp/CwJmef9R4K
LioJgKMOoNefRvlmGf/N+s5lsI1hGfYYflp9M+0wKhrC03tMTk5wncHVJfnOJtZvJem7tzhYyzcT
llVeJaXB8Ax5qLDbYmxWwqYX1vAHq5tfA4RBe/gYdPto8PsTdeWr1mXwuS2naTtFfgf3YQzRhXX8
zXWk+tStLL7HhGV7N8RaPtexjVI22WTLA8zGqnX99fd39INlcK1QWYyMdYG8CCOXetdfzJSsHp/s
LG60gj/YKa4NhF1MVgCusKvSsCrSHnq7VJjm6zwGS16PsFv4p59xrbt1MJ8yzjXwpx28p0oUj6Ub
X1uQrf7t8ldxI9RUYUcwE36KoibV8aPUZeqWW1q4y1X+EM9cewtya5txqhQDij0GlE98wkbx/e9f
/KNLX507zCVV3UdxdBy6MI28c0D+8cJXZ02khgr+pJi3qOboldXL2fq3eswfvJLX2s+6s71bYGyD
bM5PzbDTzAfC5kaq8cHFr/WeXtVSRWG0fYJdYZZI4Gy9MFW8T/9+vz+6/NWpYlbh27Vf+9NKJYwx
K0zDYwAOxOq48W68ix+sqGv1J8YIPU8qyY4YUijSllVv1DO5X819zrxh//ff8cF7c63+HFhRzxEL
MRKvvgT9Z2v+qULHrl0H1JDUQ9dhA4R9tn4gcK6q02Dtqhtv5Qdh1jVSHz40sxdRPN2pxTpt58w3
z2390o8sDYMbSqEPPuNauVqyvlpiFBxOMwsmTHgnLUxLI2225hKVxsmynH2iRvePb9RVWOrJtogp
eBRH+MQc3ci2fjmmw3qLS/XRrwn+b2DqjyooxtqjSE3r8djaaNgOPg5RJKcAPIuWb4JGNy9/f6s+
Wh1XmwaRhLaVCZfTzO9hkpYq8sTVLXjHH21IkNyzq6C0rpQ1xYqrr21Lj4BJzAevCOKjQ4clKxpa
bOcFIo/Aqz8HTWl3sKfpMtfP4WGuin7z95/4QbJ9LWg1UWNM11bjCYz65mU2U7QpYOW67SOe8p4B
+j5zuw2la/a9Uv6NePyD5XqtbCXEm1w42+VkGVjN5kHXt2be/lgyAZ/pesNU6IQjYoRBk6rQ/621
COoUUo94A060Pno1/inANHudN02hf7IoBhkqXht2+Pv9/NNud/n4qw0Vfi6R8iowFgbYR1PkMOow
Cz+1UfsPkcPlAy4L4z/Ja4Ii2GQ5K49s7tFJ0U2u6vgzFM/0xn79pxV2+YDLL/vPB6DvhLIt6iHH
WMDFagAz8tWsUX2IQNrWabOE8OSlbXNrGfzpVbh83GXt/efjiglGzMngkD3M7gE2l/smKf9h57tc
+vKR/700A/+oaWJ4ddF6gu7KpkURk62QnMCods4a4P+2f3/sf9opLh91tevNbRkGrvfANQMNTukv
QRsd1puDEn/cKi6Xv9r1rOFTUK14qdck2Zh1/Wykh8GnmN0r0vwmvtjUzdKlopq+6kaPqRzh44Y2
9o0g5H+N++uI7/L5VxthUVUFrbATHDWFHZp6gU4yHande/Snt0Iq6Usoh74lU7Vm0aVLRuSunfx0
lf4Z3Os8CMNHG7nNMC13ZU22Ydzfozp7rlbA7eze8fU9roMbxamPXqirbbUVntQi8usjE+PvquZZ
TYYbx/UHi/t6s/QrWFIn8Io9Fol/9GuYIxCdd4a9DYrd2I8/WH3XO2PSN/HgD3jSsdduhXhViT1c
iq3FI4n/ccld51AagmRXAqF69NfiFMBjvVbjja//v/7iH96U64hGwU8HTnYJbtEYZAmTOXw3dlMX
5Mr/UoTia2c+BZ5J5Qxo4mI3HrUndhMV/9HzudpLFtImiVkacRQVnLtGCTwcpjLRz4OQ6VjU8t/o
AvAV+L8by7AUBGtUl0f4XD/23B5dBVnpP+0k14OGQDsa+A2E4hiDyZ5W8FrJGnwgsjhzq87zwWZ1
PWlYDnrERFrTHuECoGD5OH9H9vkjTG5JLfzgf+nyn16Dq/0wxjyL0NEaHuXiV1tiNaZDklLtIbDV
KwZHGosefSS6HyrRw7jHvu8OtljJa8BHeC1wLxxQ8tcmfI1iT+57qiAuDcbqpTUelEpBEjxEnl+D
pdwUrygvoSdQhU10hxKFOIySFScrSfUaRe3qZRbDNXdhsiChhxmyeJurYQ0zpFbxbiyh4USPXKoN
5aqCybwIYnQVreK5ljXvs6IKSNbCbiyHCS5aaYQFQImqWG+HMQgz40VyP0ZFmw6+K6G+7ZIUdaVx
29EVvDTAd5chbZeoBEMjhIgNNLUDLOfaPTJtmpeR1OlUOIrtdIHauNcLKFOKRi8BrK932lv0Vi5F
cgRNkf5AAB+fVGe9t2AhMPkyvlE/zEK9/YLS4A9eWFxRKZ3VetCbklBvzkwUFzC2bOBq6SLh5T7X
xYNfwL85G2Qfj1nb1NVPCZ8lnrJoxqRZVxP60g/ekCZ6RnmlNCAGQsuKcKauUDGNiqzF/YJeAX4r
Pyda+99saU2XRaNff/LaQeXBuvya1pHjGcO8+NlOetpoKGRoqlhYwfSsbqAVQO0m4nz5rsfapbWa
WJEDu29+FHPp3ngzL19RqvVfZOeLZxr1clv4Zfw+T9a0eUwamE8ua7JTsMz8gYQePgVQCbIw7Zdp
eODDsAjoPMm0IcLMub9YIaHznfjDClVE1sray2DF16NOOxPvbIoANTOHl8ZLbcvivO1L8rsuW/Y5
wmRlPoZLe0C7YPoGNVRyx9tgefVxpY2/cPfLqyu+6RlzOSUCI9WxCz6HBZgJsJyZkhTehdOriTk7
4bnQ5za00GkWmIihqR6jFXOgWsaA7TTh0R9FecC9j3a+DPjzoGf2e14M5NLIRLq06Zn8sc6h9wjr
L+97Syx/9LiBXVk5eOVXSoNupwtqdZp4ne+notMjBDdT/U3paozSy5TX9xaj/NMWMkAfIni5ApLa
NjzOSYGiaFYmTRhB4ufizBMhGsgjIDSHKZLJs4FhD/5nlAisNOoTL5w9L1DMjnlXUrWjdKmBHoxt
WsViSEvCmj4DXH1s0qEtcM0iLjYGlvR3AsyAl44n8V0p2vGxQXtZY80xAaGfR+YWMn1Pv3XC2N/R
aMEAmy0sEmFCnNxRL4Drqj+0LRx+1nVbNXQ5xjEWXY2h9X0j/S+NlvLBuM7tg0hO72VQ6lPTUvvY
THzYikZ1j5riUCISZ8TsY45NJmuxHXg0H4UCgjhwPDzGA/WzyIVsC79Ve1aknw+KtXOq/NbDpLlx
/sYHDv97j4ArhWDEPbtYhrBXgXzHF427xzdNviBm67f1QvW5KiEOWGXSZ9RWGLN3eRJio7O0P0Jo
77mUAh+8E6oWO6ikrMkqPTueh27i9wqIhRxfOXpzxH8ZFOhWbQF6bstD2FWMQ5fbcG3uOej1MtNT
aM+jUR60XEBoO5S7sQ7nsdj7KNu51NRoKG9kY8UGjofskAgR7K2q+t+k6+ibhmHdHl5Z7YSm7xxs
YERuMqabeEyrRkWfdcK6PZu9MErjurA7eOWuBwiwuruAu2CHFkizQbg65FEbVwfkQqBcRIa+ze00
gFBSxVldFR58/NDjzaeyTbaD8eSFaWTvQrqQT0vUePtJEPalVRPIRjGiiBQ7r9ihxi53lKF7t1VC
k5SRpE4nhUFJNap5G1oveF09FT86XtFvdIwh9PAXJuBDzp3+Mjc+e5KR3zx6g5a7OXHFm1HV8lZ4
mIsYJ3RgobPA7hmS9m6d+HRytBX7xC7l1pREbQofpVQV99WWkqV+Z1j2984UMZoN6GesXJJj2fp1
KhkNHqq4a3F4VAYdFHDaTMfI3Th48TlQDmQyzoX/ZAjFXEJsknNSxzN8gdfx4Ena5OsUv5vBsW8G
+R4GDC/gvpRXnnhK7BTMWUHnMWfOkyzHT6O50FN/aADdfYIZB8XTDO12jKndGFnUuZdE7rV0tHse
yq5+uqiddisPCQY+fQDS5gtlJXWdDM6wKyielejGH10H2EEKF3i9b+Nl+C7hhHzvprE8BEAkpCyc
pi5bA4lWxEpjdjFMKU81jfszOGnRVxo0kGLg9n3vSlEfPTfhTUKxC/tU5B8SWL1tSAlnStbCG9rv
Y7SHTAOzR6FHk+EV6reIgYuf8+pGukdwZZ90kfC7AoH2t7JHo7wVNkAODz36L/ipdp8c7CjPjOrh
YSm98OvSKvvmJRdXrgK1rw1qDYzCTcT6m8jIHiyHPiSvcIkeUoYRomzwVv7WFm5c8xrsq4sbZAyT
hDKEN3wrxH0RVdN2noB7Eq4OgMTxooP1wmoXoT/2dW49iqaInDdBgBAhKtsqa3rZZcMwqhzUyGaD
o3v4bnFE5tosGLhCNDeno+6r3RwIVPuKobgf6ArsYuMPPxO+elszh/VuNXwGeALrCSiB6kvskyrX
VsSfKwCA8tkVKl8XUp+XdW5y2EWT0wIbo5LN9rsJB5K5uHU/fbcOZlvpSDwWaAy8T+Og76nFPuQT
t3ppe+n0QWtSN1CN+Up/7QMZ7ucq6ES6gqRxB304+CG8k1k3ev2dWQP+MHUJwUIYhz6FP3aQFZaD
iQJViU47u5InmjA4bwOrtBGVaH6HzEanzrXuPMb1cIacI8xWAwxy6hHU5g9CiUjkHBTh5dzVet11
UU2/eTMbHxNQjLcwmYg2oxnjA3DD7ScalW4vaLEg+mKuemzUPPap9lDeqcsmyIk/e03ql5SjsIp4
i6c6jHGzonBcj6TgdtfDhempZqsgueubFnYqQ4wynxLzy8QAVQpDX2TxaLw9EhTkXmLtulxTf/Qz
yPmCNTfRpN6hagVYWei4x7p3A3+QJsDeF42DzSJVVRwcxZp8tR23nwsI7jPHx/6BVDPtc6UjNPV4
XQm1SQq/2zUGTPnUdg1B9h6sttvaWLBDlHTeXlG0XsEBxFka5KsfYhTHIyD+q2nYEfygNnOujmRu
ZNvPWwREEYaS5+Frv9b0Sak4EekiDWwJdRNcRPt1vXGERU/lwPi3eeDtr7moZA59ll9lyeKv2xVB
z7sFsRhUGFOrNx4Tiq1WjD5wn6ILYXdPbfQgE5Dis4jU07tspuTFEkKPiR+Fz8BSBGFeMh1sHGZg
ciwy9tAmcXI/LiV8iZZGuwccVD6CpykmZ+pqbjYgTzncjpFv+SDcY9Ku6he1RKK84Sv/l7GOnZfC
9VHWauvdhQGjl+cSiiZLLi5UjoZkB9NVdQxXI944qeSpdGuTiyqZsQ+L6pgM0C+mvPQxc0Ob4ATK
mIr2IBzMXRoX2B/yHtSBB2hqSpnylsPWxktgaUM9JLIBDXSVySoKCM6Q0Nv1Y0O20wQoZypYtGzq
MaGfDV6TQdpjBRucPU44/p4YvB44iAXd2qazX9uBgTrix+FuBBQhm4Nh/FFWEB5sTCKqHOycNSsw
zfy9XjXgM0g10aRtlcc/cQdKW0rFJL9gzo+BVLO44H4UUXtvoqX53Eq2bCqIU57XMmyPYtQtRDCN
Y1lrQz9K16aaf0XF0JxDl/QbNYL9FlU7HkXTORIrHCy50PBz7xeQUzgT6J7HJaJtz39qA3A32oB6
SWphOb8Z4sIeAxfrE19is7FRQHfxirCjHjg52VkXOZ2X+HVydnlsE0Eea0rdoeVTmY+2jnLZjcnD
Zeu8t4tGZdFTsHaD2ftdj4kKmbZ+2UGFDdBXKmGWtlsQOAksNxufCHX9JsJY1Wals/0NAGtwWjrZ
7WIw437AJ648xngf9pgVCLZ1y+VTW6lp73PWnoxO+DbWjQN/zF/yZl3Zt7ok8ZNGdtelRHjuruSF
yvqwtJsZuo8y9XQ/BCn4c8ZmzUJWh2nqih7nsu8fY9p3v0C9R1IhRbmkZILupWXoS6BZsZS5Jyv9
nU6lwpiDmuqctqHMeVnqz7Jp/TtPJQQtDIz/QiJfrvMrXbp1K7qa/5A2ueSJVInnJiLyHPVdMdzB
RijZB3xVTzOj/X40xmDcgCImapO5G3bFRNoTQWnVT70e2nU16BUUM1cuOSYJISscamScfohDQiRm
l/iBfi290cMPE9UvT0VLBnGouJd+jfDdFhJwjjkiy69elfSJdrJtdtOCNjMKOYgpskGM3V2xlBeB
St11d/iRfpJFLMLSbNsmxtKHNnl0MLtOZDUeDJY/zIOJ3rsG/LfAGnSm0ANbjgt2wwOMOqUBstGU
5xoOoXmHR9+nDFjg1FfNIPKGt8Mn0hDMng5L/SwgqfkWL0JmDJOLaY0v/MyiOvg58mh5Ni0p970N
K9Dsqng7J4F/5qO+HLqe2WKcpra5DmqUQhT++HXtCSLjuLWPkIt4XzR4rD9LYGg+xZ7ngPSKKRQ5
vJ/gRbisiAWwOYdhruMajmKgCKINBZCU990EYDal8SILg9qNJBuAgGq8sDxc/cwLu35NLZ/Xr2LS
dZC6RtWAXUXhiTchZo2lIYB8ydowk7qBma0PD6cDqpkgNdQ+4hH0ZjazX3QHh0SrBkKzXIKUjIjE
1omwnCddeT/Ebfg9nEPMdqupw/DTEhqMuSOBL6cQmh9YdZ1CLPVtFevlXfeU7uQUT3PKbBWfjAVw
EtNZbYjSRgi5omi0flDLpB/x1+Ix7IET2bRrIzAiQZn6Vq8hzVjLsFRGClvlQJQYYdHI+kEoc6d2
WZa9HLt+UwU2+oHyQHhUvQ7BNwvHMR/buL/rggu7aW3jvJhRnSk6zlBtmJnbIkJJ4mzyA/rLr9FM
aV0gt+G8yEcZ22AL/2Dx3k1+eQfRANghrGxfmUTKr6wtv/eLMBuwjeONm6blqJBjzimNIHfWie+9
rxNmMgtUhSCDmiUsiGk7pAOh0y8aeGoL6wEXpR7v36ZlJUfn1XROI7TkTuA7dRsKxyhEz/HylmgU
6SDXXYYvTT+a96IQc5wisYkulDeZk5BInOio13AcX0di5+QOBpEMNSUKArdEZdxy3n+XnTf1KMx0
85rGgWleWWiWTTB1EJ5VzGSuHeYc6XSfOwXjpLTUk8PyKD27W6F8PMtZYFcvEW/N0ypxF/v+aP24
f8EQmfhi/cQH7W21JXZv+DeOzKwnBcrFScYCNdt2qd8UVF75DLe1N7omy6mcCbtDaq8eGS7z1Ssn
/22NYrY3XAR3vleh0sN8HXJg3+Jwq8ukBrKHQBe5krh5vJQ3Tt5SXd4kKhCoxE7VGTBmEXqaS/US
qaB8oQkhsA8d14Mclm5fIvnbDabrMqwUkYdzUD8UkypgesfmByMtThw1ke3Ih/YcWkAE0pnxfj+t
jf4aLlP7cAnycp8VYZ+unPg/daSSe4Cy4H2xUGSLiiebIJxVXhkEWugh10jm2gA3Dke/r5tx5wEa
k2NCwntXcdFuMQEWiVSCjAw4RF+9xBWOGKXQ8GH4hRmyGLlJ4sbHZJTkK+hVRXRaUSXZOlbAMQ8n
0HYEkgfRMcalzaim+xCC9WojWEc+F4Yh4prLEfBw+CHtnPXDzVLM7OCteCqxtd4zQbzT53oy1Rmv
Rk+yQXXyxWtKTPfwKfKeg3nSD1xAahU3gf1sa+HthDDyDrhXu1VBrXbAvmKwmXAaHSEPKEnai2r+
KhEGZ2x0skEPCaHwCi73ecE5/+5r3/3s54S/yLlTqPQkeHKjlYeKYeWnF+4xwh6qmy6vcJaKVHnU
PAmQqM5Ywesp5oPe+qwe7pdKhAcqymkrXVTsdYOB+UtKeJ4WH5UhNycRthhME2Kiy1t1Cl5UnwWM
rTuqQLsjWnuopLX80YQjBlKjephyw3z6gzJItfGmMf5pqhu2kT1DnKeNfAQdmd23xOPNno9xuYUV
sYdiNCImLL3xvkQbvc1J5I8YhWvUwbVh8RQ5UZ8qjnuzDROFX5UEkuwx7IYRwwmWfRCEgB7JGthU
KDdVO9U3CqsmAjFBkEvEkCj1NeQtQCiUawgw0DW9Y4XzD8vQDpsGsdt7wzx1P0ygarkiLJ7HFsAu
f7L2HqY/ZO9WVx1CuLgPyFKHAVWJhbW7cObJgUWlOnC1kG2CGiFMoQN5p7mZoD0W43cUrE2W6Phi
TED64zJbOGjOnexRKoHCSaUtUnm1A2lg/ByOatgZDOcdLaDpQ4aySv/lMknxAFkQPRDtgJZN5v4U
1C09k2HtHlAnKt4EMeoeA89lXkKfnPsYBM+5B+hlHZrosUqQWIlCRm9sqpCPS7+xKaoc6y4BHPF3
ADuOzeSF+PcuduIXDrV6SBGrtOj6wtqxW4f5yUSteQ0mKGBB0u5hVjP194soy12N6tx2wH+cF4qG
24WiWI0h9/lc8PEbRzLwUsc6zrFPxSmH9fc2SUrvPll6SJwGj+cDLes3r2LqE4o59E6NNMqwrDoK
bS9U7tuJz1UeCyHD/OICeE8bzIbvGVnJDmWHNtmQ2Qt+wOXYBlnDFX2AuYvxHxsbWZuRGuH2kITF
p2Io3cM8zOOnwsGN5QAwzsC2YWOi98bg2M5CaBORbU7F8MOChfhYh9FIsnBFSTudUTT/RMopgM+a
DUjKx6I5BiEqNNtEVeEr57WbkVWT12KFVkEoltYzJssZgT1vqjQKcnT1GEq0wIvtvDkoNoogzMk7
Ok4Y0AWnejPQmWSVhQAXKD2rs3no1JdkcvoFPqgzrMYHIb81c6kxvcBY+JQwMe1NGRfnafRmkN/i
4tdc9eJr1KoZYbLUn2e5gmKGDdl+qdEk3XMgS4N0ZeutltVHbdGrBrhRAJqNkcRQwqJeOh/eWBxH
GbowJK2kQsQe+Td63X8aiEGrO7pqdVtfgxMmPe8A+D1wqetSITyf20fu1Rbuw1P71HtCHjq2iDsW
dfzGANuHHbOrtvUCmSAaZmV3bOBHmttVhFkYijkny2JyYR1Ndl0BvTSszWvkTpiqS/05CHZWDnYb
0LjdBZFQsPoELixdarrsSmSFn6z0h/PiS/2lh+tkNtejtwu0+G3BuUBcVoV3PUvi0yDNwQyrLjKc
NigrSBhBPw+8QTWutE37s40N6hCiLmZg4MGZ3Rvdzxt4iqLyLsJhajLEfP49KlaQgNZIrGHgqGvv
N4Cs5W+BcOexbHSy9YZipEegeSex0w7ibDaiaOQmUm1YhxZSr5HTIT5J7lwd0vvWBr+CPnTPkZsS
LLG2eHJKi3Qcg/41DEe69WbVYjrK7z73/Yz2EkVe43HX7UKLigVkcM2TqaPpLtDetKv6cU5Sssgy
o8mkMliu0gxuI1+Q+hXpkARRmizBLYb2B6/sNePeVnBALesK/TzaewfMZFd53eOYnAlxm4BLP0en
Rd6YP/kAn55cA+8XTxc+Tr/2GIY6oBkSB/1znDXNTFFhknwafk4G1d10DSJ6KviAOMSh/vJiYzLe
mJb7aPTqGo3frKLANhm0RyvwqClbU9KPh16Me/S2kM/F6pWD9d82Yhdq9unv/fIPxj2uMfk6abuy
iObmWBTh+EZWNGdEH9Ib9/WDiYJrTD4G3dEDoaQ6tnxoTqsDoTkhfHqAAwzi+aIpbg3i/o/R+IeO
+TWXZ2W0LBTqP0cjcQRBTneZYOBJwPI5oe65F3h/PBwE2YrzPJ+iOboXVfQDj3KEsVvpJ/t+IsUb
UIH2saou5Gckg/94j6/mHSrdeMC0ev0RVprvqDl3b4tbp3+8+NWowDKU0RLVDCnKWsG7bBrYMwk6
e2MG7KPX4+rgiJMBYA1z8QyGlCIIkmwoy+zvb95Hj+yabTX6MRCEzvTHxDPsPZld8kywCL6H1k19
OnsMe9Q8IIat/f1k+yaNHTpL8DpFoaAJFsTBrXnsMd+5Y3MDezuvUjfwER/tPVeHiUUYGVSx7Y8K
pf8MBjxvtYFAJRLFSzRTkpXQHuz+fhc+uMHhZeX8Z8jORG4t5dDhBvMCChhE78GPv1/5ozGVq2ke
5zAXOwL8dNSJgD2VL6dva+LLT1Ac3lK6fvTlL3/+ny+foOn1/zi7jiY5eS36i6hCAiGxhc5M8CSP
xxvK4X2IKHL69e+0V2O5aap6ZZddBY3C1dW9J0zO2DtHnEBfCqCKo3ReoaovPVpb1jTJXCcvsTjG
lgE1+TyY79eHZWFudQuBDtdOGWVNcWrmfvhFHWkfqyqznxIo3bVAwXTdCaZx9cf1ty1NgpYOETby
kMaAOs24bxj9g40/5jURzCVco6Wt07aKKdLlujwNBYjUtHNpMKSyF7upMJ092i4xZOzNOIIkO5J5
iNTGUxjEaMTQo4Ve0Fn1MxlWgFdnhO6FAKyLFkVlmTeFCzc/E0V9n6M23Y7t1yzv9j13jkrI3Yig
v/KyhUnUBaq4E/cl6NTFKTKrQ2eQ51BAZJdn828mAIVFR3wlSC0cYLo2eDOVEHk9q/tN4XQyVbSH
hbqXk59UrqzzpRecv/DTFjKgs9NldQj7pjwB9KFox/C9pKPYw1nQDSDHI4ftTUvxj5LRpzfNSvIK
jf7oRIsvUX1H+8bP8lsEDThgE+dV8enhvIpMlBVmKNWmw6Ow1V1DihVK2eVIYOmCDCMv3NFksg0q
1znEDTweWnIT1tXSZRikihMgZipIOdLXUD2n7k2h19IlGOwIND8QX6AlnqD7N6GwZ0XkiyNX4P+X
t5qlyxpQplSDvqU6KVvK5zY3OCymeb8Z5lT4NLQc3+xRs3RQBFlJA/6s9393t6VLGkgH0xvVRRQ0
WYMLEmyh5ld4dYjdPKErOKN/03k97koBQStxR5JQPsD3lMUAIcbdVtpZHHCAoPdWZVvwBmmG4QP4
Q7hi9dZsH6hAK8BnKkLDpRUlSuDJNJhHgBtQYQN4prlnuPXDn0AZfmbx/s2A8p16dkY5f71lc1i6
hIELKb2CMaxZHjXiCdBEshXA2exMJtTKYvsjVn9hDJl2IKOemwLWmUoIPPaQK2Esh7FMaLwPSqXq
6ESsdH1bZkYwGMjkYnBzNgIn+KmlEaBgErAzXLwkqKMOKsZfSZXbHhwLum8RBmhCVbipfrplGYFh
TtPsi2qhXGBNUY+eRe8MgMiM48ryvhyzLFdLCtOWO9Duou4REDITiCKogfMiAlKgMh0OSc/hRv9c
S9eyQCOfsKYnLs6PIvzdG0zBA7gXpeFBzDJJvAhSXCubaiHM6CoTUMJSc1OL5ORCdKj0YIgKh3Ve
ipsSAUvXlGhBVpV9jkTAbOyfXJT3Le7RHtCjYuVIXPr92kESQc65KESMPDgkD3UIgC9Ahtc3x8J8
62oS4dCTse8EP/bEAEyVB10yPyTRBPRYQX5cf8fSz9c3h4BJjksNjp/fvtSV2BRxvjKzSz///MpP
Z1PeTE6ZCCmOIgJ2JX6hgNhZALFOyZrD7eWilyW0ZHVIuzDn+cCPlLn30HrZMWBRk/JLDI/BqgQa
qqC/VbzGcVj6Hm37Key8ujBMfkzZ+ExJ+T7Z4IvYaHhmAMZen46ld2h5q22wCiAFbh+TKjx7itQP
1dTaPjrJ80Y2zcrMXM6OLd0eu69MVGkruHT2TvoiWueOkfEZYL2VdbvweF1UgtT43aFbuEdAqdxv
I+SNngH/cQEGAdrm9/WBWnqHlviMjmV0yeiIY4QL1ql2J1TsGzSaPJpQhKnbXqLt7cHpXZ40mTiS
yngkc/8uDXVEA2dl7y19w3kRfNogkSnJOMehdcxH9tTE6KZV8Ccu+u1tv/782k+PT3HTGFnjWsdI
AC2Z99s4xF/F5rana7u7d/qmHVphHWuxR58FlR+AL/o1MbPLFw1L5+pX9dgTIOtwjTJ24TDfu+GH
I7r9CKQKFbvrX7Cw17i2n8EcbYwaO+sYZuHvsgAed+AAnzs8S3xW9Csp3Hk8LmQfuncz7n+FLKVt
HVkzvBFWotArhufrX7A0Sto9tMHdwo0ZtY5EuZu+Kb/bLWQ7ioR9QXkAuJC4ernpRTo7FZxlIS0a
g1Zb0/LbnE3tMSwVKAMufNjgFd3uc5UlN1WBLJ2LakztEMPUTRxbA33A5ODY7t25GAvcfGy9Xf+g
hcKzpfNRkxjGEui+OEc6Aj7gJePg/JqVA9RLW0cAgKRW6JuAA+3quWs3VkfGl85RYeLF3LDXSOcL
55fOaIsaOtb21MqgLLsDcP67KYfjIZGBifZxkrs4XYLQKldW4tLbtHAzsj4sACySAZ2dowkoHHh0
4NWrO2zbezNsds2AC4BoXq8P8cLrdEIuFY3qz0SQIxQOxMEYbMS20jWPwLa2noXd7RltbuPwZNQ5
AqjZrWTJC/V8S6fmArWYiMo4sx2S0PAYgUhlIBvaQ46rK6JHN2/AAUhDcSbGh9OmjWf2lcZhvhJ2
F8zBLJ2/G4ORljCR2sepHOdXKokyg7CbYPQGaEIKdbMcjUmgGKz+1JawiPJElZblxqwIcHpJkm3R
BeuA43WmbyDSuys/6xz1L8QhneqrmthpMiLZ0XKnp3BU0IxPuhG47fHL9fleCHQ62RfM+AK1LsM+
Qo0ZuuUthEN3tKdqrdXwx5Po0hdouVHBaDxJ0vKjgOBMM8fbUg7PJfrvI9QtLFzdciG8eVZ7WDNt
BrCYkTZvoa0xtG9JOfum+cqATLLZY0JqDzjggzDDlcFdOEp0TYTKHAuIok5IDZPxCWJOfuUcimwC
yPj9psHVKbyTrIt+GhjH1S96A/YlAMJ0Zd4WuK8AKf6dJwAxaca0jgT8k6cCuabNY3C7wu44AOO3
mSjPT9NsuxsQMNg255G1BXcFxKhB9V4x1+0GkHnr9/XvvLRKIS6h39VbNI3Qk69V4NTWfValvyBv
eDBhRXpDRnd+/nnxfs6JCBpWAJZVAewj74oGNMUchUXgHP+7/vsvbYLz87UbSYojwgI6HtgzYX+R
zH4XM1+pYywNjZauKFJnYIsIOIVi+XIr8wStvd5ZWQVLP1zbXH0PWLKdU0jUGtNRAt3t8jU9g0ub
4zwmWpaSs9wWRh3PQdS9tc5/TTF7Qn04CD43jbnesS5JU/Gqs/lJctrcK4d0x6Ib5f760y/lWPj1
/3SoXTYDBMnzgJYJNBJyK+iY+zAk6r6RQP5Vpelff9HC/Opt6LYVwI0amF8Sn3v8aHSDk9PFN6pH
6g3n0aV1kWUZMJOg4hiNPIYdoP5N6XXWLRof56E6f9mnzVUBOOak3dgHLDaH48S76SmbO4BeXV6t
XJkulWDPr9D2b6gawhiTU9A71a6Iwa9MCufHOMRQ0J2zZ9cZd10/rlyTF/aErW1mUMBA34BIRADk
jId4aDorX7GwI2xtK08qZBm868uA5PSXHCHv3xJwZZOK3qUNEvfrC2rp52tbugmLsRh61z6ZQ/Za
i+mtKqaVaPGna6efxed50Pb03Ck2wacWUtAusV5yZbsHJ3cl8UbXgLiqtAf4OII6OuJOKEH/cQen
fQaVOtpH1WTuBxt2ElujN9FE7tyh/93AhgeeB24WZx5kF4ARTUW86xjKjBSpy8kgxvBUtSb5SnoD
ioNu7f4nQ9T7gTQGDr3KqzbxIPeiHszWrD2UwMefcRNOkMyM69fr47mwQXWJgxTQTaGyFBp7c3mi
UTFuRB2+oFH/dtvztXPYbWk/1kmsgoaWoMOyHyZQj2nZPF9//MKi05Easp2oLGs6BnaYHdFaO0Sl
2kmz2ZVzvLJhFnan3lQXUUTbLhzLwHEnebBn68Wi1h6OwTBVb8ULBaA1BqhhZX0vfZAWbiRY5Aoy
7SpIq8yfgKaT2f8q56vqVhb50nxrsWYI7amIw5YGFumbDUCS2Tt4SezUV4yuDNjC4WJpESZzaQRr
nxFnChLUyYQwdf9ejG/S6f2mXrlOLw2TFmyA1pjjKC5IgGrZQ3EefhOssbmu7iKIX68cXhebLAgI
lhZsonQC7T7L66DI/HEXP9CT7aPRuYEwgeHbkInwmw2YuFtzF3qnl2gTPuTvznbt9QuhTm/I23Ia
Kdw7aDD2Vf5VDdLadVVEqttW2j9tb3cA06lLqyBVv0sGspD1OIbZxl7TRF74+Xq3m5CIdC2FoYOs
BKwi+R2fbnG6xLzohkzDGNPEakEWNEn9wkLzycn5Sma0sLD0xnZSwVR7zvBo6nTHnEDJgkEqF/pN
AG6HFWjz1+PWwh7RAQ5lNTFoV4zQqYzayBNtOn7EuR29j4np+CAHpNDjIOmaDcHSR2mbHljxrk7z
3gqcGfeC6rGpvluiB330tt1ItR1vR0lRFy38i6Sxm2ecl+k3mNf7tF0JWn/W5IWTmWrbvaQ1KUJg
1QPTt33xdbgHIj1/a70v86nepn59oB9gJdov5i7fGEfjo3tX7/lP83kEzmvDj8jWVuZtIXzq1sKi
V+kcRdKGt6e7t0ewstymeAlZtSbatLRr9Byk6TI2To4VVMSdHyAAASatSaaViVp4um7XlU22Cwpi
hHEk1rGvsh+Kt0/XV/TSo7WDXoRNSYootYN6KJMdcPfFC5jekNK8/viFgddtubCEgUS2wcmDffte
mH0CwDT4CqDq3Dg0573zKc9H7mCBMIWZdWDCWNfjXRq6KzFl6bef//3To3NmVAIcLwY3SbVvi/tZ
hD5kPleW5NLAn//909NNIzIGN7SsQGXd79pEadIId7cNuravK2tgDMUuFkwd9zLIwIjJi6ZbfHIR
xf8A0T798Dhv7dHOGxo4MTrYDt+CZsG36Vlv4PrPXxoZ7fh2ailj1PetYLQkcHklErbcXRv2hQj+
p1D76dcnDaHMBGU8GM/GndkIJIYKH2iaSyj70NrnI78Bs4Rx0m2LhgTq531Ys4BVPAeafGg2UWav
JGsLa1M3aXPBUiNQ7O6DlL4yyGP1sKGvphvv5+Z58D4NkhIGjWwTunKgZ/0S5vwNCMlvSeg+hCRb
g+8tHG66PVvkcvAW1IDdZYn5yeGl3A5NmoJuODt+ndprQnOX7wFMj0Cg6ilEzQFebbT6xWHZdJqn
M+wisuti07vgDZoA+kM9q57C39cX8OVPg4/O38MXWZA5g36RONV2f1YJcjcCmgIbxwUPJoGF+/W3
XKyVnheY9pqszk2I4wBtA5EKJD1QigFtFEL9TXWmaNuGjcpyVfYgsZXljmXVAPpl0hyg7tMdSjOl
HyLGPff6j1nYs//Y1Y2Q9iiEawVNMaG5TkgHrUIQ/OKVj11a71pIU1DbA8oVxxSHf5dl/bATdmzB
Q73+6xeCgm7lBbL0VKO73gcFS/fu9FU60Rbp7y4R//Hk1/V3XF4UjqlFtT6E0pDdnFMQyPKx8hiy
/EBB9iQg/F9/w9IcaDlI1nM4L7iSBTGAWH6UoEHolMVKw+5iJ0mYUJX7e1GD2s2nCGolgWmlrd+F
XD7Ltqi/1H0P7bd4TqFZI4cZGk5mcYytot5B+bncz71Rvg50sGqvjVLQ5rO5+rjle9k/eFPA6BQC
iA1pkgy6SsazmOcbH60FwMlmqMunNWRNKh7dF1UvUeCT8U0nA9Mhp0aYlEljnUVTZD8dIOHh7DpI
LK1kdJe3CtOBp2DeQ7WqxGIe2h+z8QgXT29c8xNcevZ56X06GND0Cu2MxX0AMTSoKkqPhO62iN6v
T+jlLQIZh7+fnhUF6kIZtkjdVp4075Ih32MReUZ2C4jmvIjp328YudPmZ6WpIANZZDh3fMfE/iCK
rNU5F04bHayYS5UApuwiHYUgswfh3g/Dzjawb8VRajTg+UmGV8bb6wO2NB3ajsd9mtIixNsSlymP
RlB3kqAuu0a00udZmBEdEMnhmQL8I8ZrGFLIBw6g7VtQsCbZ+ATy6BptYOEzdFxkmGaJaiPHDuxz
sqcS8WQXPXx7p5WvWHq+tptBfG2GxsJXIBfw4qz1IKvoyWkNOXE57jIdGgmeMtQc8rYIiqZ4b6b2
tWittX7SRXoHVqyeS7RDBu2LEkEOkIntVEElmkOu1ZFnGRjYDfcKzjsp7NaUqH4MU/JgxuN3YA1u
S/aZ0DY8hJo5mrRYYTWKKt/MXqYnA86BW1LYa0ZfS2tM2/WMg1kO4TEobbjOC8/OR2JTHiCf6fho
z329vlOW5kjb+EWXKWXNOBvTIbwjNLrrWLxS5Vj6/drBTmIe5XM9k6CIbK8YHkaIrJjWf2G/5tew
EFN0hGTBIedYQDcvmGn7UsyJX0HFqe/yR5UOT70NU7oyWrlNL+wUHS1pzgWdQljTBSlB+EIxHu05
dBV3VlredvZxrd4wdoLkLnS0Agc5eM7fLLny4IVp4Nomr6OwGBRLTfiAZNyr3aJ4jWDm5s+iTnZg
v63ZpCwN0fn9n45AwlsoUwBNH5zV2a30HkIuqMGuZFkLU617Gk0NMy2RDQ68ZJC89XfQpPMmyGRB
acwj6sWETOn1/XARmIS4wrWNLQElDWHkkENgLIFKUGOJE7TF1eswmObBgsOi3Jp5mIMHz1nnx1UD
zQiRVnKtjL3wA2w9sjiOHacCQPKT7L3G9c1prwaYRXnwDYYTl2VAOvmmvBhSlH/PGCQBHGiaVEOQ
CJisRtOXtOQr+2UhrOjQUEidotTi9m1QN/THOGY/auUer8/Q0nrWIlZuDyw3CZaCMpP9VD+Y0TOv
nu1kjVu/9NO1sGX0GVjIA57PzRTCSSVckVaS56UdomUlHQXIO04zGhDg98G1zrLdqBj1VZuXu+uD
s7BPdAwoqsrdGE1hG8SiADrtS0jVq0m+1I21N+qTuDUz0eGfpFKk6LmArpMYfMCcoE/5mw/R9vpX
XGRUYRPqwM+xgiqGtHEqlRvrhZ4cPz81b/ynG5THZgvgrG9v0232Ej+JD/PFvSen7i45ZE/Z9+K7
Q7dr7lILK0EHR+ZF1OVxDXcjiOO95ryFjCC9aetBrO7vrQc3qZDXtYmOD22erKr7KirirwzeObD/
21xgOrSxyyFo2Vawvmzg/w7ReV5CKzhqX/o0AfrbNkcGCadq8gs1zI9QOAu3CXSdv0nq1I+Tg2Qc
LmnRBqbR9slQGcqYsci/QzWJBm6axSMUmQDAnZzW+iHbftg1tWk+5jmU//q2yvZGFXGfDZHYkDjr
broA2ULb86RwS2pWzQQRxt+G0+1mN9s0xs+xWvMkvRxUbKFt+qwmQvW9gBuTugebfVuz8ZhN953x
7fqkXH4+3ML+nu9hNKu+D0MSzPWGGhBcPzsFfcixX5n0paWqDVAJOvHsDGiDw0fkkRRwxurzl+s/
fenR2tBAq9rpURBD23a2+BYCamJP52JeCVhLA6PFxFZ2wyALpw7a1Pxah/wgJwliJBCaZc6+X/8C
9/KG+AeXCVEE1jhZF0BgE8qMo9s/ulEyQ9vTtDZxae9l2dVbGkGYF2yMr9dfujBsOmCzsipYogm7
DIaSfG/y6DeJ11yUFs4RHZGOxyo4QCB40E79NGmEO2ep8i9ON6n9bT/+PFufcjkIr/IyiyWFWFkx
eJ3BHydrfr3+7IXwpKNHCzKT2pwQngajRzhK4FoMjTlzGLPNcI5AgqzcP5aG6Twznz4CyAILFxBS
ByOB6pHjuKmXOfngkwhWr9e/ZWmStW3d8hlx1jGGoGXxG5/CXR2ONw6TtqPdKW5DRmYggYrf81h5
6KgLQ/ldcx8xtRI1lkZI29olpA7PhlUkwF223ThQ5/b7Jq8A9K/WvIsX9reOK+UQtJzcEq+QhsMP
ouwTtbHCTB2IKqaTqxrgJ6/PxcLH6AjTxqwU+BK5jY5qCFFg3kX70G7CU1+wtTrcQm7OdJwpo1Dd
yCD6FsSDGR1NqMjCWsPu31NAa/aVC44y6n/0mNZ2BGs2iSTPaPKV7HFhJHXoKcwe4s6BnW8Aq9H/
UtYHc8Mg2kzkc6zIyjVrYW/q+NOExHSidUwClzNnX6twgrdKKzc9dBS3PZf1OxGG/N/1CVsq4ehQ
1Mh0I1W5lR3AiYC9MKctTzOZomeIlDUnBqD7G1iKH5Nbx4ELh1koNnc8hwxx6nLoLatprZa0tHK0
QCGyNDKSWVQBM/qN6RooSxZ+slalWBpTLUakbZvX8O8hQWb9Zxid38MVhaKO2zk/rDDZXh/LhSNO
B6tmSQtzGCsccbVIvkDb3DhGM/UpZTARsLfwP9/bcf8x5uGa8MTSmGmhI3EaiCvVHQkEotI2KUTo
9WF1dpGBRsz1b1p6hZYa5DAByF1IAMEQHOYrT334ZY5WcpqFOdFRonPRMT6Xxhj0nbOFF+FurOEk
16ofjVNsK1TYVmLSwp7V3bCgcAPb6i420f07xQpCQ824h0YcJPZW8sqFMdLxoo5JYUmRRGbQSuMF
Xc9NbmQfTeasHBALrVSmg0WjtAXTeZ7LoIMBwIbP3XSwco4+dAvYbm5mpW9GeQoDYWrdGRxK0Thi
WQKld4c0ntuUcCpPIGR+04KwzoPw6UAfpsGeJRrIAU/b2mucamslisJ0fY3Lv7QstECA613uGI6Z
wtMH6u1jt1U2CHfU+drlxcNgNLcVXpiOKG2tIosKlK4C1qM4Dmz/Bgmv3FwfpaU1pyUOUMNXghkh
OARlhEIxLhtlc+gwXYqukRTP43HhhqnjSN0UIAWgB2YInqSbTuB8gAbH9V+/NAXapq8g/89hrYJq
JaTlWQLJk/4Np+52hK5xnKy8ZGHX6FBRuzKcQlnTHNRT5Q/WLkxMz1pbpUvHmg4Uja0qbWz44AVk
jupTJ5QrfVnVRgSYPWSLjG6Kd64FwXADYuP7YrYZJNUVoPgth5/czG68JuioUghXw8ekkGagoI0I
/khN9oZDViLb0hCeV9+nvWjaRiIThWwEJrheQjKP2K+sXdF9WlgEOpp0TLM5akWBXz6k85aVjgJ9
EGqgWcFqvxtd1Eadkdy0XyAF/veXDBM4VWUOtgoUHcBraGILTjMdPIOk6TsJJEevL+zLe8bWOwhu
HKeVakPnNEO9HEQVG7wh117J25Zm4/zST7NRg5DaxgPDUQm71p5/tLB0yuobM2sdDttADxqtLSQX
SUe3Dnyyuo5CDqFdmYA/ZvYXwomOhgX8oZxY64AAzJnxv6Huwsy3YfhH/chCBlrZw/SdAauT7ZqZ
xDspcmHDKiWSQQOj59SzuhpWz6yVbDcQeIaUrZNsiWGBlgVt9frRzucJzWWj6ODiUtobuAF3kZ+w
prmvcMvdtJAlP1LudIcpTp1dzm1yJ6tu+tHROfwWNsP8wgvoVQhIMgYQyM+9M0TxIBNQWYmgEATn
zRnbY6vpvSgy25swYIcZutD+nJdV7Kcx71772a0gltrRn6oQyUtTluVpMlT53LXt7FfjDGFuC9rh
UH3q62OUwXwEDnrivucwM6OOaxwINxj3nDxzT6rk3Id93eBlRtbthpElKIxCBX0P80GYOyqJgFKH
sjzBc8j6McM2IoJbBsRY9onb9ytgu4Wj5h/08FiAngIHwWDuoJeXcmC949SCr1OaJD545U+3bB1G
tR1aT/BFQqt3DBonlj4wJ5MHea2V4tDCN+gQ4lx2lYJ+9hjAfGvn5t8n+ZtH7cFl5vamX0/OpfpP
exMXtERVgH2hoUTfRDSWX0oJYfHbHq6FYWkxToZz+7ZNe3ObVSAllUaarCRcl2MWI+dw8+mnJ4o0
qY3iQ8AA14QKvvlNjuPx+i//Ez0u7Po/eKpPD4doWlRmTQ2Wb8xRmonrbv5CSD5/JXaI0MVKuKtC
/FM8QdSMbR2zGQ+mSGDJZbtz7FU1Z17Vt0j/4sS6h0gD3DmHGu6Mxiz8nmTi0DNF70WfDMeSu3QT
u8xGbTssjJWxXzil/uTMnz5gctA/qzOnC7ImAtBUOe/Qpr6DsGgPI5cSBm+SryyhhfCuI4s52JTm
aFFAzMA/8xK3fUhdMfmoma2E4KUXaLc5CXqfUY0TiMVws9qkgIX6dR06HwlE6NcqQZffYesNbmHA
iQNX/PA0w7tjgPql6e7dalpZqktPP0/Sp8lQpYiTEdET0FLpxUQeKvNujpwbx0eLQIYLXRhjkH0A
zJ5tNZt6/JF1YiUzWIhAOh4aloNK1f0QniRt/RHMpYg99ChPUxihX99rlweH/QOKpmFhzSDlBB1U
UeK2hfACNGPzw21P14YePi9DBt0DcbJxMrL6zsgezOHXbc/W4puCl1CuBKqgrOx3GbOmDTypWh+a
9Cs/fmnwz0P2ad2kBK04I7JIYA6Wx+cULpvQlMmTAxv2t33CObh+ekOU1yF0MCbE/+E7Kb9BCBi7
4MaJtf5+NqTwJUcgRW2Jq0OZAijAM0gaDubaTXVpeOjfL2inCiZzGQG8mEPZKW5Js8PdGGYzURlC
ZpDHKxn/0grVAtAwjQkyHoDR++KDm7+YCTWLtfR1IU6b2uatkFWhmoksJY/ld8ZpoGwK+gRqiCjM
SLUmKXP5E2wdB+zgSlzF5TwHMDwDPcMl0XvHnWKf5wVoz9fX0jln+PfMtHVk7zwQ5ZQNLkY4Ww7j
3AUoYsELowPUxqDNAYo6341uXJmThWq3rYvLNpRAgUmQKjANwr9POIbh4w1FN7mF03f1CMnGzie9
hI3DwLZ25qZbOEStna6XVx5sXv9eeRR4PZIixT6Zthk+O2d5QhgCwgS5qcyDSIZwJbSft+GFIdWb
/H3Gy8qE5mhgoAzsVRb5mUIi5vp0LSwJvcuPBe3EtSnnwFYERCl428Ko6JzvrGmMLwySDpiupiIH
zQs3MzXfp+1vo29gQfGQhvXK4Cw9X4uOlhrgfJDYJED3+rvT5/lDmWfGlo2j+BXD5GplWS+Mk67Z
S0xSDfGIelhWZ8B1FFNzgvsYC+DIvVYgX3qFFilVU3XDZOBLlPodJ2JT0ciT8Cm9PtFL46SFSXgj
FZGpcmQfVXwKe/6uhmgXFVa8zad2jYyx9Al6jEy7ooBDED/VPPQG8tiBnKP4Wnq2sA90kd85Y9LB
/ds9JXW/I7Z8cqfi5/XRudycsHWwdBc3toTwrTgpacOnu5b0oPICTAzuPkVDw79nUuZHkiflLoUp
1W2bTwdPG8ZIWjW07ikbkgeaVN/icH40m+rt+kctTLnQsp4OxmgFTvU56BwoEcsnA0ZHQwKbJbay
9xamW0dPF3BWhdsYcBeoqE+bsY3cPYVapM/aeQ3gtPANOqqyyKoYovSVODVlf3QM9R+87vyJw+Ow
GNZO34XP0PGU1DTMES7eVlDkjMBmqDH9OBtB+cvhXH3TVOhgQ5ePcwJPivAEagoMzXJoiiWeROWw
ndYkqS7nEDbXNriqyqkjQC2cCmJvDTgbwrQwnF8yeCNm3ev1z1gaKW1/w9y6jDuKd7hzu80L81hE
2ZdiECvH+dInaGmQAMlIAQw/BWZSms8mwLQ7Vafxc5N3qe/asIQxcp6+X/+WhURFxyGmpujrqhjc
kyyTZwoT9NixIi8swZjsO9eHr9l/rVqjai98mQ5GhDt5ZkDSJgvcuAgD2LLMHkRmpy2csJPag1uY
8ZalhNx2WbZ1cGLeJlnKVIJ8Eg7kPpBRD2NP32zLer4+dpfXgaUnkrQdXHMQiXsaqL3BYXIqpmgb
hslNRbt/3QjqaoJUBmqIo9l8aw1nx+PirmuiF0usdW4vB/x/XAmcBGr1gnFgL9oRFhdWuq9ofHTK
HP0ou9gQg9c7CU3D0FrTFlkas3OE+3TJknWZJdZghaeI03uSjDDOltukNldKPZcPx388CyIjjWOn
tnG+w4i6mY0PeIt93Dbb51d++uV2Ws990xH3JMT7VMO1TPTbMtvf9nAt6xlNowKW3RSnPM52MFX+
sKpoJ/p4DTa50B/+R+1eUEh94RolTnBno77d8eSxKSt7Y4ek33aJMh9D+C1v7VB1J6Mv603R5Mbe
USakYiHatpmd0bzpvPxHDl/htsLhvYjwWclNUZTMi+T0UOT5dOMLtACaNyafSWlxaAtNkCXtptAH
HfK1MdfaqgvbRs+Thi5OgKuIkSfZMvU64nR+O9AH8PB3uLI+TQp0+amYXorC/X19fSxc8f5R3u8o
qwiqE+f5I+EubpttqaydrJxfiT034G8kXzugyVUcv44KPpfXX2tfvHNZeu4UEjOJcyKdE+nAYJTO
MB77uM5W0oHLx4GlJ04S7RsR5TB8b0N4fxryq2PTbyQx97kLDdJhXOW3XU6fLJ2C1lhEWZB7RJhj
4X+hGX53p/wRPbJAGNZahWfpY85D+Ck8pO3AhQL8ObCcVPlY4tMvCqaQb9gT+Y5idn+fqrx+vz4v
5E/K9O9t+B+x/qSC5FsOGAe0eI3sJxD9dXwoYdTJ/CFKZXdMsjDxB9sqjdPQ2/ab5eTNu1EaDP4B
Y3zHYpI/UzWe3SfA0HuxoeNrYcj7+AAT8uGnm4jkHW7IooSRI2B5om+KOyJze2sbpKKbFsbwT6DL
N76RUXpvsxJ0vg4+28OW9zzNoMTzNc5+MQoPHXPGDSIl8zfYxGJeGa+/iyprPCsey19kBozAC9G/
g87clNRfI5W6h8RkbAtX6P6uq5pG4TQym1/xBJf6HpaKfg1y+o5XpvTCMRWeY8FV0pwi8k7BT99U
Lu5bDo3l2UaK7EdjHEbYtFfGu2SO2oR0Kjecj+1RGuw5zNng54DPH2BnWwxHJg2IRZp53+7mOvtd
JDNazZFh3MeSEX+ORO4X0MjbFG7bbZNx/GiG0PLhb+RsjB6dwATO8ruw68vXOXegEj/1pfWMIZ3/
FxUg6lqS10/DdOhFc3Y6YNGU+lbJ7d+1Sv4nHejgeTP8fzeszCM4+jlo9UALPo0T2IOzr0XfqB2D
SuwJYmrDbu5rE78VaL83E53M0qM5mNm+CK0IPZYGTfIw7bkX2+3oZwPrcs/NmL1lhiUfizlV+G+z
4Xd12ffwgYQcFJcJkvIamvwgAI5NvCvFUFB8fzT+EAOaKGBqivCQ5mZ+csyeHuwhNKEUaIUArrhJ
/mbPOX9nXV8dqswJ0fz5P2fX0SMpr0V/ERKYYLwFKlHVuXvSBk00yeRg+9e/U7Oaj9cUUm9GmhkJ
l9O1fe8JBEK4uNI5R1v57oy7PvIgwLlgEAx7Yqh06l795LKs4sZn6aF06/SrXZT8zeBjsi/hnjmG
qVIsCcnMJWqKiTEH7uga464pYLleW6Z4dWjamIFhqPquowUYpMLnu6LIytDsyykaWOv+UMzJd9JH
1SToqHNV5+XiWMDQqwzrOdOPPhMKOErS34O2VD/UMD54hq+YcewG+Fbv0gmyjWAD8HSKRAlXGiCn
eAlvFdskL7f39FqsXbxcmLAb5QjWn6myz6p9dom78aBYC3+L90qbtLlO0244w5rks9mI38R3Tn6q
j0JscVn+Fknfi0eLMzcBykDVMKA98xyD1gKc/KOqJwdGgCSNyThWj2We1tHcWUMSUhQJ2B4+7/MP
2ECBhG90zITqtNGSP6nD+Ssy1zm0VPOe1FFJ4Tcf+KJG7e5DI71EeGjWKTJXfg/DrEmFsC2aQlbQ
jY+//6Cyl9Wz1J8Z9o/sz3DQJTCKT85zJh5SPb6WLjvoK6l2QmHqdk9WZnZJGa1mNeIpqvuzRjUK
itIQPz9m6f3At1BeK9f1ZXLXFHaNFd6NMZSvjm3C4V3e9bucw7D3Yz24NvzPsZn7FbwDhrY/q476
MaDnTRu2Ve69ISNf/0GYLj52w16mN6RBuUEzmGtKAmcuKBN/T2h+X7Ot9PTaVCxu8LVFc8IgnHqe
WL+XMI5Q3q+O94gZGx1YiQ/LzMZAPNMRcERDBwo3SPTwpR+Ljafm2jQvIgTtNK3S0WnPqRpenCSJ
GXdCc5qePjbJi+DQKcYMZTIr7gs1hgWOp9BVFS4dzd0EH+qPLaVlKiPze1Ga9Vwjx+6dqEmeeMYf
xdT/LojaiKQrc7BMYEhoA8GhoEFZh87dRfk8e9CStxu7eeVZscxXyNQT0KgBvN0rr3aTwUS/jKzc
OaMT1NW0B6d5z82PjtZ1Hf+z8QptQDoKFdsz5GxCJKmpG4P0EVblBrH4LwbwnRNhWVMRehCDbMzh
7BySQ3aUL3U8PMx31jGP4KwZTqEOyV5dvH157OL2wTwCrnb0dlv+UmtTdf33f/pn64qyRGNJT24W
wITcYR/CIdlLhuCEy8rQJyOKbdn4ysWYRZZMnlugejzKtk6RtV9P/vvrgTEbq74tzfPozztguJ9a
Z6vWtXJAeYu9LscMjge+w2Jhm2HiVhE0hoOUy2BwvkpU1oqu29iQK1Fl6eNgjr4wGn/ygaRkMUTS
ysCr+tdE8+8fCitLumA7G00x+1Sf6zRslBeAUan6JugmEd5uYKUDS2pgYfeNKagL6HfNQ5YkPTBt
7VtNkw1Zl5VZXvIDjdYq5lTY+kyb8Y7wYmfjOn77p688R93F9nZyMXA7mytw6j6R9tJk3jkx25Dp
V+32GyfSux4ivmkvGYJKeqDiWgWEF7zmdcrsBIsnde8sQpPfFqvSV2CTyicrSWBTNwJUOeaGuevz
iu5U7hUPrZN3Z4At20tdodpQ1xIyj3Za8YMevQnYI6OA/65RfTZsc8vk7l2rIvzmpeY9nOl1nnDg
Q8vKqkJ3yiZcPytQSoPOmDNgJewJtGgXk9GZvnpxUrvIwmbMiAz6Ju02VtbK9CyhRNd0n1dVWsaF
+Czai4C5KuiUjY6lkW40sXIhWWKJHMPLRjWAFE/bLwNeaWbW7yY7FnRLwmBtdywirGECDmWI2Yot
BwkDLXfG1c7c/GD6e2n+oXI7S9qrrW2t+cmbvD+oTkD0lr8RY8v/YK0Hiyhb5I5n1j2w8W0yZ6HX
lKdK2zvBuy2RkpVY6y5iLbITmTLlMIACSF6MFt5XAD1+wey70WTwZ1XCh9A0tyQ111pbXLN8t3Ss
pPVoDAmv7z2fY22yM51h3TjYAtmb5E9jmfvb8WUldC1JnAnLx8at++EMofBPnj/ctXL6dfvTK7Oy
5G4WFqQWkiwfz1UH7etWVr9IYoWNVMnGubSy+ZYETdN3kPKiHYmL5HMrHsFUOoGJB2WMYg8hxY1G
1gZoEYAJkLhD5kCIqM2ye0uTWOXtxgCt/f7rwP1ztSnyRrR2AyRMzjz4hAPhdISpd/IZKel6LyUd
w3Ew05+3Z2MtyC99OwbqJqk79iSWk3gahDlfUlLYlxqaFTtCW1RubZ/kx842dJxyd9pnbffbmSF/
6jumEY0gH7KQjDkkOyuTtIE3ohhXDJN9zEHjvHORrvvGetLdEQuP2Ns/eiX2LVmWU+NbnFfYd+3U
RENSBSOUxmr+icjn2w2srdHFxjZy1SB76eHqIUEg4ORLQ4cfDFzLjeC9spWXjiAuBPEN2vZmnKFA
E0GwEDp/vCh3udWIY5kmgHIlPlRvZrnFkF/p0ZJpaQ1VymFBYsbcc+8GWh4GI3n1+dY7f0V9014y
LCvf7IZ+Gq24EtPzUFevZJA7Lawi9qERFA+wwQ793M1PbeoNR06a8nPtzXmIp8YYGPbc7UCR+5gY
q71kYxrFUCOzyK0YCcxfpMwexinhIdAJ0e3lsbJDl2zMvqgh1sc5jRsB+Zbu1WuNwGZTOJaXBJf5
242szdgiDNR5LpQcQRujaRV08+PUqIB0h499/BrW/o0xHGRSpTFClt+RnaNgrFf5BIl/Zm0tiZVN
+n/kyrKTdldg7gsBy/Dy10ROuiqirtnYoysR+K/bzj9dsJOUTFPa61gMFswBC9EH5TBsaauvTfEi
AvjD4LqzZl5s+6g0MxYkCQlQMQn8nEZz/sE5XhzpJUzRLbsw7DjJDeMT1MaqUA4yOY2pax8/NNNL
jiUnLohG3JWxb1x8kYa2fejIVrnfWpnkJccyIXNZjS18BFKdZVmYSbt6zuHJHBdeqqt9X/ntj3pm
UgXQSXWKkPuTR4K6S4oMf871p7qg5DfASF6kzbT7Q6sCd9mmdLacCdYqq0up8MYbx9LswSpFyT0E
WSANqF+MAc7RfQd/QFQb1FG0pYzaarxM1D19aNiX6uFz3lOny4GFEoBnRiZpWIwFBcZaLreMUFa7
togQU1KkbTEOTpwzMr1It5N3Tk39g6fcJnA8LsPCGxNo6XQUcrUVUvCmveXKtbL7lqRWVLFaUUH+
JuYVzQPS4uPwft1/aPCWZilVVlbFDAOumE3Vs913FV431Z1NrU+3v7+2ahcDBx/p0TDh9XCumocq
Jwdl8bCF9JCfbCmnrbWwiK9V5/Q+zTwIZpTFF01hzJDVbC+t3gxUoruNcfqrEf9OEm7JCNUwkEoa
Qqw4H7p4Ko2oaqE0kXSoSx4BinqADxsZv9ke7E06tVOQWRqKb8pLP+dzC4z1NzzyNhISK6fVkjua
O64Pl3dbxnVhFV+BJLB3ENrqwsJ3tgQ015pYhGRNTIAIgPSMWVPG1KiRjaj3zN/owErAX5IbW5Er
MtiODUrnEBje76Swg8x/6D0PCJAtKdmVLixJjiVu9k05s/I854OswqFAMcEBk7eN5rr9GNKTLPW1
iZKdAQcMkJCNzg5rP6l3U9MkUWJ24mMLjyyR4q4HqJSovPZckbKHeWwq1I8695y3mtfO0yglIr7B
lKNDy7bYLwfVY6g+6YnWUT7USEP6mqMyYCSo24SGPXqAIl5fE2YJxwg4VG78zpVtuOR8SrfObMdV
MpaVerKZCZWgKcgp5DnUj9uhZG1Gr8vpn1sIMXkzV5Mzx4nWZpxr3R98bVi7ti7cDUrdymPh79n7
TxMKCmOerfmMsVZ/LEjIRnPaytjEFUUE9eTOEfy8OizaXqvdx3p17e0/TQ4corENvARhf0eN3ZTq
r5nVzXjWVRu7bW1iFvGxhQOan3rohQdQ+qN2BX1opoxGeWpfYXdt9rEU7F+83D8dgYIsyCccYSkB
UWd2jZ3JzA9OC/nvGEE1dEwt2WSQjnzy3RejaWHchtNqABf9kQ/TxlSsHLR/E53/9GCybNoCwpud
gXY+9437CoTOxtVw7dOL26f28jnLXCJjNQ8XYAHjNKs3LrYrta6l3cYwwI549Kkdw1uS6DDJmmln
AEkP/rCdHljT2zsD2pgxULvVn78ulbcX7lq79n8npRAZBCQhUhlzqFbNA1RjK9LsWM8gVwUDTkMO
X82cAT6DC8vGBK0cHEtvDji7Yc5Vb57dCpzdep6B8QHyJsjJjEbBzdt3gm4BPVembGnSYcsUKF6M
bDyU6cPMBbwN2EZFb+0yseTnjbJyypSgI7AVpemuHHfjG2xGIicSU8B/+VnQ3NeP8r7c8Qf9eHu+
3o8DZImx1jIR2kxkdzaVfcoUte6A35Y7ls5NxElnHG438/6wkSVfj0Bcsu+Q0DzjnmKeZFpXb0Zh
bykVr3VicQYA7G7OBtifcZmDqq2QCsu4eZqaXO0nS21lHK+x9//veuT/OGbS0OUI8OvZooeaP7Tp
Y2u8fmx4FrvGBnqqh+4a6t6s+Fza2Qvk+6Pbn1771YsoSflcAvlFrVh5PIPmGjs6ZCjx6io3avbv
bz+yNLSYRJMMrgLd03DzAFohU9YEfvINsLnA3lTZWVs/i0hZmDRJDAvyXlwXT3lfASaLC/TtEVr5
9hJtbM+ajrlElYJ0KujEb1N+8CK4ZF4VRKa8ncBSHTIhL4BiQLayteiJcWJtnK/vx1uyRBBDl4D1
Q92xuBtKO2qmkaQBEktOVFRtuesB16vCNv/OIXGvW3jC3h6ylTlfIovHindpYZZWPBHPDYkqXnNm
kmBo6vtiEq91ZbsfCu5kCS1OPTbmkwVBn85/k94fCMFELdaZ237P+o/xWADO+++ZpV0/yTQF9rvM
x2mv5RXQwJHqh3jlFj/V/Zt3eCd6LDXmKweJFgnB9jM1eLFn1YCcrFW3vylzR+OiASy/Jx3swOCR
BCG5g5eZxbG34OkbUmg8ZQEVrRaBjXIuzoa+jYGBlaFvuQ6+RbtdDbXzr2ZJyiBTM43KsdROaLeg
OUGJ0E1OKPV5MUQti7Bm5hBNOrF/O8JkJ3DaXSSHrMy/t92kxt1J8MgcRr4ng0cuWQpZMFX66X5Q
4xjUQtLPrM/9V8tSINl6c+a+4LmQ7yVjjRc6RavujFnwC4ENAhxIvGqMmrxODkCe8ZgPaf0DWSdI
GJQIQr1TiDD1pbn3M7/cEzzMX8phEgcJ0N3BK4x2x318PCCposfGsugb/GY50uej+QSNn/lugBhI
3FkFjPpYKcIpN8rAHFgXlO2QHA1Oq6NfWHNgpr4RsM7Vf3A38Q4u0BJwgOBQ6DEG93UqhDobMFA7
4CIxRXlOpkiqyoS5N0XHnbm6GLAi3klIDL+MkEoIIPjoPxMDYMxg7DWFxolL9rI1xckrOtx3MuCr
azgKRLXlFKCXsWpfuJ4+yLLtPrfasQ+5nPO3zgOLomvxLHQKAJ5DPWRglte+/WNwvTlCVr55aV2w
gFVaj+d6cM89fBt3E5uKkwS1dldP2juAWdtFcJ7luzIj3T3LqfUEiRf6w+YDUu9DS/FKqeeTV4kS
j1A+nmmu5B2TFt+rhmp8ihJk5ZyfndkPqIbY3j6zzQBaH4ABlwUNHfjABQ5LHw1hkJMEXntPmfjF
h849IWdqvlhO/1qUxXD0zJz8BCChr0L4XU9fCVFTOI9XRTE8KwXke7lrh0lSiD+dqpuwUlKdihaq
kz6EliMALuljDoTzixh8ed8Ngu38RuqvlWvVb21b9/d89vhlytQf5cgOEGuZP9CeJhgAmd71tH/z
2iaLR00mTEgtzhKyiPep5bV7ILKawJb1J+p26T1rMcKw4hWnBF88JY0zHupSuCJspr6IGt+Tn5N8
nmNlZ+YBr2g7IppDbKb2sr2nmBvUTa8h81h3h4Zo+wcRSly6rAYnclDip9Hb5YkpCYM/nnYHG7f9
XWaZCWhgAKy22D9eWBu6uXRuWYW+baOTok1CrOgmYi1SuEmHgsAs+nSfj3R8ZKjcBtrhLDIaawY1
WaRHCLT6YYWQEjBYscO2loSSySYsZgnbg85LBbiGzP/iNR5cAdpWPo2QB4uaYuSRK732CPk4c4TS
J5tD5F2gMVfiQbBHc/TcG0YWdtIEp4D7pX7qfNt8LDr4Swi/bmLZDeog7N5BBTb/ndiVE/tunkTc
Rnk/sb3s6FmM+EHKrs72HW3qk9vq6R6+K7kIE2mxL8LM3CAlFHlpSyRgONQT84+yKapvFvgXGfT0
iuZRamFXUT8SiDvAiNZ68GXt35cO4988y/gkhegoYkeHt0aKELKrZMH2olX9RbdA+lUOGjGEau+Q
gxn3XoaSkVchBVG1s3ICQKD1o06xCtPS05HZcv88s3bcMZZ2EWtcHdhDRe+tYRruJVI4+2Iy6rvU
Ku3zYNH2E1Z1/imxTfsNa2d+RsJ3RjyFRqYbsBmugYFZahceLUwd4BdnPKP02HwBMtoEtSOdQpGM
zYXI0jaiZEaashnsmYIDrqDw1/g2RcK68RBIVVoerdlgSJyP2JuCpOS1KzMdGilnO6PU8ls/dyQC
d72DoCJLoOFQZCzdZe6AU00mqBIPIiPHsmFV4KXlHA5DNx+ZbdsPumuHSJZU3GdAaRzV5GrwORnS
bj5xxFEqQCRNOzcf5qq0H0Vq1FGn9bjHDsYyrbEXGlpBEcWch8OMuzioF0kPwaQJEk0n20ybt9Lj
fWSbhb4rm2yAJUJu7XNW+ffEnNmzFHIChrsd92zEyw10A+uhSDlwxB3hP3tlD/t6bNN7jogTNo62
o9yD+HcBIljAmZnEs23qPMjMRO2zK/ioYAx3IFy/yjZMID/xyIASea6KrnwxB6Ce6iqHvm1eF3dt
RsRrVcgkEJo3r0VeeEUwY/WcIKNt7ouZmPvG7h79nmVR5pj6ZCvH/IZcuHdMctpFtWrYPeC9VeCj
5hlAEkLd+aliIvCyudhlENc/IKvSPlWomcey1PVnGMKIXWkX9ACUqH+YlC/x17QPUks5p1pl/Wtt
Fzi6mjp5nkqlfqSAFR4AmqJP9tCpQynbHPvEhMy26TrH0Wi9U+qTDPnmur+MSHOeHQTvr7ZlzK/l
0PySJbFOue31v/ppbmF6j/T43dhLee8wo/8+OU0GsUc+Qo+RT3uQoNVlUrpIMcTSVgEu2zjMC9Mt
EMCxinZwS+pIME5OGznQff+COmP+AgG59LuCckWkERYeCB/yr0PvDaAfQUeamJpgJM3+zW0ISAqG
B2w4tRocLEneXQY4QH4ftb5aaigLBcs6NeA8cb2MDRDVexlMF+hZ4eZQTW/IQXJAuhpO9H3S1M1v
c8xZULg+BZMKVeZCTj2gUmn2hfd5dkndfHxG3NYXhF47MhPtPotSVZcWIe5YGtARtxWwE1HdDiSm
Ey5dVQ5pRasfeJRXJthz8Az5MlWGuzerujzVwpqOI3TszpbVpJG0tWOhiGXrKDPSLs7TvkLB0p9B
qeAdFwjntX9yVZkEhtuNPzMyJuhlXj2CgexsZHxWHnpL+c7eGRzVsx6VvwyUkDm364i0kNm2IfW4
ka9aeWcviR0dBMs8GDKxGPswBt11DBOcS11d73zDNT4EzSBLgofrK89pJ0AzzLGDBuRALo0wLjwf
965IT4YzuEhM2Btvv7UeLTIHyJ37CKJXgdUBijpFdaK8gDZe0Z4SQ2wAmlfel0uOB4fjE83GxowH
QzWgA7rHtNliyq59+7oY/klOQlilopnKzbit28+QAkQIafwtnu/axxfvIr82ifDHFtoFXlpFqnFV
DAqiONx+Q658fWll41iidOocZiROZ3wrFPk5kS2Fh7WtsChUeTNwv03pgQ9hgPzUOeLUNMW9mfcf
nNFFugbK2DX15gqj7kKpTkk5B205f709Lis/fslDaSdVF6XA9Q9X4Wrv5FZ1VES5n6eOThss/pXn
O12Mj+hAZEW2BlvM8GykggAInh3I1emvtV8960b/vt2Vtd21yNpQOEKqikC4AY+psO1kyCGcNY0D
TBC3cJIrTSxJKXZjUscrJyumcxtK62cvZNyxXQNex+0+rCzTJSXF4yZ+dG/r2GxwRerHS1/QjczZ
ykwv+ShinjJdi9Y68/KzgdOo7556vVXgWZnjpZxXmyWdhhmVHVM3y3eJxjGVG10RJU1xyPuuD5oB
GZvbY7TW1rWD/0QhJcoidQckoficVOfW9Q+jIyKvqwAMhLUQiIb+FrD7/VocWXp6MbNHtoYpwNyk
wyJPZG5YEq8J8HJ2g1nzakfmGSjNhG7JKaytsMVmx+2pchi0/HHUo+TtSXsKoAT7Gd5ySUBJsZGH
X8njeYs0bZGYGSjgHKKg/HmElv/cm5HQXwQXARQldt341Zo2UoZrs7XY/faI21xjlUDONn9s+WkY
Hl2xmzFX2ZbJ19rCXux7F1rTdO4NcdZme6qc9gdLxqgevY9JdJElMUXRhOemcq1Yu6UMzJZ8HmdI
R39oMS9JKW5VQwyKIFGX444ZEFofqA2+v5XtBke+GYxvBOGVQVqSUyoDaoV4DVhxO+rfNTFeskFe
pSu3+rESuJYMFSJlK7wZ0BSvs+uTQM72fpiQiLg9Siu7YklN6YrKAscTJUtF6qCZRWTlX+w529WG
E91uYW18rv36J6g0FTNcVkFRRTH/wIT/K8lFGnja27gvr43PYl8zu81d1wedEc9OaDi0h3RsTrd/
+soOcxebubcKYo3awv2AQ3Wh/ZPxP6XJI52irrNxS1iJg0vmAx5TSCMQDb2SEkIJGbOGR99OinM1
qQfKm71tc70zEk43ZmNtvhdbupetb494qMaVC5n3+c/otpGZfR+Qxrg9ZivTvSQ8NF5lzE6Nwqoa
kTdAiqJpfrv199sfX/n1S8qDTQwHohLEx5uiPbqFeEO6pQyNqX1ARsXZ3W5kZUEtaQ/wuoKcw+RY
8VXlwJD6rYRSyMYJuzY61479uxlcPfi9y/0YGp2fuGE+zwYsMugGkmJlvS79p5jr9+ARXtmQuROW
VQftPjL4eKuap7pzYCycgy12e5DWZmKxq31oaKqxhykLa4+sMXaO+JFBJxzpv42FujZSi23NC262
GZhv5xaFC0a/EXmf03pjitd+/WJjV4WTITUFBAsoAp/qCmRhC8loARR0wNJmK3KvdWFxQBtmK0nC
pTrnzdWOkWRPtXIJUohyoxtrK3WxmQXYLL1gjRXPSX2CRvIvI/c3QAwrI7SkOSA1N1Zg8yEuuc4F
8jhfVFZfYFP8grLan9tLaGW1LpkOdTZps5akgyGgDnsPlc2mcV9EQV96DnkVWeVbaMGVcVrSGJBn
zi1GxXAeVYPKQed+IaTaeEOuILfJksPQ5aSEalKNj+eOCkup68CsnWGnUnak9XTqZvMAkOWnVKtv
xKoeaGp/nVnxOGjnycuqpyG3Xphlvtwe1L/vgnfqk0tPKbMzIT2DulVcTD544jRxkaPP54MLV8d7
v2r5gyqbq5Ng3ZwNx4EHHbHJyeT2+B02EezZniR4UdoWLw5UX4LKKPs3kJRQpR+rEX+HesmL0wLZ
MowKuGhzbh4cMpGLbTW/bMecAVivyRgwl4kHCFd5l7mC/kzXcOTMeFU+wRBPBvXYYJY7TQ5lnid7
jOAcGOOY3CV4zZyRB7HuStudTzleOVDraay9pUc7C00mW6AcUfCB+ruIkfYrv5YN7aOKaOuYSivf
IXDriOc4DZrS8uEtKBJQRoEi0wn+AyhaP2Q9IqNmDb8vJEs/J7NFj5Mn6/3MzSyqHITlfB6m+5HR
Lb39tRV4/fd/434jWWNf3VY8Ih5suzk5TrJxSVmJMvYyUJYsATEIcBbWHwznktMnR248Zv5idt9b
TIs4ObeFZZSO257H2Dk0FzB82z5wL/QoQr6rjuShOCUPThZ093iq3YmHcSP6rPVpETkZXmpAOpDq
3ECrvdmJWUwiGDtIlZLCn7d492uTsgifqQA3EBZz1dnU6ge8br6UTbolc7Zyr1uyRVCYgj0rtNnj
Do6ZlzR3jCCZHbUbajbvkLw2Q3DY/YiXani9vfPfGzPKUM/57xJTpkYFZHbK2HZ5Gog+f0vk/FOV
5e/b339vtK7fX6wzSAOXDsr+Zexi2wLA8ug5yUYCZe3Ti2UGdbvSGFPJYyH94o7D8eTAkm7rPrc2
MIvF1PkAgTgQ8IzNlO8d/QpK0F5AUPdjw7JYRN1ACziyVKgIFd9MlNeSTauClVFZYtwdA1gHD45E
cVcATQJpMxcZt9s/+r3THXO5hHM3ucernrU8psSKGIU+V8L3VDWP1VYeZGXQ/2Ij/wl4fKoznUvB
Yx+nhEveplEHRrElyvLe1eH6+6/9+ufrxKJ9w8cpRx4b51UIf4hihstITi5zNhTPg9IYLj81p414
tDYV117+016VgGFtJVMaKyqnO80niaKs9RGBgGtvrq3+8/UGrpLekPsc55nVBNTLHkESFiGt2Ua9
Z+3nL7YuKSq/zFo7iyueXZy2Oni9sYE/X5uJxdaVVqaydIBI/OxOgVs5exf6eI52o55aOzJu5FjW
OrDYwpQSVEfQB0RTTV5aVbpD4GTa3DhC17bDYg/7mWeULtEZwM7WH09bhzIpOugBQgCLu920selW
OrHUstBFL0lKVQYOL2qh3WefblykGdbJ8pTG+lkqWHArh/q84WaxmEloF+ZXvwfRK6/PblcCiqR/
C01P2RZbbmXGlzzAzqIQm+hmBOvc/pTQpAfEil9SY77r/MKPNNNb6eiVaVlS/6B8SNJpwoBR+Tnt
i5jar2SGLS+etLfD4HuH9HXgFtuam2Qa7ZxkqAmMv6Atc5EmbPcm172qq5CglMPRYLQMb7e2EhKX
UP6c5oWVe8A0Vfl45w7woc+ldze3udzozloDi22eWjZvrdlMYwblW6Uix31W0/DBX7/Y6KNmV2Zq
Z5xk9VV1I1B3jwzKkbeHZm1rLPa3PRRNQUb88iIz78diPJVjv5ETWZvjxd5uFHBq89waJytnwBww
O42dAhz6qxjmXqWDe0fTOnviyjM3ou37y5YuofgVvIKn2s+ME9FzFrUDkqo+VeCcQwY16nqwJW8P
2vvTjfX732MDQFEFX0jGAVNIVWBJkt1X0tP7WhTVRhPvzwtkuf7bhII5TjV6LAWE7Uq5LQfIO3nk
Q1GXsuv4/XPsTU5RUIPWWezk7asqqynivX8crldlGAo/3R6ktR4stnja9nTIc5UimVcF/eSGbrX1
pnt/ZdEldU9XLJGp42UxGEuRrhB+xXxl6e39Rt0VvvkGjOWH9gdli53dMZY4iY0D3E7dELYpv7xU
bRweawO02Nd5BwsmmLdmcVoYjx1rIo90G1tvbSMsdrXo6TiBRJnFSO6cvPS3rLw991XgKWdjXN4/
i+jS42W0wUdvCG4fNgz+huLBskg8sJeM/BD+1jSvDNCSVgCmpagaE2PfuiiDNt/zjy6gJa3Al0mf
5UmCgES8S9npKiCj/Aqp4e+Onz1qzzgXrni+vQ9WgsWSX0Dhal+xAhHWSXZKu4ArPoA5uzENf8nJ
/38DoUseQe1D5EZracdzqUzICScOJIddsz9XqWX8ymsIvxtpJi+JSqrTYAr30pr2vEvhDvKt9xso
S7twQS8hOoaCqW/eD0Jb0ZhBqJoD6pnWygJHGZrOxGyNe5Dsit3tUVlZoUtWQgbyrOtSLzlhls2z
1E31xLyU/55HlKLLdrI3Qt37NzQgsP8b6hRLZTtCFRkQ9/JrJvwyhL/8k6m6R5Pk3wuhH2sIWFwD
7EZteK1ji4Axl7jR1le+gOsddUKxbr/lxn1WptHtgVtbTouo4WSQRjRhiHGidv5NlPavvpXneepf
Pvb5ReQo+0kpx8HPZ1weoc82hzqtYupXn25/fyV0LzF2xWxlHszMjRPNq4OrgBVPzeEHtZw4qxuA
fJsJCsRbY7USQJZoO9FAc2oG5PeUGVBiH5nxAjD2VvphZSKWKDungLDNYKnkf5yd2XKeSpq1b6Vj
n1MNJGRCR+86YPhGzZJl2SeEB21IEshkHq7+X7jq75bZ4qNDURVVYUsmIYc3p/U+6ziZz8MQe5lR
eKW+ETTW3nwx/bvpJNxyMjTwZipwKZymS2/JCMfqy62w9u5z532zAKhMIxuGfAL3mgYkH3aGMvyU
0o0948oQWHpBNVZca0zHzK/KY9d1fp1LqCOwScUwvPz+7zISsThaspKN1qpobOADMpHKnTWU5kOc
JuVNOeJIhYgYx9Z5mwWZzvjBiBR/7Ok0+sxSW7LHtRpcDHM6qdgda6kd68KEmBxu2pD3pm7GAqM0
xo317Fohi7EuM0uvOxPn1S7I/ingWnmW+kW9ZXS71skWY521ImtKaUZHhSQUCjKxZ2of3HOzXw7t
b7oY70xI51stOo7jEXIjiGi3LkBXXnspWJsaopQxTx0Nhew0ciMcOEm6lWf7bg4xutbf5Goaw3ZO
CXIqrba+iwpBDkVd6buqI9otBK5Acg+W5jdQOgeug3Ne4MBebbe1kwDRxvEHc2zOei7No8NSdhZI
xsjQMxK6McGsdIqlKkVzij6fzCKCp9eDnT2ZxpWxNXDXHj3//Zs2y6xuyi1dRUcTkvXUh42bi2OY
TGsAnODut8tjd6X57Pnv3xRSun2RsxiHwr3VV37mTskPZ0qMT5efvhJ7lkzOpkY+WwGdwnHMkYJU
avmtyjrbs6P21UUaweVCVj5hKTusrTLJYhM9EB4eVyLuQ8XVRmRbaYKl6LBRVlMitkVHY7gpbBXq
5YiutgW7WqmdJfEaxtlaBCcWHCUMjs/A9rSGGes6hXn7fLlq1t5/0bqNrmPxU8/vL+UukjwNauk+
aaLaAieuLCCWcOsU8IWiljE/wW1V1IFOjfRec6r01CGH4yUeWzhGQDvZPk/gpoSXP2ql2pZqpMZx
oJCjloa7Q+2sKn5f9NUeuR7fTd14vVzESr39TY2UmqDni5oe81KD6En/qZn6PRxPcu/y81e6rL04
jHHg1jKwhKmTVldOoArjqCdFurELWVlkL5VHbpu3Mins4pRHjO0IDpS+0rx1wxoJLAE3rSmkJTRJ
WaGXyk/SYqs7r/WFxfyY82jIhIUddA7uWb6jgFwaAuffP3A57tfZ1oSz0jZLHrkscTAyxDikZmXv
TQkJbLBYsYTaqL13wZPzjLNomwEiBtUOZN6jVFACDu0RlLteYlPCsgAi8zgYTacIIqg2H0gF4iFS
xtvANSo3sHoBNnVOnVsHKJ2NF1rr7nMzv4nQQgwVaQcMMdp29d6C79+nxppS5hX2iNuRQUDNeblX
rpwiLJWisOsq2lzH0SZD6qEQr7yyfQrbIbu7Sp0t04KV5lvKRDt48QCXJ7HMkWlQOWCbwDNKFi+X
P2FlYC2FcSWE7WaTRPmJDJRdNyDRBpVdZ7vLT18bWYt9AJd2WnPNLE5WogrpMWHIB43SOCSTNksx
qh/9BPSWGZnqs1mP8ca18Eq7WHPPeNMDmqrVrTSr6QkEQOTbG7zZk7KrHpBMTPdU9ThYIpX7se62
1M4ZHeTmJTXoCWumU2kmB9GW0HyKq4RurKPX2mgxKaUq0pCymI7nSpuK67bnvcebKdm4iFsZLkv8
cGaWpmCgA5xFvtfZuO+j17qKfTsyPha7l6xgs2uEpEgoPeeV2rUR2/URfbzcv9ZqZrEFqHH2XhUZ
pNp1r9+bZnSXpptCjLV6WYQ1HF4PMHGArXHef+KI+Trb9y2OseOfl999ZVwvhXIG0lQHmTEYCNiN
b2cv4Hz5nbbx8JWKWUrkHCKQO1dpYAtwco88xFvqtBtjeu3RizGNCu6FmZvAVWt56rkleBRdwjYG
07tETUwmS1Ec0rRcMdQanp61/bXIuPLjxPwaK6yXPGh46nNcmu1Vm2ig2SEfdl+Jety4tFhp8aUC
TshRRz4pssaGkQ6eTdwvbpqEdBp2jt7wjS9cK2Su1jexCeCBqGkb6OaJnX9HWuznGmmnrlUdSNN8
vtyz1lqI/F4EnLIrPs2ZP8YkWi82xN5O+4+NuCXz1xVV3/VUwaAeZ/N72Kj08PwGfOHym6+NicV4
BuYehBRYvp1awW6A7DgbWE7qHdt/7PGLIT2QtrJzt+HnHO5LgBnsRyKu0rT7WJxeSrd6G2pOMHGG
kyu1L7BvD0yV/HX5zVcm0iXlF+gQyFsTu8fdeUJ9RuO/ps5NvAw2dg7Qwn7rEunlvRZoibYxGlZW
p0u+bATzDAdRewClhvrUsr2mvouPU8v8ado7WRNe/rJfO593rgCWqNlxTuAb63HOlWAVDSOJhPAu
coWvoqm/xak6C+D7aeIOjjT3bueW2Lpg/xIPALVPxuBcZX07PE2gIHusI/m5oxNDwzrZoYuK4Zua
9CmcCs041m1HpSf1QYQGEiNOLhccQJ28ip9jZic+jXP9MMwZMuh1SC2zqBY2xKAB0rzZ0SqS5sAj
bu8VQyaQXfyATnfY2ZkT35Em038YXfZQDqnSfMOa3B3RevXSJi38PutG+XrpAuQ/VRoc7I0qdQJu
FPWBWhbZyT6b9gpWKmfQ28crguTnIFZmHaS5Vu1Ukrf38dBMd0VbWRRKVkMLSdM315quyDXMVre2
iSuDT1+EDTOpHMUY709l/VplL0y/ddOtqLf27MVWJ4paJ6bA6JxNq4CYq+YcC76s7JGc25V8o8e+
V4ij45Tk97hHGqt1EweMMGMQ09e+rBIJ+MjUeO7QbWW2vbe0nMtYzH6jXtLCcYgJVJTJPsFTb7oV
nOUnw4wTP5IV3Udxkj1cHhtrHzTPIW/mioRFBH5l+nQeyKtQMOq0kQ/vfMzb0PzlK/bm6VXlsFpP
C3KiEG3De7i29hnHMWesjy89bgc2Yvp7E95cY4sJDzasgKTMvgS0J0d3Tve2cVSbtiJUM2/ick29
N+XNhSz6LvL1rEIWDTLVGwQszu/cvNs40lp7/0XXZTJtIz5q07nmxWOsjQfX6CFlVU9J4mwdb6w1
9GLesyfKGXTL6tzoRjDWEwBJffLdjMjz5epZe/5i4kusrErjjLqnopXNIefDeMUU9uRa0fZ3l4tY
aYGl6BS2fVpC4Wd9SmNbwJy7/1FazsaNzMrrL1WnHcRihu245om6AJhCBZd9kiWuLXpdVhuvv1bE
YlyXcZbFsEIGo2GQCQ7jSoJcdbGLGtwgX66glcixlJ72kaYJN9f1k0viL1EH2BFWgj+LBARROX3m
w5a0Ye1L5r9/M6xrDLO6IFV9Ll3rrhoqy8uIOoGqtoWye/f2CoNtKTvVhZAmg+7pRAVYaQM4bfC3
o5rvjG5YgNZdwZyzirrT1GfXpr4FEn53azAXuxjjExXcHkthntAotyXpjU/DwLUTeEn5p5jYzGs0
3X1lYug/11jEl7qxdUC41rcXIQDAE4MLk5QgYrVBwr7g8nGjU6w9eTHwTRCgIg0QnXOLfE2P8/TJ
Gbac2N5bwM31tRj0uj1YpsOb6lxN1dUwpmEvzlS1p1rPQn18JPLThzr2Up462kKLS5uD+FvnHKSy
7inJ+eRhNfeXSvPbHAjyywWtROKlXHWS0TTUlMNlvoh9+Lq1WeMpN4VxwFbyxcrYWUpULcdx27E1
YCcmoA4HezE7tn2ERFdQxTfOptaKmD/uzfDEg8GEnyJ6SrW0uTHmfAIxjFZQKP7jcjWtlTD//ZsS
knjkYFq1oLHVgEHWZQiAhW8UW5KytcfPXfnN40mCsKXcUp1Vqnwq0pOCBTrspTc2UWuPX4xyBo/P
fMhsetKdNiQOMiyhV3wmqdxaiq4MiyUtuuz6yeo52PAZMp4UZEUG0wYfNuxhNp9agxZ3NZj6Rmuv
ddnF+M5q4RSsGJCa1tcWTEgi7NnMcvJhNA+yJdldbvGVKLLkRk+abebQrcmZHvypU9GVcOON08H3
m8NYalKVBvcCB/yAM00q7ktrgO12gdWisLcym99/eWOpRs1jEAMU9A3nUWuPkNzu68jYqJe1l19M
6tEEFac1Im5XM4tPC2yQwa3p5+VKf38+N/6mQtVhfqErvTxHndEGRRa9wMnygQhsxCX0555w8o1r
hrUamj/vzYjTs0FyTORgH2f50Yq6nWDN4+WPWKuhucg3jwb3FOhNgRxAvUMGAMPSGS6vW/fMazW0
GMoS95xgh0If10vuGfFXZ2YsOI8OsiOaythYnq8VspibGVOm2Tc2OTmJdddyddPXECy0jAI7i4ku
zsDMvFxX749lwA9/r6sKHG1jysrolLIu7OHNCfGho/uToqlnpcPXj5WymLXbqdQrY8KAs8YDko+9
3nb8Fr59eZqGHyphqUu1sIssbLMlJ83u2E2smVVg1060T9K03rtjkn4okhtLlWrrFm0NQy0Xwlrn
q53D11fTrhk3NkLryqj4mzBVryqlQKE4JzCxVCr1mL2x3Vh78twB3gyKoiKMqkarzgRmWufY6gwo
MeJq4+nv3pc6urHUjmpdXXUDG2CjrtSdshnfWU7m+EmXD8esBO0VZtFjeScIsE2wY4l8x47dHW9y
ZEI3RZ16KanHfaq2YAAr/XqpMQWFzSWOVctzLkZc2FetU133Tt6cDN6Sc26mW7agawUt4oEwEhNY
fqCbwNQCL2a0ux+SGU2IzXtyTVOr2F/u4O/P8MYSLGfIfMrtqcAHETCUDMh/4PRjtsJj2tktshuJ
PcrlktZ6yiIkWBMmzC7F/VPbf9WEeeizLerYWl0twoDbZOD2l3jyqOtBD1qXy1ociz5yvgX3Wwn9
S3UplkAZ0u6TEr1cpJVX6bEENc0gB3hwDRshYKUllrIQpyjizuri/Kzsn3UBCUUGKC2YmA2JdkK/
qhw7uNwQvzaBy1NkDKqlQMRKYS5HYMd8LqKJ77WYZ/u4H8ZXcMXDmCucrcJN1CuoUveEWMldRJ1u
n5vOcIjgqHwQk9luvMpKn1gKa6fW4H2SRdVZsfQMRtgZxW9E7pXqZPMc+CYwGcgL0tphXnLo9ks8
mF9anQ3eIMsXADcC0uaZl4/6x1Z+S2olMAo0ddBHTsIaT71WSF9routYU/eXm2ztY+Z++eZjhqQm
EVjMxqkBPcGrU2hrmGp+1HbS7LPOuSuAS+ZPl8taGU1Lva1lygHY28w81fxIrTzk0U+G7Lmyov7l
AtYG0yK08ZYLHda9+kmB0Ot21XPS9WdDtvYHn79Y5Tg4xmZOK8cTk8W+KiA77561PvpgUy/CmDHY
ddWLCF55yjxqxsy972TuuXHW7S7Xz9qgWIQzHkdpWvFqOlFnurFScSiE3KialbZd6mnLxmhbWzjG
KRf2WfQCt9HqqJKXiGzUzloBcwd+01ETp8Exo93U5wG3tDIS1DPj6hj3yZc2hzHi5QpaWcYuNZmJ
a8aA8kz1OWIAGhqfDa2DnBnk5OT75BQbVbXSCkt1pi0AhMxK9NI01Z9Hs33E1n1jVfPeBSXi71Ka
yUgDzVdh6idHqc9cag+WDoAM5pQbjAI/Uca5amABoE/ZFoTDmPv+OyF/SYKM4Fvs6iQ2T9pYHkcB
AzgeAwZT4ubukYPuJYUOZI2508sOZwg8mLaUG2vVuBjsfQ6jeT3DLXXamHdTMz6QiASXu8GvC4v3
Pmox0CN48ikHHh/wfVN870A8c5J1NqRhUw75FW7M0tybcjeFvWjtZBAgk7R6NIZphOIWfFiPTdLF
xsQyjB2xrSn2R0eC1VMO5Y++7Joc29IEdh+pbVR3sEJsSq8XXZzuVTsJv2iyLS3FSkBcig5509tw
vGb6yZAFiPcN98as9dos3UJArhWwiCiFDjbg0GP60GUxnJsprz6DHC2RT64ld5cbY2XgLymTJk00
pCKinRPUjVPdmDNh1rqf0o0x8+tu5J3GXuoHuwHRZOjZcOol3CE1xcmOp05zh9N7fqgKQwZ6EbXP
4JPD4XUSKvVBfK92NnDqhyG13aBlY/5gVJYR6HoDhBHJJmwY3R57orQ4UGUbLx+risXKAxaXquwg
zDl33L1Bl3qAi985Ht3TZMqPTRHLxAAdiKac0hRMz7g+FDZL/AJh92ORb0mrRA4jMvQHZZ1KZl7j
TOtGI/xwuWpWosEyIcB1hyI3a9wP5sjV+2p2VN0wVtItBNlaJ1wEm5TjVkOMQ37OwIYVmdwTwzjD
3fUwud3GSmxl7lnqw80hzR3DrHt4a13nEECb+b5oHkxkT1hJvzG/rQzXpca6nqBFwhVncx5iqwqj
yKrvTDjFhHkH/MeHGmIpZUVaQ+moLmnOEAK2B3CgTa+rS3fjEG7tAxYjgCQ6dZhGu7Pb7CUsU0kL
FSsA+Jfffe3pc+u/WWMMSZZMxLTFuXPGGE45I+gYvBXmDYe92sbJ0kozL4WqlSBWBkefButSJnba
KMdnG/C11isdF4BouPckXonMa7XxTSvlLfUFUsWQQwnA82TTPmXM/CpTt/TF5H6NjPqOxt2Py3VH
5pD/ThhdKgymxiQJiAPmqeidB2DfSy9NVebbJOo9akdDAN5kHJC0vIlx8uVRZu+FMe4xQZVe1tqB
qQ2QgvFk2mEGrX0ONxkFNHZb1cRTFjIAc7Nod1kltIOL62F46MUtGBl6Oech41TZLge/Fin5rMEx
JLRb92NXxoY1h5w3vcJm0tH6MY1Olp36IEAaAcDK1/rIXnHHY/p54Xy6XIVra6mlCFji8MUlU92d
q2EaAONM4Awsp2cuy4e4pWZIremL6t37PCdg3ZjXEZYcnkiMb5fLX+v+y1UPaO0FTRyY2Kk0aODU
lVl12A9bF4crIdpa7G8Ksxgqk5PmHMXZA+HVV95sej2vPXuxDrGpaxHTQNSpHGtPRnVtwF5lI6Kt
xP6lRLinlc60ImvOGXZ9Rf3YurjwBBCE0ya4XPEry/alTrg2B1e3R4TlGuY/4ZROz7lObisQThLY
FHI3Pscyv8u1YuPQdu2LFlHUTkqHSyttziM2EUFnTOzJgUnUrh+1Lwa8x8LLn7XSn5Yq4o62oC9r
Wn1GEm1vpn6au74pjY3AttLkS52wrDqNtzRuzqXzwmFXM23d3K49eP77N+O9NPscjlIcM1hJvqhk
fC6V2l+ukZVgvIQ9qrGIYrur5ukr3dmmfdMq99ZIetODB2AaRG2/sRxaa+HFUIbbM2ejqdCjqnmC
LAIa/+T2w1RmHyxgMZi1WnNUq5L2bI4Tjo2wBYruYsNAuH68XFW/5o135pNf88ybZjBFFkMqHDVn
7dDtRj/a62Hi5yGB4VLQX09nGkz+VX+lbpqb7FDcm5/FbbzbTKdam83mofqm9C5OGkncuXS4LWYe
LApFH2pDKHcUjClg3n5e/syVMbJUS2qjQ22HohzLvSlbNBO0O8HlR6/046VIsokZnaxamxd7WSAt
LUwb8cFHLxZKc6J62aV460nTn6O08ySrNmLT2sXMUkQIH842N2mGnG/DsA49Mh3A8uhNS3pgF+Xn
HAD0a8kHeoRtXOXDTGPamQgGL33URV0IvUL3mevt9AkyFXPjc1eG7S9uypvO0BfKcLRYdSfZidFr
TDco0ummJOK5lriBT3M72ggQa5tRczGuRNlGEKhV0TG1amiFYFv2QAZlwsvXhjtZJIr8Pial9VLY
2V846tnVE/Xbcboj2D8AUgDXdVRA97kbzOJpahvdQyDQEx8Y3ciLqBF9uty3VmaspRu7UfIOyn3e
nJxm6m+aIk3uqj6xfCay5CpnXXwkFhJRvQ5a7LsILJCNuXilJZZqqr6FmR5U6u2pyR34VUondMsR
jmoZrhJI509O+7EL7V9I3TdNjtqcGItQUAabWzFVvrBuGDc9Wn4hyZaLytrXLILMmCWMwMCwOvVM
QsAgUy8GJtGzhiIciK17jZVsiLLXSnJ+D2dl5ObJNMj61BmWHnIn/5Lk9UPjNg8V0nkCPiH76XLP
WDs7W6JDDWRESBIl8TmK7G7046msk7BH4txfsjQBZx9pWv2cLBi3hCRW4i5vLePbOCTsFijtErMV
7RMYTOhpB5lID1s9uL6MtyrOu+PUpV3sAfziBo5TWj9ayqYfjhmLIkgFZlTARMkGIGEleC7ldErp
tLWUUZ0cLuRNnY32rkq1bmNltKKiNJYiujZ2YDgkWHlqxpTDstCZWtCsG2gmNCeC+2htEe0uFR1M
P9Xksl1NGi68oiyqvy4308oCYamDrTW7GGHi056mLNIfZc5JIFil3TjgnR/ydhNVuzK/GfPfvxlH
PFVG0mE7ezJtTXuinSqRJWNYHu7mtI1YtNJUSyEsSWLaTjqwZ9A/Jt/sXAgfF4/Ry+WKWns6+f0D
BkJzdAV4k8A+lO4as3BvwGm0NsLMWjMs1ml5NWauiKIS3m4q2Zc4fXiEcSdMx8xBeDkZui8f+oql
pDKvoOXDkq08kVirkL0Cn9k6NjdOaFeqaAn6ZDYke1nXxGenZyCTiYBpr5df+1+b7HdWgX9jfKrE
7FNAac/nr5r3AgaHl3s/kYvk977tXV8HX7m3K73rl/M5uN7hP7fH4+64uw6C6+un2wdwzr3jg/dj
v3/dP7weXzvvtQmv7vbHo7c/Ph294+uV4/nhPvPCm9MpDMNPhwP+78vp0T+c9jcnH88JgvPBx++E
/sk/nK+D3e4luJ9/zfeDlyA4BC8HYKE25rfVwDDX8Zvxwljck6FH3MHFb/OV2651H6keyjYH/Px2
LOitwZUTaiyDC2+al36lk/Lpcm2vteOiq5MxjhJe6gyeB2xP49oXI9/oImuruqXec+wnO6lTyo5j
7MJXHIzITDvo3XdBkWUxlQdLe+h5d1dim4jCwQv+pNs0NGgaXP62lTikL9ZVpJisrh+b6qSPunUc
tNEA5kGDPXQSiR+Xi1irvsUZhI79Vj40jB31mnvSfLbFFu/7lyPg30cBhufvvULTOfJtK6s6WVRX
8KMVX4WL00p40gOxA1awYby2g5XEB80SMhCd0p9aa8yeZMTpXwNj3Z4V0ih8nkJliIvTKPXhxGwE
gz2FHG50WC32h36wyD3wBgJ0P636VnWTwH3RJCcOMlWVmJ7FOqv3rRZ5eNitcq93634/TWClSGbD
gpvXcC9Lhp7f0gY2GvYEz8SpS5CXgA4V7WWuua+unCI/Sy3knNHCEBbMYxuYxScJ3gI0gPLsuIWL
xEHLHb3WaaPCn0yL1tgBJJCbM6vHhT60kiGk1fiNlJrtrRnVuLYZCQAheUxvcNvZPeF6jQRR1UTY
UeWVTyRSu6uuL25pTTvfGpwkrOup7r1O0+NPeZTihII0JBhArfCRKlhdUdDHNgb1+x1DX0q7UrfL
jNrQK9jT4zLOc/XMQi6kEFsc5JXnL7W7nA+Jmah0Nryt+F2UxsLnRbl1P/b+FKUvIbIUHrBJjwaE
KvhhcB6mafIdDdDXcWPBuHLqqS8lvIBTGKnTKfs4uOVN22t7FmdHAH+ggXB9nBX7mqyCXJK7uCIO
ss+Rm5VHG8cYa1W3WJ7EEELAtxKHbDiZ8aLqto6fLweD9xfc+pIuO+pGb+Wmqk5CafU+Je54kCkt
bxlrzJuu1LNTE9lueLmwtSZaBO6c4Gq0kSI/KTOrzqNMm2sZt/VZjyku48Hc+JhaTV8eUCcVIXad
dOUZkutXlUugn0zhIbNhY6SsfMhy788GWIWnOMxFZh8NZU5IQDN+Y1TshjblFq9/pRB3seaCDzoD
ZQVMdQVFafd9qplXtzfy++W2WMnLQiLw77F64KKTDS3FCTg3HYYSkPX0B6NMcsubUsxAftU0cGYf
KGkMTwEsQ7yUx2bpmU1r7QsuNuVKa31wMSHFTd+RoqbZKe0cuYN9D/8+tB0xfEKHKoynDs6QRtPv
L3/4+zOsvhQ02wDiNC5DnNAL50QbdaUn5F5j9saGbMWoSV8KmbtR6FOhGnYcJBsxIZiqh64iGarP
WDMNV3bMzSOhZvNg5EMF2uUAW/A4t8ajm7JGILUk6oO8GLTAkhp5HiykFsVFHm+83kqn+psOep5p
k8JSgLeXDMzWyDglSTddK3iwm95Uu9GGXGGlUZes3njI4oxQOzsN8IuREKNiE6kNIj9SykRgJFgm
qn7cUtStxMelSnrQu9zmGa1OxSgg0jRkvW+ZZP+Kvv/5Y/iv+FXe/WsFU//zv/HnH1KNFcfp6eKP
/3ySOf773/O/+Z/f+f1f/HP/Km++5a/18pd++zd47r/LDb413377Q1g0vBnv29dqfHitkZf26/l4
w/k3/68//I/XX095GtXrn3/8kG3RzE+LuSz++PePjj///MOcN7r/+fb5//7h/AF//vHIi/gbXOP+
9k9ev9XNn38YuvUP3YXnukNxpum4846qf/3XT8g/bBfCWgo3QF1nDqILBBhNgn/0D4s5+GWXGo6B
HLnZoKCW7b9+ZMBKGiro+X8p8rKNP/7/q/3WOP/bWP8BZNad5EVT//kHpAwIYf+7DMVrMeLOhbsO
o9S2fs3kbzYpOVJAS3gJFHsnvxsFe+4qHM7WybhXnRbiWjvziZZqVy1Ps9AaYSKZ1/EnU8/nlX7y
M67ogcrsrwIXvt5QQp+GCxCsyegOHgvK72h2JZkFqkQGJGKve7Es/MKp6gCXZLjwz/3atn0ABopA
siyH2zA7wkgMR0zI7Rq4y/1Eg7d7XtwBdH0zag4HNhQ3aELvfAC5fVLEk88qCPwcYt2nGduZrA3m
Umma3+FYIsRh2HVnFT7yJvwSprwuGGmaQWHrUqsdzeRj4U6ZF83Xz4J4UavukoHtNMRtVmdfqWMd
RI4wyPDhcdRd0/F7U+LiIpV3Gm4nY/LQaCDapepuJlroNPdlYh8G6wF2gJAbJtGTLkixLwGb9pCV
mh0rHHa7LphjSivuCt6mYIxgF4UEfmuXJtLd1+13qX8X+BTNyK505AMnBNqg3Kc59VEe7v+vDaZh
k2UdbLxGnOk35VTtqaW8+bebJttnEkSRGOwp42QY4+OUSc9hbua7Uf3SS6S+JHx6FCC32WVznQAj
ps1a4RwVChOu0ElNJP46tWdpn3U0Bt7I7o1nG9ASrj9k7UMBsRIaNHH659K4j3TYOaFgGN3taWWf
TVs9ZI0M2PSzTLqvWZITj0Tm7PV3QAaXj/Gwa9z6Zdbc9mP1CJiZD9JHOLAsnHsF4Cg3Y6NnHm20
EArUQ54k0Jmn3XXZFl9FCs2jNPNTCp6qRF8bZ+pq5+5sxElRxmB/oA3Y8Fw6Imzr9Dsb3aek0Z9/
9ZvMwtPwO0wm3ijBVeT2fYGjoNZQOvpb1h6ABdvbFd4SX5sW+jMsuJ8yOexFJMPSJOA50H1Za+Fo
dtcF68+O/GxyNXtknboh7DACOocdc57stTI61+Wke1VR7tMRCgmZQfM2hb0rvcgpHrs09uw8DvtK
XSc0C52W/7SK2PXm+53eSH8qk+5E+0DGNphkci7S2vTBmMB1QrmLRm6dOWUykCPt/bF3p6AVJbpT
yr7miTU+WHYmjtTNr/K2ZI+AwrGrAj9zq5hCDSPZOcckF0w6t4NMtsmu7opkVyXM9MFVKQJghklQ
t2W0K+Gwq2L8Ghyuqffrh5Ul7IDDoSqxRLKHgi7ZlUzVuLjVhwRNAW/6XLUQ1LuvTUeAs2LWXYGB
49XGUIdwgR4fmrSqw/mFRh1wUEnnXpDTwu+74i9a5IgzOqFnWMkWGPJ5ETCjL3zYCxc+jB6ys9M0
xd7KXX5s8kIeaCSTXQJT2j0vNPDiGpZ72hAFTtHJA0m5fRdbBnvkcF0McRoTOIO7U6UFE8Jpryvl
ZxXf6UJ+BQ4BOS7Cn4roRWVxiPnxlA1uyPLMj3HXq5nTxvL4/QBsOraB/b5rI6L/vsbU5nOh2Orl
PtIw5p2HzjWR+/+dydx33AHVIB6yESZC2vSsbepgcM32TvyHbtWFpMK0dHuehN4eUpGcdixrhdwb
rrWHg+lJRX3nt8rZJYC9RDLChn7PaxLO0XWo2S6ZDEgpp6b2NSWJNw44iNQJ84emNf1YF38J0aYB
DCKeuja0tfKJAWrgwffohmNNPD8lxcGQnj9pEQzs4v6eDvxlVgcBlF9gDZSF05iF8zSkFzAh0FXx
yHS5K+LxNIflJnOODe88LJ0Cy6JHG/OS1tFveVZfsQ4HGxi888CZsLosjPisOtxedGOou0nAOT3U
Zec7bfKjZ5+cbj5c9pxMHgUSutPhAX3M62gBhk77PSbW3oARhMTsSlPqZ8h/nOA7wf4fdV/WZKmN
dfuL6BACAXoFzpTDyTkryy9E1pACAUKggeHX33XsvnFd2X27oiO+l+/BdoQdrsMgpL3XXkNP8wbT
8ThhB2eWVz0PTzxrP5iMzzRiZ7EkQJXTGw6/Bj4BcOGbJ+XYJBjcBRkcNnYbj44W/F1JlxdsWycP
uhhSMGEa+aGT7LRguw6aficY9uJa5XP3be310+WGGA7WNL6almzJTd/fWKO+Qr9wRPc5bOxMzXSl
o4e/VTP/LBn+XiL8WgX/VSDAbJEkSYgvAyvl1wViuv7iZb0OB+mmJffYtWEJNBVDwvdkCH/XaV1W
++dyJEXeL34oC1n6WXUEuM07sWXDIRnSs2sQW4GopqKe6wdDBL5B7Q7jmOwDTL7UIoox3i/V7+74
z1v614uA6VAaU0jlPtfl3IhYIYlsgD1hn4+qOUbrJXS8QlVxwH/ANjT8+UIvx9m4vPoO6J2Mdl0A
doFN5m8QX+81w2ER0BL2yjhIZd6kUITh30Gic5i1Af+rysMV+1USnOqAnKtsu6/RXV4KhNFiUJnO
wzuN3vxSFSBEwXs7K6lHUlUTPVdg6IPIGy63sR2Osv4Rx994Q+4Jmw9pR0sZ/K4V+sQE/GsVcEbh
y8FSFKCfrUJUSBEABivngwvCfAjJKRKkWBKHk20rfDfttkjsRXdt6i8mnGDA3xd0u0+jtZwXnJbN
9ZJUKMZUvsj4mI79jQlriGI6dRgENrr5hw3mx+h+C+vreCFnvfnH1fryPy/lP53PPr9YxN2idGYh
hyrt0+h05tifYoe91i0ql+MAE4/4QOP+K5x2dqbzRxX5b+GcXXfseWbrmSQAtifUsJa+qwtEiU2i
Oww1PWqTPtHJnhePmjP0Jzqmt5faUwHfNxiY/ucL/9OP518uPImAFmOnDtPw0kH+rUqPdNComS3D
YXDRtzWor1mQFjLbchrOAur4uctX7Jx2jY81J2U427tx1DvMBUFfV2Ehuu3PzU0bl2coMn5ziP3J
avvX60sYTpIkJeRzbxl1Y5RMwgwYBwwoHm0ZxtjMIar4o4ZSVKctQokV9uD0rOL4JIPwIHCAQPyd
Q2d3slt05nP0gujcvXb3oE7moXl0bb+LqUMZNj4E2wXSq1/DPj60EKHjMDuB75qvsEysU1+qyJXD
ED3EoUG0elVCsv7dR/WR1T9+8yb+3QYFF80YHno4sbPPpI4u2ao26sEaZzJ6uFRjlPgjrW6Q9b7v
SVeuMjn6BkabOFHWlR438TsW1SfU5J/fInII4ijKUDd8Rk+Y1uhjQ1yCXhLoF7ITdtNiWr5dquyw
qa9DWDqhFfmBwTAkjCKny/DGJNvDBR0DhG6XiN9pav9NERMTdJHwEglZRNjnkcxGEecBkg6eCrnZ
0vGxkvE9vAf3sR7ukSv2Y3R41a09p+BEtvHv6EX/+k7w63gbEcK5SUo/++HOI62CdWJYfSg8UzhF
mheG8UWfBjsi4wf0qRmdjhuuJRnFdTAnv8Fv/vTo/HX5/3oBn0DbkYoFHAAcGBd2ydabIs7gaoje
BW8lpsGf1YxK6CWWYt9Kc2phVjLRr32C9mtbj44tJaaBG75nfDKHafp+2fUFPOQu6zproTbS5jDa
ulhNeq6mfjegXsokWt0Z+VG84X/h9//TIM5t832C58SH/d+A4lw4c/9/FOf5vene1Y/m/RcY5/L/
/F8Yh/0jiZIsJBGh+PwvO+BfMA5P/xHFqNuTLAoJtr/L5/hPGIeSf2BRhn/iK2mEzREL958wDv40
rFUMSFJCUebgY/5vYJxP8xaAH5xi9cN9CtcXpfTzWAqhmZpvS2CPrWzWe4YwzdsAEk6QLKFujkqt
o0AcLIOgG94HBIZYcexZf4ibCPC1sGsWQRJvs+k3B+6lNvz7d5HgkCVpBAwrxGeZfJZXs1bXXnU1
Lqt3VXVNoQgIywRWw0tJ176+0VbpW4xtG3wOoODdQ+44j78ZpPyKYacZakiKzZqFKaMEtguXBuhv
R2c6eJd6hxZeBH2UALIRGBKwpAP7D06puP2/LZt/Uy5/mvZffo9FFMmvKJbDi5Xbpxqj5XylaqzT
Q4xQObfzafTW0iWsy64JyR9z0893XcXBBVKQBBectWharFum37F5Pwn3/7yQOEUZjYWZJRQP4dcb
1y2MMlZK2KETCAwpZbrQ+5is4gck9OGZd1kMAA0DxjFvyLb8QQJ0Wl0ERtbOWRr2RcC9wMxVjmnz
m2VxeeR/XxZpQpHumSEMg3ESotz/9cpAuWF0yFp/iDM+V/sYAE98nOSEud1/fhmf1x9+CMxrLD40
1qj6Pr/7kKsIuNjoDmGHH9yJkcTh3uqMftnGmX1QpI/mTlonSlgm9SgxLPKlf7P+PvdP6QWnxamE
SCYOqPWz6p+OHIz2RfnDsGVrlsuASsAJy0pL+KlG4obMzX/HbcWbv2w6MKUmJOacIMb61+c7s3qi
sBt16Ns7/VXOXd+UfbpAIA7pKrvGX0ify+po+u8sdi4/jJ0swRsFdo0t8vP3vjb9prfVTQeIl4nP
A4Q1uqINEo2V1lUVEiyaavudOu3X6clfP8rRWTMSU+zEn7261JBu8RyR6TBmc300fAr7XPp2/qH4
pH/QZBiLsW397+jkl+/410XMUiSlUtwl/snTS1Hyt31FJDwMnZX2INbYgvjSu+kj7bGiDqsUjTsg
Fz3lxQp6oNoj150mh/+8tmE3eCkr/t8lZACMoKxCDYoulSUJ/2yMUc9jhR1v8Af46oFCVNm30AvQ
jfxAbhGn+6zncQ/5si6jBpDDIpEyn9WVbEqxsuV6muAbEiaRKhGHi9J5Gs1J2JAfR750z23dhncT
eDAHM7ff+1SCzakg8aw3Ne9oYjEAqJoqR661LYO2Hu6QgVtNeb327CoYKqiOQCcejzWaFWAqBP52
eV83wfvGOzSM44yPcRs/KOLG8hmRAGqJ0pMJAfKk3Btw9EVz7JcWEGqGxnewqn+r9VJfgqg+xm0I
b9JokzBNwxeFUNnsqSWI201AGrzrFtw4EfU9HCzvYOeRnJpM8KvGeIzYSDCqP8KWv9mlj0sjEnrT
ajUVak4uqRmGuBzc4+thdPbIK6cywD2BQH9KMqTFtbRb84jLJ7/IFEPehviSumF+W7Zm2hFso2XH
XLNfUpwA+2DzqnlSVouxyEwYN8WWeqYR3guYhU+YYtoxrfdDOMt2LbgasAGBlBPya8Rqw+96zUYH
3mwHy5CZ5yHIBziqJb4siEukaqBdbhRsmeMdZHUxv8+CaV11Psusthmuw2LikaTjhsthdGL5Uo36
a4s/EdPceKaQJmZIug9uuzSoxjEnXChkX/YLNkA9MN9+Wc2MbRmcxr6G5GBd7k3vw+Sghxp/n1Mt
m4eYAa0/IF9LLC8djOiSq6aOh3bfJAsOeuoyLyUe6OABfiRks83lR1c87zFTMir/OpGX0PWIfgRZ
Nf6wSFBvHlBJx/6xCkL8IRtf9FcBM9wwj1waOwItHcuqa9YRbGKdMNhnZCWhfeocx1ULqXG9hir8
fSJSYJFceOYgnljVllWf4fK4mgkubORqXLrcCIwizpvyQheZX2NwxBOIxosqWVJ1tYSjj7+COcra
vKLwiSobPwzHIcOxcROvE0zpNTzIs3M8OPzRc9ACrBwneGldG9Ev5koRj7VM+ilbkSxr9NfRwVvj
BELGOBcRvjc8KJQLoHrV6kYp4vaJkmIu0mXFnAzzm2k9sVB2l1l41JWcQ7Fx0weJq/Yz6yy9C8W4
BE+CV13z0MQutvt1anv1vQnCn1sjV1FYvsU/Qt8s/HZpmb7TCdzKijlOseLQz1pe9rZLQZ2A3agp
fKRFOcam/rAGzylP9NqIkg2xxnjPTRt77CS8oI4BCO6YGrUZ3CpJE1VvPQRhNk+kup7Al/FFsnTB
blw3eC3pkV32ojoh5t3BvgeO4sOUrseOkAUAMcw6QKLgvtpPhG1FMNoMWjY6yPQegRWshFm/EHfL
4GEv3yFBpDmm0mEfMwyeDkXqg6BwonMjzOP5ZAr4PSzAj8cWqu6DrDgWiuVDPRcJa9SUW80yfax6
H99HRIGLgvyiUZeUk/WPDZYh6ohJSiDKtp1xfOnI4cjCCIEWOoY/cpuzesVuzizhMzJyG35QiJuu
9q5FCuu1SLeIFVB9QCCL75LuJswOxsMAa3BWhkvjcrVtOKGQRnerbKqOHtILdQPNWLIPQRh/bDkJ
9pwNChHKQYKpUjfLwrKw/1CdqYuR8/aOmni+2TgxWY6vtv7hM8SevcDyAMIzPLSqUKIJfEF8iMfT
WGuOQ6LFHcSaCKsysuFV4eCAs0tmEALgI9EMUx6kFU+KwczRfqxj9m2d1eU7GpEGyrd+3YWuiu8W
QGjXnYIFMrgEp1TT6UxAiDos4EY0sFcRwVHHi6uKdqnSXR/X0YuLKOz8GN0ecIaaYxbPAFG9Hfd+
HavuRNqanXqdiVyRTUIgoIKrDtPsArlYw95383wy7bh+a+o12kNT21zLTInbIdy+kLDFSIm7yRVN
pFJM08y2HrZez0++b2lereiZilpVxB4yb11um23GWFWi6jMoihZsy2PoCxt4dcK+16pdOyd6wR5F
4p8OzUoemCR9byP6hYBreI71Np5qsGNKtgl+WkaX7bZAt2NpptgG711QYXsydr42fTjUO9g3i3jf
CYjPzk0cZE8qGNl9KzZs53Grd5mvIN23DawVryOBrK+6a7v7lU+DKOBOyN+mfjD11TZ0AhNsiC0w
POdC3szzENnbJTP8+wre/0+NkmsHk7HG5L1Nsx1oauG+GlV7YlYmGd64HnFudeupH0KTYKLv5yZv
MuidqgH2U7OT4xHnQ3izwti64khCzhEqLM/N4i0yC7omJwOQjdlLdo9nKEvRQ93mTIdDGpqHJx7B
AmojLrlaE02+Rewy4+Q17j5HuRCUHBTn+0jZ4ees6bpb/Qg5NI2muNu1DcwekPo4y1Mr2/6pAf98
Pze6vgVP1p4orI0KSluOGsJ2Mu8Gc4Pw7IzAmkNnP5M2jk5mNCG2a2O7fFo6c9dODngod2FQaAA+
OfUDYs4bV+sXuG8FR2E5vg2ZtPcT5Vuzq0xcv5KZJEcGWfOOjVIcmEGNEG9RWdfmx7xpZGvh67yD
J8hy5zP6wBLY5w6Vmg9Lv7AdNl9akr7aSlQ6m9olslXnZkVebxqrrkzmnnxHIWhuFhQ8pSPY8YrK
pRg0rT66C7Ppqk6NQuYB5DIV7GxzmznoxESasVxZvO5i1L59jVdmVK6gyjmntG3v5gEOQfkwCW9R
VZh5rxCh0e7WuBuBD6Hq53UVnhYVBfm29h47X4OOVDm/t5hhB11f5963d3HVhl/ikIW7YFyeaadf
um5+tlkCDM0PoD7ITbLc1JU5byvdrsgyRleMVK9o3T+k57spFD8QI4k8spreOpe2xwkbI7RJ6y3i
P96Z2Ab0PDDaiWPx0swByz3ycnOWbS8IArzLZNWXZCT4ICd9liqmt2ZJQP6YlqNnHJ7niXuOdVPv
BUhBxYDBwLCCQxEuwu/p7LoP19o1R1W2GzFG2/VBbYoqlXWeTlTtYgxW1zqxJ15rgn+vkiKW03Zu
4Oy+h4MCgffXJl/jPvuwLmtOU9d9DRgLrqwCoJ/0KLTSCQvQ1186ot75GGMCCKMkJGHPpsSIfX5F
7tQ3bMG32NXv+2gkpczgjui4C4qGryuWoGL7Lep+1iskjZ2HYljNa4kT/nZDTPGuRWIYpr5+xfze
ImadxXsFLBHQjDhMsOXMsQ81x61ZvuvKDkUCiCF32P9KvsKlBrmyFdg3aEKgxCojs6WlrWt+gNpd
glNjxHlBe3IcSLhiMFs99U5jGtnw4zyEZ7Cmt1xplKdxgACYypk1z0bZ/uRNMOYoKZGQkcKCV5F4
ewPlnOWZN+ktxr3LkbH4YVkrfY3NE+wZmGHASsmTZ+yJL3JFvn0tYbSZtWtXEu4zDDkFx8xztEOe
mM4WVZBcplsIMe6TKijXsMdQyabvI59YuUnEkrYasseZgnY+pN9pS++ZCp4QE46hR+YkXv4YFlxW
cIcjIfjE7QTzPpbcp7BziTTZE53ORw/tV94oEx22AIFp2boI2FfpABTD6GpFUXIME92eAozoc2OT
F4gSjx6UypyOY31ca9hh5LwivBxgZV62IejMWwVPmplU+WBWVLMbASM0aOiCJkevPleqXo/Rlt6J
3jz5NarOdPPblR5tXCAvQt1IyN92i4v0fkrYa6jl+sNH83QKIAF5THEKPM62Da5aWYd7ICkwF8kW
8VyPSj1BrrrBhPcyGgRP/HuDoVyaBySJcyb89oUhffpgevAf+lh9W5d2GnF0MPHeq+S1x8lyt5At
zkMKOhHpM3/dd4u4lSbJCrJRuneDaEvhhrFHqtxo83ESbytL+wuAEBd6mgFhrMFQJkmfXuay5NiG
YIoJOr3RuYvOqg/1owF/p4Q1wSFWowHfu5dfUk8CgaE1hdYAE7cz4B91p0K3t2MQndsRigDqbJaV
BL4wp2WW81p0LhsKiezBnIQNwdIC28iBqNxxd8czOZUWdIMJDWyipt1cww4nj9K0QzQb5RigUjKa
vBlD9P8iSnZozWH1OkaIlbGirascIhllgPk04VA44+hz3ZjbeO7HvdEwBrRONYWdMvQsIZ+uLbRp
5wXs8GuE2JonMRscR5hTGlikJWt/VbeD+BY3IJVYxzEYBm62uCJQyuyqbUpPUgACLQa2rWEOW62k
sGbDBj178HFQUUIYvTWNKOJWjpiSDmBjdB79l0c0wh/wLd1M0eE8qUo+hkgHmwI8BGC2gbFXDJjk
uFcjobeks9UVwnVnLMQmah48m1OUvXFDd23thmdPeqkO1Rr5EUZ4Gco4iDXR/mZmZgeqF3Yf6EiU
yC5voegJp7qoh2GOcwyi1F3lFn3fkgWUnLVmHL0DVvUOTVS8lAjjGEsHguC0X33yOnctakyphbki
UzK+rT6GR/vixbjnqNUwGgdIwYoq0lBm2Es2NmQV2Xy4CL01Jn16xq9l635io+/ylLfpzVoT8Z6F
fnrnbnFXS5/x3VhHAJnouObYvzbwPJLspjJBe0JZh0fQYoLYoEz/gDIzRlwqNzlcEpsTmkD0a+sa
zuCksy04wUgR0Rb4xKTEnZB5rwOf/WRx21zRpem/ZmL6gYmvecdtgX+VZAtIJAIWGCH4j5elikWe
GXIMasoKLERyZ8OQweXDpjcNAPu3rJPwR7kcPXcoXuoT2vL4dm4ZxZUGUEkAQ3+YGO4T0QVARvNW
Qf6879fO6jxxGOTlUx+YYx2EF2FLV3WvjZDLfoC2+Ss4ews4M3TZj2KDOhtgD72XNNtuMU/FPgkG
zEsI/eGUu7VjbwM0Gjd9pYfSS+0egwXD93Z1+h0d5F0MTOthNAqT8MTS0mOyjyccavD4xvi5HQb5
BBrRdpW5iL0gpml9JkumdjOS4/PZiqYA0LoUGjX2zhDaP/FhgakffLBzp/otl8SAshdljM3FCOSo
3TFq4OC/DRMCu5AQDx04Z1e+JllZTySZymBD3ZlUNRoU9Pvg16cgjtMSe1Zdwj4nxcnaM6SAse+z
zx4bqhFj3YYgEwWrRt/C73W3wt8P7t9DHHPQM6akAfbpkREvmvRpmZcKWxwZv+lqQpM7NjK5Drmf
H1iQZFc99pB8FvIdoR8bgs18VmRoXHMzVWt/AN8VzTqHcwYG7VtyV2+oElLl61wkVsV5Qyl5Hhmz
Zb+BdcRdGtgDjwysUmtj7ioNKk+akm+wbk/TkiagzkWwA9pxSdZ9K+BY52XSL9c8Wet9GE0UD2L1
OwyEX7XRR+uYh7GlOoScwTXDUnAsa8u/sLDdCTnfz9hwz8sSHUiMNGTwBYalu59Q/MzCxSAg2T/W
YXNFtCh6DdQWVnzBRZ21MLwtuD2ZYpgzAYJgrNYik8y91Fl4lCOpvplsxXY8y/DZ1/FOIv2oCMNQ
z8WQgaRzGJulmVGGrKk5T4JkIMDAW3A6hsqD49slxlq0oqbCFKprA1LMEwgnsLHCSiihUKvsfWNQ
cud0sJxfrWLsqzLsiAXJU0TgGw5kBuMCJGPT3cGqHLHuJmpTCCBq7dpTE8nsQ1jYxV4NDmPULWOA
OasR1EXEg2/ThD5QpdeYuZocls1fZuRTlA1oxj2fG7gRmutYR9/acKttvkBC6YvSRf1NDbxqXZCi
CdWBbpZ9w9LXQLandpvfzOaT63iL4wKCD3NTqmY2xQJiS259nIAt1t/Bu+UNw44u182a3khbwe+M
2LqsOFriTIJhWK8/V8tvI1pdY+m/qro7+Lm+mQYo94JAVfvKwCC/Zj0K6OWxGiOMusE5qOj0FPUG
OdEZfW97OaJRSe77AS8tXuIns/FTiITtXaR5gCKoA8pjq6RAXgpDB+ivUad357pPvg06O8gF4rma
x/JARvk4jsGzZQ47VnuxL7+hRrdAxfj2ZazXU9oKaNtDZG0b9QM8DBDEqtrdDBnfo0HCiE2GFKV6
1xfweFDIOsSJNvYDfJGyeUcmDLdHB0ObBicLVEegLsh1fQsykeXxmOi9yIDN7ZVKzHzF9fy9CUed
S2C9sDwIF41DOatu0m5C7AsD9heDT8cbAD0VwQOlFtbkKepoHX4xkj8JLeiBVoK+ChMX4HYktx7M
8Ec3BPLaRwQVfo+9BVTg9l33GkKrrc6CBFnbceuKDsGlmOHXakFkmWzkFwDbw/oRtoggfFkrWX0f
osaKEsWqqZGWgF4jb10Y++sJCK1D78zxxFcchus+THvxQ8KYcgORbxjcfaya1L53kZOqZGrrgutV
x0ArcjAgF3sIJokHIFhYB4WV6IpyWJiDi0xQcWvwCJaXycyPqg7uw8y9AsIvhkmGR8STQUAC84US
pxyunWXPtfbw8LjksRMn9RuKn2wvyPyKErHdmwkoox/SxzQIgNnFZLrtAnNTe8Huk3ntooPYrCc5
Z2OQVz2OudwK1z8gb07ulyUO+c7RmXwBfIsvjvI5LsKqTuRR9NV0IxmY72OUkglAjZCPIlWX+7uk
0OJRInu75RiFJl1qH5k3Q4UdKuZXlJggQk0vHKLpZVdjw0G1CetWPBzYeUJn3CdfLF2T9dq1VU2v
uO3jF9JUPwE4+3OVLulVpcFYKjpP6LgPhXBqp9HQo09KBXBcMr9lRCMPB5vhYxo5txeRhdXxMjG8
o07sAc/I89al/jFVk3uU88j2hlF853T6vvbSnZIuqL9W2O8xUQwCZJa7drK50QSwNGlZdiA9F3ed
tldjN62AdkdA+tKaFoTSbujPjWgiGIxKhg/B90fnTPsVY+XtkLrQlvU2qxJ0nqHs/PAV++NyFaBH
OvY4sfJgFULia7fihlaeJoXnGC44TMjulBC8mMBSveJ1CEihm8Cg7v3aXG3c6b3vI3aqGN4yghHm
CvrhNHlRgL5fQbGXew3bit1Uo/ANux5FR2ZUMYYAMUGOxwE4dCBi06EpfUO3tpTcZFig9XwV4YQr
aaTifZ064BY6xUAo6DtQcQSFXHYnmyXMRaRn9Eo+uWGV778uzeaexnF5H5fB7gJRsQcHhSUqoFU8
Q39cF1hij51auptoU8uj7HoZ5lxbUJ7AsDiYpY9+zMvSXUXgrmNVYeluHv+VNEB254X7q440au8a
IT5MstXXyE3X7zBr3PJ68MtNYNx3DwD0oeqD2xbp0eCWogLjtkUxOHBXP8bYpPcEg5CysxjTZz16
pTaxBORnxLbpPESNDP11KF9FOG4zQFOQQaVl6wGGM/JMxZa+Wuhz4KDT6jJdawdULANVPwMKj7tu
3hYF7GNF2QPogoe7sGt/9nUf7hqW1KfYzM/rtpCjTqbkoQn4eqB24z/mahi/UK6DaxiAQJLdMQ4u
UAKdJQdoqnUK1mmAsvA6naLkW5CI5SFtZ1KIKmiQswkXlNoPeB/DYIushgeBbWgC6zU3PfIKqZU4
AOOPiY4ZWMjjCiU1i0sw7OcTyqOs7FGqvLLN67NDMkSe6W4paj7Eh9r7prQ6uQwYbPsyJr7NQzX5
t9pH28HzZSijHtrzDDmstykkIjdtOLWPazc+UZ/UB2cTWbBUJrskkmseoMD7Q0W9vMPbnh+zZIye
ZyNb3BvN/IvHECcuyECD9DxlrNmNUwMADFOoXA8eDXqvqqXDsb6h84jo8D1pHdrlSXcgVXnW2BLZ
hxP6PzTKZSxrNBtDRDlc/+NpKWXkzXeCoREpgqlKzrMeF+A0OtDflijovijKmzOOKAVcvu6/ryOl
E8aZnD5qP8Si5L0OexhMLaBwOablyXlAphjliR1bZ7uvYHuE0Zuv7jrgw7uKolZioQlOvE1g8p1m
TfPVU82j62AUc5AjLr3py7mL2323jMmDRtAZPqh0BAoJG94G992f5lEk14kIHNhoQ6rwJWXuoNZQ
vOCYCspmRmxEH2HuurJxfMVEY30MTaxKEnCcVX1mX+QwtxAzueCWRbHcy8Qxmo+Ny/YRvTD94eGM
03T9ttIVHXJqJb51vt1oPS95NK/RgXVw8ooysxahXueczvGWo0EbcloNINt3qKOyjaHdqDAtVdqF
TwYPvWj7IL0DlhzvUuntHmPP5hiDGJrHrMbQmkDPhS84Ld3Uf1ky2XyHdCNtinUAQFbPOsYuCd3k
zLbt1FeduIfhLjzePLwnRkRSY0AHgFFVEUpE4Y5Aa5JyQUFUoKsGKup5s4fJeVbIUPo3PSl3mzQx
gVdMv8A2nAcFRftU8qBtjw1HDwfZP3o4kQLg8lX2ABbUVsBWoYFWrq5vQaRPyw7Kgy+mJmAmZgkS
s0ydDW+pTzievfuOuiosDHjmb5IZE2LSa+8yvYVntJfsQ9arLVSTsDILG3sE5wKLMHHZuwuHFVu2
e5Vzmu5UViODecZKOHRVZPHRZc9dhjzYFMZQUZ+G+xVex4dmTX5gkKVKqM2AFfJEX2Q+SLJce1DC
gvo5ZuoyZhqzw5QN7s0ZgX4SQ+HrjqIs3iwOHEz35HMdLRzT1A6oWd9F/Qf0/gtc9dDEmoZB6y8J
ig62zANak1Dtwf2IijYbaIFyZ3KnZdvkSweYZCvHsBdoM5PxGNpqvV8dWC35Wls/4iak2cUaAPUu
rBmGH5ueENvjW6VOroJ/72JNDxgHhJRml1py65GEIFG+9nMN3rnfIHrawIhY5hlfWli/9bEzJ2tM
iirRiequ6Uf0oZNbHxiAnxOBdulVtw43iUQQu+3QkDUWnl1bkvejoATWE2jyP/4Pdee227jSbecn
qg2SxeOtzrIkyyfZ7r4h3HYvnskiWSSLfJs8S14sn/beQfAHSIIAucnFuliNhlumyOKcc3xjzDxP
wuQQDaGX7KdQkWnQNTFrQJlouWs9NtOJrZPpSYeJ+SmnPmLw1BbyGHIfNWs2slVEZAwzbyUT/mNZ
yXzDLYilcfAw6sX2XavW4NGZ4EtZtSK3PjVAXExSfZl8kQnAEL1JnGvtBtZzKqt42+moaE6zXyQb
najlJfInljNDhZlpZStyiFY0mgRSRmXAAdujwssMu9lK9gN559yin34Xp9+FO6mtgzK+Qvj/SoP0
ew5sZtFzkuZPgZezTET6vLqdZBCciSDFWS7IWO9CTZOGgXTvzBMO7aKIbrWbxw0QrvR+1bYKn1Jd
kYOtUpLCx2ZxT3Ep6IjSKvgjcXAfZJXglxT5TDs/DvoyccIUqzJ1SaNsO+dgJUitrO5BpJBtKvh6
Gv8jaHtrTTGBaXws+/jVbgP9JmUhnqwCPr8jRUyv5rrSeMd0sBwB8vVm4dqxQ44FvfhJ7qMg0+fy
YDdiZLgaavqmgL/fcAgekxIigDFeGZFBa6frrpzsbu1San1keRwqxJSgutY9sTr+PKcFSxvnLjkY
kvlJWbmnxduqXrB+hBssTEw9mVzuw4zJyZ715JWzUqi6crsUQrqr1umL9yC/V1XJXe2jrwkOXcn3
2PrOiPUkEf3aAmBmEjT7DvXQODR4R/wlLNZ4uou9O+RXK83mbVmH4yZOQpy68XKfcafqlQWcVLgi
rG2yPdsqfF6iZEgemYCJUx/Y3cjA1ZOvw5Rke3YedpT3RC6uh2qo3vo4Z0wauG66YwxpNk1Px8ZZ
k6hgxRs5Wq7wATzomSacHZZvYUoRtO1OZRZODzFrcxuzQI40NngCkSna7CFwZDnvJSIiynid1GRn
oDKuqmp21n1fRq/jiLKWtg5D6s7miNoQ61EdFYdNv7H6RqKzt4giidMcm9r1u51M69B+GQdn+CPq
LnvOSYSYN3SG2ILR1gNvNU8yuzYZ9VBfNMtWoBpALokRobyLawf7ZKsXorpHlW7zBZgrdxALjOmX
F/YVmIMfCaNXXplw9ce5ngBvLGff5ni3HBqnaYeLf1rljWSvaTjzlJW5IJ9zkJqYm3LIHvsRVMBq
s3jfF5rfCwsDJl79UUyT96uKjI8dNZhowwS5P5QqyymNKgw2LiHm/iYfTIaBKKo1TwJTk0Quzudi
z/l2ceQlFAzWuO3rdTF52WNLR0MnyruEoccYtFuklIEJG+X9uvfli19V/YbEyeQ9iP1yVyAN7MAG
4E0ae36urCXdLZP8qUhEZvarU3Slpt8o06e7gbtTsm4wD+34YOaR+Y2ExFKL3rW6+w6MRTegqlfP
n7Oboth9ziWSnGXL4cVxQ7T6tCDYAICnFdl+ScppJrJOIFWIZvDNQ5WgIm3pA5jwrcZSG4BBf3Rh
MLqaouAQGQ84qUw7sJUyHDN7k7VBPL1MdsafeGEbuMehbsR0M1M3F2yvuP9Jlc6Mu+y+sOpbElnt
+ORCUuPUMpSbzA/bEnbIsQp+NIvkQFBFmd2pxcJEuJqq0f9rszmEMyOOR/ilpWJsflR3HsrO2rx5
mD2ex5UpIkgoa+ZUXg2925rfPNuy/SNSAxXkB0L9Cp1CdFs2YKTmJnhY+keBPMSi1L5W3kmNPSfd
IpUfn/6DJykJu3AP/UBFsAlMC40xWmWPsmB7eT1mKwQtn5dFQeP4YudsncTpE4eagKQ7iGQZf6z3
VULo8Tq4o3nbmuDT7G6K6PgKIjMPR4Gw3F4r3knOFfdpipY25I76NQifl1aruQygSRYz6LAy3LbY
PJiMJzWUee9bqxht6Dxpz/tuKMiZedgmOiRScIomkQ74/+BRTqpCJlF62HYLXsIVxKLzGA+d9ZL6
vCGhw9LpSJNQE6AStMm3XerpjW7yolFVEIKGIp+2Xec7IHIkUexZxW19qsyJXgjezx5JwUo2MWXL
W5M1xdH1qHDHcEkf7d5ka5FSXocqK/8q4xYFNaytx9XUUI5XCSa2bFTzDhrA/ZrYePSnobK9DVVG
i94TW8ZRWyOPoIst7p8J1+oTsbTl1Q3chJJvzk9F7kyP/liRIxtq85GQ4ari0CZl2OXxWCF+1od2
EC9pUzwtwkfuD+y8PdLvLExuE63eHdv+1BXD4cw17XnUTISxpMmrjgXn42wzGcq7T3wH8T4Yq/Bt
kqO7EcFYvM3T5L8jdjtbmk4XIiVQh4yq8vfgOMEWm5KP2m9jVOTk7M+ODmGYHD97yDLRXCpD4541
0UuRBvhRZ+iz0OjuFxPar3IYqlPL7oJzyZP9K63S55DK7mxb7iep/0uydanx1v3iYMAtLBAoAxrn
Z02wWQigBBG7T68jdfLL3N5E4Nk7byydc+4Q3pVaUW9tRCPMf6yS+n/tWPlfxY78S1LJ/1+2Frjk
/52tZeYA6PV//S//Gmlyz6b+D2NL4P0bli1ocZJGfNcCmP/vxhYfY4uUTuCGri2x9N1zr/7T2OLa
/2YxRwohtmwfCPrueflPY4v0/w0TmA1/TnwJFjnyTv4v8kn+PTP7fyDOfhS6fIKINhMjDbqQ/z9R
1rJK7TmBf4axc3E6BsWsjy6a4LmtmdLrtqF+tvA3bPOJ9rK4YyBhOwVbd4qjjZ/6zo3T0GyTgATm
yFTq2FsEy2E8KRhLlAzyP+fByT/4O9M1EMlyWPzW+pWT6PInmXJ/Zcu5ArKw9XpMpo6U2/+jd86x
/53T/pdfMsAoY7t4/4G8LYzP/4qSA/xYwZIbe+9MoDN21qsbFzcYTiYgfGgXE5a0jXERzRs/9vW4
K1VM0V+TLIxV/rvvQuJTBks+D+Ey7Yk2CN6jdElecQZg96zqSTLn89Jw57It9JmQEdZqOnJ8DouI
nIXB8zp7Q+ORwpwsZmSQbPw/cQzlBfil8Mib+AxRyWgxrrkgDpJ5lXZ/fNfog6kSuaOuDb/MfQv3
SuiJPVljK9h66t+Vr4GWLCdIiW1LHoDF2rer+q9xw+wfzRYufdRJZXf7eUq6hrkZE2UczRilSSs5
qylOLrYA5Kw1pvwVSJ+6Sqo7zY4R1X5HaESvReNLdzPYbfrNqR59wm7V26Cc9QbkOkJO14mnYKNc
lsuYuGDxrHK94Camsf90iSLPd0W5KAx7Iu8hs2PLWS8mgDljLVj1PiMMr4Hg7zkM1GdblkOFl7Ax
9TGgNt6OJDockgFvjwxpvVU3kz3RFPnTHBKoEDOswRJq5f+EahLbekjjxzDOEVTdxBnO3sDExtFS
bDDImIsdxYqdLpnYTYvVHYq4KJ6mpsw2BcEcu7YZJSjPZH5pMpwsUhfG6sdQ9X0ucWKz0nRwL+MI
DTXnsn13h+q+rAzdV8f5Xa5aEqY9VhisGFJau8z17hJzp9ofGkbvypT7PmpORoTbRGUM/ppkU4qB
GVpO0qHAcPaoBsy9c8nql3Bw9C5TWf+lw2ijhu4xsrotKbDsYK+mBgu16Y9+aLXPWjkSxKM1G+jd
tVeq5IeTCLwzaAqYGTvZpbXFflFRMTHGoXbM69J+D0OiZzwAx32TAWfmpVX9LlwdPPeUMf/cqYYS
SGLOXtWS1gvzk5liLXP1RtnzeEbtIze8bqz5V1DohfV4QHSrjD4Zftyjs5cyrnZVnXASsOJtcZ1v
Lcf43LFmYcOT8KflwV351ZyvJXDC2h1TtrcIPHW+CP/KEMNm3q2htputNzIh8ZhJeX3SXpOx2KqF
Sxa3Q/40hbBZvqm9U2uY5yZ3m3IaP4C3v6jeVchNyw+Q+xGBEtpeDWem6NWO2JM1/iuESofqfW7H
j8mx4TGd767MnY20kr/Cfm2VeGR35bYqVb1iaPxsyuy90fNbR7ZXTDyASNLXIqtenLQ95AziI1lt
wnza+0N2kT4Ye4z0SXGSQovyMBV1wLnWvdV19yXy6b2j2FwFPOyEzHurIrEZLN3mCAq7GP+k0n1L
C+f3zHTq4gu/uYoO0iPztHxi7v0zpwnqmTbmUWlxLmYAZlQRIjMP95jQpftbMVFkGY0gqMKmRBlB
zZceib/s36yo3nIirWVMG70MABOuCs+a/GcCiro3QlDPYDEraZkt4N0qWbyD1U4rdI4VFzXN1l2q
JbCN/C5Ze0Y8CfbaQabpEaGF/Zhh/eYWsUd6hod4nubtt0wFaeNVUuyM7YF7z1dbN58iT8O/IgIU
Jc7oIZ8mogAyd2t5unm1vXHr1GXyAepFNzlGa4ns3pbpw0gX5uYfU6P13reHbUMc5brgwCyL+0bz
395YoxfIZJ0U+d/aaV/ySirIfI53TeDRdI9QyFCM0XeDu1oXPqZZ+pZLl5K9qH/igp9vWqIFlRNf
NKuLXQ3fmg/TSwAAAaW4v7ft91IQh2f2UI5gpqkFz25djbEugepWczhSrpfiMvrTSCaDeubL3Zgu
PDCaV3QMQYo81r/ohcm3RbXaNz1Wn3TbCI1WHi9H4WaXtvO2HptfvCxs1wHRtauhXR4dTqopb54d
uBXaOUgsPNkbxnOfSeZ/Okpd3IjvKuvkR67DLc3s85BWoLr2sz1ArVth/tD5ELxMoc+5AHSvCNHH
94wSlBj44zy75lJceahfRa+I0+CnJb7PcikEbhwyq6bGkhOSNkBlWm316MHp9uUqU+o6jeNZiYF9
SzU5G2TIxMmXJlxvmo1Zx2kU7GcrOy1hL/CE9Hs8kxd7Dkgz6nyWNQ2nEtoPIIfmSLx7sj7bjOLz
lJl2Wo3PUMu81RoIx2De9ilrGpJGHqdkArcF9LagVeyARc1k5NfGHLR3czQtEn0vaqgZoq3XtWYF
JxkftN2dTeVdWKyc7131l+cr3bBoE9JUmoDVx0O99pK8YEtWZZ8jP7XPbGgrSEToZ00qlkWkWKPN
2xL64qH23RfgpmQVVS6MFVYXMivJ44iq8t+tDdw0ooq4rS3efgH3aKLDQ76gW/YNVKahoHjILHYG
jya1V/0wb7X8Itkk38zuSLsdCX+N1zVYM9YoThlOoiCZBfcLU8Q+y+vdyJzmVTBrvzsyzPJFdPxL
3FTvtsbqLiv5ThaBCc9zHN7ChoDqsNyNE9yAHzwQUYE86m37KN9V/l2Oyc0llGfdvhOYnGGT4tvp
RfZUEaFMD7Rike+jSyIQWRfvgQhu7tyul7EIgUvzXw6LVDn00mLnVfet9qwXvOqSCLBJ9r8Dv3ta
DAxSPav1DE6QwIPli30IbP0esmyB+y//wvbCYeWEcNPqp7WxtAUBqUZoKS2pLsB0gXJ/xjq4NXNJ
DrKnxk2vyj/32KhI3xPiADPWvTZHCNSE+4iOj0rydUicoxL+oW6zp75Qr2me3so+O8XCXQOmMg+u
nwyZ7I919zoANrC2dGOqiDrFMCOt3+Z2gG257yddMGFAYz4UUJe8vtqHPJSQ4bF34xP/itg9MMYN
0yprV0zkCBBJ9GlSsykyBhiF/ieP1SXS7QPGnT0Reb9Mnr0oIfi1wq1N6tY+TvSLbEoF8tm6bJ/N
fqdh2dPoMv0mXvkhCeaTDbLeV3B3JHuSR8KeElAd69Cm0A/dYq+VlW4WxojJHUxvKm+Nv+rcY7zY
YEFb1ooblS0RRyKQ222bt+c8HAh15uDyW8gtnwqfoXj35MC1dgwl1jPsxD5R3bAhv85nj5eRW21e
sXM5a2eKFf+gv4OjP90hI/ZLQX94SMT5kL0gL42bLJzUwYoTPjX6xNiDtjrTiCEH+wPqsbtzwWhW
7COg+Hf9ZN/Y+c14Lbhp2e2GwSamcNjavVXuwyYG+HQIHwFgkSurt50Di7jV2qHG3lZz+qlttU/L
8kGU9bObUolNHCQrcsoIZGNA0pl048+S5USK0ENBVUGKYYafSVJuN1nyp4gVe/ZKDkjbdliUArQe
hNY7yZjP8bJcbNebiFBsIzL+fK59G/81ytuIan5umPivVBcI4ohyDAIOF9hwFOYbjyMpnevPqs+y
h0lSd3NvnWxv7t8rKrZDkoTHOMus9dh1kNTQogjd62FJ/7Gj/D4c6d4LMTypwHl33fCQEPAdJx0n
h1Os9f2m9AsmCemEHTcKrgZprWnS4jgLtgQ6nkVCgY+iiJrjGEpay7GitcXcDjWJgJq89KtVg27D
VBxzUBN3z/gH33OdHizOZ0I8157fYm5C8EyCD5ywLUfbKPcp6xZItIMUMcUtIN9uLZXZFri9KKn0
u1/OF9eZGK4vB8COD58EyarynsggP2StuU0GACkX+0Z7UE2nJOnz3djP7mqcltMymlMmrb9tz6A9
QZOkJDs5sf4le6obbFKnRcLb9h6sQNsyvO+9/ksN8Tbo+AxjC6QxdPNvPGeMTfLli8/6FU7Jp9sT
4pgRiGQ3brVypGDAWY9/wqp8ljMMWE9AiODI3OS+d+dVvESDnjKeSwInexAMCOMwOWrXPmeWRVZi
CwFuznVv1Wu3Td5qAMK98jLD4qtilXYdO4rd+ZIno1opeIOEMS419LD2iQNdJRhj5QvI60MX+Bvb
B1Ua8gHQzy84dsB5OejzN1loonkKABRP/mNbOJqq8Yyzasuk7g0cfd4iyuxlk713snspCyxwGUfu
cJ+L9+yPdoXeTYUZ90PepG8lcVL1poe0QpD3o+YwRTzX7EMc6BOr8DMKqh6ObSj2DLanXTM60bH2
Rv+5pdrediboynXc2OZozXENLhRUOweaeg9jLf/CijgfYZOiRNtTsBzqJjkEKUCppoVY5QZlyzZW
fM17lzAE0bRILaa3xEPqRvG3V/ry0/JG9ECqC7RzpeLsiUbKTta1aWleSdFO1mU9B7ghQ0+yGaWi
i0OZwpxmbPm3oMHgzMjIAKVY6P6ZfIQujnqEbdpy+0jeY7udlLLNzms7cTXdWP404B0npBBxEHbo
bosxn44ok8MBh4t4DAafkCRTF8hY8A0vDE/kDuKJarFpa/8zg41Ye4UPcl/ZE7Q+RO2ujojvm4Ow
/fE468+NlbO7U0ROfPO7dvx2lnh+CHWhPn3H96EMFnBkq5wNtiRrLNZpECDsTSwCcLI6fs11E+6y
SMjDgNv6xzEL1hyMMoVYSTFV4SGzKtL1kqgN13B/5h9dpOKKLu+snCCGo5ynLd6iaj+77dxx3HX+
Tzy45olyYrgLq6n7mIglo18xvfdgiozTCnj3Td/3TJC2ow/aidz3qRX2VyO5+JDaf5c6uoddLnqL
rAaJ1ZrkUUt5LNPiPcwstWp1Zu1N3yuBCblxtrJJm4uIMIp22PlorLDT5z3xs4MtMMh4KN1UF754
1UmOnz9ui2lt01PCXdSgyrEanHQfB7K73aGAv9Myjr9z38hj51XjrqtmKmW3FZdlAC+y4oFXYTzp
hzSym12C+2wV0dvvcUmlXyUnOli+P1OvLWMZHIgSLZ6KPsiPduP1J5Rrs5sn/JLd5EET2cocppBl
YDw3zUebVNMXbO1Hb7jvkaITWqh93UmWkw+Jn/2xZM65qvooLWiSBqy0bJQnoaDoUO/MSNqlQUn8
dtl0fXIbtjOslKRotALb3eQO9uBc5vGTzz62O9GpHsZ+bC+t6xebkD6fj23ecr/2952NuTNIyAjs
fY/NarRwDZsqpsoxbBcbfB5rMQWHHtPaqfGnZrf0/fJHuKLc2C5afTPaBqY5L59bAkh+5Y4nyfqi
sOc/56WP7Yok2HGmTc6D9BZxfBy6OcPwof02t9aznyJGEpREyxV4j6aYmM/L2K12vsOgLPU6jHuO
uO+5y5y/Veblv+gcwp8hQQuY4yk+N8ptV22Szh/F7CRv8RQgfRZecHX1FG4xRmZbJTWAwohvf3G6
UnAy2C11TVI8xHWVXa2g4NQ2Xr/rOpN/uJGunwpCk69B4iXM+nPr6jbB9Fz003hOg2X5Xdi86fx0
8J5TOwTwYp3uyR3vPpdmXn7zfnCpjEP2CRaNO9y9LrrmHVpmFwXbySqzpal/hl5RQlKznklbqJ+8
SLlrRCLndvcYrFJHq9PdTf5mBT1vGRq8vid2IBGs3xVqTSKjs4O+hiC1+vFEk5Ido0D5V/oMzNGl
WDaV56brkP1Mbwo8+ZDGTQ4j4hFmaKL8MMwhgVR5OzRrbdkgdsS8g1QJa9vf+fYk4EfrRrMyZMQI
EwZW9TGHMVu+7UZubU/Ep8DRVzVVrz6RM3vyMw01DkWFkzG86YbKfV2Cflw7uGVg3DzWlMBY80+A
pn6myzKsyAHOTl1T65sylgtSgT+X1WPp6zKEGBIcnwIyBNgLEN+YG/iz/RYLi2SKqIHUgu/xgidh
ifa5qxtwwy4pPgsNlrCr8ya4DDyXuyZtIUcrPYjHBtwqPThY5TAq6ZSn+57ZilKfnKqiI8puMp3Q
l7mBIFrpdkay8zD3oGJ3tX7DilXcsrjs3dUcReW19ebaoL3fW0DJA+mw5cVsBxo/GneXRjTsQv+t
UgveycANNmkOXxxgibiWVCceqXdNsO6k3fcrFqiTmd81LQb0gvrHN3O7DeKmfMAqo77tRdlHmRLD
wWSzuRItxUtBdGt7dIrHugCLhge1P0jYHZ7q4p5gGtPEXjoAw93g57+ysiKlsXCX+LUYl3pPUHv/
6VRCfovM8vdNl81HGwv/H5Ls4+/JUc6fIbOcVxVm4sFHVwZBjBZIu1BEuPF9xrJq15aZeQ8itDcA
Bk5kRh0dd/hkh5fBHegps3ZCBJ+R4n+HZdJ89bB6f2KbKeY2Z4fzYYySBmIl06yoju/gWFqURDdX
YtlpE/TZE4hlxEQpIPNj0wUQNdtxHujcSlTToxtVHFFW0iuK+iwZtvTA8jV0zLSfxOw9pfhp3hAf
KAJaOOFzPWSs2A0oHNG0oxK3ld3lh25MonfWRQRbXUp7tzAXx3UwtIYDQ7FykvzLiqLWTcnb6IE4
nO3InOY0LWF3MAMAJUG/0x72wP0d68L55Ypx2HO16wcXAy75A9hWGDD6c/WT2ABNprbj66Ry911Q
oFw98lPsVcbPX1dNFrJ3JeeQt5WSt75lbLyLsB29qRKhekqztllXyz3XNsddhFS3bmEG93Ztu0cc
XRz3s/K617Ysxy3KEUZSPI3ztVuUuGS1b74TmTqMq5bmNTOqIXHEJA47cOvpKZkrhyDMoGd5W0Xo
kCpLvCsmEnW0kgSPvLUiEkfLKoebM2txnA0n0ipkivpJpt1PMs64x4cmYmgM44D12j8L4azB8jDu
1E9xkijCJ6xlywIi2gn7no03HBLjGoTtRhRM3mPrsfBVcM8SBfQkj6c7k8HunHC3WnyjNpgm90Sz
tlrjbqycwQ8n2E8yKCbRjS0v0jPdW69adWswsHjE0E/Lw6KZwoE2ZWJrFwyxwgG8juwuFw4miANm
a+no7OqpWUCQMNiTXc2QpfMobJcC9Z6Z8I2mLj6N/ticaDC7nUM8zOsUCfvBYNm2GWxI75mpWfMg
lZwB3lxyeiIcLqUmfmNDlg5IZV9xV0hGkqlqg9ekiRNqfhYov5HH7H90jfD3A7/Tuzd59UFPZl2V
8yBZ156kX/GSCnFpJhydFw8KayGGJv8ETa+3adR2m7REecKmnUX3AgMKeOQM8bZdNjh79sUk5n0Y
Wv9Ki2HXl9nxHFYzLfNSbBcVm101cepc3axrrmAogLayqFkZFbL151ffePk346qSVr5O01N2Z+6c
XITPQwn5Vvaq/l5yVf9T4TPZUYoMt6lSPBNl5P4a+4HM54AI9dce3vFgIBuPbcKCSm6LQlxIoCmv
PdL1Y8xKkGPv5dg2Mje9Nl4rzy3kyqqzCForSktdmTJxZ+nI+crC3Kn3pWZ758pxPb0tknG8MRbr
C2jopN8mdSHXuDXdLf1htQOqTY8Zp9KpoOa5cX/89LVPYcB0aR/nkX4R7OF8W/qR4YvBT/1ccdSk
G3uR3ArY7evnkJQTYv3LaWPXFMxj02Gh7Kv6B/Gg3U/1TCyFV9rzVgyCZ6dvh8haud1UnVnorrEQ
Ds/dwPTL9qbyTWNo3xKK4TygBuLb1qEstwQJNLe0GIIdh123d6Ow3WTujPmJ3XsJWf6hQ4Aqi+g3
9thuB1Z0PjR3fofvVdKSKf03mND22WxjPfmRWR61FTg7O3Uc2HV/uBCeQ/PkBj3cr1V61GptQzE1
dU9xDIKXW8sbiZRvXR6blypQ1RYrnTZQ0xaubcNDtUtwwd7AbnyfpmKahlXmVR21Nexqh6EvFMdl
QQglxQLjVxOql46XH8aWoNuUYVL/rrKw/80hM51df14uVh7LU0pfc85qd7kljlQrHfjqd5F2ziep
gFjekP7+lHljv9Vx/4Mlg+Fsk8Y7xUjl7LhIZ+BZshzXfBPLehir8QT1U11HkrG+yPA6LDI0D07H
Zy2LZsCYP/btkUG0efLr0NVr4Mp7tdVmGCHTLq/OMR3WQgLOU+5ZnEBupU6VFeCRg2HVW15j6lvU
/njjFGLYQYu6p7WiunKW02yHzcaSCQvYavlTlHOJBb9yUkSRQhJv3pn5Hkmd6Z1Pvg+rRJuyeRed
a//1IeygnhHoTFzOO9rb6dItmHTzezYXJCZ5Rp1zKoO84zbxP6TbBQchR7mbCzt+yqZWUflmbrxv
pRB6HXhW9TgQAgPmKR7LrPW/E9/6IlgyfY8a5l4dOJpXka/i4fPZ0HIhrRcRtRI50E0xEFYREo8G
VQlMt/L5shl548fMF4quUEkLgit8JxOARJFiuWfI56T5DEdpNWzpnerLVNoAp0K8jH0nT2PBPI72
d1ql8b1/H+wrRsj5o86RUQyFF9Azv3aAVrrBUc6lHrp90E3+q3GSoyIQeoUQv9CJLuzpyDdOUN2S
uLu15XLfqjBbR4qMh1kCb41Eq5MMr8VzkofXMlePEyY6ZrZn2Vi/47o+hS0bT5zyaOzoJTf1cz5h
PMmXikshMYlE8XMydMG7LZeSDJqRPNdQGJwH/jGn8vRX1mSsD8pObLkCDrvWL5OPF2r0hLXrhHmj
2aCtJ+XXn6ioy8CvvnEDtQ8snoKQdfxuBDmkFPwDB3u3WCZRsBbEL+9716vYkUHhq3bMwuYHI2QH
9t+rj4mjb7+knlovWSg/oqzQ6yRlix/S233UpKYXnPvsAcHHiPiJc5lhdl9IENY5f+tnHIyM4uP8
bHyS8iMzVUfdeKi/YVj9Rtumpy77btdKD+1n8BHejfto0VsCLs7qENG3DWTaOv/kyvBLWE0crJoF
p8IkBadkn5bPcBnuIy0pw94umjG3+vHyOHIW7k1QYchdxo98wLuDGzvesCqNUT6d+dExafxutb69
86cIwRCOmqaBVDiyaxwyDVZRGE47u695SYH5qeekAdc+WA5KVccSQi5Sg6Y2AermYb6wsznCX+/f
Zdm1nUya8bKluxuZ8Qug91KcZtnPZ7pFd6tmpqI1rTIrXtJp+IyQDX+KJmU+NreJ/m3NXvMCm2+Q
imz8toQpnRgF19bG8xqyjxYSrngs0vpiCUFYgcZCyqt6uuHA68493M2XL4aeGR9VRrT2bN3/tEqb
B5P76QfLjPqTgeBC550z7xihMe/J6hglLmWfbnPMIPBVaSUQg7Aw1Rr3Du/bJSvLYW1RdTBgmSf7
ldnbeBvqMb+HEFe+3PZuVJ9nY4tmm2jjxA+kKAhMwgsrFnbI9zU2YTTYV1DMHDtH4F6CcCrQ+gtx
FDO+STcw9guSYcs4oV721KRYW30H/ntyk+ohtjJVrmdp4wYuvJyuanaybVG44buXBqy8QItseGLq
tHkvF7/YjQ0H8di29bNtbNvDcE4KirNE9oWC0T0yuBbpSiYN5sSo+W/Uncd248qWpp8IdwEg7BSO
nqJ8ShMsKQ08Ce+evj/oVvVVokSx68x6cga51lEQQMSObX4jkqCF4lCaXpZ2mkv39gwoSAE7kJpy
6WhwBzZirj+kqUGDSsWr7lBSl25Bs0ce0nPMoahuo6FWuGDhmWl+ov+RyyQ6jqnaMdot88XNouEA
2u1CaNiPWrrVT1LEvKgubmKooM8M3dqJUyI4WhLJNjc2z8c8kak/jxd1Snvbgj+WYeEVAvDobng4
qc35UUM8bDUAprCwbaq9UVP9gyj5aJaFt6F8fl2come10OhKGKEBJ1Ns7zNpPK9EctcfyniWj6mc
1A65V/tahYIMcS8WdvmpQgQTeTpEw3MzPQIejO4H8KW3ACbf5YiunUu7L6f5lKiiguYGvE+YejHT
LkHD9Eci1bw7nRLtWCiJ7uiQKHRUqnXzZzdRP+Lh3DL2RmH1NBDDhEIU/kBCALyuxuFTRhXqEQ4W
66BURDsJcDq0kJsNmYpK2t6sziHIA9h6eYMdfJWX0nsu+AjZtKq6E5kZbCB1ng5DVhhrRoWYDein
99DP7/G8PsOroF6ku8oaxbSX4Mjw/IgUEL5QQVZKI3NLyfxTJeP4EMuhjP5Z9HuRF9UW+12MhxDH
2iOYFN/QNTYemJiDTzWa5nZgqrOPUnyoQ3+smW0wGbNCMTHvF4JeKFajx+YbBT7lU0H1C20w026x
YKXnhHJBiXRVTGGpG8NpFXaJAe3LUH+z/SdKS608VcEpWFHkh7SaBNOjHl3hxjquGjVDjAa5cN1r
BSDZC/PEcC3NJdQKQsZBal2CzDfQUD6cTJxRaZRrt2I7zTAp7GCPZpFuR8ki7qwUlYLAlhqZ5l8q
BeqaJpZ0zE7G+djEYXOA3Xvex1246CCQMtvHK0xaU+MzYegSmlVpUf3JxCh8bgR1iCzeILpKZicY
7jnNHkc6X89042idFWdlF1BSInCXF+65AxWUBrRVGHbqqGCk9U3cQbbIIS7bRg3/yS+U3CmBL1uj
nJx27Xj216mZMpGUS6KsqUPQhlt4WOCr7hQ4pthidpJaK0EKDRRIxqBCJpHrxgJFlcK8XYQK6oxm
urg758mwR89Yt7vcKJ70zi2AJNh+Xh81H5JaA0gB7pho50Ca3HOjK0iQaa1JSw0o/JSeAMIe6bI0
g9ijF7DQo22qtOlWa+sBXH8Ug2CYSmb0mRAxUfpNiWjGM71FkDGQcjGYSrbIdJU3kp5HSyrb5HEc
F/XNoCLm1w9i9iJR5S2D81j88GGFPWuRoP1S8PYmn4CWBTANrloPs/0USuljmZ8fuypzeuqIG2Oo
io2YtfijiKPAOy6UvazUvddETbEdqrOwZCQP6wfO8JGeP88qLRDZdGgbiWv6yj50ExFLq0TMkcIA
eLWszkr1BqhcHpnfm/6vMAj1lbQoagR1EJpEdSOJ79GxZGQJ/rDbM8XoVmYtZQ1bu+x2ciBjxgKB
IEVoyYwWv0QAdw4t/r3ZZgr9FiXQQT7Qq8nlaW4uQDvYNC3JZV1NfKROzRFeZcz1IEmABfCOcFsI
l+9J1k8BVYz6X2ewOkfo0SiDoAWB9A50ymIyuLCAP/5GFFWwkdJ/aMUBRIuER72eLLYJ/TXXDyGJ
o+l5Ll4rMCv4LAWI6SCmHt4lVW2bFM2uxLh43yM8Zjho7qm/1Chkjq+Szx3oqcWHFrCXi9B24S6K
cl2kOnYGAUkPE3JF6eFYBgrTesGQOptjIlRXdKxnouLAYHW67OJCMxXk5w1ZnkSmP4kNo6bcR4Sj
aNX4YWB3Qnk6r6MY8gnJiGx6AFJKVwFfgDGALu8MDI4CqylB4V0xIvlbuZvfYagKMveIuovM9HRx
pikeRVLQI7+B+mXYw+sLw9qNFlX8b2nj/xWY+yII+y+o9k3++3Rfl79/1/u3/P8HF4IF6tXfwbWj
7u1vpPb0P/yXBYEs/wt7C1HVpX9Dq4EJ/9uCgGTnXyYHk90B/3bBLOD/IrVl7V9gT012DdBuPt8E
sP4vpLYs/ksF1a2JiDdJxmLCd/8vkNrSBFL+D4hZkCVFVyaLy5k/VBtAKxF7ER7QTrrpd8YxW8kM
OyxtWz8K3qe3cfz3X/vsRcVzfLkGD/F5+ytBia8cYLWddtscwicLFc+X7//y7IT95+dPS346WUgu
RYIw8qcXO/0OG5fn8+7sie/BH+WKSQin5MKvnx3ejmZbPcqVuCvDNjnW+gAeIKACj5sS9U8dXKGT
mWW/STthNchVtW6GyF91ldh7KTruIFYKrNmaHt46mjt2kk5FulrpTuEnEUX3wgD5kKmroSg1Mlm8
4I02Tz3UnQ23U2REb+Q4d5sODmOAttDSxKTT0TVFdzXoKsSJCumuMAyXEhHj2ZDo88MXgYoj1uc/
HVR0W89VBZBSkzlCRKAncE+geLryA+Y8SLGkOQaUdBRPAHopl+4onlfQanJ3Yh4A4YVtejLwSE9a
oVhrInZlQZ+lRzEVfyJTjYsciUh8L0fIaxiIpwHhwXwt6CSIzeeg+C2eG8I4PZQlqqgBxap8Buht
LLYV0ohLZIJOLmYXycGvSLXPekYNnCCG03fCsq4NhCrqStq3oQZgqhwURCaibotQcL5LGLBbgh8s
7GCoTJagT1VnmfFTT9CZU5VUtDO0ypH0EoJ1IuqnZbRQiy2+np0t+90AtBYhnyym7X5ecLulvrRY
g8B+yaSo3ccySdIJttvyyl6dSA9fHbWZzUwsNK1f9gXi59JOUPaRvi3H1TRM6CsDVtBW0267aG2Y
6wC81/drTifsqyVn/AvTP6nhWUgXu2zRdfQKWtmuhyS2ywb9Tk0uZJrtfesKoVRd8U24tOLk5/Hp
QII615tm4EDygCvNgWC0WMpOIl55oA/7i6+eaLriPv19HekXNKn5+8gG04rS9nHj9kdIcJbQbMzW
ie/C0xbxLgsANDiVwJFgT0SbExKq7d33L1W+FBFmhA+4MwX4SSQTjCJyzaB6YJTkYizthEW8p/nu
njLzcDovGEnFiZPo+ouqIKkWluN5U46KTZcpUsGQSc/hVBEAKQTbBapPP790Qr4lolx5W38bafwn
Os7ue72utVQ5VeOOKgABmVuGY5bi6OjGRtVW/dXIqytv5MItIs1uEQ3YnBailLKLWwRPH+htYTwp
M9P9oXdWpXkL0LaUT9ig6psutSPUGEAHP+rCsW5WZXafJ8fvf8mF7ffhxPZpe1Q1+fM4CMNOQbPb
aTqsxXZa/g5cwzW79fdrKJeednbpSNJkHoEDzW5hUaZub6Cg71BYcdRDsm/XaAxZkZ2tsTSzKcnd
wKIY93r7AMJtad4W3j3GUOvBvS9t47Chl28122s3rTQdsy+Ox4f52KfnN9DqauKKnyahXSRSGFtU
5xnAY6Ruz3/QgR013BI2DGzQNbOK9+/fyKUs4uPnfFq2x3IWRa543AUR3HML4c4K29Uz3sFqdTg/
QnQYt5oR/++cw/7vvv5wRf20XNUIWT0xa3fGMliFtmQBjbNN4sxiE3jX3uWlUCPN4jXiWWkI/X7c
aUt/2Tyd1rTzbOahK/8eoYRVuzG83EYkd++7YI7tK6/yb+OZ/zyb/HeAg0wHyUyrxx0q2bCu3mhq
oEdUGh7C2jX6ZFSguvqAAPUiovcMZxuKCDW4Il/Z3ealLTSLbigVn0+A98fdSUejo0mfUKc/0Hz3
DGwtkRW3Y33dIq1wfq0CRHWLFFVOZNJVfVmEAM9iKHYR30Xt1mIMAbZc4PGhoiafbJPTi0kv2zAH
2AoIzqDXjx0nqS/i/TjTlq23aGu3qNYG5OZ4V53vIH3IegtDY1uMC7s5b4T8qRLvmnjyVruN1Od4
aGCSPNGtsETjVuYXYsiBKrmIGk9wJw03i47CDpDTEP3Uh9Su/LU//miMZZrIW0z4jvE52CDCvA0F
DBn0mgJxWY+GY9DeWmBCotTrvuowS9Y9KVoH1b4+aUhvtFbf3ZHudP0eOKCd++JaPU8UB2UA13qP
2sZzbTavfctNjhiiu6hVuNThz1Bq9kU+Ot/vFflCIBJnl61pRGndjIRdYxltVdkS9+lWWiXbJrJP
R2lVu+Ob8VPc9Y/aM9oc9/KuuhLwL8WZyeH+8zUcNUPb4MXNgReOMt2ezkKH0SrXuFhqT2c5sKsA
9v1melNDsRcXr718+/1DqxdC/Eee/unwI7xAVzUrx12fNnuA87ieK645iaE3YbcsjfYI2mJt0n5V
2qcT+ANToCdu0MA10Np4CKriR2Xejf32VFavIT5idOzcXn+gnW81se+JUuFBS8cMewDmsSxEN80A
3pVsSICgvdIu8yIBCAwrAx6OEeAB08V7Yu4mLhKrBIsl0SjWk8MY7CR/E5Sl5ScvZb8TNVRxwZ7d
o5FvZecVyEkXzNiukUlYURWB4f79K1p8naCoxuzraK0MIjEL5J2KvQn9mR8DIrmZNyybP3JuLySX
/etiI1fcgzM1X974icZN+YjuKlLeiDc8MWA45LB5ShtCYb9TdLsyoD49fP/7ZvTg/45xqjGLrNnY
hLoqCdKub5ahN0ABzNy28mIdHvwWBTvFRqdQux+Nx2Q5KWP3z4T43O5+B0garLr1GVBAdXvWbgRQ
d4fTtdB3aVd/VJmftpbIiM9oa2JvU53BqALshFoLFbA7oaGT7aXspUYbn2hrahuDxpeuQlwCFyxk
/+bD0/wIfp+P/76oP1fKF2KvOMuj/C6LSiQSxx3YSzvDVrLDeVW4si0+2k1fJAfidKI+PV5C3gJ+
tJB3UVmIr30cjqsSdgJsK3Qz4tJsmb36KpZGoM7KGJUvPVxImxTDJZ4WuHOkgOJQkJkBRZhEnuRr
4ED9pkW+GUOkPGC8Drsxs6sWBYvR1EA61lJ1JzN85+ghCfIzQRO1u/I4Fy5KcZaFjZjoGHXAuyLR
G1p0/cBjj8hW9D+/36Uzw9b/3qW4df39unojbU5KSaAZNt3B9GAsuIIt2CVxVXL/CL8iL9ycrl37
09H86tvMrn3ofJKCJvmwC4NlI/mvhqK5YnZLzerTJUQj1AQ5WDs0uZVye45v4CF//5iXXuPsusew
Q8rTgYyxOC1PDCkYhp2Fm7K/VoMspif46slmRQgS6ZMBCvZJmVu8iq7x8rNad85asrQnL9tM5x1Q
PvHIWJ2sI/1gW3Z+Sna9pH3/nryT7fz6/kE/Wlr/84eo5uxwaW1em6KvDygW7pXu53D2pPMK7lf0
mj1Vt23kaUsgZ8C4DKtcChvw39FDvBfEZUn/BtkLiLB/spc2WFWM/DbNld6s/PWXV83ZqWyDMhBa
JR52UBKY3b4mxlMNb25sl+MfHBFQU+1tE7broeiWar4ZGycKUewaLMhtgr+ueketNgziBn0fMTZQ
ryXZ0/f56nXNzlcRgDhvYr7b6BEPhLfGa93MkZ81st0rX+TSo89OmGxq4yTRw6bfVW696+6qPSAq
RlDb2DmtzL32ozjGK1Rf7caSlwhWOgsr8KQrteJkC/vlE87SJxqv4gmCBAc8fTbDZY1PxRkLCiRn
4dpo8nI8CdzlzgJBYLTAwvxnusKrAnotWAFlbYDcL26V6MXUVafUrOrdKBAU2zVXcqzFpbcz/fun
cK2idpr1mIDufF8EhbWvb2q1xsJlCyOzbR+BFYG8XpT4OGAI026CpYb7zQBSaylGB0QjECTHeqI/
PeH2pS42leYIkJhBLqzTdg8no8sSCFjH6nQIcYTC+O1KLLtw4lVzdr2f9BO8kumHlx6CAy56oBYi
YhYzZ2t0iGEOYCIbpTKntjI7WIMoXGvOEu1vGxrhhprKApG1vLLHLn3kWWBtpUodkFknXYzCban1
S914yeBC67eRuBo60W4Wh/JsWickzXIAwQNY0ypC5JdsCFUFq6+9IH4dG24XpsAqDCLG1sALqMRa
Z1zcdkizi4y7roTjD0/4r47dLB4ngj6B8aZjR+6ByqMn0V5AyP29ODAYxwNx4dCKPR1E/REcSGHi
Srb5/lXN7OD/+8LD3PXvDZflaQE9hLTsnDnNiok8QuMbOXOAbZmMGhFsWwKLtf2n6jk5KKsYOVgL
QFBGn+sGf8lhlY1e/EPaBrXb3w+udp/dZn/8gyYc8/h5UUmucWWHXUjUVGMWyrMF4Fbf4Jcay4Uz
OhDCPAaN9mLDb75JnNMmdFXn+7dyodunzv3aFTra8alhreiAeM1GddKHfIe5AKmAYGcPIEGWigWF
9pisg4fcFramo19Ze3qcL/aCMQvBaC+kKL+xtLZRd3RQnN6NV+Nev5JtXmjbqMYs/gJmRu4XAtbO
BAj90N/DWXoWfms0jfaJQHfq+zd48WvN4mzEHEsHnyJN3SFooZmO88kTZNt9D3jCldfQS+otuSip
vuZeWfNC8DRmxx7WXF9FMmuG7RLvH6W/lTm99yok3UalH3kTYea1RT6rwrUleb+y6te1qWrMDi82
2SLCcb606zYDChNn2atQAAyCH13jMogmYP9s2mOkntZnbYs/DnSEY7NG97vLvPOVhGIaNX65a2bH
OAS1LfQaj35G+xAOWbFBk10yPUZHuZOjNEC16w7CH/koempiC1CpA6ex8LxXJLfcx61ntn9E+Qga
TFNAStwiEVtkmzyH7Uu5g6OGBY03gFCJNcfLlTd3IdvQZye6FnzkfKZTBhftMXeaN2k1vKByfDrE
V7bEhcM0t9uVOxEOOVj9nXErOQ+9pdxA070aki50C1V9dlZ1QJ9BOZ3VeK2gTrg7b9Nl77VrHBv3
EQhRr7Zo2hEn1sNRcmGLZFc23WI6Rl9EiblFtV8C+DYTVh5ANRyiJxwg73IH69LlsAKhsx697C09
SlskEJ6EvXY8L6PH3m6fzI1vhQd2v9N5wZ723fp8fzVCXzh/+uzM1ydzMFGHJLTcC6gZ01o5aDZN
WgL0D9E5rwmXN9cypQtTYFWffsSnTAkn7bN4nuIYiiEC6EDbvMufkM2R3HgfXYnFl5oW+iyrMSRF
wM6FRVoncbON6cnueZl6uXdyjOXoaI5mhXfDut4qTrFDfXNfL8WtehyWr6mbP/7DYzILa3JQam0J
A2a38LB4cn/rS/gHS2F97ba7lH7oswjWyWKTVlNrBlVQa3quaqk5xkNk55boIKNJFid4v8IrZ/Jj
LvPV3p3FqiBFddScvlzov+cGXNI9rYjIrhy5tslZF3gEb2rhPlyC5wELHO6FcWle+aIXCnxVm8Wc
UEhOXT7lO8HT+a27G9fdn36nr7R78ef5AViVNz419+nv7z/dhe6Lqs3qvMAHgF0qrCbbxlLbPNyh
uMXg4k7hP6MjeTcI0dxgVm3JTuZU7hPCmLZx5T1fuBK0WXCKTfykzJK1E0txM5tI4F673RdfNxBw
Mv/78NVDFRvatCVrD7E3ZTl6BiW8aBVuuc7c7C51KjvwYJna6gq1OQvkBEfmqFnlm+ycPZ/kEc2c
LSMyyi9HvPJxFxfCvab+/bOURTTW8b+Pq+ievH7XPLVWu5EsBg9rjE+t2FWWDZx+t3qCuWX1f847
/wbXrl3v1ssVlfQaxswSdiW3RLcK14Gnr69shem0frHrtVm8GtOkTJTpkJUekOhd4zbLcZW7yVJk
XohH3L48REflR2mn+3CpLQ078r5fWb30sWZBLE+jEOc9OsOieZgsLmPbN5wiRkvJ6gXrBNMx2+dn
WHGezO1/Y5Z74XzssK2h3fAkd/hUuwzUQd2fnnAikW97yaYTAWBUL7xOEJwK9/DMU+IXSEUBXNkY
2bYjpFfDXPXVqp+EOyz4bmL8u/ERlU/AtaDJ5GTNMagBhdwEd+fCNRYIzljfP/HHCPqrdz2LmCj6
ojSh8q4bW/Ug6i4ljwGR2zwG7jPdpmW/VDzRkzbV9tpJv1T/arMYOqEp9ERkSfiD67MVLp8kvjMm
BY5sh1yCoQdcwPotMQ1Gm9k1rHxZuLXz2Lv5EkuBdWjdX3n4C/moNguvOYZo52HKvKWbcde52hIP
yJvCRjbMkteVAxZxrd8Wx3wf76+seGGDqbOYmgg9wkHTinmAfJ9+Ewub0Tou/GVYAcFxgupNYudB
Y7AT11BA6Vw57x+z3y++88e46FMOIC5yGOfTdwZ15GaHZHO21+qti9mce3/t4F5qyaizOBo20ahJ
OYvIS4EB0n5E6/Bn2uAu6Y58YVwIu6NwaNd9jJyMU2Jtt2rvWlvJbBzX5CcJ84yXBXoeiSMeMZuu
cMginT4Y3bEhL6+v7fkLn/3j9H96F3obIFfSG9Ju/Cn8GB8YbNHNKH8xWXmDKqfc5BmCkdawXtx3
a+W9eL7y7S8tOwu5kinmdTl9+9LJ7oY/o5MT1MIp1IO1dhqutZhGHsbq1zbb9Ie/+uazOBpnNZ0r
sLe7kVv7t7+4b4rbhDlgat2qjcPZom1u1TjDhI75cOUhL605i6AywjBxilvIbrg1b5ivZZUX/mrh
FlgNpNHaWryWRMQExwZtH0VXmrGXFp0FsQ4K2CSjAqqqf5XUJzOC+I67zpVHmuLSV69xFq9qjPD0
suU1qpKVaZa8D+5yL9kr9+IP7Gelp++XubQ7ZrGo72EXa6nGAR1SnYJcQNA7RAy8RsHONNDnyn1u
kj6+stylfEuZRSJfh66PTTgie086HNUD5OKnYh/fIBIEMuihXFW7cYNdtBX9qVbyKt/IHqMXp34M
ydu/f+RLGaYyvYtPBxGmwQg/js3S/VEdf09huPgRH2NokEuEIfI/i01+Vx7CW+3uHy44C1Bo7Kca
SjaktAfzp+k/NJ3FQhomZaal/paf5fuoQXzC1n4Ffu5IL98ve6lHpky3wafnDE869rcGO+imvT/f
1dM7rh7Tm87J1uMfcxPcn5bY18nbs5uMlkZlWtzAzV99v/qFw6FM//5p8dpHfMVPUc/SETbv2ruw
eGoq9crhuFTXK7MYU3RmUfdntpG2lDf1OnJhdVtTA3ukeR2+vb2Jq9Ed3SlHzK/cZcqFZogyizFQ
xYOhxZZvx7vEunKngBPFC4vaHr2yY/YKc4lmo93diM/+s76pDfuUP0Vr9a7rVqjfg7gZGcpG/Mho
3/9ZPCH1l2+MdyQIumdY6PI2vM2ubPFLL38Wmc7xGEBf5KcCQHGTh+jKXTId0i9C0gf07tM3FZoG
AmfFn9XUH37upTqeQXfBi+g72KZIw/L7nXNpJPjxAT4tAwktQ0t6inw/ozv5gLCKJ6tWvIYl5run
B2QAtAd1b9woVvCoOanFlUIb5wCwlCJhf/YE5oTxlfb7pdL7o5L59GNGUwiVomKnDS7QWfZXaIt2
6qHeaGnO74Vd3YRu5BVXTs0F8JD6MQX4tJwwRJWBVCnHxorciMJj9EIPcqenOUc8hmxo5xYi7Bsk
XdzTPriyty+lUB9dy0/LpkOlCPrAl202U6EhW7K4iiI7OYQIcm7Nu3bbLKWt/CI/oFRyFBzltvxZ
bcNXxBjWuI+HmqeqHtZKm2xf3vSuv1WCK0d9ipFf7LmPAvfTL1OqFt/fqGYz1D9SpF9qYD8ycLtY
FJnwhFdW+ai5v1pmFq4aWHpBLErSLtWAyIVJi8etsEcO1U30nz4iR3ps7MV+rYJcr5GWi0EyGzW9
kfNL2d7XMiKtQCzRGMALbyVGbFYAxHXyrmf4RWG3De3dluoD3nh1/JgzxUFu4VYAzLRAUHUM35FB
yiAWnyj//P7UOAVWgshRrGLDm6Q6Erc7IRwpym8pw0TkY9TFKg6eTN3SAPECPeyH1zJ+KFG21vC5
7aQltjDW2LS5hZAFOgTLOH1OipsEphNCAJ4/2UArLW1mtP6/P7YfCMyvXuEsJufo4UlNhxG29FOB
4p47wjvay+V9vZGbZYblnz2iTnclFF08l7NonDUp5hmoNO5K4b1Hw0LoXeAaKKTiFFS5/emo9atq
n2o4bUPiWDdCagGoSsELxLL3/RNP9+hXDzyLsmJd6urZ5yc0kxRPwp3g6TKcvOJ0ZYFLZfJilgPi
+IbRyMArLb3WGdxkhbT+vl6174KrrH/Gd1NVmi7lLZ7C1wA8l+ZCi1lGqGD3Vp4Q4Aesjfbyod9K
2/g+2CAlsNG8eglXZNieroX6C0nunOiUhimGAzrsi04eHtTBXy+CHmPOyOsGbAHjqQERH4pQWUoG
+grDwu39COblr8HAOrxerPKusSMKt7p8VQCHRhrtcugr33/fya7jqw/80XT+FHuyk1IoDWT6HZKQ
1X7xoq8W9+1NDA7OWWSv2nmnA5BD7Hp3Blqvus09kFwJLQR7fPSBm4NIQ9rhyoafTtEXm03W+fdP
v6U41XHS+HwWY3grjYcGSdvvn/LCpf6RqX/6w5GBAX2PGdMOP1Jf2pSg96TTU6uuK/NRjc5uVrrf
L3Sh1Ph4y58WymIabHXPE1RgpEOEWRGocGN9i1LQMg33Vf/n+3UuBaIPTM+nhRAz0fDLY1Mx5bg5
vxWb7jG4xb/nzfgxPrWvyZUvIk/n/KtPMgtBILAxf1N5c8oSU/Zdug7t1DGc0Ta5pjXwFJQUrYUq
yTZ/TFd0F56v3deXDunHT/r0iC2jRATjWLo8LhBLAGRMNzV41e9OKyR1fi7esCrzlev490vfbhaI
pDLqY3V61M4WbigR3dHpV6GX0rJCEmcZOS+oFti9e22uc2m9WRBCW3vo/IH1MBBfm9YDEnG7a2yl
S4Opj2j76eUphtCoaFbRGwelMByg8FvxqofycW2GMZ3JLzbGnO8SorYJlYsNmKavi+6XelusO9EJ
2yt9h0tJ4sed+OkBIuVcdxhvM/Tyzpt+Vd5kG8TJndijy7Vtt7V7drobhOfdcIMoZbeNiytp0scl
8NWTTVfhp5VVBL3reEFE5Kv8QFtetAC4j/4yQSxRXY1oyElIcVrpCnFMlUZP6lYI1rwE+Ao07rBF
AKVAdYAR6DBp+9u6E90sjleO/YXr+OOsfPptehcXud/x1gvA3p5mky/9QulWuIP2tTVvZafdt8vM
wZflyoKXPvMs4UHSuDQKSaQgfBp3yevCqSMmyvp+XPr34LTNNbMx7VAvo5fsWkJwoQb9CHmfnnEg
UU+kacnC9W+T1fS10eLeQHj4h0FNmiU1RYK8kS+zQrqmY9fd1utss3gGE+IkO5i1q3w1OKWtbtK3
E8W1uNQfrvVxL57LWZDRI3TLiimfUhfIED6cl5O8Dmoj2z7ehNvwSkV34SL9WP3TKxSTwRfMguoy
6WV7QMcn7a4Ub5c6BHOgeDwKch1HVFE4V8QviKAndwvJLm/8xUs2LNHejs9O0yIUbKsY4Zb3gXJn
Srek+Ppj2z3IKwQy0kNzAz2xwS/zVqqXo+LisP4bVXT8PCLfA2+/wR20WqmTavj9lY18YVfNIehK
4AfDMEVbPALoogTL2JPXAD6Xxt0/XGE6Qp9eehYv8hxX8akb9NPPHGWRW5OpwenstCjsVQ0ojKfr
nN4LB3OOEU+LLsUeueM7QAB12x/6DTXQXb0+ecl6vA2f/Pv6AJowfztfOZcXritxVj1iV4krjxhP
TYJiI50s3FxAm/y+2kC8kCbPiT1olmJNyq0CV58t9Rwyn833okNQs35d+UKX3tksmYn9SDkpApF9
svPiqKPt22ZWqi2xmcV8Yh2ZO/ke7Uq523A7e8oRVwHmi6vyyrG8tP4s7iCGrogFWqs7Wj3dn/S+
3fip3V6bSVy4G8RZaJECcUDYUxB3401/47+168lL+6g9dnfBpkPCfonMKeTXeLS19+9f6IW0eq7q
4aOuLRqYZOzaBjkUvGIYc5/X6O0gEfSPunzKHDqPZWwaCjmvjHr3Pd2GivX9T//6ZaFl+fdhNQYV
N9iSv+sjGFe3ldUKhxBB5+TaxXlpgVk0yEUzN/PeQLwBI6bD6cG4DWh77Mzb1vZ30kZYntzsRnjw
r0Edvw75ijn9jk/Rp8ISJhoSU9yh6e5U/W2xKBz0y/CIwo9URvKOObgEWfJwfgjVh1Nz+/17/HpL
Kx9czk/LSvLYRur0HoEFPXJg9sXVwvkCSFRBZ+SvRxIMVc56n1cYHIan+Hh+WjDXQ912fEturtW/
F3osyhwynpYmPjX4x+3CteJCDN/qP/p1spFxzS7ou2I6Fm6LG+5PI8BT5sru+zqWKuYsEKDiMTb4
uJOdrxlYnB+xSls17yiM/7OPMosEg4/8qNiR3+gmvSlRtSFsKO+NfuXPf2Ri/zNDVuZw7QohxF5L
hmkSOZQW2oRthzCkBQAZ8bI7H1Fur5Gcpr4SAy5M2DEE/3sjoPpaYJ/A1aMLe+ld3Xcw12MrWIe3
fsYom/bhDkzfldW+bogoc9T1UJ/0FiF7RruUf2CxriROFw7KHFFtiH1VSoJPdNYqqx6eBByl1CdV
xQvrCqj6o2P2xWeZg6rPWVuaXaJzvWxygB4qJKdoUz+cjvoW8MlGvT05+Q26lNrZym0RuoPmRU4I
Mgto95OxrVxUudbXgF8fvZWvfs0sX2A8Y3RmPLXbAWCdPHEjLxM6ev5Dvm12zDLswQ09DC0O2qpb
NSvBIf9zFCBH6sv3p+BCBJ5zUSNfNWqpo4IsB9wnbKjJXYs8Mmfi+79/4RDPuaQ4IVVRIWBkjjr5
TjggoGIJR//u+z/+UYt89frkv/d8c25rLhD++pi+Rruw3vZYOb+2xZMvOxhVpGBcsGe/No+60Gz5
H1ayg6Dhxyj0lEQQPUbXuI3j3Cql9RjaDO8i0svEcERINHb6FF4bcV4KJMasBSLUmphU07ix6N7f
FqXXyV6recU6xjgCwueqKZ/9V8r779/pBXy6Mod6a3KNmeiJ5WJjPZprVf4jn+zo5CqJe1ZtEXXY
lFoM6SALFWCrUDbyuBKTdR5aND9LTLiADmZOUu4i0MRqgsiltDl3IdKslh/rdiI7BSTGpmBnCzv4
WXH9oizeMlrMQPKL/Mf3j3GBt6fM8eS1oPuLs863incj2MfetM53uocMkVNuO6+38geGojTotGP/
J3jp36KbCuGdp+paE+LrtA+Yy99bsw8wug2Qhdr1nvjUPDWHYLM4MKp0VPe8izc0jn9qAMpOd6KT
/rPkVplDzbXKNDV9agdNgDZ1e97oXnKbbyNGlLUtvIjb+rZe+le6uBdQBcocQy5jiGbkLXeA5D21
HiXJvn4olvFdtFff+52/Pu/C1XkN3JDZzzKw48P/A8Po60IVcbS/365ZdYtRiUhIYBqtJHSPm/WI
b3BqjWc7HNwMYaFi+EcFiTJHlkuIyJpSStIYLnBBctt7P33pzSf5+fudeuHO02cxLC8aX68qNorf
YXKDXwmqHndwx4Zrg9NLl8wcNI76EgpppcqHcpTHcS0/iomVLf3j4nlKsmmEgVAfQI/DGeNcbOLp
Yy1fT1RAzZWgciHv1uchDDO5FksrBTX4uLUQS92fq/bKjX6h2YJM3t97IfPVWFFVHg8XMsTe1/+H
s/NYbltNt+gToQo5TBEZReU0QcmyjJwznv4uue7AzTbNqp6e8hEJ8A9f2nuVj6Lsk9qpW8Vye8sf
zaewudWb56l0V1Rhtdfcmwt28i8VxEvwMWUBGmM7G7shBGw54Rc9YrO6GynbkBRqh1FDW7+dgwk2
pLCR6SEaxb5uASzDlxqvrLILF+X5/HmllwlpHOHieuqjJ6W//7aDTXzA1EJ65Ve4lCucz5nrtTAp
EjaTB/E5flQ2PbW8mezezo+EN1e6SJdyhfOB86rTB6MbenKFwbgbFPVTip9k2vXaprBwZ/2lWhnu
83BvG+mtA6SMCy3MKvjGyHO16lRb16KD32Off4kOzmfMh9LUcCclwhezvbYgpRJxuX5shvtmOel4
uAoxDKQX9SSj8EpSTMiCdln96kavA4UBhhgbrLVzy/zbqKZnZzJCKm7SU6F+1WnuY9WXwkGGSIuV
oAUxuhLtmKE14WWwQBIEicSoY+9aPFbuRAD+5C8RLaYEaEfNj6lB+W9KbEXdlcmxBeM9RC5qB09G
rGn2B1F9//fxcuEeOh9mz7vV0uqazrHotA/67mvclTsgbMG///qFja2fFYsWFWaQFLacw9qn2L+F
0ZVNfSEs1c8ORZwEo6aI+OnW4kQ/AQoZqC47umpRdeH+OJ8BX3XAZ6VK1jylWy10i6dxp+wkj8QD
T/RrIcD3S/jb+js79YYZ+o8xUuscfbw77Myut9Km2KZ+6FN0tG7zK1vuQjJ2PtStAy2TWhz5D6uC
SCV/M9rYhvPw71/4QnMTev1/Hq9WFXUiq4gFRBZ7kjBsxqWOMKrYtFumkvZ0ATxWfLspn5lb3vXP
bZA9Xp26unAsno90y2bbx2oVU8GF8OIQxanP0CEOCXr07/6K5STB6sUeY8XWm/H270e+MBeqng9o
Vxmu7KbGqs63ox8GXQB88zHZF57paoHpYyljfi4H439cJ9pZErgsIsWhki067eaTucuOjBSpt8I9
OFoHisXtcv/v57qwWbWzoCluqzEtTBa9mmM9zchUqj3++y9fOvS1s3Ng7rteMSMOfWkYjpnSURCO
mX8JT4aCm5g2e0pnOFX4NIu616x0wkPF1QSUJUVHpt0falWB+Pfryre5sPG0s9MjxHMVd2nSwt6d
vO5+OBbHL6A+6J7MzXiMr4Tbl5bmWQEpi5u66mR+tlbKDqIM3mauvLGBuQcjF9bztuzmK5vwUqKr
nR0lk4pxNVMG34p6dYdIZcfcj30ApItES7vyIRemXNTzkWzQNpJlfE/YlVvZ64LvD4m87AgqzWXi
MEAt1O6RgwfRQx6kT9D8trFlL6QU1pVvcKHxB9f4P88aJoCY1/h+TEZP0KVBIGZuAjWqc+1Mtv5+
JKtnWdlipqPYQpc9ZIBUCq7uDfivzpeQ+fS7Ib5yK16qxZ0PXLcrjrnGzJsUNp0d/v7J0NTskLPh
obG42ena3NSl5zk7OlZhzS1F5nDuO4/xkxpjsGSb3LZ316aNLmQn5/PVWhiCHDH4AH3X2UTHd/Px
2mD4pT99dmb0IxyctOJPK8aToj6Poa9kKMpPdXyl7H5hg6pnx0CjGIMhzHzAIgXDfYg3iEWVokHB
5ujhlbv3wmSeej4KPa9lKpBf8fILD2O9ofqIc8ek1LvDzz9bbiQSjA7bnAikLf4JzS/ZcnFDTvCV
v9Z0vFTr+J0Z/dFfgOGqrJPEdwC9hD0O2B4jPzD2aOB3l9mT+Gy6lfAMq9xN0dN1r8Wy0XEUKI6m
PzI1QO5TH4UDJko/rxzA32/4L5HP+az0EiawKSa+0PowusK+upG95C6QAk2z0VNcKUBcevXnI9Jt
rMPEnEiZ+uVFq7btshdB2vT4Ca76e2Mutjpskrgiv3NT2rCxvKvMzSLsjflR/CgnO8muzUpekCGo
52PTQmkYkWxRI9Am+XaIWj95S6AJWoa+GTU/UaA6KMdEgXgCZ347ps+41BXSVuxJJY6FiAJzH5bx
lTV5YWOdT0oPdRVbYcOXEZbSGXrkTjI25wa6Tqw44yuzRxcidOXs5CFbBZIRc8TVxmZd6dpp901M
refKVfD9Z/62gs5ilWHNsPuueYZyQI0kQQ7HHTfWrjUCL0QIv60Z/9gxoINgCX5fNAifg/qw2uNe
uRkdVM4e0zqUP/69ES4cz78lqH98jICjf1+YfMzoDx84S9vf8gTxcK0vdyk2Px8Lpp46qhA6aWZg
LHUbPSxOfsp2umu8Fh/ji/xq4ByJTVF0lJwcmCMQHzfCYeVaj+vSGjiLShKpzsth/H48pluyeYst
uxUXbp1e6TJdOMD/aygYOB0s1e/HQ5Hf3BAOOCYd9Cvb5FLQej7V260R7ESBMN/MOBzs6bn0zQdM
0T1zsgd33YHoe1woYWp3+ebf6+GCoYJ6Prw7rPFaVd/5sjy5JgfDRtpUgp2jPk3tmVaTvGlTV4ea
FmS3kGPbm+XKJ18YFVR/Fwf/WIqwUMWkkvnk+RO9Xd66sF90mt5eFKin3Bec9BlXDJ7UOmaPGXZN
hF7etTDlgpJHPR/5tZLIWjKcK+i6Re9Q93arrzohB+RDtAnd5S0LluNwZEbWRbxT3gt3a2vjgn1M
97pfbQYwR3b8deU3+I7P/3K0nE8FR7GlxrLCyTU5pVv6436963wobkG3u2b6cvF3/j53/njbraSC
cdQYQSxurNcSqlLijAe24nPoNg52yYfQ1zzVR2SsMcR1ZbtcODPPZ4Hlcu3EFIrRwUzkX0LP7KG5
YDUM+vXfb+7Cdv+9tP54qIWKf1zpvDjrFCPG7A7XJjYvBTC/r9U//nI24WeaqiRs5UH+oAjOznjp
PxWfell9GG+bY/LEEvWSAPfWg9xu8sTJd9qbfFiuvLpLCdbvGOOPb2A0uAT/nmtu8Tj4wC0YbAXq
A9jFH8nkzF8mGLlrBflL9YXzseClW5u41eicjMwCw5l0asQDP8VbQM2AkKlzfeKU3b1Mu2mnX63L
ft+cf1n2v0/BP55wNgQxXL6XZP9aPDfIOAhHP3UXxPC298R95l+V1X4f/3/7pO/188cnjbUirc3M
4MZwL2CSYhvBzM1aHhuOuSu596WHOYs+BnMZpTXpaSmbxbAxZZiBXda0V67tS3nouYO92QBrSiXW
Y/SBR5TgjQ52zJHzJF0bPrl0HP9u9v7xjqC9LPEwNOIBxvQ9XeT0cfqlPjORBKYgSZBeoyWUbpcd
lFYXqPPilserzJwL0fn5ZG+mpv8/1rWSBOxafzVORWB5JUYEmW+kXus2V7bVhRPjdyPij6fspDnN
V3Vg3opi+Cp2IOZvzEECO3nNTOFChHU+xGukRhst8vcEQOhj2t0K7hLj01owkSSUTou9YXolm7y0
KM6HehdgQmtvcPwZ08OcuGH7AdrOMTDAH6I34VWYX5NrHp0XAp//msMNLS1XI+Zwy8RVUJrW2774
OVj+bPhzl7v/03F+7tCsFpKpiSEE71CKpQ89rQsnn1O8gNopHuy6sEb73x906bw7H8MdYzmMpHpY
D7GTTowVZymEk9c8dAdGIgsXC2tXwZCyauyq3KqrO45vZRu7yrXdduk6Ph/LNUyzy410XA9juJuq
PeBBu8TXpfREhIKY18JvXvGS3yXztgi3yyfH/hB9FfmhLsQry+d3QeAvp+L56G7YG4WFLz+2q+0j
OkFbqlN3Wt9Ew4uVQzp7a4gDm7neDPVN1r8vTUjQoDpS9VqATG0qZ8ybp2kuHVVEuQl/uV6M+zTf
KDgMW3PktUPjFUrjFOGGSgcmpDkpWaBjmisVe7muvSL9mOhElTIWgSKI8sfO+LkM/v/4E58FPImo
JM2c8YaFfbiTf5WPTFfsDGfx85t2I91Vj2VmP6RPVz7twq4Xzyo7iTWVUjnC/hicaCNi6jl59H39
6Ns8C/e6+INaL1bVuDPbVzbLBdcg9XxwuJJCUwJAhd0v6m/5seuoJJXlSY6wKcyfOh2pSXSrahhr
rY9lqgWweG29zLw8KQ+6sZ6a5hFbEkAFbAGMdXXdixSmFWKQz7ODV/6wuLVa2aNUQkSYbSP21OFm
AY3871f2uxn0t+V3lquZRtavhjLBAAp77CZop6yqv2qbLDWoRDyaKHi6jn1JiWaQl0COf2bCTV21
PzG5tqP8c80+hkoKlujLzF9KiYLWdlIFu1U3ffoipKcBl2u8j62HMAsyqvoJThZaOu0LdrmOR3XH
AFiYu430otPIEbXypFZBXQu2IMIW/cLlxAFn68qxYBfl69zmx1EIcsvrAGUs/DkccSylPBqW6Rit
pyPhnaorLdILE1bAp/8zYBESo8l6DVNfkVqA5Ar30qZ0Kdg+N9uYuTvhSlPz76e6cj5OnQImHxpN
XQ4mA/Uqhsp2BAYjqpBmL4/W+PbvX/rCAJdifZeF/rh0ExZUPmn4O4/udISbYvnZrzZgBlXbyAF3
b2fTH1wl0xmC9GC8jpIH0UozbNmpptqWDxnFS/9e+EYfdZsxdoaOYiY+GuNNj2OIeWVBXrgUQNX9
59ccJEmFccCG4kDOyh9Yiu/V0+qJ31ZE2avh9D1CeLQyjpS61xKNC7I15XwSWwv1XozmVKQkXDPv
392pK80FJIv6KXmpTTeqT6v0ONWfQ+eLd03oLKY9m6+qNNtdX73ISCxRsH0O4eoqdK3ExAfYuixO
nLsFRT/tmMb6lYz9QkqinE92pzJ6aEEhRJQ66OCrb6W8E9wJsVmQvC56s1DtM/DdvonNtZLIpRV6
dopDTa7nTOQj8eO7z/1oq2+622vp6YUsTzkf6E6XssvKb5nCiMAiIPuWb7SaN7wdf6iPlMkxc8dB
cr/stUfrrvw13re5s95KWGgH1f5al+tC1VixvssCf2yPRVesKu++N/udvkvfYA0F6VHaSm62G/f5
qThS+RDwfit+qnyVf+9JTf7dwvrv8xfv+v/82M5UGeuAlXuIi/RRFa07cXmthexHOQ53QHJ7g6mQ
WLKljKmiFY8CaXhVpPtEi3Zt0rltVx6rJnJlTsHybglvzcSv2ruxekg1UIFl5jS0HUAngmi33Gie
b8Man/xi+RmHw66PlptWKzZmRXc+raH/pBgvyxhJZx0BUEuyaYVO0YChTNr9GvZUYSYvyiNvwuEz
jz0lROor9veCZC12a+nYj1S+JUtuM6suPvi2KW/L4pAPzXGyHhrEnoq4ZabN60szRrp3kkKvn01H
kD+48tw+nPzBrD6GZCtqoyPxuJr5lqYqIzmwE0Q7HH4U1Zo5ef62WLVTGr+iztqYc+dkq9y4XDdZ
79fzi1j4Qk9NvTLb1MkjbBGyMbHl5TZW88JWpPomKqDomsvEnFMy1f7aZ14/zDuCJbPdgsva0f1/
D6N8D7fzZUxz18rKJ/i7Qa2qb7GVO3NX/Ijn6dTP8VaygqHG97QvxU3fWzaCB7lLD3XSYqSksgsX
OS1xUFKTEmZ9BSpdAX9crnAJsLiS37IsKORdGv2susFVcQASTdWOU5PTt7SNEamuOqJIGWqxv2sm
/b0zlRurtdKgNQa98IxCTz/HQm5+DFVTYMvSQDoorZk3iJsWUCdhLt0IgORWiCBTFE1n2LzFxR5b
g385yrq3qKOtKRxeCP290sLiWmhfY72NXrWqfEmL9z7vx4OWaYE0a241ZuYmV5d3qVvyTaVo3Wsc
40ltqeWvtWqCderwl/TS/iGMT9Pw1OqnGCQ9gGncqBecKJpxgyc+Eb1Rxrdx62Sh5SlRkElOGu6W
sgB1UIBYNK2BDs22jQG23mXNgtTsZ6jacnKrICeO92m0LdJNX+/m9tQRCsdZ6ChD7YbYPc02nnnx
ZIu9izctSzfmHNbdQghmfKr75KAOEO6dQb3DWDxXNySiGMCZwv04H+KOkRZwy61DAdvwIPkqTpg9
i+sRVkQxMSXZim4r2aGw7HOxOYaYhhT0UbBCuzXX+N4C2LggSKnqmyl7qFm3xusighhr4Fs+aOZw
qNqvovma2XNqCxxD/qhnFoky3nd9HJiZ+kK7DoWYQUoizG6ipoz7iTE2n4NDlu7E7HGpfizV2zV8
rCa52hqleMJs5JS30rGVW6+B8rVd+uhlkEw/0qknrveZdFMgbJun9zWr9jzGMtGbFDDu6Z7DZnVG
q98vYsT8tbWblNDa9qX8oCzqPUxb5dEMp25TgMIVYldQ5nyvpRQl2Lx1UQIeKjGyYmmoNLBavJ5S
u65ER81flCZ25yV9xKR0WvjNY9C0jeFXzc24ro1jQkc3FK8YC28GUT+0fjGvL2ODQB3U22gJxKL2
HN0Mb/mi81KL0zjB0BXwk4pHSuUJ4+UgToSIRlbvCSwVLU980jNEowBhpsdZSv3WWN1KU5zK6PiR
xGYrNW4pe+K31gvXl+pQCmWEf+lRMNyRqoqIZbQH/cj9/jsqVMj5UGq43ctWkCaa5TdiV22UmIl2
S6/fmlq9reUlPBTRwzSdhuarT1sb8nC/BFnzaPKr6wnVot5Fd8DuKPTKMQbR6ZS9LmwSswzdcrhZ
sXA1k+YgxPm2oNgfiVnhtIn1GAIXdkduQ0XQH+S+A/0lZDte8BQ0+ZHKkxV52FC2B4OT7SRSujZu
xx4PU5RLcX4nAn7P35nMN60HyCHi+APWvGYLjGu851YgLhsIGqiNU93pc0f6wf/ZrNu0d2rAGqYN
W11ilJGGgGKPOPLryc0Eh6c6iKsdFfeVdJvgeVV6PQlM1PimtO/DO2H9FRdI9MpPqcC+A/aFgVlt
NkRPYxtvhDTf6nH+1KcNhrRZJQddsYtpdDRdEZhjbPgKKjzNggA860HHfTUoMmb3mdMN7exkOPBi
UapxpWmcgt9WjvtIeeQkTxawQAuWRe8arYRI21vkV2o5YUFh1I6mbWJx7Z2yqvmEqO+PTWkkP6SH
NvFnzQtztH66I3+3Z5m3LALFMALEYBhoz4Yj6YnN4vGiTnWEigmUBB1SdDtpsrsaPQx6UIrGsQO0
Y0Ycouu2+JWveLsg+7ivYTJkgNC2vZ45fQWjLi2nN7UbTnMP5Q2yAqWPxSvzAyi5TMauDJLd6A3S
rlY8IfYahZ4xrjY9n2taTjwlPRIL3tpHkt102NFmpEUTGsxjuW6VjFxS/VJEnAZUd6luUvGpWAW7
ohLQ7wzdkzpaLO0T1lGB1h0i1Y1idIHNcKdVN/XodVh2qRQCAKMW4J36h/VuZMAn7e+RYpZhCzmv
9ICLmIY3JNAF1Kdl4TwqZ19Het7Jg9MvM8BqdxDfzfSnAaGiJ43xk6/B5JBASVtxTjHwwtAsYDtp
W1mKI8u+JHlW+9hGT1q1U76PClsfj1W5pxsVFTf64rWYbVOhVu3KcOqac+5NmB+K9bEiaVEHdwy3
Mpq2ISj7jQX5kxrf6xrt6T+qbI41/oAi5ZuydbD05kiUB7d3opJvSL03NAXnULrc14u2jfhF60g8
qWSheZ30hxRsT9m2tKNozzlqs3rWOu9SzEe8SOy4YpbspJvUjaTYS3X9w3yPWy8pVxZt6ii6vIm6
fI8V1W78fvlUdM0p8wcIoc0KFa/yRw76mt+Cyk0/zzt8OxypGdxyucnp0o+Ncdv2jtXv8rh35bkJ
lmEsnaZtDhp1AB2Stqo0p6Y/yMJDqOT7Tv4ArVwuIer8frxVEuEWyYnTYBCKy+TjYFBTEna6AP60
wWJyniRbnZ3UTI/T3CgcT6UOo7Nq94NsVI61LkRW0kaOXgeDktGgGgRVYkewR1AWy4a/FHPxYx25
8FNDcdPCZ3gZM2SrCtRI9xd1wIWpc4dVsQeq/xQtxaNRs3+zLZeAoSIir9adupi+XJJWynoQN9Np
nl7pF9uN2jki3oFtMbkyDMalUp1YO1i5xlx2ueyttQFPjKUIF1uiP9RT5yOshB8JTZZagCUU4JPF
+LUMjUAIP0RKBlTb7NXaWcYdlNPAimTAp9+LGSFQWKq2ede2gVaEu9oyfy1KpLhjKtwW5TasxQ8p
hcOU8FNrYxPI9cQbozL/1NN2WgPzgUFyTTNty9gz8N0Qhazt+7LMgdVi8zQ+F9a7LD7367O6ENZ5
dX63gk6Uen8B3IG/e7iN8awkFHBkPb2fZOVrRN/liIBQ8H0bmEorTk1SH6vRkm2lFLZ6zYoV2o0x
+nIViEX6qRqNF1s9FrrfbcVqBR4PnLUtdW/K9dRGPT/DS4r2TVlMh0nvgOKVfbyNl3k3YrhtI+a9
HyvpqPdLvFHE8a3iDt+gvbSCqv2Q1tQrU+trnmGsVqkz6s+pTvjOyD519uQWtDtQTqn4kaUkJmMB
/G7C8WVs3C5nfGsZdkSz2yYU9qWUbuI6DMCMPmPft1dVIVgmQpyxTH4pFpbKEaw5Dai9Yb6Li0GQ
xrLT4ZNzWjIlUZU3XM57henirj2s6XtivYkaR8WNkVmxnbHhyxGoJ4iCzKspMnVa5wkNR8k4Y7ND
u3vfrTN4Z6RYdmIN8WHuzU0bKqfaaA8aTbeoLvbrbCFhIxloQz+PUreSSl5fLW7UvqJRvi6HOSr8
ZE0cbXkRVf29nknTpHJfSGwoKq6p9pV2bzERUl/UEONRAniNpnnr0J3kpHdExY/lHx29XlMpHwTp
vsY8pZ2eYKIeCjW/nfsIpYHJXwL4czPwCXK34PaeLwRtykvXVm+LYm2qLnsu4+lZpj4zy7fNcJjL
+AvuBexLyGcwssYl5F6kf1MIiOnssH6MIGNKrMCHHpYIeyHzsvqGE7aqPLnbZzShJX+xgiJ/sEgH
iDW+965a73pL3kgl7DJu/2ZilUAQfzSGZtskHLuN5i4Ck6HSxyQ+6os7pCiHVOlLzodXbfrJInTJ
xzg/nLAovDZO3TCb3bD51A1w48pXNXqr0RwWArluSg6SItpC/6Wbgi1BpS6fFPOuSNzCwJGcUneF
DcVMLVUp3xQtvbVCCTaRkG0X5CSNvnDG0UKdKlfWX9c43y1m9dQkTA90xUYWnULE0BoRTa65hrUz
iBOVzzRyOVv77F01eElOggwj5c0Nmzrx1OQxRF1bvsaKa2LgIQoHU9wUP2gwtpoTYRlevk3Kq2Zu
iRLWOcg6KhnSLpngoHbxzrB8reGmJk3Za/Nwu07mMcIwA72R2JWuQLu37wlpMUwddWfEzarP8Ewl
Jup/zitsJyhdymu4BCmwhha5eFJEnpzeqM2HjnzJHFPAiKR2oy/qx4zKLSaY8Mb6zG+MnV7dcHq2
3DBjelDQaop3MsaSM/un7l1TBNoKq1A1Xct8j7DUaSFjy1uNHmT4sTzFDCY03/7Dhewb6/OMpK/L
nZ6iE5QRaVuzoZqbUPG18GhaAIocMp2aiK8X3MG46ZWCs2if97jdrtaNSRSsZo0n4QdFQXhoM1fK
BshFHNlE2V0RbSMyLsXKvIhsQc7Y1iI9tfulpOjbu/USHTG6C7qejGLud0If+5aEZ2byXUhIgEQ1
XtR/hVBFk3zxm7HijKvspA3GKGi1HCfIp1bFYycoJM/IQx6i3ad55FapQmycuLo4n6bK2GoR/XZV
+SlGmFEV7Yar/VaYVF/I/RCHxfk1RL/Rlvl2ET1F31XFL4OjZy5JOzyJcmmYbmUmK20T2TadnO3Q
vBvqdmS4vlo+uvpWRfVR2vSXekg/nAC5TfSdjV6+2OUXpAe7qfTnotvK8U0vvEL3DoQJbpmJSQBm
crx9s3fhuJrWUcqJjMK9xVU7VojU0rqiTlZpyc9va0iyZcMY7uJqmt60Rpzf1LDpKFWag7oThMpX
pjlIy96jPtE4cZz5OnTosCfzlZF8p9Uvk70WlS2G7JO6y9t5N0VJIFugI/T1dpVkFFOZ3y/jtpTa
n6uuJ0dC4EdLjMoNoyYOjk2PvVLfN8X0K4pI3FTsFMIwNoI+Lu9rE/1UaFr34mLp9qzHZC9LCMVW
uKvkxenAUfNcrrgMP8x8jIMolH4JpuRVQ/hzme6z5mbtnPpdaT7pEQ5IP8h5BlfJnfxTx2AsHVtv
Gb4DOKPfVy+CDAcHNzos6szgu9likpGpxzpB4OcZArQsV5rspfSk2e+rjyrh29uq9Kh2dl47sfot
T9iyY9XKS/KdKflaFzlh6wNHo8SwFK/4UxIIloz8ur24l6jY1Q0w+C28Acu6LSrk0r/0H9JJfVbe
hMUH7i0F0uBKult3fp48DOlx0DqHzrF223NZa5FLsQIla6fhhxhk1U3Lf815vJlqm93lxyHdllhv
jk6ZBg2Ol9ZJSQMdeDZDxaXhNSCZyYKjnUCgUz3pmEqF92Mje0Nhj9lnovshU+fSVj0qTCJWK26L
P4w0s/OQludzg2qt26TKvijqbaoHQOCRuk79j3hw5WQbpl9C/BGuj1H/OWbrtpb8Fjeq2iX1KykT
Ri0mwTZE2q7xrPpUGSvHKeNsETWwbEcgt9aVn5of1pje5Bqewjr/jO2hATqo4eWqpTOnLI1smz0o
dUQGet+kHnfJkrpyiQVWGh+ZJg6aLj6o5kE/afUBFbmJkQ5jM7VrfQpjQ5btRcZzQWWiPHXjVloh
wme06rENa3Ty8H2b7ggTBGT7IpwDRJXWU2Fta+01lhAg5tO9rn4aGPSmFJiA1E8cZuWr2sJ2FHRP
bQ5F6cbiz07G7rf8YTE/V/yqx1uN7r+CtrzyMPqUNAocR7l4o87Ux6ew3jbaQ5kdW+1QoZ5nBLxA
Pc9wkyh4XHpLu5XkLQHBWv0sQy+HW54XrkHRrvewQ7VlalXp3H/LEHGEj0fdjX9xJYWgBmf1qexU
jll/ECi0wCAejoQjNSqzT2I8t6k3EpZsL0Vlmz+4VLrn6ktr/Kh5zPWtiiYfzj1YnR5lB5bGvWKN
p7Co7iCY2krNywRUL95bYQDAMjafeBajuisf1Pg5mk94DQvrU6sQ2cSJkyblTd2Tx5NU63HBKNMQ
6CIPtx7Dl1JYkUxDTNK2Kl5xWU3lZp9beWCUKTsei0DLleJbYafiIV3iHH4omupZ55bMCcLkmGQ2
f9aq22ixq+Iu7FnyR510plT5BRgJFFXsn+FuLk5k3i7Zg7WuhH1HOutje2JczTaMw1LdlspTE95o
BLQVXbDcV0J3lDdFvk/QWQ8KxcPMp26VltvuvuIcxJy5k1my5DUPdekb+vuw7gqBGm/QvHfZZkL4
a3woIHJELk1kg/M7z2XEwSSCZ5c+S3VDcdPOq52W+JiwgCCxDH/4YpcJlterGzqgExHIepsYT3X5
NeQfetPdUW9nCkHpDnXvqBm/3SvftUzfZqW1m5aWoXHPsKjFz9dZ4iamFlFXd3PxtiQ3Kw4h0WtX
Rnah3KVhUJKPR7ZhPamzS9nNuklb6mBKoJRbprMcg5NqJBGjCJTDPzFepGavM3aUxfuRUJZzRHfa
jvV+SLn3B510XuJMWQWX0hAhRVtuiYBIlhP2I/Ah1kI4o6i2cWan6mUhZLP8kLsu+lCrzyl/7VpH
RVOECY11KqvSwaJXp1Yi7buKOop+YohhLIEaBUZ6S+5Uylybem4byrNJWBE61eqITMR2dw1ekgWX
x69Mu1Wq2yJ39CiIlJ+albua/phFTp5u4zYY1A1NDq7h0XAmcA71E77BaY5tmXBcyocOlnZ9M6S3
cfeilRRw950weSOagTR/n62tIv4iomuEyNGJUmTimHifrUjYMleYmcFxmgYqhl2y5oleROIRO27N
7RSqD30V0T/h+TBqAcuq2d3PqdqwU+rYTdvATDdtS/Dy2DWC3UVfob7Xw93KEGzsGnkw/mxSQjUc
nJDpa178PMPhnV25O6EbJhbsSPDkR4uK+0EBg2ySolBcEtnLCVdgoFMlEdJtE+Vu3j5nOjT0gobH
Ph0IGo2t0H2spuHoya7A77CrHNHYlIw4Q9qQuU4D4yabPVV+Xr+U5EUGqS6Q/L6EyOQ5l/XSEQt+
ffhRblS6BidWcWSURNB+dpRbHxfVpLZtF5jGt5yjOWDc3hcQTEJxoiMw/5xVr9/jRr5IjABRXnzk
BjJCHOzkjax/ZvNre1txscSbBN8WwrTwS89fJiaBKWXlHLWqo/Shy4zOqBOeU3ak/mFP3Xb5P5LO
Y7lxJIuiX4QIeCS2hKMRnShHbRAyJXjv8fVz2LPqiemqrhIJZL53LWpJw7pH2rHTSczJ/CnmQ5pf
1enAk5A3YISOhh2vce3uJPdIOwF7XVV/TwAfrMs4u6Q/aeyRypsE362DJEuN6Y4zkBhiDGtjNf+q
8DQRK23v9LsJnhMzNm8Xca7o1Ro2piB34G2SKhfd42Zdfh944B3ZryU/yfN1RlLE6l9XwdJ5derL
k1NJbth5Xb8jtlpOPsW4y9LSnSeYMHm4amO4WS0RRBE58921nHnDWD8Nmg1Q6Z3T+jkavbbeNtO+
fW0oASVh/o/dM0QKqb9HqBWFF94GBOV362/I3FhxKpmE+q1qb3D5iGk77nv4g8FTuaP/aele+Vfo
JPcTJhiFujdEn6L/mJWr/qIRQ6CO1+5DW4KKv5HmrcsKVPlcRsqWGYTGMoctPkw+V012NCRbhCcY
pbXjSgaXYVvgcwiyB2TH0XuOjC8l4aT0+uIAWG+r/+LIzbvvJA9AWmnIFvOrIh261s3mbSgHLHzm
n55ZTntP9d96+ALkpTJ6k36qjNS3rBQ8ZPVD06BVQQHynp/Cudm15hEee5MvTzq3rjSAwvq1Bj44
UzH7NZAAIK7yX1U9s0rk5laPqk0zH4yKa3pmb91Z2U+j/GrG8wP/JwiKk00tLv8BS49HTt+kT0m8
JTrGdoxqCz+AiksGGIrXbzPdyTQxy685X/nEb14xSGc38OYNXKsV3uQbvElHN7M5B838auS3lGcq
rgkTJ6p2etZ3fX2qtcBa3HD2QUsQhFEGQAh3gbqRXYa3i3yjoJV3jeLzvFnz58C1ED31hmeFzhAF
YV26VMJW022NiTw42M0NqHj6GaLGqT50/cbXLnduTlK5GYytD1Q9YXn4Xs1DGlJrQMUwYYUNQ43U
8K0tbwb0TPLWSf/W1lF5cKwF3uPwKCLQHzo2x44KR6s9W6ncofgl7cGKvPSytu+aDr6icBMSvf9B
VpyUbZmi68Ub0UtJXP9BqyMBoLu5/aa+1jYOuRGk2TZXHJvZlYocQbpYHwjBGe3nrL6cQtSmS8U2
GwJeTbPwQbgl+vmAk3Jftt/ir6VnUy/gplRnjLeGdVKQ+anHvtna6s/E/7nuRmtXZ5tSeg/r1/qr
VMN9mL7CnDyWHntApN8S89V9dEcdSL+dNUfLr615UEYucwXb8qsdvs8xopDK4UtgVlMYtFfDTaHE
OIk7JmcThnzcyOMjAClxswptN/+0Vyaq+kWfi8NssrTp/sSzlWFD3UgvJmaH4p+uKfdKwXubg+XN
EBm4q1pV4+Y4LKXbm/XR+v/1TmNDRQPUMk1OTEtTVX3p9B/gXDGvVqN+SAAQG8kYHhx2VThdC2vP
NSRAno0iAyWirSbqXlqt2XdLvFPLyjGHetvW4Z+c1p/2KL4lNQkaqOVNZiaO3m3NLPOLSfcs4anm
yMWyKSNfZ5u9IGRCQLoRilvFv2r8raJGUA+hCFjBKRtstZ1SHx4wXOzK5h+UffFLC/020QjdxrNX
nZvb0ETesPwNo+aiQOm4uMCctzr/ZVnzlFUbgrlvYof4Nn80vFbxV+GXUC3GkPzN5l6FOpnFcC91
j2W86RxdTMesIYO5Hw9Lz0tcgImp2GsAqdXkVD3b3T0yZD+diHVrMj+ysisQgJ8Nj/ou9XkcH4s9
QO1MRW7dPuZkmXh/rqC5nb2o4Xit1yOYWriOd0XcEi29VuEu5VcbhvSsSzeyRduMa4Kg+0scH7k3
p8VfbWasJ+Mvmv5NKK0jEIANAz4RFJar6IcJ6aJGWlZEopbDUfsYemGG+wf6sAB895cp2pbjfgGJ
hayCStCiq13CX8Dz7AzlsJpA7qpXZ5yC675agIl26wobd+QWTgZHmL4+30rytttNaHoVBs2QFpNg
lLtdtZyqXwvNVWaNF8BlUIpxvEjDXnpe+yfqLPBQjtbdEBGfrpurQWFt7TpC2/DPJCqlOqu3WdsV
Gdl9O0ruNhm1jZx64+CzcOvti24/o3YhTho5gaTeVB595mS+o0l35+iQMmXIDAjktQii1CCMIoKk
6OAb+YWA1913bt2HaWupu4WkIuq65t8RTWABgXceOcv1gWmt8DJo4nAmb1yLt914LtI32zwu0ymD
ZQXoNfZ6j94OcLd5lADOjZ8PCWj/B9E4sCc3hjxGFIV8xtdxOTfKrf+zf/PE3AyJZ4Y/9QyAlSS3
2RzuCjfDwm8e4veq/spRgtnTYaTJT3emxIcU1XpXwt7Vj454akaFUeKeMT0yRuY++J02b+ytTVNV
eM6zIC9v9vjUjp6Un2W45SE70MAuNPG+fDSgnv9kdm1wz6D+rcJ/hnAym6UfrXImO3zusnFaZ9fg
854dknNNZ9EZXJ3yLZloS1IKL07udXOUvwW/Zsi8ufgNq7eBRFc9u7ACQkLCHun6ca1St9e5P3EM
dso+qrqD3sIBkkgExVjIu3VkkwA5BurzeZd7Zqejmb9lK3Q6cpYBcUDe+Tofb/5O9M2sL4eGOU41
Xbt/WpVz3jjzROhzQNCGrx9C61FxqntLc59leH5H1/4tDzkFihrbY/vQkK00DBuP/SZTGSxQkeRO
BeLHyIDSx8bom967F4XVpHZ6bTuvnvZsX8b2rXlPbYfnARAUsEKJILekv7z8JJWsLnz7XjJoKh8t
MEuUbuXSdpdyE6GQLVzN2tSx7KqXpIQOdx+z231Z/DDc4gSSxXdD3+oZ9ByLNUzR2eY6qBQ+9CnQ
+309sNHYdH+oh2b4xpL7ZJH5ra++BI25focjaonyZbpLjySY/klCpdHWtNj2fsKhIe9mVqVqJejv
GGmoYh/3DKyCWnvhcFyjU7bcm+Qjij1b/pSh6BL93czswHiaZW824R4POQi8Df1DcYecmK+2In8P
hXSIGm6akKDHNwG2L9UfZsox68Y0uhOCPn4RmR9nLrtGicpQPC0GEVcmXw5Cff3fHO6LVApk+Os4
3MkTH1B6G8bGt4ssaCw4HIi79VyjpYsgQBFij091yDkRuSavdl39pPEpAZmOIqdFRBK1W9EWzkI7
GwtD3H4b0otWTIiDJjT52D15QyKL4R3pYxn76VoyQ4Brm9xSjelZ2eQtBnqcPAJ40LJzn0+bWrGO
A4w++c6So6nXIbpRMQnXHdkIpDbM26PVst5nz3FNIsCYGy0aKBATtd5mJuU2gi28yP2YXRHmGcSk
fxf1l1ACnkuWcSBFaTq21Vdu80wkAC5MpyKuTopQnVJcpc59fNTjVe/PBX9glH/xX7NSZIzimuu/
YU1a9nsqI89XWMDVF4ma3djw57Un5ohllzk5RBXOUVFslT8V0N6OfZCRZlmRQ4aq7pbmu1TzoRxq
jsL1q7K/uyh6/JYDz3+KKsaMWBOOusXcnTiq/jzNMcqv4s6VLRTgRMvcjEi0Cyv77Ewg1Hwm0+Yd
HASbDgIyiIEPuXsq478OHn5h2x3/Vr1z/xOqnFfjNECtR+xoDWeiLMRHxUiUtB9jnu01gSYrTvcq
f/FIWAdqMQ/FrNwGMgmmfam/hNlFR8sYhW9yN3XuaivnoR9Dr1Uf02Z1j/M0KA7SfLcV8GuEbs7A
jzK8Jfazqo7+nO+7FZ4qvJYRiJJ27aN9pcIcPivS1hDeaoeuOf5rKy+GXTGtHeWuTLtGuUuk10Qd
mbR/zOpbB2JK+p2hQ7ds0pbGyRLkPSMRtnjup/6UFupzTn70hvqyuNgbxCgWP3qLXKJfZFjnAqZz
/Zo6LtLYvhFjzTs3t9/mnLxKNlx7vRp+qYzwTygftbbaNQNveD8YnGvWz9CDlHADK5MktkMmvsJ4
2dPT9xIN+1l9tZAVV1gIkubdkKJrB6jdsmAkljQeE9h94DQhO2UCsZsxtPiGJsd+rRrPlhklN01H
INREzPTlWu10O7pVFuU9OsLR6keNMk81tJ3UoGYs1vdVfkBAHDmRbKP7P+UxTC5CKD18KAPZG3W7
fS9sqvQkMe71acQLQK7aRi/V7WDHodOkVuYMcjMGca9/R60V+TChqBaW+ChCBCS6NtIdqjDdl+dQ
8vt8qys2/jYX38GkTW8S93toXJbxhfWzTQ+2wDvRJG6JIqn8NkzdtShCWDdGyzqVEaYvcMI4bfSX
SM8aJUUsoVhlbG26UtEECacgbMgUPGZzr1ET2FTPuZAOjSJNjpA0zyCXQ+VFtV3R3wYjcZVyu2hf
hoD/UoO852lQv9qZFb9ATVGXcCVwluJB0JFCXGmORZDRWjenNq7fTVOhcnuEiVI9xOz6PlWM80jw
JjDBwhQrgLAoPWYM3iYmXIF212MyKuN43LVd8TROgw6rFcJ2ETAci6BpZL5MDHOOJYrQCaVO37SN
rnhxxOdt2dAkg5ouLgTPsSvbS6HajuAUkeb6pHWfdir2BUEjzThUNDgZ7myjQzW0+teQnqyq2CXR
gDduSMD3i0AOz8bop7Sg2NiyNHrgF+msCQJtSQooT6nG4OwwRVrKlhIKjdtijo74lBKmzqV4Xcy9
1Pqqva+MIJpvozjotJliD+Bt6+v+ymMd+T2FHdBZ+gpWn0rgkRoaMAVpluKlswbur1ivRKdyzZeE
NCXrZze3e/AVttGqd4r2paY1I2K7OUNvS9ZBj59Nw+uImuhcOwFnguhNuFkGNot83bIB2BiksLQK
4Q04GjQP+YNfEWA7LJarRfy49S5qxG5YYn9AgTCoLJbNWzx5zTBsm1zbNXqvw70xMqVoDhE9c/6+
Nc8VcOogfizObYbffvzKe5vAGu1et78AZ2FbnvooOSnVNlenp9X+pwvA7oINpVX3i9H5i8nnUEs7
EX9rOqUtkov9jLSofa50tWOX8pdsB1Q+um2N/MVuw6+2bCjQSUNEJKjxZkV3pcr8SixlZfKhGLAb
3ntF3qppfFvCzAkbQdud7hhhghKiktDhjt0SdK1F3OdcDfbv2NayN8iLcCUlSjzFCP8pFXpUXmpt
6CiUrHtkw6lM30JhaBX/AvogrrnJ10JG0tnRCGZF9gEJtubCAPJ2dEPhZ2m6HRr7EM8zTB7lN6iY
Jgj5ao7AxmpjduKu8oHaqkpHcjYC34ixTA/p3IBLxZcGU1sDPDJk5VGCjNNGZbuiRJyH6j4ptp+I
7Iw895Ql6TV8GBQ1cKeB8X7Ft1KgujFNU/bkoRx8s34oxE6zcZD1VDyvSDurybT98iHaRefuTDEx
+WG8M8fNKoqtjdTfYKDS2U5SvEkVKgXt1vPKN9BLYdEysvWyZ45f4/qpN1uVvVNDTtaitIkZT/Do
SW5kPnfqabZsZp3apdk6VI2N2vNX/Otqov9C8ylDgdAyKJcWU7r5lUkNG4xkunPxXtbZqyIW87xA
c4Ml5KzmD/W2kmluPp6t+mLGb1ILSr2Xy+rxwpUJuZOF+V2bPGjaB5oWf8iwo8koiGOt+auR8mfO
KD6SKAq0BLKiAYXLZN12ll7sqA2ieemvU9Fhzcw49g0JRzuex/I3C7/jEbiTV1gs/xAZTEzYRYof
vwelWGTFa01/HfwOd4R8GfXACq+hctLCPr5kODc1VIg3Y15/k3qc9mn3JvKgz81/RpFQszIGBnIx
uvx8lPKVdjYnegPGHGLF7Wsn618SU3VM8mGtyclR42Zav+0fyjvyrtGGzDaaX+ElfQ7EcKma4xIj
eEK9KtQClr9wzbjdmjFKbI94O2uhyYGnazMRLvUYakv4CRlmT9rauYR58oPLF9kJEq4WFYjM1l1/
JiT7FQrHq+615XRap10SHlRx7ozUiThisvFtbJ8hnaCWpwIi1bdLkDdEpza2XEdSDH+UudZgaOIx
+xyl+JwxjevtYZY+h8n2ObSvid740vSqazrRqxPeBM0tM8m4Gsx6RY6cYew4afNrZApj27crGSCM
/14VDvCmypX//qjGDiImBmRe2irrnxI2saJYj5FCUjc4hQYI1I8ptOpyFrn5UDEpQSFv8+prXUj8
mHWnXVVHUe59WO3tOefnwAWbfVkW2il+Y/eAA+Ehlb9iQACrdhsLTL7Hq1FpeeIChq+LieUUpCNf
9zb91erqFnUMQUKQdyGiCV0Ba28q/SuEiYIUdSNC+yQN4sivyYepALCzZDvWi2C/2zVivMzygrtl
7JKaUFUI7TKHuNZ71s+GQBSzW8AcNH8c/+LGEs8oA5rNGJfDZYhB9Dn2Z3itKFYWV5bxedgAVemT
PKSNM9b6m4UMBYNHZRqXutSCBJ/LvsWVjHFFKreioM5RYvAeFsELuyKinNUwdh+JTh91Te7vsr5n
6ygh3tgqvVxyAYKOtEkfqNFxpsmptnSxadT0XEpejkBkqAiY0zTWRUuCWZAFrse83aqjhKR1BgNk
ELsOUnSLxtxdZk089fPyNUvghpoht65QUQ9Xlv3cKFSn2fMziGvWvrePTblTo7/KJmU+US4ag6he
T5lT2dZF7WCV87MavqBSz70s/WwoHJnfh5ZLs25uobhqBFijJxxkmgTE25z9hCxfbfMeT3eFwy0W
L735PhugusqrDGiYPhRB76kOWazx57g8Nid7wjsQxk3zZC2QTKGRK1sridWvELdqAXEarXByVRi6
NsOVPPraY7kbIM7DtbFBUq3d1Gb6V7823qQ2GJrDlzkZt1pouUU2Ky+y+A0HyeFaMJokeUMiRS+D
iSCj1WoLRfAkfbdyhAMl/eq64l+0xqBk7/Xa7Zo0fJOAF+ThJZmBZGMTwU1n5Nk2tmaV1wdVbyW7
BY/fhnNIGJaCESB60s1tLv8sMSWDQkNXrP0UiTgCXgyrkKGTmU2w5SB94xw3Kg5MKyjLP600IRh7
IolmZTjIc6wQFvxTTe/mgE8ITJ6IRe67LOiWYmuC4kXDV0VK+hC/4MRC7o4KceTj5niYXocJaagu
l2wrqWuAqKgr7JClJ9ueMRoEHWxqevw0aeuXzRVaNmeTt8W9s+TnqLQ/i7pggAa/NJdCQlvwCHdA
9BgURfvWm4x3AG6pOR4JJE4lH9141M+BhSEKBbMOISLctmXbadOHTJ2KjE0sQW9AaBcaqhfDRP5d
p0b4AfDLAdb8M9X6e+SbRcehxEhHCdvLLgQZA5NIz9JwEtTSOB37hbs07+Q6ombRIqeYQDlJSx6w
dSkD5yTLXFEZ14J/Ktnq9WO/G2REIKs40HK6wVY8K4haWuHkfRIk4UKPMfCM9L5EfGONcqytJyDI
YzsCfAvzokTVFvl0EU3tx0yPbDlU+IdQq5HwbPX87xL2g2V5WQNKA3Zdy4tlEG1Y/00hQF412x9D
1kI9x2zdEg7nwtTBZfTax5wwk3F6Qtbe7LrcFtvVboBfY/2pTEH7mIVkN6rs5qgNKM2E0iI2lveh
yjCcdm6aGmx1EU9hJ4/MpThROgNtemzDFurh1ZxMACTLOEmWuFlZ4yjhqVraJ5OJXhOx3wnAYuFw
jB0ym3kFAizq3psMcco0bytdO1MKCHX3Cg+54LEIpumf2liHIrU9XfANw3/x572A7rbFtI3GZpfw
11I6NPzja6VMvpF+cvBvl6o4JLa1DbuA5TgejsZriGanrun2RrXSVYoTgu2u1uggw97H4T1sOR15
UBDXxMn6VEeG38Nu6/MMFCteayLiqolWGvNiIvXGbg31LDvN+k9HqdWHw64pP226mIh/eExOE9q4
8tce3iX9Nli/6MDi5CuSIVLQsQ1uIn1N5HTrps2PCqLRUh2RLe5Uj5jIUtTjcG5A/Jl+0dJ7OF0Y
T6seDKvmLUZ0IVm+3Es3tWq3dqz5LfHxzvLgYrQ52rGlB5pAAb9U21F6n5osMEmytZODOr/VmJHU
kV43XXZE0j1oDlPJWycfJcDIx0s/cbCnBLYMP7YxxVtdDXeZYX3G9NuOTR7Mlk6tOIa3EuNNgSBP
zUxUZggTTOWQMAfpmDfDLjp2422akqBesP6Z9V7DQoAp0CNQ8eGDH3Q+KWmE7ER2ZekbduQR+3wF
WsaaFBnzPkPtYYDSFfGtNb+l5CabLv4i5Gv3Rf1W6x8LXl5pSHUd7lW54gFNp59lrvDW1+VdqdJL
nRBi22n9RZmt13iVyS8oVqe2l4OUH2qbiLmOdjuxU0DFUrbKx+cQxfw1LSyILd8ThhY5in8RJXEf
H8COebc4PSsrC6IK+XkGlXkc6ksc3lhm4gpS+FBED9uk3wyp1xvpjwFwOt0W6ZV5P2nCy2hAXc0E
AMjRhNg67Nk3gOTZ//d9hg7cmKarjCR1RWlrL+O2ZzkRIsk3qihParO4q1Hsl9hQn+nLQhOr9Xgm
k372xIACV1Eizu5cCWpj+VGF9V2qX1Z+WcXg5K2EwEXtkGQVdnQSxvyFgr3KbG8MkfEpGHeG1Npp
mpUfhuoxJVVh8aq0oPqswm6U9gPPR/lgxB8pD0w4c72w8xK/oZVQWgu7cR1ZW1n4SkvZYoLKtDzR
m+P3autYvNVk5OtCO2QFJHMvwv2caTc9jf3M0NzInjFkBHUaKBIKUyTug+6qbVCmJ0mEz5gi+uRn
mqxrtHwY0S+WXyh9tlHTkFw1flaMaypplw68vbXqkzTLjqkLvzJl89maMxRRsaX5LHMEORWTjyXx
M5lwX00ktRUi1b+sMCN1dmwoBc2n/4/tUo64VMlYU0QjQaA1WIKHge/LmP01RnuEcXIu34X4QgG4
aj81pIGG9GF0Z4lZhoOlfhPm+sLutDO5fUoFjsSO5NOIGUrqv+c1O/FZLw2MR1S5SZljsbAQDy3b
bF6CWEQnCc1BM6dHI633amTglZkNf6hV1cUH5OVGA/ok75sQ9CCp47c2kz0dZRtOW+rjUQ5Xnd8X
0ynqQieCZqnWBX3+mrqasNy8mtDSdY3yVa+2GQOxEPUqvXdW6ww2J+uWJgcA7J2KyG2iFcDEtebm
EWDtWZvuHMCD8i6WnR7ypTnYLRn6n9eYGBfU688M2nV04/nQ7Su6btHtbFbnULzUpQkrc1tNf66e
eiYKpQE80PtgEuGN96yUidWT/lWI5bU5c1p94G3JawSKdo1kKq0lV9FE7yRRxweslMU+7yYy6QB7
09Rt2eCjxG3gbZpp2lu1+UwJV+12RnXtutsSB5rm6ol2qEGKFe21bypG6YiFwKvyUNs0Dda0ypdh
XzUxO/kjhYmtRSvP6TxgIH/H2raz5TKIlEwNVmX9mc3niRmtXi+29FvM79DirOoPZyjlOAT0GmJ1
wir1oW3zxUC/KfYNCgjRbeVY+R67GrFxsZ8BZNRyL8bfSFuRoSc/lpqDiUvcgTb5YG99lRxnwsAp
phPf8crSFmrrQYfJX5kphvmM7wU0ZfEWLvTlLPGCj7KBJUHZJMP8gXWot38T7U8xt2vXXQrjDKMJ
XbzgO5aaU9yWroYzPzXaY75eWj0P6H71Wjgkrbi25d1K35aW+xDPuTjkE5r2Ftm4dmrJqMpaAVj5
4C38ysJClbj5Q40IT2swvKJG61br2Ep/GtG5Of5hs8UO8xArDUmNR194OIli8um6fkvfkFMksQfV
u9CcqOK89RFBq6ZwonF0q/WkmyW/GGYuhBhJuGOlBogRQSrWxDLfLvVToT6pzDly0K97smMB+Dcr
eUjWjLF1fXsQYJFX1TucugnopLEDONL1oB/PzeAUwF3RTY+8pmTYRqWt/2seHVkAJCJ7lVB5oJdA
sRQ/ISrfZNq3YI+GVUBnJY0QsC1OXek0xEhSqMHNEOXZLOeqxncES5CcYTYlg2sWhUUTFk7Slf60
TE91B8lxTIZDt9wX3U1Nw1GzQ59eu/loIhxVk3MtSzyacXavC31nCcGn92PXl1Yq96YF29vaqDOx
SErfjB871nNgPwzb4Elel8fu2ot9ZdvUA2LgYtWtevjt2XiT9T+jKNF3mfskWl/T5stWhgL/CpaH
ZlJcXKruovbIILJAShHKikP0+ImGb9Z1vnl0U6DUWAAHPfTKvn6Vx+EpgZYZLAKk24M0RtjFJC9u
o5cofTwVydWwk33DJ62Gig/74mjtsOu1o5AXg2RURtk06mj9y7Zy350wHTPkvYio+sCwgRAAYsCn
js1L1V2YEZg8GohLlrV0l/HbMDRgowGYIKoD8rHAVVsQgGkgsdxyVHvZKfKyuM2kE81ZPlVpTkJL
zDRWjj0oizlGsx+Kns61hvW3mYdgpSlMy1pcniBQw9y9Jm3F295FMk13Blkreq+ql0hSzNdHfp/s
muz5bjQaw85WABAiG0xBt9Fvihm5KFYorCnS8t6sZySemfKRtZWzdiQWoItv4KDvFlf8HN0ayCAD
A4Xd+mHafun9pTUxTSz4wqa5+Fd2mJ6XLmRWHVD4K82bRfVwWwyMYVP/E2vqU9soe/HIhKiLS02G
kVmJZFuN1xYAGW5tVbJNBBgmIJAthWsR68xsGH5j/lJyRN5ROu/C6V+EVdmOWeTi8GqPjEulWOpz
2SJWw2c/soHSQ2vg8ZuUc/jYImsoEU2+54rxQQSSVA27Ik/vWoQvtyyWZ4tOgRvo6ZYRtNfBvsbL
lCOAUnA3eB3vWjs8C2J7kO8n8c/S79RE8mTVE9awg2UJagKf6ry4xeRmMT+tSNbIGGRUp6EBld+i
f0bZuSjcCJk26tBkQeWwXBLSzTfM2+QIIAGOJetSrKujTaGTdl7cdT9qXwe8S+7YxYeBDUrLJMeA
hbRyKOwmDFQQoni+6QsDmnkToK9uFy6rYxU5ozYpWVIx/hWPBy7xqS8LNPMJ4U4T3iadckbRBPVj
vAB9a+pPrL/D5IsEVxs9VSZYOT8rFoRG9RETiQq2mlyjyjrLaPlS9gwlI9TZxIcctvPMKIH1DR9j
nOTuWpbc42t3sibp4Y28gvJU6UvT+Bhw8eRfEkjRhS3uFd0oOQIyP/UcqfjHABv8qHgRgxcuzwrZ
LNKO1xJra237rfQ59QhsUn8wnLn9RP8d0fMrP3fhPp5eFmU3htssktw5uYTpU44G1XZn9ZY3/jL9
loVnl18J7Lz5mRiQVG89bGpyjzkrpjc59yzKqKajCtAplcTUlOy1a8eeX1zmAuRcKA+xZ/IUWQw2
54xDwx6vpuGW80kd30r9JkbzLEXGZ83dmYsTs7Arjycoyk4eXpt4P9jvGkNzDR6ej2HldbYZnsUw
OWrHl5bg9RhUzGAsLVT/6dNgne2G0MMOtX2VW/pBe5hrm0YQ/Qk97rRknRdKxyTanWwDic+ackSt
BVhjoZ37FlWWVi3bQRIwUlW3D62KY2FY1GBEiOU02K+U4r2Rf/J0CRo8JUtNW2+7rgThjAm/yDgs
WrhT0nbX1s02l3BN5VKgYAYQJMMUT/GjF2b24vU3Fo4I07Nc9TZQs7mvFZkNREFFDbq5syH/O+C9
errHGYX2pcoAY8JxKAH5WrexYopHFnxoDQaiBVteU3ySP/cUyyzTFd7gNL6OVsnxuwSCrJy5CHrz
rKlnVdsJoCGYSNl6ylnZu+UoDGVjNE271604dNPY+ICjIHgEuruNiZKCYIz5xkdF/4lUsU3xemUr
zHaGEh+2Ix41XnFtY6p4swjKktPvQqB+jaFoFlUPgHFrnaFWrPtWy46F1t0SHemvlL9KUXII0WgY
UnQyukTbiBozWp9ubRFv1RVjBElrc7W4RG6MEIHllQygjda+1Sm+hsmrpP9Rd2bLcSNpln6VsrxH
DuDYx7rqInYuwUXcRN3ASIrE5th3vM08S79Yf1BmTVNIRcR03o1ZWZmlMhXY3B2O/z/nO5deAzp6
SMxlPtmQYrrFtw1DtWVx1SfHshWz0BWFhcrb0nWus/5ClZsWfbbw+GoMRI9pIKySRVOoX5XCe1Yi
2sN0qCwL6kFgfrd4WZdyrSHQd6uzPtxYIduVYPjwo+gidVGyY1hgB2VmFOuGSeGZbhu3WdvI2QIt
XXvWbeCH+xqNjqlSrZj25xInbmq551oJ3Ole2ODkbDRBMQVeOmx1sYrwxpNlbuIyrJRHX5Qrlw5B
LQOEG7c+Z4S8OzKL1TjS402H74WLHEShNQP8pR0wRjnJpU31sERo2oRIi1AHLnT6golM15VRfPGy
9NqSwQ0x0Gd94tzkzT7qgCs1zTuCmkjZOcq1H5sr0BtfNS+48BJLXcYBJgV2+bQj3QW1rH3soXWK
eoTFx7FU2sT1+gWUap4ZHPvpmNhuh+1moS5fxyeMz4sJnXjbLfAOnkAn/hpLrc+zgvM4ak1VmCj5
jE2g3Of1l9p7PHEBv2Z58+31M1WrMAJ1kLrQLlS1yyehqCj3gwgiJIkmXSJtyIvnJu6wyJqlyY4+
oPf63vgO7SVjDFAhnDiPX4NueW39fB5xLdKydVHpjP3VhNGV+NppBW7GFTov/EpiXcgluen0Pj1l
H1F3UE8c2j50C2Yo5LLWrdGyeTP0BoBdGF6W76kY8/o1NT1U03cxMZ30cLDZJo28aPWzTjuzmpe+
BnhQMcCUYlu7eBZxhYT110KKdaS433mLVcGO+UuBLuVuWouC2oNR3QpzWIqBnZrLRRVfguEpZRmu
XvRC24XoQFQXs3nkWy9B98A7FBMU1sylg9PMy3siKJpdZCrn0qiQ2UOAHxt2tBjoGdg6nvxkYfn3
JJPYJaSzgpn9orbYK9Nd0ZQ7La7P00BBk2QQ1squ8Lvk+0AU54I/6yUOPJ1u7vFHqk9D6Fdzw/j5
kbZ5LLMkVUcCGYPL61Vy7t1k23DxunqsdnG9ULdITNTFk7LEYodmdnHeLe6albOgSL30tx/+8g0v
0l5FE70+fkbCOjTKZni+wFFEpdi+fumLdgerSkXroRRfQc1/LW2xyF2dMqW/poQ3NcNQt6IeDaMO
p5LOvhyMI10MWbM7O29oW7VsPXcF4PvXqHoK2ZsnkE3NmyK4cTW5s1F8Nz709YFuUwfIVDXFFXLX
m+5NzR+kedF/mMN0ABtw17hL0i+R/qhAS8zXqFr8azWAXjXJBK5E52B0emrR6aXWOb5Xo1kje7wl
eXpt31GdHoOHwdyoYDJisKF7hQ1Ns7LZAtKJZkid+8+1hjIcWRAmxfVo4L3epB2l7y2gwi+TrZJ6
7Udno3nBgrgk4UXd62+g6PKbrnnRWZd5dzE4kvhC0vgZ82t6r32O3185R5hZOv2iA2bWLjyYUCn1
D6pK3aP9RBvX1C91XmPsF5t2RwsD41vVnVnwg5r4aqJ1Jfp9D1QXOZn4XuVMAr6BPWQF5I+N6Ca6
V9NAlxw0mzAZr7Aq8oYJArFQVYuB7t/I0scbZDxKYdyE0d7P0Ma41wkyRMAEESWial0PZ5Uw0HPe
OeKq8d4Jtan7a70v1mbxOqYXWIvoWD+WeLEsAj5yJihAJdwxGpUscRczpbTirjTCBgK3cyfy9qZs
0lcR2yuXbx6NV36S8o0Hrw5GxHARm+6SL4mwXPcQA/jYZAe3cKJX4ZGM3uebgF4rmde5v0u8l0q9
StlI89meGw4MWxBYAqoJ8qZdLFl19CveYSNVeh0JbspZxd0WlSnyvDGCZ5KzSdQJS9OfBkwBOLei
6qEczpv0QqA0KNE8o6UrIuzfYcT6aTYfDvA2T8X2aHRLoqmtkWoAgXl4Gez+pjH2SXILDUbzz1wL
VE64ZqvYkexe4UeLccj5z5UIvzpB8Binu1RduvlDXN/mqVhprf9FYd+XtC3WZyLBUmcZNDhMKj3Y
9lm8QASdI4Vskuzu+Hz+EZT8qxVmhoRkiLSOO+RIO6GyYFeB4Ki0L2HFPhfVYoug1aLzF7BhG6V2
qxjXiYb7G4Ik/fAuKBeIXXodB2JMzUN6+66wPxQDnXNST6aMl5wSl8pnJfv4Fux6cIsAGVDCRYCw
GY9F3CBktMoles7CZjfD9IjPtKqibbPvlPNa7hXnvE3OXUtDZnEv6bxJRDKyus2H3RBVNy0FIelS
ss+beisp3C7MILg1Q/ct88xl5nyvvAsP2Y+KzD+p76gJr/O6v4377lX32p3RD0sdH30vwQYL/8oY
v/XpmV7v7XE8tb858G7UZ6zP1Oo8szG0ZD/cRvSnQDO+J/lGsJ+bhBZLiuDUEI4/zQO7HH32MG0v
yJtU4VBZFGhnTlpikocr1E/Nxb91BDGjFA9p7uRBh4/DnEJKx7eKzn594m33a6C2Po/CSZWyi9gP
xftIrFAqqmgHMf1MheRVgRPqFIh9enf+YsTP428MmQ+pY4/xPsNZo4hrXZ4dvzcH3ozzdBs2/kZp
hU1MNzihylnpC9twNyOf92YqHo8f48ATdsTPG4IGaqokcUlcejEzK1R447LIo7zJgPEdP4Rz4AY5
8wGruqizpdJf0n7BDQRorwTAhvQUHKzpRwsHRWjiyw1qkn2KRiKPL5XwzYM+rngjcq1+lbRXI0pg
5T0uqC+H8Zlf0dQplY2TngcxS7JG1TdHY15RzUvalZm4Kx1xbDip+Yt069Hi4/sKjl5cOV8C+aZp
d0HUrqiHLXkBl9q+AgemVxRB4/C5Sa8yJNrwMlzJ+0X7VpKD2fQbV3nMgzctVm/LkdZelKzaAA2e
Bm3ZjSjFKw1ZdY+FcduSqF0nVwgq+pygg/5bHoImJ/OgoS0yuOcKT5HiJWE96Vs/PoiSdkyQXJU9
JhW+8OiERjSjQpnbJ+axdmDNsGfTTK350DatitZBvQ0UAHZ4br8qhv9g+BhVzr0Enixm9/bvzTx7
QjF/whHz9uwGpBPqRe3n1p1dxtU1/SfsAkmWuVDW0xREiLRXiKti8GiObd4cH2uHANz27NtJVUZV
z9NBv1Cqkt7d6KWbeLDulIY9ToomLLVZA6ifm2pN5es9KdR1q1SoOTs+lhtqmxklM1cNnROD/8dk
/cXqYM8+orogqVo/KPSLoKsUPJiy9nRY8qnyHGYqLKeQXt/3TqDTNlqbxo4lVFQOJgBMo5agPWyj
fytjOclmZH5mwVuHjplW6UXdYYgrYlHe9ja7HJF51X3nWhHa106jez5NOiAAIVI8OUJ2aZzKO7Fo
/1j/f3VRs8+zRhNRpMId3VuNBYvPps6SbTKQipiklo1n03SjNaPm3xSUraaT7YcQgs9w7evh1INB
s1GF72mT3OVy2BrIkROEbwFJkw55gT6a0rJsdl1JiwYXalfmFOQBN9rhOvGtU9H00zvsV9cwrVaf
xmhvuJ4qYjcD/NTRmkJPs1RfvBdo0xGlfxAojo7zz9mZOsWiFZLIHJ32u3mX34btS/eg8L1BD++1
u2JaAevZjhcKUiUuH105F0TkCJCcV6sEubGzoxdqlMBlxcJ9qj9ieYm4nHH4Lglmp5jCe+OpJMLD
WCtv7E8V1BYwJN+REynVOj6vAAjgbCaLbouCvE4BpC2KbxiaS3WR3MCodIx1XN0CKRkDH33gBSX0
9ESOgHXgLWrPvs/EoBXZCNTpElj7Rt/F57QlLlFULgJSpJXFvUMEmLG0zslSXQYbFzHkQiGDLN9Y
xDFZfDvGK2/B7nVHXW36W6tkiflxBSZlaVCZedHXmNu2conL8Bo7w5XcsqG+hHqMSHZLM/BMbptd
cxGsnQ2Wqr87gmfvPcvxvdLKuCrSlJdY77diq95iSYX7TOp3twKftLbOuM2LfmGsYJYu358f/FW8
odp5gdu7OAXEP/BF/qMC8mkYhmMT96z6guA2uo4rXCTL6RZZCzZzSwz+i3ATPJxYHKeL+9WQn23n
SpaHOJ6O5e2Vu/SMeIKb4Q3Q9jJd/8262I9R9Oly3BohSCkG+9JzEYsX8ZUjUOWlPduu4xdxYFNk
zV4ttdoWTh939qWmTBbIhsSbIsrgpCsbVxYno18OrA7W7D2S6m4Jdn2kUEK3M++alTE88C2B7MDe
dBbpBdWFM75K99Qm6cAs+1Ed+XTfmqxrC08ifm8bUPIQKpXiPKHwClwOiEq3ygXJI+mJgXBg02fN
lm+dzqohJR0zXhzbUX3R8Xtbp27dgd2eNVtXfcPKh9jQCc3x7du2wJoHJPH4sz9UvrJma5FtJ05m
BQ0VyTKDXBSXdNTjwLXqJT4KcNe9NZpr1cY2m6OuudZ6Or2hCWwKiH+wTsyAPSe5rsCuddgBTVFT
Hclcf9GPaoNOWAAHGRBFklkDIl1VwgurEuqZdAL1ooEcseprbCwtjm6gU6nzbAhYjSTueojNwtG1
L51Eg/PpeaCwpOp+b4DNLmXeI+GXRga/ACTd8TtxqMg9z57UNaaZE4XxvvMjOG1W2g7XmpI2NFR5
62sBr5CReModMNtoTXujW7tjqu8UrX+Na0fZaX7bnciBODQjZ0spndhyRPNI9kQFlgfeN+vZErLB
Qpgn3kGHrtaafUGEpWlh9uEQgR6H2xLV3iLlYa5bGxGcqdnquuvtai/a3LsOg7I5lwluN2CvETar
fFxFLLIn9g2H5s5sDQ2GhNa3bfWMoYKKQXjuIKoawuLETv3AzTRnG3XF0q1I7f3hUin2JCuIfuO4
UGROPKoDJ2/OFs+q9Yys1wkJCGVJ1RoubLVvhbo+PigPnftszVTrMJEF+thLy4EmY6jutwpUqqi6
V9lGpwb+gYXZnA7+aaHEdhqMYlQ5yEAJpolQjydZex4lBrvL4MJxx+tRH+wF9POVMBCkHL+2A6ua
OVsyCygzReGJHhfcQ5M8Z9GJxOnpzv/ilWzOVkvHpvtaFvyur53H6YTTQ52t4bYM1ta4+nvnPls1
rbBuijSbzl2hN+1swjg98TI+dFdmU7+ESWGXCb888dLq+K5TT6RKHRpKswnfkCOaeCxWl2j8QQ0P
2gqFMfS84zfk0DSYzeGy6nxfEfy6aQcLYi88ASB+e/y3DzxQYzaBEeX0fjSduYvXU8UxNLnT0y8O
7Az1xOkfuDk/0ng+TYEg8fyxlUhZDIHhW6dtbIFceKPmefwSDuxFjNk8DtNu9EHfZnsLibivjt5C
s21xZrRg9cjEcxiorL2upJueCfifx486/fovZoIxm9iBRGg1Gmm2b8LmNYt1k0q+nmxjCVYhixu8
DrB0jx/qQOqlbsxms9U0Ga/EMdrjv4mv1IcxwZK8VG77B30xnBgIh57SNGc+PaU8DJ2c9NFoX+sZ
HwxpEcKOLZzXyEb7meOaP5W8e2jEzaa37ENX070K/Cpidvw1Mny0+wtlwIxWfW2D/ERN58BcN2Zz
vUgUaRjoO/et6oQPBQ/+wnMzb3f8kRyYksZswgd+5Lt+XkZ7w9+04X3UXqunAuUP/fRsttM5rhXP
kNFegc2Z2D2c3HVRnnijHpgr+my6dza7S63lriSP0NFTnFQQzjRQgssRQOupdfbQUaZH/2ksmXrU
Isec7j1tuXZbfqdnE5HS4C164Brvxx/BoVnxY9f96SiDo9XtIDlKBNuqXEUtUQhQExY44Brl3MMy
UJxYwQ5dz2yux2EdE0fMkRDyooSneIpr1qnWsN5LohlOXNCBB69Pf/7pelzSZr04g+c4uE+tfJay
AnvxdvxmHfrt2eyuE9P1+jBJQBbctLhc4WEHdXji9hyY0fpsRmO8qnSBjHxv7IGzNxjLqHrfqMXa
yE6sgAcm849A0E+3xqibtm1TjtDUj/DH8OWdOPUDPyxm98U1vaBJrVzuq/5aMS5Jkznxw4dK2GJ2
U6pgkE4hE7nPMey7tO3QXmNTXjRv3tcKtyIRUKdECYcuQvw8cPJRawInKeQ+QtZb2I91dWLUHHgn
iNkq12jpOAaWG++dUdkawDhKys4hOHX71Dp64C0qZotdI41SyVOO0Ciw2WsoFzee8lGXcC31aHV8
7B+4ih8hhJ8Gz+CHVJjNkNuD0bUx7mKPtjYd+Ww8FYB94AHMs+RjKxssrQ/o1orkUVY1Gk3l+fjJ
H7hB2vTnn04+iHTFLcdY7se39l57zT+8rxgPj//2odOeLWu1XrcSN63c14NlQtsST6WhnPjuPHTe
s8WsBsbh2yE3vfkw1oTvPVqb4Pb4aR/66elyPt2SXkXoVUQ+M4vwAPpTSMqEARNkjCzCteDMetL9
m3doNontPLEav+YO4W8gGqnBmn/8Gg4smdpsyqYFqVfwxhgxNaKPi3Sj3rjpRf5yqpd86PdnM9dt
KjN1fG4/6YnaPXlfU5xxibdzgdrg+CVoh4bPbO62eRYG6o9HbC6Sq+olv1G+0FvQv+lL/9nZLb01
IszjxzrwAlanP//0yGvl36NJZTQpVxboxnwPJm57/OcPXMlfot7h4fgaBjb6PgJOw6usHo//8KFK
kDqbvp5bZZasMrk3xSK7QoKMEpxsggZh78dwbyA9Nlfek3/i6/zQbZpNaCUjbzAcuI6Ysv9jea98
wTNKs2ab/c0DzGZ175QdTX4OAJNkhOBzZT2Le0h544t5Yr07eMdmszsuFM3RIw7hv/Rv6Vv8YXxU
t8oX9M21tnXe6r126kjTXPvFF5w6m9wIeWxB81Xuu494XCLlw2AM1eyLMAgMX5bnwXuzOz4MDo2v
2WyPFNVSHU+N90qK8s5eu7pyYmIcmoTqbKIHnScGOak5AgUSTuaT2FaZfIhCmKMnW6l4uEMyKtKE
SnOHd26l1Ha+dqyquaqrzNhmss7Oec976+OXemDhUWeLgmFVWa3nWrwvyJNFdPfVfzAnRdwCn8Hx
IxzY98P/+HkxqNQOBzuhhvv0Dc83EkrpLOSTeLNvva98xRw/yq8fmZjnhLtFZqtEK8i9HVAZpmye
leWJCzj007M1IcjVDs07569S1U9sok0j78RZ/3qbL+Z53mqiDyX+H5b9kWGWKjj89TbvIUZ2xer4
jTl0iNkSkKk2mIixjfctVC/88qA9LFoIpz4dD/38dNM+rfRJkw7k6rJtThL6cRdDuO2CE3WiX+8b
hDuf76peEy3JT3e3oLsJ1ilX/Utyd/y2HNjvC3c2x/siNBWnQxJEdmN/396gzZlSoa/rb9V1+616
PXGYaR79ddES7my+yyIEgxFzEeS8kSEzTBkSC3Bm2jak+0Z4s35ilP56Igt3NpH70HO9EDHuHhUK
LC6zBjq47bxF+Jaf2n8emslz68MUYm1AvWNzGxBzS/AKjh92Kmu73CD+gPXvnOpXHphzc/9D0SQV
8cvctoJQQk/ZNY154j4dGLBz90Okav3oFfQoWgWkG/HKynMGMOv44z502rMXut4pzejigL6scwIm
2MB52pcfv/y/3vr/7b9nN38Mmepf/8E/v2Xg1UI/qGf/+K/7LOF//zH9nf/73/z8N/61D9/KrMo+
6vl/9dNf4of/PPDqpX756R9wz4b1cNu8l8OX96qR9Y8DcIrTf/n/+i//8f7jV+6H/P2fv71lTYo9
7cu7H2bpb3/+q7Pv//wNP/Knuzv9/p//8uol4e/dE3SGwzSs6v/8P3/9e+8vVf3P3yzrd8txLeFY
qqbahpi+Gbv36d+Y4nfDVG3NdoWFYeZHdH2alXXwz98M8bvtupZl66aju44xnUaVNdO/0s3fNaaQ
4+qmaVjow3779+X/9IT++4n9AzXRTRamdcXJ/DT1+XXddnTD1TUDPhm10mnGfloiW8/XU2kCvhB5
WW06A1RloLnaxKA3t10RNCeaGj8Pvj+O55gqV2ZpAC7mEgZhVW7qgjtdJ3FB3YuksXHlKL53SiIx
Wwb+PJCjOa6qQ6G01dmrRUSFkymOcGhG99CaoqKp5LYwQpLtfJCL1PkUtOoW+MMMTpHlaecydvUc
SwV9whMz7ufpzLkYmkUDndtrOCa3erbJMIzQEYZJ5iY5xvHOKTT/3oocAieHkZX90/j78wF/fqA/
L7E/juXwIG2ctTbuqLn8sId3UUA9c9dN3yus54V6U5uQcevWTZ60ugwu0mAMbxTRnirszHbZfxya
EatyhTr4rnlnIVKD2NSs1gWepnWX2EeDW16S5d7qMl4mwHNpYjmaBffda6vrgPu8lXg476veRE+q
5pYHMD5LHo7fkB+fv//9dvvztBwVx5Sua6r4sdv9NMS1PI1axTDdtZkV+caJA3uX6gP20UHAIPHA
o/Q66UZ6CS1DAfMNLEFJL0jNslaD4RGqdPx8/jLjDM0BhWBwnxyXsTDbOaSEwnZmPRn4x4F9bBQX
FmLdqER43CVdd5b5/ihPHPMvs246JnOdBC4mvOrMJkOdJIMlRqKqsp7EYSnRsVspSKvjV/aXoWc5
umpPS51qC5sx+PNaAlW4cpSQSG47yEv9qtHaOoBrFjcpPlgleeuVJHbPWpHa+S6LExI1jx/f+rFb
//yoWVRckA0MP9fQbV2bXWekYBwvyRPd5L1q6QTtxUC8F7otVEFwQ9W8tMJRv/Uj6oyCWI8HI1a1
8tId3IIkiSrPXlDPynfpT74hGSQmKUdq2Iwbork0QE5hBXvIs3S22UmoBOI6FZa87iIgGCA+jeFe
+olaPAxObd0K+PfEeRq++DBSt6+vlSppVFyxuAgeIszrOYl6fUFh20mbwQQWMZR849i1xHylBHFV
QuMQDp7moqXEa5SayJdwud3LEEl8vVaaGCCdZY6Qu0RNikQUhyG3eADPX1gmuUmpUPVum4kqALum
ZAX48aowLeu6QLb/qGd2CO+vn6y6fZUU7msCTBEoLmE3pHguy1yxUSoHKcl4mRpj26kqSImrXBMA
JTHwacYHX6HGcNeWcCd2o1rJ6iYotPEjGXKRAfdIgrdC9XtlowemoRIWJmkHO12IEJxIu1pbMCtp
S3VDLb51hs32M/WC8Vso6krBb9UQzMVCggy+7PL6OTZct2bVSPiG6ns1eu5GpTdWmaFOWF9h64jF
tMmxLEBAOqSf8b266PLCr8n2YjFcJIUeuhdqqJc1OSluhMxQcSG5RKOA8zMqamWsKnirydbyWkPZ
5aZQwIeLZtjXdmcQA1iR8Z7zyQU52LNNnOJeLnfS1i22gaCoMPBUNah3XS9IkCQRAKb+kFWUub3M
aj/KzA3gBrAsWudqYma9jZpHQiqy41J/Fjo5R1y11QU3galmpJPKMiGwSPMiVHFBG6ivo1u6fKV2
ZZbeDXnoaRemXWnuPrOFG9pbHk8fwQLEH/vUcPf6rW/WEgOn2lUO4NSMtYFA+bCgOjh2xBBoMN9Y
hOg90SbO1xSbW4NVMqm7ZdF7jLraqPkicCIb/1RmdvTAmtjwSFVUwvg8lj2YHCCaE3SAtz2hGIpL
CaqvWoQptiNyLnwcXOiHLprpdVbldbAdTWkhM60k0adVr5P5C2MbSEppROG9Zk+Or2HIulXjGma8
Kkzdh0EauhYcXceKtl7RE0kDh7vGwIinoiRyqI/lSqtlcQWpi+ZjmAbNGUupwrUYbgENpZBGDedp
lC+hXlnDlnjpMtqMPbw1/A8BgjehRWRLW8AhF5ZaD+8R//cSezqGW7YImvjKcLXqyyFIU+2iJgUx
w27lkl4xdvYoiTeVVfst1FPBAG/tzn/tU59odTPqPaK0NVhh25b8+GfX1mK5ZhfUK1u3H4OIsmZu
Ea5o5NACfD8j7mHUO7VH7AxuZFrHiHzAcO2RHabr40pNOhqFve33Yoc0HoKfKUmLjO2UfOOoqXML
DP7EmU4Lm7SiCqcHEuMGq/RaetzZZRpDawLVAfncah3iDgrZkZEFX4PMLBmqztfRD8MrKRpsIHke
qpAjABe1Kzi0Hn4zCI3fpWeIsy7EX8Try9AuszEovwVRrOtbOTqkv5h6rXwoWevj/i0HgloKP3Lr
RaWUPgQuX8Md2kV6eylj9gf4YOxC3Y0F6bKrMPFNK6KV75t4vIcQINmShwaWUphFfJdavvJSJZZz
DfGVVBRl1OAbx1kmYIyHblSvyswIHx1tJDncE860kHlxnt1J+FDUMQPPgzI2OjWYQk2LBkI8ZI0l
Drz1/UhyhHkpRn3KlqiV1lsBcqF4l4c5zkfdy3O5qVBL9lsnbd3msjVMp98qRPw2CzcGlrCuUimf
0laKYZUMZcunh9/ZWznoyjvLsgsv3fMVJJaB0L+7MdvjJVtlKh9aWBNZ6qt6S3apW0CISw09XbMM
a/VFmILr3JX9CBofjUiln412EmTn+EdKE8+VYLlZ2GNgxNtOMUsbx21KZopohCKIecrTkaSPTA8u
9ZxQbjA3af5l1HFQTMAE+7a0XHw6KZyt5tKqCmufO50DRMHwELOX/N8dTImGYCAY9TWozjT6UMwc
0zFYQzJS7Nx0Lvi8L529Ghr2qACoKkoNakIr6/yiJ/KazLiwb8HN5CD9kjrHP1e1A0RWdcQ10MgG
LFbI6ofQXHogMyMHvGTb5aFOWAzuzkVkpVxi7EXuWTqqYFJqFF2XGfsNKApVFqpE5AbVcG3bea5e
DF5hhk+1IsvssjBQblxlYxwAKZSuUq46pDsj8ACS6lNxjTGrm/LRWSfxToZaEhMSr3cukV5lHbXk
qegBgLk6MUoYE16PV4W76Ue2g0O3brSvvCnqlkgE17YuKOrliGmkKuv+vOzCoPmqm8LEYx+3ek1J
pRfONo615AwCaUlKS1fUw9tgV3Z6rVk+roc6V/BVGHaRddhAmlSFhqblYXOdR1L1Vh3D9qnMee8t
i05Pwf/boSQ8p4+6u7Ic/eGhDsy037dx4Sk3qQirGxuME57bQsN8kiWKuVdKT5IcTKeF2OQgCf07
V1F8qNBjUlyWmUVUt+hL/KZjm8voHE+pX715oisIWpZ9UH0tc7xEQBuNtLuxCqO68Wxy758bLfSe
QkOR0U6CjK1WHoJcE4OZhR1YD5jyTxk8DEg1seqHGwdeHFvD0PpSaz33uW8gIW/UWPPBhBECeD2U
LvEr1Zj7LF+569ObK2pwzFo5yK9B7hEiY2oVa4rneeAXTfIxYIKzJ8KKbTkeEdKjii00a11QZoOd
u29GGLUPfdym1rpSXOeGmS9ega0EJBkpVUA0szV8x0w93rp5RGaV4unlXVQEaE3GcCyuIs+y8wu/
j3r5brSZ/6V2rdEnAkRiqu+aKUVBbXkhoScIlFeYFez5mtiW7EK4cu25S2sLqXmY1OVdZQbqPrIc
HLO1YtCz00pR1hC6alB5gZBEjUo99thQqEFyG6otNIXWjKj3t0H12BYDOV+1dIiys/WYblBhuCaG
HEctizNz4N2+bgcbbEWUuCqJ0yFrAaL6Egk40g1CQGxfJVKXoBrFWbUsdR35piwzRI6TIEzojRfK
XRwBL175VCIIvRNoPljr9eBRxilPF+FVd680Orlp2JzjD83xNRKNhgQ/V+uMX6PGAkts8soDplAH
COV4QpyQr0bqgxXa5UuWDTqEg1poX+E+kxVsB2PwyqdaXu/9kd1ZS5xTZ5e3rpkBpGpTLybpreit
+onxUDnfYwP56LOqFqI5Y+8Iq2Ndeq3PRjUC6xStksqIzDOr99yORAHbNYddKM0ge2FrlF2lEc1q
vJU68MrEkLp7B1DOCi50Yi40iAqDq2IhT1LP244O0mEWNCnMEjU9+2yXd2Tqq++myB0JOsr2uNW1
VAWppSjsg6btviljHAIJ6JrmQQmLLrly2a5CbhUluPxEJ3cvGHr4wqUyxA+EpvY6rjWdMBR9MKSz
NNm/ZmuLEkawtjVp4bgeanJTVA3AluVBcd+YAIYL/vMkx+ipGD2A57z03lWTdjZpm5V7OXADXaB/
vdosStOGMaSmXrIbzDiKt1BtANs1SaKT8xOa9mosDf2bX1bKMy8bo4av6UlAUQGfIcs4D9tvthG1
GMXMiSXtVKE7TKwBUFyJ3/M20Y00AIcg7bLe2NZQBas0i2AgFg6hbn6hIAj1s4mZ7EK9uE1rVGnb
QUaVAUZ2aIn+8SRv5ZhMTg3MgVv7q1wt7DeVcQJiOGeWw4yt6QkLV/a8oPyR1CPB2+y7GWbupeHZ
rrdMS1MnXSwbG/aVeSigO+WVfQvsPs53g1s7IONsrX5y0zx0NrU7EPfm6WFpLfWE0ZR1YTuu/SbT
3ussRZuSpSrRKxlx5tFOwO4f0JvWo3peK4rxTLVPN3Ye8/gqqAP7wxQRVwCFdwAOGLnaTWPmE64t
Dhkfo5Fbl42TxxMw1Y+CswHbwodWTfF4Fcm/HNYv3HCrG714ql277wi0UZoOTEdbyVWo4d7dkc2T
gE539YYP+E7rrH1YB+DXk9rpufexUQkoMWoFRMBhZWjXrVHkfC7VY0uMShdMqW0qzo/eFfAoRwSt
BuuKrZDNwXG3mq0p4UaAC1XWId/E6sInJ/mJKkjgrJXe5PtVZj6DqSjD1lh51KZf9EibqN4j+Ilt
nTbtcxvFZP2mXTu+pn3UuitGKbzVYYjgZhSVGJ0JvRbo26FWKf7pZdpUO5GKQn5PTMtP31Tp9PLM
MkvV3AUAgZRdEFmCcGKfjfUmNeFzX7M0We3S5A9AqNZx+6fp/39UyT5Ypv6ptH2dv6d3dfn+Xu9f
8v8PCtqaSXXmU13lLyVtSOcv/zirm7LJPxfC//x7f5S0Kd3+7rjC1szpC13VJifCHyVtzbB+d6i+
WJZp8s1tTAXlf5e0zd9N07Rt9rS6MRUoKYP+WdI2jN8NYRkUanXXpOyNJuN/UtP+4ar/VAeiMq7b
nABdVdLKDDEnK+RDkmKSktZDaWrf2ZBTKFFLvjF5Ve2zEc6RsCJiJ1Jo3o59NWrJuPkv5s5kOXJl
y65f5CX0zTQQPdsgmSSTE1gymUTfOeBwOL6+VuSzkvRelWTSQGYa3Du4mbyMxuHu55y99yLY4nay
yCAr7PkOu433pb2B2wjeJubCk3NhOD5cxpEyszHRQoaqnJ7S0mkPnlv70B3Jka3nLAYG2NyOMzl1
3JcIOlUm22UxHny1pr9ry72EPfV80w7vTW5XeyecAGJZ2RdplqT7CjBdpDs9NyY7jWX0057dS0/A
NDztsd/pdr4Oea/3V6jw4GQ/0XJ/pE1KXE5UlImloxfZhSPR14Iwb4LQ8Hjhf+4sOoqxKT/ian11
huyHkzcfHTHTBEFEJ6cRv3IbsJqqv1XaUdNZ3j3W7D0JnfLkdhM0IWd8M7JHKyl7+70Zqs/Cjl5G
45G4Q1ljOfzyZQzuUyRflgrFzm17jMFtfpOrkVaQ50SAeCQJCGXkJ4W9wlOe5n6vcl4dQc/LtaPz
irSftluTvqigDjZsRcGmdfmwhrb+Th0ACVNsvVqNNCTOjCOHj03eUMa/4M58hWLkBmTxvslR7R9S
JwuSNCQOGZ/c47iS7MR+QyJ1A842cwmSW4pWHb15TD90DwWBSz0EKSJbH+uZXLe57j2y/4E62Vd1
31Lra7jOCHQ3887xtMpTzDAhATPb7+wg9pOy4PeHq9V/Bn5nv6ueFVCE2UosWd3vgWWO28AqvhCS
X+JQnG3Nmw7zoklEl3+3Iv+GnPtd9FeasUscq4F0VPV8RFnoESctFXjGxYhjMTPSZJkUyUR89jHT
/VNYtVcUte0fzcoRr2QZs2q94WwW3j7PAqfqPN9NuCY29C9omTnEq2aOeZ2j3DvM3DE2sz1LIuxN
dY5aq9q3ZAm+1WBqNlnOAssgB6yWfk1FbZJwBHWJ7+wyeqm/yVLfPZAAey/G2b8vem/4jTcekX8E
rjLrvQuS2B5bon2puvJLl8trOfC6KclXJHdi+dEoYi2miVWUKYgU7tq+BAHOEVWLgswq/i8ESDy2
0r1UBYXFZtF8i547jdsYUwaJmelLOpSfYu2Jnefb70o+g6pHvf33M2/7kesrkejCBt8+RFNJSmt+
LUYfLT2jO6hv7QJM1Lq2fYJ2gi8FZENStSz2kZN+4y/+wXNIxC07lq7PbXcrhM5u4yY6AflicXft
4+CGxQXJ4L3DtwkYqn8XC71CMVPOup0PrqB7tlq+PuyBH8O4vmaQVuAvOa/pxDoxGlqPaKJpS+/m
tpatt4fsBi4AOwpvk05lP3JNsItofOHCEJIAC2KF7B0gFNwlSZL3d7WQu8LjvUtL3WVRfbv2vN7Q
xC+j0z92M+vJisP7YeU9WZrfnudNDxfIWvFDTnobOiBtO5/qnijDoe7GrevA3B4W8j8giEHKkQKO
YDCkH3/3v44uDNTAOtyhiQ0gnLKK6nR9FXjTEgsM0Y4m0JgAWyCSyuY7HmroIxjj/CSoi08SsC4W
QGu6tUH30DZwzqIVf4JVYGstIvgKFg3ZjTvUfdIIvpFO2gsraq4c8GXcuWAZ8edZN9VIfWF7NTGb
RzjI99aW76IZrQ3ezJEOwhBtF9MSxIFV1F288am6fpFcNfa+BUJG0GLasqe+VgGrpx2jl3TmFLB4
MZuwle8q56To019ekH83vpanribPKeznaff3/926TsWFhuxsFcLCXDNSe0kirdbq08y1tYXUTdRq
1s0b2qeEbemW1pN2D21uXtOi/HZGoitXeFXneCYl1xZdojMeWRRX0MDzGkxodTtg89twet7Ho75z
KRZ2q+RYirzyAwndu1SNc56i3N6QAfLajyS99TML0fHx+Lga/2/SBgHxyW0symFfhqI1yViu8i6m
n7svLGOBtXEK9E/Rvdu7l1nz3FlZ/xw37ccgSsKwueRlOWuhGuJsGyq+Wg+02ob+fJH4a+VtaUbe
21lGQ3xtp2e36sMduek0osQ1tJjjYFHjez3o6qzt8qu3iT8f1OQkWgmT6MBxz7U/F8fM8UgiiSKb
ZjDBZ7OGLjut3kW7VxwuHXsSv+NdNiN+0yOh00savHQ1qXx/k/G1YL2MU/7Nhfd59brHxa8+Fl5W
YjL+cukXn5nhRzMHwPZgXsUU3M/dMEDumMNjEdVk6Hl8oVMm35u1jq+DObanSPyJM/4zV9BTG9cf
rIP3dmFRh174Ejfx71TkX1YULjvHWdm9C/xurllhNSztY12Z16zu3wnomZN+KeUdjIiZGBAACXEg
/nDSjLQwi29hiYnasCXbr2k+bJGeTR/Q7s+zL0FAYFIxoEn8Pu82BdHqZF+P7wu8tE2R8RptPubZ
pPFJhOZ16XR6rqKZvP6lKS+gEzhK7ewmsMjr1OSy7aQneQl+9VUv2bdZIDtOkCQUu0zf5eoo+roj
QJ7YL27bpMVpzjo6WvGm9eh5etZK/Ap1A88nXywHFrC6DOR302k+JFF+xwVPmxR8d7bmDCwCnhlb
FZ+zK86Nz+McN+JF+WzlSsXRZvWvH0jA5qxK1j49ryrJGhrihMEQChtFNHUkgAd5/QTzuaNpkRED
61hdJxPPTw20INt7tXM+jWxi0/V1n5ut1xWfvsvJSzcQtoHrgRKDP+ny1uMybjeuWF6p0hm7VPx+
QuPYjqr0Jfesy1TQpoxXibzR58FYh9A9yHrt77PJHsmzzfMHAhCW83WnTNS4vBZ0TX7JOeDN1CNx
38P7eM1+LyrdHkoCxuEZph0ZL1xqeoctx2EMsw/JwcGHzD6bWqjeBBfBnVPXt2iIf3WG+Nhy7j4I
ggYrEvuHSYMlndvsq8Dc1i5sV1XF7m+RILkbMm6OpDV3R98wcrc6EB9mgBqTe/F4EC47JOF0dHh6
lia5OvWm9Ni7BcO7ez30E2WgdbFKgqAyBygNIOFl4sOE1WESRe7irHl9xkJSlQdk563FFSqLDGpT
5Hzc5CF/yoZtp244eJfJZ8xk+EkqWEi0djBu6jCHyOaovZEs1MpbZnL0ed+Bm311ffWRadoJ8/WK
ndcNSC2Xph5bFunXLTKNdGk0XIvoJcpdrtMBiuFltU8ZceGJT/zMZ0pMFXmjRnxmFoeZ1+MzHK8C
WUYVy+nvZlh4FLEITc5N7n9PLQmSZeeZhEvPK9b56agXZzzEqVvtiplgptiv4/08sYIdzzY3Wcv5
dt1YaDARyopLnQt1+LKO3JeZ4wwb0MnetnAWRiSSk6gsFz7GKnDPVp5Ph78F2f+D6vR/WcP+/yi1
uppt/9t/1H3/qS79sX7+qf4LodX1p/5RlYbuv6HuCIMQLY11lUZRe/6jKvX9f4vhDPsW+gfLja3A
+aeqlP+AXAEplWVzqPz3qtQN/82ObD+OApKtKQnQ0vzHq/s/UFrxsvr/UZMGcRQyBrD4VdfiFLnJ
v+g+pjEPWL3wmJu0oMYS03BYxKAPXAWrXTs6zovOXPX4P31E/4Ua6Kos+udfGvCmUZgxi7I9aF7/
LMnAlBOHpReSA6saPPUDkcaEXk8BjazOrlLaaETD3lVc9Wh41/kIRzyvF/v/ShhyfeuB77gB2hPb
c8D//uur0IseOKPLIxOHU8HtKnWId8lWRydT0Hw0zvoSx87v//1bp8r6zx85ovvQQZIUccW3rX+R
gxTSCCP8sTsIeKc/lD/eGuic5mkmZo6E29RdLsGkmAimgfS/iq5HATCAG4MABU94U5WL+S2nRXsf
s+ydN0pEAO1FubrBjyVvS3zgxBP3WzvwW3nM/dKpn/0qUM4tMw1AqQMkDrdv2vs5ltzmaTIzYhUq
eESzdD+MlUtcis0dlILM7/RNWlRTIoxy31riwzjoDVmfdo3+gu9uKE9tE7t1UlLUwfLM6CdeG6zX
HqU1ZeTk1k71A7J8+6dC0kuSofCSbAxOK9RRmHk6+0PbJYUu4dZHzEIcLX0WH5y1euxj9Rjr/K0y
11ZEPYkL/Mq0Z1g5PctlGU4G6ckDyjUi6oPW+q65XW8M9ysMHMFz5tXimPZXLoplX2G9/JIyLB2y
GtvqEA7m79D0IRhWArRzoX7ag/xk1PsuahcXQRM4h7h3LYYRGaMTU0EHYXbMTHqq4c0LwudnpyG0
NSDu0Hfr4HMy0TlroCwMBEcnwWq3f/oo8H9Hc9+DIFlm62nOvLcmLOUuFu7N4veq3GsRxMGOCpJW
JGdwcVQ1E7Q7pdruwQuzITHNPBzsQZg/K8fheCIvylvI+Z3tamviPqsf1SLGKrGIBn8gs97/7mof
RENQDxWQ88DTD9qdfFB6uZn4UkzgvS+5Iag5j2CJneNQ6fAhRyUSJ1NVLaSsdi1NZLnYRCvBzGuG
J6dYtXz2+aKWY13N2aeKKavvhiEcaTy3sXMOENyQHRYDadlNPGgRUE2Dl3LlIqiORGOGd2IBSpj4
CH3VTQYS+wWnunrKq7IB6iaYi5MsqYDFd9DSdrljxRI2asGtK4+u3Sx6EiTqERwZPjlVHrjHEMJC
e1pmmIv7CpDK73gJ1Q8u+cZi9CHIaQNUE9kERXGFSOxZ1YyfuhLOKel4dvDg6ciUwPi8gmld1OSr
v/W8CkKNwtFKHK6rGlhi1YBCpR2Uv0+dio5TqZGb7Eze9U/V5PX+lo5d+xGyv14puH0tAG73pX3w
itw8qQCb+6nuWrt/mScC5An2NfSHm7qSIPTU1NJ5nmEvJKFEJpfMoyCDt4zyoN0vU9llO1vhNTlD
9snJERRtvJnwkJId3LCzbGsvyIiAKItr/DpDeRCqWPbN3kXlBgEyGLokn+orYqOpI3WGVNBYJ4sU
iZ7HNxMPIXRSKBoM8ciqbtwo3UVW6Uw7xGjAOmUUeOZnqfJgvNVzF/9Ygsqtn2HKxrT9Syd6oU+p
oV4F7nNMycokslVLDVFrqPig88J3trqVRfWTpxpQVVY5PuHc7jDLfWFEXm5GmUfxsanc9g4vFCyv
rMTnw05fjsEz4Je5+CJznh+1GrOEZ45IV+48FCDNTWx5I4q9kIFLFra62SqzOvU2aGJ7fuHSZX6j
5urzG0ijCJOwDbfrtU51QCKaSWrCmOJ1X9Za37hjmz/53ON8QoojyLMe4qt8TwJM+3tFB2K2rcXE
lU+ygDkzSaN+mNKXCIVLRz3H05ApjqxybU8ydipCJYgEaG94ct30VheIPHaIbdYnb5l0nQxNRiVT
yDyEWSuB0yXgkWZ7t/qgV5M5FupPjARLclfLYfUMPpdI4dX+ujVsQ7+t2VPVoct1/GG3pfkVgjoD
1+b4wb21hDMNpT6tDj0jzguZlhKgcuDqcKdTL37nZqLtQ4oiwk6u7lIw24rc5CBE2nCsNMncW7tG
85ksJmx+h24dXzo7HEc61HG+JD2CXa7Y4fILvDDXcgOxaicIDQCOjOpyQ3tdvPj26jyK1lqguXs5
+NCoaXLAbcy8Ccw3wLrA7Abw2jVotXmMeyIGHFRnfm0WeZAZALdLLdko7uy+0uudTNMO8lef5QUS
QZqQCe3m4iGkL1UfxBBSZNG8oiYbA7esaKSWnndfyV4RZgk947Hy6/5BTB2X7q7vyQBG7gdYC+Bg
pTfOwkLakgBK5JLoHMAmhJygiZv8ZdAoz0z6kJeWvJVzJ7PHyRSAnODKE3XFC/lgM81g0giPrtCw
wi9orNzbyGl897r1NCwNJvsu41ADwDW17xA9FzJhWC43wSyJdael0L2Umdsb+H2iPMVa0abMW/FQ
zM4sj1NtD6yLcFzlAXxX9DTR5SUUjf2+dq1bx7HlfWPJfn6LSweAMQ1wke+BO6kfFbSeRwRaip4b
Reej0mlls+LzyDpor8nb7RCMlncQ2hDC7Ahjaqa1Cmlp4Rt1zyHLbaiqQkfdWvlUWvthMGjWdGa1
8cGrFupWCpP1mtJTf/k1xweA0LVpDz47DjGTHp7ck8RzIG+sqB3z8wLokj+kj6ejytlWVi2i+8E2
yxMiiELeRJGs8r2mqJn2XuWBceq8qTt0xqNBVNa2lHcdBKWVUHwZpTcxV8PxNALO5rLged2XWqz5
NiqFWY6KPMV5u9qDf8cxruPdMKrwV19Neb814zpCJqztFbzjVKR/CEa1mhtVdPQgx8H2x31Aj2zY
V2WcabYLW/8pge9BT7LA0xxn4PBq6yhutRuTY7bnNMrqqwSWOJwq0H/aeUAOMar59xT6D3lvi5tO
RXKHATP6QDEEzcJ+mzx3F/tiOls9VpfCUQCTY0bTKKJonNnTWaMkPdrTaNOaHFDABcxrrITRKeck
YwQfKyDthFuq+ehXxCO80Yxdv508prOi8/aEYdw7onWAYEGlvO0G3W+EmOx7t62mP0HYgNUh1/CH
iOvqJzUwmacciu5NT5RWmITWXN3i27O/prwZzsJFFt/HA8c3c4C9E5fFB9Iq60fp909aRg5S4gol
LaMetdH2/LTGgK5s1e6Hvr5NXfeju0qKKJ154kSPdriiQ05vxTmWBghB6Y3IYIspOyBOOw/jbB1V
loVbE1jUAPNkjjkRZjfhZJc7EYgmCekU7groY/d11DxwN+q205VU7VnRk5wqrgUj21yQwahy4ruB
efU2jaqzb7eHKs/6vQHluY3q9qgaxFyef+Mp+LPK0++R68FBLvS0aTuYCMRxFBuvGcudu8j4Dnmj
2qPpm49sD98q7qoDwoWPEY7ulJXp0QrjV2to4k1gyt1iz91DlRK9R2DCmb9DxwwYI5Sl6r3LBgvh
aOscKkM0mo9cMh/3Y9xcuDVDZRDWJZWQh2LhHzPaxbipoftucrs8o1nFpjmhGc961Ga+IdqPF5HE
iHzOaQf8pGgA6toEaOVTJ+74BtNkCOzyKV9d8sUGx88xSuv0bgIIvPUKeb/kubcVDGqSgPnjrvTt
47qW7SVGPnrtneX9jZfDv26AFx4ZRTjfzjqUvxBnR3e1P/0qhza+YIW1bxYeDrCFbXV2/PpSlYJm
GOret6UMEbppJvlinn/Nbpf9QIz8nAXGevIQ9C6ojw/Ki7eZfd2I7e4un0AEcF77vt66C+O6zocy
FWd/dJluA+kchsGdYUn3a3+YSn3vsHrGMrTu6bB8ps3A8rDvo3Ri5uKGv7pIP0gPeX8PK68iwAi7
UXUXW18RCr6RCTI06fzY2+qllwHnXBzG5xGfcRJ6zT0TH8hOkf3GRcaITU0o/q5tluB9kuFrqQFG
L6CRfYAzBzDby05BJeMUygDgsMrNdEPMFHgSh56yWzfuk9c03Y0TeRezhk+oz4Gmr05wH+g2+vQ1
ij4N8R2U8HDDElUvgaxusWvc9m3a3ubgqYwu72gXQm+r6DBVFl02xGtwO6YqOPkkWu9c6BI1nEtF
bNBWrnpvxXbDcUwj8RrIqs9eLA+e5z0JxxyqYm6PI/hWwGFIWgwjufdIz2AgXagYbh/X76YNnXuY
9jVTXhN693muUji2EtxgE9iXGq3WTqSLTe6RSz+1LCDw2GN7EKtxv1CwFK9NwdUKbV10q1q0qyJm
jpeCPannBk5D3PdnvALnzipZoG6qLj04yLPO1xcrFtHRwh/wc7HRgAWStkDPFGzXzuG0RzR89oja
3qxuzd9HdXIz9IPc+x4YxkXF353Jm19rbz2bQXsvyuWs0xHthJStHxha8CJDO3uaS+yeTUV/HbV9
vU2tCb6tW3RbU6WvpSNvBtIf9qYpQx/RjQZtHSBaRTUyBT8zJ0jvVnbvG5eQ0WqLzR6yalzcNUoW
e1RoB80Xw/S7g7eeu9YuDNS2s8F1VrmQnMg0WVe3tR9sj5F30NFmdjqRHgrG4dTjXoG00yaz0wad
ebYNqm+eC8AdYZxNlzLr3QdIBJCuPThIHtyTG88wRZmW8oYStNj6ZhEvKU9zRS3T+p9huFziYop/
oalfry1z8FTlvc77aLhSTkGxqUGd7MA6d3a+cDsn4HyJLSux5OC/hXzJd6Shg/8OpxYnfq8IjQ4j
Jp9u1uxtI9RhiAKgqX42vbRlTZA+cQNo4K8UF+YwK9zG87qm1ZNUAUTUBuxdN0QIR2lkbGZ6CQ+u
OwfHxjJxYnzqgwaY5E2eI5odlul7VNwdHISfUPZSyHj5pG/dDq1eNRQjxPXgt0KNAxoY3NPkwVxx
D2tf7peaMnHTzzLepfHan8F1Oee6ZbGOAOgQrrdDs9BecJFI6Rkj0HPuz8vYwxdCIPbouVbkjmAt
0xyd9mKh038qJvQUxa6nv+oBCwrYG64kGBkwUJIj3ePN6IRkPHAz9EdFDY0IMsNEZUjX2qxpwd15
p2uHsVik4YZ9RnGqZjh2ova9bLssUx7sPLEGfbS3XFqKnOQjNEl3X04ZsrPftraz+NEbhx+Tbsd5
VziFj4appOmrozttWQp7IfIsqZCM4tzd1HVMVBNFU9HN4TtSUaeRvypVtn57XPpwDKYrVUFG3I4K
2RZwGQPfc5fDuvo2Cv85cJsI1qxCD7funWEkc+WMKnV0S0ip62wRtUvJuLhin/9VXJfocoN9Z9fd
Rzb2xIYPnoPZBsnaJqpltEdYaUN4ZYozetmY9Kk8xI3zmxN3SmJsA89yIFwNxrxr77xCmD2DAY04
rGm4Qnff3VV/QKwpcLNw+IHSbrdGaDg1A1tJKFo5EPVbgqkAHolccF5Lgvc7ILEDe8AGX537c4ls
uRsWluaAUhmTwaCOEo82bDAbyUGiXE1+b2y9N/7YnHkU5T7LEaUXbiPuSJiggFQoijttBQnx99Fm
6izcN9oXwzaeghvCdwusR4PF84SXEjo258gUTJdCjS5vZ1z6t2gtO7jTk8zczbiAWU37gcJpsUX5
ELem+smgrQQ+H1T7wQu7YScHkmjp6qOj31qOzXrNsFHUW0EPkxT3zKM9YYacYnhlBMbIyA25SNhx
jyci55D1Cyeb0V2E7lte4N7ZYmXIz8x8uEZP4Be9iDREtGz1DwuBJAMUudwOow5AFZj7ZfSqqzjr
z8B4vUSBkfhy3nsNBhZ0cbt8McPJbUcNsqLMsdd068VbdXrsEKY8tKmcfojcSoSsvX1br/l9ZVNy
bLirfttYw6rNqJ3xVk6zfSsEQSgFlg1hx/52ZBva6zq/01Ej9tJ2t9K22nOd1/UhnrnXklkBtKJQ
Ps0tsmHCJ+pcH60NVvuMqOfnwV2CX0jJqXeD2j2Nc0AMrs7sQxsIdR4L56134/5kK8SjNGZ/BM16
Z3wsN1ftoDxY5XBxNVN7X63urbXOjGhUmzCV7E5T6A3kOQJO9zxzLFt7uXQ6i5KCR/0hL4bgVFSx
Qz3eG3xxXUehHbquuFOjStVW09V4THU4MQRnVbzRr0l3GEWHo2jaJmHYF24Fin4ErGH6wkWxPAVB
waJHy/E4zM5T4Fnzrrar5tIhiTvZebqcQW7b+Nq6Aihg0PRbkQXNvnCRcIVArXFMXV0lAuJzRs8z
D++CHCsNF+01PTuAtQ61B6Rx513xuDpVAF6rUQB4KEEsgNdViYX4KylmKRl/dnrCjjD/tPywf10r
fsQvY8Jyw78mF18jaUMg8dgoLsMynodnvIpyow0Z8XGRk9qf27bcsB+AIEH2ffBysiRKbdv7BuJo
Hwx7GU/Tp7I8s9G0b4+l6qgMRLNu/SXV6Ky84YtZmQTVmYEGs/z8MMG1uUcZaG3UlNZ7Ea9s/pVR
b5TrV+NO/g8bj/nr6bFhdiD5qa5en2KB3obXrd+lYT/eG+rr25jX/0JjY9n5lPcfU0CbMvGz5dVv
KwLKKwVrXQw1wePLwlmY58NOTLDHbXrTs7blOcX1kCYx3qBXY7Urn24I6rYGhw56yjuMyzCc7ZSo
pAl/+49ppPIlS9v+clb5nY1Rc6R/3PrbLm3mZ7wgT8bKJKKDymwNKJe7tFthLE7i6kThKtEyW58y
k+0LlH+7svTeGUGAiFyHAOmP5+1tegLc4jiBoyIND0M3O7cNYqJjukQMftsJR8nadidZW8u+wUj4
sGRusHGj2j7QtYtfUdQU96H0/6glbR/dAgR9GNhcQ/KFxAwcJ/vaFfJ+rpdlW1ojyL4WEiMeluzo
MB1Cqji9ozOA1Czw0XGn86PszPjTbCyk6du0lSfWVvvkk+tzIr0Cc5gNvAybrsYPSc2TUvX0PN5t
NA1Pk0A8J4ew3S3FkB/HqsGps04/G0cuJ2RQ+S0N02hb97l7QlqOsEqlQMaH2If/M4TVXjQYpEyo
q8QnYmijq7BHQK6k+xk4vjg00s7yTde5zJVx449f9KHW31XlB2cZzjZKmNpw78H+OuYjjOYgEA9l
J+aTqAUBtvSuQDLqKX+hB9AiqCydZM17IIZS3TZ209zQdMTK2HhH1FURzR99J/ERJ5HOj2EuzGka
xuWxTIv82Jo0e4v++vJkF9V5QhxiPxOtH4QXfEUoM0zNdtoZYMXLMJ4a9lEUUs9ahy3qMfmDqOxw
n7d8OtpZ7o2y1LFSw0G2LVMJz79g52NF5/46uImqrfEuhwv4OTh48vFq2Tl6i9YZq30QxuWeH7c+
aB9gLTR/bYZcQvojXf/wNKDIkomIkXAZ7urgUmkPn4OubLOT/9ewWMWk4OMBwffRZ19cLMwv5cec
WdZ17hT7TgP2OtjVanmby4YynLzpsEbg6DgBZL+yv+1cv0b9gPyjGX0uwgYp6Mb8NU0CghTZPozR
ZqIEpMBxBjsB8UNunmN9OlnR7mFghH+M24ycxd2ypaPZ3uMGdl5SnJ3nUKXUTqVblJiThH9Jx2hF
dFcAHaHNtlnmueMKx10ARQHKRKQszz3Kl6u3tjTP1Mc9y2a1L52/TLsxFBzARQdcCENHzYv0pvLJ
E0tUb7NCxwR9ltMRogXekFgz5FpsWqS1dZUHibp7sznfEEbwNOIRJgu5ULm7u6KLdpNNHgbeuPyF
5ovaA6VCdSTc9KYwFGAjNry31GJ7Z8QUn03tOE+mtfyna7voQnPHPzvliA7zr+UVVqY6hoUbE3oQ
e5eZU+0FbhFjjwbcxpHrag+kGDJbjUryiUygjzFoq58ES+Cj1X89tXZ0/VgQwNofa3A13OYFPoYN
r4hiZfLNxzTL9c2uIrSCcw/JvFll89sEBdO4OYpYHxSnEcZqWm+je6TCjhCCdoV3Vm4mbu2+Hs6l
7c23Vemmb+lSK1gGrbXFjYzSIwAK8jKpsDvEJbRWHCs8P/RjrkodvIIVmWH0hv9hKG4C12S/MGYA
hosSIQxGofav8RiXDQ0mIIh4sHjqXa+faHZ2aj0Uf43L1l8Tc0MrME0khfK3WiaKm4Tb9FXSZEXT
zWJF3rxv3L4ym2F1hH1DXjryDwjUwDP/WqSZsAUwJ7OiaXfKlv0zTfj1WMcKJyVm9H0m3bDcB11Y
3xs9tB9uj5N/w/nLzrS4g/MwVNitNfvPNog6dx8v0rmnU8v1H9MH/fW/nu3hat/WQhrpMYhxUJyU
ttzWVjifQU4fEEEKazf1y/Qnaq/eb+yc9HQhOLzIyuEaW14b6w5mL+1Zh7gbnmermDZ1gFfe5Pfl
lZM7x0+9YpCJ+XGbo40tZPgRy18rUSV3kx6OEeZ+EMSs8O20eDfsjQkGxOo8wXLyEdlg/6T9y+T3
ENEMpa1XnjWjiE1Wp7emZB4dZD41r7rhDaMYd/xtQGyHdAazLy3T7YNVT4lC4xQF19FO56Gcah99
0TLAgPVopvw+67u9WqCtLmpxj7NynhZgnnhEUGgROQT/XMJGHcufDW2rbRVwVBQ+JFbMc2hy02NE
wx/F442Ye7XHn8mf80/c0+NmuHxy0LR6gkiqnKQWLYZr9kKqdy45Hs8hVeCuzJcHS5DUGQEyjXlG
tnOFJ1P394Wl7uc0hNuqxu8Y8NpKJZEQiFBe8O8kclYnxy/v6tmPtleMhY7yZOiX6iiNFT5mOrqx
azVv0Z7j9ak/IWE/+MahPYnSvW4GEHrht1siZVBe5D1VeJcvjbHu+mb5XWdSJz07KUo8FF9ueGh6
2LpDhLc0wqEOpcO+om9Bf6ctFS/28uKmwGyBFrTC5VLnIR4uld9lcQ56fHDNZmx1v3XTod43atlm
K37dhu0tmTKX/Hv67pW4q9ry0rh0X6TkBpsyoUZM2/BBZlaTOJ3sN00zvvH5HM2c39jy39k7j+XG
0S1bv8qJO76ogDeDnpAgAdCJsilpgkilgfceT38/qFyKnUpFnYiOuN3Ro1Mnq5IgYX7sf++1vqV8
UqywDNeqWhn7miXEoeLzeacweorHMTqaQz184kEgGE7KoV80PXforI4MN1p9GIl01hYYsTTyKKZm
wKM8KVfsX4FXxepEp5EeLUyGEq8IstFEEk8qhQ0NX8nC31fE6CtybPRS538Wygx5G/2JFUPv507t
lO/L+rXuxCz54jN+qXdJCWGAn04ddg7jsG6PPlOxkbYijSmvVgc2dkMl6+qVkU7E3oOwCm+BfFgT
xV2nZ/A1LBavXZMXUXBgQIT+PtB68XvHerr6v20mjpEJ884NIVikT7Kc91tfq9ry8dfaFPktBAZF
jGnhTlE0+p6vdpdFufIDkwboi1UXYhi4SmuF16matjeDVLF5EtlOjPaICt/AxdFzxuuJZu+GrctM
rm9r+U95V+BcVnJVWCPITw1nVGnh3uCow5+AJAObNogjMd3UpJ3Emx4ToMR+Po86tAljdVAQ9T3l
k0pfqVN69CLEgUmbkqv/B+rmv0Cn9t/ORWWoOgKu99Vqry6qfZd/bsKofuOj+v1v/umj0n/TFpSX
zixURZ8Fge9PH5X2m2IBr5KBYxgYqUD6/OmjUn+jqFIUg3uVka+85GX96aNSftP5EFRrCtAp1ZLl
f6JYw631Rj4GlsxSeDcA1EG7bMgYvd7eplVh6rxeqWu1PkaHIagI1Om+6Vr8UjAoRVwa4WXqqvKF
CsvaJrlR2CjK9aMul+VnvJzTpq3yeYuwWjtNAkrgV3NITq/gqLJ7WiELeqADJm/qJO+2Xd0iPQ5r
BPlZMDn9qETuzE5+o4m+yqt9KA5MM1FSsS90ZrnAodPQ429mfTtIyWfFyCcvayKOMvNpGWFVGBbK
0C5atbJpqaZuZtAVp6/U2AMzXXwxyMWFEut4WSJXnYtwj1XDtCV4I8a0mKYC9O8N4ntrZktmJlqN
/Dx9kSbl2syzQ1THX7M5esHQrMAXzA7kKj6oIWJiaD9bs5ifmhQdcYNkpLPSgyDSxmVKHzk6HAlC
U4tnNmWYtYuWvrhWlrz+ME/Nqg72B2s0r7Tku2z6O5X97c5ohdmNtOQlnHC3NmFxGxj9cSwX31GE
PiDq6W7je1v0yPGLsQi8wwDmpRny/ctajO8qVPdelEXhldnOzG1aEFR7X2snR596XBsUxK+GK+zT
6PlHw3QWydmqVn3pMJb6CZUO3it9PJfVs9hyNPaPz2mPcwaRDxrtgbOw/BGY4md2krf5RMLq3JYb
GQISc6Y8Y3WO2eP0wpdX140pif06l9pjOCG5rbPQoAmi0j8J9bsuxy2loxCnM/VcoW/asqaPuyYl
rmaWR1Gj+GAYUFAfbnpc1Guy1paunYj6mcsjW0H9OIohL9+6JwA9ib8v7rRkWr5jlz5bVhLaViBh
Xxbp8yy2mCgm1j3Nm/K5jC1MOxIWimpWpANKscIdTE09TcutMyrN0WK2vLKKvjuMftcdDD1QKzKc
EdmvGiOTb1IU/y8SXaZrUg4f2Us7ctSZNnWbW1TRS4kalfqsuA31djyVY/7c+PWtr7ITg1d82/Bt
4wqRt5idpQYo0zyM4baphWRDT/nF6JKvE10aW1VTkCnMJFaG0oy7vKDtpy7WOytEW52Fwi6k9gVy
RJp9yO9t8+SrXGhYK6RrVPNICbIiIbwUdX6SIMBupiQ6FSKOFSSJxGnjEH/oohivhG9048pPkHPH
U3qWa81tRyGwlSC/rSees8kKv2uTdN2jL1oNXcptF+XftZJSPw2RBqky4idINzllvjoxVcJM1MSM
hK1sOMZRyIYGg58QIGBPY04t7XIsy6EqKa7VDgU4iSk4kHDXbntfA34QzMdB454ZNa6nGKF2T4Gr
cC5a6VCO0XgVyUzH5gZWgZX46brUGsRSFpouxCDaepDwAIkJH6ApFfQDM54RLCKKysPqkf1Gue4m
fXGg43yriiD82hbWFxox1c4Xou++qTqvPgzJoDGvIukP+ko7GyyLiiwqnp5nKrnquBytgBPQmWlj
ywFHhLyEBwGPDmeS2YMlHtNYVN3CTES7Vyf8eRppFGITfu2j4ThmyXes0P1DGiPFlxmS02lH5o+2
J0DMEGbrIW5zpwtk7Kgpya2KXD8mZvBSy+JnU+xpWStVRAN28Sn4XbKVcFOu1ARHXKIWMgA8pPWm
1rPS5jjuCsb9wFfocJWTVu06MaZ5gZHzCrTc7JqjXz12GJI2Jtk+h6zP65ey0LtVH2ED8vvu+Hrf
aChAlocNMZ/JI0XcAICSpJ5cUeImQzYfuYKJ3UiNIuw8avd7QM9/QcXx30kZr0j6ggb+dbXR/Ou2
rD+36fRjtfHH3/yj2pD031RDMUVR114JkajF/6g2JOk3C4e3vrAbgQQuEUR/VBv8GxWgH39JlEza
4kv62x/Vhv6bIqO2X8C6oqXKiqn8k2rjgtgpLNJ9FWqkcqHSrsNB6alGDU+pdyQNQJvR7Uz273NJ
coS6WKtlAaDpqkMC8sM5+ok4/m0R/vcBKa1+LL6zYkE0QUrwyMteJPGOjBppZc7RAz2Yl18f4wKK
+fdBLuT+YiANIU2MyUu6m2FWbTUnbVfT7SDgfT+++DQ/+kje1ySjz/SSWl7Hqv9RnpiEeeEH/f/f
R1/+/If9RaoTxkm2iuCJMQjADFOWL2ChnFdSk1FanEUVERTDXdyna2HMDnnmfvC7l9Lwb+fB30e+
KBkVS4isvBIY5bJImoXT1pGn0cUNgmmPvfo8sNE0Et2u6c77ODo/OOxiJfjZYS8sBgle/Uozq8Kb
cA9edaf0qv0UMvF5AGscfnAQbCQ/O8YlVUCQQrlt5sL38l6xS6Q0kjU4U32Fkd7uCvozTN8/+Dlv
C/C/zqK8fIUfrh8hM6JVDePoDbrpoEdiF48zEUquFkTnlO4JTROHRZgdyJ2m0OjL6s0Hh37nAsoX
W1MdTE04S0PrqYwjevEMKczR6sCFp4hPjq18wxlV92gQ7JBN86+P+tav8vfvXR7VH36vaY3g5Q0C
3BJZZFpp2QqYNaFXHYtHRh19x5/lVTSozq8P93PAOoSIizUHpfpkVq1peuVjeRt9E2jGjWugA/6n
+uijLf7wvnzvbF6sNTCcYlNJlMqzBJToyl0mYTucrNfbh5BaO1DWFZ1lKVbuxQ8XOEl5Z4mTL1Yf
baBeGvya2SmjhHX0ID3mxyI8hrdRZW7Dc+7Ju6EDnEdwlN1/8YkrX6Wn/Ng37gjNbfXFj/dSCEBv
Ry/4BOmyeYhp+n3uDwS0kwtuBsqx+lycipu02yh2sqkcTTsKG7Yl25o/vo5jrz2apfQpraBnfMKa
uvpirirZjkfbbNxW2TXqGpjcKnpqb/qbxjwygloXB5MWpdN48WZyNU/Y+5M3bkci1hV/Ozn1rtjA
aVPtyctdRj1+8yU81qfGjbJd69Yn60bnE1PiyMa77EbYdlfVuTKwe1yr/kv8STkEjtk7lRvsCzfG
qrCZN3H1Nb2GHyrWdv+iLtDUk7AbInt0agcvRLzv3ObfXBnZm7+5x6Uhs4JUmHASWFgw26XrC+Gg
9VFA9PHZWLadvgKSSl6Z/DOm7A+erVf67U/WxsvkLQGRBQJXUfZQ9qxKKFUGMNuabo8vP4eM+ore
h2vxHEmkR7Cs9G15ziLZmcA7MIv94Fu8hrr/7FtcrtD6yOIp975nqsjgCkgcFkW2aQ+0pBuURkhW
EFqkn9JB3KMuVDbIEXczEzGBGl5TfXwMpURnHCDz2KNSUeVVSFkdLSiPaRAog3vLq6LqJo7sOqCv
Sl3c79AORltK9E0V1TbvxM6u5PRKEKDeDgKucZn9QjZ0zUobEL00kG1rEy108MmYIm626T4OJI+m
IE4FBZlV301PdG+vmhHF9CLmSAP1PEracWJ+zNS/2iqYlUBg2hOGW8PITmGfIy/IbHbdt1AK3UBq
oG5JGUrWpNrijOnYvmgniIaoUWjmli+B+Sy1H2TsvFeGXOaVxapCFGBV+p4fuXH1aFnBiymI9hh1
Z6PkDM6bVi9vJpNUtgncI0BJ6v9fL7LvrOmXQWYdetZeS2DsSH71EiqSnZuKHSmUAD5CksDYF9yK
ba18tKa/8868xE+rtTlGupj5XpU7/DRt6btzky9vTabLN2FPCz26CUnrneOAMarxwe98r4CVLl5e
M/2rbAwE30OyeM6TbpWXsDBSxQ5BDlgx0t5532vojm9+fWLfvagXby9VyfpG0ep4hwrdsnZpU98j
iHCXi7qYmZgD9HV6ho94LnR5Pwc7y/v1kd+pgKSLt9kE0zFpSj3e9aa1R2wGrqPfNxbMQn3al/z/
pQz69aHePasXr7BCHEjFTSPZKybxHPriztTuFhRKFzT3DKOojDAGtDONjfSj0mdZiX+yRL1W0z9U
IePc1LmiWJLX++1eiOaVP9yYzA6yMGEULO0jVkN/Mq5e9/98lWQyPlqkZfO9g18Uzmoz6UoaUfLB
Sk0Gy/XBBpm8HOKizVbSaPmQZGguEidOr6Y95GGyz1LrCuo0jsoTY779nA5eWvlPpVIcFOCZQE8V
C+ebEq+FFoLU1my2ibKrYDkXQHBZipyk3gpcPWlLEAP4zH41ye7ElkSmMjAFVllm4ixaIVfWR+NO
sHyO0JoX9zqc4THcKPN+KF9U6AoUiaHTk89qebnpgvgZDXeuXWPciiDpaLyuBNqeFHQCvBt/PyWP
inwasr2vPmrqTSffWeOnUv3eqg9Zfiv1TqI4vfG9bzEaeH3jiWibJQc+q5g50rh86Sbc1iDrelfo
3TDwAg1hNtyKLQ0yuJer0qe1J5TyoTcnNiJ9PELVFdxYUa6SurtjmoSqNeZnzVBLkr1VVh5SGVef
qg39lLUS9VsIz16PgKuvTuOUeHOs3Op163STJ4rzSTU/4QPuCzpa0+TCjF8vOJK2VPdxqm1DUH6h
OX6VAiAh5nRrpTACGsX8LuTSzdSY92p7kgrwWql+h0IHtXn2hVHQ3ojGG4npKT0gb2r0TZjWdkAO
bYgUQrKEDcTFL4Ngbi2qnKyp7TLOP8/i4qyMwuvIpD07T6w56n0GXnGuoGHHnAxstCAJTBGjUXIX
V4Y3EdabfkM7t4I+umoq2o/fo8CFTZmCHu0nMqGV4RgSv4oHzxELbd6kOe7HQXergE0dKJ8RdzNS
r92gyB5U4w0u7vOE58KkvdSXA7iYxYy0Q/i5N0vzWgprN2/HDepW26pQ9YbrmYBXKPoufPvbdMyv
4r63kR9QnogeplWsQQ5M9OXUXLGnvGuTT0oy0QtlqAaBhiHBMpTIhi9lDmQiF7fIjj1D7by0bI56
Km6mOMZaYqDDicxvqjzeduWxUoc1jSrSCxMGtAaoiX5yZTHaDQET3FE90ve7HQLjxZzH1Zy0uKhk
FxHkdtK0A7onfTpXCbLXSrvuQXMD6F/ls+4NYudo9CuUTHIFv8AAR/PeMF09PDMRRtem7ZFSIaBL
sNw+QbPk+R2vw0ANVpTbfgzJSk2iz7A6EMDSEUDOrIiPrKyrxDDWeXRmPPzRe/K9heaiEJOQSND9
6zqvmry5Gckj6WG2QI8KoRov283vGRlirU9Jpc87pFm/XtBf005+srpe5i4aoOhUo1F6zySqDKbY
MWh5wLN+W8TiSUHFkDX0iZt21ZWnhsF1kd0yiyZOekH63lYTtxYqTRyfdpnqa7FEMN92tpHT/s+q
NWnccUcFKSHigZOewg1PjARC1V2TP4ki1c7XaJARUoAel1TekbBzTcFBPLYmDdgeu2bTyQggreug
hxVzkxiI1lDsG3fZMK9/fQouxr9/bXMvsyHnsJ9BsQWJpxAQIOd7P92l8l0uPvGGQRBBDvTYIbki
tyWAsTydG2hZRDbZIl1kkUCk0RPz9QgcmphhXn6RbcnKgcrtlFX65jpMgg9evq8Zbz+7VhdNADqE
4Qx/v/aySfFCXsKGgAA5GByIWK16I1oncmTXBpCWREYtIh0YfnlJ3h5kv90ycF7XUc51PEfyEZ3B
wE0m71Ox2lUlpzms12my7jp8nOmj0nK74QUv11XqOw3q7qQy7DHW1w0E4SDJbd3PkdQV64U7N2vQ
DFE25MKmwRjIIBIlOd7q4i4LQJbO60xpoNF8SbPvyxYAUf8aQuqmGZN1AkNamrDaq8gFaxF+OQOJ
9rMwPEvBsB7kQ6nBehGm61aZ8D+IsA6vExLlQw/stArNTZ8T2mfchcK4RgtxKD6NZbstZHNrgsSK
4mpdDTgq4mab8/G1rK0A6KJs0ddW+5S34ioz7qDQr9TxxWDR7eaPwlO15ar87GpdFKAEdQRK0kjs
m7FnSk4BJR2fn36ecHeiLGb+6GntbRc/BAghq/GpCq+1rF8vxKZJ7zZzZ67TtrnDoLQ1033McCEh
szJ+3WQhF5putQpNAibRAIuogtW6S5aJE2Bty3fipL4C2X2IMfOw9GFXkr1M83Eq9DbTTRv9+fo1
fgKLTo5jvepnF0PROiYmeE6zXWIZLvpBO854r5K4MlfFJo6w5OcBWiQDsfBHMdrGOzuESx6I6gOm
Nxm0eVr65OMTxYZ95OW9FyGQq0HrMrs6VZF1LXfq11KI7jrRCQ2R4A/jLgnSkwJdu9era6n2VG7z
eBKuZr1gPprcN6H6Sc4aTw/aTYe+V1CLNfSitZYvm+g+YE/ypDf1YQjGvSkUriKrKzH9TITE2uJd
OgcJkDrBMWNcN9yNE/5kIa2uykH3ArzyYVWvq65zpelZhcyHLGbVj+Ch2/FYGp03RSXaVt/JMpwx
/G8l6oxEdUcMOzt+qIZ4oy875uLWj8tVXy9UtRWxBRu0oE6C9mmsTXb+Hy0er/uen92OF7uEAr8W
DIA43CHNt02LDMOyucYETNOy30/t1Sjwx6npILW2q8a6B8QCjnJcpVJ7riYLp89HTYfXGcLPvsrF
JmKeQHfTAhA8MwaDBUVyL05XzVRItDOZ9iVz94Id5ZAawx3lt6fMt60XJOZeK3Dv40S0qva6XhlY
QWdiodfT9GlK72cMZKFOW2HIXgDne7T1d7K1WuRWnma2N3NRxDsFOpxsuYPmtckHmZPv7fvE5Y3+
w/7EKFXNaIdU9yrkEP4UPip0tEoIyBICLruP9X3eBg9MIPfFuNcVAdIPcLNfv7vePfjF/gR5O/zJ
umdMQ0MYJAxYVnNflNbnTO32YSXDaev3qD6xSrRnK073NZeVhJ+Pjv9Oh1+8KFvSHOWJXAPgizPj
qi79vYLDmKnm2Y/p8Rd0K5fe1aAh8osffv2bf97BQI7z9nzXCSZKlG0asBQLPIVim+Z52dcvnZOU
0mQIAWJr/97VJfTv7dHESGyJELQUD4fKvc7aDBF9W2pfsZzvNfMui0q7ANOuhvVZ0KY9vPy9xj7o
1z/15zt78ireHryvcgmphwwwH2bskOnODKGAfGlsm7wNfEeuPuy9L8vAf34mERi9PZTcz1M4t+wT
q+lKGkitMbN7kd+4nFmhE5z6e1PBtZFiXpWNYkPr4T1AaRp/lEb6TvcfdN7bb5ATBdkSpmN6CW/L
TFZttO1rKaFXzvmEawhSXMI8Ya6B3m0Tvtavz/G7x71YGNMUWeSgTqa3IDkS43F5div/ARfj4hnY
S5x6PRfssUzOFXHKHxz1vUt7sQZaEdmPC5DDGztY9vQBm/xhGf3DeZZXgmasdAnNBSWnRYBQsMux
TY/BIx6SZ8y854B+tFKjtPI/Gm6991RdrGIpMVyd1rG3LlP5M4kNmwY8QCRqTuJDJcvEPWKeveRr
H/3+ny8ctG/eXu0KL2Fd9KXlDXL8YjJ6zPR6Vw2v65WphBtcnXZRfIrYDH9wxn8+9IH69vaIjRYE
5Pdyh2s8OZFKvBTyXGV49AOTdI/mPEw0i8vHynDQLf97a9Vl/C2paNo4AOOmYu/3waztY6ZlHU/w
siyaubEXGVZKvHU/+I3vnNXLENxOg1NZJ6rgQRjYLwtGwXM6zgpv72kv1+LKV9FtN5Ktaf7vx/xH
Io+7/1kxs6iAEXnyhPxa4/Gv2zBKivbzm6jZv/7u35pSS0asIcmGykZNZH39U1OK2hQKIo5GA4L/
Gza/8huSZGSekiRp/0lTSn0jIllWdcQZGrzFf0BBvOxvUvghTFX5PBJPF1O1Yrx9OPCOkyGRR/M9
Uv5P6iTv6jC/jmuJPVuaQehV9oTJbPmcPSxWAxtf8Q1l1K1vFg+doh2lRTkWN/T1hCMJZDf+3G+D
tlwP+QAeOHpICmLbEfHj7vBjF93qiLxy0UsWAQ2+6Xaqk2tryB+YX3vQ6Z7NQtuDbr2bkLmxdxHg
es6KTZ4O+Nei+NYnZADEAMew11l3hF3cZgLkC11w+wAxZ0HWFTJK/Ttr91XXKocRh6gpGXeFIdyh
+70iqQUlVORWXep2puDWY/aUseHNC0r/USkgjsgQlLOk+FZjOF2VHZKqdmAqpOZQfbUIp5LIHHYg
TmvdF9NzkdMwCsfkSaBwXdUx5lNEVS/0PW4hLwLdlTSCMXhvDktMY6AUD+YghnyuebW8TRtNAmwo
tzdCQzOUpMwhMx4aaQzWIUD7De24rar6LkYk2pV1o6wGdbgNEnrhwizvrMn/Lg9MfZecJqFP/ZVl
cW5HGob0/7oKFJzIbljjO5OfRZ+6YVNMvpCDxeyaqAPM7RUu7al64O/S1TYNd9Jh401YbFITgZjW
8semapzQrGJQi9gbmXFVrTOz+gahKFxZGEHXfZjB+lYx9pP0w+S65krMTfUQB/OnQfE3kyhc0QDc
pzH70XyuboRB/KIViOjMUa1WkixhbWzqG6hvd6LVnQQmC8P0jf7tOQqip1xKcLM1+bcAgw9NoC1q
0Gnlm9m3OasDG/cRthkkt8x4YjC2KUChsoktd4ynT1as4KsZn7UuIJLZOKWGYK00RfjehY0DXAle
Iq2tZmpKBIJCtNEmy1WF3IdxhOlF89E6x9UNGHBX6sVPfVo9JBK7CqN4SMX22p+74yTnN1JhwmMu
sgfyFW/Jwwlg0s+3UYoNNSgUe47adJ1OsQ+0A9ygHtJY7WXtsTdrcvR8KDq0MLVQPVgyzUa/yUu7
iutvicQVruU96aPXvQWlDkiegckL7cWuq+pvvZm4pCNtzDg7StFyCXzzelSXhMi+3hiNvxHMXlvF
9Mh7o3L0SjoAj8Dl3/lXCvuvNc/YkxAThQbbcdSm77LUOL0suCLKbLGUoWPET34pPg9Iy006Mt2Q
XiP4BoE9QHYROusOxMgXWAu0yjWvbLPXrzZQHOei8D0J8RUShlMKnBx1kA6qFb5MonYnKdJ+6jOy
Kgd1l4qJi3nqpknGW9zrLtHD7mRyVwhq+AJt40aUx2f4Dt979uBDBb9XlvfxND/Hhe7BgHke8uzb
WMr7QWOH98OCfv699v0xu/lCrvXH2khwCooU3gYArt6ujejsItKBx/k+XxShflU+xhIKdTMnqqoM
vgwjbRZD385gagIQaHHW27Tktx98i7ftkd+/BSksmoXNgKa1cVGgZSiPqqquRb5FVm6UAPh/mWhu
1QuMRtKDlRa3cQm2FaB4Ofm7okZtHUQY9rPfB3H/6EX/rk7zTQrPu//Vcqy/cuj//4iUN0QTxSRv
5fff9cfP6efp87/28GvSJvkcff6XU0efv37+Udr518f8/drn/a3JvKJfvUUUo3++9rXfYEjiWWCm
jcfDYLvzp5Vk8YuImkz62e8xPlzqv60kii7yiQS1Wpppmeo/ee2/rfUXIwl+VLxtho6dESPJRUU8
WUmdyrlY3+s+UiF8mpmq22UDo1AE9YbbIslKJy6mj2QPF92K3w8MqE7nkSJq27wU0umWJFdtq7T3
8OA3NcSuVlXvAf9shCXGQcSDJwwNzIq5P6Ig7DFRYHggs7dmiqBBB9OcIU/sRm126qhvl9yceJ42
IQ23XO5v4lrcpMBZiNPzhqo8D8WLlGkO8UNrfJXX8EfvivIlZO6qV9kBYuGmyfQ7YHdHC6IvLux5
k4wFenF6OPPoKLH+ZLSgWDXVusMIa6yUikBBf4hfQrV0xCYlRY7xqRp9VgKt8/ravAugp8JBf6Lr
c6+qdGeqFn9l9DXknQKJ7Vqvx5te7xhTsQVax7V5GlIDG+l0s3xk04KKw5OBdXXwktq8Auvnr3LZ
D7cqMlyBTd9I0q6QNNtlLzEu2Bf2yy0Wuw398APMzi8T0B8vH3I3F+KvcKviLbp61TGG8tHy/U2p
zM/jxKsf2lfIMJiE0LnfyDqCN+QSo0pYjKEQrNeqGEwqOpN5naCEwgHDVg60D7O+tNmVbJVzNTtI
JvYjZjZqNG1SME8/PGU/WYBfd/5/9yRebxdZNNBHaxQZOvantwtw1VR4KyWhvsepY4ujtg+hFVrV
hHxIgwAABUrRhyuZqOJeD/ahlW7UOl8nqXGKeMeifb8tW2NbTSOv3qh5DNLxIcVw3halEwKaYzpi
x7O/CaXe1iLVxSlyjT/GIUDVm9iorrICGZ5enQt/fMhgDoYhlz3WD6g9HslZYxPpI4AY9xUkOWFA
Zb9cHfKrNrQcbXwuiO2kDjTLcoObyiYKTKgjYb9OU7bXIVJK4nwMpMdJqi3MmX7dC9nzsKRKdQTC
LXaGbiqfCMLdzX2C4VlzcYZfW3p2zmTjEKfjVaCMV2VV3VqBj09XwDes3oMMdhVLvu/rYEsQ83ry
szM+8M0YggmV6y1YoWMffEH/DTk2OwfgEin61yl4/0riDpHarZJmHkHoO27QA9yp3a+vqyRevtNY
Q2RJsVj8aK0rmOTeXtg+qessH/TmvhatO8itdzEGSZrQQBbqx1rEwjRImEYIry/bGGc147W6uPF7
p1AhO2jjVTyBcajiQ0T6iFgE2zIuYAbIxxLcy5CXZ90X7tSps6PUOJQzYgJFh9jDyEiQxn1dkcu5
BAlh2MrGHExGvyZTfNOU7SeflbDxAdEoqpPzvMXGtI8SnNt64fgpcBOS/ZQ6fvHJghkWqo5IzGKV
Dw+1Gdtlp/CNEFhE2UZvOjtp2y3VtIMFeCtT1BMxtO27niKcoKlxOfXlmXGnO2ndsbT69UgoIYFP
G4NVqGjh7TA6D5T+KlOYHDAgy4yRzfzMvqDZxtJwzODsEI00r1uJbKAaCWEH+rKwTmH1oOr9lT+U
bpF8hQiPn40twmisRPNLTRynImO+qutd15Qu091zvLjS2Dl5pcLKT17tr6/4hfL19ydZQpMn8bqh
krpU+FImZboWlc095xoABEtKoDnBtKCwcrei9WgNGtbz4BrfEOoVayPEYA4Bjwojp5GbA1XBE36s
jaVG5SokDqXEZkg9va1VQh91dd0MycnMOnssuk+NiaRWUe4rP/qyPCUyzy37w20NhdqfLE8vzFNt
WR/Ui9QMP3RQf/+NCpt5LB3YL/BOvL2pQTRXhp7M7X0YGySBcsxB7jA9g1ga4U79+oxeyEf/OBpW
YpynxP5hQH17tF6oFaEceJWqRbvDOLY1VoatsPU2gn1bafekrVFma4cazwbx57BmsHzBNQvZJ+Qf
SLQWs+2bn04XYfnBpoRtRaSTcdGaVzTGucrQD/cDe545rjwBlzkxqcBccx3Nj46jkyojVZ3aANNa
lu7QarjAtG3G8yQmHVA8/RS3yqkl04T1ehd2xqHA/TXCCQCjsq9YUeU+9wqrO8p9cdZk6xxp9Sd1
Dva4vRBlyPeZ0N/oLT8zB32UdfFJIVGmTpVDDZcNRvjXLKucnjGXOXVHMdVssEPfGt7asj5eNTEH
oQTKzPwWWyLpZMEEWcyogC3404PEf7Oq/PIJuvE1tvqagAbWeVm4a0T9AHxjX6akovz6Ii93zI/v
PzoyMrnj2I7FpRF0KWUsJR9Hb8hp1QXFpVftKKn/v0X91//4P5ZB22wZNL9f1N9+yxNof2RJ4yH+
sZL/6+/+UcnLGLx5W3ER/mrT/VHJy8pvr08eKFrNoMH3dyUvk3BCFLNhYdAyTGBQfJU/Knn+FYJu
yxRlZkq6Ken/qJKnbH5zj/wuXgHSu/QVf5w+auyejaiPlWPsRftq15yYUbvKqkSDtjKP8m75v+rJ
POkbIDb9tlnT3NlJt/gzQaxfRydQCpv8yATV9Tdwrzbx1eBEO3ld280uPiSfU49YH8VaocIpPXrX
e1j29rjV19LWXye2bOsbfdd7yaZ31XXHP4820Dc7uYGphgFh3IfraV251b7ZqGscB3sEuJ7gYuu2
Gfe6tYcZfSs66q5yEie2p42wLVx9V94GO8WW7OTUONG46o6SXXrlttyyVJwC0sFW0laxWxd+73GR
T0Qr85AcDbc6yTvjSneq03QMbd2DvLlLT5HXu0ATXZo9W9ppbrczd8W1fxZO6W2ys07FMXOrxa2w
idYSvxNNxUY4ao6xRhiP4g3O85FoKebxjOjpoN37Z6DJq/EFi4OHbGkT87HKtll98zaErG/vopW1
BsRsRxt5438Hk8h/Ubr669dQN5LLJ9iVQ0/IJWjZa7Yb8ewfxl3kFA414ppsLLdzchsu+Lby5g0p
V/vOlpza1Z/qPVKDrbLWbWUHIHczbA0n8SRnOOduz98abrLrcDs71jUI58bDWHJNjuA6cbId2p7E
oQ+5zp3Jhs20JhRkF+7inblVvku75IwP+Yv13Lrgx53Grlfd3Rp0p92ujHW/0XbNYdjqV4WnbiGN
bmDtu+IWiLyL0/rav5oOk13Z4la0CRpeVbZ+Fd+Ih+zr/MAYmrIiWMKlCFxY1ycCtjfaieC8Y+Ml
t+V9vqm88bu4JeLbM+yMD4nO4b534GQ7Gr6TdiNtkm18VI+anTo+4qfOLtVVdGucDQ9aD2ebjOY1
EIHk/P+4O7PduLF0S79Koe9pcB6A7nPBMUYpJIUsyTeELFmc55lP3x/tPJV2dmUW8qZROJXIgjIU
oSA39/7ntVZ5gPzVTYPEFZ9QQj1QE3qi/+IyPsTFml7/lvDz4oo79b44KvthZ6X2IjnmjXovXdiJ
Qeglfu41nBN4Ue7fh2P+KF2Sr5wf3pneMacZJCgDHCCR95Pb7CE9pydYVU/6uTqa9+nZ4AS0p3Qf
H8qDeuyOP5mnf5ENwSjxJ0cdO/PzUZ+qQa4gjZXOKPN5jF3Nfu/WLhOuu8FGbJxraN2PDwp5vsGp
zPf1fnVVj4lLp3eFK3MUducVr/FlcnJHtAW39ycPfgEnsz8nbuJDYe7A0o7Mn53sJLfdc8L8bCeB
hrHTt8QzPHaRA7mYI7mKb/iZZ/K8FXZ5f1SjQxFkDuNxTm8DX3aLYN5Vd9qRwUsPeGUQBUmQfEOK
ALpixE66b+vX4nHc9UdmXR5NMMi7JFhu6x0RH4p6zni8FxzDET6rbstr/S58iX19nx/VfeaEbvVo
vkRneS/dRMkJjnntrN+yIffRXr6u99o9DQp/PBhnWM6jPbRPp/y43oR+56u3WqBUF5N3h3bkIH93
ngPk8Nje83Ye/NExbYnXPwY7d15fcvsNUJMHC4K92PBxeoiMu4r9/pHy+cnlTPLe0AGc4ix24fKX
vG6vHaZTuhsD2LLPUP3vesBSmj8yAWtL7uQNvDnxN67sHaxDnnCMnthxbu286ra4R9XOAfHGxb1j
w09qwEM5C8fytPpQFHvMyXrD0brkjsZ/ZTer3/umZ94zkgUlKNtBDuRAc4FyuMBLvdwrHarqe+F2
OWzfm5+Xr9GtHtl0CgDSO6lX+bHHEdg3u8pTg2gnerOb2QhEuu1N7yQufANe606O6khH5PIcpJj9
zJ/syW4Bfw24ms6Dsdwe7I8IjzC6WH17dsu95oKjozWwT3lXsxPvm13K3KbxErkt2y95hrCdg6rs
BTyQwDaGW9ljktQN7409g7a2HAg7yNfc+FA/Ru7g/PUxouX2a1j1u8vcXv9pYGcykoyswBTPjaef
V1wZU4wBUqpusyvIjngmrbv6rWs63AFLOTjGKeZJkCGyOBOvCu4DU4f+4Gn8mLAan1Er9BevsN9L
p3TgIrShgQ1GVtJw6yA/LLvhOHAMIUrwtyNLN8md3S9moAejj2sGv5f69Nzxip3X+jlEXWybzUny
CxeOBAf+EG/k03og+e3ePIQYqtY3MeVosHOExS/DId9vf7Db6ewx0SluZr/hpxij2Xgd/wxey6Bb
ADjQNp3tJXbQ67afux3Ndv6bAcl9dk85ft+ADrDYEjJfk+4hqudmtz/eeNI+ZbP07o8bSQkUqJpg
DGIXijB3ZVemez51Zk7DMezm88DdyWwfnZtha92waDhxxcd6ceecDb96Ta/8fdZVtlsn9HRPDHp/
ZT3hRvUS/oHWzKXbxuYQtj0lXPJHGiFewyUtHzwWp3Y5gF8BnUUPIUyOj92xYe+oweoysepAueDo
+4LnzOQ5tnP2Sx6nxTa1fKBsElBGeBcCoODEKmx0V/RGd+HgLM6GrNx+t60Zo8c8TAhP8R2U93CM
sFVwEACtcRo5dHuKTv62lSvP4nOSCymfXXIPG3XzCc5MN3TD/XY7W6jU+8Nx2WEJeHoLu4UF4h2C
vW09iE1YvHK/PkNpfVhYjo6rNnn2xBNBGNSneN8dYEVmwfVAuN2eNOywO7gt2LAoKvptANWU8wCW
jntALdIunQ/KHrbF5cZYBRjsv68FnSEummbO90XuufiMf+Fjw3EoPiNVKxuWy9nJxz7Qd/quxysn
buhZO+GIDToKl2nX7WCr8LfvUonytjMSuakXf9+YEq5i4kJTpw5a3UERCnOJ4/EMTt62JcoTtmmX
bzsZ6yKyxWKMR+hB1ccSE3c4NQ6r89bn9TneM1+5uDF40WqHIgxVLFy9wf5Wg56iGjtPxCs3X5ny
2Lc+ZRFeiYNpB+Xq950KXVAAftan5+vvQmc6WnuANMF2HHreAoLGVrDAowe+yI0JdTHRjrCL9/2b
ihm2TputyoOBJZXZ0tutDnbilqwoXVm+wmBXyazl4rGiAUfqznyc7tQbbBrPunClc+Fu611zbFQn
2xH+uvw1O3MnngicHQ4xko/ikl0GKNPYjErzHkhgOJCY+mDiuUw3Ep/eDL/CZ+r9wEkIsUUQoToj
joJzQRgtBuZZe9M5vuLdEpi4mNZZ3PpVCCrMWsVnBq/6PHEcC8KAGcMzYYNNtjST4HyzZRs+QsAE
EsSvDmHbLnRLt/Yt7pORZAyB6Vlu5RLMOTmL3PssrCselO+2Tfy+w2dfwmJtnmc7rYsjbWZI5FFz
Uh2F+LPm1oG1nDoAAPiRmDVtnNEOXcmWPclnShw1IiwJXo9LGU8xsQWchrZkZ/fxe3WzLXVz0LjQ
nGXAevL72rMIyc0gvYaE2PVtETQEKrGrYJ+aYD2u+rm8Le6WbzBSEyggV+9BHLtrd1gOjnoYQM8e
WDcWcjZHshIv5xxn5wjefIw0U1ludSh9RqQP0aEK8uUETj2+pfp77s7dN+h87MW3AnBoDkEQ8+WP
UHgHyY5r8RFgdSgV+mwwO3anoHGQagWhjaqNTb+CqLv2IdcigiK4Jc5JSSkSu3BaoqIt7BLITxoH
TQ0n9ntbfIdCkJzBcmpvi1tgb3ZLfzkPN7DGOqkP7gkwtRX0BGqw8aGUyp+XQYYnXrhXoGa+qXfI
BHgNITtCDfv6qN2EV2ioe34QH4zHRn9cWk8/EYh5MSUauwhMUgkt0BWHLMBOWBawlJ5+HTEm+/4Y
7qtH1peNorry7UAWAt3nZRJss7aTR3UvE8EpX9R386pekoDl4b3pQ8Tl6C/JN+ALR/1SBAyr+gV8
5BAPe2hER3eCJ3jtrghwkYSZWxwqIZDiRYHgNdwnujhOxMsh+VLhIKHmDC5oechliaS0gBfsxuns
C7HpK9RwsA4vXnaC3rsir0HEN5j82iPM23X5q9rsSoSJ9tYXTYMn2eme5YdQdDX2CT9UV95MzLc9
XuBGPnwdGkg/djJiBW613/Iw6/tzs/iDFGdf1fkofCE8ZQMK3Sncda5pR1e4fuV90u7XIPZRvXHT
F4n98DbzEMO3yZ382Xul/oVRaG3TNjmJXKPhGJ5qQ9rJ7upcKIe9nv9a3C0MpXBtq9+jRqrLfAW1
4AIQFDkX6aXoQqbig4Pi1QXO+P4DvlMo4JwFXsaEy5HfEADdt158s2r+/LH4rRfydVt0CxB9Jv1q
+Iacvy9zbE2+iauwLWqpO+FO9nUfyDSX0RMnp6i/v+f3ELjCOulXOLctrCMIwqyF7Ol6RyJ6Njx2
O2Y98lOvcCng8l2iL/GeGtuAz+HBsXed195RcLRcvLMdGtRJ+Xd7AMhr+1uwvW3u9bA6jx9psMWz
23JtKUhvk0LzJQsuunbEJwEbhYrqAbyIDQs7Pu+7QbFTDJDMQqcYJKJzEgGZ1yT8Dn8Zv2hg/xl/
JJLeojrhmDo4NZLREmPnAvjBjZrbfbDopKFB6SG46Q8uYl3cSYiR38JBsHuEuqln+s21wvhb+zyA
yuA71QGDtbwT9+vMtxo3oO6sA/vo2uxZL5wS3YjPqw9sHqNs4nthjgzMHcxeNo402OovfRBvZtjb
VpkUAKNMWHDaBCQ+OiJGwa/5otSb8C0ELjYf4IIJpPx4Lx6Sm3S/xdh0BhJftslAVHfmZsCge/U3
Um08zJYuCkQVfx1/Uwr/kzR2e/2n8BugTlIsVS2dCVKJNAuIASks4de9d+IUDyTrgg8pFYcEgAdg
EFlN5BUknZxvE0vVED5ZuDoQ+wQqqxvt8ssWb817hN6ocEC+hleQqCURmdrrbfgYnsMzjPa37R4u
0z0Tl1Q4LCLWzqHGRFA9HTRqRt3n/Lp40a7fh8R7k6Njsekkb4WaXXHozrk/HoFL8i/dz81pnPuj
vt8s4uCbD+OWtnGF49P8NNsXAydUBN3jape33Tl96L5tbkC6bv4NgW3YObSdZFe4gO7OOM7228jh
Zgrru6liOIl/xM3O4+1UtnPsajuazMh44DoSTDAMeU7qxvSGiDM3v2K67VHAGkoulNIfEoEv9SO3
7jHaqY/kLd+Io9ltLmUlsZwIUfl+h8qJs/g5X5G63Ra0+ptTmjlvk4uZ4D1bjBbezf4W3WgUGoia
bfnz6m6xwVa+k73a7zBk20LgSwMhQP3EXb/fDjxGBIUNZoongsapp+Kdq/16KJW7Tue42xWlrBGL
3tsTkTSWfHZS2NMoENGef+DWMQO0bb3xs3C3ctAUb/aUQ0Kqr+G1xx2OOViwl4rH4SDPSvyUWMkM
ZuIf9JC2QNWFM4RMbMG3L9yDQmav9bfWpT6LTxDzgtIRCfXS88Tx3owI89eR4xQEYbUDYC5hC6Ia
x56c+Lkl1TqiPO4/0nV2hn1r07fFRuR3s+7Eh3YzILsttSW55sxOPEcCc5sDeLuFiAPxzxbiKV4D
ZwoTgIfcA67gbIHhzMINe1wrtqTGamwhXU1YRiWHoK5WTltSYnAeU/4sf9yeTuFbfhNdJnfGJm0l
B0Y1sVQ58exfn1Z6dH9yWv84dpTVWpbHpnEOv0m36gG2Z8oQW7z3KN6vD3pmgyX0V3cLZE1M4xZa
Sn55YUqLKnP/ou2TB+1SHamq3a1vkG3eTh+0sH1lh4/3zAN4Iz++Dakfb9FDeGHS/WE81kcpUA7r
R0V9EwShs3oyVc7FT/Y6gWF/IoEmjCE13o+ExCRxfrtbbnNiDf3SHo3H9UB9z+32OE0vO1RskeRU
nDpSzPMLzpFY0hVvMgze6nklRRf5Ir/0h+KEFyKglfFloT9Q5GwoTei7bm/dmZE7vcFV0ewbH5ql
o3Wb77HvWHHK51TelFv5pjsae1Jvb0vw08DafX8Ef2vs6n/YfDWDR3Qu/3K++r56e+3+8f7tH6fk
tXxDxa//tUfz2x/4rUejSJ9MQ6GtAjme+UNQ/rcezfYbpq1kkT4aDReVms9v01aK8YnZAwPuPUb8
tkksEBq/9Wi2XylcIzrloqxtCvV/Z9rqj3OEdGc01WTA2oQfWNEg7/vV8TF9vVbo0FR3UfEBF8As
toAUO5f5MCSSSg+hVaeCp9HIsSlUOdAN+jed6T/OXf0/V/AH0EUcohFptVwB3DN2Dpa+A85ZMbEw
nZe9xoSPCTPq8KXQeyTgkWUQ3v//7uGfxwb/6ynJkvrbe/L6v38ZJ/yvX//zP2O6UGIHAa9k1/15
J/L4itxrkv28v3//2I8NbpifDDifNVH+gSGQaQH82OD8RmVuXzVEDXpeTdU5Vf+9wWU2uK4YFmOI
svWdfvqfG3w7LzqDhMxViWxM0G1/A0XwJ8Rm2xjCrzs7NFJjqrolDKJ8OqMeRW4KW7wTj/lXyJwD
oKfBCDNUMw5Okhj7BLq1QS8OVfaAUhXFaOluisB1pqNO5iGGr5EMFtTIZQorZpYxgI6AKZKvtjwV
8nHOYUnlB0/pyudMl9HdvOvHzkZP+2RIbZA1wnVFUUjKVjDo+WVFQI+hdoS5jOx2EkoGBRHkNNXF
Ucx7REHfZ7DstmYMvNY9Zmn51hTKPrKk1J3jFPYzTb7Rpe7Up4z+F2a7gaIRuWzjxo8UA/YI1MZW
sB9uGukMMXCqJGsxHegpPKvfhvii7pvQ1vdWPgVhTzpXZxAj1MlxmvqnMSI+XeDviN8NeF+Rj6bw
JhoPG/VWnz6H8cfQFcFams8TLLSOMSdPiXTbKFrtqcP4qoU9qVH12Kryu5bClseg1Z0krt4CcyWq
Pek1K0z53GqZeGC2+3aJWjD66PY6VkkDzVz6L1Iy0nXoK8lb5OlzUWs3KzMcB13X6mdjWWjpFOkY
9EXbfhnTxBnleWGgqW2JgJOqq0H768xiRbpKE8eUvTRs40A2GpVYfO3MC/Iuzc2gN7xR6q5FNjGz
map+wjTzcQCT+20Jk5qRDTl5RIQ13UmVeMoZhnSrcRnBS4c/5qj/lhv907nkX+zLv3a2v9ia/yjj
wqH7c+Py8FpG/8Ky8JnfLIv1SWVIgSaJriPqqG2m6p+WhXlzIK6MKmBH4JT93bLAQgv4lf/pzEVs
sgm/u07pE0PKgKBww9gJRh3+lmXRtzDz9xGY33s1f/CZUxipeKOEmpw8P4/JQOEz6pugb0NokiLY
e9CzKDxNT2j7rmYEkd6M8m0pIo8SJXDkWOrg1NEGJodwz22QCHWFoipIL8svSVFJ9qiK66Ex6+K1
jcJxnwghcp7a2nszxhbauU7fzVAwOPDbzFQ2O1AmaaaxV5O3Jjdo1URyfZNnA1wxmdW/Jta0nBWR
WVimlxK/RqOVSdpWn74uUy8ehhKKQxhgxUPZWJXTDiOmDKt9qPVR9cymbjeRKZmqQqHCvIcUIUwb
mihBhGnqd1aG7NNsVPrnJpEHp6i0GkokkYLjtFZuOUzAraWQ5AGtSAdlmBlLC9faONZPQmr1MN2p
G7KpWT4nFtIgaxIv35jnRbm4NShhmDDdlSIsLnK3Db1mKb3gqtQcPa8/BFHqwRZxjJl24XJ0hMDt
ygBDpDKxuYgwh2gSvUSNIdwoX8wNhTKQhBvoW4APv89VLfZiKJWmdbC4iQauvSGa8h3o8RkqjpWq
UQ98IU8j494swyXQq2k9a/IyukKPFmOZdJOfGZWAQPDYHUDK7kpdfjbnLPakLqYaoA6IafYiXfpQ
hRkIbfQDJEB0MLI2MzYtHNon03yNmzQwZwa3IFmnXaK2Zz1Dkgcy1djJw1GANGqGfHA2A8VgUBKN
luvKLKeO/vJ+MSLKfYNGod3sCzuqUc5tkIUFTDZHu4a5YSSWBqRwpvY0QOvOnHf/nSqRIlCfW186
pSe9Yzz0EM1EYOq6iZWHYv15ZC77YRxBjsTRYDC+C1jBRpU1xIgCrcqnmdLanLSfB+QTA2OdmKYR
9GKHcGj+9PdjtP9hBlL7y7jLqbr+9R/3ydsvQI7tMz9Mo2DKTH6psqQzwLVFS8o/QRyCaXwCM6lr
302c+ROGA4JuPmAoDOyhCGIQI/zTNGqfVMtkNtIg4Oct6t+LuX41jJqmM+4NuARlESbkMcFY9J+r
aehBDmIOksOfKl2CpFQcKcNWTCgLfTHj5im1uU2cyzetjC6uIOixm1eqYCtFWn3N2q5++cmt/Ivx
FGnLIX631My5SQCUVByIqshbuvWHKRXoc3U1G03DW9CZvcadqexbvaONL9WMKA1o9I16Yp2+SxlA
HxU+lbIh3pVJu17/+krAsvzhUjb3o+ksjWnILPkfua2Ylcm7uOllD2DaYK9ILm3qW9UeBQzpyIDy
e9zmxDdty0y2qS9SMM9VdzTjkfo0x/LEsLR00VAYdJZVUZ7lUNCCBqyovyaSvQxl7g9x3+duUhTW
uTei2e8QdrfblWEHrYcyfVM3yFGjULPUPIcoadwQJYsHkEK90ynI/6HfmrSXbpiFeyOuyhtIbbSj
NVC1C6UaOricAfoPBX1cSPaG8JjD3HkmDzCcasiPSJB2wSSutLURcwwmRX0r0P0EkJp94UKUnaDF
y/uIqqUzd4h31p2KLKwR3at5fpytSAUFgc5oohTzawa3lD/HN4h89U4jKm+GgModFGAoZD9O4waf
QN7GkcvknCE38GymNV2/WorvohAtXmNmgS0E5U+tiKKvKAHOmLq2O6+Ntm74iNnPAG08AkjJHBTB
un2XVYBPcknZWwshczKrC0VfGaU3KVMYA6/UN7MfgWLWs05/NH0rGnOmWwhP6m04CNPdJKUC66eE
gCVlcflWrhF80YUYgxQaM9npE42CjxHrrfqaTxDeHdi6J+jCE9TmLMnJpvWk63SRRwFp3vFzrYnP
usHjq6PGsou4o8WjF18RyTsoXfwBhOpL1cS9B/MEUy1pL+6iPkcupq6QYBUJE5bBhLFMz98sVIBd
yg0NEfi0rxdcLQjM/lyqCjyFjL/bMOuT1GjTUUyt+FFOTIiw1F4AhZIzWLFKDlKOX1OLiaUZ1r1Y
1go36QWoHRU5v5In0FyMm1OcxzXcist7igqzV0+jakM2gMAowFoHnbdvUsrc/0KS1K20U9Ow39V1
NkE8hfBimGkPEUPytpo3O0MQKZQbJt2zybhV1gpiLcE0mz1wJxEwVH0fDq0M/6HCAFDVipc6JzPw
BzO0yIF09RKF0bJbcO2PBBw80kYwT6jPI87adGFyCBNRuq3ws5dEAZCIxoVBia/t9EuZl+Op7Kd2
28mMNnu1kcH4Nci1kLuDAJrJsboJASCsiZvI5uSWJfGcLQ/LKyTD2Z3QMP9AGkRtHN4D49wBtZW8
CTL78KhbYx3fViO+20lAkcNN2tWlvDGILkjfzKqoUA2sm1m6g0xxXndt1aKuZ2gzl6NONfwbg0nO
GPqzFmXP5QqFYFpcxaTW3H6MEuj4BmTZehDXGS7ZWbVV5K1xfVDUSbtf0rV3orVC/rSRBfgem5YG
TyW/5oRQrxi87NJqYBjsEAGk/SiCnYZabdG+FGoofBNjAwVzcxCvCBaXEHwV/QAflNG8CxXq3pUM
UbEAXBWg9TLarVjH514CIdfMs7wzJnC/UEtW+xAFVbBa/RooU14MjjbHyc600vVpKThY0yx2j0ui
W4FpjTugvwx6TInxAWQFxTNRmroXhBmah7jsetjHxkI/otGUIAOKutuNlY7Qi1oGpG6pWo9uopWL
XYqwb86NQky1sNFauZ1E29Tn7L5kh2HT2K6XYtb6z3HWCYiTjjHKpOjdMqigGWH2ebXg17+milRQ
xpfMFjpZM9ba+ttqNkC4yiWVwptEVVMyf7Rx7LRPdY/peTHHPtXauS5FyymKstc/G5UoXUODCu0S
qrdI6JYXU5taCm9RSh8zU6XnRV69BGIX2htlO7xNuTQ4Kkpf+1QpacWCSLJVqQdyVFs1tPBLukVi
2uSlQ8fQqJioe6U26ISXA5SeaNZWfmOhRT2EylrazGxK1xw6Q2rJI/hyWzAiUOtiO8+XSIu+KHMI
40C7mCt2ogxPTWbkjwS4kA8MySAzSFul6dtiaA9JC5IUxSFzvpRaO1/YMvPF6GPrVFZ1XAOwiGGL
7LpaukIaIV2FhDdZKHztp7CDp2zEYIhRSps4yoaH2GynnSZaxUO0FPmDrAsXzvu0j1n/86AO8GSv
odieI2RrvaRDijjC5qJsk+fwug8FD7FESbQaGJxoRzb4uBb3ug7aTmkUlTmJ3DBPoO73QFPExFay
sb62a6O8IC0NQ10xW1L/kAiNCmQJzeaoGlN6nIgXMmBawQO4kdvUZyNW9acaO4TM6VCl55EldoQo
h721NLTuCn4qGt1mSMJ7fmqCqUV9J0GG7DRVdXanlD2EeFRUqPtPrX4HSa7EWGcvtFAUwJPlRU29
3gLsM+x4VJUAKiuko/VMye+FMvJkCjWPWlVo0U5bKszAOPfXYjFOgOsVOMKxzFCYbhLTI3ikXAo5
L+NUjUAAh+G6IB97idJ2vSvHimGaVRGDQs9XxI9r4XNXFzRVZWaVQhXGAii+D9K0Tl6kZs1LvjYo
X4aV8iL31eSIAywGVYgyR5TFEGe2afMSNaJ+jhEOvyxmPt6kQmv5iF0NAWbZYk05d5Fp6v6C20hs
yt7kmSrXzqDzcC7DVMFqJelzCxve/RATE0Ls3HrR2obHNTP7B1HO8tTRB3EjqSB13sfVoCzekA6M
P8YG2FzJVOsXq5vNUzg1VxFp4tdEHdiHs8GIWTmYr9ki4+qEtIovY0aQ6oZq1/izmOS7BWnaRx2d
0ZW3yvqd0jbDBO/gUjyl6ywxBZQX2kGLIX4aQyZV1tGo8P16b7au3q2cJnOMWwaJE/RblE7p3vsZ
UfcM6eTGaDNfFdLw0q6q6U9ITDmSpJR3lpjT8JMN+T3OLMjWv59Bec3ZLHFJH6tTgcYtfcxECu7q
mG4YOjNaxJ28qSUojTS7CwXNw5xY9ct3A4Ee+HBKLcQf4Xhm+BEZyJtaonhIBCdy0kKkk/eLJMQM
PwpKRWVzFnWKnKoIhf6kDOpZrCAabfvCdDtkZ6750KHAZLOyswVdsKn0DwiL9u+gWDEFuj5hZsx+
vqzz0CWPcb3o0KGk8QalEuDJq5WoiAEutWz4uQ/noCtCojq9lOfLd7fcyF3OUFPXWB9lHFlIvJvd
Oyrw1gDEI1Kla5bC1G5LUyWirde2UuUqBlixjXAvLJ21y1MgImjGXNquZ87KlKZnS9YYGRuj8BIX
emFR1yW41wCgvSjV2p1DSxp7BLLU+fL9RSKNTbEd7g14QsNaUTgtU/0SW1oLa8KgQRIhpBo3UKkL
9s1qiBZi8JBvsYbulq5k6p5eCR9T9ULdm0U0R940S/NFFPT6xcyW+rmbBPanZaSr5Eo9uniiPtYv
YMnFy0jkH9Rzw5cnOTSyEPFRzOhS/NBDgSTnsa3GldRaxDBFiBMLDya1H3jz2u7H8kfWaN2qWvMj
VflbRcl/XW78pSL5p2n5f2BRcuOn+PNypJf/4+E1H1/fq/bnquT2of9Ouo1PGw2ASONNV0B9b7XF
HwVJ6P0+AbIirdMt/m9DD/+zIimpn8g7TRgAdH5DkYQ29m/NPEn5tG1ymoPwKW1UR3+rILllsT9n
uQAduQZqXfRUxE3389e0Wy7LZNGSkbH+mDG6CHG/Rh+g+cwOiHQc9KgcsGzZzkhM/Kchd3B1DLDW
tdeyap6ysklc3Vy7fwevlbds/9fLkkksJJU7pRFEW+fXyzLUdYYoXtf8dAyvgw5DMxLp1avc6uuu
7mSGXUsNEEXRhhDyojHpDVbNie/azSWMoymdWqloL31UMfefmDlSEOp2YDsZHWi7VLXlpZK6BUXr
GlNT6hHQc9MIY0fstG4vWT3jvHR3yALy5EuoK+V9pysoWkVxJd1RYiM5tqTsWFdFvDOiaNonmjzr
djFvfc+2qdyiMoyvbY+esKyh0ehCX6mDtWjz1huSPiXVjUTlKU4ExSCBypbnMu1qGhKxLp7jsIMk
qlkLAeaqpb9Dy1l7r5OyUV0IGmQEobsmFNEzTSD4zkYoKOxB7aLUk1aAxBvPIgzY3AdzVDA8WbsU
u9LbVPV0ZmxmvG5bGStcUlLmN4asfkl6Cj1OL+QZI1KUGxmkXjTrqYa0/DUrtOWAHLUI53U5fSFd
CZFW7lBYaVAhTHXidvjm63ehzBnr0ZSl5pJgEs1dHkDh9XHU3+ayQjusnZWzhGQmgx0ZXZypHoNy
6g9EObq76uaHGGn9NZILJaU6bSmkjyt07M0sp6kjEnCfpVxIb8q6uECXnL5Xeoy+V9rqKZKGVoVx
NooOWUpNyMXHiFgghEhzqF6ruYNaUx6teNeXc/0sLv3znFH/TVUI+/Miq+2+BmPYd1Prhqn8Uqg9
YtI9HHuYd+Em1ATAsyO82h+hYsJzIFDOaFLpMZMQByKvPLfhAIKvtdQvYxt/yWIIvXtNSAzi+YhR
CqGJI3vMW8doJoQOGmJsJakPZDYl9Fhlfya0OUOUfIM8DRroGdwlzDzOHYtiQCZkipCGFUK+3IVb
rJSVArVcM+muq4FwtYYWs60tU5EgGdmvEMrHpvm0rhIzZlJKeFgv1zWGUEDecmyYSmjHFaW5yUTJ
NUxRfTfD79FTCUhj0Mttnj6MwEqCGTlJkMEUCFDJ8Aql/NCnYRNzk0cv6gThmwZXtT13w2tbwqQp
Dv3zJC93eQWtiZhJiV1KlItistkqFaCqjYcv+lzUJKxd6ZaS8rXR0d5WYx2hetliPK6jVNWQtNuh
Bo9ZmiODAOs00t1xDeO11QHdCY3d3Ft3HeqWvpFK5RWZ62+UakjDK7nwhqq91BpQfEbyGkhW2KeC
hCgwvCzVeg9XrVQ6hWCoI9TIguDVqjTvpixKvlSWKD7TeFz9SJ4m4sulLgP6sdC75/JdJQLjqs20
cs1eAgY5i9Ntr1I7ywv980Io4fTVrHyVRUy/PUqd8kwaq7GBwhbc4mIi9tmUqSWS7ulkc7J0aQeN
05QhEa8Ji+IuWmUBBTFJxZW8dKQG9oYWxVxnNQX5ELVm7GU0Auy0HlRHKWXr3qCIYRsNnc52UZl7
I2i2FzVCeCOUKuAcmS7QHik767M8b6Uis4Y5ohThRYEyHJUcBRmPq2oVguauDYb9RpwgE1AXbQ0E
JUHvbViMe7VGgcGsjbC/UAloDlbTdE9LpIQP87JM6qWyKNA2kpo4sZB8zdR1dCZxAYQ6TTM0tqn+
UHFPMDNMhExZEtNSjqRF2q0degxRbYXXfjSAjWY9KXvbd26mGtnBFOvOTbEaW/sI4rqFgiJVuyyz
s7lYfUvaNFqWVULXdymtYFzT+XYkbjpVc16Dz83JGvg10rPT3IH01SHaWzXw99R65wuSDTo5HcHR
N23YTtjcEe2XKj7DmsvwY7BIlS7waDZPbYFGrJ3qtf5QNkYnQeLcm+O/mUaT/1jY3bwvKGzq7jq5
LHKzv7o5JVVJTJZE8wchVpxZCJ+0fPq8wrpl1wif7kdpvUpIJ4lD+abw2BkDgKA7ioVrlug3FPMJ
zquUILOEbd6CRljVgOjA9HuF8WQi0B0+iqpa7a4DH8tj+inUufxwx/8ohwIqubLv/s//kjZM9q9e
GgYMeP/oqoqaCPXSr5evt0ZXw9zK5ZNoB1YTH6YFho//S92ZLcdtpPn+ieDAvtzWyiKLm0iKkm4Q
pEQiE0smgMT+TvMU58XOD+zjaEvudk9PTJyY8YV9YVEsglWZ3/dfR/0ST8QDlnX6GCb6rgRN2NSu
POal7YM8TRtvwrQRFsdsSKuL0In/1tPKDJm9kbZczplWf3xhf54eeF3Ik7Ckw2kgGPn5dcEoJUlH
MhWdznVHCon6XIoK0jNgbc4iMJZu+P8savtpPD6+6ZuX6s38LAD6H6kHWkOr//l0fOxfureKtLE/
zsbrl/w+G8eQS8wWMWlj/loFz+fj99kYsQ8Tsx3H/DtmBuZ//d4ZG/1GzAApQw6Tq88f+LvQjdmY
uJKIDEgSllAq+cG/MxyTsfDzG9xhfAndNU8eRZLvxr9yQMVYFQPwV3H0m0nu1cfFsl4xXNt3toyZ
b9brp8iz93i9kOyotQ7dYN1P3FV5Prc7klo4Wde8EtW78yklWOTkFhH3XMyNlxZYulSDcmjORmx9
3IvuMqnd7NcMefP4TeereWTFhFXQn2Ppc9lbEclhnn1fxMMXRdgnNPH4AieFE6lgSImmeNg38yy2
7ti8B4yE+ywPSSbzcKlFNb75unxQkRWQxJlwwZueTlPkAVRGiJ6CQ6hdZgRnHReUobKhG+3HbB0l
PGqwdyho4+cuaWxiwDJfyWPZ0oLDcl18n7u6O89015NoxaDiDtN8X+d1tmw8QwJjul4s8cd0M6Yc
ST2N91Ht3EzrCBSvwxBJOJfDx3gUN5gS4P/Dj9nJG2tzBazKREV/tj4Krw2+0Tjt7dp1/MqZw2rm
MTt1kDUVBeHiysrek4+5jQKzGwq2M7oAax8THPNdXNCX7SAp2hTr8CfXMXBcB8IiG79klbz2Tbsc
/MoPnuZqfgqIALpoRju7VqKv2Dti90W3ilDMZiZ7i0wn8a0cO9wvzoJEYiwg9YOp/GqP4fwjiBpz
lj6Z+sYJ5y+a5tpXVzcv9jLjm2ZOFkQSeE2w1oFMtFItMz3oKODGBQZojLb5RL/tGFjJLQ1PrGaB
bi4jILRNWKnmsXMJq61DY20oMNqa2i2/LH5K0lXh4KTJ4XNiM4Y/GCFwTbZh8UMykjDpIl9z70Wo
PIsoqgaIrZtcZOsdVywgWGflNAqJgoyuIKfMYUqHFm6xLHdJYCNYnrKGgAZtpfVzGpdFftGvmaEC
bQpz3tRBrowRsD7U4JkKJu/cq/4Ta960D4aBBkwVAfIvAqyljZ/Dkcw5Kt1ny5u3VV0+u2sbezXX
nxnfDMFU8wPYqv8AV1VcRVooFpimYBnpEelhmhAIu55r2/ObL4NV6uug8TCXtEwmgerN82SN8iAd
GX2PpzwnzCMhxzQkcJ7lll9gRrj0s81IepjGqnvIx47mccpFHpG9JMec4hOzbacgJqOKVNU+jwco
lcb9VOi2vJ2MrL54Mx/ZskfqFdkUeO1lP+f61qUwkvdD5eGJHWPrWVeAN71yLaA/ljU++/kwCn6H
Vn6EtCP7KTD3kLfvdjrQAjHSDhF1CcnpcY8RmUxlIle9/lIC0hPZVt2WafqlsKedNUT2hTXeNjoi
Jyrwi1PYhvKiaau3fkJDB+ygDs1AtkXuwwSqst95imYiBbiw9ZU/PTolNEeK0SBq3b2qskOfZ9an
VGY3bm5+pLbXvXWirQ+9TBz4SN8vUmu48h0hrKfChLGQ5zazytLc1BRMBZhORrPk895ArEuQ3CB1
E70zY91/tmPvamGT/u61RfEDejf8EmgV3qWUm1w2DWr4trtbFgvOLENcmAB4MRQvJWlafkU6VguV
5yHQus9l8L3roCDyKUHik9ZHJYZkX/p46dJMDJ+NSL0bZX0KG0rvtmkYYaDmfLzum0lvStaVcxIX
4itCIoJjG6IZU1ll1z00eLN3PZUeRGuFN1VvOqzllncINMvyKM9dGl3Ffas306ReXZqLEpvBfTBq
7SJCHSQnCUvVPkxZ6exMYt8HtOaltYp2I6vZ1guopTH5RL1c0SDmb7421HxKLyBRpC67KzU38V1b
pnLfi3q4TXKsgxbb8GcYkh7w2lYr1NGAYzu5jcu/a4MDq1ax0fYUTZs0iuiuc7TGFElw09LiUgj8
+6k2YMI2YVanuqpdUA3hvQ9RQEJlDzHcD/P9emZuo4AIAT8aLoLFoXSvhyIPYd2kIrQmaBoYu0no
xxCuLqKn8DYuLRIZJ3v64WKrOIwGCjTJZudy6uSD8RP8HTCQj14Ija/7EasWAyTZYdG4r5FRXVSD
RTLNEOHpkmQVbSgweihbS38aDDCKnJovtkVZELJT5JlZ9oNz6jA1GvcoKr1XPaFgjXpEQ1v44+Wh
c5LPQaajg1LiwHRQ7JahfM5qSaeczy7GnDxvJ3tu7zJ34v04Td22hD5t2/QcyGz+1i2VBCTPYvo8
S/sQLuOxikq101N3TJ2x3IuKjvg1la51iydaErNjo7CmtU2Dm90v4oPhrnyMuuwp9WnTMbmJd7qI
HoYRt/cwFg+DQbGX+uNwLoeguvAHI7Z66sWht1O1YwZZhV+4gtr86Eilb7KpvzEJa63TuPEVNZ/J
xpfTfOpcNV+J2MW+24+YNnzuMTsl20ePq+4AtHgvZ3CuyLbZOwfyKRrrPrZ74IduxriTp7dF6twU
68KtezMcCp8g5zga2is3TCcYLQ6mduGk6gqQt2k55L3/ZVmqtbPQappPYsXsuYCMG+T+pTcIf8Bq
LgDxNu7s1IjjotSOPltlVrBNxoNL25WIuxcYPXU7J/pWOe7BZcQoSvWZozvY4IGAgR46Zz9JC+dh
KzCkpi5wzeA/O51LSKqhfjRJrpHj3muVj1tnQJyo/XbrIXarQwJrCk4bOe8UCdpg/xuWnVMGD7rR
MlZb8I5DPpIUIp+5Vl/Acva5O0ENJAXbJG+LeII1nZuWWSsk37u7oTIYmDAVUO/UQQu5n3S4MUP7
va8zcZ0NyfRgjeKOUfSTHBxxEOxIF1ZBu61rCp8hitsu3JXTgN8xGjm54rT43mjhPNQdbsxyndNE
3m/cMQ2egrHGFpc28y4jS/5hdNHTuGPyFiS9uu4RBVLH5H+f4IsOeoraewu5JZdI2tW3dZGfQzAi
KPXeH0ZX7JKZHOx9XzJ474llD4KOelohl+u2zYjv6+JJFzc+op3gukCSTfGxF0x5RMJdh3ENUcls
nfxZ5MNzkYwy+T7PZnbTzcca8N/NE/yzReinbel/E5lARuhf7Uvn//Mfry/qp/S2j6/427rkhb+F
fzdKeMFvq1Y5iII4DNlnXXaX340SPpSDS6uC7/AFrDB/kDN7v6E98Mk2dNgRQpxE/86CxJj204IU
ucAWqyow8RBb03Tzpw6jboh1VhFoP4Wya/c5hQY/yoRTYVtFcXFtW1O2ifKu+FpFej5aEWwy6FJh
ERPbhvjs8kz/6HPpYIyty/JJdmP6WiQuUa4tCXV3yEQKn5nRShd2rkp9ywpUwm7ZcpOTMl+cE49y
uEPWVmgUKuP0QB32QjXrVCzkjw51zv2Thc5Y72zWpPeySYInVSb5Yz6o4jFVgyBdcbGiBx2NPlfp
4NeMgP0IP97JG4tCbiJ1B5md+xYK7lByP5O/EPbkOlir72kIZioLPYf62i5pk1Xk3Gc3wrBpbaPQ
hE8Io20crZZS03Gp+xq5EBM1sZ8T0gTRlxqJdNDXuLnnsfiayfpHObYFEawzMUbQP+2+QQWF9b+y
4wz+McmKrZuN9jd/mb3rKJz0syecmzJQ6JItny10W6TFfIi9Ptqrpu+AfkkM3FkUhOLELt1i2kBV
Bc4GDmTAyzrZ9iXyX+UdPLcS34KSHsaNoqQ12cS9g/BAmcZDZinikhajTOUdZKTVvCjfaihGRQGE
XdQpx4chj/MbYwL71rOtnAiMfjZmU+okL7Z+V7MMi9mx02NkkBRJoyjHiFPmbCxrPuOLWGCam0SN
+woUWaBXhrBkKUdJETkRx5Qs2HF3TeSJr1Ov03mrmOQFc8nItIG8n+FAR1Vz0Tu9+71EOne0lyTF
0Q9R8165cfhDijJvLpcWtd4WHD18c9taPykv9bp9mQ0Ng4I7WQokra9e29nU1qEyKKwvTFea6zrP
Ery00icgF96jQONEOeG9RJNmNh3rLdE5uive0TPB8SN4JaHAH6KOHLCgMI/gqdVDGZU50TiUCDub
0Kuby3YJ4i8UzAdEVpnebv8LsNQ/PR9/OkVv6zf10LVvb931S/2/AHgC3Pmrk/RCqx99+2L+CDx9
fMnvyBMkqucnOMzwEv6MPMXJb17wByvIeuT+HXlCEOFjLqHUyo0jB83w76ys+xvKXCZ+uMgPNvff
isH8M7LqIrfmWEd04AEP/5poj/mzL0URhgfeG/MeVo2PqwquOju/9yzjk0U7US4d2huEBhvVPKNd
CS+XrHJPw4R8yqFucWEBPVSO/PSH5/gPsNWPTPufQF8vgMfm2vGx2OCq+EWoLfn8up3PBIwjKv1a
pipFdlpRZLNFBUGW4miyaY+qqTrBu9jlGQ2IKnBXSXIaUmt+WORc7xuvN4+WGAzaWW38nW85rMFI
h+7crnPOI1OWpG1+IRUATteHDNGV+yoR8pIypNP0DdVzwn0jWljflIn2bPl+e/rrH9X5E44MNU9i
Lbcb1hSSa3+RgBvRepXIJjZCVBmPk+q78ZCyCG3TxokuQtnLB+lYyym2CvIvrF5+rYLaGihgEUAu
lYrIxOnod5Vp4BzRmMY/0Nc7LLj1/l+80j/R+B6DAFg875r1P6uy/4/qeQFiNtiJFMd8XKa7vIqq
pzhI9nj7wkskBuPtgDbvaRJTe1jawb9dkjo+5UtEjIfusn6b9u506lItr8JlHg//4tWt5qaf3jK8
ILoeCJAFtUUK8ctzDDVqYhCY4FDXBvcOPkZUAzbpWU5ZXVTEkX+GObpFwJteGgfuPjD0q/z1a4jd
f0BWQAcghUU4EYES/+LAUkbjtm4zEh9NaJXXCqEV9pUqrve5X3zJ0H3uZq8koKrMuaoC4yOK5HaO
sqcFpn1XtIrgwGZxATdG+2wF/dFuxnHrDQs8ajboT2CYdbDR1nxBbWuBXClw7zwZjMfJd8Dp8m+z
aZ1tq+38sw6oB2UhKj6buYXmwn9Ujq6/ba3xERUbReIgzxsfSeeA3bCXj8IbBUtXRmT0cdDRSx5k
DgaIwi0PqeUG1MGSu06XcS+eKrspj3Zrn6VbLPEGNTW8mfJXynfOhpNuE+p1s7mz6bkK4uc+ZZuj
zAdDD5p9AOaSJodDMth7jKOPUVQQqGV5Lnkklv99DKvyW+wUzYUki3xjmImYhjKbYqhlivgsQ+Hu
xzIATa7FWL1ZFldt4xTBVpY83xG72yaqc4QYAy3tnxGX0XyUhePFMlXNtwSJ+41VlaRS1HTNd25P
en8KAiqCSV9YfmNe0ths80qqcxwv3aGZB8JgCxcrGxjzRgdle6qMvplUUbHlNwGK7CE/6rAMgSDz
alcPVMnPIWJfZhF1jnxXvGFoKtBINsPJseoHL8AHUbVA64gWDkhCxqPdz8uXqNSU0OuQvIQmaXdy
HCSovElImR3Tr0hO75bZHgg16QPvUcMrb1G/PspxqssdPcU0AoxW/J6VdS6uJisJb3BN4BczjrOJ
XESag7WQ2TgXPPvZyOmG5imoZat1q4eQCozdTEHpMWg1OtWpe5irWmMia9C4mYzIxtAvu02W9I9C
5GQ9lg6tyHM8UHpbaWufSH6Jk6vFAfGfcwLwlG+IX4JtYiuSLsYYUZmGrtPj11Ik1htx/CNAgBFI
3fS3STBThpqHvBQ2WXB5SGSjn3y3ZvjfdKL4kYkV72/3ClRB/lpSB9s48pjG0GrqPCP4zhIBdRrA
aUuuzE7yRmKucq+GxbrHxXZfpoG5K0BM/DbsT2WxeFs+jenB79PuB10Sd4FDy+DYiBtqisaDKGX8
Zi3Rd2tAyj2MRIA6aYxUSFa49xLJb8yV5JdogvRSkVLr5Rrc1kTFvwMomxvOGhttQC/cr+PSZRvt
FOHBSfVwIZdSdlu9tM5O+Nl8ascWoKxO3riq6bkOMlKR+nS8reeCLKNcdo9zCfee6ca/w8q8V1DP
e8pph13dEmG/kbAh56BpC2ITlbShy6PpW6Wm5NWrGv+E6Dz8guDR/1YrjxhVugDOaYVcZduXRUVI
S4ZoJTDLJ+0myw0K8upYBl54GzeKWpT5OTNQ3OtadkYtnV24UZAerFr7n1tvMQ9CpJdLWi6XuqrS
+2JC8tNVI7a9JLxwloGaO/zadLw5bn5RJDm4cJDHEnGPFv17wWf0m2uHOFPYGYCc0Sde0PAXHcpu
BKaa89Osx5LagyXHxOolaK/yqX7GF4rgvBr5uJX+ZV/O/btNtPcNWA3ptkurlr1O6Q7bZGGR3yXG
kI4bul/yej636RidhOEYi7202bDGNpcirIZ9VQD+z8aiD2HJwmeJS0pRhj6pK53GPvCb/GoSNEut
JT5Zddzc+FlWXoAA9mJTjerSiRBORfGYPI5qCRDI1s4ngyJ5Z7uGbJ5QMELZ6NfJEUK+tQsyeZuJ
3jvoSD5rP3Qku95Ao1o19Mt97ptq02WD5VKhh0k/X/Bt6KhrL23PENW8wk28J4hyS1ydEcBTopTt
yvtGmorlpRKnymnyL2PuyCe7UPY7BNl4DdD3ysYqr4j3IJ0cf9bjhER9p7KEcOAxf0/C5qEvkxFL
fv9l+ZioRFbTXE8FwHU25+pUKGT1Ggn/dRNBc6t2SG/zsLqvlu5z7muQTSd84JoSl543YSxp++lU
JsnBdnV9GbYk/YbmNpoDbw+QeFMD+G8so4NtIdv2FNVrE4XfEPgtl4iU5OUSquJe9SWhkfFI+lE4
dhN4amfdD0ERb4pwJgRzkkjJWykOaZ6+qjmNdgIXzbZqwvIim4nE63H0tk2mX5ymqZ+km5d7xNd6
A4LQ7oreD45oDgcE1X5+pUJ/2nq+8C7CIsn4gPrufkoGcfJFE937XSx2Ao/poSrxbrgf2v649W/7
Kkf23Pi8v7n5hgtLDcWVZuJ7mhP1kIsq+jG51nXbyac+d6atM6d3DU7jfYty/H32K3TmaHSv8zTC
bzIFCiA1HVF0TTJ4U0aW71HWjzfNuj62tLtsFKIVhEDKvpvypDb7wsKovXMbGyY0smqgNjOkE26P
rOP4cmiV6jdxNg3xeQD+aw9Wr0x81cpBWXsVZwhWmmG2CWfH0+scO5rZwTd7M5XewyyjFnGZTEuV
HpemIYrRksrdBH3XZnRHOwkJn7VXfVdcTuV1M+RjdBVWXuNunVgt5kflRdBiMmhAi23eQPpCJXXr
Iy2uOvLMVUQlUlr2nE/ELGyGMOi6my7ydHiRNWbVpSF8zU62PVFI4Y5eO9730BiI5SU8wLaODJwP
NP6144/Ze99idkZ1L8YHVzNf3fA271lgWoqiJqHOASr8m6iaeB4u8n+CrvCeEFqf5cOZUgK32i3u
bJ59p3Se+hYm2x+G8qZWMYfuHJDsJqvkxS46qiUi7e1VHkcGQ8RiIj6wtSj2cOg9vzg7g3QtQrn1
euHv+2VGHTqYbCZ1D6c0eD/Sn61lDxMEs6sXvRezwS69ABFV267r8idAqdK6o5nc3yx9mN319Koe
BlR49Aom9hVOVu8axAzR0KjTrxGWl3bfuVFBVmpEy+ZeCMnZlLQ5YpmpRtsFlJteWpWdXhZg3DaN
1EadahWOD97gN5du37fBxrVBfYV03IvW7+dXngBzWq9SvPNDHn7SjaZmRA7MZks1Mj1NNBssanhF
Lysv+8Vy2m2bSnnnuqn3rIHevzFre3v+yPKKDHXZp1GmEgZYHb1hORHkNErjP0TV+NCubGyv1eeq
afUuTQjv4LltU6jb0M1vCit4Niunu/geA+vK89or4+sW5tPQDN5Zqxk2eOWFewIzNh2lQJDFYaM+
pZyy+UXuLjF08uhodVGnQ4oKLit3uVVCPasglQEiuyC/rESX5ns/6ofqXJekswRpKroLp+gdC9Vs
Z9x7uSQCU5dsix8jmQlwI1n4A46yubLjARWc41andmXKBZS5XrnzaYnkVgZh/WjpECq9zJrLeqDv
haiZ5NYiK+TE3AoXP9fQ8vkHRe+sbH34QdznHyQ+WlUIfddVL+M4mtcYP9cXsfL+foQCwBTt/KPM
86/Tqg7QH0IBoWtEwAbFaCg1C/DSFsQaLp37AmZZnSCKs2uyi8goToenrGmDJ2/VJYx9dm1WHauz
KlrVh7g1XHWuVrdKXv1V/arIiKm2JhTwbvJDIItjCLEspsv8R4WAFgEkUJ01V9f1h7y25+UTOQGu
sbMcKMcNxD2zDaLcalXnVsh0B+S6EIX2Jd4PJLzJquYlfZyszaDpbptV68uTQPbrf0iA0w858LQq
g/HkEeqPWFivquHK01SWFquWOFlVxXbc3XtphmpYIWjZ2blKn4sPDbKl4u4IqV3voqmvbklapBQP
ihcMLdyICLJG5xgW42EgPVYm1TmGeJuSmI51LyMBs02sjV9bb/iWp9vC5CfuXU65VHXv8kMQXUdD
nFz0od9FALRdSGih6ggn/pBSl+WItzaai+aYOd1iTrVPeRXP/F3ZEiItmYMLTxsigD0yXS3SNGKc
UKPxKAUJkg6XTnU/drLcFUX8nDXNssU0xDDptS+ZAWG1sLtsgwGFXDqV90VeEJtXReopdpeGDNpV
EZ59iMPLhKwL7B3VISzL6ZUTZTkOptghD0KEDgl1Yscio68eg00SsqOaPhanjAN4R6cXwk8viwGO
cG7z5odty0J6gJNEgCGtYnWZR/nnchT5NmgYORm+h7NeVe2MdMWVvyrdm24aH8PAP5VTh6y+KR9m
LOyg8NW8T+uQZQ5FpXqqFz3txBQNA1piE4Sb0re8h24qVtKtd4kq8e2q3Uz4KK8EXWYb8jvMczI7
wc2U++6WNjtvb1wv+8qNA4+VD7RP1FN30AT77HwdRi/QmJ/rMoxuwiLNX6uiMlfVmJD83BSCkdWc
MvTLvhUXX1NBidLRhl84Ja2Xf0eJbZ7FFI8HGY7ZZwZb64rqJedcV8P40i+mvV3mhlI+T3Lh8soK
QQOs9Py9UR7jA07i7/aYQXU6cx0fqjaMhq3NZXDySyS2sCPuDihcX8nczd8+oIv/brLsP4fz/jNK
7X+g88aJYZv+ubjwhqALPiz9T+LCj6/5HeN1EQNiqolsJ6HBLFmjxP6fupC4i5AsBVqGAKMAwtas
vN8x3uA3dKM0fyUuLUQ29NbfMV77t8im4u+/qC78FRRD10gSH3AU3x+N4S84alTahJwhjT2wFNGG
3QTBA7YXugpTVfwL8OtPOCYOIzsAtA5h/nD7/IIOaqgG8myS9jBG+tRU3X3O9ISI4NHHJ9lF1t9Y
h/+8/HZ95OCl1HTaJFcgwvwJjCxqO55HGRAB1HuPfkq6OypEluG8RARfXi95mf0LhPFP8Of6HfkN
2yFls2ipf/mOQ2uCdu75joIriFO42U8DUfIl48wf3mL/CP3+E5TJdwL5J0KFd8IapPLzzxaQkpCr
eG4PTZaai1XLtJcOhhHyE7KZq10UV0Fkukcs4zVylOEk5vGBv+kbzOKXag6PiqHD3URjsuADbW9t
P633oZueFIfYp6Cvmn9Rs+P86RVDD7t2ApbFe2xlJ35+xTlEsVMmWXnIre461M15rsxdlCXzmfrF
zSBs2rtB/DcVO8se9/+4/+tH9mcuY30B8NN82KBaEnvlkP+QkzyxTLu6jOk9cvASbxUChCuNwOOQ
cEfJCMJNJBzTjrWNe2u7VNHZTZPLKQtebHu80tlEe6u9fCdKb/wXv831R/8Jl4bASGJiWVD/w2T8
mjkjY4HrJaqqQ+oWAan7acjKnnk4wLpe2YBe9YL3pQa0HN1g9HdV7Xt3f/10wvhXXJqDiIAZzhSo
HtpDVx7/j49nBeExyyZ0KjDbvVs5uQnLPAeCyBvSFCycvZSwrBkLSpbVVyttH9NxWXYp1m61Ue5I
uFy98NzcmKSGNbMBwIVI3jjxD140PPZrtEO/hjzQEkiXTa0f2WnoCCUIAmbDHbz40TepoH07HH2E
LpU7jEcGxIgMvDmXxByjmuzPyFZRlEDF2K9h3UXDp8wrnddYlXiyUgJquBit5GvbyO7Z8M8z4Q72
K7jiWCOmaZdop1gx0M7NDfyEkhWZyUk6H0ydY+PoW2aJLDSrMNdWV5gY1E00zowLQpvhTS6samtW
V9psI9MWL8bq0s9toeYTx1BBBvE0EdHflfMBS6J1tGWkp2eUzU5+nFN7XjmQIQGHz4tTFLbrUlmH
6iY2ld4PhVW/VXyzRy8ow5AErLg8iwZOt0Zr8O7OGOY2hROnN6XpNA4Y057rAu0Fw+XcBJuSscHd
yGEZ6FDodXn22qh7F+4IDWDp5FnRUiw30WRVX1QUpjdqScZrJyJOa3BKegQ6WdAOX/vDTtUeetsO
Z3SxbWnhvhSiA2wafE0fSpkimzIYqIn+oU13ot4WDyBmzWQ8CrRM/dGM9L7v46ymnsyJwnOymALX
UOma11oK6zbrg3o+iVrV855wMn6ZSNDBFdopXIim9nLRHXiWq/7WB5i/rBq7PSUoEvghg7hAzoSO
r5lPrCJOcQIgwi4nO2pnUBdFBKYFxZZYNfSJBoVufOtKOYNJzq6d7gavAAjoyUXcokN22o2/9nxm
QU4LvWemF9dv0EKR8jI0tLhSNb4flm7OrheTWSRR5jmBMMRn3qeFXydIuSvrMdMkpqG/W42aDYPt
vi8GDC7BEgM8QDeFy6GKalcf0jYK7idrTsUpXoEavUI2bTT7b/EHjmOaD8kE4M4CHnfdBHF3zYPL
39sVBArm+C6d0dJ6ZfZERuB1sQJGC8hRvUJIkaqKK6tMqETx4mJD0kRNBPYKO6VAKMgogKLkCkqN
g0c2AYzt/bxCVnh63H2wwlj+CmiRMENY/QpyiRXuKlfgK14hMLGCYUyUCBCXRD+ZFSpLc/WMrIY2
AW8uL8oaIKNaoTU0Ya92FqP3WGG3cgXgFgfcz6ygXAZxMm3yFaojN4VnPfv3epguY6+OrsYV2LPo
1qbaG7Av19TP6qCl7M5zbrSVeXvL7W9JXDg7K1hYgRpmeTWdcrt19ovolovFiR+sCNwPRJVgbQuh
miqtW1t77OhOJvaT6ZzT2EfVqdNxfV1OJKV4EGbEbgNouuHgwGK7dy5QJ3kUYJ6S/T9YcVAC+2qY
SrDRKS9emxUttZW3vE8rglpxbn5pV1S1XfHVoVP3mWA99KKKk7xacVhnRWQNz2RXrygtcWHhccz7
9ghnB4grVzxXrcjulM4tTWUfgO9Ylc9+YHtkUchbd0WFTa0BiIO/gcUsHod2RZBboORRSkBlGKDk
EezG3xENhanVwbQRfODQLD03SFvFp6KiNwyw2i9cn9FIq6swKICy7XwJnhuUvDdp3hdXcsW8yUdr
LgfR9TstWZ2sUdO9Po/neiScS+lS3qhK3o8SO+8m/IDV6xVhj0093gwr6i4o6F7FuAYyZIyJYF3B
+Q+c3l0h+7B2cOhmtBascD4La3TIavMD2iXaxm7b3DpFWyu2Lts6Ilvs3zucEckG5RQ46jK3Jck8
jBWbGoMCEQefJ3IY9nY8LWd/CpN7VSWUc4Zds1OJn18Sq+t9FhwWxyzTtCEAwJydbgJggskoVkpj
XMkNnGoL0sTlU2Jl2UVsoZ3sNdk+rjdBCS0rPdKsREkWQZlUSz1/IVlQUWcDoUJA4fSN0C96YiKY
vo20tHfuyGji8pTcKzFJT8e68oK7RjMV5it5o1cax1kJnbgsSQuLPFopkKKTXgL5M5LlsJWurSdE
5pBDSJ2CQzcZvXfyhX4jdEiAr96xMP2COHdllriS0WlKsuWDoiWmpipJ8JcuCRFTyt8vxHKUK0nl
e83roJbLQS8vRQ1vigafJiV+BGCE9NVwPO3jSn1KjLewxHp3Xk8vkBDtC9I0CkIaF/K21oASbbZ3
BtneLSK8hXF9UCuv1tTu98wjYmQATNgLlQc7Oy2mQ+Y4W1AfRNQD3sYgL2n2sZrXeeXv2pXJSwk3
QTd36eOYgLtKj6roYfwk93YZjvR3q+pbNQsB10nEZl131psb5Z8yBayQkBFVx4Jma2eNilw5xrCp
nVO34v8yEdR4ElKHiDmeiN3HaYnYtfMJlNFFu7FrDqrSD/tDDjAQErbxCgDWv4gPFnQOAIaXlRoV
E+/1Tea2/hemjfBmWexKbAeXj8zF9H/ZO7PdyJE0S79Kou6ZIGk0LsDUAO3udHe5Sx7aQ4obQhGh
4E4a9+Vt+ln6xeajKqsQkqJDKAzmooEBCoWqTEikSKMt/3/Od7oEAaHWVhhVaL2qpQeLr0nc9pnb
VcDausugtTvlR6lVww6klVuHMUYkbvomo8jwxau1GHlynXag58o4PnLqR4syRd7jnM62RZvRgpTW
wru550uIz/DkgGBCCl89p9JlCHmRbB/mCZqcoQ3jLlZBCAA4R3uwUl1qBFSLLAAkcS9wlxtzC3wE
HljFXiIW7OliBZILszTKow0n1JQmZhpW+RrxnPlJRuSaayBTUMvndXkf2CgQN0qOZkX73Cuq1VTF
8W0ZJ4gG4F/BGGiUndyLvIC2Ciip+dF0Hei5QRtB1onUjctVLRt1my2qBqQ0GWC4otvIOWMWUppx
TqfAOsUUP6xDKkInoJWYjM3Ozmt54bpx8h1ZR0a2kReJs8ZuxXleR4S6hFZ77U25y1fI+vw5YQ5Y
N1Zb3KDb80VOlJCie1OvbL0tmLL04HFKR2tHm3I4YhUb9sh/1EWMveor0nF2mCvZFN4X6q/ujyyv
xh2jfL4anDDYF6FISNRForiDvwAChe+eIJRgkS/SwHHAJBUz5eMum0Pwrul0mZih3V/HnjtFmy7W
c5ZAW25CpxX82iYhtL5zPIV3Jg/9mV2OWncmk0zZJul56rjJuNNVMT4YA6hEvepkRL5F2+piVVN0
JW5GFBFJWU42fnM4Wj2rzp1uDMq+3qbNFIGHBhLUjRxD6ppmretfY9wI5LYyz9xUYZHBGIJhgWnC
6yaItWPAKjyVIHabYCqvK/SbxIRghDghoqEMWeVjhpZ9KHzTiJoHLTK9h4bfDUtWt0kkarP+yuCM
cIjLqL0u4lkj6Ctrz50BN3eD7zpmQz0D99bpd9yrCYAXm6ou6OlczqPEbuGVJGSJMrTYd86COKZg
7O37LJZsxFAvXpgvvDKQFra/VL0J5VuAZvkL24xu44TgI5Iwz5jhFwBa/EJDEwpf563eZFF2DyuB
ZvILO80bPThq2YJUS1/gai+cNUSu6XVlLvQ1awGxDQuSLV/gbCj2yQ8KoXUhHg2IpY9NMG6mxhpY
L2w3kXnyGL4Q3ziKVzfzgoFLXohwxgKHM7102KdTt6/0iVPIgpAbF5ics2Dl2ljFMOQW1py9YOdM
tyDEJvTKM3uB0qkFTxdpMxrgbo4uqPCT9rZg7MKiJm5jQdt5C+TO/AfvbkHfuS4QvDkCh/dyhvz/
BcLbST3//W/fyq5o6+n6OYzL4pWgczGc//cFwktC0PL/+s93P/FXedBx/jQ4ebu2tUQK4CKmKvbP
8iAqecujLIBHHO/qiy/5r/Kg96dtOZLCIFIyamn2ohn8SwLK7/Mc0yW0QwDX1dHY/zvaenMpyv1c
nIAatBQlFh0opUj7RXr/U9mkwNfeWN5o+VUbRVuP8t6N6UxIpWa72pjuaCKV6tuznqMEAYQFXAhP
4YSRFL3PhaYTqdWhYYPv2fsQGeWubcOqWeUjeE6PiW9nR/ye0IZ65ThjcfbTk/5FnWwpoL69e9dA
p2/BZEPzJ5aqx093D6sFs0DgCT/TbPcyj4L46OHXStZ5OMWbtpCPZQJBZJoWMZiTFtFhQkqxEop0
E0xbsdwlblRsez3ewniw/NHqUjoReXpAZUdqr919aaLyWtJEfOAUy6ocs0TQHNI3RiJgG5p039fM
keOuElF/jDx92gSsuJvca4hrLaLypPd5vC9LjXw7R8MJ1bnmFo9gcqzzfPygJrpIg988EBvTOn4M
qoZUnfTlgf30QDgK5qELatHvBv5rBrd212bztCndeEQXGWyBsGcbp1tqHn1/r3HgPeCn+vb79/L+
tZiC8UwlzqHAzdL2+i5krecQd6mYuHU+3mYqbuAJd1V4DLyIaOhYpA+VPpsE1df9199f+m0RmjYf
qksHM7/FpQ3xpnJKIkyb9qML1bkXaEtqLLX6kP3QHPfeMvP5jBuIP6jvvS0Lc0lXWkvx3wYlQJHv
9V8LNDXo2sohN3LQsYra7gP96+vGLT660PvHyoWoPbu2lDh23Dc11kIxvcvZbn0rYXmFODKXu6CU
7ZZDLUF0oPw4hrvmIekT+e/Wd5c/ktIl35jk73wHhwZP34RKdQB9g7bc5apSvmsXROA0oeNnen2r
iiBYjZjeG2O+X04aHzzlX/3xy4MWtFGk/e4pNxpaLjzirV/K4EEPyifUIA+JYKdc0YAeWmK0Cvv2
94PpLTiFPxoZL3P2wlQjR+bN1xQD29MLQFrQghuiueIQrl3qqrvfX+X9+GGXzWRuUDv1oKks//6n
b7YbraYpHMQbDgCbDfo8FJpT29CqtuL17y/1rkyPS4/CFt4C3YaIwUf6+lqOPQAhoI2xwH6OUKLu
KkM+axze1rFOFsCc4ATSKfjgbtqYbfP5g8u//zpdE6U7ZjLLYS2Ubx5oY830ywSXb4X5vU7Lc32s
vzh6+0WE3d4gS6KE9IIx197QuL7RNe/LkOC7kTM4MhgIuypE2wNkOF6nzuPv7+0Xb+HVrb35uKiB
Rn0QcmuI4w5m4V16VvuVV7P//WV+MUPzCOju0P5jemKqfv0GbA3qFkIUXAXWeOO0zc4txX22nPDc
jrg7LcEGEIGqwJzELnxaDSOe19/fw/thzS0sXD8GtiVMZ1lEfhpwMXvTpOxGBoFbkYNJtRPvuKg+
+EvfdRzoeZjYAr2lS7c4XV5fhTAO4EB6z1US5y6cnNs2a+8LVtt6bPzf/0G/GlZ8QPQAmR7lO7xg
YmWeXsmu9sWs6v0cOg9xiXXfRHm1AyUuUQ+a0wcP8Vd/nlh2dgaVIygwb96jVxuGPSZN7Vuquw3x
+K7sqP7aWg4FNfH993/frz5bUzjkwuC7wKjmvPlsK8jeJoXD2kfUinBcq4gucklNCSfqRpFKhh0y
gh64hvtQhjBwqc188DZ/OW6xM/DXWq4FRuHN99ENgaZXbVX7tW1deOwujjFKvy0Yl804dc8Tr+Xc
MJJ4M8bljn0rjuVa++CZ//ImAFYy/yM4ZhF6s7pTyi4rMyoQ+Y7lgxD69WSYF5PR3ipD3bO1A9pn
E/opf1iRB/6pfPrgPSzz0+vdMol0HBoJSAAaxKh+Pab7PMk7hDW13zc9/Y1eO/dSnbjrIIn8Vhbb
xmpo9SDTsyt0QSPsBxyKQkYbzdT8tqWqWEy4Ai0nWQWVBvBS98gDJ4Bn8/sbfT84cWPrgn0pZEtY
BW8Gp+4WTjTToWfhsu7iTriHxHN3Dg3z1dxDpv791d5PnSwltH05d1qMUevNU8GpZXdtkiFKl03/
PU3jGxT98B+0j7a371xhOJBBOJFNYTvSlMaL++anmStJAiMdU0v3MQGgSFIPM4jb9VQ0l2PIljYO
MMGH9QSPJC/o7ZreRnr6sAcfvel09PEFqlJ0Q8Dxi9T50tpuv28H8JaqyCEB4EqFBBhd1T3vx8rw
xyMvrAmFnegtddba0cdvIVWa3z+9t+8KRoLJAYxX9bJlfjsbD10R2Qq+hN9xgIKJk7tXY0jpzIWy
gwOk+Ghefjv7/+N6aC45eXKQ1Jd//9MzjPI26XVVQyzkYHAsE11eNWFgfzAC307Jy1Usw3BdHebr
smd9fZXMio2cuhdRpMFMuVdFX+cx/tJifG5yTD+gMD644NtPkwsKzoF4BQ1dcPZZbuinP2tUQ+TS
MiRgl8yOhyVJyo+66smsjW9GRvE372FFJ6VVfHDdd8KD5cLsiRG2c32P2fH1hbEztEnrknmUVZAg
FKuQWYrboHWgCaLUO5g0+BKZ3Lnzj8h2bxD2fbLd4jxgB4Td8MHEGYFPKSo/mCvffpTcFgcF5iiH
pDI8lG8WeWBgLXGV9eR7FZ6XYAytM+rE3tpTkzr7/Qh+lxzDtVzco8sBCDaieAGc/fTs00nr2gw1
NnNgmK3ruSCGXsDDcVBSIi1P/Zl0n409G0+SdAhQD82aQ6dGuoOFeDijKD98RA38xXDA5YhMh+WC
fZbx5q10lRVxrXT0E0rGW+q9oEWqhlarMz/R0nxICDxD0JlF2w+exTLZ/bxEIBFikeQkKJmCl0PD
6+FAzYb5fEwGf2rSHzSIoYt6DiLCDexHwJ5uMp8PRVce7QxsEhz/2oFxW7Xff38btvWL2zChyiO2
1Jkw376SLqN8GXYaMdnZIL5LFTymffxp0M1uFzjtczp09i0AYxlir/PC6xpvzD7L4B+YXnSlufUZ
ZW33vOvTcj/WTohMOVyEIBq4L+jkNcz4ubxytDr6hCxEnkHmNM68AiZ/qWfFo8wruS/FrH9p1Wzu
Aqv0doDfwIfURbXFoNIsSIAVCK58kzV9fiqHYlfRdlubE50IukDmGTqKr2BonYNBKeyJzu543eYl
N9kBKE7ouRemeV8NYryeMrgMLky0vWk38lQh4kYqkZWf8oaKaoTCxUdqQYu/B6ywCUGHXmQpPYcW
BfPSH6jd4zgY6R15aYnc0cAV8wcf47sNHMUhahGwIpdKAY3DN8NRm0jCkB0i0rAQtzK07nioX0tH
fekaqKPx0h2dmz29QZ9kz28fjIV3Q4FVGU0UCiC+UCJNX49I6u6wg7K69xHIyu8u/tc70wiKfT7r
97L2xg8244tz/c0XwPVc3QYZRnQvk//r6+Ux+ZuRnfWE04TBfWcok4g3R24QGgXfYtpoMciaSlub
mTZe20MwfCYyIbmNsto5hk5p/+iTnoGYjNqxzbGvrrQMMNka3jV9tGCZzVJ9Gq8pppvkclZQfRx+
kS4bfadEadDbJWfj94/w/WxCRKxEyflSELDtNx91JqfJqwdEUEiVseaoOr6svdj95KqRsWNHwRk2
yHBxX+Dy+P2l2QgsL+j1lMK6AhYSMAr/g0X79QONjKANkfe0fhChadqSuUrsk3TzM7N0EQAoBcu/
jCGlrfpwdDAexDJfwX3LPwUyL76Pbhx/DgsorsMYx2dFI8lECGRABQnz05EW7/Tg2jTXTNX/yLrR
OCWR2xzN1MhO7mBwcqqCQlqI+BCyt10+9lstnspLnK+PhWGcdCcz9qZZWkfllqhJhvxu9vInUWA4
JU+sPBNNY35GP+F8ocek1qosF2O0wBmGbAYsnVldtpnprNmxeNeEPanTYJmNi/+9Q/CPqF/ADcrq
feQm5m2pO2W56TUsJay3e9w26jFqdWOXBCSrZvTVVqJQVb+KWWYeorwc7qjbeH6KIAI++FTiGKqS
MFl7qA48XwmdB5HT6jyPm6z5tGh4cMqUfXkMcLn3K6fp5yct7bQn9tnGbTMI+STHil6vBp2jpAcK
PitpDfU40q0FdTyMCO27DDZKMJMIRbM3C9zpimCIct0rmMlaYzrUyRNaipHpOLSfOzSHmuh1L1y5
cpa+wiEgNk1VVKc6pJq8TasiWEdTMl7g/C83MtLDapsoPKrrQNNMG/1Zy7OgZXSbty3YsiHU1SPm
RLVtqryMV4bQvJMRG+qC9DTyl+q4+OKKKjpK5F/brKSB7IU2gXhk6eDActrEr8slS1hRUX5kLyNp
OtaQziJ0D3sg7GBfEDr5k4AVOaVJsjfjKv2uh313SXvPXk+pl6/ohJGRlo/JYbIA8zpJPNBDmBM8
78CQGz1nqE3IISJlYKzRkWJoZRpt2t6zidhoXO0AIVQ+j+2kGjYSOjHfMydeeqwtZa4dKECXsBCE
JBjWAkDGU82heFvaS/4HZKqUvTuKqoS2tFvtdfp+fpJG+Dhg7YDeDsSZm1fxznLjDruuHR+iJHT3
WY02RNfMqKaD7oFfI3dzOszOFF45NpuWWSrvPBU05+YkvjHwVJxXEpZ3q2r9vgaGiLZGSQzPE4Fk
tW7kvh4X3WGs02pTFbZH09Hrt2PtOl/izqarDiKxWlszqJcxJdIl7grAoAQvXwRajyrE1AAV6rln
HgboXWuckb4xuR1YaVvjIwO9AWVMHazS8e6nHkYh8Tjjda2xv8BN5lYX9ZQF27JH+tFPDk+kNU5t
EVZoOU3rIrAnf6yagXRpwzmVZe2ux9A1NrbXxjvgk127Al/j2ojppHZop6E6STupb/hMHjunFhsb
zQuZo0vocW06Z16begfdjbX9LNt4MwOSvY3T1vHHMPAeRiMZr8fInL+pjJfZh4O7VUya1yn15YtO
V+2myFL3RMqSfeE4QX9Rd7Pz1WQV+OYVGq8uyJMHJVMTYTnvdGhS28/GxeUXj2ixOKqVR0N50bh3
2jTdNHnN0W+K+/YCKh7dKrwWxi2NcjYNGH/2kK0gm8d6dXQRVn/SUqKJkApedrk5XgNcj4/BmJTb
nsL+1nSCCYmaq/mYduz1iOT/iAkW0UKePA326HXweRJtrWt4AzNbXtmgok6Wqj3fBClyGXNEvSzC
lCwJao16vzJnbf7UlrO4GFqHiOzCKNksEpeLssc20hg7dycu7Fj2zcrOhrtCq3zEjfNNjK/35CSM
Xy5RUzclbMJOUgII6rom7OVlFUSVRLurJ5mRA0lsloMfsNY+ZjDtT1g/1aPZ1ckRJ5H9HZMzqptq
KI/CUfEuR2Tmw8GCr4/BTQf1zoN4KHWLezTGvjgRZLWv26A/VBnioMgNP/WeW2/hUlQHi3LiKU4z
90pLUHkUU1ddd2AUvgBEij/bkzVdFV50Uwyl9mzPjsXcg3CCGppxEpNOoh7ILExwc3fpwOw0zrTQ
6CYyyuizd6pZsgbITnI+qSSpobz3hXtNMUUd5jw1t/bk8sNsxZy73sE5SyixRxhC0YX9uC+A9l3B
hxi9LdjTbsMTHiRHRKMwNlRpkxFDuNJWQwW4YYfdErFpin5ihZtejOu06skcmw21BbVZXKnUhsLg
VjahxEl9l436sI7q2v5UQh1+TqB2fV4YB1y66Ydtb4zBZ6HhIIYYCB9haPryIaE67gDU0Gysn6NE
o+zVgKaGqPUwS+jf565ccjXbbZtK4MYoxkg9DOQFBvjk84JU2MUEyeN/AihNqkY8XFIc77848Mqe
Uj1HoqPGcJsXAsWsNw5mi2LTbEC71tr8qFl9UW2g4rsKbtSc72U4M9/o2dngieyK/mj5Yy5EukYh
WABN9brhzh7FdKm0nqpIiFSVdBOCoc1EiYMRJYS7l0V37G16MqnaIa8ffFAC1tPgme0J5f94FwSe
mrcjAU+noLTEs67HXzHHOZ/CVtbfNZWxT+zAVt6N5Nnh9bZINFLGyK4mVa5zN88mjctS6idyNNIz
L+lMCo8tdFlSqnDbp3A8kyR77Gbi7Pq+hkVdNJjtCOuoy/BGT/sj550Gu7hmQMQIjzClr2zZE/ze
V965NvKx9qSlnFF1dIVvBxxwdjDIaHMroI6aHItr7M3mTjeGdhPRgfwyJgA971G2PE7wuvQtizQI
7o6wvLVn9bygpuTrjCLvMI1kLLDt3+djjaXQ5syzQ9ZymQ1agXRFEjq6isyKVU40ginYEjVLu1PQ
R+CZEGI3DAGpdS+7IK8LkZ9ESp6VOPRm5CjgyIwxPrjc4wXbleaSiTRbOa1zn8tlH1Nn3tEWUBj0
pL8ajDDesnQnx7Gdj3qXEyJhVwQIspuWud7snI4tNZ5YBE5RtkeNnTOB4ubjmNesOtP5XAS5P0T0
pjrNMViQzR8BY2ovZTGvlJ5LnzwHP9c6e6uinHyuoAC0Ww4PdtIRhYKoitxNxQVlGt3zhNKveRUV
5P+AfUhdJzxVXsXu2vXOUtmPKBTNhigM1z7rlqJRXUXjZ9vO40MDTO1Q1cF0r+uAbaEjbNsSqf2Q
oW4zBr0E30y6OamdKEBHNz3ThdhVHdor0Qylr8p9rMZpY4XJLR9ztk7D+ZTi84ZXolK/mcRla5MM
mmJIuHIDg4wxOcKqHae427ZxVHxKBzVdmrNq4LXVKjpNJIEdJQ3DK0Ra5W7G3HOap+QTaxu8bZ4M
O1jEc7u8Zjs62F5D1BF2UI+J7kqOHb1UYtzOkyaurgdB3phr5N8CMriOWUYBa2N3tns+Lv9Cr9sE
Sh/RcCuSOAw/gkq16E9dvxnTGsMoZAanr8ZDNIySeljY3fF7jj1f1wGYc7tU7Y32KcyfJodUCGKY
hk3JqAVyM7EjIyN2V1mZxT45SM7NTtrMWIp3GAaVHwf5CTyBcdIsxiahjyBOzGIfNGTWRo1XrGAx
W/z48E3YYFbhlk8nSMkzej9jONOHVNxpGDnOsyKcrnuo2WeiTfXLENPFDoghh5yySzV7Y+jDmG9o
mI5Mn8Z07sxmTpqwNd3ZcI5XiVcm16R0IOsgIahZO70JWwa1lrwQYZGKFQJ6HO+lxqifObghtnKq
Iz2SuF7BLhVk1ccWH083G8m0BqOQbr2oj/xQoGtbD7jp8IWL+RkOjRo2OSA+fg+J9+zTq9a+ROcv
GDpuXX5JwKze9FqqzlA/E2cZBoMLAh6L+lWjOOeuEx0yCYlwyMVKc9ySbUpqb4hhxFuX9Zzfdlmi
nWfCwv/QzTYbgJI8GR72g0Jfs+ksKLkBJj90vtZ4jZFFPo19joOnktaWShZu1lEnAiDWHVRtLhR7
VCmTynaDJV0s8aN2CGeRbI20SK7jDN2ZURneI/Fzxee8hx5ITzjelcuab0QF25cs5qHOCI3tVeuU
LvJedoIgwTiEkcPxSbcLzLL2HO+b0iyo5Erlj5lWgdj31kUvCYlpdQz7jXSBmxNQ19MLmtp58nOY
DVvD09xg3YD99YdYOPue6CbfnjL1bWJ4bfTQkdvA1ZytZNe4uIInPBsVuNhLmYfIzLVO4RxGTNNa
2ALSOUcQB1VHJ4GptDd27RqHIGkVnTFAAYo6NyzzFnDyXJDFFKNUqjJn0wySTZ0YI1wfxBroaVhv
M5OXQyTKofKmE609435W2nenSML7fhDx177V9e3chfm3TsuRdxDYsxAni+sh68JDI8vofNJ65nYU
/RvCBsVKWgO5Q0PhGTeehVV6rWYJg365pcam0NNn525bG1AcRV2AFAJIUGt9dd67JunU7OnaVmn7
SqWVX5hOd9CpXu9G6QUHYxbZLtRatTHg4m1CV/GxLk50MyyGY8dkRSRTzflFa5CPerTP19FcoxOh
6LqXrQeUmB2DQz+kRKy8SquwvTWnmfwGG/vbsErzqPLTIdvVlEQuiIJ0V7WQSO2HdjeLmu1tKDqe
InDks2EkJigUkw0EWfSfLTMlxFlpwD+CJmP8FsCNqLAVRy33WO9qc9NHt7O0ogOei5J0p4gNY5C5
tG8U6+mqd2t2d4XgIJDchkMcnAWGHm4KShJUIKabsIntw9SH0LFcWOBLDbk7C4TRbwuRY1KBvLJN
daYkLytzWOb6rNY8tHJHZYCAd/bufpIMKa4msFuK8J6ONSppDOe8TttTN3JcZNlZ98BhvoV06nG1
BY+eiTZ8ymyKUQj2LsNFXk1lxFot0K91HwTnnoPgzG6bYTsHiecLrTyb55ol29Ie4IgjXI6eC2Mx
71vLIW4ozU2bzLY/zjCf2C14u7qFydMRfzUE1XzbF/ywiBJSvkaiU0NCoRKd5hVnlXXTp6Q/DmFF
GWSa+WK9xFeRo21LHQibArIQ0apYRdjqdtWYDuduQoHRtODsBEvYdhZMBK6KYqM7GEuBDjoXhoCe
Rtb2uSjS2Cf2B19JZOAPmHRaJ/F4AZE1ZAbMrgOcYysJBIUh1rLfHXemrd/xEp7aMLnnQd1PMt0P
Vr2bRtKPsZpeVKzIlt/Xoao2MRahAMWc8NiizJMnV52Dwti1tPFSZElzMEw2QfMMeZ2ZclhVloQO
FYPMu3Tneryy4gpxuQJbcw2+oFpVYWKeXE70z7FnkwpmFJ9nepTlykrBizXQb7Zeo43+ZLXhOoiD
bpeMnvWN7wl7xjLtg+kyscgIsikUxSJSY81dUXgtuj1iAzIb6JzRi8+9IW7dGXjekOfqJBH1rVB5
fcZhGGPJn1L0XsZ8RJSLNYG3uY8R9a9jT3Ay8/qGnZAg9c4IOc/HwvtiNvNdhu3Mzzi1s4oSbkZ+
/XeKE+m68uI7ALEdYsyoX5NF/b0LQJXXGMiAB3sHypvmpTR7048J/Logz9S9Em7nnuKIBFJDdcke
bVx+CjXjbMlpQ6UMTnhVDF3G+pDF98E0lSzfqTy1UWteZASEn/QK+GBbhVt9EA9uaADfKtg7YAeU
F/ZY53xcg723gbE/OMY47o2uWfc0yk89WwOEhe341Rs0dV0mRNxiwSN1ZjbmA2Vm+ge2oFomR0fh
R6qaPebU/KRVSXDRRpn31SmBgyGsJCBtxQOgmpYhKKjXYQWQed1Euh3ftRR5wHG4CNW/ydlhgcoM
G5oHB2Rx6nWLDXFIoq3Su+jJoSZyrPgmrhzewTEcquJY6GJyN+7sNM+ePUVcLkpoS0xtuy+SKfzk
ODiaJGvydxI8tBtVi/RHoPLpfMxC9djkIr1GfY99zNGpaDkVDXtounCSAqej4d+YmyWywocTz+Ap
Q7kRdeXyKZr1Q2g2061RxPVuBAx118xWiVGwA4zYdnG0DwI2PmGiJ+cORimfVr06kmIdZD7nnXHF
1sc+woQKOZ+31hpLJjh+EZXzxuTSF2QNxnTQ6u4sqV4AHwnSrYYg3wkgC7LAvj0BnxersJ+iyy7Q
8hugg/W+jiW7GjclPt2vsCrQguB8NF6TRYlZl5BXCu2pUcuncI4pVKCo9Pw+H3lNHVuG5AiZFTKH
62RfvZp1anYGog1HKb3bysaqWYlcrecst+6LSYSfNbY2cLk934VZDATJFNrGrRZ88TSyTOSz5q0V
vKf7uBGU0ZwxvGGOv6ait9YtjsS0/Nma3KRUH9moyW1lV7uRCAMExy4IEhYw1yWpzoj0tWEwTDov
+9LmFB8aOPY0IbQfRPwFKz1SVLgJ6JrnzvIpa+8jmg1rPIIF3OqQoq/LN1el7X3sVmd8ut23uqNY
U2dDsykjewmCKa9VWVERDPCnVVEsD4QsqRU8MwmyRCM0yPFKfx4zcov6tD2LqGJvJIvssx6wRLcy
N7fWLOXzNJKNIjvYTx0bPUiRbEwGrz+SyaDOFwHoGfV6jfBuU25qPL8NjOecaF+vyNYRP3cACiRK
Hh2VPkqwzU2HLX5F+aq/UCETBXZY4zbtOs/XO0HWQC+LiF1uyMGoccHZ2A3ZHohWbQbT6F5VlLXO
Xw7cU1QMd2FUGOdCEBZO7kO70qcy2rtJJll2B/cYN/YBim1GHoO5nbARE5+Jtn1nlmZ3Y1hGvuut
qd9SrM40opTKZCf6zNtbQweqSbTqEY6L81SQOfUA7by5p65GdsiAjxfiNRTxY96PpMLQJTjCExVn
eJqN08SO57yabUX+R5rsCCYmyrsg96+YovvfN1zM9x3cRULGn2A7gDvQGb1utww0o9JINyufGEBr
TTry4i717oqUmnSmPhWBoW4kd3VHz+WZ5YlNi5nrDlI9kckne9lOD6Fr75yKo36mZ3eg9cpDU85k
lsZFRH1Neh/c8y868JJ5HiGJsGn40vB+fc8WFaZgECnqzTKx7qaYgMJoFOR+WSolbRWhVrPMOGZX
fo8EH1JD0+CY5I11oVwSX2YT0Sebo4/Yxu/7ZtJBiW0IOADclfGm9Sj0AiutE5J4Q8m7QWlCP+qK
iHKWoyoCRwVTeQXiLftIkLR0xF53zCQCFzwSSxcSGMKbdqsjZ0Z0G4MCLY3s4JWQHiebsEBgRc6t
SsQTyvi7CT3x2q2TniMCG3VJw2DVVm5xmc0qQ7Uonyg9pBc0It3TEFvlmVMRpDlrdNvy2SyRz+pL
k6o2aCaAetrQ7PhRI75dUdF22KkppgE9NL8FdXUKCEBcGcrwi2jwdjkQo7WkPY99vsi/aROuAQfM
7gE/WMq6MJccu237lnIMOOt+7h/r1Jg3dZB3Oy1pyNb0jIzdTP7oYj2ACpIY9reZbwcbPwVwaw6n
599/FO+Ud5C4wbvQf0TbYL9X7npTiWJ0QC6qNDlthnraeVBZTlTi0x0uR6pBle1Et52rxUw3hIAZ
tk4OjBzSD/qh74QNCCtMQB+IfGjhOO6bVwsyTVdxp5d+Own7yiZGk16FGC5f/t5/y+z0f4c6esW9
vy1z/vM/AHjPh/TfW53+o2hjSEh/TH+snuqv3XfUk8/8o3Y6+/73v/GTf1mebONPVFgOQval+y9R
5P7L8sS/AhFEC1sgn8TBYPF2/0lEcv5cbE3uIg237KXI+i/Lk2H/ie5PkNXN70JRTLj5//5frzhB
zZv//8dPeaLv5vclAxXZH6IosEzIq5YR9pNaqTMp8qmknlijc+cmHruGvpY7leuFJP9VKA80pOzT
YDvoBljO2c2nVTtM+GfTPnLOyOlQ13E6DPSjcd6BCUJVFVWuh/4QgszX1AyyXTAD2ITHUbinn574
5T/msJ/v/sU78/PUhofMWL5BxjlsIAxir+9e02dQI6UcNlEnpydaM+ZNasuJg7SHgTryvPre6Nnh
lmR8AbfMzQ0E+e2kD8jMeCrWWU2hJl5pjmuUHCh4VKtOoyoXRpRTWMZOjuFOl10rhgdRG5NcVbPQ
LummzFsyAWffdrK6WyWcsx9mjuX6pzArKLbr4Iqu7CSJzgOzoDyPeT/mrGSN8aqdwNs1bCQ/kka8
FZq8PApbxwCG1Jzp4I0qw+jYFGVg3zcEvAdsISNn1Y26hsQNH87vH/tbOeNyKYwJDlojlhSwNq+f
elzmloEtDKI84TJ+Vij90GgBGhaPfojTBM4u7Iqr/1dz0P+0WA3LhND/0wvYPLVPf00lSyTt3//2
H1lbNn98f87+2JXZf/3nKz/mXz/8j8mGfCJsSaDXpOAo+s95hn8KM0vgqoEE5Sxz0L+mGSH+D3vn
sSQ3kqXrV2nrPWgQDrUFEBGpteQGlplkQmuNd5oXmO282P08qzjMDFaRw8VdtFlZL5pFMolAwOF+
zn9+8ckgb4ETTBJTeZK8/X8qKw0duzYes/RL49/a21J+vsXIt/D7W2rjfkaOA0EdnJqoA4RUfb7f
Y7CzUSDSu6SjhVhwNQVeJ3SkRLZNw+Ho4JJFwb3a2r3ZFxetYJeVXIrKPmVMIzZV32FOZB0UIIzT
WpwrinVUjeKMYdwxNLe7hGGDGq+340x6Yd/YR4S07XAnw6KUtLFSf17U6KgV6lUl2yclw4NUFOaX
IrZgwcKCNrRXy4kSdOw4uDJcqHdVmj6DBVlf65EIOSbTunY7l+6wM82Gea9SmUejYyOzSmVBHpOG
oYIk3/UZrj34fc6f1SVkHCf7PtLQncu4tJ6z7gmJeHUetSlwfG29YDuAdWNqaiT0dcVR5E5gdqYd
nxuaHR+ItMPoo9bZj/I+cg4tA31627fW1bxk15FqVkjdq55woF6DTq9C30sHc1tBcxiYCtlNzCaM
ojwrHfNALe17eC8d5r6u41sRlPe6Y6y14DfjG2p90UY4naSY5xDJiVGEpfTMb3OsVtRBezTzEPYL
f6mzJ6b7XXTpFsD7TdV4hbSibkc/rLKdOxbM4wfK6Iq0AOswnuoDOzvupuzYwSrbMXDCLe463Bsr
BycPtdwqxDpC8DlLkga8Jw4xR4/vFhmX4FRnsXD6wGW0Q6J192wygC714YJn/zhjEIZZAW7KD3WV
bVe3wVCmPFzzHY4EvmJf20DvSun6FiGRLjclevILXOtEi4kJIePvomyW8rFOLb5iY0R0BGQe1S/4
fjDmMOOVTqfuMLkiKcLodZrXMsQEPzts17zdzqX6eSZ64zZc6usuWtSDOUzT8yY7BeQ8MsP0qxiP
O9L0eNu2tnRuwU2MSjoyr6G32qzglzbr8gvdrM0DqHnIE/H7xkYXh+5RCaZhyrAWxlNLI9LO0Mov
LARYNvasBXysbEsvWx8XeQ6Nyi5ObR2PE2wMT+YWj11DLALlmljxeOkIq+ujc7EyS40yJorCnR5C
zug/joL/D6Xhf9q2LJWHf1/9XX2t/+e/n3P8MP8VVIRf8IvyQwUof/xbCeh8MnQaJiwxKQU/qN5t
/RNscfTVqMNsuUV+35s19xOiHrRUKHwkZVvWPn/uzZr9SdiqBYfV1XHUpD78rf3Zlv3w9/3ZNLE0
dtDQE9WCl6dNPfVxf66VXId5RoyI2UPDOMapSV22VW+RRJlhy3VDenY6bRzRTSQQhRh2bDu7bxtv
IHvkuNNU4HtDySLaejNf+IuuCmlEmwloxnM7eVoHPaJVJGLsS10AJAaZGIAJ6loMt2VKg+XbUwiZ
Re+xHvOAlNryUMwLEyz02c5tAhUo99WlbBd/7A3iS5ISDq/X2Sns6NJelM7LrI7ouzJne/LacYJ9
5A4EmGG1K5Zo11WIzSGq2upZqU3zjQ1G2fra4DDswHlciWHpd3a9wRh7/OoOJt7JplLONy2mdsVB
5jjGLE2qxHjWxEiegnDsasl4jNVnSszwS1rG7IQESyM8HvWpZ2PIoWyVWod1GpKo4RQ4yx2O0h43
dQ/6HkODgsqz2MJu0+1tN00puQlRt+CdFfV6u+01JwG0Tqp+CspiNAZvUQfkZpo9j2i5yqG9GM01
moKpX9MnjfAV6muLn/RbgUH1hrkbicZEwSq6P8G4Y6Q990P8Oe6pURVCrFCQrk7FriOcYjyblkFM
VKVTe9/BksC2zC17bdwogH8uQ7c6u9FdpEb+KE2fjSQm5gSOWXEa2qP6NGHRcg4p0n7OMGPqGNAy
RvBnMmiBbAn50Th4mPznwu3v6sbNHN+oZa4yrFfdCuJQMZ7Z4FB3dnBIbiPXZOg22SGUeM0iPXuL
yX6leamyEr29VJ0++m2tw56JwP3IJgZlVMgJXUdztypVYxzh7xbrwZRNIBpYGFsFGjitu1LS3G62
xH+Fp7U59noAG83+6uT1mp8JurerfjRU5yQVkLIP6sHQibRFottAGApRLDjYvkRbtl27OK5wqZgO
S6VtSZ/RF30KFN6LPuj6mZOJE5s42FRrcHrRoNOIrdossRIMhZlnQZ0ZebhTGkecknGQ9j7SlJXn
plA87Zhu6cU2g1C8+tgwDledhneJR0k9vWjFxKjSwtsBOy41jkeSdtzmMdX7paH/mUmSdfuYFHtb
bx3soDJIWgNqaoZ2UDfw27aMUQt6hqSQVeaycQMH0fE1zpYgUIwXaNyKqGICu+T0po+DqWAjS4R6
WnrmnCn3PcbpJCgB9t21yThNQUJ40Z2DKvzeHSeqoCrTS5snXkCP1gqYdqSAwz925ubFxeUI2USq
EqsM2LlQO2B2YJfZeKHMM23RMi5ofLWuKF7bohpdKLM6KfcRQvFrSDdfl7Bthx22icvsrwnhY6iE
HJnbq4mADbSFK4eHDaSwOOpe+hGLc3/KV+ekxnQVf/204bWx42S+iQdGPcLAYNBbSrfR0OWYxdYu
sGD3QYps8qeRXR9iI9bGgdb3aK2Hfh6KoKozpYGIT9pLoKMUMLaK1me1X9DYEzoiWlcwuswJgXCH
tVs21Zzbpy1jEqpA2+wslpFrjZACknn2VotYmGM9YjreFKr6Uujh8FS2wlo3JiZojKagnBBPY62D
tpsTO70VKTk+vl6a2jUVmV2fWVOclBs1Mod71VoNKMG9C3+zxT1TZbhmmIRMjCxdbyI9ES4zcRD0
5DwCLcAkL3qOwlicwnYxSY8fmEKwb8JS9qPZIlrKIZEg2jK6Q1niDAYg87vD8i8a9x8kIHQk6L01
dHeAofzHXuOut2o8dHMLLw5pdu/xdBXLV3uW6TCs6Wmcqi1c5jT8PGWxeawhohgC0a/19uefYx8/
e/sYAiQPNQFWsPtiTSOBzLnSMGwgGFJ4YfXAOtKKX/TL+625xb9OS470T7yd8/LP32EscWc0U2MZ
krBaaEcOrKtHs0672yYpxcvPb2hfHWFpaE0cC4j5rafbx5jLEh+3jgkzs9QhKZhKziZxKNrEU3b7
mpw3ZrKuG8SFjmvooPI/grMrcpLePsY/ZeG/pXbu78tCCQU+fam691ig/Ik/K0HT/UTDjgGATq3F
MEBj2f/pf8QfoeN2dNfQTM0xTQHo8g0MfOvSNem/gYusyV/5Xgkan/BYgf6HlbFhOmixf6sS3B/2
8KFc/jUShrFbgk65t1DL1O1KvRaKT196AmQQkcQLWWezZmZISz7M6Jh4owVTUCg/ud8xOVH8WJgt
BQ1T6aO4X7pXcx3xToxbV30aGNeRHkbVlhD35Zheiz/ebWWW6Wlr5avxx7byz7L7t1wOf7/sDrv8
qfuX/5TgvfURHuLH/lx7tgukDGps4nUiNIC772vP0eSyBCX4Din/79rjp0xqJJd9Bf8KVKTf1577
SW5o0i6LzU16P/zW2tvfJDGxQacsZbPyU2j6HkhUzuNUlnUM0Rau266MSEDL6rtshKVNijrpgWCt
fm9omLmq4osDm+wCCfoCc5gIiUZb/TobQ3Q7lXugInyQyneglhqzC6b1a3iRReoCM7I5iEfxkg+Q
H5KQHh3SXOe9++7/4nB7+6jv+yl5K3j+C1WTZlyWuYepx01OgpfRwpAzXigmslsbmTEJF5xlnjXH
w9myLLu4WXrd1zGHRoRfz4TERTiexoiRzit4tLtcm62TRpmNI5X0JHw+oaB4Gskq162T1VfzWt9j
O/aLk+oHQN1kZ2L/4WkbfHZ+/fGo0nGTaRjXGtsOb/kYKKS9cbpofqwEBqY+Ph9YtM919VQtoryq
m+k2bhL1tESXcJagkjAga5fpxagW9V3arDmpYJ0b9p5lYaFJlvP0NdZH97CM+8elao3DQo3HJwJa
oDk5C9PQ3hkqX6HX64JZRbznVtDZia9ChVYRlYoPQVlvlzih5MnJ28WKRNomYsFOU5T06fM/p9gf
8ymXt+vvt5NdC5jxcaAlf+AbnKF9Yo/nqGGVg0xYUoH55yHGRIttAoQXWAJDBSgn3w8x/RMKdIHp
vixQHBykvm8kzMEc0AfcpVzkwAxZfmcj2d9HXAy5LNfiIzIX5QXcG04QPe6Utd3AhkiVFA/Uxtoo
2tgdmDOZQ+++lb960bmdD8CJvJatAu5w0/JM37uWRmiPhssX0fGmq5zmA07xYSisAFPOz3oWU69n
eYygBWrIFAGhzlBGQY0rWl+MnIWJNiLrm92Em+WxnpViYxVrt10iZdhNRbUtxiqlXyTucoEnHZRO
BjlhFQJn9HrCYaem63GrFdyjNy5/fmt/cWfYJED048QgmWXf4MYu6byykMuTYZZve5ArH/VJtaHz
aTzUO0QZDa6Fj11h/mZJznfKlR1G7CwxOdn7uAMBOo29G8Jm0aDobMyxKINVFb8yLPohmpjL8NRQ
HaiahZJ2/7hJRqtOK2TLQRKN6Ze61RUUZo5CY6mua34qnUhrGFRR+IKOLXpc6vW+mdLF9jUI+de2
sh4RVKVjb130rWeCbb3Gk5NcMnfsS68tFEMQYSkdJrA23tQ6I0TC3ApSb22ngkRKPsyx0i/lQSak
qvKffeuPfQs09N06/mFSdvCU9P/zXx+Kb/kD3yogRvGSLAE1CB9Rm43jz23LFuCpckrPOF1lj5Jd
05+1t65+UsFGaRExVMGXRlJBvqGwjkwtwgANXwk2Fff3tq39xo1AIhdQl3kyfnD83974dnVaQ5kc
qSQewVa8pMI4KsnQ/VTIqUL8t93qFMJnxFk6qctuBJjLfrGd7e+cf3wEWmGcw7CL5H4+tKl62mQV
giwbWwYGK22DeFJAfiNSMDx/91T+YuPcb7vllShD6VJ1zDkZWX68ktm0Sliok7UpNA2ZA1KAIAa8
/cX9/PiVch1JfcIrAMtCsQdrx04OMj0IsVHGTD1vq0Xt/Kaqos5LQRrQixR5f9CAfJ1Z82Dek/Kp
J7/YzDjUPhwQ3JtMAeJmAQCkT+3HG3XtsrHTVBebpW26TW111mm+hG7AoVGAZpFsiuL+V1lQbw3h
3mVhczC8pcOkqOcc3rusXoQNNpRoDcoanSppITGxNgLrfn+N9drduLPWRvjEaxM4o9sA24WqCWjp
1hkzyl4RRMup0+KNREGflLWVmx4M8OYpS3pk+SjkIwBOMLBjCm8sRNEqZAupjqVOIJ6xkhKSxOGK
7n0hTdeTXLh+1zqxuFGRpOPRjoE6miMU8OILuXUK4tFaKadtqE3hLYy89IGHlV7Z6ICeoclm8CcZ
evcHRaqJ3Lca17qKyDX9DGpsWpe9GefFrchIZ/Vcc2nSAzKNrMcIBrM4w446Hm4zseQ7UeHSvnXI
iSCK9Q0xU/tivLffcDRtFi7KiyHXryPLBmkj5zW9Xd/wN1A9zjvwNnC56g2jKyVcZzWp9mJICA/b
b9C86g3Zw9MflG8Vam/h5C3RP6GN9qnzhglCqQAftNM4FN6Q9vjNpMQggCGyKIxt+YYtAraDM45v
mKP+hj9CxCdmtpewZNkCSFMlSLTSlMBl4tgkZwvi0gkSDAfzzJEgZ0RmN9HKxUpKwixhUHsqiOeG
nOe8FG84KQN7MFNdwqekxabE90hMFbwRfNXiRaEAyeuvGApr1+sbEjvi4uP6ugRo4eSLGNGWxG35
OscLgo+fqzdUN0eVQ4SEYxKRKyTwG/Zh4a9Kpx2QmzhChBd9cpn3dnzidpb70BLv93VqE3ow9F0u
+itnNYiYGJtd3eX9ziZZ8LjIFns8ThVXPDbMqi70xoAunXS6OCoH1ybil0HC6UwOZUh5pLmXCG9t
JII4Z+JIgfHZNsqqBARXt7tNCFpu+VMpx6QjoCgZ3zhjQQmYkT67gGYJPmdKfEc3GV/WeZYrxCPX
7nBAnAuxLzlCy42T4lp5V2CUzNglSgi2PUKqQmFUr43Aak2k4YoX3pwWQa0X7lViu83gx4pLGkmF
SpXsXbRNuPs4ZhMMIWmHwToohBFgr2xVB2LKo2cxLpAnSzdP6RzDGhOJfuyF1yD1e6ntKsPBqV9V
DEEYZVS+XliKcZ4aUx9iADeUONNSrZ2louxnPynC9YoRTPXoMIDCtA2RuYfnTHi5VKlzHmNJaWGh
Uke3zWCzxtNJ674idisvXKbJKimRXXq5JFofbVJU0VJeV6Td1jEV804oavG51efylYkR2hS3ycfP
3UqihhYRUczmosWaZ04l0pFOQKk6YJBmhudj3sLSwpczMXzVjobBT/Nq1jz28tzxVXUm7hnPDd4T
zU7dC2s04z7Qx1K7D4tQSrHRsbMGC2TXfkf+8hlCTgPXSafXhiAblp5fN4oKxQJlPxUroJu+TdSq
FoE+0afISdb6iJWkgvFC3pdPZlShj9XjvkIqUAyzxUam6CSS423PCCB10GoljhHHQTi0C0rfskNi
htQ3j84NtPhoqSGcQ7906qnYDaNRQzbBMLfxsbOD058nyRRvWe9V6C1aE3der+Nj4zHYEAgER2d+
Qjum2EGGEZK6UWmyST62DQW5O4K5CGlCa0wBKIkaHwnYbKZfTyhOmXM55ZMTieJiZfXGeALFuuEZ
bbWeW4tSan6OjcmLO9SpkJcfHvNIUW9g5OD+VCFbgCtHel7qtSpJQIDBtRYFdDvornUECzihtG2G
JWpXmjdFlfb2QVkZaRuU2AVWR9PQszLR2Vq3A7QkhDtQ3wo/tLpMO/h5zfDjyEBl5A1sxdCAisvc
d42C2Yz5sBI5G/B6BcVvh9/Zs4jHjj1uJTP3mGN41g+bFKJwwCCtw1x71RUkEmwEwy9qC1k7vId4
INpxvMLoZLhk/FFMvof0yVhbCRVMzU2SV8rFhJl2ME2Kg44yF0wv+q8/v/m/vBzNsYlHLe21ShX6
/nIOuVHpUOaE2RJ/cZl3l5UWmkfpmtdXwmah/Pxqb/l3H++Ofhw+AswDtKyUox8v1xKP2bKhIVNb
o+EydiDqeygt7NlXW3eFEIoksfVJsIUWkELYLm/1nt4pYPCGVw5TyS4PGmHVCyoqWPUq8eo4zEdG
BMkH08GvLXbky84ArLOCqTbnxWcrRLpCgZxlN0s8YA7xdkv/IMP/fqPs/j2Wc/RUPEFO+dATSZLv
t57I+oTxBOsYBOaNacwffeuKoK0A7mDzhTWmpcH2/N+uSHMAc7BuAwgEGpZsw+9dkf0JlYjsr5h3
wRaBHPob3EF4insvGjCARigEeBJG9rI/+rgU9T7rB7fW0u2qqfhYWZOePDmJYN458aZQelYl2smO
QuWq0tQMQXeH0itYM2Vc0JssTY83wAi8WhRdPXuqorHdDvEagprE9kkPQbsgn8BK181sMDUerFw5
sJMcwvI0jMtt6bpr6IV1w0hjQWt6X/dEtm+AgI/iMC6w20uN2m9621o8K3JAZCczn4n2BKfJ/Twk
MQbkF83aZrXR2HpJZBp3pKThT0MwkXGSh3r10OS1i2tHCIORljMkG6sqRyzPRzIkFGtw011jdtpF
N+F8dBAbxXxnOUpecbr2BDg0GcYV8McmQZR6R63kUTWd4YUAQ3fUtflrpLnIRBOCa2611IGypmU4
QKormYL8ZzFs2em1+yhr9Gdbck48OorkadCtFskpvtsa8gxTTzb9QMLDRlsH9W4ZFHGfYYmUHExs
vs920jTHYppMGx+HUql9TDfgiIfDHE9Qpa3wWeldjGSTysoeaMMF9Il00SjYBqQ5fmc4OBnZHacd
0U+wHtHgEPHYaGG44N2BsYPPiEL57M4pukOUq8j9o3V0Nq3R2k8V+pbSK5Skf9ALI36RGJyDGrkO
z/WpwrknXHTMmcjz6z9rtLWo3uDEsnaAwNeTccrSB8WxXL/jGB6DRMtSqrWqN2cm6EryuRXSpEAp
TLI9yOAxvo7NMCdkAapkh+GhgJyoM5OHUQ+NfAO9UvcVgRzDo12fyq3oMzKKWsWdQrTRcRtvw2EU
l1ZnzMUu7uPpCNrehJ5YKda5/sVO/kNLzxwYfrbEFPBMoOP++PakVWep/LvJ1sQoepPwEKluhb7t
Oat/cakfu20Vh0MsnhCYsG/sDz3yIcmjlmJtW5vNhWKvKKvtiXxZs1U2XezKoyAZT2p+eaGl6nT6
+/v7fxrDENrfu3P5BzDrtCr77mvbPvUfNm/5Q9+QeP2TJoSE1Q3TwNjH+L55W/onSA0A6vw2qLqk
CH6DtBCQwEKA60AJY7pArd/3bgutCpWN/E3SLeAa/dbevV+0cKKgaxKsJwHK4+xbX47O1FGQsQkN
ltHdpkTmPuIitRsIdEPj3mrZRTW53WmVd8rzjIHbBbWBkEGlTfsy2OV80g3NcuaGoriCRNvsjEiF
7Pv76+b/Jm36T1tdDHR/trouhq9tX/3rKnmp3i+vt5/6trzMTzriSWpOxB4SROMBfxv02J9cQaPG
+Y+nsvpWAHxjK1AbsLIFnQP5L2y079aX/YnJD3wFk5Ncjml+j63A6v5Yg1O5ULMgbXAwBLXFXmlQ
JiOuIWlXbKrQUjb1OkxIdAs78fDQSzycxClCcSU+WnT72lGHa5J2yg2Bv/ER3r7I64WVcNLTHeKJ
4iAbVJwTK4+fGUwO5AA3nAdlc6wN2Uyy5eieR7qmYvK29Jt33/vFH2X1exHTPkaIlBChBW8oaCji
0P2+ZqqFxiQ6Qelfha2vLEMXFGGCwwtwpdJgrTCk2q9SuPfPBQ4ENL0axF/6XvhX8tV9x0iKTEXp
S8C5TVjjA2i4+atul59dtZiCn9/c/jPav9BeJzG485o4IZgJ1dDnNsV/zCncm9+/BneDAEyuLqq+
jzfTDwb9CWK9jVKDQLQTnj9K39a/eEw/iD65FQ536DFAqwBI+8nljNvUaq0LJWidwQ1g+B5XhXsf
EpvlDu3D2A63LSlTdkb4TrpqlySbXPz8Pn/YT+UHMKmtgXUZVuznLVjVqLl1mpAlRlZMXk3Z6drr
BGWPaECYGbi/ONB/aLjfbtjhxWeaSouwbyKfmLAKV4KMIJc2iw8v+zmGIOp1EYGFpH6dlyQceK0p
Ls0hfQUdvv757ZJisfeC8wE4uiSCb0j35H2dGaYbisD3P9kQCXlEWXGWK6RmCit9jYZ6vUTpd4n0
sNwVY00WJAYMwkhfjSQ/qXWEI3FRd0G2EKGLE0y8NeJVXAzCOWsS87KwixNHIcw0zV5VDDPLxMmC
agFBXojq9KqBeEYN0hPBy118kWmwYpkNfRnxdfdbVfKQQ+OSuAXDI+ry2tSaz1lo3XQOCc+teemo
XBmP8FsAOfBqEzkRtS3awRaqClcDpSs9+TEcF7+bqLRvpqqCqzJrl2KInkMQEEik6qOzpK5HLCru
SZluXqvhjDuUnqOjj532wCJ31o9TLpWTz+aLBcIyvfh6KVqMqjAmIE59LE6SVL9Myd/64870VJwu
Y7Mci0bueYmSbUpiU49UGwkLrskPGbMfA4h6Zqy8FrhdTk6gVL2+cU3rrDEm0FzTelTsrrzvKWkD
spmw7tL45pQiBpTORgw2wMZ2BPimCNuLZyu3z+bROTPTvjrIUP7jNz6428V0bizZ8bCHr6eYNmHv
Ese1bxpY8pVJOQacPKi8SsPTF6zUZsWGN2sbl3VWPGeLcYePpx64dvcQFkTgFkwLPC0pl1v5XEO7
PAGrwkt/zuPzwQ03eWpr/lA7nQ9kqAYjLLeNiFvDI/zYhazOl/z2Nc64PIDKN04QQ+O+tSND36gV
XwLOEi6eUaW7W2LcypzEPnNxbNmZLWQefDIdr46TZ4E3J0hgX29VNBdQXiadGKN4xTTOWAm+My8r
3FAhkLMUqHnM44mvIWbsv20zrkToNs6TUTh7jWJkAZ4+OEcR/+mFOGBsmiZ/xdPsQUd4+/bZ88gu
d8i7Dstihes+r0/TqL/C+r9p5qHe4uBL4NvKTY5N/GotEXqOaNL9qFuQR2mIHQbMYIGzl+YgG/PL
wmLo6FQzZjoGnztzkbm6Yfew4g0UmKmFYyydpJdLDxCN4FaYOUm0NdJy2ZUdr6BdksRrsgAUM3lV
IlHuqqV96Gc728zko3mTwqwDeRbW+S2eDJ3LiD13tUsXV3TshflkGLnx02F5Il8aFbs/uBH8Jdpv
A42HeTnAj4IrDlV8VFAaiDjkn0bVhrQ3ezVHXrJ8LZ6T1jqLJ+1UJ2YaN46bYhhSD0A8O23QqWCD
UGCXHMI5GiZxuYawzZuOFBTU2GclApFNmSc2hpnumbYYlzlCMU+3omfD5YtZKo1rhO2DqVcn9IUP
isI3hXPgPc3rEKgTD0wDlkMLGys3aWIteBLFCwZMsO7NUb6i9voC/AVqKuNY1zULwkK5oYzHpozf
MaLqte/y5zLilbWFfYPvq7KRm2+P8XTQdO1DWuiXLXaNRxh7sQHJha+G0ny7DTeA8DPOFpMZEFhb
eoZgy1jtdj6qk34+movawb9PoQGO1B5oXcRnBg4LoS8iHqctLQvNjg+pKkp6qjJf8yYMN72xzp/B
57gDcsGkdCTaKg0jjXasipdijUk8wNvOrXnju7R9aO34Gc3KQ1u0D/CQ+e5FhcjHwoo7tlknpEwa
XuXErzlBx9u391Sp7ZsiV9cdSDu0f5SKGJW21UHtYO2URibf28gicUblBgUki0txj7AhrLcOieJX
IxmAdyOWxJmvhumyy11MZsAlSKQ0lA3+rspNqOqXeVYYwO5N+ARyO3umLPtCV26NzYzHi11hpZQV
prbDExOXDtOezrWeZwkIOl84iAE3jEayDXNP41DIyebUsrTDpu8WNOC6chAlrRMQPP+ED0V8YeDW
6afs3weDzoafmdWDBeOb18axtBMR4hWlRat+pa0JCgzcy9rj0V7YaY0MMkofK2qFB5TJT2p4hRaC
j6xZw7KDyMiHWEZ2+sK4bGOiI4moHn3UCJkFOJJ29y3J5eeZUuYbE+Mi19UyZOFFF9BvOYEeG+rD
TGN53M2YEIaNWj+iU513Thkup0rObBArwPgZS67sKlGVJ63JhgQtlXx+qZoXwGGrstHxfNuMUyO+
MLLEP1QjIjiLeFnG3OYNjzBwmhe9C5jqOlu7GdWHKc2f55njWW5OdcUKNjiwHRzhOKnah7djkbr1
csEYb1MyisAVXZ6LWdgeF7LYwCzmzFhZh6XNa1CzYRiAQIFemO0xknQFQvJ0zkAs+VyV7OBvewT2
bWcqltnXSpk+R3kdHtWo+71eDvvZ4uWZkt/kY8Xcy7KjQO7HM4o1n5Hh61DrF7UxnOLR8yLi/LFE
0Uq+S8yYkSqhm6EdVmXhbtNR1f024YXT2eK2Q4KYiegPC2u4LCH2u1iO50bNTpbZplEJiYnHuD/0
eOkO9Wy8Tgn92Oq5OgT9TByBPnGGdFM3H5U12zoV5YNTytsEE+OivI8Edqyfh8S9WYgSStAUSw/7
1xpEzNca+dLKAuOtXCBa/WGxsucm5dt08JTamMxtflEp7pPFKEtl1BA2FgRqwOyTddy7bsIoaPXK
eY03ucNeZdnKzcSV2DTT1ylBY7wmNnCZavwqwNGSHd77OQVMGTpAiIaqg0cGHJyPFwZb7YZOi5TA
tsfzOLGDvo+PDDFehgS2eLVWEoBVJqqnEvNKPXJq9cqdZjcPKR5pBOCCGQrO81UYlGxZynADc8mB
LIF2vY5ABb2Ixs2Pu+4w7NUX0+kVzwiVe/hB12ZN9Ivm1NtmNo9iJbrVuuFLqucHGoFLQBgUxHn4
Wrfou7D9PbKihjItH2fk4312VCy8y2XIxg2+fjjJ2p1sbF501hyucmdGya6TGouyKQiK32IQer44
sDDwaeXcNCX6HeWEPyZTt/oTzFkPgfLsK/VqbAZF/0Um1w8NqiW5JDr1ii3ggu8nblS1DXElcZTA
0ilCxhxdO5jBIVZGrym0ZI+D9fXnpf9bINbeg0WIijUhAARLythrG/XBKPsmzPEMl98UD0cc4kWx
XhqxG206PKYHx2bSx6lS5GI3hs6ZLCf1lQ29cEfd70mU8LSVM1fWTOpECSSfcksxsBjZ8xxzlBbs
IVimH2KIH3Sp3R5Wev7a1O2DUVPpDCt9TWpczg77vNsh9EqSmiqIY1+Pk3wz9uJSF5SOstxUViqH
giK8U3k7E51DAp7AQqqw2lO10bS81XRjix501R0o1bwiCudTlrXKgTbxtJmvntXYem9opB7mVOtu
Klc3Eq+b0hJWuxQjhhzjf5yM9FzRxMEwLaqymed4yfiILfSMqWZjLTiLpYGr57qLIgu7LqBVeUYF
mAWy3DKS5iGz1n5D8RweRam5fn57fL81bPtrk58PPkD/N9xt97WSNhjdf4JfkBTM/P0o7oYckeTL
0xcsg26q56foI/Amf/Yb8KZ+IqGIaD+aXlDYD8AbXGlU4RJnx95MmgZ9x3XhZQswHRc4h2jANxbj
N6oiLEZweaiKAG+MdH/LMmgf0kFzDvyB8QvzBNjckkf5frdnBhDNTWRi8zNNw24cOVOmee6Dd1/N
X6Bizl7zb2FArjFgRIREdKVOSfTxMtaoY03YZSHqSc09tddxXjY4xZtEw05t/JjFQlFIz1YaK1Cx
1yPfG+EIkuF+ns8Xs0wWvGdN9n6rVkcE0XJcv8WtHKG1YSHMxUpTn09qQwznBf0wDpOk1j2LIuyP
8LxTsl00F/0d9pGxzXjMUM1gbHCS9rtc6x5Xtv+LdoGWcdxZawh7zpSdQjIAxwz50PY+46QFXrCm
YFTYqbxjh2GOuOEwpRC6SI0O91HMIuczyeO0SKXLXGU3W0vT4pEiypOCaIwGS9ZygHKGPhc2iuD2
fHVy19fJnhocbGnuKPHi5C7hkadQs/AgafRcTFIDjrO3TE05GYi4IAqma8Whnmbr0cI5s3pWoY8r
iKnZTBi34s7oOYmKZpi8Gdx+zQx1BwSZAXtKTZQ3xeqsSlCB9Z7FhjSBbCYTbpRQsDPLVuJUCDdq
Ii+cRYhZf58DDxF/U4y+UDL9DPKl/pxFDqQdGNOQdn6+TvZWoywAmDNzVMjIaPWHCVdWzORMLa1C
Jdi5B/jp6xB34mH786toe8q4Py4jdXESfJOn4cfVuJShQ+5DpzADLqfDLLGvulHTg6oX3bED/8dP
8C491kgS9nlt0xNcQX7FJd2D/94+gpQNmsDdMllx70yM0hpuYUHmjm3G3Wk+4zyddInOwRbXmyGx
9F+8gfI9fncGv12PTYbvl3dR7h0fb7kXhgwXJcOlLphLChJsgrzvMr8sbW3386/3TVi4dy0oBtJq
6O0rloOs93tKQ2o8jv0pvlVjpn1BWhDDntST7kFZRktnJqz0vWcYBL4DRpGV4Flmd1FFqvp1wp0j
22KWbJzAAsLmfC6r8bwZ+fD4jrm9SzE2koo29Wbvh0bUJAH2LytBPk7c3MOCqa9ayGEncena/4+9
M1mOmzny+Ks4fIcC+3KYC4Du5ipREqntgqA27PuON5rDPIVfbH7V/GR1gxR76JsnfLHDpsgCClVZ
WZn/5Toxy+ZBouxFZ+H/7aD7t2swqaTbfz7tHjiJt33zDWriLMiJ3455sUDx/3niWcorhaK6TicJ
9bIHBP4vGIr6Cj6RSWPqN2f2Fzifw9DkXyPUZkLN5hryz1amqrzCzVXIwqnQWYGiaC9pZa4vOIC4
DYBQYFpsWqMoVR0vz1mapSDqqHqoY9p9mHMI/9hblL6ZCR2SLv45YBn5QVNOWSyvtiDQeMZFtUuw
Iglt64uV0tcKF1zG5ZBt3iVc17nhSjiY0VQfNgdf54kDdxVI92Nhugujk7YQJ/xquzOV/TAMMxIX
NqYPSKOE29ZUlxNBRdzIDjb6fhTHsoRwHB9UWyP/21a3clNhFABE+QafedAh2BifUZApLsZoyq+k
Mtio+q5px/z8+Tdc32OYTSFyqMP0J4chrB1/RWPsw8XOGHuCTL2xIv0K+OZ1KSMxojaxsmkq/dTN
+IkPyKUY8JKQ6VRkka0dxjUNQaiOQkC4RcYedzqUt5leZOyN2ohOcCqemFkiKORrGC7EUnt1QjlO
VDWjJFHuaqv4RkU+xUdPNT4PDIoWEoQ0I5UvbVzwzrIOrMvzU/tIclfMrSaz4dC1Ahcp9CoPX9SU
2pSxDWnjAGj3i64BwjpTtM3xSTzLR6XxNXVBkwoLrG2cLBQHOuSuFHt0jUHJzxKblkUkx8aJSXlq
/ukdAcVhYUPTE5N2UJlYFI5KSvuU+vXM2ZowUj2QYhWgba75L58CsmvRKycLJ4qtzmelTkYcteJo
O4ROCRsgML5GpZ19KYbauKP8NfiOifKajBpan15J6H54ZFPJBg3/egvpjYaWEiinzFYfEd34MoJV
ycqgnMulelWcaftGD2H8hNtlLBuUjjKcLiZ5tks/rhyoiLWd2bdcVrEcGxYN17hxjrwc3NVrp9TG
i1EdpY+9OfFbM/6DfotGiRfC1K5R5YXXWGgWuE98k9rG1q/iUPqKMKTmRVFEPQN9ePUcXFTx0ZRz
FKNPzPjjDW3L3GhMtjMlV2Amx18Xh9qIWwpft+E+vzWGpb+0HHSc3baUEUEJykj+OQUlkugzKjO+
pndCI2ceUG6f4Ii6DTfna/SfyAyqoXI+AhE0Z78OwwjmszaXJyLsY3I1QCxCH9hAQMNgcFabBEn1
XsO9BrOXtDAuUZfXCq8s8C+lfplfYpOkvGszfAtIffQQIkySIdSR2RcFstGoXtVy/yFLOpBlySw0
15U6yGkRaJ3G+yCe5Y5pC9pxhA1KlduBVjOp0oC1hx6+r8plvOEvRG8bShEonqIGfxlHqYETn5Nh
hWMA8y+2IdeADoR7h2tR1KoXdKSNd7EZ2JOntNMpEubjIwdoKaqzEO9sqnjrKo82GIMRanqwCbR4
uMuqWd4Vdm2cOHKeHsWmQAnuBJreatarJUoCyZGDjRPaVMDV+UdZmfaJACj+yPG5JlCyvAsimly0
hVzDYaBBdypeajy2N8podvTKFutTo2q5i090BoqQmmBfjY03N3g5P78L1rkzRyoSOUQtXRDM1Ee1
siYyYylKNExdsXZr3MKg4eRN3Hc3apugIug0huTniiyhKzWiqC3TIz4raQUZ3mgN1k3UdfltlMoz
WoPBVT3SJlADWs2IR2bNbaAm0iVKv9rtIoUVTroYKb6TUoS6AcrqUB+c5Aa7rmD3/Fs9MZ90uSFV
I5POYWatAnfSds4cox2wGQwE6F0qXJQbsKhCLBPKjXWHmFH0QbKLv/QMj/SRD8E4j09RB1QcqCDE
iaizPKooV1o9V5Xs4MKKSLs+2s57gAfv2rQjpFtTv2WBvaZHEe0caUpPLKKnPqUixF/Qg0Z/gWrr
8SpKwQzjJIZHZplW/a5r9AhH26LxANRauySthzeZlJeoZdJ4l6Av+/BakMDMZO0GBSnsKwr7Q2qh
kzBBv/N1dZnw6LCKs6rUKTLQ1PLyBg/ISq5+hJoBrSVv7hELCl53KgJQz3/BR3gZwSFFkxx8FsLk
grpx/DLhNCG9PFjWpg5V692SapRJdCe+jPJO6Vx1tKqzmWKzH3eB7mdG7ZyDIC1vsk6S7v6FR4HF
jjSywLmDSTt+lKnINC1OS1ZTkzYcwX1zP/Q4EJha357biyK9sSIQYbUeohXXNuimztaVojXduxMP
IpKwVZjgGgNKCbSE/bhh4fA1aZ5HPEjdXBW9ii2SIZ8jshBfkZR1bobYo5dp4dXcSvoZdQVnR00h
86tYNU4stidWOoU1dINME1sAFCCP5yTSVPrOJAybui2F4HVqX5sEiMtWwQwz00NrZ4XKvYPg+SVo
j/ry+Zl4IihrfBGiJbFL36uiH8bLsg5wea0ZfXKC4DpoHXur5YA/96P85/L9d0jsBxP+CDv8/r74
24f4G1LJP7h7C3GgB02PuLhvj+Ce4s/8qjpzBwe4Ca6MpQnS7YAgj64HCw8IGMjg/T2bz/kL7ok4
FZKm4paqUaUVlZtfRWcUPwBmUoomjtu0916mD7ReMeJoo/ImJCFQzLftVTgJHKmxpaVNfWUoaDKP
eWHGezup0qschEixLUvVO8mc0o9ORP7kRmVk3wxd1t7JXU0qquY05ko12HLNb5MdvrTO9dwbZ2hN
OH7PLUn2K/QTvxbYi4JgwUpl7sp83vSoIZ4lrXp18EGeuG8/UgkSL0Rdw9QVUfMCqn28AWNH4gTA
vd6nWdr64WznN3o1IgaUaJFnzC1Cmm0L/sPpdCrcuMRrTau/7e0qxVnHosxZO1B6w/i6TLGJtaR5
C/sWscdIuUvNELsqVAjPugIl7OcffJ1189xAfxXWAgwxkm7t+LkBbsuGNOMnPWsomHbjMm3CMf8w
LsUA1bQuMX7GbOz5Mdf1V67P4BFEyKQdqBHAV5OV5JajobqZ+M6QqHdpMn+okIV0lR7Jw9IiDzFC
nBdV3EAy2xm3VV84JyLWHhN7GLvFI6B7Iy64poVI0irFs2puRtbAI1QFGgmmFqFaqSsFNt4aotlk
XddyS2c/QqRyp0iJtElnVVw3Olri2GxdRiAkXK1Kv1X5KGFzJsknJmkfsldPaIp4SvGGEgcX3uMv
s0C8yfvCYpKwjxquexr9DTgF8KHuUGAc2ZQ4Sr+hl+st8nQBZxinze+gtNFWzYWdsj+rOynMdyQZ
3tLbvmYVYIM/z3aCvuXHarI4HKVt7Lxvev0hUv8x71oVt8X3BQWNjAbFA1pU+27QwUW9juh15AAG
fMpbkGunBrp2QR7rpBDbB2mpzk8sKLFKj+cKbyCq6PSvVOq75noVG4Pu9DDfyZLYOaOdYTdVfxuV
JTwrUTPdZHkaXNOH/tp3CVACZAs2faZg29Wa5g677+zEAz2eAJ6HZSXK+yggyavjuMczHAAIz+M0
0+BJEbCJXGioE2BLf5YAhe8n4D9H498p8xyshUdH40Nd+sM//qcJfxQ/2r+BmehQzYMj2R6djOKv
/DoZ9VcsSg4xDj8NaRaHs+kXEUKHTAPBCqQC14b9IffPk9F+ZelC7gqHbOpP1F9+H41QK2VauBi8
WBQFueG8pDq9XjrApCmdc0BzitjiQn287eelaSqcwR1qMw2NmnFqvQK/2gEwXTb/PJirJ04t8bcO
t40YCxgIkuWijiE0/47uuXKbLdnQJpR8CqMHRRgmGxP82MaJ2g/Pj/SIhLwfiqORzhOKfqg1HQ+F
mgja2jGvtYyRV2gOjuUfinwafWXW023eoDsyDcO5idmgH4CKna0JjIR8Aya1/JJrP4fwHWTPZGNI
4H2hEbYBSsCalqqoomr5JkoedtQfQ9j6XBTPS9AlmAhZRLoYx8+LQkBujKNCLjGD21jamvreiFCF
NVL4rJRg9iV+afP8LO1j+tEHoeDICtOpn1DSBi1wPGqWxUbWz7njVwkNXLsu34b18DNTnewtVpXX
OKULZuRYXkcxyNBJUzb6bDrXg44ImawDE60SP44xqYCn6LGWPa0dEE+sr6vhwySl4zZWlBkMu4lb
7wK3Bs8y5FpC58tsmODQqvL92Jhvp6GdNp0OsHQGZg+J1o42hoUVmCEjmJCDdVOqYPaaxoHcwkmN
xnL2sRVd22mITyRWgnx8vEZFTwifNZYodido1B1PSTNOOOWmHSq3dj/5jZUbnjan3xEYit2YG6vf
t+GnvEOgRaHgIQfORdZ0kVtVoXmiirEvrq6+DmVn+AvkwAgAicBxeM2Zy9TSYSc4vuzEcEVFbWXG
Zx20KCoJS51w48soNsRYZkYKWhdt13mzDrXeqD+Og9mcyGEeRQoxMwePs4oUjt6XVjqUju/sbbe1
OvQHDdyQ1n9oxuUUI1S83PrlWZfAOGAh4i+zytniKczpvTq2XwPlcp2xGzZhZZ7qW+3rCI+GIYiK
uomOI8xqjnO9mjMFqWs/k7BhrFtHv1bVltLlspsnW7vAbRZZPgXDRmQ4fcAPVoT1hpnJcHytdmdO
+btKUwsESIYzetvfUdcHw+pcc9wH18soh56k9dugUIdNVcY7PIwxX+V+7joDYNR48OrIuWsM5Q3Q
CP0SlF7tc02pMOONgPrGFS5xY4K0Tt6BJ/dtJe7P6zDPcd+jgJNL1k6V0QVtezty9altMLkN7iUZ
/9ti/ByGcn1lg7iVnHDx7UkGU+IQTtL4bojLxbXNWsGmGhQgg0Ub7F5azxmKU5XrJ9cxsEK6CNSn
qKmvFk40ZfVoppmDMV82b9AIKpMQYZLCKM86Q7rFLL68VOTI3JLoSi4w2nmYaTAM6YXaZV+fD3ki
E1p/b2Id/TsyXQQKxSI/SBUtp0J0JAhs36KF7wLVxshHxjtb/uaMbgVuFiIG9o7/wqDUKxyah4g9
roW85GXMiQ8MWoTcKTtnG5pD5+pNfb3EDX0tKONumHx+ftAnIxm1EQFzdWQZLdnjVy1G1OqGmutp
a/TnLQhYLKjBNaDK5ZYDojJS23/Bp02CJGR9meU0vswH4wx0YXTi9ZVH5z6Rg91FEkRpAIupVUwN
OmMpqz6E99aMujfnMq4/MjSMCGUpT67h7SxUFLw6nJqLoEkmiAqdjdih9LoiIbmwTXAbPXVJsN4n
rqN73t16PbAshRCfCLPCQuVwPaRUDVEnIMw4+WfNqrHGmV/PKSIGo7mVbUdh78iYOunaOYJ2ixnM
13oPtncw4n6T5KBahB8u/LMBlc2mccvKER7HBlJPUQ4I912sNi0g4MTBs3jhr+Hw7VmF6WEz7QZD
cl3bo72BF/h5imc/dBpMrtN7U8ZwQJpZHeDd0zE5gysVoHEV4m1fxonbSXXljmZ0z9VEdqNl3ral
slxZ4Zsa5rMHbEwFQt9eSnLd+2OOkmnGRId4sPugxCwfCgYiSHUGAU4/0TN96pDAsws6niU0+tdX
bSOqq6IPLNsfE2fwtV7yQrvbqF18B+Gqechf/nMN+Tvaoge7/dE15POP/MeRVPf+3z9cOAz9FaBH
ATWxSRoO0TA6Arvo+aFayr3hrzvFr0Icx+vvyhtYA7CjgsJv0Y14ye2C5XsUcC0NYQF6lVxLWQsU
0ddJTNUNkxEbUEtKR4qkHQTqprpZUj2K/SrsnHAgiZlYomSNrRRfqQayXDvDypc3FtyK8ByXQDy1
AS5I9U7VihrTsGTpKj9Tc1XxLWSjP8/qIKJHFM4f0z61PttlusSeFKTlR1uTElwZx7Ggb5/AarJG
rw/Lzv6CX0u5QEWl8Twk5JYGKES4sYhrf0yjYBjuFDNEyDLM6giJlrhtEulnmvV63nj6EGFN4cpT
RFvATaVEVS5miYZT7MohXBhv1DAXu7KDpNe2dVtECMX00nidjVCNsTKSVXAr2ZygGastdntjyLGp
n4dzFGmwiZbGmC+qGTnNe7uTQWPbkamJ1pwVkxcrlkT8hjlkoCiTlhku6cmYj8FV1HeCtxHIMXac
oFWM+6DkenkbOLFBOztttEUb3NiAZxJdQsYp8w+FZtfDl3lCUO6uScdJ8Sp8hZCcGYsgF/w8tPt8
xynRjAF9aWrz6yWr1egtmjbOFwyIpuo8mMohup4QZoFfMHLiIu6lUeALjG3IKyRQmPhjSkgUgP2s
Y9gcw2XAMS0Pt42m1mre+/AjWRmUYKsmzN87s5LoMx8G499FFgZ6S1ANP+VYCHVvnGXu8UlS0HqP
7qQxyDEwX5KoI9aEWl5YA5G5m7TuKqvJngcINnWQflMHyBNnuGYUSJiQu+tgRkwb0kvd6xKajXpY
7KCZAHAwJCe9C+Squy8sE0JqhNqEjzhdIMGISbLLOkMK7bzssgb/tGiUU2C2lvGJrhGAytBZzOqi
GHMlPGsjdQ68ctFTimFcp8Zgbv1Od+q3FXzCDP3lErk10g8Q9ZLWnXfqMG5qO+/v1Gp0PnVyXn1N
zOSN2lTWRyDAEgJBqQZDWGvyb6od4iykaz33MJBXzSetjuPmzZTo2acK8ML7Ohwmv+Dq8HkJ1fA6
pIdW+EalGCCEDQcJ4bIvtmMsvdeqYYHfWWaXc5yZ5CSz0X0Zjal6m0Wj/kXVOY2RmQf74BYQk3wF
24UtRxYUKIkjJUdQ6TIt6A63FCS1oirOgwjrpQKHQNeeNGTbc+PnAqd40w0YsLeLfItgXrux0Qe6
MruEP6GrzTvoiu9AqYUuCOTpZ4ml7OU8l+qmLAJUc0w93WA906fv2xxADl44Bk7TslojyRSk+AXi
IprK5qWFg2GEJnaQpBe1gW7iZQzlVMOpaOwQV4OMmr7OZAUVIs2sovwT6yAZvyP17GBe1I6B/HrA
BRWbHiMUEqBJCzMigXWF41GZGYY3IPxU+MWS5dLrZQrIm2HdxdYbR0LAiTMOoU3w1mn0M9VME2X5
wKzeDebg3KB12Xy1lbSz3CjlBuHZ4I47/lJc3jmS3Zi7BKwFD9F0A4vJyYti08iDIqOei20N3HI9
UW/asYs6cmcFvz85lNVPozI0xYZOOOboKkoQM7scm8BtpJe0cvIWuutFqo9lcga3J1Q2mWkF+RbG
ZaiRTDljNHzUzBrqXsi1DjZcH+I5W1d2CfplaloBcw1qM/thjYWa0F6o4Yd0Wtk08tlSN/PynpwS
2pxTAxy/bIouZ3ZaukMhzoiDcwqwc3whhCCGtAzQKEq8SClT6V3VOCMVNRjD6gMXWhQpKpVqufSr
qum+HZykNw+532ET/8lxaLNSBafC+wgTbozKBFF8QFwqV+qvVTTOX5UmGk7kxMf1noe3AZ1J0okS
Gn2cVT9gCachM8cmoArlaGdaDuDbKbPiXWuiGFJXaXs9B2yK519t1Qh5GJXKPsLlUEMEO+o4283G
wrH5QoGr5gU8J/whKq4/YbfRkVza9HoSc5+Ev4CPnlPDXK80jEQB0X94/jmO7wMPj2GhWkIPVzTU
1+VzJyvhFbQGwtRF+NGWk/CKoxbrK3tuzp8f6fHHxDGHq4+J/YgikF7HL2wTN2NSYwkPzcK5NZZA
2dLYUk4UjR6/D90dgZ+hcISMyLobXlh5Miwt2px04aGROvBWo7AIruYO5bQXvxD4UqFXg20PdJ3V
pW6ZDfjMZhG4RhOUl/asfI8wM9k+P8gT74O4iwrejKYVTbrVpQiNAbmL7MRBRyAg+Qn1IPA6OAw3
OBJ0L8NxicXA16EALoCnCJjvwaEHN/KkjUwwj7IDb7v+JMnYsHA7iU+sg6feiDwUmBNrQHCcjtcB
KBxNinVkjRctKbHY7vsOMu6AUqVblC2Sf89P4BPLjuKCA/lqjzCkeX10qzQpktIE5Z2wlkQgr+mc
TYDY6+b5UcRD/767kleTUKPBJYuIKIAyq+qt5YzOqBe6g7omqO52iNJLE4wgcnFDf1EW8vcXD8e1
wARkjyOZ8QjdZHW2FlctDb8skeKPU61rl1LmqJdN75SvtXnWT9QbH4dITKJkUCYKlvXcZVaTGC5j
ItcoEroWhA7hZHwPh5n78aC8ns0GtvSQnxjx8SphROqtAnwka4jkHH+2MA6BEhaMWKtluV2senI5
IhATkNP6xfGfoUTQQP8V0N9a8M7QixbpEpqiZN8TRqnjuIWH0N9adlNuQyWJ76x21E7heZ96QRY/
uwBlLoDG2vEL4poVEkF6Sk6KMuykKm43apXW27bK2hPV68dbAEYO0Z3/FOYH6waMBXYxIOmlODKE
/WWMcAV5ZjucqN+st4BICmCOU+Piv9gJq6Sg6Ow2BV3Mms+G6GvapNLOUfJi083Z8CbHhHL7sj2w
Hw/ZMMB97AMC8PEEJkGY0dCuAxc5ytmP9Cbd9bE+fxoIK5i4WvS/nx/w8SYQ5HiQp3DUuMvvQX8H
0THuF2mAvWZDGUHUU0U4GatbAMu3ujqNF43jYPk8m/UonzhnnhyXqCKL9wQWunrRbhqUZu5TjoAx
129B1ypegV3M26Ixum8z9a73MEn+Qlz9sQn2eM2olGV1KJkccCDLVstTj53ZklrHcTuMwXO3BZr4
VR3rwn9+Th/vAhW8Ea0FyhEO0XP1bhm5F/RU1cEONdLOjTn8Tgwqd4nwu/wXRuKTUHARILl1c3VI
5AZWpiJEpCB+cp2mvqdDCz2Dt9CnJwYTj314HHCQAiZikbARyHj2APKDpTKZYdMrJoLWZZDt1AwH
Bam1vo2h1u4oYZyg9T/+VODuoPFi9AFngSLPaiNYZRMsGKVTWxlkTwYo70tG6Zx4pVXrQCQHYhjw
jtSwLSAO4lMevBOSTkgwFRYSPcECbBUWugPwdFb72TelEp/2YbaZ02Swok/SYDeLX8staBVNQitm
O7M9DE/FqxQdvLDAH/T5z/vkJIiUAjYSIsPrxobBTTNoUXZy0TioPTPo5e1sorf0/CiPt6IgPoH6
JDdiXa6hsEjCY73e57YbQZO5Kpe5vAll9J0Uu63ez1ZXf4p1U3uQRH3BVjREzgyoBGSNeL/jiR8l
C6HZJbXdlmndRcac+62TRSeimwjPR0uWEjGD0BZgh6kgII5H0bn6dsnYm26jLLbpxVlKESpW87r2
m0A1pNcRguz6lWHE8BZi4E8/np/aR1tGGMnSk6JOyhlFV+h4fGtp47wzK8av8uYKhhdlC71RprOp
mKFQLx3Cis+PKP7i6o2BgKGHrZBEC7PV4xERE6viiDDv1lDIijs9KIPF5ewI9fNFwSTjxPn4aIVi
jotNrQPeQpD+18xjtdI6ZDBpvysd0G3M9GK3LJEOfv6lHq1QMQoRlSReCAgI0c7DXZo142DTKDVo
6acthO5S2Rmp3npKqeIjnubV9zowhhPb4vFlViEeADmFo4k5Ljni8ajQcINm0EPbTZ0wdAtl+hSb
ygeYuNiYtLdGPnzVg8jTreEWY4z+1Ogi+zz+kDS1QLQaDimqrK03SNct3ajMWNvAAGpQiZKX8yhE
+jldEOExa8poVt0lb+u2H3dSq7ZnvWcIuaPnZ371fckf4TmIxyCjU0UidDwHuMEVBZ45tJqsAg05
iMoetfDJe/koJiK84n5LQ3EN2szScF4qzNs9Y0LLMaZh59tLqpyY0tUqoj/IrYIvSWMWRj7/8/hd
8OEYCUTwXJxlcMJtEZjOfYd0TOalcd9gAdmA87O35tDa9YPmyB+j3WpXiqHhxotsh0yca6J4tINj
xlDDyo6WqvO0JJTecWjA8io19Ie3UtNTnX1+Oh+PJlqhpJDQuRRONfFRD0YzqY6FxWR2XhfSgUiZ
dZw96QHDj7FG+xSyaL8SD1aq6LvS72GjAHxFFH7NC5lQsoGgWg0eSCCpJBQMToEBYNNa426Qk6m7
6BPMg/1Wacz5FmcwVd2YBUX5nelkUv0ac/IlGbGaGQbzvpEDxfL1oe1q31JD5XbAljpCVqPCuugt
tlHzcG5Y1Yi/RKpUsCYhJQKP6ciUy09BIuvJ/X4y/9MD/Ps+qfozRd6DZ7LcH8vAiDTsF+zQfkVQ
QNMWzhp8JN2k9PULdui8QpVZ5Nfqoz6g+op0xuJQ5meC3cHa/NUXFEabKFggl+WI4p39kr7gI+SZ
CfIMBWagZ4Qv8AmrwDXjDYSwJbITi4XStJuPDeq3ZghVZKioL6eDavolXlrbqtJNr1jkzwsA7kuQ
YhaIo6Xm1AzN2oeJCqw2bgftbQx631sUeMyujuEMkb9qm/chNfKtjrE5GnlJaZ0pkdNmZxjbAPHD
gukc3HlgbEq7RD80jzdDwhF33UV0NeixUf+Kl8+2XiPzbDhja23kdvHTRavOnJZr9lmoNUHiJ+FM
62geGsjhXdCfyLSPcxTxDdD8oJIOgQJ2F3N2HC0ITViHFSVyIcFwkUnBDRBNDMsI8khS/yVV8p/d
xG5i4v68m97ffyXwQHmBknT+/b8e/vmvraS94kgQ24ibDhBZUWX4tZX4kUDuUvrl25AyE+t/tdQt
4ckuoL/cYDSSMPbmr63EjwRMmzMALNJLpcwfcQs4tCBo84J7hgGr5XiFKEllWktgs5c6hID0OT7T
KFP4ZlRrQFDGb22onAdW0mwmK3trlM0bNl+xiWp0YIpBveamvM2wHL02us8vj83/dsIk4hLw3Dop
/rbp2+6+7uNV7OX3fi0YFYF7EkMh3ICgoS4EDX4vGLJFWbDpqeMLOPjhgqGuKsBG+8VBeelwwQgM
M6YL/Athi/MiyPcjVr9AfNOtAKNDkwvO1iqk5PTS06RQFL+qA8ubLRRcp/twCruzwkEKtDVA9V7M
WhN/BDcElgnPWnAZvqqDhU6SKfdwi/mEMGeyDRYLWUyqXk3W3ihUobq+RO0JUo2b91a4scLybYlN
ZJck80NS+qJQ9e+2uJBIObW43HvOu6zM//Hfh+Fo/4u/VxeJI1KKYmWJ1fpraamvCFHC3+xh0Ykf
/Y5FRCgENmk5UkvZM8x/xyIWFO1UgdPhEkWN6gWWS3utpd/JpjDq2JubUazgIcSN5DgWBV3YTHbK
XVNdQKgMydy5UyfF/pDcaTVy06G6qzvrh5MEt2acZ6AxYhQY0CYsDQqocW+8C/wRaaabMVEtn7vN
eTEnipv03YdOrkIP99A3RufSBVcvwrJ1fLUOLVeJ5sAfIvAZJr0+p+l+RE5M0UiujV2DiQMOgH/Z
nL1o+f3/lGaiJCPa0c/HwGuW6T/+5wiD9tfv/Vql2iuilSg7gEYj1Ah46q+Fqr0CH8WNHU41ojNk
or8XKrbItIUN7ke0RsSv/Y6B/EgmoMr6XtSQk/YF6/SpMxOEGxh/QN8OPYrVmVkHOBqmpaGhku4U
HsxpMLHFFqwldh3d4CWBsknL4UuHirEblMVtX8wjLIlQ99Iszry5p2GySBbBMkUl4WA2bx52yyEC
YS9dcbyJRE4hqik2AoZUiY430ZjVk1wYg4Z9+zi6XTsUZ0YjX0LI+Qq+UtrIWfAFTTPFjbLlBgjE
TVpYdB+y8sO8yPO5le2sDNmGprLvFKWR3bEaKaaH18DAM1CimeyiHWO4RW7fgK5qfWu00HpOhxoc
nJZs/TDFfcwBseVaiG97SBXvVFSqTTsFS14tM4I48iXSGJm/f/EX7al/t5AuagV/3ipE83/8d3y0
TcQvPOwRQxZeSorFKUzZDPwAi/1hi/ATzmaKWiQB+1sYP/krlKvmKzqTlA4UFMr2zOh/7hDVeIVG
iUbbmUY3PcyXEcMe1d45XugQGuJU2AP3V1mCISGeYWVzTSJp99skyX+WwFTuE1R1rpZaynwtwfs2
TSZ9VwRTeNaXtblVI25B8hwMkKVG/fxg7p7YGDrJ0VHRTTwS5T5d1IqxhFqrsRhVgUjVFNc+qxDX
1zjpEXJv+m7C/qYf3HCKYT/o9QCyrhvgyGAj59YVHgAF6L3rxOijL2ht6jd2XX016Tb5gT5q74N5
WSjcVaP+Qcln2cN8QPpM7wvZnB6V8AXKjdxb8RtlqaZPDXsD11Onsj6ood57rTVIO6rwsYzrs9Q4
CIGbEgYAIUbdMef3+3kxyk0bJCMOcWmsu1lBM8HFxQ21z6hIO6+x8FLI7AqDXgy5keNWzXH+SQQN
2aJIVGLA4MzmlxkUAWQsOTnV6lsxf+kuMqvgdCG/kGbQjF6d2fj60tFHAMyvrX6j5Cri7IBLUfZx
x64A6BdcD/l3pVJ2wCg3WvuFuLGzonc1yp+FHG5L633QbC1rG1ez6yTTOSBJt+8Nt+L/hp3uBWkM
cwXlT90+00vphZ2K/dMjAmSAwdFRNV4Fy6VGXQWsXuPraRj6tomhsZLGxe75pSf+yu+Q/DBHpDYo
RdGv4BK+qtsr1hJHeYN9sTUXeMIbfNMieNvnVyhiYSU+Lm5Wx6cE4FYsf0alNqIB1RbcXgia65sd
5QV07M0OTC1eKJuK/PtqzGfqaUMsT/eGmmg/mJ4ErK5Coo2gP5X+JpGjb1CO8ysjnrH6oaSLc42c
y24eRdKVnKjJx6RW0rsIxxq/bsZ0N5mzofoJPsAnTrI9vupo2ngBwpuD5IJoXq+Z2USWhf5qCrEd
BK7faNSnOWcibwHC7aooZm6pr5reMgTW1pT7bBvPGhtQrixsYezp3GijEVAuFi3YcdcIU1Xt2QJA
zc+R2t/NWXNhmO3bPOPIRjwg8XN8F66VUhrfjHD+d8j3vuuWuXiTJmGBTEPUnXhBYvfxsuBSJkST
0ZTQqZGumT3GIJEC92PtJ4PenMEAOa9je/BCVf8J0dO3LQq8zy/E43IQS4IRMd+C7s5FEWmc1XLP
UiQOh5wRq6a5nWmPuTNByk+lizJHTPn5wVYyPA+jcZ3goiq4tBwrx5lImaYyuhFN7Ruy6WWooG4r
Oba8QsdIKsk1e1vPSAqVN/IZyYHux9PP5x9gH9GPFhB8BcEVJu9jGT3QCw5q5X0gAUPQw9oPTSfc
cW/SL7I+D84zKh5eAIbQj2a13vSoKrh9je1aqdVEGkrQHuJ1eEpMg3UuD47jl1a3dbTudhlSEpgk
ggCVdjJ+FnrhmykexQhSgAazo5G/Zmo+siAtsmaycZtPb3UbxDENH+kmL2gMRnRLNiNdinctxm+3
Q9QXuyyo0g1VltxdHGKogTwcPhydXd4pMXTBidgRjQb6ylJink8dyVoc1f2FUlbA8i0+3ZQu0wOg
6f91QiV0WP+cUHlRXDU/jq7G/PuHfEqD+cIy3bfCji0HNQwtwUrCQdkDO/a2gn/lU5rxCjCeYKVR
DqGOJi4jf12Nxd8jyaDgLdRb98z9F1w51sEcZQHGhQKH/zh3cW4/q72ECDeU4Xjx8gHSvZs5I/RL
OUlRfR7srH/fGMPwVkob5cqp9ODryHkDnlxXmq9TgiuTazWtembBWL1LlAk1rk6yu/vSMKtPbWDl
KHT0ioVhQNJV0ECHOCq2hYoo2PZgup/IwVYHIW9h0SzjUEKohTv+GqMDHWEs5UbC1VeZc2xLGtOV
0F/1kkWv2WMYLOSJRyP088uHFTqctDIEnGzt5IwFMV5e+A94M84Iox74vJqryvmbZVouqmG4hkje
ngi11EsOg/v+VQ/HVI8/2DSh5V51Ykx5OleCynBBtCUucPcT7ceVWgHIESaV2aT1iA4AZeRVBibD
IoilCrYMKi8GR1mp5lgJDylO5kmB/1A3O/plHs1kpMJdrnclDJgwmpmp6caheSnR1zvjVj3Cf8Hs
DXPiSAOAP8Z9ei6a8PeykUu0qjWyZtz3nPKm0loVbLcCG/ThEvfHXureYGA9b2C7Ea6g6wjbd42v
UvpCV4sSoVqpbcPMnxIrDlw5Gi2kZRRl2uhGVChIh85Vt4sWhABxf6uXT85SQfrHBTq7XMZBuQ6C
Yhm3jdJPxFF0CX5E+syOSWcT43jJkgJIYDBgMO3OKml0lf0rquJt9VRNzzE0Qstu6TOmw67KaXAD
MUujmC8nHJdmEzCJeqHFPZZ4YmoxNtMRcmG+63QOazfbf4ZRws4JeY9A8amqhtydQcVHVJty/cec
lDinLISO8gLUdils1Pqp9u3/Ze88lutWtjT9Lj1u3IA3UwB704kURVKipAlCjgASNuESiafvDzq3
q8QtlhiqmnV0xBkdSUzCZa71r9/sKKi1beuTu/a5SgoWsQ4oaqgTAemdp6ovAapQCk0hRY1h5DFG
p65MeoQHa7p6yhVvxmJY+eHN2k7IU4aVhksKgsL3BJecO7LZjMwst+C5amfK0sq2cnGvo/lS5mI9
CAvR+aVq8UW3/G31Di0eXdD9CfJ+bL2gKxMGvQ1nYj7f1cO83Yne9R4K6NGkjlmBHG9NAuisdMrq
5o4Kq7so1kUvR28b1fbd25pmI7pBALP1QbSuN2vV4OPvKaOUh3AZ9R1DtS1PCl9HvNfjlOVnfl3t
JBFXDJAWUd/AQ528wEjmebCWNMzH+mLGIgLsOCdNMK5Mm/iakhyo49iSn+UVNEaElC+dRj8beFWi
DE894F04XNpm2TRn/CveEBLW7C2RU4P7D93XeE9Hlq/JmOX2U4ENvtrzEJwfXYmdTiqF7VBYVsv8
BW6/+tBbHRpltE5mXOcS1tUoOhOzEOpzkRhQbVJ8QySRUjy1NaFmQNKeFXC0zippknEGpUkmqJXl
x3Hfn5fdoDfx912bibt9rn5u5e2+q3ejzQZPdmH2Ndt3/XHf/6ELTPf/m4gf2hq5px9FRnTocT44
rLlZItePChKkXHM1wtQfTcaajl9FD6UgMv6V7e9Ets2uxLB3N/6FpQQSQFrv8/1P4ayuiiDnl7DJ
63Sa72T9LWlDlgG7UPlmnQcOJdt+6ucszaKJoJjBf+N6WEJk+XKnN30u6/aVivQEAfj5O4XQ0Rgc
AzX/ZuT2nzemHAOu2P558WFFBJr38554P+8PNpCkdMn9tun9Bv48i/6qqvp/E/qFlfbLsfyb7Phi
wOvo19rr59//p/jysfLbOQN7I85j+Wmn/w+Y5br/orTanQHBMgO83zhH/2/xFf0LmAusyt5pVDve
+x/FF2AWaC8cRLDEf/7Z3+C9p30aTDEsCNEf00HAGI+4zF8pN+0mAi0kxJammglxW0Z0i4UYrex8
DRcn+ux1BFWd220+ma9ZmZ5UETtp1ae+hLppAvcgqj5ZWm4lMvvMPLhzKVJy5PSDgj+TzIuJu84v
j+OF4uz0MulEQceR02DmRLPknVQsSzNi6cqOS6eBN/44Ot9LNax4vOb+oyWn/gaKmnpF/PTimrAZ
GfbAVGLa/fz6PKNa164JMCdxNSmezip/GFORP2ISY9xUsr/zkVi/sub+M3/tCvfrZHYAoxHkCj+p
fZf4pSv05ikwRxf8ziWOD4B+Es5bUl1tOzbatb5vBtCQP9/Zl1aEEr6PK+BsERbzfEWlx41YxG6X
VsvqyjGluGLobh9N6agPJlYaZ3+93g79gCqAOdHon6w3Ek2OtazUYCb5VbHgrrQUxc3g5+UFZLbX
HBJfeIaIGTAGgIHnYt5wAioMYzSW5WrrFKFLTg2j31pGfV02s4Fls4eNXHH/58vbcYOTB8ggEvqb
SyPERZ70QpqIS8IUKp2Wtv9+XER06W36NVrqS4vs6ijC0fFeger//JnZxsoYdUQOj+yvxWNedRrX
sS4ML/58Mb/fPeR4bHDcOFzZXPPkYmTVS4Za2PPkatimM39olvKt43fo8mYDg/1DT1FFUSvGZn3N
n/x0bbZVDsIAGqHDqAiw7+QaG4GlVgHvfVm0kSx5P723CI47ZqMlCSpot8ut5Ua/ss+c3tl9VUJ9
2Jt3ti8I3/NVt4rYqiIvNgAfrAJSlyjmISlCAkmPf761vy3ETsYGyowQ7jsXenJrJ8MfuiIguAfD
Xyzqi6J9ZzemfMW05KVVIg8lFjRmqOinpOwgNFRteIVJbWPpz5XYc049cj79fygL/2Vr9NvDgrFs
0w8BZzFu/+0zW6Tf5wLCd+rNfvUdxgfp0J7VvDX9Zr5qOUkSMNgpf+Vh/UaU3kkBEJcCzlF6QCjL
z59WOGc1Ab3Vkvr2GemE+A0dgnE9g6F3Php0RAJ1Io7haApeWfm368WWk+cHKQCK8v6NPF/YnTG6
MqqRVIQAV2pVOXkKHqZjch8X95AjU1/SSVvT7Z9fmtMTF9Sc2SnEaKoKuP2ndWvQRqRBs9ulZKVq
/+BifZHNsci0XBOYdEb5txMI1tuZyyDAzK3Zap5fZtMNypSZYWJvJK209snszaJKvPIp/HZVsDZs
YCjaaqbmcHqfr6LaIlznvCFL3INduxKD/qEJdXSrBi+7+8sbyFI7142NhaSd3/j8xuB2ikRWPFxh
Sx62IVrzGLcL9F7lxEnxylvy29fHalSFcOT2Gg3HoucXNrtk5ZWMXdIxMKuLAXuueCvW19zrXrp9
EPG4h/ARmI2eDPz7UhSesYVBGmR98K01u+6bK8aWPG4aufTv7x9fD+NZgB14NSePaloD4CrcFtLF
zOqDVGN5DdBYXu4xhK+86y/ePAB6Zl+7GPhUhpAH1Sb8jZtnE/F2BQY/JlvQjH+7Qe6PiO8JTisF
OVPn54/IHmG/zqIi/jtYuoel7cVlk4v2FfntaY1FXNWzVU4ekd8A3Tser13j28YVGIa+1c6MYw6G
FQw4ivr9nx/T7xPunwsifwHkRWd8Goo3GG62sHUFKTIk9b7vRXmv8s65qkpdHS3huzF/ah/DajQv
B4eEdlACJ93sWaWi8o5mjkXdn3+l33bM/TeiBEOPtL86p05pRdUHgW54c4I91dmAvfGm6azgOPL5
I0Oev5ukW3/485oniC6oN2sie96bLfDpncL6azE9N+2GJAhW/4rKJTaVt53B+8fIOZiND1iF3OXZ
rK6neg3O/7zwi58kQnLqcmCC34IViiFD7tl4AbjW4pxbfb0dSkRnSV2awSsNwwls8O9r/M+lTrbo
ENOWUm1c41yo9U1RWHf2XJIM0np9bDkNrnfmdi9Lwz52Tte98lBf/EaBd2HzoN6DuvH8BnfR6AAl
81AHQp7OCOF0zvQY/a2q9Z/H+B+rnFrcy1z7hSIxg7jeZb1yZ/wjcfsgbbnHEvTPD+7FC9q3bHYE
IjGckwuqN2VIiiYenB0tZy1OTRgJzq/1CC++l7yYHKl7et1pj2CAwXk5serAoX57icopuFwylT+u
iCW/dBaRb7Ty3lko3dfCK19eGfuLXYi0v6DPH1gRtqZq0GWntaosgphlZ537OFAdvbkrLnE+GFLf
L7ejGpbq29/fWqpd6kM+id3/+fnSW2mCZSP5TmunDO631u0uS3vNX9n5Xvryfl3lpKzWeAuYzrgF
8GgsSLxG5ybSGmFrrNF88z+7oJOjY2qiJgjBk1PMucYLIUV2HKe/dIDf59QuBy3vI2w+YMF9iPfr
Hha0JqbAZMSlWrZRimoZYl5EMWYxCBPxFnb/dkD/L0v5F+/gLwueHPGmM5jeVEJRxSCp/tZ6dp1W
WV1+GNXs/De+NpCr3e0b92zn51zxF7BDQsuY14hjcYGd9y0YFn2BS/H0yhH/0gUBpDAChdCAkmD/
819XIauYXGa+6cqNSPE1rezK7qMGdg+uc39+JV5cCvkPY1e8fdGOPl9qKMy86DuBtW8b9nHZGN33
ANz/fCYm892fl3ppp4JXR74VhGkau5P3glHDNtAPBOmE5XNiYmF1YBBWpf+dVRg547JqQfg4uaAw
qpBaDTmIPEPCIwzt/o3u1HzxP1vlZFfSFc7p2uAJ6UGwy+eLcSid7rWcy5fvGMwSkERk46eadpmF
Zrku7H2dxCp41KsdW5UoX3kFXlqFzDMfRhCFMv3w81egWrLN3bAvhlcSEjJm5w17u/MaMPPCiwbe
yqkLewQd1S6B+/WdHm0Prz3VW2kkBL4Bw8os8ZBpbzh6WZa/FmP5+2p8FRT9O2lyByxO3rXNc3Gf
zPaRErNqOykGpo5p0/hO/cbsvLF9paT5/RZC5geAhwXKkJVH9fziLLsMtWkWdmoMjXWklBrwOAid
+M8v3QsXhcvJXo4y79+x8+erjBj1wYkz97BqWWtU672Di/SQL8zBw6qq/vq9wOkBJxcuzfXYIU7u
4dJISgoGmWlXmt53sC2yxHW7qteQmJ+/968AJKA8orqfLmioEPnv+XX1UGh1T0Bhui26Ul+zVvoy
OOCuCX+6InZFyzgcXad6dHXgBmfm4iBMXhobeo+wM3oJegH+5A682y6PJHWG8hhZFZZPXRZGAlEN
6S7NMTODwj5k40J26LJYg3P2t49np54hNCIjDb7vae+c4/fXTYNDvzDzzULC9JY8mR1Xlse1aru7
P6+23/1fbxoGFHh0gSSxnaLZ/Gmm/MsZwRPb6HvgXLVMThvG10b1aZYFEWOWsbn1Ycgc9zXDs9MX
kDV322yG2mimgJH2P/9lTdz2S3zxXFznxy0Kr3rlOMykd1/XtJrb5rUJyulXxbiThCDMhNBo0U+f
drpeVK4ooLEaISKQ4IHN9N1Pg7+8lrv4+53cCTQ734P7SITayYlB9iAOrFNBEF8dSFyZ6z74oRth
x7mX9YTtzpZK//zsfr8w/Hf3/zjjKZVOmYqAwAqY2M74kNVw3o+tuOjVGL6yXewDtdOXZLf8Bdnf
DeqAU0+TqcYB8S0DoO6gbGw5v9Smb8jzIKR4wQwb7sAxl7tdDI4u88dC1CotZrt6i6Fq+DZfnBVu
S7ERgRHoqDXSvCumeymq7At8A6OEPEduE7th93Grcmgc1kObd+45QpMsjF2ROQ5vZZTdWA2Vue83
6pZCt4aODfLyodjkdIB4Ie6x6hnvDDuSbbxZMNavhLn1/ZXyYKqu1FbFuZ5JpUgqy9I3bTB4MFCQ
Kz14E24OTla6F2bN9ncoA+E94l43wP6T+saw5Y/eNso+DmcSAYessL43QkJYskbx2dLReNWPQX2r
DItj1SBR98GZy+YYkBqQZvwm8RDCanE9/bVa27yMZ1dP9xCxsayLFt3acGlaK4sXaQRrDE9BlKnO
w7zHwVP5+cHcmhAD+23xjBhCuQKuc7dzXzXhlZxwBY9rJ6iTguA+GJLTdoObqjgE3jwkxjL2NvmY
0nSIWTb1tbPM3VG7Li4PU5U12PVDPhYHd6xDFDIZ9pR54wgSllrzU5At6wfkNN4RRomXVN64S05E
NB8NLI1/uPZiL8lqGEUTF3Op4qHjYFxyezoXBfXuh6kPDHISLG+/U22eBzeFUMS2wCXB2aLJQSKP
md9Acw7LwgseHadWHn7S0vygOjf4qOBVtnFnWFGT9iE56rVo4W5WY5s/1ZPVXsGkyecHw6o7qAsD
HMKOIVfHdJEQRyKZCLgq5l79aLagsG7HnH+YOoPtvw20FWWX/NgRcBLPagCD1bf7I6MrJmNCTbV1
LZ2ZbAeYyP055mDucJD11MPK6OCp2U1m+Ve5iT0kPM9i6d9KNh3vLGi80vy+zE3ZH9tIBo+VUxiX
gz1t5WEO8+bRXsUdmjaym7p5/GhrO8ANy1CIfJpO9M4hn9huk5Uwjm+bNVW3up+34zIT/5tAAqqu
lUGEdwwZ1U1cE8vGd8MItY7drPdVCugJUUe2JYbwCW7F3ZpMpdb5OXxs5UEtEtiXdMuxDKyChOfK
1f2Fi9qnObZlVN/kWNyacdWt5LQpOfY308hiifLh08SyC8s6Fb5NHkzHuauvRV9WTnPX0caAtax5
Vq3vnXm1+I5U340EZ6COSZpG6uKOA3IWR9tWm3cgi7kXdz48I75sBW0uL9PcrZfubSRJHLvJJ+zC
Z+xwe3tKVi8fZ+TPIRy9qEK0FEMIHj9IFcowCcbIyD+3ZtU650HeYpDr4/IBXzqcxrcG9KSdqkXy
QxS7uTYLpp19kyUlptz22RKMG9HbXdCFsRFMCz8YulF2DMJREOMW5tpI4apAKSorGUHkhbtydPlW
8d03W9EdWx32t+HCl3QkB2O7xSM6bNPMX1pGTKum1SJHxf/eZMPoJAaiuSKFseVYx6aYiIgNpUJK
0+e6bA8ORHOMV0zDDg9YQW0fjBzLrdhwIk0gfSlyK1b1Wrwt8bkm3GNoe4hwpv3WWzNVprMpDZ12
FhHc2IczkS+srcQbWamKRPHRX6/6SEcf84HTL4WptIXppsWKXxCvNaqWVigCPDD9+qpERdJP34bL
p2Wzq+DMFRbzFaMb8y8+fH03bbrcZNJaQHGIpSgFv69VFY/+YEjoc1Ip48B03yiPaHHWMwUFrEjM
Et5nPK2d38TDZsopzh2pr/S0LS1BhQyo8NxzKmJUzBHFQI/dt70eMAAk1KD04RheBMpS/jVnOxgt
70BjXQqrGsNzy1vGOsWZdYbZHQVkQLnuaj8WuYzKs8kp1w1xQSb8GC8I/WRCkSgu8DOq1uNS5P6b
qCo5rRavN+2DE67WrS17XSbWsI0FG2wRPM1WFd1QNTnueYGC9ZPvT5t56UzDxqhrFZE4d3tIa7hI
t2whnXCtH70ql+3gNl7/CWtu6SdzpFsZZ21fhsc1sKbHLZpCiIvlVvXnE6fGOyiDNmdDh514Mmy1
o2IvCyKMWWnZ3mSMbL4bVRcQZ2Ip5eJ1P40OnvpZ2Z9ZnXbGpJ4D/xvv14RIhiPYOlibxRX0DsYV
CQqg0Y27ya3FWbEMzruiE8I7FpL4q0Sqbv3edYLtJ/T1WKRzjWnH0XVbYrDafFVB0jeBS0rPiKYq
Me1R7Y79glJ05EX47PATbVgFWa0SzImc6VAMo/HJHFznsyKCijlJ0zgfhdtUHncUReWZxVj5fPSC
wYktue4vU4OgIzZ7O3pjYYFLLHY/ZD+k4a5VHHiqC1D9up5MpF9M47EC47Djxi/nt6FV+zIOOgMY
A9Bu7A6udusQ7YCzhklb5KtDbKCu3k8lzvzp0DhVxYGs5Hz0CB/5umXs0ze+Xczvsw0jomNUFeoz
fsnVm2rCyj92iUAmtrLNmx/GzLaY9NNURO86f89ECrHbz2NLj0id52ZSXeKgpgzxAyw42hZD8gCj
JlIOmTdVYJx1OmvQWLUCrbTu8Ac/ztxsL+krzSUqK+/NWKy1ucUDk/NvHh7rzpUM8FOO+7bt3RhP
/y26LExdoFRVNb4mfF1lmdSrMYfxVrHFJvXiFCObQO4IaNRWd1MsWWVDrDWMiOqhzCMaicjT54Pu
zGM3dI2VYDY7zB/tjE3+Yukrogb1qDz7SzYjzz5sro23eoclF79Ih2ufPsCjVS02yLUj323S26oZ
6VhXiK+BXZbd92k1/AzkMSjn+owzMHTG92U4Ou32uS1NvNhTMoA6xv2QTRWxq9j6D2hy8SVXPZ28
YQ2gLZVde0M8EkSNQDYnrk2cWYQ1+0+db/h889NGQNj3kpCE6mMAHXYX7s0N+yTuDEsQN9mK3ncN
hg6bmcbXZKC25ZCl3lSNaNHzZurfZnYtLh1YMfjPVVKQSzC69Q+26wlzAzn0c0ISwQYFtwGFQqgn
O5vMQFX8GEVOblVnr/LebGAxHV1v80ioH836WDDfLLFK4P+kfMT2NfY3NmfqwkONHfa9PGl76qDr
wbVFdNRNPnxy+dnGISx6MjTktGAqRpBBh7c9NSleC14VHjLy7d7VYnL9q1VVxsfF4pA8EsZsdWm9
QaY+kOA+WNFRCm8l/RXj7/sO6/EZZnKDP0NjhPNyrDeRX5q5tNqLuevX7f0wLAUa4dDtw8e6MwZo
411QfllgAW5I7SYOvy1atuhY8SCcRM2Ao4nadHi/1hN5b9xBr0+Kea2yY74Wc5GQHk38jVO2ljiE
9hLd5VLLG7v3hXdllMZyBV/GX2NGjsUnXTnOJyHarngQPdqbM7fYxNtiHdm1BllOl4NWasYjOHTQ
5UX1HikASvMpqFe7SWzgCpImLKsjNWcO3fZoukN42+qxfrKqRgcwq0esxRZ0alTODsrH1BXBelcH
ffuVXdF+aFpLo1qzsyE/wz2aPE/4Fj7z1s1XSdtOxdPOryDaorLn79oYCZMyMM8O06zXhJQjx8gO
MODqp6jj2I/BaUi1GKppuV3dKqxjr7OyH8L2J1qX3qdyl3qrfqwhp9mhK0j6NhcUbMls2BzMJE+M
tHCZNVy2bUFVSGoCRpc1p8LRqICLCHUXjsASz+ndQ0XHo2Jz07hz6qAXKsbOe+SdaXXHi9x+s1wE
7dgXPQVOV11OJCm+3Xq1vZvt+bbB9TglVbS/DhmdUdqMQ5hXHDrdeFvwnT/0ai2fstKz54vCn1vE
brM8+piBDexFodUmHIMj0thlPDJLMY6iym0KY7k1X+d6kY/CcO9X+p8CmSlFUezNZYj18mo5ZzCs
21TsZktIIyTOl76td3jLN1PKcFqYpfRTqxDZXaNCE1EEgkbyVoyLTYRFqvRqPbhmvr7ZKjIth0mH
12ERyKONIeiHiLnjVWR2FtLdFmnvbCrjoS9b41PjVu296mdSau3BfRhstbxbwsYWMSEqn1v0OPSe
G3KAeBU0rfvjGtJ+C7fLgrL+rMyaIs55ex7zcFT3TeRtSWZvy43rNXXSSiInOwMque81D9vanltz
T44b6ts3NikRiRr4ovcwpy1ZTDRBVDy7MEi4j6Wsy3ML8fXHjdPjYExVRFCnbBMvW8ldN0BIeCdt
FP1GxmV1lb4fA85C5GXupdLldFEAXOPDYb5B6nsVtO7ZFGgdw0qdYhI2Oo5BEL7IR7dbKQvZ71ja
jyad9XnQkRiGY6T9acOwF+CvFh/aFlFd7Odm8HYrtuWI4cfVqrP2vTb8lt8dtS8ajeEqc6NLgyHM
k15GeaGW8mPUuMWNYxIQ3LvmmPRlreIVp4LHwnTkG00GzwP2wNOdNibtHxc3q2lUlW2eu7WeDqYW
1862OEenCj4tdJnxps0Lpkvd40C4GDVMKw42qqhY4zR9Re9ZaqatZvSplCIoju6alURxRX5MiE94
vuWCpDnVlRdQ9Pyremy2pzA0nPNK1lTSlV2mEd3zpszPOIQad3VUZed2PhlXoizK87IHhYgLoxSJ
tea33eSNty5Rgg9l6Y8yWebqulhX4wI4Yj3n42MPW/SPGYLGkXPHij3hzx+BoZD1zuSNZeFYfcuq
fLvsmDa+qb3uS0vdRUNB0hDKDDcdF11eEVxefiFluXuA6GtftsYwHmQG0EBEoM89Ds0aTqxcjoLT
s04y16id2ANsOgp6+Xjkk7mAfPVui4boyl0guiau3w7xtrW8wG2l7AN2/H7aM3K7NNvWuOx963Kp
VXbh+l11NVfeBzdzjNsttFZiXtz+ipBOk/dxW7tHv+iDm8C37/LWD340wuVM8HPnNqiyp8kdH2eu
4QtdRzckjVd3n9c6KuoYbaWP+4QY7+2tmS5rMvHOHVPd1u3s8N2wmcZaYrOGKNu5hYVByeVO6lO5
lMgyNhrfdc5KFCEODQjnkWMVSdPDfY7p78lkqNwm+2g5uironYDH8O4YMUO07cmPYoQY23mNDVId
l2s1UZ2XwzrgGTMu+KsZ7XxXtJ2f0oNad0vemeuBX9/DorIFTMASca507MraMGLK9/FuVR4VK2HM
9pXfgdfGeAo4H3uvIW3RyH37KxzshnyWaMyOOGsgfdlmX9yseYRnMahQncWhzFWeSp6WSHq2iDZx
aqQsfPB9+M1ii6349HzvDJ2PXZ+hqs7gZuEfT1M5VgiakKL6TlxieScSVQDyFJHRRIRm9RgOVIYy
3aPbFODD3kB7FDf1IIi36p3ZuiAAUs3J5nHzSJ9bCf8mIibM0eEUS5f6fR3cGmTqhonE+cSLq9DR
nwi/0kUiULXYcW3kzmNn5FYXM5LwS3o/e5piLIfUdefKQCfCaqLvQ2eMX/1pmm5rhMwE1Rsuwv2F
Xftba5RhlXKmNc5xGiJybTbYdXkSisAeD6Xfue/b3mBrg0VZVqkiO4eDibqyv55BTwjAmVTVHxfa
IWIPdS3FQYz+eN8uXenHETQMDPfdaiowCwjsz2Ba2BSUzRA48aQm7L/zcvLAwVRbAT9Zeei9m7Sb
XU+jJQosZlGBxWsp1E1EmJLBnp7P4Ey+7N8HEzZacbuN2aPrVWuf4IRJXpJLCfY0DxXaoY4o1y8d
JivNxUpoCcxuldnBteHsvTIGEuGWtF3WwR92Kw4amzPaxuq6C+ZUZ1J+6peQa2g0YGm0ABjF7LTc
PfwBXVRESNV0Yq99L1O0/eH10tbh3SaXaDg2IiN+TfiDXtNgpQVPA+Tb5oVcNmJBa2dQR4H2GFOb
AZuuozUvbJFlC5E/heOxBmdRG/oorOrBbM46czTOiff65HiNTUxvnYvqoEBfJxjImIUkWg/Ldk6V
PU2Hmn37gy+d7EcuOHkS7cv2LizLsXhjU8yJlAbWsoF66vB7z0SSiNdgMnkF8yK7Q+YeBolhEwAG
1gdJ52CUTrYlLq3W+3rJALB5AQUtX5j7xQGCF3HJBviwjBWBRmvsTu7A12lrpzqGWbRcb91AMxYt
I7hRHzaBjEuzNVbOjLAPk7E3QzrHJpjthy405vxJiKqaCG5v7PHCAmu7bnXez/fm1rn9Gfb3Yu9E
5C4Fb11uxjGkcekBRrqlSREcc4CYzuJ5xC32fpesLZZUiZMp4yoIGHkL5jYqCTZtt7E1iNZMNayQ
G1m14ou1RqJNZFnot/aq2QBnXAaKONvaVh4y15tu5iJoy7RwMISM16LBhxW7teBsmvXipjD5XBHX
PZzcxM2zQscERS3qUrYWDz6VRMNPfmxl7szpM/Wr+35i8FO9Gwirk9cCPo/vJoVd14TgBjXD39BR
2ZPUZHAcELcTNpI1vekT7tXP9Y5jz/p9OJGge2jZ64Bp/aCiv2FgfdvNtUlBLGtsTGRk41sw5bOr
DpGv6uxaai+wYtBQD5YNfr/jWUv0EXR1yPM2hKx+VDMOLgoj7lhj9tLdBhP7aOwu3hYmzdZU/a2u
rMG6NnWLw0W0TB3dSDPMJpA49phnPnRr2lBFkg3Fb94EFwQutT1cCiqFRw0quKSzojo8kqEyLwTo
IRMyP6wYonjecV2ZA1yRSiBIIc29Zbodx77EPkDW9nLvjSH91GG2SXBTQJil8M+6Mhvkg6g9t+HN
MZR6l2nHzJ+GzmyMywIuWH8Zrh6UPjYWOdyraLEhpPX4EXwlaK/3SbZCzTI3iVW6BkmIDITai5Eq
FzuW1vL7NubLK+VNCdTXNXHUF4vVJWbD8MiK135WpHdNxK0S2EAOqf80je761c8mhikRCIen0whA
wRyOM8kylQNQ7dnFB5AuU7GVNcZm4JYTZb4kYS2XBhB5PVqj/z5aK2d9u41GEN2VtQ3yY5UolLPz
2S10zkzYdWgEqKSs6NJVwvDfgpvXCHULdzSaWFoipNgWxuZVN4amjhoODg2CcacIYB7fdDZQUZIb
0tjzq9USEYIe6dWn0GuZMsWA1uM6xkHrCXnWk72sD2YwGMElyaiG0ceOdnocd6gB8+ZDI1c1nxHf
gsMrUulxYRW7LLDyQsJjrO8hHItCpqZopsZIBh116mzMiC+4bcSk9VXWRWV+5dPdl3GOU0+VOkwI
Sgb7y0B23wBgU50b5H73d0ylMvvotZW33NS+3TGAj2bZh5dVBpF2i+exDdu3/dQF8ktrMeS617Up
G4/zbjX6/p9x8P9XJv4vppa/zDt/UyYmX6YvwzNl4v73/22zZf8L9SqUOpRNRHHAFPvFZmu3U4Gt
ATHcYzjK0PQ/bbbIosLQBfXQzyh4/tG/bSFs91+osvCDhXjhIL3B7v4vbCFO57KIFfaVmeA7JAHx
mzyfb5Pwbiji7cd0HHr32iJK7LI07b+mQSFOiuB1weGAcHU6bp47XRkYZwzprnO59ICZzqXU2SsE
pdPJL/cSighOP1A4drMfbtmvo3oRjkZHpuyQAkmbV6tfPhQwRY7lYtTHzjSsV+jDv7M0WY59j1sH
bRkviufLjW6ZzeukB4bEk5+WMlLJRiAa6AsuK8LS5SVz9DDOZuevzaD2C0WBbGHIDEn0NO+gmzJT
9445pFm91G9yhjlnJIkvO2BVp3JbVIrMTl8Ib/y36elf0A55W1kWAYMLF987If0s2mIYi8t6Gkn6
QqWoNBYGImivpvwV1vIp8SLAu2Hn++/2xBYXfEK8KGF91wv8nxRwrks6M++PMiJh3mOHfIWbsJuH
P2eW7EEj2P5jf4EIeOc5Pn+WDUGfI1b/bVpTjahEdnMD7zXI70ur8NuDkbXD59DMqXdL6VhloulU
Lmpvbj7XMgMv8gqQXAHQSEmxZB+gYhddOuiqfIKZ48Rr2wYfVyJ1aY5XxHF2mAg7XONycADj+g7k
BrO4cfyokco+uku2fDasonzIYN84OFZts5Vk2bTbBdWjm2ElUNjeoXBX1R3DfMDSBRbzmyL0yizx
t2x6QyKv38buDFU4tjj0PmCzZ33LtmF2D5xt9cj/tdeVwbMdPa1dGRmJL0ctUinHnCau9bOrQFhB
4nem/pTlc/ZZEZz6ODFrfQq6fKmTue7b72ru/w91Z7Ybt7Jt2V+5qHcesAs2QFUBRWamMpVqrc7W
CyHLVpDBvm/+qb6ifqwGve+9Zaf2tY7PWwFnH3jD26aYSUasWGvOMWvjMKoW2VnXZflDAhIyg7ZW
cPwC6vCQLMK7n8VsP8RNSZojqQqTHXauuVC+GXDuFJa3V3MejITc01EZ+7UjfJU4I4mzuXI5IsIb
w8Yv6TP1G4ENFSpdJKYusKaO+fHSth0dc8cdAttZ6JvrbLovmPN7/FdOrENOHx3t2Pte3myKqptf
K6eQ33VXqy+HVNX4zpo6/gxdIbnXR1z9gdUI537prLHf9AAIv9F+5LSDaEe/pK6gT6zmZdu5usw5
rgHvXJY4vgaOp5/nlWnDwdQ00oSbxpvWWkngnR2hwoKpsbpxx2Q24iCCfJw2G9bQXljavs4z58qw
qDCC3Ff+NwqX9jbRdWZnOpUObfysqS/RpcTUA3TS+zCuFvUY9XSsKXm7yN+OqgDm0CraM1WVMmOl
BhHHlCFgtDOYsEEHLKrp2myZKG8Hg+pQT6S57GPHLjcyqpFi405N9x3Gq28ogQj7muaFpNfeyGa6
O6MzvZFvVD5mo5pf2rwZnjS9WcqgKADtBqzKNJ0mo3I+e6I214K/HPpQuYP5ROM3C63KyPJdwkrJ
+KbxzmScDF97r7M+NTot4aRchreuaxUeVkbEHBEK/dbsjQ9Viz8MST9ryBAYG+tuZwC2BGHpnQgK
ESqUVmcThjzXS6gYutezR5fuoZAmlRPYEpowDP42Wu8wxL+r6tfROrYZzGn/SvgXU349Krj/1qUX
3XfzFvfWbmqzsx/Fwx/VUf+/gUiRuP6uQvpfzcvX5OXf7l76b//nf/9cKf34c/9eKYl/oJJ1IOMR
t2iu5o7/qJRAYVGn4PgQPh5ZDPD8zn8wHMx/GJj/VxQdPh4Bfes/KyUDVunKg/Ax1+orNepPCiVn
hUH8LD+EakBFhisWshBALnz4v24ScgZd27JmgVoE8XcWSUauCdoLbwP9DUukYA0zm2XRQ1MzdYhA
Vjc/LvjKjcPAwuGH+GyzN1pT852UPi0m0+7UvidX4syMlzblqBBHsNhGWmqJL+t9ZUsVtmquidlW
jfwmClkfqHIeisUTYePpxRFgaEfytRU1T4niLTaLRPsWUa98YoBk7IjSViEf9BcO0AqWTweq0evH
bB/XhdUeqiaVL5OZOV9WSGIQJ272ifW4YOLQpekhlWQ685Vc8HP7LZBHDytPU5niTXYF58GsodSo
wS3dCPRRoaW1dlhF1niLVF2RhN1LsqutqBzOWhvnGuPJ2MZ61EH1jKeOcZLRLTk6wDpf7GNEtIZ1
nqYZZyYvbtRdImNzQKUzzRV2tCjtLuN0Ss5KyFGXCrrDQpPIFZ/1zk2mBxMVWXFY1ox0F+bn9yh2
MkZ1a3x67OHmxGZZZw8cWRPefMOPrbtcSVqdezoaJLSnf8W1o9qj3fKIQGkm0R3a1prv7nmLHd0P
1HaScSkdLiPe2sPQ18PbSNi4aUBM1T3CPmQo8j4ytO+GX2o9Og0hcsfnC5Omvy2oFstG2+RsDJV+
OeUCmnEoF5XIq0TrkdjREqYvwyhemk4P1RkpVeEbl8rzUGYsQ9/Qz+ntSIZmgRFvZIMcgpwn6JKy
o20OKAZ8JxyEKr0Lb2lNdAnOMERbtH7OU4R+SQtaxyNqtl4m2VK7ef4LlNTFCEoY1Ed8HaK7qDIU
e14wNUXT77BD5PpuwPWb8Mib7AW9ZWaXiDTs4ZNj5wOPFshP+4sQ8bwl3DhnEtY3g//k+6l371Hv
XDl0FvqdHnfprevAOvlENVKIwxhV6KPonzqP0eKrb7FeWPZ1XQ7V8zSnRXK2uLR/iynJZFhPxOiF
MD7EjceGl4Z9peXJxqnzNH5oRzedzwZ2kjwc3WJ8dRqRyjDVtQS1UeZ6r20dI4VzkWnFx8icljE0
qobdtxNEPZ7jsFo+d2zTl3VstPK4mGNFS8lPyyxwp8RMtk2hLT3cFDle4yMapv1QwZldOO35O8ud
m9sq780HIWZT20RJPX8p+oFrI7CKQVcjyd8NzGAYMHidcW4gxaJLO3nM1wBs39fJHLVM2Qz/QcWL
qbZUMskhMUSj012uZBQKOdZ0/SVNqBfdG5txi51cqiB2aQaexyqt232bJzEiumwtJkHIVIhOIr3e
TIuWLvdFXMWkSc08iwg4asO+poHWd4E+W+63ZioychqzYZYboq+q+z5TsjtUtHqXsOlBvm3i2iWF
Lk8dFHkG4lJ6byTEbzvACCMANyd+qdLc3pfGGF/PAmn6big694ljj5pbLIC21oajYfKlRMbYHmkX
8/qDZLO/L05l3VTmZJ77YrRkUMpavbkecpvdmJXZEnS+Ofe0KGOdVqOWJeU5k9UKyaneOJupdfN9
znx4VSnK4tGjq/N5WRzKMsa55ROeT/FlMvqOtlzj0As3QKjXQSWitudRcVN0bbSCu4A/LeOtNTkW
va/ETndzbfeS2qlao6Blfc2MxH/SWFirYPR5h3Yx7LBD6VZ+svNqo4sgKkY1WQKj72NLUPWSkW9v
D+jva6zlTmAmRVaEc8R8Yud2yuMMs4BkOzI4kO7BrP0SIRT50FkXtqjrii5gfERD/Q549/A5waMa
7bqhiSHaRbk+aEEyzjQdA8AHSzOCq9UH56IqHVWiUYRajTY+le34DBCNcCKztpwk7E065x74LFUC
+kMpiXQwqm7c0bRSe0CPm9eDSIOx5hMlOY8pvO1cRag3CbYL9ELn2agbk0lHoJGcpAUkJfYeBiBK
5HwzuQhzobJKjhS1Jeom5fCp1YqJANiXi0IvGDlgrjX4e7exHHTOLbPdFgGLDgZrU8DvoWGcynw6
Q6qA5jLQmz5yh41EJNr3W9rN1njMRRwxkyF3yJnSG80mdAbKs+3nNWMWQ3sVsQWHshnlVF/Yiq9T
KwrjGXXWnN5h9S1azg/97G8kCoQ7DuxuGTpxz9BqzMXshHqUd82tQp3bX+AkcMe9Ej4UMTG17Vsm
ivYeogus785yHckPWOXf4zzO5A6VbduFxpKRTldiyHiuMkQ593Rf8yKUNKPHYEA+Ic5yDm/utZkS
ZH2UtgmGTk165PFSxD6SyXWCz1eQAQkNPUL7urN6hcaogDewdTZt7g3i84BoDwTb3DhLd91xMlyV
XVJHFaOYZu1c6uwEFUxdLOjvFIuxZcZU3dYyO/lFrPfyMCcsI4Cce11sORLTyz7TiySzrxDeTubN
ohe5tfJi43RXT4Xj3KpJGtbGTAbzWa56jyAzlooYrMZT7dXo+OneG2fvuuOO/EcJfNBjSaFHfpVl
0QAwVx/Yn9ZwZMDo+OD04rpLDVB63qiLa71w05o5ZIf6QK312CtYLFmGXt6PX7Jakwxr+0leiUGb
70QVIX6NbRZN5lsxkycUSjlJBIbZm89G0sTVuuTY5TNzq+RzZnSJZCKSegv9+2lxDrkm6+SWrnVx
Z8y6KR41QrBX5jogSvOcdcO3t1ntIK0OpeE3b3bJTT2WXl7421LlQ7xpva4WxEr3Xhsdm8y19TNV
jdmyY4LepuTU04nJw4Q3IgH3Udu1dS5tXb1W2eBUkAnXzL2YZ3G+GfIpls89k6ln5UzCCkEp8IMq
HPd8pxne8G1JwZscZmtoxb0sNFHlTCtEl6OqUmhec2iPu6qLjeiCZE9n+WR4C56EZI7Ryi916btJ
4PvwQgv0g+0N9LrihnmL+6wyW6+3U5ua1lmP8tCit29WzRbwIzjg0crRT1cotqYysIw8GZ57pQsE
QnWbid3s+f2wjxtm++GqGmTgpcvZI5fdyj5HPNv6ZY5YRZxNqcjigzKlEMxkKjYCZ3EV2MVs6LhF
q14PWaL1GySHUmA/IBjI3lF1xZcQZs2nIpvUtWlo+b1XevOM3gTr27arR2sOW2egBu8MNmC9pBpu
45k+lOMNDdryzLY4o6V+86T7XVWFdtz3jDFXpe82W1InvU5F1aXXyGaYG/dp4e+XBO3U+YyAK0TY
O+FfQnt0HrW69xLhVhlCxr7ec72yCDY5D41zh2chTzd65CJsACXV7yhmszenq+Q+6jW6KKq327dS
F9ND1Q/Q61cz1j4z8+rTwqs676y55RFNXJZOh1s4SHPItkOU6LdRs/TXidfZb0ujRkbMuSivoffA
Y13Lx5ApiS549C27CxH18tBosImwfaBQYp2gn+MHrT+iGHa0YiGgZlgi6exoZtrHhbaRjpwfEea3
HGam2IksjRjkQvJks83z1mc0azmfSy1Vx7IbrDaQkQ45PYVdhU4oXdHvTT3bgeXWdCQ6SsY4MNrM
ySmto8a98JwyvtSMiMFQ2TbC4ECd6+wPZe/eUKj7L3melgx9u1kEHXaWNiBRmZfGUnS0NhS6RKYu
uA32RDfON87Qs/rMKJv2ZFiQUpmvo7qt2zXT11RXfnnIB8H6B+vHwgQHrqIMGPn35Xk39Ua+HSt3
9RFMrO4fuI3WDu9PvQQTmSbLlcnhk0YssaRrQ/onb1hqY6MRBkJaPMu8MCnVxBvsVH4WzgX8zB3N
44nGOhryvxoE/2Ufdu1S/HJl8Dhg/VaCmQ7c0Ds5ipYIsMu6QJwxAeIZA0Jf5Z0qIvqXGYqWOIea
Fg6UyTdW0pV7pmbm+MG9n8wNTBqPiHANTu/YdDForr//072zV9fIkVmnq1yPrhix2TC/5vbtpx7B
zV939HMUzSkAfr0MYCymL6spXH/XmF2y9SQ0otgSEw3SjVu3eRX2ZGdckD9fkrWkrcEb0TLxKVDI
saoYtWMtYQzm5B6gV1yFv/+J3t83tDhO/x6GXg8t0QkgoVPw7zObqIUF88DOID96X0Sz/LOBCbcN
AYnR0PpQgUA6vUqK84VIcQ4QGC+XA2cjmzon+gh4c9Ji5ypgIRFl0jnBvYk//dfvUEweJ0flFTQm
OLqziuMX5OBSzw9qlrL84Jl9/8m5pB0x/sINxxjoRwzIT08MqUuR00VjQVXm84rMwp62elQNH2Gz
T8ZA3JWHsxHBgAdUhjCnk7tiHtGz5/FuAHAe1K7EpFIFMHppDVtVsU2tLvlo8nQyPlgvydDA0qFe
rnGZa2rpzy+Db7g++2ueh55TtG9NglBMxPFw1OPeudeXMX9lz5lCXeM5/eB5fPcdcqtMCV1uVqzE
npM1qHT0yndmm1ZCmjGekJPQ6Ba1OaPjRqqPSOGnLLd1yWPGZq9kSOzLzC1/vVOTMJs8MTwKnAGl
Pye0iY1BZfP8IIacWovru7eRiMUj1qeoOBONG10lVZp8/v1r+O5L5udYTZ5IqYmJN9fJ6c+f+NyS
I2JppKqpjpkOtr2Fc4TRUFCFeg0OIYB/9eGT9TfrPV1BpKww1phJnT5ZSWTlRNKPLEadEI956RqS
uHjli3yTFfogz3zpLQi10saX+Qcck3ffs0BBxLiPDFyKnHfrjqGa9Rgc57gn3Oioi4UBU6J57ZuM
bc4xf/TpgnLEbs8TTUbIX2Sm00/X6fXJRsiYcUQ99v2wZtF6zpesTdUGjyib3e8veLI2rBdkC2HB
o+fLHZ767itfdbHZwwQvUXbveyWGTfbxqnry0NA5Nl2X3XrtCBPt9m69wxsYVz5mr45M+G3jK2Oz
2G1M1stoKgg700fb18kD89cF18vxsKIfO13ynFwO5RBV+IalZT5nnFqfJpYgmiZi00taQTHzoI94
didPChcFScuxw7CZ8jpM3X/98lbXEjMasgotbfwW0YUJ/bL/lpnEE//+S/ubCwmTKEheRMHKbp+s
BfGcGJXZKBnOvBZBlsk5zDLGJ8pM/3TuvE6BV7wA41kX7Kd/olIY9XHWE04CwRRVyPbWm8ooTwH6
86vf39UPMcJPtdX6+SGIYHNnJso+fCpWyCJHKCx+MTB87sjAzejR8xy74VLhI1LnZI7KW8S+0dWS
c94KGOV1SESnfInOBjtzssvKmFAe/f7Hev9hEz3mrFAKGI8MSU4+7KLDEqjahC7xwtku0hu0s16v
tv76qz+/1Aoh4JzMVv3uw0alFU8Y0+LQqIcHtx8fhrx/0Pn1n1+GEpK9C4qI4Z3eEb5MuypwRoed
oZjpGllGLM5KY+ma7F/48OCeETVr8aTyEP36SiQ9nPkh9WQ4tshU42SJrhD6o7Bef/X7u3r/ytuk
MFuIdogLAuZwcim6LFnaYILGfRKpPQ1n3u9p6JcD/hy1Z8QhL4VWDK+/v+rJeYBnliKczQEtCA8I
iVe/3uBQpFqkiGUIWeF85HgcOK9G0ffXPsEHVwyoxydk7UgWgGSHnVfnH9Srf/N0QscwPQp0SJlU
rL9enxMzVmekxOz/Q2XeuHpmPpfZWhvkTs4P9Pu7fX81bhUJjKHDkeC6J5s/mQdV77s1VqVmftBy
chA6p3v4J9aC9xdi2rcKUcBOwicUJ1+moUZPDvFMt3OZfrwJzM7+pTfBWYUuP4piDNqnn15HOkji
iJ5Rh4PbO+E7eqynfmByxa/+9KNDsvQDnsLtvC9hxq7zpGVUfHStOl/f7VxPzv+Vd5sHATUZ9Sh7
LgXar89DJgRn4ZpRqWfH5ZGm67fcsoujirtvv7+fd4UDgDwCjQxqb05L73h1AgNMozraHco28Dmj
3Nx8fDd/cxH8e2ssNs3z9xfp3HxO4IVF8CuK4o74mPaNN+qjZKO/uQqwmRUThRiQw9/JO5yPJZK4
FhNAOljylv2lgJrRf3SyfP9I45Q0jJUOC8iXKdWv3wz1bZLYcRcFZumY1sbm3oaz3laUz37aUsH/
/vv528shfERhSCkiTuGe0dwWkctYiMuN80OGuuRQzzQMoNNO2z+/lAP0hXKLvt27lxVj32wwH9DQ
x6aE2GR+Uh71lONzSSaeG/z+Yu++LJoABkQgDuikgbw78aW58tHE+FA4IhwtGp2gLQlDw+YPr0LV
CDgOMqrJ8wAJ8tcvS8M/ONhcJkjWx62l7bqpZu+PPziuwoe2ShnZjtmzfr1KX6kBznmK+4Sj87jv
ySNDfG3l7idqSbv+Q8ouxzUOy4JFiIKf0vFkq5h6q/UcwAAMNdLkEdcU8gXsd59mY2Dkrhz5h3Ts
9XorwQmBJuveuzJDV8qrmar7wY++suaYw2byPbX/42+K68Ad4mkAFHFaoEYcbTCBYveKcUTMRz2f
OA560VTPH+HU3z15fFE0bDzqM7o34pRvBJACoW4y8kbldZ8yYTO7MlBe7jcfPOI/cFq/FMJcaa3M
4FogsOH/f30uWjmOuN94d8nwLI6Dn06XSRSZX3MECRdVa+H6G2GoXFcAgpgK2hYcLjkrJB5YjDH7
xylQC6YkOrGGlq4d9TnvL5A4gOcxujyBdjb3V303COJPHEsL0zhrr1wjXx5jHz/nGe3H+cGxu7I6
1lHPNApUFSfPEfvQLVNt+n4dkwUriHFAyUPaWn60Z4j5VEejBSA6EvJLK7op3pnrKethGpvoisY6
zjwmOGRlCb1oH8al8uRV2+WRjXdNt25qaXrLpkXTcOGDiVlJEjKCPFSSqIDOzfS/L8MEJIS1HLO2
bJwJK+dceldd0hrPytUod7Ai0/790ydsTZHgSE4HjY319L0BfNROqgdCAYSd8UeqFUyfPnyO3x2R
yapY91JGjLRbEeD++p1HfBzku7A92F5JO8nKpuiq8HtqyFEDazVXy+HPbgvOGQctdFUrmBh++MkF
YddntIiwnZdQYN4mLLpnWTF8JCY+fWm4CgspXc6VaW2+ayMrT0OIiuIjaMigO+QJZdYitPzu9/dy
utlxFYCisN0hvNu05E6Wa/irZt/GOoCsoi+PqiU3i9zziBNAjir3g4PG39wSJzReUEp/CuHTciFV
uEPKsteCfiTBrszZFiTTy78WgT9SIt6XOf/77+ufecW40yC86n44Dv7fv/1zcVRn38url/x7e/pX
/fI3t//zx2/L7+XqsvjlX8DpJMCi+u/N/Ol722d//RT//l/+s7/5b99//C33c/X9f/y317IvuvVv
w6Ne/KJKXI0Q/3UM6F3SJC/v/vu/VIy2iepw7bwgKtdZq9d0kr+SqMj6ZJ6BwNylyF9l7T+pGN1/
kD2IMpU/iVabI+R/qhgJD+W30K36tHXWgCP/T2SMtAtO3nGcEdQUVEosJZSa6Ph/fcfbXjST6jRS
8Swtl+Fktoik68Gpt2UVZz7UtGhivmHRIKOZCqc5zJQttC8ZTBPm7uOQMvZMbcnyAAxqYoRXMcKE
eQboDp1aB1gIdgGBLPjJwB9ILbaOmmV2gnE4plpAJmImuoWt5akY56aFwOcYcKzAV8p1AtvqYpNX
WuIcrTFWT2kTac6mHuNszIJar3CMIkezJIKhXncmvI5dbdTJdja6unh18oK9ExtzJ1Lj0TTirqZF
Ax6ov0vcbsKXWJSzCxMTz3PjBF0ci+SNuX+XWqEPenFb91Y37XPo8+2nKao7dD1EN6xJ1Y1JEiSD
vkm8WbhUaSeYHVSRy96fGv3GY+D5VVH5GHyaM4PDKeinQnWPdZb3xcEppto8mzuCvNHeRxjfM39o
vDqEi4OOhWT1WT0jdpnvM+W016ATkO9H8NRGou3dwohfW815LCPrqpOkbNJnvzCz7gwEK0Ae6zsY
i9s6G9FbtkUmg6JHM1rUho563mcsocpLzczHhyVuGzq5bXNBIWhtRYneJPe1CzwBFyQZgegTw3wU
c/UVQ+6Fl1lnDH0DSLyPcUkBuuJQm8bWLtAKbOTiJ3dOx8/RY2d3252GiiwwyDUmE5ORuhbaffE0
5N4XjKZRWM2ZPV7QJmu3vDnhXPu7ZNQyUrlL9x7s1q629PQacUIBCaI/dIl/1rpgUCse15A5A+0o
8r2gknzlpFFskwnnY26jrGnH/WD0B7Owzz3+wi5IFWGRtNMDv/TMM+F3T0gFQapZiM5Zm8vEpHJg
wBzEbPCI06z62CKkF9r8MI8NCAke5HM/ikKvjG07LBvkAplj3IItacVeDqO5w+wKWkwuCFkjRPM9
4IlxmM3Nwnw6Dtu6iHdQFT6jWUbIEy3PCsLQAaP5voV3hqPeEQfdRrZfLqZ/Bk7xRdVYKshyvikV
jJFav4etcTvjwMXNKmGTxOORDIGcwqm5s+tn2XT7xUULQ65A2Kt2E/GxjtUSMCPql21pWfZ9KeHO
bSt9jT83RoC5QANwaufVPhGwMO2lCVw3KnZDM10lLhZtn0cnUEt5NVh6RUCmv4kVgdZNXO6FM38a
angcVdJtsMMWZ4ymH4xs3OnoFYIUvtIlGaBQEXvrCPkECpXW3bcopnd1jU7UnxehgsHYCz11A+Hc
gl5oXlB+Op+mhcyNnelFuXbA3HnRlcOR1MrLXrNGtanIEX6dMTyGfYElObMkulAziXj5GjPdFbSN
n8Qoh1tljtmNa/Udxsj43h+GWgSzT9Ysh7MSrbK3WvINKARPc1SVyY4xQGzs7HEOqwHkUpNuB+g4
TfE9SbeOWasShU+ZW3s1Ot33dKYTFZS4mEM1Wwd31q8sZ44u7Tj2zXOzqbT5rHLJ7cjOp666pLM4
k88aYopQWyzPiN4KOzKqbWVVO80tteqQ0b4ueJqJw2vN3sNxzPgeMtqEVrWAlqHbIzCJBDfvlfAK
Zw8p1mlD6PNC3s4lH+00eJs4nu5TlzXW6NEUdR2tKaAbxGBVF7qIzmVjf57dItO+kmwC+sbxgsYr
D8pAmw4oEL+yERXWa+tzgNDHwruatMa/JMXwKilZJ1Noi4zWS+3GduLzJqmuEoAb5KKUQV9l9nU2
QMRMcaqz3PEB60NHkK6uJhRvPewIy3gDQOjDluXurKH+3ox59NbE7nPma1trgFboWylp5Xrl7eYp
eoqG+ZItQCOcPF8eTMKjAz3y64MarCv8MlYasgaVVthWefpSRlpxLQtQFQZ25E1jF3uM6+A5hqs5
lQ2CV/S2u8HVjJ3WG92G4ZLH2KchLTYRMiD6AN+VAJ+TjkdDLZcI1K0t7wu/5Uz6k1HXSQgmI9Zu
DVmLI52ALOBAwZ2r8s4l7dYDsIpScg+POA19sll6LwZI2epnMIjFVcoOe6giQkkdJ/bGfVWrJsDU
hD4EOMs8AH5u2U1k2TJKnd27yIq/iGj87IrSvZj9R8BV+xKm8zTUaw3ZXiysR7NaDoi8+88gFfTA
9ftD0VyI5TCRtTxk9XVaQ4oCylCHFqzLpawfZaN3Rwmmhwxez9/GZnVE9DWRL/s6zZJQqliKy8k3
7U/WZMtv1vA9q7Itkgw+Qa1t05uEl39Os1u/g/dnTGddlF5wPIk3elVfJ0zPgix39GfRcoD3i4ss
tj453kvVieFC6gqRbrNvlugaW9klUKF2r80sxE5ZZzvGi+VXwn+vK7wTY2xcIuM7n1V2m5oHXZvQ
XwHwgH4qwWtaxW5qyk2sj5dANy/kbPRhYWgP8yxQmGvXdcfbJovmkJvyewWEQx5cDHChKcBRoqvd
UcpceNpbZdz2q7C7zXZUDk+DTwiychT2bdZiv0r9tSlxZudJlmzIWXytWAfL6t60vnr4+4bYDhr1
DcUxY/byupT5Tp/GUG8uIxSXE6arqpD3dNd4zQzMRCjA4Mq2rRFqAHuc7qrR7nKtear7Q8IsgAEg
Sy6k5+W752ADr5CBudqmn+pdpsZ9XvRXznJle89LyxofJyF6/mBw3ND1rjgfXvLK3lCEhlmOJBag
UL0gxOsJFy7gpBP1mbZweZPhvDWnfWfUZ477mjXi2kusmzgvtyloUsgSPEaEMmtfhHaRWzZANdCM
1AvQTAf/Mu+HrU8FlrkbJydazN+a9rdGZ/80zeSmR87pJvJ8QlEMEtJZ+dshqvqtp9UXPk7KIJLj
MIB19MvbpS2R4dnnHAV3sUlxMvnXlYeVMSV4wbmpQQMJXgf8frEyL5GKIVEeoRMijqluFdDDFJeF
62HOR/HsKK/ZYFK19mh2D4t1JuaCKYt1RgdhY1Q8LchIK2yK52OfpURuTWcouK7HKe4Cpzaiji+7
Ks8dubTAATXzAGqxOEcpkuzlnE9bDwV63baXpep494vuczvb1gF1KnpKYjcLlusoaW7NMfmUN9cu
odX7ITfqTV8v16bXHo1mOJrdtrG8eWO6pT4EcD1YIsv0k7Dy6nGy/GFPE8wLU3dASavqfFPab+6c
3vj+dJD8EULm/c2Y53cIumHQC9HvhwLuZzzDZk2bYwPXGwLYfOHp8V1tgY4UsM95/9hazkoQDl0I
smfLP/hHi892Mcbn49jydGMhQRviDGagGPKHnhm/xKZzcF31VMqY2nG07qI53sZUYFYN+MJtD7bI
7k2uXDSEsGkOklfTe7STfgOqPg4W88rubmtzfeJpAlW9tcOaE/Z1i1QyCZEwXxiJjthP8sGA7lWH
2NUUO0aYV94eHOO8W2S3HVTNw2uH/sjDmkz7DNwaDh6S5lGAI6XexFG+qzT9swV9Df35Jpqru9wu
r0jqGsHjWg+t3jytf8ppskd9Su8SpT37Ir10h+6TZuhvnTY8jPB72efBmfjREHbwhWkj+dr1MuL2
A61bZ2qXT/WlnhnnmpWfuwnIJiJDAn0y7wy7fZjwFFnl1zbj9XLx12oqP+qZwxPgPBvt9MVHt+w1
7qXs9a2zFMCQJooQU54VSfUwldGV3Yt9X6LHVL2fB1VTCIDKuvUwEjQZkhUebYUnZv4s8DyhT4GG
ozUUcZodzMTeutgAdK1HCiorZ97kEvulwrMjFrnjxJDgl5nOkAw9d0PSHGMAkPvGTS7qEbPiDN+5
qxGwZ7cyOvcL6wstymPKc9JNcptjmgqwzPKDIhzNGn+Hl+hcFnmg5RXIZkBiMPK2M1TExXMIgqce
3heV/mLq1oYYAsibpPCyMiqYwXbkbNY5SWefQy/eYH97cVvt3o/ce5kNcFGMoMgzVIrO9FWkx0gz
4R9XeFg5sm2K2L921DBtSO9h2r8cla8HchHiXBsRpToT4HRbVHvMgqxAFjaqPQ4js8Zv+1kf9TMf
ACjh8jt3rFygJyM80flT4iYHvKVMQwt4tZBWqFJYYbZ1Wz5nqbPFR7sZma1zlNm4wxB6Irsg4Ok8
Xq5LvQpc+zOT+a3VvclS2/ZLcZvMA+SqPijL5tyV3WbiM7KLax0PQl7AxuQoFUQjFZXUbxfT2eMF
3tvsbKkE5px2Gz1XDEmbS83RHtvuGhrgXS3iy1aippUvI8nnGwjNO+k4l2k8bFQ3PpaDBVcvY+dY
Ui29ZxjA3jB5yJDM6npoUT9FifbmWFD6AM1Ty8irqJXz0TEmkW2yeJ5hTc519ppK38bl4ApKPD0t
4+gMAvQM/9/y1JPbp0xnPHuy0VouZfSaxQmWZpT90/JJg2rSgQaTTnQmLBTknD2M8U2h7isCF5zY
eVJhNAkiI3Fe4qrJn329zW0OPV3+FldAezclmt8LkLv+fGfPGfAr5ONzfRmPvjpYHR2ojSbnIg0H
X9QIk3VNMUjMU+Oacx42tlkYrRMqx2pQn0Zd86JLztkbM+a8GrqRZOyYRlFLSxFfkw/9VsqRDSuP
n+HRYrts7QY8spgHLB89rYfAz8x0CjAzaHpIU72TAHh7d6uX0bRznUYvYMoXIt6asXHlOIDmMFNY
EL9i/dmqfYkjLdc5kGTmgv500kBQbTFO/F/2zmQ5ciPd0q9SVqtuswsZ4JgXdxOBGBmckmSSyQ2M
OWGeHDN299n6xfpDlm4VGYxitHLXZlcLaSEpPeBw+PD7Od+BMswOmQxLA3qQg4IbqhU+v4T/QsEa
XmbSX+UgC8sLrEUpW6sOG6GnIP56CMjGYt7mSvjKjDqwBK2usf/rzVE+wQyzymUmUx/jjN7W1jrp
ouAwOf3QeD646yt+WH8fKG156IVCqCqGJPsus21GTYRS4D4eyuQeXLj5MLl+/1MxNbjekyrddKmF
eRItVU3N+pm7w7GiH0AboaYz43xdGSm7N1EYE9t2quITuAAk4Mugw/jo2cwY9tLoOEsuqkZan/y0
NO+deOqYWsYOG7tWmr1yiGv87ctmQCS6rq28hwpCcECy0qd8AEpuRWa/sKmxXhtGmfL5t6197QBw
6hZ5WbTg7GNHLCfNbotlMrBSLg2H0gKTeG8C7Y60+E5ruHdiPwABk+1+geGixnfxEoEX+qzJdAw2
KYAo9a7vzWie9gz1CxeTGiYCbLajB/b/G5zhlAGYZEDlZ8eKshxnz9U/bkf/UnX1/610+v+dG1xQ
Vfz39dNVFsmXpqj/9n/+C1/4j/pvD3n0vajfVlT5E/70hePjdmaZO+I9jVtDHbn7PyqqpvYHV+WI
fZFNoNVCq/FPX7iw/kCPS4gsaA+K/kRw/bOiKsQfFoxcrgSQjwDlMf9SRXUul76+JqPMOytCEach
oaa+clT1x2o5MQojAdxmAqQOeGklrCK/edU/J5TwxwqfuRU0dq4xX8RxE0QXvBa8QkCL9FK2wkOR
T14GN5rPStsWrHtqdNBsG0VHBw4Wx4Q+MxqKM80fX23QPFAd/rK5KEaEd9Q8UMwMfPBoeD1O+xVU
dqZeLdQ9XZZnM1zmG+CjDqUtLodph9tUcdSWjodBEJ5ueCk1QiOb7l08w5g4BxTd3QYDI3Zomxjg
Dj7mohHRl497+sT7pKPnWzZYTfT50bWn7KRippnCo0IrBdLtKmtcZ+ccHEdFeEaqPSOfeFCuo0y0
EW/fJ8Yra3J86Hwqh8PDOKT5s0K7Cy3KjIOaJO23j5/q2EkxNziLB1HXWnCe0LG8bdAt4bq2va1T
LoctqmEi2ykxjMnl5IsCZhL31u3S4pyyboWwfvZT9hypM5k818qHM79l7sKjN8xvQTCmWVxGQBR6
+1tqKh6EewQkNXRdyS6FTLkhusZtD4qko1ALNGFZEPJi8puhLGoLrrqs5yCm3KOobbX8+OecGNtv
fg03P28+raxWI2zKumdSI+desH5R/UDdq1xUh2fu1E+MLRNJKdBftAiC7/htUw3sT9ypcv6MsFlB
BLpLy1qcUVicfB56ZZZFEYFkzRLFV0aL1KY8kueIe2bi9x65AsUJOw63yeT/CXz7tz6kc00dDSoA
zs5gxYbuYW1jH2CHVFAgdjdB/deT2Ri+LkaXWfgHfWqeH189FAxDik1MTV5JTQlfpFpd9Hrr/OWh
AD6Mr4MJDu0DIqK3rSQxRcwSojNYfF3d5dk07jCGZjs2IfVvNIV8CAEHt4VctsxD5dUDhbwmPzfs
0sv6rPkMjULZTsC+Pwe1L/+iBGYmlLHjMWb9NLLm47mmaZGmUC/AOd/b5SYsOIRzvDsnIzpWvvIH
8+e7AtUrawSLxNsHGi13UPUCfz7LuPbDqvX4UE+Wu1QtiqI9VJevsej87V/9dt82Os80r3qxHewq
s332r5avOTAAqo7ikGo3Cy11rc3Hbb3/eOdXhRiUYYg2fN7hvG6rqKrBMKVFUaOH4dQMbrWvjMY/
k6v4fmFAaoqQkdHnsiz8cuC8eiJdc9hkd2btUeDUtnpd2lsoRpgt+4xu1BTzjI7gxGszAQ1a6KNm
p8Lx4DDJ1Q51qVHwq6u5LjcV/dInQP5ioJC4r8CEr1z82GcmwvcTB9+wMXci5kX9nRnMLshUd7OQ
SHNXN5cgwLN9WsjGc2JNnnnAEx2KphJtCTcXyDOcI8FZGFbdgCyZB1Tb7row5YzQjRyvKKm0GqHr
DGee7cRSyyprsuVk/wJK2TyaFecEr0FUkfSwp+qYsZocS5ZVmdUi7cHmQQmB6W8V0nwpMQ9nS9m0
za2r9dVtxD1hd2aimVt7u9iyy6WPmdJshIrH8d9RQ+RUljbSM1Odi+aB1DAsKE0DOjwEKPSpjkcs
2bBONYBYsRb/KSH5t2vEiQHGvMxgJvpohm4czQtdXgvYILTfuo2/1nOlJNcaaBvny5c2dsNd1aIT
//hTfTe8KAuzhSC0mEkJZfXRatGTXjE1DZlcMHTiVd1FOWVHh0Nckf/4uKX3L5umcMOhQ+bZmMiP
miobPXAs/HZeD1819TJb+BuHi6udJFIDikvVI4grUJBNY23YS+GH9s7pjXZvp30VeR//mhPPjRLI
1lFxwapCgvZ2iurzdGpaodReg/9+YSt29clMtfAevVt8ZlF591khFZ79DZyg5mH+C7T2ap6acgeg
iZk1XqkW4UpGMSlMSjA8+KhH1sHYOk8fP9q72Zf2kHGiwEYgbSGteftoltLFxH8xY8jQdb8lnNfX
OEWU3cet/OqhN18Lzei/iJ4aR5BfCLLXk3zc+T5SsZ7HKhP/QquJ3+IukYjRRsGAtB8NKVfJ0Naz
6iIEFROQYAiWat+XTnNDIGlAOkcbGNRjmr8cWsxPMw22jhb6v1ltetQDIkWnm0NRna2C+07Xh/VU
pOGZ3eM8Xo86gIl53gLRBMqyeYi9eq9RC6YmNScwWUlUhkSdkDRFCljge2XVio3OFe9lzZTqCe5g
tyaoAeXMINbmB3n3E7CX8x7maftYTEv2D6lQfld7QZgIZKKW71V+XnCRIMyLljgCwmBKLp9VKtZP
jFH3pu5BiTvwNzwxSW1bgnM8syyf7Ba87vTKvHc/nlECUQg7yVu+LDKouFcpVc4KY6823MehotmS
H0eBrlPTPVDvadsPJqH2H4/NdxMpxlv0n/hrsP47eBHevhnUnqYy2PPQjLXquqQ3FlYyEp+Hsvvn
pDgDY3TSznzm2vtWdRP8KiUHkm3nI/nbVi2coEpQkJPq2/qjIa/yooF9qHg5qsNZtYulYadbyMjC
8SImBTJPdoClupoAhD5cmFzfkqB5Jiz+xG/iuppiCznhKOaOMbShqw2hKrn9MKXeHrjxFld1qVU3
k8EWQiFz/dom8uTrx93/fsJjSOI5Zi+BRBbP8duOGKu8byFbqF5e2/HF+DOpV8ZQZiuWtuzMDuLE
87FkYvRl3UTe+UuZ/eobzHojRxWWTB5UUnn7KyIL50l+l3CBu0Vm6hwmGPtngLsnVjLWDWz4VHrm
BeRYiqsZITHUXOzgQKIbQ5HHey5I622DbSPnlsAnm7Lx5boMM+yeQvooOdrxqhFnRcHvlzF+gMHW
iSWGevdxrYKLLROldzTHL7X+MuTMfOHbRf2lJ9nkzIT/flnBQ8beBNPI3Ne/OuVVV5dxOe/MptEj
CMj/nuV+9Jncly8fD533jSCmnmXHwLx13KVH31Dpj04Mp3H0xknTfiiA9r9FOVfdH7fyfoDSCkcB
FX8+VJBjXWc/hiTMh/Hoaa1Md1ZtlMCotYiJu+ZihDQi11l93OKp5+KEggh5XjAwHb/9JHpnIiBW
bUZipDR1q8tKuRR9Z56Z90638uvMBficnfVRK2ogW71M+dqVZEDDhYIGgE6y/o1nYZOMxJ66lNCO
Pu8Jah+BYvXopRobmKyOrYs2DoYzw+3EOwIGAb4dgTiVGXv+96+GW9Kq3CnYUK17jBu7oqhmJJVf
fTKQknka0Jgzfff+SzI0h+o0ZUbYG6js37Y3JG3MFQbtZURB7vV4jliURpqTPjgM59bIUw+HuYxA
etVhz30MYK/Thhp0jRZK8Ym4iblJjomeUNX4htHzV5PSAbhwuOI4Mc9W8wL19skIx5FWNZL7UsnK
5eDUgJUOq3b78ag40X/zt6ShyJ79SupR/wGXoU6pmK0XGwGxi5HBjkf/0jAbbX6nIU5qHFKp0h4P
cqWVEl+m3nqARfNPFTnUS6ha08Gf2jOT0alHwv+nY20VyMDny5TXQ1Bxsi5yfLX1VFcrb/TC1FeK
rZR3Q0lGyscP9QsH8nYnNxe4/9WWeNvWZIQicGzO3lVpB4cOjZNc6kigsV4TJH6rJybC2z4H6OQR
FTTl7KXKAexdTmqfBx+rcLnQ1bN60WDYmbiDE02D8qvjfnnIgVfe90pe/pBmJ0hNmvMUvWwqEtv7
+DGOqSfw/EgPYbzh7mIvZKvHXSbDOOyUovNM2JMrdO31Jej/5mnEXLAyCVBdocVF0ZIZE9roOvJJ
XDPK3xiKc2fO8BVKaMd2rHbkVDsK2aEUQs0VkHjK0ctqN7Mb8kxTJz7kebPHdgdoBfuro1E/4kjG
rIydsUqr5DJHTYz4MFDKg0REvihDncTgj7v4ZIvcK8DkJqIBk8TbgWLmvIIuaTqCsephF+lWuwWi
gugS9Lx2qSdlePNxgycWFeIkZysGOyVu746njwkXoiHG3sMvT4ypSyIl3N34zMg58VgYm7hGwgfC
+n/MNWlSwx+73oCSHJeqF/dpu6+SWG4nNZLXSg1Y9uOnOjVSmfBhxFBjtenNo5FKCg/h50UzeMHY
d4tgJEZ4CgQi7zgu7hF+KC8ZsmrFo37b30bSdb86LfufM9/9L5vY0XfP9o0KJisBtSdz7v1Xy5wK
MKaWchi8EUkSmbIA+A6DkYbXeu50F6MIyWO2EEQ08C+X3LcbC5wk8rKZGf+BZkO5NoLsMsgHk8Ju
E645sLdnzhAnpsH5/gmTG5smnMnHY5zzCsIXpfdKZ0TCnlvKsHWzXrvJ877/9vFrOTXYGNx8vS4e
MUyCb7vD7QMYrVk2eCrhn6uwKAmVIjN+/Rut8N06XO6poEKOhnSvuM4kynygclz627SOi33pQqz8
uJX5T3n3ajEhsd3j7tx2j/otQuPSl7rbe/U45jeECen2kjt6juOx3Q8bS3bZJyRofr/kNsU9U5x4
fzCiNsEunf0F7D3IcG87cohMY0gLOpIqxbQbyyg7pIGMEYD5/qZPkbO2Wml8/fiJT44Um5tTUOcw
kWaNwevBTGyYSfpagRqtSR4lvPalqiLNC9wpW33c0slx8qqlo8erKVHGKnGnXt7lpFWghr4Mp7Q/
U8o4/Tz4zLh31jFEH88Rwsgp9kqex4xIkEOnmBF7TsSubafq0288EamWlC646SXN6G3fxYnfVkrP
fJT0ibYmz5sGa7U880Sn+m2ueyILmsvtxxvPyh6Y68168Iy+b1faGGJAKodzZKBTk/nrVo6+r0RT
60rTS/qNI9hdWwCpGnwd1ffo2rsy0ND9fdx5J07kuKbnOisDD8jS8dVFrxmjCo+7ZyiAHQ0MBxcP
6Nh+3wWZ89hLV9sPuiOfhlJNHwAMKwe/aaMLIxsd68xnf/q3YDtmXz+bBq2jsdmhyHIVo+69UWgp
c/YQrTI1fBw0W27IyPnZ6ZGXt8jBo6aeFtYQBYBiozPbhJMvmooPKB82yrZ9dJCOWz9UhwlIKD7C
cmt2WrMoQEKeOaS9Q0Cx2ZgvpzRIWnAD0KC8HbV2ifvZLuhyoP72xZQFyW3C3vOKtbJ2POFbzT6q
A3sVw6r/qszseR9m5JOgLveCt0M7t48+9cW+/j1HX6xRJnYPGrX3HB/gVCvpAC4lwAML61wR4VQP
Gy5TO3V2gVLhqIeThG0F9xlkM4w6YGzfQGJcJsGZie7UIsKiMBcWOS0S6vG2gyWRh53Zh70Xs+cm
6x79H/zJ+QLp1lATpN4d/oGDCuaPhEA/Lv4qb25+wVzWCEq5bADfkeC4eA3sKTAJNA/dbI9DTS6h
2MtPH3+/p14bU6w6l/GgFR1nzcjEKXPTDwbPbXNtR+kGZnugJ87NOA1Zd6ZLTzaGDI7jPvCYdzeq
XReDfOfmwpso3K1xtKrLIrTFLnREf+YrPPl9WIjB2OPxF4blt69PVGHSNg7FGKmP4UsqzCDy7KlV
7kc0lxdtL8yvPZU1iM0Jxs1F0CHa2U2Npjz2oiYHuCYvOzqzBpzaGjBAZo2DTZleP5qdq6RC8d+p
PZUVVd9CRB8xtTU2SdFOtrUKs1gYRmbef/yGTy0J8ybXQL/B0eX4bjMI2kgkGRP0WKTRKgrrm1Yp
4mVrmV+0Rvn8cWOnPk2b7uZihC0+JvGjXi9arGkj3z5X2GKvVw4hDrHZnunHU49EBzL7Cf7Owfdt
K2Me9irFJNacImweM2Em96QCwzMLwmo/aGr3O0+lG+SIMxeg95vH9aujQqclpp2RXOuRwIAPIs9u
pqaTdx933cnVC1rvfH2I4gAn/dtWInTmHDW4IgmcJLhztcbCewK8OtYyZSUI9oCmN9VzoHnzjE/X
XcW+TuKN2mu/073oOuDtEnBK/779IVxZdnGBasrDyRpQlJXhvioJe1tlFtTfRaZmycPHz35y2NgW
1ecZ0qiZR4tHVeDPxjI9eH3vuh4+SsNTuihef9zKqemHJ0JbSOoE9NCjJTMKpXD6SBs8HzvAlV4P
7p7LqWan4pc/M/2cWjygixlMdtTL0N6+7cJUGhaa9QSvSaD3VwnuxQffbvLtAGpglTEKdoES9U+5
8PXf6Erqz+pcI2YP8ous8Gqslqpdc2essAPUh+hzVJQ6sbu5ceZkeuqFUeChOMdZEYrI0Rc4AQCI
ulRndq2BvOJ9zvC9i8L9nUUQ6Mp8pzmrMN2joViyo8mtklTuCR/8yu3dcWONBHh/PDBOP82/Wjn6
vuFIW7i2aUW1Gm2F7ThdaZMrf+NgyGUxBwCUU7yao7mxChj30qDgYBp+f9lGfhqu+laj2K2S/kIU
Y0Y6j5r2Z7RFJ+stM0uWpudQueOxWOYN1i2NM0HfGtiqzbyyb/xmrB9YAqyt3w3drkZ6u5mKuLvu
3ZAT81Q9f9zDJyc30tHYaHAynvEibz8IY9LqQhv49lIi3dep5nabzlLLl7j2o8045cZ3VUz6l1y4
NbkeNXYU8tDNmyCNpzMnllMv+/UvOZpmY9JCyiScOIhZZYtzMhTr2JXnEGInWkG0zwpI7YbblGP0
DdENRhCZBSeiqUsIog/0Cd9NWmpn3u6JdjhmcOBhT8WR5/jCvcw0UWZ1o3kQ/7LDEBNkJrlQO9Nn
Lm/nqKDC5TqArVlWOKP03769WJDFFoSp5vVVKG6xXoVryKLDMsECv2wBl++neKhIpwnH5ZSUpXqm
/RMbpzftH32ghPNU0tRDzTMcBedVZ43fyGfINxJd1hazjIknD53L5uNBe2K9QJ5EoRdXwSzVOmpV
hsTLhEGgea7WqjcZZ9eVncvxzsYj/xstUYdkl8+lGwPmbf/CwZmCFLu+19fOeEG2U7Wakkq5U3Xy
Qz9u6sSAQaEEKXK+Q3dQi75tKurjsvcjR6PsCdlgsK0et1Toex+3Ms9lxwOGwzbCFosSGIW4t604
0vSlhA1HMq6Ngsy16vDRxSE8bjoTrsIhyPMkP/NkJ3RRbNFeNTqP4ldLn5XUodW4uFzIl5c/8Ti2
152Bx3mKZhttkRlkELd9tjIUG5zQ5AzahkQa47OIlAuA4asignUTAA369nFnnOxyV50FjuzrObC+
/V193k1xQTHcG3TaTZM0WBGZkp/pcvgP7zqdIwWyH86LqBI4sr5tB6xK7yo15Wni4EiGssepepqw
nxra9EUfcQimjkw2ZkdoyxLUT3hPPliReLUWukiuWz+/ChQurpYNCB8FJoLWmPdtJJXgmikovxza
CZNiC+7RWnRV4Kj7KnNxq0N7dKxdoIu4XEdS2oFnBUFUrgv8e8/+UGLHxkdYkKOijOS9+uEwbqep
HSm+NLUIDlmI5xPQDcs8kPyR+LZMKmOyyXzkax4ZcpiJIjmg1lFjyh6eJoIaQVGtWYQAOrW70voU
I6mWG6mzgsoXHEaznB76YoqpgOZAhReDUxF75nQQS1YE1PnNPunHsllG+FmwOYagiflTCkBKorep
bapt0gcLcnAz4QFcKr5IoHxim5N0lK9rjRIo8baxaa9qmfuYghWQh+shMMHIELMAH4VH8m1S9WJ7
k4ao5/eirJzeMwJdj1cy1IP2otWrzl1yt4X3L0YIgdHTiopF2irYGyWFBsyhjhuR2I2fE4iiohjV
59n4o23iuKKrtMQSXuLU060wYVQhJ4dTs+CMqVTrsCV/bcF/a5PgTETgo6BKhCcLyMllUSnlk2nW
xNkJW+7LEdMFf1pUFsu0J3Uyp+aU4C4YK2WvdOyaQEC0E0mfvqkt4mB0R8K1fIeSeqDH3UUqyNDE
tVnXsDgjo/E0J+HyIGi4yd+krZWQVuT79iG2bElX+ZMYNuROqY8iyOKRW9NEv4qCEYqQG7LO7KjY
xXhkG1GLpTWEaXWocHYJDO+1nJ3WbXXh6j7qRliME0TYdvZXan5nV9vOgSp9Lexc+UxoR/dEujX4
SbvX0hbAb259HRnCL5aT99dSw9TqZFPGvb/aiwWnKnW2qcb9vWqAgwbWK/u9XYAuWKBw0shOI0O9
cREhZwPAASdwrtSmdpVtTw7q8KV1nMZcxEC18KM2DQF45HNlsZd2qv5zyMmjAzyjx5tOkcrPggBV
A1YJbiEgDjlDWM3T8RNTJviKKZ+yRzODiUNQIlWuJeXc8DmOS2cHFzf7QVxRdNNrQxdf+4FtPCYR
yMlFiipMLEhYClUPIKwvGTwZOunMbbBj9wF8lh0JdjVcMnOMHvMOJjsSld4vbgZBCKMHALlKl/Cy
5HeTMKJikaR5TiiJXXbPDWzXcls1GJxXdhyYjyQd9t2GaAZfQMlq9eskHFyTG2ZIliEaJmXVpO5U
L0Jj5CslZTBrV0bilurKljZ5mUKZ3OskSBVc5j4/JMIYFixSXtocbDlq3yXHKqCOevcVPIyigBgz
o4gwwcR4jPBSBAvHLqFjJWEcJd6A+EeuUKppzs7Fta56keuwrYPvZcHiqafoRvBxw64GgtkuOx+j
xxKqQK6AOUvznWtEhNdEZa5rKynbMgA9QRTnIh0qCEAiiIm6bhXBzf0QRi3Jz2qSl17v8LlfWkLp
zWU0SRegmxKS4KLATCPfq9ZD6XFMyp9Er5Lh3HZZEW9GV/J1CjV0MkT3HWAuvvQW3pnAd02ujcTD
E+V+g6zO1fPbYXDMOyXsKwHzYZIZ6gKr12ZsaUTEVwvEa+GjgB4X9az/XuCRAAZkFkm/GSwJ6Yzg
WGvaZ12da7GXAStBcd2apFIS5DsovlZ/RaSYD8qtqvSTRVYK6GUlfSiGxCEcHbCmqMPlf0DNCwHW
WYbX1VF+RdHSvTPhd9ybQirUQcm8X1mRle5jwBQANPqIiUWplrKyxcMYajH/2q3lAySvkhGVFkp+
Zqf2To7rILLhog+vBrVMlEtH59EAaWkHrsXwYiu4o7vgQWj+SMqJmnrEW7A9zGXl6X7ynWUKM3ys
kKiBHHrhEsK4LNv64deS/z+u6b+jLnm1+5n5l3/SKmds5n/+fRlxZyu/vxDi/sYpPf9f/3BKQ5jE
J4woFnkstABElP/tlCZBm1thZFKzJwK51bxR+leCNtDsOT5ovqJGd8q/qou2Cf/z77r2xyyPoODB
sRqHA4bFX+RPmJs3/9iSguv8t04QSlxvd1FQrDnjILdEFEzRFK3p212UBdqcqhsWF81N9p1vfG50
q70pI8y+LbcMW6ti4ul6m2xTAmAvnGm4Eaks1nmm2ssBc4tkowG3ivvvQ6tKY6MqDmCSRJ9uCssY
tgMh2GRCDsLYcFPs6WguLyg+q+sos0hVTcFO1w03VyAvNdhfSbFqc7xcrqVApTP0CzmmjaeLqjDX
etgoVz3kQ6VFN0nFTFk3nRX/9MdCuxaNlj8myqjdALxTbsVkyZu2j9Q9W/7sYHYEzCyKfOxgSpLb
+tiJyr6QAA8WZGDCWBzj6y7WFv3oeNYgPuEzXI+yh1dmgeuJdPlkZfxnudsQXNyE11ocr6zQPoSm
3Ik025gjRJ5wl7yAkSRNYrgxi/zFt6rnfKq+SgnJSLSr1HYviFk+FPYAaLG8sQPrRgvymyxXmoWp
I1H3tXsgYJ5ilRvLX/X2Te7Ed6Es73IbRbPI7St2ESuICotq1NiNkYmbDje98xRHtqdH/pIldeMM
xIPXw6HrKxwwbYmvSXmuGqtl2sxum5pi6yghDZrxczPgRmmyR0IuD2FiX4yd/yUppse+Tne+Bsuy
qEmREqugtdckdd2OgQS/4ZPKG7AJsosvNWF+A25gU/Gvu64Y4VbFi179oqeHoPoxABUtqvhAlvcn
UUCpK7Pgwi7c9UAI79IJxAWBCPySyLkMtexnxemKyMqFpbhXpZTbqnauRUWLuD8n4mi3gRPvpthc
ml3iNfG1Gy04Y163gbmqpP/CCfl7bk+e0twqIr6Ow2Q1TqB0EnJDt6a4aUmbVeR6mr50+Y4E8s+h
Ns1ph9LrRjBgqngpC7FNoFxoUJ0Qrm9cN91AIMkhGTVPSqqspTKt66B4MP37QofblH6Smo+7ZNi0
It6wcMdhdBMpwU5xjY0kPNrlilJvzCuyYq5E7qyr4vNUP/p5u8O18gwv0iszc8tt4gr60OXYTXs7
M54jGdxAsdwMano9Kmx0jIKWKmACVVMvAz3dKclz3Wl7dhBbs2TPp47LYRyBUVoUX5xNJcQlFffg
ikPfnqr6syleGEEXk6zXWqd+ScSX2PmkhbynirA8v1pkXf+TtfBWTfq7vNNZ7sNNkFQLdQCumD/l
SsWm0TIvqEisnLI56L2753jyELWmVzcldubLGtugk7RrqX0Ci/+oxfba6C8dsCzmBRxooprtceOO
wwFw+IW0sIbGezVI1/os22f1tnN9I6JmVdfBs5sSNm3m/u2Y9nf2/OmFjnuvdduq/WRUPzKwB3q8
lhDQcjNeDw3ocBgEvbOzZLV21PqgF/HaKt3LgjL7gm1HAQ40HhYFcT2AYBYQTtmzAQ3Ts2tTkU+p
bW5H4T+wl17VZXlQkgzwmuLedqV5oVi3XVDRDWJTuMFOcKrqp02eydWYd9varFdm+Dwa5k3d1Dhk
6nTTD+pnv+quiHx45O7+m+aQyVRGPbtdCRiwWUGzMq0i4pmDTVOX4FXKrRHsIaob3YweMhatEAFF
wQFCpOE+qK56o7uSiKWWLSPbkqXkUn9hael60L6OzsgOaPIC115PclMxfNne44LqPgs1gMsp/Z+h
Py1ddfI57iYXboxHRY/tBXnmF2Wefy/xLzGP+xAyQWGpwtjLqVtbYX8HLLL3UkfrVlR5o2VSpu6j
k5c1E3757PqhPBhhXF7KJq2Wta1ecGC/1pXpAGaf40+v4MtQOue69flauUYLN0ZEuDy2T19LD5YL
QNip2/iChNnbGTSzKDSNwWFvM/7XRWnhG2408SXJp7vGTF/aoruqoVFcVKFk193k6haocHdoSoFn
ldC9K4MF55OZ1eKmH3XtSqhPGP3M2k89wvO8PlaXQfQQBlaEBj9IGbuVtnEie127l70bvaQgc1Cq
ZBNYPEjzQb0lLOO2ySD3xWPxoGTTKgEzlnLFeJFvlASGXYy/phkSMqGpAyxq6ZvoEfoLN1XdLQZs
8k+rYlUF0SNzfrqcM8RJMefwu0nV4kLEzlMVdg+F4SuLUNoPMqqAXvGyEpv7lLZqD1l+E2VwKGCs
wmwyqVjU2bDvRPEdlN+3qdXvwRpd5HFfLf2A4OdcvSbhHWKVpj6VVum/lNJul8SyLJqIr2PY5ySy
EM4J1SpfFiCSliGHAFCCSFmanA+kbyWiKs5Raibng7e1QjD+CJ6x2Sl6HOwcbbiMpxeYk0/9yH8l
KEzEmyxzZiTU5OWx8l3FJZZ1pGQo08bNq95LAn2kADKBIzbTq5yLaM0FzmXNvLFuelJb/acyVnIx
aS7S4hiLn6kHPqIVjhjtYByoAB2S1L/XJv856f05L/qqy90nlJwvvStu0MWtdaP5Hg67SnwKih5Q
HRTlhkXpvq8ohcWqCtDa7FTIlpzDBHyYTV8AyApLUrjhWXHYT1qwaEOvM32nd3oaDFi8oY52hCDI
bqo2Rm1Wa3/usZRN+VK4qb8uUq29bEKHb3psPucV5AUix/wDiGp9gdIiOERhchlZrN/wqalE+CkL
vFF1PwylsdcOd2Le0HIhAprJWSRu1OzZYHzPLfIk3GQ64HIFuThFQKO0rNvlvpkcwtpKrjJrVDeR
oTVrR7aAWevGIVG7RJ4rtyKT5ay7G8k9YJM0ca6znAF8qlFveivfpLqiU4B5KocvVWQcAvLLl5nr
3+g2UYo6pA22FybzlHOvNO51ncrdwDSiq/1W1uh7hkYiIFWvguSrW3AShHLWroQ5Xjl9dYcDgMR0
Bainmii3CQzdlV5m9xwi9yPHMif05bKrunBd6vldNYSHKY81JrYmBXUsy71lts5F3pCuuGwU3b4q
SVm45Ho2vSEjntlzzpIkY9I11oU25rckB9Br+r5UzVsnGJ1dH5ZPjaIEaz3akkmpfJoICXkgEGmc
FrpbxiprWo+mFVrWakh5433VZJsqS+tNWOmPeWnbq65Wfv5HVri6pnQ6ynjdJlu62Y1qBpRMofJB
TvaugoGezILooRwvhRRfozrzRCe+t+wvjRIsV/Tnwe9/zll/Rx/z0TnrPvoh5cvfvv/4W/7yPfrx
t/8VEDkgX/7360PXrz/in4cubLJkT3O0QXfzKzTjT+C/8QdODjQp1IdMLifna8n/PnRpfyABwOwh
qJ1YePOp4v/r0IUgmQRC/IaE2EIi+iuHLoKJ3h26gBFYnAat2buACvPtoSvtegosJtfwcGF2MShI
qV8FZfG1KAXYaJGuMb3dILl/aH1nX+rpHinPZRkvUiO5QO9ogWhWv9ilZi8Vi7KTPvwIJn09ZsHB
YC/ITqBw/LUWvdSNeKbuMS6JR4aUPKblkiIKe+C6PuQmwGWsIEthVC+czoTYxndufA2QVFLuMRZj
ufadlUVi+N4tufnemM6+cm6uG85ttg1DkTiBA1qidlMZq0yn6rbym6XgEEVVqFmP8WJR27ApV9Sc
VHIiy5VqQCK9cZNbMKVR8cmPL6ibV0Qq+15Cqgsc8mojkiswl66xS+/Su9ijpEjd72f1oKuf2DOp
C+IR+Ds2lUU6HdJ1ujYfFd+DSp89swsq78BIUu65V7QlQKwK2G/0I9Q+5Xdwpu+r9KpQPouE0xai
PWa0YKHo5CosUlFeVvFGlc5mipe1Mmwgss4bNoK7J2+XDgfUjVurvSXgPmzXVWtfUJdK83RJeWCh
bUCDNAK/7bJ9Gr8pz8rz+E399U/11z/nv4cvzc//y921LCeuZdlfIe6kqiIaXyQkBINbEZYQGBsw
aUjnY0IIkCWBpAN6AKKjI3rSH9HjHt1Bz3rYs/yT/pJeRyAnR5B+6VRmVvpWZKWNc+vovPZr7bX3
f9qGOI0exGn23/phbshtuS1N1w/SVAaPO65PdAevJf112BonrUZ7teiKylyVGqDcBbloNQYG79pd
ep/d/jxsVTYN6LNPsNB3qLZBCO+ja0hVbQ1TcTFCOcXdttJZRKCabquCRjr2TkeLhg164wZAE96C
7UKQWxu7iWBkjdwGK227u8UVC+AfZClCG3/Sfinkth5cKVWi7hK1pnqodFZ9uWWXdcCfPm21OrR9
4KpVZESvV/jXNDM63GrbQI0bauPzWpNu1UDH79UNIukgRFY+t73gar6civVb+DCqnejVSttCw3sF
gfAWWGuTAd7THmsr5HKiJujzN6o0Sgb2ZAyjKhx4zo3iX2+Rp7gZg4Toyo5BnRtSIp07qzy1wluv
1hU7btyy2vjnxL7fbu+21c+yfz2oVVrz8kdsVUtaNaGkEe0GW+VmrVGy9HpCWiiwRqk7SvIo/fO6
g/YaCdEc6SaAu1rdDuz4qrpuV3ZQr81VWffxwohPKOhi1EOEUStDA2pLqy2Pe9Vxb9kFo+e2BdbV
qFt/91kGy38DqV1ba9wG0bVto0kMDrWWiKOwPAjXseaBAxvkHPPKYL5WNw/2yOn3mq1m3b2uP7RW
2yZBFMTolVXZUWGrNjQQ9O52LbSbQDv2taSFfRREhc1wpzeq3WCtuqPy7drWIVFMdNnSw0Tfgns+
Gl+7YnfhPYydDwgfq4sEmcLuRpMiA7FSPax6mlSBRwbecqksqzKK68EvBx5r6ntUAC4sXzXsGzea
gxR/AiJSMItfB/D1o66PcNBy0W3ABhmDvxNja0T6clAxwOXuIAtzD1dgdeetHhYI4qKhq+dudQX8
8He7WoREE8rgQBJZxwVzCz9kHlau/Bkax4m2hnrCtQZqTspfrcEOxvf12W3LAiflEis6V7cdUGJX
AdnSBOXzYozGoorZ2JQ/RPOWK1+5y05SvaGlYe4SPRxGtvBBqst407ZfaS38e79yX3H1Japh+nVD
nMOWt0HGjWj87nrj3lQp+31dj2sb1W/F7qCSjOaiJi1ba6sb95QP6A4AzBp5571rVABTUxPKvU//
4t/GvbCX/hg/239SwfUK6nJf3dELDbyZ+//JoRaapIdivHDTwcW4u9l9SBCAstTFtqLu4O6iuhIm
yGAl9WEWCskE2x4o7/IW5McIT4V9OXGxkz6UKzq43JwYZ2qFmh40d4cppbqVieDDTSzfKUFZs6yO
tSyrEkah+J0QWRVgvNE/DD5gcg3Uir3sBPJ7Tx9v9E29uUgUkBrHoD0e1z6GFdyraF+wvMOs+oJG
uZtRfyEjYepP6uoYT26CSHnXEOFPEjRxaLQJeOljFQTkjeVHd1NruU0f+SdlCQ53tWHUuvNJvNFW
i1CTQDtL+jXrnkAnjhFK9K/q86aCRjZ2a9dfIsQkaWBl3ooffbC2RTvQzK/L2ni71Z06zk4FikTc
6clCHEQgJ/cqwOevjEBo6P41cvFtJ/ogyVt9CUBhI5JbyEfqczJuoYLmwZJdbTnHFSt56jwmaCwD
v0V8PxYWE2jzT3NXaoApdqtKANE78qIZxIBJoNxwHIO2VkrU3e5dhVSBgVtrVqOq1mNBiyWhE/o1
vewubygNtoz4YrUMThoS6JvNw8bq1kNELTdt9FpeqE7FBjhnUK6COsOGt63ugMaQEuedI/uSXka7
gK2za2gBUP+qEILQvHHrbYcC/BQQDekLUUJibdWEyeGr4tLy1M161yov2nF5+xluY38xF7ogHb5V
3O2959Zm6M/StaRb20dsG8Shr7JS/9nYUVFODCZNSrX1bYrUUexNSj0jIUEpKfVMmI3H5udXCQeK
VPmCNq4GOSiqFoDDpObkgSJVvhBoX8KKhDpwVExUkRI42KCgSBXrYgWkRQBRAYNDUbEHG5R+hAau
SPYg84O6c1iuuUD/U4F/ikhhECtyjcLTBNCxopAaeHvWAhVEb9dYycjuKaCOXsToGrEh9sd5dTHx
YhuRT6DXWshFH03XIftQ8mNvQBw/Cv/4TaDJhPxTgfYEPJ2y0qEVF/tU/MCpgaxcRkcAdDiJwIwH
4xWJtMTxrteS008CglusVm3PPXcAmJOCUAfU/CKw38/R864JAhJQrfvzQ6PXX3rHgtsKFVRV0M+g
0QzSSoC/Hq3GSabqX+/0oX53rzf/rfTBDCMz8EtDNI5j0lZnRT56VPB2AbOhfG1omEZr1A8eFVqo
IVdFtzNuQQBkjzyq6gXgXWi73cC/QuEOrdPLPCrxQkElFVCatKgZ+1x6zW7GhmV31rm5OAZDga+t
GqDthqBZ6DKpBjK6QiEWrgMQvLtyIgf57s3abqNArCe75XdzaX2PW7sZW7ieZQlx6Cq6WQQxIiOB
3I/XC1UBJiRuhP3FKnQ/1+vbsbYuowOPl9TQ5lO0xDY6Tn6oBgizOS6qOhMBOZl6kEi3FYRw9Lmz
e3DR7BI4CL+VgAi8W3bH0I0ogKu43t1mCb3nLezxuzhKEL1fE6mzFOCcNSJogQRYKeDC7THUpgPF
uibB6i4Q7ZpqbwUQhsfOtp1sKB24Akwi2NRaZKvo6J/QC7261GqskQeb28uB5MAIl0F6pQITNCJS
1bADp+97tbuKraxVuYLC/1XdRlGo3ScItOyIcw882TuEwrrIOvdsR2wH6Aune4swRgatjriNXEXF
03y502QRDUkCpdFGsZCo+2GlhyDPQ2U8Rw7KQjwHCb+uF++6ya6CpJ+0gpW3rsdIDVXM0HaNcFzr
W/Y2hANaRlhOKi+0+jaQEcnfhNo8rHcQDUPZINBQXX8JdS2sYcuFi5vqEtzuY78xXIzdDmkgrixa
u7YXka0ZhKsHkGCGmi1bcA4XSScSEN9dgLXBR/+b8bYzRn+nsdgkIrp7zD1EsBr6Zqzc+o77ECcB
YEnLOALxoQdqQCVY3tZ2pGXFLky1+RztVqp2BaZRaEVhR0wqAAUFZanvB3Cf1pV50JYwhWoMInt9
XNlekVBQhhthoqBiFJ1iQuc6ceyhbYk7otZ9b6nKqDoAvmKsxsBtfUDX+/eerQAoBA4N1KqgBYK/
JYPElkg3CjabwU5GN7B1eVO+3vnhpzC0G20PXDJ1xZ2u/eqqhWapaKAmjnVJXivXdXk3bwbIc9yE
QoL+rhVEqtfb98jTIOy6iOqSBnwWLCg0SkA4bCm6Vw3Fu13Mw9FY2Ono+AjfA52IggdUD7aQZ9DQ
u6S9ArgSZUJVtP2y9fXSUW1r2SFwk4PkM8KF6iJewTOpaSGCcpEvtANkfNYeGsVaouZXPq1hADbm
W10OPL08BjlVFYsBa2U1l3E4GoNt3W0rwaBib9ub6HreQD+w/iKuq24NCcwqOpvIPR9p4nEdfT/K
ZeEWfMqiChoivQKgl78GDvj9662YbzLBU80yzTpvvq4/5kEp0Qv6pEHmowann6ZadETe9kuZaXBe
0Ms6bgp5aygdUdrs8ykBroEdEs+AjigD4gBoAXo8A6+QfiEQ5hLfyj6v4XNQ59EAHS1bA63L8Rqd
H/tpn9FvTRSXOahjyIxJ+OpJqF2AHxH1ixQdn37B3DueBEW+gOpEpRoIetIvfP7V3P4ZJkGESi82
B4JyAe4JzAMqdfZf7BzQjQByVrG2jwIfnZG3Le5LNslTe3jfkbYz++M3WOgFX16qXCDPS0m50tpM
/B/77tULBJSBEqS/kX7tj91PNAe0qqrY+gO1pNRAV0hpMs+tvwJUE3xUYMb3j/qJXp4S3xR7eQEb
IP3Kr7xcvdhvCdSVpV8/3+7nsPTiBfw45FwoivH43pPRDoRyMVfh7qZf8FF/rnuPFmYWWnrpgl53
4KfMvboiXqBGqo4SZQAA6ddPt+spmUShVy/jRCP2AUa9vLprXOCyg0ZEACD9+umuO1SNF315sYr7
DPocaOTHl2T2fv2C7gpamfuzbXrxJI7wWounfgH+SZBMZUZfI2/11S7oZ7gQ9ue+8YqD/wLF8GhE
o1bbnaXms2MCsv7Yo/7ZX8gMx1MBB5uBGgbQ6WC8Zn6VdrDfC9/bD/T7v08Jutv7+EEaQD36gKJ0
j74lU9Pwn/mdKYnBX5fcmZZD/PDklw+Tkw77MJbjH+kYSJRNBTPw7JPsh1dItxvBFCk3+k+Sw1vv
Ic+XD4EzNY4jn8AuZ9/Sp/7x2+MrHx2jJ0X6EZ4W5cTigCCiZaYjeKPckI1vgUChoEQ9DsjSzEZF
twFwBhJusCLD7KONgl269Mz8xIJ6AfDuQrIv4xDt9tzcPABzUHAihhSNfm7M9FTjTisyH7f0JLAj
RhE5ONRE1MQjilhH1JPeKUWeMYCDbZH8U0DRJlMWM7Bs4P6i9Bf5p8RH5++Fuxt7xshtRABJQKaM
ggCgUAShjiIOaBz2dd7wINVwcYZKw8iIzDCTR/coJdSB/0lb2qCsANZWWp7AHKw3PK5nhmRJIsNj
lwpBZBnsBaKMUDAljK+dbuG3PMyw7MCcMG8Fd4L+h9IKMMAr6Np1clbe8CDNCJzJBBuw1Dcj2wxc
w58xk4lyMnByYxZBc6GA3Af80dmoslvq5LHnbuHHhNqplmG919d/fthKqfuaXiHZvX6sGVjtw2iW
E8XyxO/+IC2kGQCCMVqoenKjHS3DC49qOzBNn654tqJ0Cqnxbn7rsLxQcM/cOlOSyUn1BrWwi4od
Gki0lQYUHGeWMOxSz1nFJgzNTHS6Bah3UfRJ6AYZmbMzdwtoGIpL1zA8aKlz+kSErjoxL+LX38KP
5zobbboIiDgiJ4A05DfnB2f/q1PKHMXvc4AlxE2+lni99QAfX0D/MMtQRQIJGzKbzHSCn1KgLzw7
WoIumswVTMvhvrlgL5TaNnYGtnPgLDNZ+w3x1F57oehOYLCTQFOiRcfbCQPDdDM56VhpZLKw2MBY
ZVJSoZQvp6jQ67QkMpOzF8thCkBTZzgRI5aGC4uOtmtODJ+9MmHDFpd76+W2AWUWKzrYd7Bbg0xM
OrOnlnD89XZ84Y4dGvHMKV2i8S9ry4EwOnvWGdvmpcLzMAO0piou9aCQ6JhL+97FrM2L2ujiD6FI
iZJq+ItMFJ3xtCS46Dp+Mj2TuSRQhJ895O1T3SclbLq/hKW8DbPHxhc0YtoEYkvDeDJz4FQ6U+Yo
UnJxDodmFPuTUic8sbqP0FUF3+JyEpd6ccjYjgfpHLbl22E2T77Wsf7W6W8ijPN97I+9/VXUgTge
/z/O/jBBfMMEZ3jcARoJUfR/lwtOUf78oneA7paGhrs2ZiyQUOGwDdsxYgCe4TK7/DSc9npNcUV8
1C8ZjDmG01N8MvqY4MCwYmbEYHkrLnkAV9FjxTaeFXu8Yb/vgVPOhDW+7/E79+5H4XNmMNncvOjz
w4lJzZY0bMqIOtwLT8Qa/gniEpcujEnWiOJwOC593BEBs4eRMyl6/6SxYXaslGSuqFjVdC0n9jJB
qckkZN+93bZRSYiJTaMcV2awMy2CHrHMlIgcjFUM3sh5m6c5g/jVBrYauxYCi8xwKa9y0blumr5n
BIx5ysOO7ASYBjYKRtvxFB2tHkb5kDttGltUrLYzpzY7txRpXFRsyzkJBVIe18JijYCY50zcJ+Pk
L/S1Wgg9TBkTiPINFR1y25kgOpdzPGmbmcKCkZT1QzPJJNG74nndDA0BtqOnEoptM4AfxIrlMQ8I
D7OzS1PXRSdBCwgQk8zVkLY/KCr3KvZx5zCTgKx78fF2pieXA9L5HORGhsuOlnZ8LDoL1wB+sxsM
xL4cxMITRikQ68OjpLy45K4RrXO7gfaILDoPXSey47xpIpymruNX67ahS9bGIj9kDnPcdXCvR6aP
apVcVFniMc/x1vQmJA6sbHJTuxSl/YXnukfcGeYkE5TKpY0oiq5hD6RhuSwSbSlWWCy92zMx6WBr
HFbvG+lTNKvJHvV2WxCIiY3B3hU8VDNK2HJWDzp/Fh/tAPiO2DLY4D2PrOIdgZZjDx4wdcUHTE+0
mRdMW84U3WnD9NYMHJ9JhaJ4jIPoZS71lAK3Cw94bcChC2bZ+OjpAG4x+/btO3i4MWes8kB7Fx5i
0RZuD1rIhO2HzOFAv1/Q7B5jXAK/kj3m7VNxiOTfOL41I6zbeAosi1+tnu5hXE2x7zQA2bLBpnPy
JG7jhfY2bmQoKNMK2A3Nw6sZmkE+G6NwmG3E1s0SeYDxwqQf0IyDVnkUPS97KFvPmJqzvKdH23hz
UFY3JCRrZrYBsJZArlp88F/+g17/51wz9A4AC2sDdUwgSKWlrM8/7lwQ7ftE7FPc5C8YWTsLEpWf
jz3/uJWgwNhfcCFcC0hVIztv9C7loL8vfQvW17FQDicaRDDhBuH/Y7GUZrnoNafCOmKuT9rxo7DQ
GAXmMycTROeVtswrKlazDcZ84aGy78xlPHGBNYUiAUiypKGmk7mTaY+6ogNvmh6ZBlR7l55/Hocd
qIHROyAsEITWQhR9D7RaIQEJM0F0XWn79sJiISDFzKV4fP9xjjLJ6XM4+MmasTRL92YwYyy/J5HR
LzSemnMH/nfE7HhaAFp0ZnQLzUwyMXQaahx8en2FlCrBveeW2jHMYOZOqXHYJjoYewNWLA97T49s
kFyw17XC4XSOcOzbhpczUWk5U9HlaxsT9hDSEuzCQu2cGnjegntBmPlkI6CEt/hYtS//E5ml2V86
a+IEzKkTeCivG9NPmN17piomfrWb1XUmeasAzUqLT0YXVQaRzSgXmPsc5DqT3CxQrqWi26wHULpl
hIAyZLLo/YP2h9m3b3eTKfFUFLHbgYsLC5TIhrmDKbUUh5lwc0I5nOIeFOk0HwHlMrcxbl+HRRmD
k4LHNFDJ+SidwEPN9ciO3r8A/GfDTPcaj0QtOlCZ7A7moTJSqawmQgeTbPBvPxl7fVxWnTA04kxc
OhenlWivv9juvvwZ+yi3ZAVzuCvu4JmwJSwgfsue8vbZGJrJ1DZdNweHpS05i95uh6K/kwJQcHxx
EE7jaGyQHG1uOMjdU0d3TZKLXVI+guIzApAdu6XB9sdBboyeQpkYupXT7kBFRzsirJeG5tvZMwrs
ty//RUoj4n35M8XmDIIv/+1PHbZIVqxymGtAg51cHSUiccVfYGT4u/wFjd6vxQW/t04OOI9MLnpO
LoB8KrWMkDGLRB5ZUdR4OzmbXuSCdUUcBmXwjEkg8lCwn098EJBuFl+7z443MSYbRrWmreGLnsH9
HTo8Od880qKqE5RGMOaYTCOKpYtPx+UkMZm1QzN0BMMraCIEalMUMZ8pKI9zPsSPi8Omdf+/YCD2
wYJXi1oMVlVw2P2XyCFODGfOCuZgql0GKHth9SUHtwAVOpZrzMAcme30VGVymIheYlCAJSOWx4Dt
OL9oHBQZJShlTyltd130wkJYdEJm7JrxUGPDwCl1UVrFhCJ4RAxQI8tG/HnoRdQ9WKUb+sfw8i6b
1NTH4GGzd4Dv9s2ccSNQ/sWiqwfJ7NIJPMzea2PJXg2g7is+1psksJJd/jqDlikuep+XviG5AKtA
eYSLTvFeo5+RzeFI36BKeWGfTgmHc9012JwEUtvF5wKZf4OcHBHKo1Z0loG0QIIwt5d5WKY9w505
a9ZbBnUXhxEjsJbkzzSPVETfXLJ+sqBwWLoByq+A7D0Hf0hbIRVdwAEwoicbmQeIfACaL2e5RE4m
zBYtVf9P0sG8MEU1BCgJbT/ZKDwa82YPervbPLINJ482FEUO53pkoAn4yUzDXOcwZsNBzCqTs7ex
eIwYDi01C/O7Q+RxI73fTcwz08ED5nvvmBFKC5n54HHV3aK6mqxLnQiAgGXp95KOvCOJ4sPJPH6c
gO4NHBbg8MCb2DdCGz7k76Xsr865hyroOp6N4u0HYLhEbt9Nzt03YKviYfv0nNkMYDcdbc6y4dI9
u2dU+bZCwi3yyHz5VJHJYdaGtrMAC5aPWXv8676A/fih4LIDGRaHoBLUlZEYWKDAcf/v3/8zXNDv
2kGCxBNGcIXcqWdkq8bch+DRqVV5ZM5GDvAMZeTl2GSUIjYaVUrgXVRRDE04BYtsu4e/Nx2DJPCX
nNI74GMMJubVQAd0kUduokkWM4IJHBkLuJEOWy8MGlMQp3FYvBsjdgKHKddDJ5cK2sNwsBUHRtl1
ylNUwpXDMM7WYe+jpM/gEAcCgNs6I5nDHdQ1lpGdM2v2U/Os4vpxgSWk+/f8UUWDS8evQK/Up8gd
mGfpj2QQz8MVLoN4wnjbHMzySzwfRftp6F81ggnimsf7g4NXCGBg7LgsNJCHAUZHC+oF5o7kAVCm
wBgwYYFygBHNw0HWjAQFH+c0Jg9zRsvtDh4ogCbxEPRn6WJ5GA+Z3POwNx7eG6gA8wyDPGqBQMwx
A0FfzObHeOSpr8CNxYTo0a0pO4pvt9KusY9z6yfwYFXpGQFNB+XBCzyAkbQmI6TdgRmrT3iS8/SF
Jt8A9coRoWQwjBUiUmL/wmZPyuV440RRmN6mfXPtsDcID1N/zxjZjadsJEXkcvOhsMuZGbN0+CMy
AcFuNi2pr8ijOnYEX3E/Pxr2JQnPXYYiD8aG/UTdOyinB8UmrQuhQOf9rXASauABHVMpAim0S/dO
YDlnL3k0Ocvm8+0H+v3wySdw2MgqqlRzuEWRB6eRBt4hRBezKUi3FA/Tf2iwVpFIOxYUPs2UmFUH
+Tay3jF7jHlAnva7EyZMZH/50zW9JBsxnRWZD2wGL9Az8AS2TBE5Xx4xzP0L7LVA6a972oq/Hb8E
7ZzwrMNybDZ/tYTP/fRF/ETP8S4fdsV+59GMN2OKH+z2f3L+ImxZVBWw2oFH6S8yMA/EXZyJJ6ER
qQgS3gZ6gqAPZB2E1c+6k+dW+PsU1+3p7X/BdQ8seuWxiVMeQTgVSZscnwWPQlM1MHYszoUHlk1D
KsE8voV4xMs04pJ8nQSPMLE+hS/BUgfy4BRvwfGZ2rTIJVcxwQOh1DLcxTeLbDkE2NoxABtMBALx
tWxB3240DRFtRaSf2RoCD74mmnRD+IRR32n7oaL2x8AM2BDg85fq8wGk90GcH6zI44TcA/q7A289
s3BpH6Knp+HHqYHamU4hRZXC8dscbInjH2X2TWrJfB9ld67rStG3fMI8+kGtJA6Nd8BsbHiE2YI8
7GgVVGT5oCgHN25IlQo56ybywMtohPrWf70xQanrW38752Xz8HlTWA5tRQ5HgKqbc8/hQZykEZJZ
nowvxoM9qeXMnUzDUM+ABxajBXIYxK8eG26khB3ONDgFiT3Zu+KFUa2Dxgf7UXICQuNBwHuQn+Kk
6GLTYAryBvuWXxQDOGMWhXbfe/ref15TIczK5OV5kORfmSACOuzQ9B160yZCHW72M+Yl0Bas+Fvc
IFk4QQAhk0S3F5qoZt++3Z7R0Ok9jJChOOOOCTx4SfvmpqQZ7hkWGB7UOH0nV/PGo1D63vBR4c0a
TTwiQX0DMI5sydIV5HFm6QR/NoEFYFlawVKTPertu2PgRFNE8M4qFzQr4/AAY4mUIX2F01J6gU8q
3M1XAnI4jlBSIVLU5yFyPMjV90GxK9NF6ulfSpchQs8hKg/38XR6YpH8A8xDi32bsVPQQ674oozI
AhY4s1NFHqbECMBNdrQ8QLejGMxsucFy2JkfsLzOPr/QiiPgobJ5TWN+PDKiJ0amyANYolEEJM1N
ZYf2eNwyQqmKgqZ16C8PIIgk8+BKfH/cEAx9x3wSlG5jALpgL5414xQKoqnQTveI9dGG58+6++e8
n+/k+Jzpz1jU8Tl+m+fdu72JQ+NRjx1sswE8hUlrmwTZI2bX1p/FzzxvTt3FYQ7ILPJILo++/C9K
GRPzeLOi+2b27bc02PFMZl7x99kX5xppZsuSrtVhYZ9wck96GBy/zfP74vi3s3fnnds418Hz13vL
c308f7K3fGaxDyCxqQvH5O//DwAA//8=</cx:binary>
              </cx:geoCache>
            </cx:geography>
          </cx:layoutPr>
        </cx:series>
      </cx:plotAreaRegion>
    </cx:plotArea>
    <cx:legend pos="r" align="min" overlay="0">
      <cx:spPr>
        <a:effectLst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  <cx:spPr>
    <a:solidFill>
      <a:srgbClr val="303C50">
        <a:alpha val="81000"/>
      </a:srgbClr>
    </a:solidFill>
    <a:effectLst>
      <a:outerShdw blurRad="50800" dist="38100" dir="5400000" algn="t" rotWithShape="0">
        <a:prstClr val="black">
          <a:alpha val="40000"/>
        </a:prstClr>
      </a:outerShdw>
      <a:softEdge rad="3175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304796</xdr:colOff>
      <xdr:row>1</xdr:row>
      <xdr:rowOff>159543</xdr:rowOff>
    </xdr:from>
    <xdr:to>
      <xdr:col>4</xdr:col>
      <xdr:colOff>922734</xdr:colOff>
      <xdr:row>16</xdr:row>
      <xdr:rowOff>11906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DAC455-7D6E-6883-7517-74331FC6C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1724025</xdr:colOff>
      <xdr:row>1</xdr:row>
      <xdr:rowOff>164305</xdr:rowOff>
    </xdr:from>
    <xdr:to>
      <xdr:col>8</xdr:col>
      <xdr:colOff>821531</xdr:colOff>
      <xdr:row>16</xdr:row>
      <xdr:rowOff>41672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D816D2-690B-28D7-5482-1E0031EB6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2065732</xdr:colOff>
      <xdr:row>26</xdr:row>
      <xdr:rowOff>36907</xdr:rowOff>
    </xdr:from>
    <xdr:to>
      <xdr:col>5</xdr:col>
      <xdr:colOff>46433</xdr:colOff>
      <xdr:row>43</xdr:row>
      <xdr:rowOff>17858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C54B48-92C8-A988-04FA-3569888FB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619125</xdr:colOff>
      <xdr:row>66</xdr:row>
      <xdr:rowOff>7144</xdr:rowOff>
    </xdr:from>
    <xdr:to>
      <xdr:col>4</xdr:col>
      <xdr:colOff>803672</xdr:colOff>
      <xdr:row>82</xdr:row>
      <xdr:rowOff>-1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B24BF4D-A36C-C533-9932-CD9D3464A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1525190</xdr:colOff>
      <xdr:row>66</xdr:row>
      <xdr:rowOff>2380</xdr:rowOff>
    </xdr:from>
    <xdr:to>
      <xdr:col>8</xdr:col>
      <xdr:colOff>690562</xdr:colOff>
      <xdr:row>81</xdr:row>
      <xdr:rowOff>172639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568AA06-31C9-9CC6-ABF7-67DFB24D3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1257299</xdr:colOff>
      <xdr:row>66</xdr:row>
      <xdr:rowOff>13096</xdr:rowOff>
    </xdr:from>
    <xdr:to>
      <xdr:col>12</xdr:col>
      <xdr:colOff>517921</xdr:colOff>
      <xdr:row>82</xdr:row>
      <xdr:rowOff>5951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C0DE0E0-0539-2376-1A6F-F5B7AA617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501254</xdr:colOff>
      <xdr:row>45</xdr:row>
      <xdr:rowOff>160735</xdr:rowOff>
    </xdr:from>
    <xdr:to>
      <xdr:col>8</xdr:col>
      <xdr:colOff>1732360</xdr:colOff>
      <xdr:row>62</xdr:row>
      <xdr:rowOff>77393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Gráfico 18">
              <a:extLst>
                <a:ext uri="{FF2B5EF4-FFF2-40B4-BE49-F238E27FC236}">
                  <a16:creationId xmlns:a16="http://schemas.microsoft.com/office/drawing/2014/main" id="{69CC7ED8-D2B2-BA5B-0733-8698F1BC70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5535" y="9191626"/>
              <a:ext cx="6582966" cy="2952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ictor Fores" id="{603745F2-2985-497D-A355-8DC824E191FB}" userId="f1458b4c3e5a7547" providerId="Windows Live"/>
</personList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" refreshedDate="45553.589185416669" backgroundQuery="1" createdVersion="8" refreshedVersion="8" minRefreshableVersion="3" recordCount="0" supportSubquery="1" supportAdvancedDrill="1" xr:uid="{2D866FB1-5640-4F86-BD77-0723618BB7B5}">
  <cacheSource type="external" connectionId="2"/>
  <cacheFields count="3">
    <cacheField name="[sala].[Numero de Orden].[Numero de Orden]" caption="Numero de Orden" numFmtId="0" hierarchy="22" level="1">
      <sharedItems containsSemiMixedTypes="0" containsString="0" containsNumber="1" containsInteger="1" minValue="1" maxValue="767" count="7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</sharedItems>
      <extLst>
        <ext xmlns:x15="http://schemas.microsoft.com/office/spreadsheetml/2010/11/main" uri="{4F2E5C28-24EA-4eb8-9CBF-B6C8F9C3D259}">
          <x15:cachedUniqueNames>
            <x15:cachedUniqueName index="0" name="[sala].[Numero de Orden].&amp;[1]"/>
            <x15:cachedUniqueName index="1" name="[sala].[Numero de Orden].&amp;[2]"/>
            <x15:cachedUniqueName index="2" name="[sala].[Numero de Orden].&amp;[3]"/>
            <x15:cachedUniqueName index="3" name="[sala].[Numero de Orden].&amp;[4]"/>
            <x15:cachedUniqueName index="4" name="[sala].[Numero de Orden].&amp;[5]"/>
            <x15:cachedUniqueName index="5" name="[sala].[Numero de Orden].&amp;[6]"/>
            <x15:cachedUniqueName index="6" name="[sala].[Numero de Orden].&amp;[7]"/>
            <x15:cachedUniqueName index="7" name="[sala].[Numero de Orden].&amp;[8]"/>
            <x15:cachedUniqueName index="8" name="[sala].[Numero de Orden].&amp;[9]"/>
            <x15:cachedUniqueName index="9" name="[sala].[Numero de Orden].&amp;[10]"/>
            <x15:cachedUniqueName index="10" name="[sala].[Numero de Orden].&amp;[11]"/>
            <x15:cachedUniqueName index="11" name="[sala].[Numero de Orden].&amp;[12]"/>
            <x15:cachedUniqueName index="12" name="[sala].[Numero de Orden].&amp;[13]"/>
            <x15:cachedUniqueName index="13" name="[sala].[Numero de Orden].&amp;[14]"/>
            <x15:cachedUniqueName index="14" name="[sala].[Numero de Orden].&amp;[15]"/>
            <x15:cachedUniqueName index="15" name="[sala].[Numero de Orden].&amp;[16]"/>
            <x15:cachedUniqueName index="16" name="[sala].[Numero de Orden].&amp;[17]"/>
            <x15:cachedUniqueName index="17" name="[sala].[Numero de Orden].&amp;[18]"/>
            <x15:cachedUniqueName index="18" name="[sala].[Numero de Orden].&amp;[19]"/>
            <x15:cachedUniqueName index="19" name="[sala].[Numero de Orden].&amp;[20]"/>
            <x15:cachedUniqueName index="20" name="[sala].[Numero de Orden].&amp;[21]"/>
            <x15:cachedUniqueName index="21" name="[sala].[Numero de Orden].&amp;[22]"/>
            <x15:cachedUniqueName index="22" name="[sala].[Numero de Orden].&amp;[23]"/>
            <x15:cachedUniqueName index="23" name="[sala].[Numero de Orden].&amp;[24]"/>
            <x15:cachedUniqueName index="24" name="[sala].[Numero de Orden].&amp;[25]"/>
            <x15:cachedUniqueName index="25" name="[sala].[Numero de Orden].&amp;[26]"/>
            <x15:cachedUniqueName index="26" name="[sala].[Numero de Orden].&amp;[27]"/>
            <x15:cachedUniqueName index="27" name="[sala].[Numero de Orden].&amp;[28]"/>
            <x15:cachedUniqueName index="28" name="[sala].[Numero de Orden].&amp;[29]"/>
            <x15:cachedUniqueName index="29" name="[sala].[Numero de Orden].&amp;[30]"/>
            <x15:cachedUniqueName index="30" name="[sala].[Numero de Orden].&amp;[31]"/>
            <x15:cachedUniqueName index="31" name="[sala].[Numero de Orden].&amp;[32]"/>
            <x15:cachedUniqueName index="32" name="[sala].[Numero de Orden].&amp;[33]"/>
            <x15:cachedUniqueName index="33" name="[sala].[Numero de Orden].&amp;[34]"/>
            <x15:cachedUniqueName index="34" name="[sala].[Numero de Orden].&amp;[35]"/>
            <x15:cachedUniqueName index="35" name="[sala].[Numero de Orden].&amp;[36]"/>
            <x15:cachedUniqueName index="36" name="[sala].[Numero de Orden].&amp;[37]"/>
            <x15:cachedUniqueName index="37" name="[sala].[Numero de Orden].&amp;[38]"/>
            <x15:cachedUniqueName index="38" name="[sala].[Numero de Orden].&amp;[39]"/>
            <x15:cachedUniqueName index="39" name="[sala].[Numero de Orden].&amp;[40]"/>
            <x15:cachedUniqueName index="40" name="[sala].[Numero de Orden].&amp;[41]"/>
            <x15:cachedUniqueName index="41" name="[sala].[Numero de Orden].&amp;[42]"/>
            <x15:cachedUniqueName index="42" name="[sala].[Numero de Orden].&amp;[43]"/>
            <x15:cachedUniqueName index="43" name="[sala].[Numero de Orden].&amp;[44]"/>
            <x15:cachedUniqueName index="44" name="[sala].[Numero de Orden].&amp;[45]"/>
            <x15:cachedUniqueName index="45" name="[sala].[Numero de Orden].&amp;[46]"/>
            <x15:cachedUniqueName index="46" name="[sala].[Numero de Orden].&amp;[47]"/>
            <x15:cachedUniqueName index="47" name="[sala].[Numero de Orden].&amp;[48]"/>
            <x15:cachedUniqueName index="48" name="[sala].[Numero de Orden].&amp;[49]"/>
            <x15:cachedUniqueName index="49" name="[sala].[Numero de Orden].&amp;[50]"/>
            <x15:cachedUniqueName index="50" name="[sala].[Numero de Orden].&amp;[51]"/>
            <x15:cachedUniqueName index="51" name="[sala].[Numero de Orden].&amp;[52]"/>
            <x15:cachedUniqueName index="52" name="[sala].[Numero de Orden].&amp;[53]"/>
            <x15:cachedUniqueName index="53" name="[sala].[Numero de Orden].&amp;[54]"/>
            <x15:cachedUniqueName index="54" name="[sala].[Numero de Orden].&amp;[55]"/>
            <x15:cachedUniqueName index="55" name="[sala].[Numero de Orden].&amp;[56]"/>
            <x15:cachedUniqueName index="56" name="[sala].[Numero de Orden].&amp;[57]"/>
            <x15:cachedUniqueName index="57" name="[sala].[Numero de Orden].&amp;[58]"/>
            <x15:cachedUniqueName index="58" name="[sala].[Numero de Orden].&amp;[59]"/>
            <x15:cachedUniqueName index="59" name="[sala].[Numero de Orden].&amp;[60]"/>
            <x15:cachedUniqueName index="60" name="[sala].[Numero de Orden].&amp;[61]"/>
            <x15:cachedUniqueName index="61" name="[sala].[Numero de Orden].&amp;[62]"/>
            <x15:cachedUniqueName index="62" name="[sala].[Numero de Orden].&amp;[63]"/>
            <x15:cachedUniqueName index="63" name="[sala].[Numero de Orden].&amp;[64]"/>
            <x15:cachedUniqueName index="64" name="[sala].[Numero de Orden].&amp;[65]"/>
            <x15:cachedUniqueName index="65" name="[sala].[Numero de Orden].&amp;[66]"/>
            <x15:cachedUniqueName index="66" name="[sala].[Numero de Orden].&amp;[67]"/>
            <x15:cachedUniqueName index="67" name="[sala].[Numero de Orden].&amp;[68]"/>
            <x15:cachedUniqueName index="68" name="[sala].[Numero de Orden].&amp;[69]"/>
            <x15:cachedUniqueName index="69" name="[sala].[Numero de Orden].&amp;[70]"/>
            <x15:cachedUniqueName index="70" name="[sala].[Numero de Orden].&amp;[71]"/>
            <x15:cachedUniqueName index="71" name="[sala].[Numero de Orden].&amp;[72]"/>
            <x15:cachedUniqueName index="72" name="[sala].[Numero de Orden].&amp;[73]"/>
            <x15:cachedUniqueName index="73" name="[sala].[Numero de Orden].&amp;[74]"/>
            <x15:cachedUniqueName index="74" name="[sala].[Numero de Orden].&amp;[75]"/>
            <x15:cachedUniqueName index="75" name="[sala].[Numero de Orden].&amp;[76]"/>
            <x15:cachedUniqueName index="76" name="[sala].[Numero de Orden].&amp;[77]"/>
            <x15:cachedUniqueName index="77" name="[sala].[Numero de Orden].&amp;[78]"/>
            <x15:cachedUniqueName index="78" name="[sala].[Numero de Orden].&amp;[79]"/>
            <x15:cachedUniqueName index="79" name="[sala].[Numero de Orden].&amp;[80]"/>
            <x15:cachedUniqueName index="80" name="[sala].[Numero de Orden].&amp;[81]"/>
            <x15:cachedUniqueName index="81" name="[sala].[Numero de Orden].&amp;[82]"/>
            <x15:cachedUniqueName index="82" name="[sala].[Numero de Orden].&amp;[83]"/>
            <x15:cachedUniqueName index="83" name="[sala].[Numero de Orden].&amp;[84]"/>
            <x15:cachedUniqueName index="84" name="[sala].[Numero de Orden].&amp;[85]"/>
            <x15:cachedUniqueName index="85" name="[sala].[Numero de Orden].&amp;[86]"/>
            <x15:cachedUniqueName index="86" name="[sala].[Numero de Orden].&amp;[87]"/>
            <x15:cachedUniqueName index="87" name="[sala].[Numero de Orden].&amp;[88]"/>
            <x15:cachedUniqueName index="88" name="[sala].[Numero de Orden].&amp;[89]"/>
            <x15:cachedUniqueName index="89" name="[sala].[Numero de Orden].&amp;[90]"/>
            <x15:cachedUniqueName index="90" name="[sala].[Numero de Orden].&amp;[91]"/>
            <x15:cachedUniqueName index="91" name="[sala].[Numero de Orden].&amp;[92]"/>
            <x15:cachedUniqueName index="92" name="[sala].[Numero de Orden].&amp;[93]"/>
            <x15:cachedUniqueName index="93" name="[sala].[Numero de Orden].&amp;[94]"/>
            <x15:cachedUniqueName index="94" name="[sala].[Numero de Orden].&amp;[95]"/>
            <x15:cachedUniqueName index="95" name="[sala].[Numero de Orden].&amp;[96]"/>
            <x15:cachedUniqueName index="96" name="[sala].[Numero de Orden].&amp;[97]"/>
            <x15:cachedUniqueName index="97" name="[sala].[Numero de Orden].&amp;[98]"/>
            <x15:cachedUniqueName index="98" name="[sala].[Numero de Orden].&amp;[99]"/>
            <x15:cachedUniqueName index="99" name="[sala].[Numero de Orden].&amp;[100]"/>
            <x15:cachedUniqueName index="100" name="[sala].[Numero de Orden].&amp;[101]"/>
            <x15:cachedUniqueName index="101" name="[sala].[Numero de Orden].&amp;[102]"/>
            <x15:cachedUniqueName index="102" name="[sala].[Numero de Orden].&amp;[103]"/>
            <x15:cachedUniqueName index="103" name="[sala].[Numero de Orden].&amp;[104]"/>
            <x15:cachedUniqueName index="104" name="[sala].[Numero de Orden].&amp;[105]"/>
            <x15:cachedUniqueName index="105" name="[sala].[Numero de Orden].&amp;[106]"/>
            <x15:cachedUniqueName index="106" name="[sala].[Numero de Orden].&amp;[107]"/>
            <x15:cachedUniqueName index="107" name="[sala].[Numero de Orden].&amp;[108]"/>
            <x15:cachedUniqueName index="108" name="[sala].[Numero de Orden].&amp;[109]"/>
            <x15:cachedUniqueName index="109" name="[sala].[Numero de Orden].&amp;[110]"/>
            <x15:cachedUniqueName index="110" name="[sala].[Numero de Orden].&amp;[111]"/>
            <x15:cachedUniqueName index="111" name="[sala].[Numero de Orden].&amp;[112]"/>
            <x15:cachedUniqueName index="112" name="[sala].[Numero de Orden].&amp;[113]"/>
            <x15:cachedUniqueName index="113" name="[sala].[Numero de Orden].&amp;[114]"/>
            <x15:cachedUniqueName index="114" name="[sala].[Numero de Orden].&amp;[115]"/>
            <x15:cachedUniqueName index="115" name="[sala].[Numero de Orden].&amp;[116]"/>
            <x15:cachedUniqueName index="116" name="[sala].[Numero de Orden].&amp;[117]"/>
            <x15:cachedUniqueName index="117" name="[sala].[Numero de Orden].&amp;[118]"/>
            <x15:cachedUniqueName index="118" name="[sala].[Numero de Orden].&amp;[119]"/>
            <x15:cachedUniqueName index="119" name="[sala].[Numero de Orden].&amp;[120]"/>
            <x15:cachedUniqueName index="120" name="[sala].[Numero de Orden].&amp;[121]"/>
            <x15:cachedUniqueName index="121" name="[sala].[Numero de Orden].&amp;[122]"/>
            <x15:cachedUniqueName index="122" name="[sala].[Numero de Orden].&amp;[123]"/>
            <x15:cachedUniqueName index="123" name="[sala].[Numero de Orden].&amp;[124]"/>
            <x15:cachedUniqueName index="124" name="[sala].[Numero de Orden].&amp;[125]"/>
            <x15:cachedUniqueName index="125" name="[sala].[Numero de Orden].&amp;[126]"/>
            <x15:cachedUniqueName index="126" name="[sala].[Numero de Orden].&amp;[127]"/>
            <x15:cachedUniqueName index="127" name="[sala].[Numero de Orden].&amp;[128]"/>
            <x15:cachedUniqueName index="128" name="[sala].[Numero de Orden].&amp;[129]"/>
            <x15:cachedUniqueName index="129" name="[sala].[Numero de Orden].&amp;[130]"/>
            <x15:cachedUniqueName index="130" name="[sala].[Numero de Orden].&amp;[131]"/>
            <x15:cachedUniqueName index="131" name="[sala].[Numero de Orden].&amp;[132]"/>
            <x15:cachedUniqueName index="132" name="[sala].[Numero de Orden].&amp;[133]"/>
            <x15:cachedUniqueName index="133" name="[sala].[Numero de Orden].&amp;[134]"/>
            <x15:cachedUniqueName index="134" name="[sala].[Numero de Orden].&amp;[135]"/>
            <x15:cachedUniqueName index="135" name="[sala].[Numero de Orden].&amp;[136]"/>
            <x15:cachedUniqueName index="136" name="[sala].[Numero de Orden].&amp;[137]"/>
            <x15:cachedUniqueName index="137" name="[sala].[Numero de Orden].&amp;[138]"/>
            <x15:cachedUniqueName index="138" name="[sala].[Numero de Orden].&amp;[139]"/>
            <x15:cachedUniqueName index="139" name="[sala].[Numero de Orden].&amp;[140]"/>
            <x15:cachedUniqueName index="140" name="[sala].[Numero de Orden].&amp;[141]"/>
            <x15:cachedUniqueName index="141" name="[sala].[Numero de Orden].&amp;[142]"/>
            <x15:cachedUniqueName index="142" name="[sala].[Numero de Orden].&amp;[143]"/>
            <x15:cachedUniqueName index="143" name="[sala].[Numero de Orden].&amp;[144]"/>
            <x15:cachedUniqueName index="144" name="[sala].[Numero de Orden].&amp;[145]"/>
            <x15:cachedUniqueName index="145" name="[sala].[Numero de Orden].&amp;[146]"/>
            <x15:cachedUniqueName index="146" name="[sala].[Numero de Orden].&amp;[147]"/>
            <x15:cachedUniqueName index="147" name="[sala].[Numero de Orden].&amp;[148]"/>
            <x15:cachedUniqueName index="148" name="[sala].[Numero de Orden].&amp;[149]"/>
            <x15:cachedUniqueName index="149" name="[sala].[Numero de Orden].&amp;[150]"/>
            <x15:cachedUniqueName index="150" name="[sala].[Numero de Orden].&amp;[151]"/>
            <x15:cachedUniqueName index="151" name="[sala].[Numero de Orden].&amp;[152]"/>
            <x15:cachedUniqueName index="152" name="[sala].[Numero de Orden].&amp;[153]"/>
            <x15:cachedUniqueName index="153" name="[sala].[Numero de Orden].&amp;[154]"/>
            <x15:cachedUniqueName index="154" name="[sala].[Numero de Orden].&amp;[155]"/>
            <x15:cachedUniqueName index="155" name="[sala].[Numero de Orden].&amp;[156]"/>
            <x15:cachedUniqueName index="156" name="[sala].[Numero de Orden].&amp;[157]"/>
            <x15:cachedUniqueName index="157" name="[sala].[Numero de Orden].&amp;[158]"/>
            <x15:cachedUniqueName index="158" name="[sala].[Numero de Orden].&amp;[159]"/>
            <x15:cachedUniqueName index="159" name="[sala].[Numero de Orden].&amp;[160]"/>
            <x15:cachedUniqueName index="160" name="[sala].[Numero de Orden].&amp;[161]"/>
            <x15:cachedUniqueName index="161" name="[sala].[Numero de Orden].&amp;[162]"/>
            <x15:cachedUniqueName index="162" name="[sala].[Numero de Orden].&amp;[163]"/>
            <x15:cachedUniqueName index="163" name="[sala].[Numero de Orden].&amp;[164]"/>
            <x15:cachedUniqueName index="164" name="[sala].[Numero de Orden].&amp;[165]"/>
            <x15:cachedUniqueName index="165" name="[sala].[Numero de Orden].&amp;[166]"/>
            <x15:cachedUniqueName index="166" name="[sala].[Numero de Orden].&amp;[167]"/>
            <x15:cachedUniqueName index="167" name="[sala].[Numero de Orden].&amp;[168]"/>
            <x15:cachedUniqueName index="168" name="[sala].[Numero de Orden].&amp;[169]"/>
            <x15:cachedUniqueName index="169" name="[sala].[Numero de Orden].&amp;[170]"/>
            <x15:cachedUniqueName index="170" name="[sala].[Numero de Orden].&amp;[171]"/>
            <x15:cachedUniqueName index="171" name="[sala].[Numero de Orden].&amp;[172]"/>
            <x15:cachedUniqueName index="172" name="[sala].[Numero de Orden].&amp;[173]"/>
            <x15:cachedUniqueName index="173" name="[sala].[Numero de Orden].&amp;[174]"/>
            <x15:cachedUniqueName index="174" name="[sala].[Numero de Orden].&amp;[175]"/>
            <x15:cachedUniqueName index="175" name="[sala].[Numero de Orden].&amp;[176]"/>
            <x15:cachedUniqueName index="176" name="[sala].[Numero de Orden].&amp;[177]"/>
            <x15:cachedUniqueName index="177" name="[sala].[Numero de Orden].&amp;[178]"/>
            <x15:cachedUniqueName index="178" name="[sala].[Numero de Orden].&amp;[179]"/>
            <x15:cachedUniqueName index="179" name="[sala].[Numero de Orden].&amp;[180]"/>
            <x15:cachedUniqueName index="180" name="[sala].[Numero de Orden].&amp;[181]"/>
            <x15:cachedUniqueName index="181" name="[sala].[Numero de Orden].&amp;[182]"/>
            <x15:cachedUniqueName index="182" name="[sala].[Numero de Orden].&amp;[183]"/>
            <x15:cachedUniqueName index="183" name="[sala].[Numero de Orden].&amp;[184]"/>
            <x15:cachedUniqueName index="184" name="[sala].[Numero de Orden].&amp;[185]"/>
            <x15:cachedUniqueName index="185" name="[sala].[Numero de Orden].&amp;[186]"/>
            <x15:cachedUniqueName index="186" name="[sala].[Numero de Orden].&amp;[187]"/>
            <x15:cachedUniqueName index="187" name="[sala].[Numero de Orden].&amp;[188]"/>
            <x15:cachedUniqueName index="188" name="[sala].[Numero de Orden].&amp;[189]"/>
            <x15:cachedUniqueName index="189" name="[sala].[Numero de Orden].&amp;[190]"/>
            <x15:cachedUniqueName index="190" name="[sala].[Numero de Orden].&amp;[191]"/>
            <x15:cachedUniqueName index="191" name="[sala].[Numero de Orden].&amp;[192]"/>
            <x15:cachedUniqueName index="192" name="[sala].[Numero de Orden].&amp;[193]"/>
            <x15:cachedUniqueName index="193" name="[sala].[Numero de Orden].&amp;[194]"/>
            <x15:cachedUniqueName index="194" name="[sala].[Numero de Orden].&amp;[195]"/>
            <x15:cachedUniqueName index="195" name="[sala].[Numero de Orden].&amp;[196]"/>
            <x15:cachedUniqueName index="196" name="[sala].[Numero de Orden].&amp;[197]"/>
            <x15:cachedUniqueName index="197" name="[sala].[Numero de Orden].&amp;[198]"/>
            <x15:cachedUniqueName index="198" name="[sala].[Numero de Orden].&amp;[199]"/>
            <x15:cachedUniqueName index="199" name="[sala].[Numero de Orden].&amp;[200]"/>
            <x15:cachedUniqueName index="200" name="[sala].[Numero de Orden].&amp;[201]"/>
            <x15:cachedUniqueName index="201" name="[sala].[Numero de Orden].&amp;[202]"/>
            <x15:cachedUniqueName index="202" name="[sala].[Numero de Orden].&amp;[203]"/>
            <x15:cachedUniqueName index="203" name="[sala].[Numero de Orden].&amp;[204]"/>
            <x15:cachedUniqueName index="204" name="[sala].[Numero de Orden].&amp;[205]"/>
            <x15:cachedUniqueName index="205" name="[sala].[Numero de Orden].&amp;[206]"/>
            <x15:cachedUniqueName index="206" name="[sala].[Numero de Orden].&amp;[207]"/>
            <x15:cachedUniqueName index="207" name="[sala].[Numero de Orden].&amp;[208]"/>
            <x15:cachedUniqueName index="208" name="[sala].[Numero de Orden].&amp;[209]"/>
            <x15:cachedUniqueName index="209" name="[sala].[Numero de Orden].&amp;[210]"/>
            <x15:cachedUniqueName index="210" name="[sala].[Numero de Orden].&amp;[211]"/>
            <x15:cachedUniqueName index="211" name="[sala].[Numero de Orden].&amp;[212]"/>
            <x15:cachedUniqueName index="212" name="[sala].[Numero de Orden].&amp;[213]"/>
            <x15:cachedUniqueName index="213" name="[sala].[Numero de Orden].&amp;[214]"/>
            <x15:cachedUniqueName index="214" name="[sala].[Numero de Orden].&amp;[215]"/>
            <x15:cachedUniqueName index="215" name="[sala].[Numero de Orden].&amp;[216]"/>
            <x15:cachedUniqueName index="216" name="[sala].[Numero de Orden].&amp;[217]"/>
            <x15:cachedUniqueName index="217" name="[sala].[Numero de Orden].&amp;[218]"/>
            <x15:cachedUniqueName index="218" name="[sala].[Numero de Orden].&amp;[219]"/>
            <x15:cachedUniqueName index="219" name="[sala].[Numero de Orden].&amp;[220]"/>
            <x15:cachedUniqueName index="220" name="[sala].[Numero de Orden].&amp;[221]"/>
            <x15:cachedUniqueName index="221" name="[sala].[Numero de Orden].&amp;[222]"/>
            <x15:cachedUniqueName index="222" name="[sala].[Numero de Orden].&amp;[223]"/>
            <x15:cachedUniqueName index="223" name="[sala].[Numero de Orden].&amp;[224]"/>
            <x15:cachedUniqueName index="224" name="[sala].[Numero de Orden].&amp;[225]"/>
            <x15:cachedUniqueName index="225" name="[sala].[Numero de Orden].&amp;[226]"/>
            <x15:cachedUniqueName index="226" name="[sala].[Numero de Orden].&amp;[227]"/>
            <x15:cachedUniqueName index="227" name="[sala].[Numero de Orden].&amp;[228]"/>
            <x15:cachedUniqueName index="228" name="[sala].[Numero de Orden].&amp;[229]"/>
            <x15:cachedUniqueName index="229" name="[sala].[Numero de Orden].&amp;[230]"/>
            <x15:cachedUniqueName index="230" name="[sala].[Numero de Orden].&amp;[231]"/>
            <x15:cachedUniqueName index="231" name="[sala].[Numero de Orden].&amp;[232]"/>
            <x15:cachedUniqueName index="232" name="[sala].[Numero de Orden].&amp;[233]"/>
            <x15:cachedUniqueName index="233" name="[sala].[Numero de Orden].&amp;[234]"/>
            <x15:cachedUniqueName index="234" name="[sala].[Numero de Orden].&amp;[235]"/>
            <x15:cachedUniqueName index="235" name="[sala].[Numero de Orden].&amp;[236]"/>
            <x15:cachedUniqueName index="236" name="[sala].[Numero de Orden].&amp;[237]"/>
            <x15:cachedUniqueName index="237" name="[sala].[Numero de Orden].&amp;[238]"/>
            <x15:cachedUniqueName index="238" name="[sala].[Numero de Orden].&amp;[239]"/>
            <x15:cachedUniqueName index="239" name="[sala].[Numero de Orden].&amp;[240]"/>
            <x15:cachedUniqueName index="240" name="[sala].[Numero de Orden].&amp;[241]"/>
            <x15:cachedUniqueName index="241" name="[sala].[Numero de Orden].&amp;[242]"/>
            <x15:cachedUniqueName index="242" name="[sala].[Numero de Orden].&amp;[243]"/>
            <x15:cachedUniqueName index="243" name="[sala].[Numero de Orden].&amp;[244]"/>
            <x15:cachedUniqueName index="244" name="[sala].[Numero de Orden].&amp;[245]"/>
            <x15:cachedUniqueName index="245" name="[sala].[Numero de Orden].&amp;[246]"/>
            <x15:cachedUniqueName index="246" name="[sala].[Numero de Orden].&amp;[247]"/>
            <x15:cachedUniqueName index="247" name="[sala].[Numero de Orden].&amp;[248]"/>
            <x15:cachedUniqueName index="248" name="[sala].[Numero de Orden].&amp;[249]"/>
            <x15:cachedUniqueName index="249" name="[sala].[Numero de Orden].&amp;[250]"/>
            <x15:cachedUniqueName index="250" name="[sala].[Numero de Orden].&amp;[251]"/>
            <x15:cachedUniqueName index="251" name="[sala].[Numero de Orden].&amp;[252]"/>
            <x15:cachedUniqueName index="252" name="[sala].[Numero de Orden].&amp;[253]"/>
            <x15:cachedUniqueName index="253" name="[sala].[Numero de Orden].&amp;[254]"/>
            <x15:cachedUniqueName index="254" name="[sala].[Numero de Orden].&amp;[255]"/>
            <x15:cachedUniqueName index="255" name="[sala].[Numero de Orden].&amp;[256]"/>
            <x15:cachedUniqueName index="256" name="[sala].[Numero de Orden].&amp;[257]"/>
            <x15:cachedUniqueName index="257" name="[sala].[Numero de Orden].&amp;[258]"/>
            <x15:cachedUniqueName index="258" name="[sala].[Numero de Orden].&amp;[259]"/>
            <x15:cachedUniqueName index="259" name="[sala].[Numero de Orden].&amp;[260]"/>
            <x15:cachedUniqueName index="260" name="[sala].[Numero de Orden].&amp;[261]"/>
            <x15:cachedUniqueName index="261" name="[sala].[Numero de Orden].&amp;[262]"/>
            <x15:cachedUniqueName index="262" name="[sala].[Numero de Orden].&amp;[263]"/>
            <x15:cachedUniqueName index="263" name="[sala].[Numero de Orden].&amp;[264]"/>
            <x15:cachedUniqueName index="264" name="[sala].[Numero de Orden].&amp;[265]"/>
            <x15:cachedUniqueName index="265" name="[sala].[Numero de Orden].&amp;[266]"/>
            <x15:cachedUniqueName index="266" name="[sala].[Numero de Orden].&amp;[267]"/>
            <x15:cachedUniqueName index="267" name="[sala].[Numero de Orden].&amp;[268]"/>
            <x15:cachedUniqueName index="268" name="[sala].[Numero de Orden].&amp;[269]"/>
            <x15:cachedUniqueName index="269" name="[sala].[Numero de Orden].&amp;[270]"/>
            <x15:cachedUniqueName index="270" name="[sala].[Numero de Orden].&amp;[271]"/>
            <x15:cachedUniqueName index="271" name="[sala].[Numero de Orden].&amp;[272]"/>
            <x15:cachedUniqueName index="272" name="[sala].[Numero de Orden].&amp;[273]"/>
            <x15:cachedUniqueName index="273" name="[sala].[Numero de Orden].&amp;[274]"/>
            <x15:cachedUniqueName index="274" name="[sala].[Numero de Orden].&amp;[275]"/>
            <x15:cachedUniqueName index="275" name="[sala].[Numero de Orden].&amp;[276]"/>
            <x15:cachedUniqueName index="276" name="[sala].[Numero de Orden].&amp;[277]"/>
            <x15:cachedUniqueName index="277" name="[sala].[Numero de Orden].&amp;[278]"/>
            <x15:cachedUniqueName index="278" name="[sala].[Numero de Orden].&amp;[279]"/>
            <x15:cachedUniqueName index="279" name="[sala].[Numero de Orden].&amp;[280]"/>
            <x15:cachedUniqueName index="280" name="[sala].[Numero de Orden].&amp;[281]"/>
            <x15:cachedUniqueName index="281" name="[sala].[Numero de Orden].&amp;[282]"/>
            <x15:cachedUniqueName index="282" name="[sala].[Numero de Orden].&amp;[283]"/>
            <x15:cachedUniqueName index="283" name="[sala].[Numero de Orden].&amp;[284]"/>
            <x15:cachedUniqueName index="284" name="[sala].[Numero de Orden].&amp;[285]"/>
            <x15:cachedUniqueName index="285" name="[sala].[Numero de Orden].&amp;[286]"/>
            <x15:cachedUniqueName index="286" name="[sala].[Numero de Orden].&amp;[287]"/>
            <x15:cachedUniqueName index="287" name="[sala].[Numero de Orden].&amp;[288]"/>
            <x15:cachedUniqueName index="288" name="[sala].[Numero de Orden].&amp;[289]"/>
            <x15:cachedUniqueName index="289" name="[sala].[Numero de Orden].&amp;[290]"/>
            <x15:cachedUniqueName index="290" name="[sala].[Numero de Orden].&amp;[291]"/>
            <x15:cachedUniqueName index="291" name="[sala].[Numero de Orden].&amp;[292]"/>
            <x15:cachedUniqueName index="292" name="[sala].[Numero de Orden].&amp;[293]"/>
            <x15:cachedUniqueName index="293" name="[sala].[Numero de Orden].&amp;[294]"/>
            <x15:cachedUniqueName index="294" name="[sala].[Numero de Orden].&amp;[295]"/>
            <x15:cachedUniqueName index="295" name="[sala].[Numero de Orden].&amp;[296]"/>
            <x15:cachedUniqueName index="296" name="[sala].[Numero de Orden].&amp;[297]"/>
            <x15:cachedUniqueName index="297" name="[sala].[Numero de Orden].&amp;[298]"/>
            <x15:cachedUniqueName index="298" name="[sala].[Numero de Orden].&amp;[299]"/>
            <x15:cachedUniqueName index="299" name="[sala].[Numero de Orden].&amp;[300]"/>
            <x15:cachedUniqueName index="300" name="[sala].[Numero de Orden].&amp;[301]"/>
            <x15:cachedUniqueName index="301" name="[sala].[Numero de Orden].&amp;[302]"/>
            <x15:cachedUniqueName index="302" name="[sala].[Numero de Orden].&amp;[303]"/>
            <x15:cachedUniqueName index="303" name="[sala].[Numero de Orden].&amp;[304]"/>
            <x15:cachedUniqueName index="304" name="[sala].[Numero de Orden].&amp;[305]"/>
            <x15:cachedUniqueName index="305" name="[sala].[Numero de Orden].&amp;[306]"/>
            <x15:cachedUniqueName index="306" name="[sala].[Numero de Orden].&amp;[307]"/>
            <x15:cachedUniqueName index="307" name="[sala].[Numero de Orden].&amp;[308]"/>
            <x15:cachedUniqueName index="308" name="[sala].[Numero de Orden].&amp;[309]"/>
            <x15:cachedUniqueName index="309" name="[sala].[Numero de Orden].&amp;[310]"/>
            <x15:cachedUniqueName index="310" name="[sala].[Numero de Orden].&amp;[311]"/>
            <x15:cachedUniqueName index="311" name="[sala].[Numero de Orden].&amp;[312]"/>
            <x15:cachedUniqueName index="312" name="[sala].[Numero de Orden].&amp;[313]"/>
            <x15:cachedUniqueName index="313" name="[sala].[Numero de Orden].&amp;[314]"/>
            <x15:cachedUniqueName index="314" name="[sala].[Numero de Orden].&amp;[315]"/>
            <x15:cachedUniqueName index="315" name="[sala].[Numero de Orden].&amp;[316]"/>
            <x15:cachedUniqueName index="316" name="[sala].[Numero de Orden].&amp;[317]"/>
            <x15:cachedUniqueName index="317" name="[sala].[Numero de Orden].&amp;[318]"/>
            <x15:cachedUniqueName index="318" name="[sala].[Numero de Orden].&amp;[319]"/>
            <x15:cachedUniqueName index="319" name="[sala].[Numero de Orden].&amp;[320]"/>
            <x15:cachedUniqueName index="320" name="[sala].[Numero de Orden].&amp;[321]"/>
            <x15:cachedUniqueName index="321" name="[sala].[Numero de Orden].&amp;[322]"/>
            <x15:cachedUniqueName index="322" name="[sala].[Numero de Orden].&amp;[323]"/>
            <x15:cachedUniqueName index="323" name="[sala].[Numero de Orden].&amp;[324]"/>
            <x15:cachedUniqueName index="324" name="[sala].[Numero de Orden].&amp;[325]"/>
            <x15:cachedUniqueName index="325" name="[sala].[Numero de Orden].&amp;[326]"/>
            <x15:cachedUniqueName index="326" name="[sala].[Numero de Orden].&amp;[327]"/>
            <x15:cachedUniqueName index="327" name="[sala].[Numero de Orden].&amp;[328]"/>
            <x15:cachedUniqueName index="328" name="[sala].[Numero de Orden].&amp;[329]"/>
            <x15:cachedUniqueName index="329" name="[sala].[Numero de Orden].&amp;[330]"/>
            <x15:cachedUniqueName index="330" name="[sala].[Numero de Orden].&amp;[331]"/>
            <x15:cachedUniqueName index="331" name="[sala].[Numero de Orden].&amp;[332]"/>
            <x15:cachedUniqueName index="332" name="[sala].[Numero de Orden].&amp;[333]"/>
            <x15:cachedUniqueName index="333" name="[sala].[Numero de Orden].&amp;[334]"/>
            <x15:cachedUniqueName index="334" name="[sala].[Numero de Orden].&amp;[335]"/>
            <x15:cachedUniqueName index="335" name="[sala].[Numero de Orden].&amp;[336]"/>
            <x15:cachedUniqueName index="336" name="[sala].[Numero de Orden].&amp;[337]"/>
            <x15:cachedUniqueName index="337" name="[sala].[Numero de Orden].&amp;[338]"/>
            <x15:cachedUniqueName index="338" name="[sala].[Numero de Orden].&amp;[339]"/>
            <x15:cachedUniqueName index="339" name="[sala].[Numero de Orden].&amp;[340]"/>
            <x15:cachedUniqueName index="340" name="[sala].[Numero de Orden].&amp;[341]"/>
            <x15:cachedUniqueName index="341" name="[sala].[Numero de Orden].&amp;[342]"/>
            <x15:cachedUniqueName index="342" name="[sala].[Numero de Orden].&amp;[343]"/>
            <x15:cachedUniqueName index="343" name="[sala].[Numero de Orden].&amp;[344]"/>
            <x15:cachedUniqueName index="344" name="[sala].[Numero de Orden].&amp;[345]"/>
            <x15:cachedUniqueName index="345" name="[sala].[Numero de Orden].&amp;[346]"/>
            <x15:cachedUniqueName index="346" name="[sala].[Numero de Orden].&amp;[347]"/>
            <x15:cachedUniqueName index="347" name="[sala].[Numero de Orden].&amp;[348]"/>
            <x15:cachedUniqueName index="348" name="[sala].[Numero de Orden].&amp;[349]"/>
            <x15:cachedUniqueName index="349" name="[sala].[Numero de Orden].&amp;[350]"/>
            <x15:cachedUniqueName index="350" name="[sala].[Numero de Orden].&amp;[351]"/>
            <x15:cachedUniqueName index="351" name="[sala].[Numero de Orden].&amp;[352]"/>
            <x15:cachedUniqueName index="352" name="[sala].[Numero de Orden].&amp;[353]"/>
            <x15:cachedUniqueName index="353" name="[sala].[Numero de Orden].&amp;[354]"/>
            <x15:cachedUniqueName index="354" name="[sala].[Numero de Orden].&amp;[355]"/>
            <x15:cachedUniqueName index="355" name="[sala].[Numero de Orden].&amp;[356]"/>
            <x15:cachedUniqueName index="356" name="[sala].[Numero de Orden].&amp;[357]"/>
            <x15:cachedUniqueName index="357" name="[sala].[Numero de Orden].&amp;[358]"/>
            <x15:cachedUniqueName index="358" name="[sala].[Numero de Orden].&amp;[359]"/>
            <x15:cachedUniqueName index="359" name="[sala].[Numero de Orden].&amp;[360]"/>
            <x15:cachedUniqueName index="360" name="[sala].[Numero de Orden].&amp;[361]"/>
            <x15:cachedUniqueName index="361" name="[sala].[Numero de Orden].&amp;[362]"/>
            <x15:cachedUniqueName index="362" name="[sala].[Numero de Orden].&amp;[363]"/>
            <x15:cachedUniqueName index="363" name="[sala].[Numero de Orden].&amp;[364]"/>
            <x15:cachedUniqueName index="364" name="[sala].[Numero de Orden].&amp;[365]"/>
            <x15:cachedUniqueName index="365" name="[sala].[Numero de Orden].&amp;[366]"/>
            <x15:cachedUniqueName index="366" name="[sala].[Numero de Orden].&amp;[367]"/>
            <x15:cachedUniqueName index="367" name="[sala].[Numero de Orden].&amp;[368]"/>
            <x15:cachedUniqueName index="368" name="[sala].[Numero de Orden].&amp;[369]"/>
            <x15:cachedUniqueName index="369" name="[sala].[Numero de Orden].&amp;[370]"/>
            <x15:cachedUniqueName index="370" name="[sala].[Numero de Orden].&amp;[371]"/>
            <x15:cachedUniqueName index="371" name="[sala].[Numero de Orden].&amp;[372]"/>
            <x15:cachedUniqueName index="372" name="[sala].[Numero de Orden].&amp;[373]"/>
            <x15:cachedUniqueName index="373" name="[sala].[Numero de Orden].&amp;[374]"/>
            <x15:cachedUniqueName index="374" name="[sala].[Numero de Orden].&amp;[375]"/>
            <x15:cachedUniqueName index="375" name="[sala].[Numero de Orden].&amp;[376]"/>
            <x15:cachedUniqueName index="376" name="[sala].[Numero de Orden].&amp;[377]"/>
            <x15:cachedUniqueName index="377" name="[sala].[Numero de Orden].&amp;[378]"/>
            <x15:cachedUniqueName index="378" name="[sala].[Numero de Orden].&amp;[379]"/>
            <x15:cachedUniqueName index="379" name="[sala].[Numero de Orden].&amp;[380]"/>
            <x15:cachedUniqueName index="380" name="[sala].[Numero de Orden].&amp;[381]"/>
            <x15:cachedUniqueName index="381" name="[sala].[Numero de Orden].&amp;[382]"/>
            <x15:cachedUniqueName index="382" name="[sala].[Numero de Orden].&amp;[383]"/>
            <x15:cachedUniqueName index="383" name="[sala].[Numero de Orden].&amp;[384]"/>
            <x15:cachedUniqueName index="384" name="[sala].[Numero de Orden].&amp;[385]"/>
            <x15:cachedUniqueName index="385" name="[sala].[Numero de Orden].&amp;[386]"/>
            <x15:cachedUniqueName index="386" name="[sala].[Numero de Orden].&amp;[387]"/>
            <x15:cachedUniqueName index="387" name="[sala].[Numero de Orden].&amp;[388]"/>
            <x15:cachedUniqueName index="388" name="[sala].[Numero de Orden].&amp;[389]"/>
            <x15:cachedUniqueName index="389" name="[sala].[Numero de Orden].&amp;[390]"/>
            <x15:cachedUniqueName index="390" name="[sala].[Numero de Orden].&amp;[391]"/>
            <x15:cachedUniqueName index="391" name="[sala].[Numero de Orden].&amp;[392]"/>
            <x15:cachedUniqueName index="392" name="[sala].[Numero de Orden].&amp;[393]"/>
            <x15:cachedUniqueName index="393" name="[sala].[Numero de Orden].&amp;[394]"/>
            <x15:cachedUniqueName index="394" name="[sala].[Numero de Orden].&amp;[395]"/>
            <x15:cachedUniqueName index="395" name="[sala].[Numero de Orden].&amp;[396]"/>
            <x15:cachedUniqueName index="396" name="[sala].[Numero de Orden].&amp;[397]"/>
            <x15:cachedUniqueName index="397" name="[sala].[Numero de Orden].&amp;[398]"/>
            <x15:cachedUniqueName index="398" name="[sala].[Numero de Orden].&amp;[399]"/>
            <x15:cachedUniqueName index="399" name="[sala].[Numero de Orden].&amp;[400]"/>
            <x15:cachedUniqueName index="400" name="[sala].[Numero de Orden].&amp;[401]"/>
            <x15:cachedUniqueName index="401" name="[sala].[Numero de Orden].&amp;[402]"/>
            <x15:cachedUniqueName index="402" name="[sala].[Numero de Orden].&amp;[403]"/>
            <x15:cachedUniqueName index="403" name="[sala].[Numero de Orden].&amp;[404]"/>
            <x15:cachedUniqueName index="404" name="[sala].[Numero de Orden].&amp;[405]"/>
            <x15:cachedUniqueName index="405" name="[sala].[Numero de Orden].&amp;[406]"/>
            <x15:cachedUniqueName index="406" name="[sala].[Numero de Orden].&amp;[407]"/>
            <x15:cachedUniqueName index="407" name="[sala].[Numero de Orden].&amp;[408]"/>
            <x15:cachedUniqueName index="408" name="[sala].[Numero de Orden].&amp;[409]"/>
            <x15:cachedUniqueName index="409" name="[sala].[Numero de Orden].&amp;[410]"/>
            <x15:cachedUniqueName index="410" name="[sala].[Numero de Orden].&amp;[411]"/>
            <x15:cachedUniqueName index="411" name="[sala].[Numero de Orden].&amp;[412]"/>
            <x15:cachedUniqueName index="412" name="[sala].[Numero de Orden].&amp;[413]"/>
            <x15:cachedUniqueName index="413" name="[sala].[Numero de Orden].&amp;[414]"/>
            <x15:cachedUniqueName index="414" name="[sala].[Numero de Orden].&amp;[415]"/>
            <x15:cachedUniqueName index="415" name="[sala].[Numero de Orden].&amp;[416]"/>
            <x15:cachedUniqueName index="416" name="[sala].[Numero de Orden].&amp;[417]"/>
            <x15:cachedUniqueName index="417" name="[sala].[Numero de Orden].&amp;[418]"/>
            <x15:cachedUniqueName index="418" name="[sala].[Numero de Orden].&amp;[419]"/>
            <x15:cachedUniqueName index="419" name="[sala].[Numero de Orden].&amp;[420]"/>
            <x15:cachedUniqueName index="420" name="[sala].[Numero de Orden].&amp;[421]"/>
            <x15:cachedUniqueName index="421" name="[sala].[Numero de Orden].&amp;[422]"/>
            <x15:cachedUniqueName index="422" name="[sala].[Numero de Orden].&amp;[423]"/>
            <x15:cachedUniqueName index="423" name="[sala].[Numero de Orden].&amp;[424]"/>
            <x15:cachedUniqueName index="424" name="[sala].[Numero de Orden].&amp;[425]"/>
            <x15:cachedUniqueName index="425" name="[sala].[Numero de Orden].&amp;[426]"/>
            <x15:cachedUniqueName index="426" name="[sala].[Numero de Orden].&amp;[427]"/>
            <x15:cachedUniqueName index="427" name="[sala].[Numero de Orden].&amp;[428]"/>
            <x15:cachedUniqueName index="428" name="[sala].[Numero de Orden].&amp;[429]"/>
            <x15:cachedUniqueName index="429" name="[sala].[Numero de Orden].&amp;[430]"/>
            <x15:cachedUniqueName index="430" name="[sala].[Numero de Orden].&amp;[431]"/>
            <x15:cachedUniqueName index="431" name="[sala].[Numero de Orden].&amp;[432]"/>
            <x15:cachedUniqueName index="432" name="[sala].[Numero de Orden].&amp;[433]"/>
            <x15:cachedUniqueName index="433" name="[sala].[Numero de Orden].&amp;[434]"/>
            <x15:cachedUniqueName index="434" name="[sala].[Numero de Orden].&amp;[435]"/>
            <x15:cachedUniqueName index="435" name="[sala].[Numero de Orden].&amp;[436]"/>
            <x15:cachedUniqueName index="436" name="[sala].[Numero de Orden].&amp;[437]"/>
            <x15:cachedUniqueName index="437" name="[sala].[Numero de Orden].&amp;[438]"/>
            <x15:cachedUniqueName index="438" name="[sala].[Numero de Orden].&amp;[439]"/>
            <x15:cachedUniqueName index="439" name="[sala].[Numero de Orden].&amp;[440]"/>
            <x15:cachedUniqueName index="440" name="[sala].[Numero de Orden].&amp;[441]"/>
            <x15:cachedUniqueName index="441" name="[sala].[Numero de Orden].&amp;[442]"/>
            <x15:cachedUniqueName index="442" name="[sala].[Numero de Orden].&amp;[443]"/>
            <x15:cachedUniqueName index="443" name="[sala].[Numero de Orden].&amp;[444]"/>
            <x15:cachedUniqueName index="444" name="[sala].[Numero de Orden].&amp;[445]"/>
            <x15:cachedUniqueName index="445" name="[sala].[Numero de Orden].&amp;[446]"/>
            <x15:cachedUniqueName index="446" name="[sala].[Numero de Orden].&amp;[447]"/>
            <x15:cachedUniqueName index="447" name="[sala].[Numero de Orden].&amp;[448]"/>
            <x15:cachedUniqueName index="448" name="[sala].[Numero de Orden].&amp;[449]"/>
            <x15:cachedUniqueName index="449" name="[sala].[Numero de Orden].&amp;[450]"/>
            <x15:cachedUniqueName index="450" name="[sala].[Numero de Orden].&amp;[451]"/>
            <x15:cachedUniqueName index="451" name="[sala].[Numero de Orden].&amp;[452]"/>
            <x15:cachedUniqueName index="452" name="[sala].[Numero de Orden].&amp;[453]"/>
            <x15:cachedUniqueName index="453" name="[sala].[Numero de Orden].&amp;[454]"/>
            <x15:cachedUniqueName index="454" name="[sala].[Numero de Orden].&amp;[455]"/>
            <x15:cachedUniqueName index="455" name="[sala].[Numero de Orden].&amp;[456]"/>
            <x15:cachedUniqueName index="456" name="[sala].[Numero de Orden].&amp;[457]"/>
            <x15:cachedUniqueName index="457" name="[sala].[Numero de Orden].&amp;[458]"/>
            <x15:cachedUniqueName index="458" name="[sala].[Numero de Orden].&amp;[459]"/>
            <x15:cachedUniqueName index="459" name="[sala].[Numero de Orden].&amp;[460]"/>
            <x15:cachedUniqueName index="460" name="[sala].[Numero de Orden].&amp;[461]"/>
            <x15:cachedUniqueName index="461" name="[sala].[Numero de Orden].&amp;[462]"/>
            <x15:cachedUniqueName index="462" name="[sala].[Numero de Orden].&amp;[463]"/>
            <x15:cachedUniqueName index="463" name="[sala].[Numero de Orden].&amp;[464]"/>
            <x15:cachedUniqueName index="464" name="[sala].[Numero de Orden].&amp;[465]"/>
            <x15:cachedUniqueName index="465" name="[sala].[Numero de Orden].&amp;[466]"/>
            <x15:cachedUniqueName index="466" name="[sala].[Numero de Orden].&amp;[467]"/>
            <x15:cachedUniqueName index="467" name="[sala].[Numero de Orden].&amp;[468]"/>
            <x15:cachedUniqueName index="468" name="[sala].[Numero de Orden].&amp;[469]"/>
            <x15:cachedUniqueName index="469" name="[sala].[Numero de Orden].&amp;[470]"/>
            <x15:cachedUniqueName index="470" name="[sala].[Numero de Orden].&amp;[471]"/>
            <x15:cachedUniqueName index="471" name="[sala].[Numero de Orden].&amp;[472]"/>
            <x15:cachedUniqueName index="472" name="[sala].[Numero de Orden].&amp;[473]"/>
            <x15:cachedUniqueName index="473" name="[sala].[Numero de Orden].&amp;[474]"/>
            <x15:cachedUniqueName index="474" name="[sala].[Numero de Orden].&amp;[475]"/>
            <x15:cachedUniqueName index="475" name="[sala].[Numero de Orden].&amp;[476]"/>
            <x15:cachedUniqueName index="476" name="[sala].[Numero de Orden].&amp;[477]"/>
            <x15:cachedUniqueName index="477" name="[sala].[Numero de Orden].&amp;[478]"/>
            <x15:cachedUniqueName index="478" name="[sala].[Numero de Orden].&amp;[479]"/>
            <x15:cachedUniqueName index="479" name="[sala].[Numero de Orden].&amp;[480]"/>
            <x15:cachedUniqueName index="480" name="[sala].[Numero de Orden].&amp;[481]"/>
            <x15:cachedUniqueName index="481" name="[sala].[Numero de Orden].&amp;[482]"/>
            <x15:cachedUniqueName index="482" name="[sala].[Numero de Orden].&amp;[483]"/>
            <x15:cachedUniqueName index="483" name="[sala].[Numero de Orden].&amp;[484]"/>
            <x15:cachedUniqueName index="484" name="[sala].[Numero de Orden].&amp;[485]"/>
            <x15:cachedUniqueName index="485" name="[sala].[Numero de Orden].&amp;[486]"/>
            <x15:cachedUniqueName index="486" name="[sala].[Numero de Orden].&amp;[487]"/>
            <x15:cachedUniqueName index="487" name="[sala].[Numero de Orden].&amp;[488]"/>
            <x15:cachedUniqueName index="488" name="[sala].[Numero de Orden].&amp;[489]"/>
            <x15:cachedUniqueName index="489" name="[sala].[Numero de Orden].&amp;[490]"/>
            <x15:cachedUniqueName index="490" name="[sala].[Numero de Orden].&amp;[491]"/>
            <x15:cachedUniqueName index="491" name="[sala].[Numero de Orden].&amp;[492]"/>
            <x15:cachedUniqueName index="492" name="[sala].[Numero de Orden].&amp;[493]"/>
            <x15:cachedUniqueName index="493" name="[sala].[Numero de Orden].&amp;[494]"/>
            <x15:cachedUniqueName index="494" name="[sala].[Numero de Orden].&amp;[495]"/>
            <x15:cachedUniqueName index="495" name="[sala].[Numero de Orden].&amp;[496]"/>
            <x15:cachedUniqueName index="496" name="[sala].[Numero de Orden].&amp;[497]"/>
            <x15:cachedUniqueName index="497" name="[sala].[Numero de Orden].&amp;[498]"/>
            <x15:cachedUniqueName index="498" name="[sala].[Numero de Orden].&amp;[499]"/>
            <x15:cachedUniqueName index="499" name="[sala].[Numero de Orden].&amp;[500]"/>
            <x15:cachedUniqueName index="500" name="[sala].[Numero de Orden].&amp;[501]"/>
            <x15:cachedUniqueName index="501" name="[sala].[Numero de Orden].&amp;[502]"/>
            <x15:cachedUniqueName index="502" name="[sala].[Numero de Orden].&amp;[503]"/>
            <x15:cachedUniqueName index="503" name="[sala].[Numero de Orden].&amp;[504]"/>
            <x15:cachedUniqueName index="504" name="[sala].[Numero de Orden].&amp;[505]"/>
            <x15:cachedUniqueName index="505" name="[sala].[Numero de Orden].&amp;[506]"/>
            <x15:cachedUniqueName index="506" name="[sala].[Numero de Orden].&amp;[507]"/>
            <x15:cachedUniqueName index="507" name="[sala].[Numero de Orden].&amp;[508]"/>
            <x15:cachedUniqueName index="508" name="[sala].[Numero de Orden].&amp;[509]"/>
            <x15:cachedUniqueName index="509" name="[sala].[Numero de Orden].&amp;[510]"/>
            <x15:cachedUniqueName index="510" name="[sala].[Numero de Orden].&amp;[511]"/>
            <x15:cachedUniqueName index="511" name="[sala].[Numero de Orden].&amp;[512]"/>
            <x15:cachedUniqueName index="512" name="[sala].[Numero de Orden].&amp;[513]"/>
            <x15:cachedUniqueName index="513" name="[sala].[Numero de Orden].&amp;[514]"/>
            <x15:cachedUniqueName index="514" name="[sala].[Numero de Orden].&amp;[515]"/>
            <x15:cachedUniqueName index="515" name="[sala].[Numero de Orden].&amp;[516]"/>
            <x15:cachedUniqueName index="516" name="[sala].[Numero de Orden].&amp;[517]"/>
            <x15:cachedUniqueName index="517" name="[sala].[Numero de Orden].&amp;[518]"/>
            <x15:cachedUniqueName index="518" name="[sala].[Numero de Orden].&amp;[519]"/>
            <x15:cachedUniqueName index="519" name="[sala].[Numero de Orden].&amp;[520]"/>
            <x15:cachedUniqueName index="520" name="[sala].[Numero de Orden].&amp;[521]"/>
            <x15:cachedUniqueName index="521" name="[sala].[Numero de Orden].&amp;[522]"/>
            <x15:cachedUniqueName index="522" name="[sala].[Numero de Orden].&amp;[523]"/>
            <x15:cachedUniqueName index="523" name="[sala].[Numero de Orden].&amp;[524]"/>
            <x15:cachedUniqueName index="524" name="[sala].[Numero de Orden].&amp;[525]"/>
            <x15:cachedUniqueName index="525" name="[sala].[Numero de Orden].&amp;[526]"/>
            <x15:cachedUniqueName index="526" name="[sala].[Numero de Orden].&amp;[527]"/>
            <x15:cachedUniqueName index="527" name="[sala].[Numero de Orden].&amp;[528]"/>
            <x15:cachedUniqueName index="528" name="[sala].[Numero de Orden].&amp;[529]"/>
            <x15:cachedUniqueName index="529" name="[sala].[Numero de Orden].&amp;[530]"/>
            <x15:cachedUniqueName index="530" name="[sala].[Numero de Orden].&amp;[531]"/>
            <x15:cachedUniqueName index="531" name="[sala].[Numero de Orden].&amp;[532]"/>
            <x15:cachedUniqueName index="532" name="[sala].[Numero de Orden].&amp;[533]"/>
            <x15:cachedUniqueName index="533" name="[sala].[Numero de Orden].&amp;[534]"/>
            <x15:cachedUniqueName index="534" name="[sala].[Numero de Orden].&amp;[535]"/>
            <x15:cachedUniqueName index="535" name="[sala].[Numero de Orden].&amp;[536]"/>
            <x15:cachedUniqueName index="536" name="[sala].[Numero de Orden].&amp;[537]"/>
            <x15:cachedUniqueName index="537" name="[sala].[Numero de Orden].&amp;[538]"/>
            <x15:cachedUniqueName index="538" name="[sala].[Numero de Orden].&amp;[539]"/>
            <x15:cachedUniqueName index="539" name="[sala].[Numero de Orden].&amp;[540]"/>
            <x15:cachedUniqueName index="540" name="[sala].[Numero de Orden].&amp;[541]"/>
            <x15:cachedUniqueName index="541" name="[sala].[Numero de Orden].&amp;[542]"/>
            <x15:cachedUniqueName index="542" name="[sala].[Numero de Orden].&amp;[543]"/>
            <x15:cachedUniqueName index="543" name="[sala].[Numero de Orden].&amp;[544]"/>
            <x15:cachedUniqueName index="544" name="[sala].[Numero de Orden].&amp;[545]"/>
            <x15:cachedUniqueName index="545" name="[sala].[Numero de Orden].&amp;[546]"/>
            <x15:cachedUniqueName index="546" name="[sala].[Numero de Orden].&amp;[547]"/>
            <x15:cachedUniqueName index="547" name="[sala].[Numero de Orden].&amp;[548]"/>
            <x15:cachedUniqueName index="548" name="[sala].[Numero de Orden].&amp;[549]"/>
            <x15:cachedUniqueName index="549" name="[sala].[Numero de Orden].&amp;[550]"/>
            <x15:cachedUniqueName index="550" name="[sala].[Numero de Orden].&amp;[551]"/>
            <x15:cachedUniqueName index="551" name="[sala].[Numero de Orden].&amp;[552]"/>
            <x15:cachedUniqueName index="552" name="[sala].[Numero de Orden].&amp;[553]"/>
            <x15:cachedUniqueName index="553" name="[sala].[Numero de Orden].&amp;[554]"/>
            <x15:cachedUniqueName index="554" name="[sala].[Numero de Orden].&amp;[555]"/>
            <x15:cachedUniqueName index="555" name="[sala].[Numero de Orden].&amp;[556]"/>
            <x15:cachedUniqueName index="556" name="[sala].[Numero de Orden].&amp;[557]"/>
            <x15:cachedUniqueName index="557" name="[sala].[Numero de Orden].&amp;[558]"/>
            <x15:cachedUniqueName index="558" name="[sala].[Numero de Orden].&amp;[559]"/>
            <x15:cachedUniqueName index="559" name="[sala].[Numero de Orden].&amp;[560]"/>
            <x15:cachedUniqueName index="560" name="[sala].[Numero de Orden].&amp;[561]"/>
            <x15:cachedUniqueName index="561" name="[sala].[Numero de Orden].&amp;[562]"/>
            <x15:cachedUniqueName index="562" name="[sala].[Numero de Orden].&amp;[563]"/>
            <x15:cachedUniqueName index="563" name="[sala].[Numero de Orden].&amp;[564]"/>
            <x15:cachedUniqueName index="564" name="[sala].[Numero de Orden].&amp;[565]"/>
            <x15:cachedUniqueName index="565" name="[sala].[Numero de Orden].&amp;[566]"/>
            <x15:cachedUniqueName index="566" name="[sala].[Numero de Orden].&amp;[567]"/>
            <x15:cachedUniqueName index="567" name="[sala].[Numero de Orden].&amp;[568]"/>
            <x15:cachedUniqueName index="568" name="[sala].[Numero de Orden].&amp;[569]"/>
            <x15:cachedUniqueName index="569" name="[sala].[Numero de Orden].&amp;[570]"/>
            <x15:cachedUniqueName index="570" name="[sala].[Numero de Orden].&amp;[571]"/>
            <x15:cachedUniqueName index="571" name="[sala].[Numero de Orden].&amp;[572]"/>
            <x15:cachedUniqueName index="572" name="[sala].[Numero de Orden].&amp;[573]"/>
            <x15:cachedUniqueName index="573" name="[sala].[Numero de Orden].&amp;[574]"/>
            <x15:cachedUniqueName index="574" name="[sala].[Numero de Orden].&amp;[575]"/>
            <x15:cachedUniqueName index="575" name="[sala].[Numero de Orden].&amp;[576]"/>
            <x15:cachedUniqueName index="576" name="[sala].[Numero de Orden].&amp;[577]"/>
            <x15:cachedUniqueName index="577" name="[sala].[Numero de Orden].&amp;[578]"/>
            <x15:cachedUniqueName index="578" name="[sala].[Numero de Orden].&amp;[579]"/>
            <x15:cachedUniqueName index="579" name="[sala].[Numero de Orden].&amp;[580]"/>
            <x15:cachedUniqueName index="580" name="[sala].[Numero de Orden].&amp;[581]"/>
            <x15:cachedUniqueName index="581" name="[sala].[Numero de Orden].&amp;[582]"/>
            <x15:cachedUniqueName index="582" name="[sala].[Numero de Orden].&amp;[583]"/>
            <x15:cachedUniqueName index="583" name="[sala].[Numero de Orden].&amp;[584]"/>
            <x15:cachedUniqueName index="584" name="[sala].[Numero de Orden].&amp;[585]"/>
            <x15:cachedUniqueName index="585" name="[sala].[Numero de Orden].&amp;[586]"/>
            <x15:cachedUniqueName index="586" name="[sala].[Numero de Orden].&amp;[587]"/>
            <x15:cachedUniqueName index="587" name="[sala].[Numero de Orden].&amp;[588]"/>
            <x15:cachedUniqueName index="588" name="[sala].[Numero de Orden].&amp;[589]"/>
            <x15:cachedUniqueName index="589" name="[sala].[Numero de Orden].&amp;[590]"/>
            <x15:cachedUniqueName index="590" name="[sala].[Numero de Orden].&amp;[591]"/>
            <x15:cachedUniqueName index="591" name="[sala].[Numero de Orden].&amp;[592]"/>
            <x15:cachedUniqueName index="592" name="[sala].[Numero de Orden].&amp;[593]"/>
            <x15:cachedUniqueName index="593" name="[sala].[Numero de Orden].&amp;[594]"/>
            <x15:cachedUniqueName index="594" name="[sala].[Numero de Orden].&amp;[595]"/>
            <x15:cachedUniqueName index="595" name="[sala].[Numero de Orden].&amp;[596]"/>
            <x15:cachedUniqueName index="596" name="[sala].[Numero de Orden].&amp;[597]"/>
            <x15:cachedUniqueName index="597" name="[sala].[Numero de Orden].&amp;[598]"/>
            <x15:cachedUniqueName index="598" name="[sala].[Numero de Orden].&amp;[599]"/>
            <x15:cachedUniqueName index="599" name="[sala].[Numero de Orden].&amp;[600]"/>
            <x15:cachedUniqueName index="600" name="[sala].[Numero de Orden].&amp;[601]"/>
            <x15:cachedUniqueName index="601" name="[sala].[Numero de Orden].&amp;[602]"/>
            <x15:cachedUniqueName index="602" name="[sala].[Numero de Orden].&amp;[603]"/>
            <x15:cachedUniqueName index="603" name="[sala].[Numero de Orden].&amp;[604]"/>
            <x15:cachedUniqueName index="604" name="[sala].[Numero de Orden].&amp;[605]"/>
            <x15:cachedUniqueName index="605" name="[sala].[Numero de Orden].&amp;[606]"/>
            <x15:cachedUniqueName index="606" name="[sala].[Numero de Orden].&amp;[607]"/>
            <x15:cachedUniqueName index="607" name="[sala].[Numero de Orden].&amp;[608]"/>
            <x15:cachedUniqueName index="608" name="[sala].[Numero de Orden].&amp;[609]"/>
            <x15:cachedUniqueName index="609" name="[sala].[Numero de Orden].&amp;[610]"/>
            <x15:cachedUniqueName index="610" name="[sala].[Numero de Orden].&amp;[611]"/>
            <x15:cachedUniqueName index="611" name="[sala].[Numero de Orden].&amp;[612]"/>
            <x15:cachedUniqueName index="612" name="[sala].[Numero de Orden].&amp;[613]"/>
            <x15:cachedUniqueName index="613" name="[sala].[Numero de Orden].&amp;[614]"/>
            <x15:cachedUniqueName index="614" name="[sala].[Numero de Orden].&amp;[615]"/>
            <x15:cachedUniqueName index="615" name="[sala].[Numero de Orden].&amp;[616]"/>
            <x15:cachedUniqueName index="616" name="[sala].[Numero de Orden].&amp;[617]"/>
            <x15:cachedUniqueName index="617" name="[sala].[Numero de Orden].&amp;[618]"/>
            <x15:cachedUniqueName index="618" name="[sala].[Numero de Orden].&amp;[619]"/>
            <x15:cachedUniqueName index="619" name="[sala].[Numero de Orden].&amp;[620]"/>
            <x15:cachedUniqueName index="620" name="[sala].[Numero de Orden].&amp;[621]"/>
            <x15:cachedUniqueName index="621" name="[sala].[Numero de Orden].&amp;[622]"/>
            <x15:cachedUniqueName index="622" name="[sala].[Numero de Orden].&amp;[623]"/>
            <x15:cachedUniqueName index="623" name="[sala].[Numero de Orden].&amp;[624]"/>
            <x15:cachedUniqueName index="624" name="[sala].[Numero de Orden].&amp;[625]"/>
            <x15:cachedUniqueName index="625" name="[sala].[Numero de Orden].&amp;[626]"/>
            <x15:cachedUniqueName index="626" name="[sala].[Numero de Orden].&amp;[627]"/>
            <x15:cachedUniqueName index="627" name="[sala].[Numero de Orden].&amp;[628]"/>
            <x15:cachedUniqueName index="628" name="[sala].[Numero de Orden].&amp;[629]"/>
            <x15:cachedUniqueName index="629" name="[sala].[Numero de Orden].&amp;[630]"/>
            <x15:cachedUniqueName index="630" name="[sala].[Numero de Orden].&amp;[631]"/>
            <x15:cachedUniqueName index="631" name="[sala].[Numero de Orden].&amp;[632]"/>
            <x15:cachedUniqueName index="632" name="[sala].[Numero de Orden].&amp;[633]"/>
            <x15:cachedUniqueName index="633" name="[sala].[Numero de Orden].&amp;[634]"/>
            <x15:cachedUniqueName index="634" name="[sala].[Numero de Orden].&amp;[635]"/>
            <x15:cachedUniqueName index="635" name="[sala].[Numero de Orden].&amp;[636]"/>
            <x15:cachedUniqueName index="636" name="[sala].[Numero de Orden].&amp;[637]"/>
            <x15:cachedUniqueName index="637" name="[sala].[Numero de Orden].&amp;[638]"/>
            <x15:cachedUniqueName index="638" name="[sala].[Numero de Orden].&amp;[639]"/>
            <x15:cachedUniqueName index="639" name="[sala].[Numero de Orden].&amp;[640]"/>
            <x15:cachedUniqueName index="640" name="[sala].[Numero de Orden].&amp;[641]"/>
            <x15:cachedUniqueName index="641" name="[sala].[Numero de Orden].&amp;[642]"/>
            <x15:cachedUniqueName index="642" name="[sala].[Numero de Orden].&amp;[643]"/>
            <x15:cachedUniqueName index="643" name="[sala].[Numero de Orden].&amp;[644]"/>
            <x15:cachedUniqueName index="644" name="[sala].[Numero de Orden].&amp;[645]"/>
            <x15:cachedUniqueName index="645" name="[sala].[Numero de Orden].&amp;[646]"/>
            <x15:cachedUniqueName index="646" name="[sala].[Numero de Orden].&amp;[647]"/>
            <x15:cachedUniqueName index="647" name="[sala].[Numero de Orden].&amp;[648]"/>
            <x15:cachedUniqueName index="648" name="[sala].[Numero de Orden].&amp;[649]"/>
            <x15:cachedUniqueName index="649" name="[sala].[Numero de Orden].&amp;[650]"/>
            <x15:cachedUniqueName index="650" name="[sala].[Numero de Orden].&amp;[651]"/>
            <x15:cachedUniqueName index="651" name="[sala].[Numero de Orden].&amp;[652]"/>
            <x15:cachedUniqueName index="652" name="[sala].[Numero de Orden].&amp;[653]"/>
            <x15:cachedUniqueName index="653" name="[sala].[Numero de Orden].&amp;[654]"/>
            <x15:cachedUniqueName index="654" name="[sala].[Numero de Orden].&amp;[655]"/>
            <x15:cachedUniqueName index="655" name="[sala].[Numero de Orden].&amp;[656]"/>
            <x15:cachedUniqueName index="656" name="[sala].[Numero de Orden].&amp;[657]"/>
            <x15:cachedUniqueName index="657" name="[sala].[Numero de Orden].&amp;[658]"/>
            <x15:cachedUniqueName index="658" name="[sala].[Numero de Orden].&amp;[659]"/>
            <x15:cachedUniqueName index="659" name="[sala].[Numero de Orden].&amp;[660]"/>
            <x15:cachedUniqueName index="660" name="[sala].[Numero de Orden].&amp;[661]"/>
            <x15:cachedUniqueName index="661" name="[sala].[Numero de Orden].&amp;[662]"/>
            <x15:cachedUniqueName index="662" name="[sala].[Numero de Orden].&amp;[663]"/>
            <x15:cachedUniqueName index="663" name="[sala].[Numero de Orden].&amp;[664]"/>
            <x15:cachedUniqueName index="664" name="[sala].[Numero de Orden].&amp;[665]"/>
            <x15:cachedUniqueName index="665" name="[sala].[Numero de Orden].&amp;[666]"/>
            <x15:cachedUniqueName index="666" name="[sala].[Numero de Orden].&amp;[667]"/>
            <x15:cachedUniqueName index="667" name="[sala].[Numero de Orden].&amp;[668]"/>
            <x15:cachedUniqueName index="668" name="[sala].[Numero de Orden].&amp;[669]"/>
            <x15:cachedUniqueName index="669" name="[sala].[Numero de Orden].&amp;[670]"/>
            <x15:cachedUniqueName index="670" name="[sala].[Numero de Orden].&amp;[671]"/>
            <x15:cachedUniqueName index="671" name="[sala].[Numero de Orden].&amp;[672]"/>
            <x15:cachedUniqueName index="672" name="[sala].[Numero de Orden].&amp;[673]"/>
            <x15:cachedUniqueName index="673" name="[sala].[Numero de Orden].&amp;[674]"/>
            <x15:cachedUniqueName index="674" name="[sala].[Numero de Orden].&amp;[675]"/>
            <x15:cachedUniqueName index="675" name="[sala].[Numero de Orden].&amp;[676]"/>
            <x15:cachedUniqueName index="676" name="[sala].[Numero de Orden].&amp;[677]"/>
            <x15:cachedUniqueName index="677" name="[sala].[Numero de Orden].&amp;[678]"/>
            <x15:cachedUniqueName index="678" name="[sala].[Numero de Orden].&amp;[679]"/>
            <x15:cachedUniqueName index="679" name="[sala].[Numero de Orden].&amp;[680]"/>
            <x15:cachedUniqueName index="680" name="[sala].[Numero de Orden].&amp;[681]"/>
            <x15:cachedUniqueName index="681" name="[sala].[Numero de Orden].&amp;[682]"/>
            <x15:cachedUniqueName index="682" name="[sala].[Numero de Orden].&amp;[683]"/>
            <x15:cachedUniqueName index="683" name="[sala].[Numero de Orden].&amp;[684]"/>
            <x15:cachedUniqueName index="684" name="[sala].[Numero de Orden].&amp;[685]"/>
            <x15:cachedUniqueName index="685" name="[sala].[Numero de Orden].&amp;[686]"/>
            <x15:cachedUniqueName index="686" name="[sala].[Numero de Orden].&amp;[687]"/>
            <x15:cachedUniqueName index="687" name="[sala].[Numero de Orden].&amp;[688]"/>
            <x15:cachedUniqueName index="688" name="[sala].[Numero de Orden].&amp;[689]"/>
            <x15:cachedUniqueName index="689" name="[sala].[Numero de Orden].&amp;[690]"/>
            <x15:cachedUniqueName index="690" name="[sala].[Numero de Orden].&amp;[691]"/>
            <x15:cachedUniqueName index="691" name="[sala].[Numero de Orden].&amp;[692]"/>
            <x15:cachedUniqueName index="692" name="[sala].[Numero de Orden].&amp;[693]"/>
            <x15:cachedUniqueName index="693" name="[sala].[Numero de Orden].&amp;[694]"/>
            <x15:cachedUniqueName index="694" name="[sala].[Numero de Orden].&amp;[695]"/>
            <x15:cachedUniqueName index="695" name="[sala].[Numero de Orden].&amp;[696]"/>
            <x15:cachedUniqueName index="696" name="[sala].[Numero de Orden].&amp;[697]"/>
            <x15:cachedUniqueName index="697" name="[sala].[Numero de Orden].&amp;[698]"/>
            <x15:cachedUniqueName index="698" name="[sala].[Numero de Orden].&amp;[699]"/>
            <x15:cachedUniqueName index="699" name="[sala].[Numero de Orden].&amp;[700]"/>
            <x15:cachedUniqueName index="700" name="[sala].[Numero de Orden].&amp;[701]"/>
            <x15:cachedUniqueName index="701" name="[sala].[Numero de Orden].&amp;[702]"/>
            <x15:cachedUniqueName index="702" name="[sala].[Numero de Orden].&amp;[703]"/>
            <x15:cachedUniqueName index="703" name="[sala].[Numero de Orden].&amp;[704]"/>
            <x15:cachedUniqueName index="704" name="[sala].[Numero de Orden].&amp;[705]"/>
            <x15:cachedUniqueName index="705" name="[sala].[Numero de Orden].&amp;[706]"/>
            <x15:cachedUniqueName index="706" name="[sala].[Numero de Orden].&amp;[707]"/>
            <x15:cachedUniqueName index="707" name="[sala].[Numero de Orden].&amp;[708]"/>
            <x15:cachedUniqueName index="708" name="[sala].[Numero de Orden].&amp;[709]"/>
            <x15:cachedUniqueName index="709" name="[sala].[Numero de Orden].&amp;[710]"/>
            <x15:cachedUniqueName index="710" name="[sala].[Numero de Orden].&amp;[711]"/>
            <x15:cachedUniqueName index="711" name="[sala].[Numero de Orden].&amp;[712]"/>
            <x15:cachedUniqueName index="712" name="[sala].[Numero de Orden].&amp;[713]"/>
            <x15:cachedUniqueName index="713" name="[sala].[Numero de Orden].&amp;[714]"/>
            <x15:cachedUniqueName index="714" name="[sala].[Numero de Orden].&amp;[715]"/>
            <x15:cachedUniqueName index="715" name="[sala].[Numero de Orden].&amp;[716]"/>
            <x15:cachedUniqueName index="716" name="[sala].[Numero de Orden].&amp;[717]"/>
            <x15:cachedUniqueName index="717" name="[sala].[Numero de Orden].&amp;[718]"/>
            <x15:cachedUniqueName index="718" name="[sala].[Numero de Orden].&amp;[719]"/>
            <x15:cachedUniqueName index="719" name="[sala].[Numero de Orden].&amp;[720]"/>
            <x15:cachedUniqueName index="720" name="[sala].[Numero de Orden].&amp;[721]"/>
            <x15:cachedUniqueName index="721" name="[sala].[Numero de Orden].&amp;[722]"/>
            <x15:cachedUniqueName index="722" name="[sala].[Numero de Orden].&amp;[723]"/>
            <x15:cachedUniqueName index="723" name="[sala].[Numero de Orden].&amp;[724]"/>
            <x15:cachedUniqueName index="724" name="[sala].[Numero de Orden].&amp;[725]"/>
            <x15:cachedUniqueName index="725" name="[sala].[Numero de Orden].&amp;[726]"/>
            <x15:cachedUniqueName index="726" name="[sala].[Numero de Orden].&amp;[727]"/>
            <x15:cachedUniqueName index="727" name="[sala].[Numero de Orden].&amp;[728]"/>
            <x15:cachedUniqueName index="728" name="[sala].[Numero de Orden].&amp;[729]"/>
            <x15:cachedUniqueName index="729" name="[sala].[Numero de Orden].&amp;[730]"/>
            <x15:cachedUniqueName index="730" name="[sala].[Numero de Orden].&amp;[731]"/>
            <x15:cachedUniqueName index="731" name="[sala].[Numero de Orden].&amp;[732]"/>
            <x15:cachedUniqueName index="732" name="[sala].[Numero de Orden].&amp;[733]"/>
            <x15:cachedUniqueName index="733" name="[sala].[Numero de Orden].&amp;[734]"/>
            <x15:cachedUniqueName index="734" name="[sala].[Numero de Orden].&amp;[735]"/>
            <x15:cachedUniqueName index="735" name="[sala].[Numero de Orden].&amp;[736]"/>
            <x15:cachedUniqueName index="736" name="[sala].[Numero de Orden].&amp;[737]"/>
            <x15:cachedUniqueName index="737" name="[sala].[Numero de Orden].&amp;[738]"/>
            <x15:cachedUniqueName index="738" name="[sala].[Numero de Orden].&amp;[739]"/>
            <x15:cachedUniqueName index="739" name="[sala].[Numero de Orden].&amp;[740]"/>
            <x15:cachedUniqueName index="740" name="[sala].[Numero de Orden].&amp;[741]"/>
            <x15:cachedUniqueName index="741" name="[sala].[Numero de Orden].&amp;[742]"/>
            <x15:cachedUniqueName index="742" name="[sala].[Numero de Orden].&amp;[743]"/>
            <x15:cachedUniqueName index="743" name="[sala].[Numero de Orden].&amp;[744]"/>
            <x15:cachedUniqueName index="744" name="[sala].[Numero de Orden].&amp;[745]"/>
            <x15:cachedUniqueName index="745" name="[sala].[Numero de Orden].&amp;[746]"/>
            <x15:cachedUniqueName index="746" name="[sala].[Numero de Orden].&amp;[747]"/>
            <x15:cachedUniqueName index="747" name="[sala].[Numero de Orden].&amp;[748]"/>
            <x15:cachedUniqueName index="748" name="[sala].[Numero de Orden].&amp;[749]"/>
            <x15:cachedUniqueName index="749" name="[sala].[Numero de Orden].&amp;[750]"/>
            <x15:cachedUniqueName index="750" name="[sala].[Numero de Orden].&amp;[751]"/>
            <x15:cachedUniqueName index="751" name="[sala].[Numero de Orden].&amp;[752]"/>
            <x15:cachedUniqueName index="752" name="[sala].[Numero de Orden].&amp;[753]"/>
            <x15:cachedUniqueName index="753" name="[sala].[Numero de Orden].&amp;[754]"/>
            <x15:cachedUniqueName index="754" name="[sala].[Numero de Orden].&amp;[755]"/>
            <x15:cachedUniqueName index="755" name="[sala].[Numero de Orden].&amp;[756]"/>
            <x15:cachedUniqueName index="756" name="[sala].[Numero de Orden].&amp;[757]"/>
            <x15:cachedUniqueName index="757" name="[sala].[Numero de Orden].&amp;[758]"/>
            <x15:cachedUniqueName index="758" name="[sala].[Numero de Orden].&amp;[759]"/>
            <x15:cachedUniqueName index="759" name="[sala].[Numero de Orden].&amp;[760]"/>
            <x15:cachedUniqueName index="760" name="[sala].[Numero de Orden].&amp;[761]"/>
            <x15:cachedUniqueName index="761" name="[sala].[Numero de Orden].&amp;[762]"/>
            <x15:cachedUniqueName index="762" name="[sala].[Numero de Orden].&amp;[763]"/>
            <x15:cachedUniqueName index="763" name="[sala].[Numero de Orden].&amp;[764]"/>
            <x15:cachedUniqueName index="764" name="[sala].[Numero de Orden].&amp;[765]"/>
            <x15:cachedUniqueName index="765" name="[sala].[Numero de Orden].&amp;[766]"/>
            <x15:cachedUniqueName index="766" name="[sala].[Numero de Orden].&amp;[767]"/>
          </x15:cachedUniqueNames>
        </ext>
      </extLst>
    </cacheField>
    <cacheField name="[Measures].[Suma de Ganancia Bruta]" caption="Suma de Ganancia Bruta" numFmtId="0" hierarchy="39" level="32767"/>
    <cacheField name="[Measures].[Suma de Tiempo de Preparacion]" caption="Suma de Tiempo de Preparacion" numFmtId="0" hierarchy="40" level="32767"/>
  </cacheFields>
  <cacheHierarchies count="45">
    <cacheHierarchy uniqueName="[cocina].[Numero de Orden]" caption="Numero de Orden" attribute="1" defaultMemberUniqueName="[cocina].[Numero de Orden].[All]" allUniqueName="[cocina].[Numero de Orden].[All]" dimensionUniqueName="[cocina]" displayFolder="" count="0" memberValueDatatype="20" unbalanced="0"/>
    <cacheHierarchy uniqueName="[cocina].[Numero de Mesa]" caption="Numero de Mesa" attribute="1" defaultMemberUniqueName="[cocina].[Numero de Mesa].[All]" allUniqueName="[cocina].[Numero de Mesa].[All]" dimensionUniqueName="[cocina]" displayFolder="" count="0" memberValueDatatype="20" unbalanced="0"/>
    <cacheHierarchy uniqueName="[cocina].[Nombre del Plato]" caption="Nombre del Plato" attribute="1" defaultMemberUniqueName="[cocina].[Nombre del Plato].[All]" allUniqueName="[cocina].[Nombre del Plato].[All]" dimensionUniqueName="[cocina]" displayFolder="" count="0" memberValueDatatype="130" unbalanced="0"/>
    <cacheHierarchy uniqueName="[cocina].[Descripcion del Plato]" caption="Descripcion del Plato" attribute="1" defaultMemberUniqueName="[cocina].[Descripcion del Plato].[All]" allUniqueName="[cocina].[Descripcion del Plato].[All]" dimensionUniqueName="[cocina]" displayFolder="" count="0" memberValueDatatype="130" unbalanced="0"/>
    <cacheHierarchy uniqueName="[cocina].[Costo Unitario]" caption="Costo Unitario" attribute="1" defaultMemberUniqueName="[cocina].[Costo Unitario].[All]" allUniqueName="[cocina].[Costo Unitario].[All]" dimensionUniqueName="[cocina]" displayFolder="" count="0" memberValueDatatype="20" unbalanced="0"/>
    <cacheHierarchy uniqueName="[cocina].[Precio Unitario]" caption="Precio Unitario" attribute="1" defaultMemberUniqueName="[cocina].[Precio Unitario].[All]" allUniqueName="[cocina].[Precio Unitario].[All]" dimensionUniqueName="[cocina]" displayFolder="" count="0" memberValueDatatype="20" unbalanced="0"/>
    <cacheHierarchy uniqueName="[cocina].[Cantidad Ordenada]" caption="Cantidad Ordenada" attribute="1" defaultMemberUniqueName="[cocina].[Cantidad Ordenada].[All]" allUniqueName="[cocina].[Cantidad Ordenada].[All]" dimensionUniqueName="[cocina]" displayFolder="" count="0" memberValueDatatype="20" unbalanced="0"/>
    <cacheHierarchy uniqueName="[cocina].[Tiempo de Preparacion]" caption="Tiempo de Preparacion" attribute="1" defaultMemberUniqueName="[cocina].[Tiempo de Preparacion].[All]" allUniqueName="[cocina].[Tiempo de Preparacion].[All]" dimensionUniqueName="[cocina]" displayFolder="" count="0" memberValueDatatype="20" unbalanced="0"/>
    <cacheHierarchy uniqueName="[cocina].[Observaciones]" caption="Observaciones" attribute="1" defaultMemberUniqueName="[cocina].[Observaciones].[All]" allUniqueName="[cocina].[Observaciones].[All]" dimensionUniqueName="[cocina]" displayFolder="" count="0" memberValueDatatype="130" unbalanced="0"/>
    <cacheHierarchy uniqueName="[cocina].[Ganancia Bruta]" caption="Ganancia Bruta" attribute="1" defaultMemberUniqueName="[cocina].[Ganancia Bruta].[All]" allUniqueName="[cocina].[Ganancia Bruta].[All]" dimensionUniqueName="[cocina]" displayFolder="" count="0" memberValueDatatype="20" unbalanced="0"/>
    <cacheHierarchy uniqueName="[cocina].[Ganancia Neta]" caption="Ganancia Neta" attribute="1" defaultMemberUniqueName="[cocina].[Ganancia Neta].[All]" allUniqueName="[cocina].[Ganancia Neta].[All]" dimensionUniqueName="[cocina]" displayFolder="" count="0" memberValueDatatype="20" unbalanced="0"/>
    <cacheHierarchy uniqueName="[cocina].[Margen Beneficio]" caption="Margen Beneficio" attribute="1" defaultMemberUniqueName="[cocina].[Margen Beneficio].[All]" allUniqueName="[cocina].[Margen Beneficio].[All]" dimensionUniqueName="[cocina]" displayFolder="" count="0" memberValueDatatype="5" unbalanced="0"/>
    <cacheHierarchy uniqueName="[sala].[Numero de Mesa]" caption="Numero de Mesa" attribute="1" defaultMemberUniqueName="[sala].[Numero de Mesa].[All]" allUniqueName="[sala].[Numero de Mesa].[All]" dimensionUniqueName="[sala]" displayFolder="" count="0" memberValueDatatype="20" unbalanced="0"/>
    <cacheHierarchy uniqueName="[sala].[Nombre del Cliente]" caption="Nombre del Cliente" attribute="1" defaultMemberUniqueName="[sala].[Nombre del Cliente].[All]" allUniqueName="[sala].[Nombre del Cliente].[All]" dimensionUniqueName="[sala]" displayFolder="" count="0" memberValueDatatype="130" unbalanced="0"/>
    <cacheHierarchy uniqueName="[sala].[Numero de Comensales]" caption="Numero de Comensales" attribute="1" defaultMemberUniqueName="[sala].[Numero de Comensales].[All]" allUniqueName="[sala].[Numero de Comensales].[All]" dimensionUniqueName="[sala]" displayFolder="" count="0" memberValueDatatype="20" unbalanced="0"/>
    <cacheHierarchy uniqueName="[sala].[Hora de Llegada]" caption="Hora de Llegada" attribute="1" time="1" defaultMemberUniqueName="[sala].[Hora de Llegada].[All]" allUniqueName="[sala].[Hora de Llegada].[All]" dimensionUniqueName="[sala]" displayFolder="" count="0" memberValueDatatype="7" unbalanced="0"/>
    <cacheHierarchy uniqueName="[sala].[Hora de Salida]" caption="Hora de Salida" attribute="1" time="1" defaultMemberUniqueName="[sala].[Hora de Salida].[All]" allUniqueName="[sala].[Hora de Salida].[All]" dimensionUniqueName="[sala]" displayFolder="" count="0" memberValueDatatype="7" unbalanced="0"/>
    <cacheHierarchy uniqueName="[sala].[Mesero Asignado]" caption="Mesero Asignado" attribute="1" defaultMemberUniqueName="[sala].[Mesero Asignado].[All]" allUniqueName="[sala].[Mesero Asignado].[All]" dimensionUniqueName="[sala]" displayFolder="" count="0" memberValueDatatype="130" unbalanced="0"/>
    <cacheHierarchy uniqueName="[sala].[Tipo de Servicio]" caption="Tipo de Servicio" attribute="1" defaultMemberUniqueName="[sala].[Tipo de Servicio].[All]" allUniqueName="[sala].[Tipo de Servicio].[All]" dimensionUniqueName="[sala]" displayFolder="" count="0" memberValueDatatype="130" unbalanced="0"/>
    <cacheHierarchy uniqueName="[sala].[Metodo de Pago]" caption="Metodo de Pago" attribute="1" defaultMemberUniqueName="[sala].[Metodo de Pago].[All]" allUniqueName="[sala].[Metodo de Pago].[All]" dimensionUniqueName="[sala]" displayFolder="" count="0" memberValueDatatype="130" unbalanced="0"/>
    <cacheHierarchy uniqueName="[sala].[Propina]" caption="Propina" attribute="1" defaultMemberUniqueName="[sala].[Propina].[All]" allUniqueName="[sala].[Propina].[All]" dimensionUniqueName="[sala]" displayFolder="" count="0" memberValueDatatype="130" unbalanced="0"/>
    <cacheHierarchy uniqueName="[sala].[Estado de la Mesa]" caption="Estado de la Mesa" attribute="1" defaultMemberUniqueName="[sala].[Estado de la Mesa].[All]" allUniqueName="[sala].[Estado de la Mesa].[All]" dimensionUniqueName="[sala]" displayFolder="" count="0" memberValueDatatype="130" unbalanced="0"/>
    <cacheHierarchy uniqueName="[sala].[Numero de Orden]" caption="Numero de Orden" attribute="1" defaultMemberUniqueName="[sala].[Numero de Orden].[All]" allUniqueName="[sala].[Numero de Orden].[All]" dimensionUniqueName="[sala]" displayFolder="" count="2" memberValueDatatype="20" unbalanced="0">
      <fieldsUsage count="2">
        <fieldUsage x="-1"/>
        <fieldUsage x="0"/>
      </fieldsUsage>
    </cacheHierarchy>
    <cacheHierarchy uniqueName="[sala].[Pais de Origen]" caption="Pais de Origen" attribute="1" defaultMemberUniqueName="[sala].[Pais de Origen].[All]" allUniqueName="[sala].[Pais de Origen].[All]" dimensionUniqueName="[sala]" displayFolder="" count="0" memberValueDatatype="130" unbalanced="0"/>
    <cacheHierarchy uniqueName="[sala].[Primer Plato]" caption="Primer Plato" attribute="1" defaultMemberUniqueName="[sala].[Primer Plato].[All]" allUniqueName="[sala].[Primer Plato].[All]" dimensionUniqueName="[sala]" displayFolder="" count="0" memberValueDatatype="130" unbalanced="0"/>
    <cacheHierarchy uniqueName="[sala].[Segundo Plato]" caption="Segundo Plato" attribute="1" defaultMemberUniqueName="[sala].[Segundo Plato].[All]" allUniqueName="[sala].[Segundo Plato].[All]" dimensionUniqueName="[sala]" displayFolder="" count="0" memberValueDatatype="130" unbalanced="0"/>
    <cacheHierarchy uniqueName="[sala].[Tercer Plato]" caption="Tercer Plato" attribute="1" defaultMemberUniqueName="[sala].[Tercer Plato].[All]" allUniqueName="[sala].[Tercer Plato].[All]" dimensionUniqueName="[sala]" displayFolder="" count="0" memberValueDatatype="130" unbalanced="0"/>
    <cacheHierarchy uniqueName="[sala].[Cuarto Plato]" caption="Cuarto Plato" attribute="1" defaultMemberUniqueName="[sala].[Cuarto Plato].[All]" allUniqueName="[sala].[Cuarto Plato].[All]" dimensionUniqueName="[sala]" displayFolder="" count="0" memberValueDatatype="130" unbalanced="0"/>
    <cacheHierarchy uniqueName="[sala].[Monto Total de la Cuenta]" caption="Monto Total de la Cuenta" attribute="1" defaultMemberUniqueName="[sala].[Monto Total de la Cuenta].[All]" allUniqueName="[sala].[Monto Total de la Cuenta].[All]" dimensionUniqueName="[sala]" displayFolder="" count="0" memberValueDatatype="20" unbalanced="0"/>
    <cacheHierarchy uniqueName="[sala].[Fecha factura]" caption="Fecha factura" attribute="1" defaultMemberUniqueName="[sala].[Fecha factura].[All]" allUniqueName="[sala].[Fecha factura].[All]" dimensionUniqueName="[sala]" displayFolder="" count="0" memberValueDatatype="130" unbalanced="0"/>
    <cacheHierarchy uniqueName="[sala].[Dia de la semana]" caption="Dia de la semana" attribute="1" defaultMemberUniqueName="[sala].[Dia de la semana].[All]" allUniqueName="[sala].[Dia de la semana].[All]" dimensionUniqueName="[sala]" displayFolder="" count="0" memberValueDatatype="130" unbalanced="0"/>
    <cacheHierarchy uniqueName="[sala].[Tiempo de permanencia]" caption="Tiempo de permanencia" attribute="1" time="1" defaultMemberUniqueName="[sala].[Tiempo de permanencia].[All]" allUniqueName="[sala].[Tiempo de permanencia].[All]" dimensionUniqueName="[sala]" displayFolder="" count="0" memberValueDatatype="7" unbalanced="0"/>
    <cacheHierarchy uniqueName="[sala].[Tiempo de Preparacion (Minutos)]" caption="Tiempo de Preparacion (Minutos)" attribute="1" defaultMemberUniqueName="[sala].[Tiempo de Preparacion (Minutos)].[All]" allUniqueName="[sala].[Tiempo de Preparacion (Minutos)].[All]" dimensionUniqueName="[sala]" displayFolder="" count="0" memberValueDatatype="20" unbalanced="0"/>
    <cacheHierarchy uniqueName="[sala].[Tiempo de Preparacion (Horas)]" caption="Tiempo de Preparacion (Horas)" attribute="1" time="1" defaultMemberUniqueName="[sala].[Tiempo de Preparacion (Horas)].[All]" allUniqueName="[sala].[Tiempo de Preparacion (Horas)].[All]" dimensionUniqueName="[sala]" displayFolder="" count="0" memberValueDatatype="7" unbalanced="0"/>
    <cacheHierarchy uniqueName="[sala].[Tiempo Degustacion]" caption="Tiempo Degustacion" attribute="1" time="1" defaultMemberUniqueName="[sala].[Tiempo Degustacion].[All]" allUniqueName="[sala].[Tiempo Degustacion].[All]" dimensionUniqueName="[sala]" displayFolder="" count="0" memberValueDatatype="7" unbalanced="0"/>
    <cacheHierarchy uniqueName="[sala].[Orden Cobrada]" caption="Orden Cobrada" attribute="1" defaultMemberUniqueName="[sala].[Orden Cobrada].[All]" allUniqueName="[sala].[Orden Cobrada].[All]" dimensionUniqueName="[sala]" displayFolder="" count="0" memberValueDatatype="130" unbalanced="0"/>
    <cacheHierarchy uniqueName="[Measures].[__XL_Count cocina]" caption="__XL_Count cocina" measure="1" displayFolder="" measureGroup="cocina" count="0" hidden="1"/>
    <cacheHierarchy uniqueName="[Measures].[__XL_Count sala]" caption="__XL_Count sala" measure="1" displayFolder="" measureGroup="sala" count="0" hidden="1"/>
    <cacheHierarchy uniqueName="[Measures].[__No hay medidas definidas]" caption="__No hay medidas definidas" measure="1" displayFolder="" count="0" hidden="1"/>
    <cacheHierarchy uniqueName="[Measures].[Suma de Ganancia Bruta]" caption="Suma de Ganancia Bruta" measure="1" displayFolder="" measureGroup="cocin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Tiempo de Preparacion]" caption="Suma de Tiempo de Preparacion" measure="1" displayFolder="" measureGroup="cocin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onto Total de la Cuenta]" caption="Suma de Monto Total de la Cuenta" measure="1" displayFolder="" measureGroup="sal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Numero de Orden]" caption="Suma de Numero de Orden" measure="1" displayFolder="" measureGroup="sal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Numero de Orden]" caption="Recuento de Numero de Orden" measure="1" displayFolder="" measureGroup="sal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echa factura]" caption="Recuento de Fecha factura" measure="1" displayFolder="" measureGroup="sala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3">
    <dimension name="cocina" uniqueName="[cocina]" caption="cocina"/>
    <dimension measure="1" name="Measures" uniqueName="[Measures]" caption="Measures"/>
    <dimension name="sala" uniqueName="[sala]" caption="sala"/>
  </dimensions>
  <measureGroups count="2">
    <measureGroup name="cocina" caption="cocina"/>
    <measureGroup name="sala" caption="sala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" refreshedDate="45553.589186342593" backgroundQuery="1" createdVersion="8" refreshedVersion="8" minRefreshableVersion="3" recordCount="0" supportSubquery="1" supportAdvancedDrill="1" xr:uid="{599B1E78-3596-4644-95B8-B73907103EB1}">
  <cacheSource type="external" connectionId="2"/>
  <cacheFields count="2">
    <cacheField name="[sala].[Metodo de Pago].[Metodo de Pago]" caption="Metodo de Pago" numFmtId="0" hierarchy="19" level="1">
      <sharedItems count="3">
        <s v="Efectivo"/>
        <s v="Tarjeta de credito"/>
        <s v="Tarjeta de debito"/>
      </sharedItems>
    </cacheField>
    <cacheField name="[Measures].[Recuento de Numero de Orden]" caption="Recuento de Numero de Orden" numFmtId="0" hierarchy="43" level="32767"/>
  </cacheFields>
  <cacheHierarchies count="45">
    <cacheHierarchy uniqueName="[cocina].[Numero de Orden]" caption="Numero de Orden" attribute="1" defaultMemberUniqueName="[cocina].[Numero de Orden].[All]" allUniqueName="[cocina].[Numero de Orden].[All]" dimensionUniqueName="[cocina]" displayFolder="" count="0" memberValueDatatype="20" unbalanced="0"/>
    <cacheHierarchy uniqueName="[cocina].[Numero de Mesa]" caption="Numero de Mesa" attribute="1" defaultMemberUniqueName="[cocina].[Numero de Mesa].[All]" allUniqueName="[cocina].[Numero de Mesa].[All]" dimensionUniqueName="[cocina]" displayFolder="" count="0" memberValueDatatype="20" unbalanced="0"/>
    <cacheHierarchy uniqueName="[cocina].[Nombre del Plato]" caption="Nombre del Plato" attribute="1" defaultMemberUniqueName="[cocina].[Nombre del Plato].[All]" allUniqueName="[cocina].[Nombre del Plato].[All]" dimensionUniqueName="[cocina]" displayFolder="" count="0" memberValueDatatype="130" unbalanced="0"/>
    <cacheHierarchy uniqueName="[cocina].[Descripcion del Plato]" caption="Descripcion del Plato" attribute="1" defaultMemberUniqueName="[cocina].[Descripcion del Plato].[All]" allUniqueName="[cocina].[Descripcion del Plato].[All]" dimensionUniqueName="[cocina]" displayFolder="" count="0" memberValueDatatype="130" unbalanced="0"/>
    <cacheHierarchy uniqueName="[cocina].[Costo Unitario]" caption="Costo Unitario" attribute="1" defaultMemberUniqueName="[cocina].[Costo Unitario].[All]" allUniqueName="[cocina].[Costo Unitario].[All]" dimensionUniqueName="[cocina]" displayFolder="" count="0" memberValueDatatype="20" unbalanced="0"/>
    <cacheHierarchy uniqueName="[cocina].[Precio Unitario]" caption="Precio Unitario" attribute="1" defaultMemberUniqueName="[cocina].[Precio Unitario].[All]" allUniqueName="[cocina].[Precio Unitario].[All]" dimensionUniqueName="[cocina]" displayFolder="" count="0" memberValueDatatype="20" unbalanced="0"/>
    <cacheHierarchy uniqueName="[cocina].[Cantidad Ordenada]" caption="Cantidad Ordenada" attribute="1" defaultMemberUniqueName="[cocina].[Cantidad Ordenada].[All]" allUniqueName="[cocina].[Cantidad Ordenada].[All]" dimensionUniqueName="[cocina]" displayFolder="" count="0" memberValueDatatype="20" unbalanced="0"/>
    <cacheHierarchy uniqueName="[cocina].[Tiempo de Preparacion]" caption="Tiempo de Preparacion" attribute="1" defaultMemberUniqueName="[cocina].[Tiempo de Preparacion].[All]" allUniqueName="[cocina].[Tiempo de Preparacion].[All]" dimensionUniqueName="[cocina]" displayFolder="" count="0" memberValueDatatype="20" unbalanced="0"/>
    <cacheHierarchy uniqueName="[cocina].[Observaciones]" caption="Observaciones" attribute="1" defaultMemberUniqueName="[cocina].[Observaciones].[All]" allUniqueName="[cocina].[Observaciones].[All]" dimensionUniqueName="[cocina]" displayFolder="" count="0" memberValueDatatype="130" unbalanced="0"/>
    <cacheHierarchy uniqueName="[cocina].[Ganancia Bruta]" caption="Ganancia Bruta" attribute="1" defaultMemberUniqueName="[cocina].[Ganancia Bruta].[All]" allUniqueName="[cocina].[Ganancia Bruta].[All]" dimensionUniqueName="[cocina]" displayFolder="" count="0" memberValueDatatype="20" unbalanced="0"/>
    <cacheHierarchy uniqueName="[cocina].[Ganancia Neta]" caption="Ganancia Neta" attribute="1" defaultMemberUniqueName="[cocina].[Ganancia Neta].[All]" allUniqueName="[cocina].[Ganancia Neta].[All]" dimensionUniqueName="[cocina]" displayFolder="" count="0" memberValueDatatype="20" unbalanced="0"/>
    <cacheHierarchy uniqueName="[cocina].[Margen Beneficio]" caption="Margen Beneficio" attribute="1" defaultMemberUniqueName="[cocina].[Margen Beneficio].[All]" allUniqueName="[cocina].[Margen Beneficio].[All]" dimensionUniqueName="[cocina]" displayFolder="" count="0" memberValueDatatype="5" unbalanced="0"/>
    <cacheHierarchy uniqueName="[sala].[Numero de Mesa]" caption="Numero de Mesa" attribute="1" defaultMemberUniqueName="[sala].[Numero de Mesa].[All]" allUniqueName="[sala].[Numero de Mesa].[All]" dimensionUniqueName="[sala]" displayFolder="" count="0" memberValueDatatype="20" unbalanced="0"/>
    <cacheHierarchy uniqueName="[sala].[Nombre del Cliente]" caption="Nombre del Cliente" attribute="1" defaultMemberUniqueName="[sala].[Nombre del Cliente].[All]" allUniqueName="[sala].[Nombre del Cliente].[All]" dimensionUniqueName="[sala]" displayFolder="" count="0" memberValueDatatype="130" unbalanced="0"/>
    <cacheHierarchy uniqueName="[sala].[Numero de Comensales]" caption="Numero de Comensales" attribute="1" defaultMemberUniqueName="[sala].[Numero de Comensales].[All]" allUniqueName="[sala].[Numero de Comensales].[All]" dimensionUniqueName="[sala]" displayFolder="" count="0" memberValueDatatype="20" unbalanced="0"/>
    <cacheHierarchy uniqueName="[sala].[Hora de Llegada]" caption="Hora de Llegada" attribute="1" time="1" defaultMemberUniqueName="[sala].[Hora de Llegada].[All]" allUniqueName="[sala].[Hora de Llegada].[All]" dimensionUniqueName="[sala]" displayFolder="" count="0" memberValueDatatype="7" unbalanced="0"/>
    <cacheHierarchy uniqueName="[sala].[Hora de Salida]" caption="Hora de Salida" attribute="1" time="1" defaultMemberUniqueName="[sala].[Hora de Salida].[All]" allUniqueName="[sala].[Hora de Salida].[All]" dimensionUniqueName="[sala]" displayFolder="" count="0" memberValueDatatype="7" unbalanced="0"/>
    <cacheHierarchy uniqueName="[sala].[Mesero Asignado]" caption="Mesero Asignado" attribute="1" defaultMemberUniqueName="[sala].[Mesero Asignado].[All]" allUniqueName="[sala].[Mesero Asignado].[All]" dimensionUniqueName="[sala]" displayFolder="" count="0" memberValueDatatype="130" unbalanced="0"/>
    <cacheHierarchy uniqueName="[sala].[Tipo de Servicio]" caption="Tipo de Servicio" attribute="1" defaultMemberUniqueName="[sala].[Tipo de Servicio].[All]" allUniqueName="[sala].[Tipo de Servicio].[All]" dimensionUniqueName="[sala]" displayFolder="" count="0" memberValueDatatype="130" unbalanced="0"/>
    <cacheHierarchy uniqueName="[sala].[Metodo de Pago]" caption="Metodo de Pago" attribute="1" defaultMemberUniqueName="[sala].[Metodo de Pago].[All]" allUniqueName="[sala].[Metodo de Pago].[All]" dimensionUniqueName="[sala]" displayFolder="" count="2" memberValueDatatype="130" unbalanced="0">
      <fieldsUsage count="2">
        <fieldUsage x="-1"/>
        <fieldUsage x="0"/>
      </fieldsUsage>
    </cacheHierarchy>
    <cacheHierarchy uniqueName="[sala].[Propina]" caption="Propina" attribute="1" defaultMemberUniqueName="[sala].[Propina].[All]" allUniqueName="[sala].[Propina].[All]" dimensionUniqueName="[sala]" displayFolder="" count="0" memberValueDatatype="130" unbalanced="0"/>
    <cacheHierarchy uniqueName="[sala].[Estado de la Mesa]" caption="Estado de la Mesa" attribute="1" defaultMemberUniqueName="[sala].[Estado de la Mesa].[All]" allUniqueName="[sala].[Estado de la Mesa].[All]" dimensionUniqueName="[sala]" displayFolder="" count="0" memberValueDatatype="130" unbalanced="0"/>
    <cacheHierarchy uniqueName="[sala].[Numero de Orden]" caption="Numero de Orden" attribute="1" defaultMemberUniqueName="[sala].[Numero de Orden].[All]" allUniqueName="[sala].[Numero de Orden].[All]" dimensionUniqueName="[sala]" displayFolder="" count="0" memberValueDatatype="20" unbalanced="0"/>
    <cacheHierarchy uniqueName="[sala].[Pais de Origen]" caption="Pais de Origen" attribute="1" defaultMemberUniqueName="[sala].[Pais de Origen].[All]" allUniqueName="[sala].[Pais de Origen].[All]" dimensionUniqueName="[sala]" displayFolder="" count="0" memberValueDatatype="130" unbalanced="0"/>
    <cacheHierarchy uniqueName="[sala].[Primer Plato]" caption="Primer Plato" attribute="1" defaultMemberUniqueName="[sala].[Primer Plato].[All]" allUniqueName="[sala].[Primer Plato].[All]" dimensionUniqueName="[sala]" displayFolder="" count="0" memberValueDatatype="130" unbalanced="0"/>
    <cacheHierarchy uniqueName="[sala].[Segundo Plato]" caption="Segundo Plato" attribute="1" defaultMemberUniqueName="[sala].[Segundo Plato].[All]" allUniqueName="[sala].[Segundo Plato].[All]" dimensionUniqueName="[sala]" displayFolder="" count="0" memberValueDatatype="130" unbalanced="0"/>
    <cacheHierarchy uniqueName="[sala].[Tercer Plato]" caption="Tercer Plato" attribute="1" defaultMemberUniqueName="[sala].[Tercer Plato].[All]" allUniqueName="[sala].[Tercer Plato].[All]" dimensionUniqueName="[sala]" displayFolder="" count="0" memberValueDatatype="130" unbalanced="0"/>
    <cacheHierarchy uniqueName="[sala].[Cuarto Plato]" caption="Cuarto Plato" attribute="1" defaultMemberUniqueName="[sala].[Cuarto Plato].[All]" allUniqueName="[sala].[Cuarto Plato].[All]" dimensionUniqueName="[sala]" displayFolder="" count="0" memberValueDatatype="130" unbalanced="0"/>
    <cacheHierarchy uniqueName="[sala].[Monto Total de la Cuenta]" caption="Monto Total de la Cuenta" attribute="1" defaultMemberUniqueName="[sala].[Monto Total de la Cuenta].[All]" allUniqueName="[sala].[Monto Total de la Cuenta].[All]" dimensionUniqueName="[sala]" displayFolder="" count="0" memberValueDatatype="20" unbalanced="0"/>
    <cacheHierarchy uniqueName="[sala].[Fecha factura]" caption="Fecha factura" attribute="1" defaultMemberUniqueName="[sala].[Fecha factura].[All]" allUniqueName="[sala].[Fecha factura].[All]" dimensionUniqueName="[sala]" displayFolder="" count="0" memberValueDatatype="130" unbalanced="0"/>
    <cacheHierarchy uniqueName="[sala].[Dia de la semana]" caption="Dia de la semana" attribute="1" defaultMemberUniqueName="[sala].[Dia de la semana].[All]" allUniqueName="[sala].[Dia de la semana].[All]" dimensionUniqueName="[sala]" displayFolder="" count="0" memberValueDatatype="130" unbalanced="0"/>
    <cacheHierarchy uniqueName="[sala].[Tiempo de permanencia]" caption="Tiempo de permanencia" attribute="1" time="1" defaultMemberUniqueName="[sala].[Tiempo de permanencia].[All]" allUniqueName="[sala].[Tiempo de permanencia].[All]" dimensionUniqueName="[sala]" displayFolder="" count="0" memberValueDatatype="7" unbalanced="0"/>
    <cacheHierarchy uniqueName="[sala].[Tiempo de Preparacion (Minutos)]" caption="Tiempo de Preparacion (Minutos)" attribute="1" defaultMemberUniqueName="[sala].[Tiempo de Preparacion (Minutos)].[All]" allUniqueName="[sala].[Tiempo de Preparacion (Minutos)].[All]" dimensionUniqueName="[sala]" displayFolder="" count="0" memberValueDatatype="20" unbalanced="0"/>
    <cacheHierarchy uniqueName="[sala].[Tiempo de Preparacion (Horas)]" caption="Tiempo de Preparacion (Horas)" attribute="1" time="1" defaultMemberUniqueName="[sala].[Tiempo de Preparacion (Horas)].[All]" allUniqueName="[sala].[Tiempo de Preparacion (Horas)].[All]" dimensionUniqueName="[sala]" displayFolder="" count="0" memberValueDatatype="7" unbalanced="0"/>
    <cacheHierarchy uniqueName="[sala].[Tiempo Degustacion]" caption="Tiempo Degustacion" attribute="1" time="1" defaultMemberUniqueName="[sala].[Tiempo Degustacion].[All]" allUniqueName="[sala].[Tiempo Degustacion].[All]" dimensionUniqueName="[sala]" displayFolder="" count="0" memberValueDatatype="7" unbalanced="0"/>
    <cacheHierarchy uniqueName="[sala].[Orden Cobrada]" caption="Orden Cobrada" attribute="1" defaultMemberUniqueName="[sala].[Orden Cobrada].[All]" allUniqueName="[sala].[Orden Cobrada].[All]" dimensionUniqueName="[sala]" displayFolder="" count="0" memberValueDatatype="130" unbalanced="0"/>
    <cacheHierarchy uniqueName="[Measures].[__XL_Count cocina]" caption="__XL_Count cocina" measure="1" displayFolder="" measureGroup="cocina" count="0" hidden="1"/>
    <cacheHierarchy uniqueName="[Measures].[__XL_Count sala]" caption="__XL_Count sala" measure="1" displayFolder="" measureGroup="sala" count="0" hidden="1"/>
    <cacheHierarchy uniqueName="[Measures].[__No hay medidas definidas]" caption="__No hay medidas definidas" measure="1" displayFolder="" count="0" hidden="1"/>
    <cacheHierarchy uniqueName="[Measures].[Suma de Ganancia Bruta]" caption="Suma de Ganancia Bruta" measure="1" displayFolder="" measureGroup="cocin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Tiempo de Preparacion]" caption="Suma de Tiempo de Preparacion" measure="1" displayFolder="" measureGroup="cocin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onto Total de la Cuenta]" caption="Suma de Monto Total de la Cuenta" measure="1" displayFolder="" measureGroup="sal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Numero de Orden]" caption="Suma de Numero de Orden" measure="1" displayFolder="" measureGroup="sal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Numero de Orden]" caption="Recuento de Numero de Orden" measure="1" displayFolder="" measureGroup="sal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echa factura]" caption="Recuento de Fecha factura" measure="1" displayFolder="" measureGroup="sala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3">
    <dimension name="cocina" uniqueName="[cocina]" caption="cocina"/>
    <dimension measure="1" name="Measures" uniqueName="[Measures]" caption="Measures"/>
    <dimension name="sala" uniqueName="[sala]" caption="sala"/>
  </dimensions>
  <measureGroups count="2">
    <measureGroup name="cocina" caption="cocina"/>
    <measureGroup name="sala" caption="sala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" refreshedDate="45553.590230787035" backgroundQuery="1" createdVersion="8" refreshedVersion="8" minRefreshableVersion="3" recordCount="0" supportSubquery="1" supportAdvancedDrill="1" xr:uid="{1037E2EC-7655-4158-BD10-965703E0ADD9}">
  <cacheSource type="external" connectionId="2"/>
  <cacheFields count="3">
    <cacheField name="[sala].[Tipo de Servicio].[Tipo de Servicio]" caption="Tipo de Servicio" numFmtId="0" hierarchy="18" level="1">
      <sharedItems count="3">
        <s v="Almuerzo"/>
        <s v="Cena"/>
        <s v="Desayuno"/>
      </sharedItems>
    </cacheField>
    <cacheField name="[sala].[Dia de la semana].[Dia de la semana]" caption="Dia de la semana" numFmtId="0" hierarchy="30" level="1">
      <sharedItems count="7">
        <s v="DOMINGO"/>
        <s v="JUEVES"/>
        <s v="LUNES"/>
        <s v="MARTES"/>
        <s v="MIÉRCOLES"/>
        <s v="SÁBADO"/>
        <s v="VIERNES"/>
      </sharedItems>
    </cacheField>
    <cacheField name="[Measures].[Suma de Monto Total de la Cuenta]" caption="Suma de Monto Total de la Cuenta" numFmtId="0" hierarchy="41" level="32767"/>
  </cacheFields>
  <cacheHierarchies count="45">
    <cacheHierarchy uniqueName="[cocina].[Numero de Orden]" caption="Numero de Orden" attribute="1" defaultMemberUniqueName="[cocina].[Numero de Orden].[All]" allUniqueName="[cocina].[Numero de Orden].[All]" dimensionUniqueName="[cocina]" displayFolder="" count="0" memberValueDatatype="20" unbalanced="0"/>
    <cacheHierarchy uniqueName="[cocina].[Numero de Mesa]" caption="Numero de Mesa" attribute="1" defaultMemberUniqueName="[cocina].[Numero de Mesa].[All]" allUniqueName="[cocina].[Numero de Mesa].[All]" dimensionUniqueName="[cocina]" displayFolder="" count="0" memberValueDatatype="20" unbalanced="0"/>
    <cacheHierarchy uniqueName="[cocina].[Nombre del Plato]" caption="Nombre del Plato" attribute="1" defaultMemberUniqueName="[cocina].[Nombre del Plato].[All]" allUniqueName="[cocina].[Nombre del Plato].[All]" dimensionUniqueName="[cocina]" displayFolder="" count="0" memberValueDatatype="130" unbalanced="0"/>
    <cacheHierarchy uniqueName="[cocina].[Descripcion del Plato]" caption="Descripcion del Plato" attribute="1" defaultMemberUniqueName="[cocina].[Descripcion del Plato].[All]" allUniqueName="[cocina].[Descripcion del Plato].[All]" dimensionUniqueName="[cocina]" displayFolder="" count="0" memberValueDatatype="130" unbalanced="0"/>
    <cacheHierarchy uniqueName="[cocina].[Costo Unitario]" caption="Costo Unitario" attribute="1" defaultMemberUniqueName="[cocina].[Costo Unitario].[All]" allUniqueName="[cocina].[Costo Unitario].[All]" dimensionUniqueName="[cocina]" displayFolder="" count="0" memberValueDatatype="20" unbalanced="0"/>
    <cacheHierarchy uniqueName="[cocina].[Precio Unitario]" caption="Precio Unitario" attribute="1" defaultMemberUniqueName="[cocina].[Precio Unitario].[All]" allUniqueName="[cocina].[Precio Unitario].[All]" dimensionUniqueName="[cocina]" displayFolder="" count="0" memberValueDatatype="20" unbalanced="0"/>
    <cacheHierarchy uniqueName="[cocina].[Cantidad Ordenada]" caption="Cantidad Ordenada" attribute="1" defaultMemberUniqueName="[cocina].[Cantidad Ordenada].[All]" allUniqueName="[cocina].[Cantidad Ordenada].[All]" dimensionUniqueName="[cocina]" displayFolder="" count="0" memberValueDatatype="20" unbalanced="0"/>
    <cacheHierarchy uniqueName="[cocina].[Tiempo de Preparacion]" caption="Tiempo de Preparacion" attribute="1" defaultMemberUniqueName="[cocina].[Tiempo de Preparacion].[All]" allUniqueName="[cocina].[Tiempo de Preparacion].[All]" dimensionUniqueName="[cocina]" displayFolder="" count="0" memberValueDatatype="20" unbalanced="0"/>
    <cacheHierarchy uniqueName="[cocina].[Observaciones]" caption="Observaciones" attribute="1" defaultMemberUniqueName="[cocina].[Observaciones].[All]" allUniqueName="[cocina].[Observaciones].[All]" dimensionUniqueName="[cocina]" displayFolder="" count="0" memberValueDatatype="130" unbalanced="0"/>
    <cacheHierarchy uniqueName="[cocina].[Ganancia Bruta]" caption="Ganancia Bruta" attribute="1" defaultMemberUniqueName="[cocina].[Ganancia Bruta].[All]" allUniqueName="[cocina].[Ganancia Bruta].[All]" dimensionUniqueName="[cocina]" displayFolder="" count="0" memberValueDatatype="20" unbalanced="0"/>
    <cacheHierarchy uniqueName="[cocina].[Ganancia Neta]" caption="Ganancia Neta" attribute="1" defaultMemberUniqueName="[cocina].[Ganancia Neta].[All]" allUniqueName="[cocina].[Ganancia Neta].[All]" dimensionUniqueName="[cocina]" displayFolder="" count="0" memberValueDatatype="20" unbalanced="0"/>
    <cacheHierarchy uniqueName="[cocina].[Margen Beneficio]" caption="Margen Beneficio" attribute="1" defaultMemberUniqueName="[cocina].[Margen Beneficio].[All]" allUniqueName="[cocina].[Margen Beneficio].[All]" dimensionUniqueName="[cocina]" displayFolder="" count="0" memberValueDatatype="5" unbalanced="0"/>
    <cacheHierarchy uniqueName="[sala].[Numero de Mesa]" caption="Numero de Mesa" attribute="1" defaultMemberUniqueName="[sala].[Numero de Mesa].[All]" allUniqueName="[sala].[Numero de Mesa].[All]" dimensionUniqueName="[sala]" displayFolder="" count="0" memberValueDatatype="20" unbalanced="0"/>
    <cacheHierarchy uniqueName="[sala].[Nombre del Cliente]" caption="Nombre del Cliente" attribute="1" defaultMemberUniqueName="[sala].[Nombre del Cliente].[All]" allUniqueName="[sala].[Nombre del Cliente].[All]" dimensionUniqueName="[sala]" displayFolder="" count="0" memberValueDatatype="130" unbalanced="0"/>
    <cacheHierarchy uniqueName="[sala].[Numero de Comensales]" caption="Numero de Comensales" attribute="1" defaultMemberUniqueName="[sala].[Numero de Comensales].[All]" allUniqueName="[sala].[Numero de Comensales].[All]" dimensionUniqueName="[sala]" displayFolder="" count="0" memberValueDatatype="20" unbalanced="0"/>
    <cacheHierarchy uniqueName="[sala].[Hora de Llegada]" caption="Hora de Llegada" attribute="1" time="1" defaultMemberUniqueName="[sala].[Hora de Llegada].[All]" allUniqueName="[sala].[Hora de Llegada].[All]" dimensionUniqueName="[sala]" displayFolder="" count="0" memberValueDatatype="7" unbalanced="0"/>
    <cacheHierarchy uniqueName="[sala].[Hora de Salida]" caption="Hora de Salida" attribute="1" time="1" defaultMemberUniqueName="[sala].[Hora de Salida].[All]" allUniqueName="[sala].[Hora de Salida].[All]" dimensionUniqueName="[sala]" displayFolder="" count="0" memberValueDatatype="7" unbalanced="0"/>
    <cacheHierarchy uniqueName="[sala].[Mesero Asignado]" caption="Mesero Asignado" attribute="1" defaultMemberUniqueName="[sala].[Mesero Asignado].[All]" allUniqueName="[sala].[Mesero Asignado].[All]" dimensionUniqueName="[sala]" displayFolder="" count="0" memberValueDatatype="130" unbalanced="0"/>
    <cacheHierarchy uniqueName="[sala].[Tipo de Servicio]" caption="Tipo de Servicio" attribute="1" defaultMemberUniqueName="[sala].[Tipo de Servicio].[All]" allUniqueName="[sala].[Tipo de Servicio].[All]" dimensionUniqueName="[sala]" displayFolder="" count="2" memberValueDatatype="130" unbalanced="0">
      <fieldsUsage count="2">
        <fieldUsage x="-1"/>
        <fieldUsage x="0"/>
      </fieldsUsage>
    </cacheHierarchy>
    <cacheHierarchy uniqueName="[sala].[Metodo de Pago]" caption="Metodo de Pago" attribute="1" defaultMemberUniqueName="[sala].[Metodo de Pago].[All]" allUniqueName="[sala].[Metodo de Pago].[All]" dimensionUniqueName="[sala]" displayFolder="" count="0" memberValueDatatype="130" unbalanced="0"/>
    <cacheHierarchy uniqueName="[sala].[Propina]" caption="Propina" attribute="1" defaultMemberUniqueName="[sala].[Propina].[All]" allUniqueName="[sala].[Propina].[All]" dimensionUniqueName="[sala]" displayFolder="" count="0" memberValueDatatype="130" unbalanced="0"/>
    <cacheHierarchy uniqueName="[sala].[Estado de la Mesa]" caption="Estado de la Mesa" attribute="1" defaultMemberUniqueName="[sala].[Estado de la Mesa].[All]" allUniqueName="[sala].[Estado de la Mesa].[All]" dimensionUniqueName="[sala]" displayFolder="" count="0" memberValueDatatype="130" unbalanced="0"/>
    <cacheHierarchy uniqueName="[sala].[Numero de Orden]" caption="Numero de Orden" attribute="1" defaultMemberUniqueName="[sala].[Numero de Orden].[All]" allUniqueName="[sala].[Numero de Orden].[All]" dimensionUniqueName="[sala]" displayFolder="" count="0" memberValueDatatype="20" unbalanced="0"/>
    <cacheHierarchy uniqueName="[sala].[Pais de Origen]" caption="Pais de Origen" attribute="1" defaultMemberUniqueName="[sala].[Pais de Origen].[All]" allUniqueName="[sala].[Pais de Origen].[All]" dimensionUniqueName="[sala]" displayFolder="" count="0" memberValueDatatype="130" unbalanced="0"/>
    <cacheHierarchy uniqueName="[sala].[Primer Plato]" caption="Primer Plato" attribute="1" defaultMemberUniqueName="[sala].[Primer Plato].[All]" allUniqueName="[sala].[Primer Plato].[All]" dimensionUniqueName="[sala]" displayFolder="" count="0" memberValueDatatype="130" unbalanced="0"/>
    <cacheHierarchy uniqueName="[sala].[Segundo Plato]" caption="Segundo Plato" attribute="1" defaultMemberUniqueName="[sala].[Segundo Plato].[All]" allUniqueName="[sala].[Segundo Plato].[All]" dimensionUniqueName="[sala]" displayFolder="" count="0" memberValueDatatype="130" unbalanced="0"/>
    <cacheHierarchy uniqueName="[sala].[Tercer Plato]" caption="Tercer Plato" attribute="1" defaultMemberUniqueName="[sala].[Tercer Plato].[All]" allUniqueName="[sala].[Tercer Plato].[All]" dimensionUniqueName="[sala]" displayFolder="" count="0" memberValueDatatype="130" unbalanced="0"/>
    <cacheHierarchy uniqueName="[sala].[Cuarto Plato]" caption="Cuarto Plato" attribute="1" defaultMemberUniqueName="[sala].[Cuarto Plato].[All]" allUniqueName="[sala].[Cuarto Plato].[All]" dimensionUniqueName="[sala]" displayFolder="" count="0" memberValueDatatype="130" unbalanced="0"/>
    <cacheHierarchy uniqueName="[sala].[Monto Total de la Cuenta]" caption="Monto Total de la Cuenta" attribute="1" defaultMemberUniqueName="[sala].[Monto Total de la Cuenta].[All]" allUniqueName="[sala].[Monto Total de la Cuenta].[All]" dimensionUniqueName="[sala]" displayFolder="" count="0" memberValueDatatype="20" unbalanced="0"/>
    <cacheHierarchy uniqueName="[sala].[Fecha factura]" caption="Fecha factura" attribute="1" defaultMemberUniqueName="[sala].[Fecha factura].[All]" allUniqueName="[sala].[Fecha factura].[All]" dimensionUniqueName="[sala]" displayFolder="" count="0" memberValueDatatype="130" unbalanced="0"/>
    <cacheHierarchy uniqueName="[sala].[Dia de la semana]" caption="Dia de la semana" attribute="1" defaultMemberUniqueName="[sala].[Dia de la semana].[All]" allUniqueName="[sala].[Dia de la semana].[All]" dimensionUniqueName="[sala]" displayFolder="" count="2" memberValueDatatype="130" unbalanced="0">
      <fieldsUsage count="2">
        <fieldUsage x="-1"/>
        <fieldUsage x="1"/>
      </fieldsUsage>
    </cacheHierarchy>
    <cacheHierarchy uniqueName="[sala].[Tiempo de permanencia]" caption="Tiempo de permanencia" attribute="1" time="1" defaultMemberUniqueName="[sala].[Tiempo de permanencia].[All]" allUniqueName="[sala].[Tiempo de permanencia].[All]" dimensionUniqueName="[sala]" displayFolder="" count="0" memberValueDatatype="7" unbalanced="0"/>
    <cacheHierarchy uniqueName="[sala].[Tiempo de Preparacion (Minutos)]" caption="Tiempo de Preparacion (Minutos)" attribute="1" defaultMemberUniqueName="[sala].[Tiempo de Preparacion (Minutos)].[All]" allUniqueName="[sala].[Tiempo de Preparacion (Minutos)].[All]" dimensionUniqueName="[sala]" displayFolder="" count="0" memberValueDatatype="20" unbalanced="0"/>
    <cacheHierarchy uniqueName="[sala].[Tiempo de Preparacion (Horas)]" caption="Tiempo de Preparacion (Horas)" attribute="1" time="1" defaultMemberUniqueName="[sala].[Tiempo de Preparacion (Horas)].[All]" allUniqueName="[sala].[Tiempo de Preparacion (Horas)].[All]" dimensionUniqueName="[sala]" displayFolder="" count="0" memberValueDatatype="7" unbalanced="0"/>
    <cacheHierarchy uniqueName="[sala].[Tiempo Degustacion]" caption="Tiempo Degustacion" attribute="1" time="1" defaultMemberUniqueName="[sala].[Tiempo Degustacion].[All]" allUniqueName="[sala].[Tiempo Degustacion].[All]" dimensionUniqueName="[sala]" displayFolder="" count="0" memberValueDatatype="7" unbalanced="0"/>
    <cacheHierarchy uniqueName="[sala].[Orden Cobrada]" caption="Orden Cobrada" attribute="1" defaultMemberUniqueName="[sala].[Orden Cobrada].[All]" allUniqueName="[sala].[Orden Cobrada].[All]" dimensionUniqueName="[sala]" displayFolder="" count="0" memberValueDatatype="130" unbalanced="0"/>
    <cacheHierarchy uniqueName="[Measures].[__XL_Count cocina]" caption="__XL_Count cocina" measure="1" displayFolder="" measureGroup="cocina" count="0" hidden="1"/>
    <cacheHierarchy uniqueName="[Measures].[__XL_Count sala]" caption="__XL_Count sala" measure="1" displayFolder="" measureGroup="sala" count="0" hidden="1"/>
    <cacheHierarchy uniqueName="[Measures].[__No hay medidas definidas]" caption="__No hay medidas definidas" measure="1" displayFolder="" count="0" hidden="1"/>
    <cacheHierarchy uniqueName="[Measures].[Suma de Ganancia Bruta]" caption="Suma de Ganancia Bruta" measure="1" displayFolder="" measureGroup="cocin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Tiempo de Preparacion]" caption="Suma de Tiempo de Preparacion" measure="1" displayFolder="" measureGroup="cocin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onto Total de la Cuenta]" caption="Suma de Monto Total de la Cuenta" measure="1" displayFolder="" measureGroup="sal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Numero de Orden]" caption="Suma de Numero de Orden" measure="1" displayFolder="" measureGroup="sal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Numero de Orden]" caption="Recuento de Numero de Orden" measure="1" displayFolder="" measureGroup="sal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echa factura]" caption="Recuento de Fecha factura" measure="1" displayFolder="" measureGroup="sala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3">
    <dimension name="cocina" uniqueName="[cocina]" caption="cocina"/>
    <dimension measure="1" name="Measures" uniqueName="[Measures]" caption="Measures"/>
    <dimension name="sala" uniqueName="[sala]" caption="sala"/>
  </dimensions>
  <measureGroups count="2">
    <measureGroup name="cocina" caption="cocina"/>
    <measureGroup name="sala" caption="sala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" refreshedDate="45553.59095416667" createdVersion="8" refreshedVersion="8" minRefreshableVersion="3" recordCount="767" xr:uid="{0EBF4AEB-6E55-4BFA-948C-47C50AEA9D55}">
  <cacheSource type="worksheet">
    <worksheetSource name="sala"/>
  </cacheSource>
  <cacheFields count="25">
    <cacheField name="Numero de Mesa" numFmtId="1">
      <sharedItems containsSemiMixedTypes="0" containsString="0" containsNumber="1" containsInteger="1" minValue="1" maxValue="20"/>
    </cacheField>
    <cacheField name="Nombre del Cliente" numFmtId="0">
      <sharedItems/>
    </cacheField>
    <cacheField name="Numero de Comensales" numFmtId="0">
      <sharedItems containsSemiMixedTypes="0" containsString="0" containsNumber="1" containsInteger="1" minValue="1" maxValue="6"/>
    </cacheField>
    <cacheField name="Hora de Llegada" numFmtId="22">
      <sharedItems containsSemiMixedTypes="0" containsNonDate="0" containsDate="1" containsString="0" minDate="2023-04-01T00:01:00" maxDate="2023-04-07T03:56:00"/>
    </cacheField>
    <cacheField name="Hora de Salida" numFmtId="22">
      <sharedItems containsSemiMixedTypes="0" containsNonDate="0" containsDate="1" containsString="0" minDate="2023-04-01T01:11:00" maxDate="2023-04-07T07:51:00"/>
    </cacheField>
    <cacheField name="Mesero Asignado" numFmtId="0">
      <sharedItems count="5">
        <s v="Mesero_3"/>
        <s v="Mesero_1"/>
        <s v="Mesero_2"/>
        <s v="Mesero_5"/>
        <s v="Mesero_4"/>
      </sharedItems>
    </cacheField>
    <cacheField name="Tipo de Servicio" numFmtId="0">
      <sharedItems count="3">
        <s v="Almuerzo"/>
        <s v="Desayuno"/>
        <s v="Cena"/>
      </sharedItems>
    </cacheField>
    <cacheField name="Metodo de Pago" numFmtId="0">
      <sharedItems/>
    </cacheField>
    <cacheField name="Propina" numFmtId="0">
      <sharedItems count="708">
        <s v="48.55"/>
        <s v="43.3"/>
        <s v="30.87"/>
        <s v="34.68"/>
        <s v="24.33"/>
        <s v="26.57"/>
        <s v="10.54"/>
        <s v="49.18"/>
        <s v="46.85"/>
        <s v="16.6"/>
        <s v="32.89"/>
        <s v="45.27"/>
        <s v="22.06"/>
        <s v="48.76"/>
        <s v="28.77"/>
        <s v="37.9"/>
        <s v="12.17"/>
        <s v="33.09"/>
        <s v="17.45"/>
        <s v="31.7"/>
        <s v="20.53"/>
        <s v="45.41"/>
        <s v="38.46"/>
        <s v="38.18"/>
        <s v="46.15"/>
        <s v="10.37"/>
        <s v="19.27"/>
        <s v="41.22"/>
        <s v="14.83"/>
        <s v="26.29"/>
        <s v="19.81"/>
        <s v="28.25"/>
        <s v="20.38"/>
        <s v="13.08"/>
        <s v="15.75"/>
        <s v="45.28"/>
        <s v="10.39"/>
        <s v="16.31"/>
        <s v="48.36"/>
        <s v="13.68"/>
        <s v="15.24"/>
        <s v="49.58"/>
        <s v="32.19"/>
        <s v="42.6"/>
        <s v="25.41"/>
        <s v="27.97"/>
        <s v="10.98"/>
        <s v="25.31"/>
        <s v="20.92"/>
        <s v="16.74"/>
        <s v="37.08"/>
        <s v="46.88"/>
        <s v="36.88"/>
        <s v="23.36"/>
        <s v="45.49"/>
        <s v="43.2"/>
        <s v="45.45"/>
        <s v="30.7"/>
        <s v="33.89"/>
        <s v="19.54"/>
        <s v="42.87"/>
        <s v="37.93"/>
        <s v="33.34"/>
        <s v="34.77"/>
        <s v="14.0"/>
        <s v="10.88"/>
        <s v="21.25"/>
        <s v="45.65"/>
        <s v="31.49"/>
        <s v="28.26"/>
        <s v="24.01"/>
        <s v="15.28"/>
        <s v="34.51"/>
        <s v="30.83"/>
        <s v="45.23"/>
        <s v="17.76"/>
        <s v="19.88"/>
        <s v="20.02"/>
        <s v="34.01"/>
        <s v="39.05"/>
        <s v="23.69"/>
        <s v="38.6"/>
        <s v="24.94"/>
        <s v="15.11"/>
        <s v="45.96"/>
        <s v="11.84"/>
        <s v="29.46"/>
        <s v="23.93"/>
        <s v="12.28"/>
        <s v="30.69"/>
        <s v="39.1"/>
        <s v="12.75"/>
        <s v="45.66"/>
        <s v="28.36"/>
        <s v="24.68"/>
        <s v="33.63"/>
        <s v="19.22"/>
        <s v="17.15"/>
        <s v="33.55"/>
        <s v="15.15"/>
        <s v="15.09"/>
        <s v="12.65"/>
        <s v="26.75"/>
        <s v="11.12"/>
        <s v="15.64"/>
        <s v="22.72"/>
        <s v="48.77"/>
        <s v="23.26"/>
        <s v="42.95"/>
        <s v="47.91"/>
        <s v="18.82"/>
        <s v="35.36"/>
        <s v="29.74"/>
        <s v="38.81"/>
        <s v="46.46"/>
        <s v="47.69"/>
        <s v="11.65"/>
        <s v="49.32"/>
        <s v="11.5"/>
        <s v="12.51"/>
        <s v="12.3"/>
        <s v="10.85"/>
        <s v="24.66"/>
        <s v="41.82"/>
        <s v="32.82"/>
        <s v="49.36"/>
        <s v="49.3"/>
        <s v="38.13"/>
        <s v="42.41"/>
        <s v="30.96"/>
        <s v="39.74"/>
        <s v="30.1"/>
        <s v="34.7"/>
        <s v="30.25"/>
        <s v="12.4"/>
        <s v="32.79"/>
        <s v="47.2"/>
        <s v="32.13"/>
        <s v="41.56"/>
        <s v="16.29"/>
        <s v="48.26"/>
        <s v="11.22"/>
        <s v="11.32"/>
        <s v="38.4"/>
        <s v="27.14"/>
        <s v="46.26"/>
        <s v="15.92"/>
        <s v="48.43"/>
        <s v="41.51"/>
        <s v="25.57"/>
        <s v="42.84"/>
        <s v="17.2"/>
        <s v="25.72"/>
        <s v="19.03"/>
        <s v="28.48"/>
        <s v="48.75"/>
        <s v="47.81"/>
        <s v="26.02"/>
        <s v="18.86"/>
        <s v="17.55"/>
        <s v="14.94"/>
        <s v="47.53"/>
        <s v="41.9"/>
        <s v="43.95"/>
        <s v="42.74"/>
        <s v="17.09"/>
        <s v="16.62"/>
        <s v="25.98"/>
        <s v="46.56"/>
        <s v="45.17"/>
        <s v="48.73"/>
        <s v="48.24"/>
        <s v="27.94"/>
        <s v="30.5"/>
        <s v="31.6"/>
        <s v="13.3"/>
        <s v="46.61"/>
        <s v="42.58"/>
        <s v="38.36"/>
        <s v="11.69"/>
        <s v="24.24"/>
        <s v="28.07"/>
        <s v="17.4"/>
        <s v="13.95"/>
        <s v="41.66"/>
        <s v="38.88"/>
        <s v="24.36"/>
        <s v="15.99"/>
        <s v="24.85"/>
        <s v="11.41"/>
        <s v="10.06"/>
        <s v="42.65"/>
        <s v="20.11"/>
        <s v="36.72"/>
        <s v="13.26"/>
        <s v="19.84"/>
        <s v="24.19"/>
        <s v="40.19"/>
        <s v="49.56"/>
        <s v="26.49"/>
        <s v="36.96"/>
        <s v="46.54"/>
        <s v="36.7"/>
        <s v="34.49"/>
        <s v="14.67"/>
        <s v="11.13"/>
        <s v="18.85"/>
        <s v="28.1"/>
        <s v="33.39"/>
        <s v="35.64"/>
        <s v="35.69"/>
        <s v="31.17"/>
        <s v="23.34"/>
        <s v="46.96"/>
        <s v="48.5"/>
        <s v="17.83"/>
        <s v="32.58"/>
        <s v="49.62"/>
        <s v="17.61"/>
        <s v="35.02"/>
        <s v="39.48"/>
        <s v="41.05"/>
        <s v="10.66"/>
        <s v="28.58"/>
        <s v="15.84"/>
        <s v="49.1"/>
        <s v="15.43"/>
        <s v="45.64"/>
        <s v="10.22"/>
        <s v="26.37"/>
        <s v="39.81"/>
        <s v="13.15"/>
        <s v="33.02"/>
        <s v="11.76"/>
        <s v="33.81"/>
        <s v="38.97"/>
        <s v="31.29"/>
        <s v="21.45"/>
        <s v="17.65"/>
        <s v="14.82"/>
        <s v="42.75"/>
        <s v="49.07"/>
        <s v="18.69"/>
        <s v="47.71"/>
        <s v="23.21"/>
        <s v="13.69"/>
        <s v="43.81"/>
        <s v="34.69"/>
        <s v="36.43"/>
        <s v="13.34"/>
        <s v="49.88"/>
        <s v="26.78"/>
        <s v="47.99"/>
        <s v="46.72"/>
        <s v="47.55"/>
        <s v="32.42"/>
        <s v="42.83"/>
        <s v="42.96"/>
        <s v="49.21"/>
        <s v="21.48"/>
        <s v="24.75"/>
        <s v="44.66"/>
        <s v="23.16"/>
        <s v="39.17"/>
        <s v="10.13"/>
        <s v="16.11"/>
        <s v="42.73"/>
        <s v="36.3"/>
        <s v="19.93"/>
        <s v="49.67"/>
        <s v="20.98"/>
        <s v="10.29"/>
        <s v="41.36"/>
        <s v="43.53"/>
        <s v="36.08"/>
        <s v="44.3"/>
        <s v="19.05"/>
        <s v="43.07"/>
        <s v="29.99"/>
        <s v="10.94"/>
        <s v="41.96"/>
        <s v="31.67"/>
        <s v="26.56"/>
        <s v="14.59"/>
        <s v="15.44"/>
        <s v="29.72"/>
        <s v="33.11"/>
        <s v="20.36"/>
        <s v="46.42"/>
        <s v="29.07"/>
        <s v="43.46"/>
        <s v="23.24"/>
        <s v="29.68"/>
        <s v="38.38"/>
        <s v="16.52"/>
        <s v="39.89"/>
        <s v="16.49"/>
        <s v="22.05"/>
        <s v="37.92"/>
        <s v="16.96"/>
        <s v="31.66"/>
        <s v="33.79"/>
        <s v="36.09"/>
        <s v="11.47"/>
        <s v="39.27"/>
        <s v="30.89"/>
        <s v="43.14"/>
        <s v="32.18"/>
        <s v="20.6"/>
        <s v="31.13"/>
        <s v="24.55"/>
        <s v="10.08"/>
        <s v="30.05"/>
        <s v="44.02"/>
        <s v="23.59"/>
        <s v="24.69"/>
        <s v="21.6"/>
        <s v="32.5"/>
        <s v="13.85"/>
        <s v="15.08"/>
        <s v="38.89"/>
        <s v="32.17"/>
        <s v="36.61"/>
        <s v="25.21"/>
        <s v="13.19"/>
        <s v="17.5"/>
        <s v="17.93"/>
        <s v="19.28"/>
        <s v="30.62"/>
        <s v="19.6"/>
        <s v="38.52"/>
        <s v="47.05"/>
        <s v="20.06"/>
        <s v="23.01"/>
        <s v="33.01"/>
        <s v="13.98"/>
        <s v="35.93"/>
        <s v="48.52"/>
        <s v="30.78"/>
        <s v="40.63"/>
        <s v="36.21"/>
        <s v="48.93"/>
        <s v="27.37"/>
        <s v="29.58"/>
        <s v="30.53"/>
        <s v="28.92"/>
        <s v="26.87"/>
        <s v="42.1"/>
        <s v="12.2"/>
        <s v="39.26"/>
        <s v="41.73"/>
        <s v="47.21"/>
        <s v="49.02"/>
        <s v="48.28"/>
        <s v="34.97"/>
        <s v="10.57"/>
        <s v="12.62"/>
        <s v="37.65"/>
        <s v="34.83"/>
        <s v="47.79"/>
        <s v="32.51"/>
        <s v="17.17"/>
        <s v="26.62"/>
        <s v="33.35"/>
        <s v="22.3"/>
        <s v="27.51"/>
        <s v="14.96"/>
        <s v="40.31"/>
        <s v="10.61"/>
        <s v="22.53"/>
        <s v="27.69"/>
        <s v="19.8"/>
        <s v="31.33"/>
        <s v="39.32"/>
        <s v="11.14"/>
        <s v="28.96"/>
        <s v="20.84"/>
        <s v="27.03"/>
        <s v="39.14"/>
        <s v="42.68"/>
        <s v="48.6"/>
        <s v="32.73"/>
        <s v="12.54"/>
        <s v="18.05"/>
        <s v="40.9"/>
        <s v="34.5"/>
        <s v="37.79"/>
        <s v="48.96"/>
        <s v="27.32"/>
        <s v="15.87"/>
        <s v="31.02"/>
        <s v="14.76"/>
        <s v="32.56"/>
        <s v="14.56"/>
        <s v="34.03"/>
        <s v="22.98"/>
        <s v="10.14"/>
        <s v="48.7"/>
        <s v="43.65"/>
        <s v="21.88"/>
        <s v="12.94"/>
        <s v="13.17"/>
        <s v="20.51"/>
        <s v="12.9"/>
        <s v="35.08"/>
        <s v="35.51"/>
        <s v="14.09"/>
        <s v="17.57"/>
        <s v="39.72"/>
        <s v="34.13"/>
        <s v="11.02"/>
        <s v="49.43"/>
        <s v="47.8"/>
        <s v="43.74"/>
        <s v="15.6"/>
        <s v="10.95"/>
        <s v="42.09"/>
        <s v="39.82"/>
        <s v="18.71"/>
        <s v="45.77"/>
        <s v="37.15"/>
        <s v="30.48"/>
        <s v="12.56"/>
        <s v="19.3"/>
        <s v="25.56"/>
        <s v="38.85"/>
        <s v="23.31"/>
        <s v="21.07"/>
        <s v="14.48"/>
        <s v="25.26"/>
        <s v="14.28"/>
        <s v="35.24"/>
        <s v="28.68"/>
        <s v="35.68"/>
        <s v="42.25"/>
        <s v="48.9"/>
        <s v="46.37"/>
        <s v="43.48"/>
        <s v="36.83"/>
        <s v="39.62"/>
        <s v="19.7"/>
        <s v="21.94"/>
        <s v="17.26"/>
        <s v="15.21"/>
        <s v="32.77"/>
        <s v="49.6"/>
        <s v="21.51"/>
        <s v="21.17"/>
        <s v="17.07"/>
        <s v="44.9"/>
        <s v="26.63"/>
        <s v="42.31"/>
        <s v="47.46"/>
        <s v="28.49"/>
        <s v="36.79"/>
        <s v="15.63"/>
        <s v="21.66"/>
        <s v="19.55"/>
        <s v="33.85"/>
        <s v="32.78"/>
        <s v="39.58"/>
        <s v="18.63"/>
        <s v="42.02"/>
        <s v="18.84"/>
        <s v="12.74"/>
        <s v="22.76"/>
        <s v="39.07"/>
        <s v="12.66"/>
        <s v="45.76"/>
        <s v="37.38"/>
        <s v="22.27"/>
        <s v="26.79"/>
        <s v="32.67"/>
        <s v="11.85"/>
        <s v="33.96"/>
        <s v="39.42"/>
        <s v="29.93"/>
        <s v="21.99"/>
        <s v="22.69"/>
        <s v="37.62"/>
        <s v="28.38"/>
        <s v="32.9"/>
        <s v="35.84"/>
        <s v="31.31"/>
        <s v="25.76"/>
        <s v="43.42"/>
        <s v="42.8"/>
        <s v="16.26"/>
        <s v="14.97"/>
        <s v="35.95"/>
        <s v="37.37"/>
        <s v="22.74"/>
        <s v="38.84"/>
        <s v="43.79"/>
        <s v="20.85"/>
        <s v="23.92"/>
        <s v="18.48"/>
        <s v="34.59"/>
        <s v="43.99"/>
        <s v="15.18"/>
        <s v="35.35"/>
        <s v="26.91"/>
        <s v="32.87"/>
        <s v="43.02"/>
        <s v="22.95"/>
        <s v="15.62"/>
        <s v="25.91"/>
        <s v="30.19"/>
        <s v="34.39"/>
        <s v="17.95"/>
        <s v="20.09"/>
        <s v="39.45"/>
        <s v="46.0"/>
        <s v="41.35"/>
        <s v="20.9"/>
        <s v="47.85"/>
        <s v="33.7"/>
        <s v="49.05"/>
        <s v="49.37"/>
        <s v="44.91"/>
        <s v="12.18"/>
        <s v="20.04"/>
        <s v="28.88"/>
        <s v="35.34"/>
        <s v="28.33"/>
        <s v="17.54"/>
        <s v="10.28"/>
        <s v="44.38"/>
        <s v="41.08"/>
        <s v="35.88"/>
        <s v="45.26"/>
        <s v="31.53"/>
        <s v="44.24"/>
        <s v="21.49"/>
        <s v="20.07"/>
        <s v="33.08"/>
        <s v="42.62"/>
        <s v="21.13"/>
        <s v="28.52"/>
        <s v="49.54"/>
        <s v="46.21"/>
        <s v="47.08"/>
        <s v="42.57"/>
        <s v="33.52"/>
        <s v="21.71"/>
        <s v="34.12"/>
        <s v="32.8"/>
        <s v="35.96"/>
        <s v="44.54"/>
        <s v="13.27"/>
        <s v="20.23"/>
        <s v="35.99"/>
        <s v="36.98"/>
        <s v="10.07"/>
        <s v="35.03"/>
        <s v="33.93"/>
        <s v="40.94"/>
        <s v="44.33"/>
        <s v="35.67"/>
        <s v="48.8"/>
        <s v="46.01"/>
        <s v="40.33"/>
        <s v="23.7"/>
        <s v="45.46"/>
        <s v="11.31"/>
        <s v="30.97"/>
        <s v="16.81"/>
        <s v="16.5"/>
        <s v="24.2"/>
        <s v="24.38"/>
        <s v="31.58"/>
        <s v="28.9"/>
        <s v="36.55"/>
        <s v="23.29"/>
        <s v="44.28"/>
        <s v="23.54"/>
        <s v="23.56"/>
        <s v="26.48"/>
        <s v="18.42"/>
        <s v="23.89"/>
        <s v="25.93"/>
        <s v="16.44"/>
        <s v="26.64"/>
        <s v="42.27"/>
        <s v="38.0"/>
        <s v="19.24"/>
        <s v="15.03"/>
        <s v="26.07"/>
        <s v="36.62"/>
        <s v="39.71"/>
        <s v="22.41"/>
        <s v="11.19"/>
        <s v="29.25"/>
        <s v="22.15"/>
        <s v="32.86"/>
        <s v="36.58"/>
        <s v="30.71"/>
        <s v="18.97"/>
        <s v="49.29"/>
        <s v="39.68"/>
        <s v="11.11"/>
        <s v="28.81"/>
        <s v="13.86"/>
        <s v="40.03"/>
        <s v="12.59"/>
        <s v="42.79"/>
        <s v="17.43"/>
        <s v="15.98"/>
        <s v="38.21"/>
        <s v="20.27"/>
        <s v="34.33"/>
        <s v="23.98"/>
        <s v="21.7"/>
        <s v="31.23"/>
        <s v="44.2"/>
        <s v="31.27"/>
        <s v="15.91"/>
        <s v="32.54"/>
        <s v="11.64"/>
        <s v="41.8"/>
        <s v="25.32"/>
        <s v="11.86"/>
        <s v="20.49"/>
        <s v="18.61"/>
        <s v="10.68"/>
        <s v="32.2"/>
        <s v="29.19"/>
        <s v="36.5"/>
        <s v="41.29"/>
        <s v="30.74"/>
        <s v="41.6"/>
        <s v="12.57"/>
        <s v="26.76"/>
        <s v="12.06"/>
        <s v="37.07"/>
        <s v="21.04"/>
        <s v="40.42"/>
        <s v="48.15"/>
        <s v="19.89"/>
        <s v="15.83"/>
        <s v="10.53"/>
        <s v="10.25"/>
        <s v="37.22"/>
        <s v="13.9"/>
        <s v="25.92"/>
        <s v="28.31"/>
        <s v="23.66"/>
        <s v="18.23"/>
        <s v="18.76"/>
        <s v="34.35"/>
        <s v="38.44"/>
        <s v="39.83"/>
        <s v="47.07"/>
        <s v="22.24"/>
        <s v="33.29"/>
        <s v="44.45"/>
        <s v="40.39"/>
        <s v="26.15"/>
        <s v="28.43"/>
        <s v="49.74"/>
        <s v="42.21"/>
        <s v="35.11"/>
        <s v="10.69"/>
        <s v="39.91"/>
        <s v="44.73"/>
        <s v="23.67"/>
        <s v="37.21"/>
        <s v="17.23"/>
        <s v="40.28"/>
        <s v="47.13"/>
        <s v="20.62"/>
        <s v="27.79"/>
        <s v="14.12"/>
        <s v="18.66"/>
        <s v="41.38"/>
        <s v="13.24"/>
        <s v="34.28"/>
        <s v="15.02"/>
        <s v="14.35"/>
        <s v="43.35"/>
        <s v="35.09"/>
        <s v="46.82"/>
        <s v="38.43"/>
        <s v="24.09"/>
        <s v="17.37"/>
        <s v="33.69"/>
        <s v="16.05"/>
        <s v="10.51"/>
        <s v="25.7"/>
        <s v="26.5"/>
        <s v="18.75"/>
        <s v="37.23"/>
        <s v="12.55"/>
        <s v="24.12"/>
        <s v="21.82"/>
        <s v="49.35"/>
        <s v="46.27"/>
        <s v="26.24"/>
        <s v="26.65"/>
        <s v="31.75"/>
        <s v="10.03"/>
        <s v="27.04"/>
        <s v="13.7"/>
        <s v="16.85"/>
        <s v="49.45"/>
        <s v="22.88"/>
        <s v="20.41"/>
        <s v="30.77"/>
      </sharedItems>
    </cacheField>
    <cacheField name="Estado de la Mesa" numFmtId="0">
      <sharedItems/>
    </cacheField>
    <cacheField name="Numero de Orden" numFmtId="1">
      <sharedItems containsSemiMixedTypes="0" containsString="0" containsNumber="1" containsInteger="1" minValue="1" maxValue="767" count="7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</sharedItems>
    </cacheField>
    <cacheField name="Pais de Origen" numFmtId="0">
      <sharedItems count="11">
        <s v="España"/>
        <s v="Colombia"/>
        <s v="Brasil"/>
        <s v="Paraguay"/>
        <s v="Peru"/>
        <s v="Venezuela"/>
        <s v="Bolivia"/>
        <s v="Uruguay"/>
        <s v="Ecuador"/>
        <s v="Chile"/>
        <s v="Argentina"/>
      </sharedItems>
    </cacheField>
    <cacheField name="Primer Plato" numFmtId="0">
      <sharedItems/>
    </cacheField>
    <cacheField name="Segundo Plato" numFmtId="0">
      <sharedItems containsBlank="1"/>
    </cacheField>
    <cacheField name="Tercer Plato" numFmtId="0">
      <sharedItems containsBlank="1"/>
    </cacheField>
    <cacheField name="Cuarto Plato" numFmtId="0">
      <sharedItems containsBlank="1"/>
    </cacheField>
    <cacheField name="Monto Total de la Cuenta" numFmtId="169">
      <sharedItems containsSemiMixedTypes="0" containsString="0" containsNumber="1" containsInteger="1" minValue="18" maxValue="360"/>
    </cacheField>
    <cacheField name="Fecha factura" numFmtId="0">
      <sharedItems/>
    </cacheField>
    <cacheField name="Dia de la semana" numFmtId="0">
      <sharedItems/>
    </cacheField>
    <cacheField name="Tiempo de permanencia" numFmtId="172">
      <sharedItems containsSemiMixedTypes="0" containsNonDate="0" containsDate="1" containsString="0" minDate="1899-12-30T01:01:00" maxDate="1899-12-30T04:14:00"/>
    </cacheField>
    <cacheField name="Tiempo de Preparacion (Minutos)" numFmtId="0">
      <sharedItems containsSemiMixedTypes="0" containsString="0" containsNumber="1" containsInteger="1" minValue="5" maxValue="203"/>
    </cacheField>
    <cacheField name="Tiempo de Preparacion (Horas)" numFmtId="171">
      <sharedItems containsSemiMixedTypes="0" containsNonDate="0" containsDate="1" containsString="0" minDate="1899-12-30T00:05:00" maxDate="1899-12-30T03:23:00"/>
    </cacheField>
    <cacheField name="Tiempo Degustacion" numFmtId="172">
      <sharedItems containsSemiMixedTypes="0" containsNonDate="0" containsDate="1" containsString="0" minDate="1899-12-30T00:00:00" maxDate="1899-12-30T04:04:00"/>
    </cacheField>
    <cacheField name="Orden Cobrada" numFmtId="0">
      <sharedItems count="2">
        <s v="SI"/>
        <s v="NO"/>
      </sharedItems>
    </cacheField>
    <cacheField name="Ticker Medio" numFmtId="0" formula="'Monto Total de la Cuenta' /'Numero de Comensal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" refreshedDate="45554.43908773148" createdVersion="8" refreshedVersion="8" minRefreshableVersion="3" recordCount="1902" xr:uid="{36689CA9-6841-4210-892F-C875F62ED055}">
  <cacheSource type="worksheet">
    <worksheetSource name="cocina"/>
  </cacheSource>
  <cacheFields count="16">
    <cacheField name="Numero de Orden" numFmtId="1">
      <sharedItems containsSemiMixedTypes="0" containsString="0" containsNumber="1" containsInteger="1" minValue="1" maxValue="767" count="7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</sharedItems>
    </cacheField>
    <cacheField name="Numero de Mesa" numFmtId="1">
      <sharedItems containsSemiMixedTypes="0" containsString="0" containsNumber="1" containsInteger="1" minValue="1" maxValue="20"/>
    </cacheField>
    <cacheField name="Nombre del Plato" numFmtId="0">
      <sharedItems/>
    </cacheField>
    <cacheField name="Descripcion del Plato" numFmtId="0">
      <sharedItems/>
    </cacheField>
    <cacheField name="Costo Unitario" numFmtId="167">
      <sharedItems containsSemiMixedTypes="0" containsString="0" containsNumber="1" containsInteger="1" minValue="10" maxValue="25"/>
    </cacheField>
    <cacheField name="Precio Unitario" numFmtId="167">
      <sharedItems containsSemiMixedTypes="0" containsString="0" containsNumber="1" containsInteger="1" minValue="18" maxValue="40"/>
    </cacheField>
    <cacheField name="Cantidad Ordenada" numFmtId="1">
      <sharedItems containsSemiMixedTypes="0" containsString="0" containsNumber="1" containsInteger="1" minValue="1" maxValue="3"/>
    </cacheField>
    <cacheField name="Tiempo de Preparacion" numFmtId="0">
      <sharedItems containsSemiMixedTypes="0" containsString="0" containsNumber="1" containsInteger="1" minValue="5" maxValue="59"/>
    </cacheField>
    <cacheField name="Observaciones" numFmtId="0">
      <sharedItems/>
    </cacheField>
    <cacheField name="Ganancia Bruta" numFmtId="167">
      <sharedItems containsSemiMixedTypes="0" containsString="0" containsNumber="1" containsInteger="1" minValue="18" maxValue="120"/>
    </cacheField>
    <cacheField name="Ganancia Neta" numFmtId="167">
      <sharedItems containsSemiMixedTypes="0" containsString="0" containsNumber="1" containsInteger="1" minValue="8" maxValue="45"/>
    </cacheField>
    <cacheField name="Margen Beneficio" numFmtId="9">
      <sharedItems containsSemiMixedTypes="0" containsString="0" containsNumber="1" minValue="0.375" maxValue="0.44444444444444442"/>
    </cacheField>
    <cacheField name="Coste total" numFmtId="167">
      <sharedItems containsSemiMixedTypes="0" containsString="0" containsNumber="1" containsInteger="1" minValue="10" maxValue="75"/>
    </cacheField>
    <cacheField name="Coste Total2" numFmtId="0" formula="'Costo Unitario' *'Cantidad Ordenada'" databaseField="0"/>
    <cacheField name="Margen" numFmtId="0" formula=" (('Precio Unitario' -'Costo Unitario' )*'Cantidad Ordenada' )/('Precio Unitario' *'Cantidad Ordenada' )" databaseField="0"/>
    <cacheField name="Coste " numFmtId="0" formula="'Costo Unitario' *'Cantidad Ordenada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" refreshedDate="45554.467922337964" backgroundQuery="1" createdVersion="8" refreshedVersion="8" minRefreshableVersion="3" recordCount="0" supportSubquery="1" supportAdvancedDrill="1" xr:uid="{10DD5FE7-A124-492C-AD36-270E7A95452C}">
  <cacheSource type="external" connectionId="2"/>
  <cacheFields count="2">
    <cacheField name="[sala].[Tipo de Servicio].[Tipo de Servicio]" caption="Tipo de Servicio" numFmtId="0" hierarchy="18" level="1">
      <sharedItems count="3">
        <s v="Almuerzo"/>
        <s v="Cena"/>
        <s v="Desayuno"/>
      </sharedItems>
    </cacheField>
    <cacheField name="[Measures].[Suma de Monto Total de la Cuenta]" caption="Suma de Monto Total de la Cuenta" numFmtId="0" hierarchy="41" level="32767"/>
  </cacheFields>
  <cacheHierarchies count="45">
    <cacheHierarchy uniqueName="[cocina].[Numero de Orden]" caption="Numero de Orden" attribute="1" defaultMemberUniqueName="[cocina].[Numero de Orden].[All]" allUniqueName="[cocina].[Numero de Orden].[All]" dimensionUniqueName="[cocina]" displayFolder="" count="0" memberValueDatatype="20" unbalanced="0"/>
    <cacheHierarchy uniqueName="[cocina].[Numero de Mesa]" caption="Numero de Mesa" attribute="1" defaultMemberUniqueName="[cocina].[Numero de Mesa].[All]" allUniqueName="[cocina].[Numero de Mesa].[All]" dimensionUniqueName="[cocina]" displayFolder="" count="0" memberValueDatatype="20" unbalanced="0"/>
    <cacheHierarchy uniqueName="[cocina].[Nombre del Plato]" caption="Nombre del Plato" attribute="1" defaultMemberUniqueName="[cocina].[Nombre del Plato].[All]" allUniqueName="[cocina].[Nombre del Plato].[All]" dimensionUniqueName="[cocina]" displayFolder="" count="0" memberValueDatatype="130" unbalanced="0"/>
    <cacheHierarchy uniqueName="[cocina].[Descripcion del Plato]" caption="Descripcion del Plato" attribute="1" defaultMemberUniqueName="[cocina].[Descripcion del Plato].[All]" allUniqueName="[cocina].[Descripcion del Plato].[All]" dimensionUniqueName="[cocina]" displayFolder="" count="0" memberValueDatatype="130" unbalanced="0"/>
    <cacheHierarchy uniqueName="[cocina].[Costo Unitario]" caption="Costo Unitario" attribute="1" defaultMemberUniqueName="[cocina].[Costo Unitario].[All]" allUniqueName="[cocina].[Costo Unitario].[All]" dimensionUniqueName="[cocina]" displayFolder="" count="0" memberValueDatatype="20" unbalanced="0"/>
    <cacheHierarchy uniqueName="[cocina].[Precio Unitario]" caption="Precio Unitario" attribute="1" defaultMemberUniqueName="[cocina].[Precio Unitario].[All]" allUniqueName="[cocina].[Precio Unitario].[All]" dimensionUniqueName="[cocina]" displayFolder="" count="0" memberValueDatatype="20" unbalanced="0"/>
    <cacheHierarchy uniqueName="[cocina].[Cantidad Ordenada]" caption="Cantidad Ordenada" attribute="1" defaultMemberUniqueName="[cocina].[Cantidad Ordenada].[All]" allUniqueName="[cocina].[Cantidad Ordenada].[All]" dimensionUniqueName="[cocina]" displayFolder="" count="0" memberValueDatatype="20" unbalanced="0"/>
    <cacheHierarchy uniqueName="[cocina].[Tiempo de Preparacion]" caption="Tiempo de Preparacion" attribute="1" defaultMemberUniqueName="[cocina].[Tiempo de Preparacion].[All]" allUniqueName="[cocina].[Tiempo de Preparacion].[All]" dimensionUniqueName="[cocina]" displayFolder="" count="0" memberValueDatatype="20" unbalanced="0"/>
    <cacheHierarchy uniqueName="[cocina].[Observaciones]" caption="Observaciones" attribute="1" defaultMemberUniqueName="[cocina].[Observaciones].[All]" allUniqueName="[cocina].[Observaciones].[All]" dimensionUniqueName="[cocina]" displayFolder="" count="0" memberValueDatatype="130" unbalanced="0"/>
    <cacheHierarchy uniqueName="[cocina].[Ganancia Bruta]" caption="Ganancia Bruta" attribute="1" defaultMemberUniqueName="[cocina].[Ganancia Bruta].[All]" allUniqueName="[cocina].[Ganancia Bruta].[All]" dimensionUniqueName="[cocina]" displayFolder="" count="0" memberValueDatatype="20" unbalanced="0"/>
    <cacheHierarchy uniqueName="[cocina].[Ganancia Neta]" caption="Ganancia Neta" attribute="1" defaultMemberUniqueName="[cocina].[Ganancia Neta].[All]" allUniqueName="[cocina].[Ganancia Neta].[All]" dimensionUniqueName="[cocina]" displayFolder="" count="0" memberValueDatatype="20" unbalanced="0"/>
    <cacheHierarchy uniqueName="[cocina].[Margen Beneficio]" caption="Margen Beneficio" attribute="1" defaultMemberUniqueName="[cocina].[Margen Beneficio].[All]" allUniqueName="[cocina].[Margen Beneficio].[All]" dimensionUniqueName="[cocina]" displayFolder="" count="0" memberValueDatatype="5" unbalanced="0"/>
    <cacheHierarchy uniqueName="[sala].[Numero de Mesa]" caption="Numero de Mesa" attribute="1" defaultMemberUniqueName="[sala].[Numero de Mesa].[All]" allUniqueName="[sala].[Numero de Mesa].[All]" dimensionUniqueName="[sala]" displayFolder="" count="0" memberValueDatatype="20" unbalanced="0"/>
    <cacheHierarchy uniqueName="[sala].[Nombre del Cliente]" caption="Nombre del Cliente" attribute="1" defaultMemberUniqueName="[sala].[Nombre del Cliente].[All]" allUniqueName="[sala].[Nombre del Cliente].[All]" dimensionUniqueName="[sala]" displayFolder="" count="0" memberValueDatatype="130" unbalanced="0"/>
    <cacheHierarchy uniqueName="[sala].[Numero de Comensales]" caption="Numero de Comensales" attribute="1" defaultMemberUniqueName="[sala].[Numero de Comensales].[All]" allUniqueName="[sala].[Numero de Comensales].[All]" dimensionUniqueName="[sala]" displayFolder="" count="0" memberValueDatatype="20" unbalanced="0"/>
    <cacheHierarchy uniqueName="[sala].[Hora de Llegada]" caption="Hora de Llegada" attribute="1" time="1" defaultMemberUniqueName="[sala].[Hora de Llegada].[All]" allUniqueName="[sala].[Hora de Llegada].[All]" dimensionUniqueName="[sala]" displayFolder="" count="0" memberValueDatatype="7" unbalanced="0"/>
    <cacheHierarchy uniqueName="[sala].[Hora de Salida]" caption="Hora de Salida" attribute="1" time="1" defaultMemberUniqueName="[sala].[Hora de Salida].[All]" allUniqueName="[sala].[Hora de Salida].[All]" dimensionUniqueName="[sala]" displayFolder="" count="0" memberValueDatatype="7" unbalanced="0"/>
    <cacheHierarchy uniqueName="[sala].[Mesero Asignado]" caption="Mesero Asignado" attribute="1" defaultMemberUniqueName="[sala].[Mesero Asignado].[All]" allUniqueName="[sala].[Mesero Asignado].[All]" dimensionUniqueName="[sala]" displayFolder="" count="0" memberValueDatatype="130" unbalanced="0"/>
    <cacheHierarchy uniqueName="[sala].[Tipo de Servicio]" caption="Tipo de Servicio" attribute="1" defaultMemberUniqueName="[sala].[Tipo de Servicio].[All]" allUniqueName="[sala].[Tipo de Servicio].[All]" dimensionUniqueName="[sala]" displayFolder="" count="2" memberValueDatatype="130" unbalanced="0">
      <fieldsUsage count="2">
        <fieldUsage x="-1"/>
        <fieldUsage x="0"/>
      </fieldsUsage>
    </cacheHierarchy>
    <cacheHierarchy uniqueName="[sala].[Metodo de Pago]" caption="Metodo de Pago" attribute="1" defaultMemberUniqueName="[sala].[Metodo de Pago].[All]" allUniqueName="[sala].[Metodo de Pago].[All]" dimensionUniqueName="[sala]" displayFolder="" count="0" memberValueDatatype="130" unbalanced="0"/>
    <cacheHierarchy uniqueName="[sala].[Propina]" caption="Propina" attribute="1" defaultMemberUniqueName="[sala].[Propina].[All]" allUniqueName="[sala].[Propina].[All]" dimensionUniqueName="[sala]" displayFolder="" count="0" memberValueDatatype="130" unbalanced="0"/>
    <cacheHierarchy uniqueName="[sala].[Estado de la Mesa]" caption="Estado de la Mesa" attribute="1" defaultMemberUniqueName="[sala].[Estado de la Mesa].[All]" allUniqueName="[sala].[Estado de la Mesa].[All]" dimensionUniqueName="[sala]" displayFolder="" count="0" memberValueDatatype="130" unbalanced="0"/>
    <cacheHierarchy uniqueName="[sala].[Numero de Orden]" caption="Numero de Orden" attribute="1" defaultMemberUniqueName="[sala].[Numero de Orden].[All]" allUniqueName="[sala].[Numero de Orden].[All]" dimensionUniqueName="[sala]" displayFolder="" count="0" memberValueDatatype="20" unbalanced="0"/>
    <cacheHierarchy uniqueName="[sala].[Pais de Origen]" caption="Pais de Origen" attribute="1" defaultMemberUniqueName="[sala].[Pais de Origen].[All]" allUniqueName="[sala].[Pais de Origen].[All]" dimensionUniqueName="[sala]" displayFolder="" count="0" memberValueDatatype="130" unbalanced="0"/>
    <cacheHierarchy uniqueName="[sala].[Primer Plato]" caption="Primer Plato" attribute="1" defaultMemberUniqueName="[sala].[Primer Plato].[All]" allUniqueName="[sala].[Primer Plato].[All]" dimensionUniqueName="[sala]" displayFolder="" count="0" memberValueDatatype="130" unbalanced="0"/>
    <cacheHierarchy uniqueName="[sala].[Segundo Plato]" caption="Segundo Plato" attribute="1" defaultMemberUniqueName="[sala].[Segundo Plato].[All]" allUniqueName="[sala].[Segundo Plato].[All]" dimensionUniqueName="[sala]" displayFolder="" count="0" memberValueDatatype="130" unbalanced="0"/>
    <cacheHierarchy uniqueName="[sala].[Tercer Plato]" caption="Tercer Plato" attribute="1" defaultMemberUniqueName="[sala].[Tercer Plato].[All]" allUniqueName="[sala].[Tercer Plato].[All]" dimensionUniqueName="[sala]" displayFolder="" count="0" memberValueDatatype="130" unbalanced="0"/>
    <cacheHierarchy uniqueName="[sala].[Cuarto Plato]" caption="Cuarto Plato" attribute="1" defaultMemberUniqueName="[sala].[Cuarto Plato].[All]" allUniqueName="[sala].[Cuarto Plato].[All]" dimensionUniqueName="[sala]" displayFolder="" count="0" memberValueDatatype="130" unbalanced="0"/>
    <cacheHierarchy uniqueName="[sala].[Monto Total de la Cuenta]" caption="Monto Total de la Cuenta" attribute="1" defaultMemberUniqueName="[sala].[Monto Total de la Cuenta].[All]" allUniqueName="[sala].[Monto Total de la Cuenta].[All]" dimensionUniqueName="[sala]" displayFolder="" count="0" memberValueDatatype="20" unbalanced="0"/>
    <cacheHierarchy uniqueName="[sala].[Fecha factura]" caption="Fecha factura" attribute="1" defaultMemberUniqueName="[sala].[Fecha factura].[All]" allUniqueName="[sala].[Fecha factura].[All]" dimensionUniqueName="[sala]" displayFolder="" count="0" memberValueDatatype="130" unbalanced="0"/>
    <cacheHierarchy uniqueName="[sala].[Dia de la semana]" caption="Dia de la semana" attribute="1" defaultMemberUniqueName="[sala].[Dia de la semana].[All]" allUniqueName="[sala].[Dia de la semana].[All]" dimensionUniqueName="[sala]" displayFolder="" count="0" memberValueDatatype="130" unbalanced="0"/>
    <cacheHierarchy uniqueName="[sala].[Tiempo de permanencia]" caption="Tiempo de permanencia" attribute="1" time="1" defaultMemberUniqueName="[sala].[Tiempo de permanencia].[All]" allUniqueName="[sala].[Tiempo de permanencia].[All]" dimensionUniqueName="[sala]" displayFolder="" count="0" memberValueDatatype="7" unbalanced="0"/>
    <cacheHierarchy uniqueName="[sala].[Tiempo de Preparacion (Minutos)]" caption="Tiempo de Preparacion (Minutos)" attribute="1" defaultMemberUniqueName="[sala].[Tiempo de Preparacion (Minutos)].[All]" allUniqueName="[sala].[Tiempo de Preparacion (Minutos)].[All]" dimensionUniqueName="[sala]" displayFolder="" count="0" memberValueDatatype="20" unbalanced="0"/>
    <cacheHierarchy uniqueName="[sala].[Tiempo de Preparacion (Horas)]" caption="Tiempo de Preparacion (Horas)" attribute="1" time="1" defaultMemberUniqueName="[sala].[Tiempo de Preparacion (Horas)].[All]" allUniqueName="[sala].[Tiempo de Preparacion (Horas)].[All]" dimensionUniqueName="[sala]" displayFolder="" count="0" memberValueDatatype="7" unbalanced="0"/>
    <cacheHierarchy uniqueName="[sala].[Tiempo Degustacion]" caption="Tiempo Degustacion" attribute="1" time="1" defaultMemberUniqueName="[sala].[Tiempo Degustacion].[All]" allUniqueName="[sala].[Tiempo Degustacion].[All]" dimensionUniqueName="[sala]" displayFolder="" count="0" memberValueDatatype="7" unbalanced="0"/>
    <cacheHierarchy uniqueName="[sala].[Orden Cobrada]" caption="Orden Cobrada" attribute="1" defaultMemberUniqueName="[sala].[Orden Cobrada].[All]" allUniqueName="[sala].[Orden Cobrada].[All]" dimensionUniqueName="[sala]" displayFolder="" count="0" memberValueDatatype="130" unbalanced="0"/>
    <cacheHierarchy uniqueName="[Measures].[__XL_Count cocina]" caption="__XL_Count cocina" measure="1" displayFolder="" measureGroup="cocina" count="0" hidden="1"/>
    <cacheHierarchy uniqueName="[Measures].[__XL_Count sala]" caption="__XL_Count sala" measure="1" displayFolder="" measureGroup="sala" count="0" hidden="1"/>
    <cacheHierarchy uniqueName="[Measures].[__No hay medidas definidas]" caption="__No hay medidas definidas" measure="1" displayFolder="" count="0" hidden="1"/>
    <cacheHierarchy uniqueName="[Measures].[Suma de Ganancia Bruta]" caption="Suma de Ganancia Bruta" measure="1" displayFolder="" measureGroup="cocin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Tiempo de Preparacion]" caption="Suma de Tiempo de Preparacion" measure="1" displayFolder="" measureGroup="cocin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onto Total de la Cuenta]" caption="Suma de Monto Total de la Cuenta" measure="1" displayFolder="" measureGroup="sal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Numero de Orden]" caption="Suma de Numero de Orden" measure="1" displayFolder="" measureGroup="sal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Numero de Orden]" caption="Recuento de Numero de Orden" measure="1" displayFolder="" measureGroup="sal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echa factura]" caption="Recuento de Fecha factura" measure="1" displayFolder="" measureGroup="sala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3">
    <dimension name="cocina" uniqueName="[cocina]" caption="cocina"/>
    <dimension measure="1" name="Measures" uniqueName="[Measures]" caption="Measures"/>
    <dimension name="sala" uniqueName="[sala]" caption="sala"/>
  </dimensions>
  <measureGroups count="2">
    <measureGroup name="cocina" caption="cocina"/>
    <measureGroup name="sala" caption="sala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n v="10"/>
    <s v="Cliente_724"/>
    <n v="6"/>
    <d v="2023-04-01T01:07:00"/>
    <d v="2023-04-01T03:50:00"/>
    <x v="0"/>
    <x v="0"/>
    <s v="Tarjeta de debito"/>
    <x v="0"/>
    <s v="Reservada"/>
    <x v="0"/>
    <x v="0"/>
    <s v="Plato_7"/>
    <s v=" Plato_2"/>
    <m/>
    <m/>
    <n v="138"/>
    <s v="01/04/2023"/>
    <s v="SÁBADO"/>
    <d v="1899-12-30T02:43:00"/>
    <n v="57"/>
    <d v="1899-12-30T00:57:00"/>
    <d v="1899-12-30T01:46:00"/>
    <x v="0"/>
  </r>
  <r>
    <n v="6"/>
    <s v="Cliente_538"/>
    <n v="6"/>
    <d v="2023-04-01T01:28:00"/>
    <d v="2023-04-01T03:49:00"/>
    <x v="1"/>
    <x v="1"/>
    <s v="Efectivo"/>
    <x v="1"/>
    <s v="Reservada"/>
    <x v="1"/>
    <x v="1"/>
    <s v="Plato_17"/>
    <s v=" Plato_6"/>
    <m/>
    <m/>
    <n v="58"/>
    <s v="01/04/2023"/>
    <s v="SÁBADO"/>
    <d v="1899-12-30T02:21:00"/>
    <n v="85"/>
    <d v="1899-12-30T01:25:00"/>
    <d v="1899-12-30T00:56:00"/>
    <x v="0"/>
  </r>
  <r>
    <n v="20"/>
    <s v="Cliente_911"/>
    <n v="1"/>
    <d v="2023-04-01T00:29:00"/>
    <d v="2023-04-01T03:56:00"/>
    <x v="2"/>
    <x v="1"/>
    <s v="Tarjeta de credito"/>
    <x v="2"/>
    <s v="Libre"/>
    <x v="2"/>
    <x v="2"/>
    <s v="Plato_20"/>
    <s v=" Plato_17"/>
    <s v=" Plato_19"/>
    <s v=" Plato_9"/>
    <n v="165"/>
    <s v="01/04/2023"/>
    <s v="SÁBADO"/>
    <d v="1899-12-30T03:27:00"/>
    <n v="126"/>
    <d v="1899-12-30T02:06:00"/>
    <d v="1899-12-30T01:21:00"/>
    <x v="0"/>
  </r>
  <r>
    <n v="3"/>
    <s v="Cliente_129"/>
    <n v="1"/>
    <d v="2023-04-01T03:03:00"/>
    <d v="2023-04-01T04:31:00"/>
    <x v="3"/>
    <x v="0"/>
    <s v="Tarjeta de credito"/>
    <x v="3"/>
    <s v="Libre"/>
    <x v="3"/>
    <x v="3"/>
    <s v="Plato_11"/>
    <s v=" Plato_16"/>
    <m/>
    <m/>
    <n v="183"/>
    <s v="01/04/2023"/>
    <s v="SÁBADO"/>
    <d v="1899-12-30T01:28:00"/>
    <n v="40"/>
    <d v="1899-12-30T00:40:00"/>
    <d v="1899-12-30T00:48:00"/>
    <x v="0"/>
  </r>
  <r>
    <n v="8"/>
    <s v="Cliente_938"/>
    <n v="2"/>
    <d v="2023-04-01T00:01:00"/>
    <d v="2023-04-01T02:06:00"/>
    <x v="4"/>
    <x v="0"/>
    <s v="Tarjeta de credito"/>
    <x v="4"/>
    <s v="Libre"/>
    <x v="4"/>
    <x v="4"/>
    <s v="Plato_12"/>
    <s v=" Plato_7"/>
    <m/>
    <m/>
    <n v="67"/>
    <s v="01/04/2023"/>
    <s v="SÁBADO"/>
    <d v="1899-12-30T02:05:00"/>
    <n v="17"/>
    <d v="1899-12-30T00:17:00"/>
    <d v="1899-12-30T01:48:00"/>
    <x v="0"/>
  </r>
  <r>
    <n v="7"/>
    <s v="Cliente_965"/>
    <n v="5"/>
    <d v="2023-04-01T01:24:00"/>
    <d v="2023-04-01T03:32:00"/>
    <x v="4"/>
    <x v="2"/>
    <s v="Tarjeta de credito"/>
    <x v="5"/>
    <s v="Libre"/>
    <x v="5"/>
    <x v="4"/>
    <s v="Plato_8"/>
    <m/>
    <m/>
    <m/>
    <n v="70"/>
    <s v="01/04/2023"/>
    <s v="SÁBADO"/>
    <d v="1899-12-30T02:08:00"/>
    <n v="11"/>
    <d v="1899-12-30T00:11:00"/>
    <d v="1899-12-30T01:57:00"/>
    <x v="0"/>
  </r>
  <r>
    <n v="17"/>
    <s v="Cliente_306"/>
    <n v="6"/>
    <d v="2023-04-01T01:57:00"/>
    <d v="2023-04-01T04:22:00"/>
    <x v="2"/>
    <x v="2"/>
    <s v="Tarjeta de credito"/>
    <x v="6"/>
    <s v="Ocupada"/>
    <x v="6"/>
    <x v="5"/>
    <s v="Plato_15"/>
    <s v=" Plato_19"/>
    <m/>
    <m/>
    <n v="172"/>
    <s v="01/04/2023"/>
    <s v="SÁBADO"/>
    <d v="1899-12-30T02:40:00"/>
    <n v="41"/>
    <d v="1899-12-30T00:41:00"/>
    <d v="1899-12-30T01:59:00"/>
    <x v="0"/>
  </r>
  <r>
    <n v="11"/>
    <s v="Cliente_974"/>
    <n v="1"/>
    <d v="2023-04-01T02:11:00"/>
    <d v="2023-04-01T04:49:00"/>
    <x v="2"/>
    <x v="1"/>
    <s v="Tarjeta de credito"/>
    <x v="7"/>
    <s v="Reservada"/>
    <x v="7"/>
    <x v="3"/>
    <s v="Plato_5"/>
    <s v=" Plato_16"/>
    <s v=" Plato_20"/>
    <m/>
    <n v="242"/>
    <s v="01/04/2023"/>
    <s v="SÁBADO"/>
    <d v="1899-12-30T02:38:00"/>
    <n v="55"/>
    <d v="1899-12-30T00:55:00"/>
    <d v="1899-12-30T01:43:00"/>
    <x v="0"/>
  </r>
  <r>
    <n v="15"/>
    <s v="Cliente_740"/>
    <n v="5"/>
    <d v="2023-04-01T02:03:00"/>
    <d v="2023-04-01T04:25:00"/>
    <x v="2"/>
    <x v="0"/>
    <s v="Tarjeta de debito"/>
    <x v="8"/>
    <s v="Libre"/>
    <x v="8"/>
    <x v="6"/>
    <s v="Plato_2"/>
    <s v=" Plato_7"/>
    <s v=" Plato_12"/>
    <s v=" Plato_15"/>
    <n v="169"/>
    <s v="01/04/2023"/>
    <s v="SÁBADO"/>
    <d v="1899-12-30T02:22:00"/>
    <n v="146"/>
    <d v="1899-12-30T02:26:00"/>
    <d v="1899-12-30T00:00:00"/>
    <x v="1"/>
  </r>
  <r>
    <n v="17"/>
    <s v="Cliente_33"/>
    <n v="1"/>
    <d v="2023-04-01T00:02:00"/>
    <d v="2023-04-01T01:53:00"/>
    <x v="4"/>
    <x v="0"/>
    <s v="Tarjeta de credito"/>
    <x v="9"/>
    <s v="Ocupada"/>
    <x v="9"/>
    <x v="7"/>
    <s v="Plato_18"/>
    <s v=" Plato_20"/>
    <m/>
    <m/>
    <n v="148"/>
    <s v="01/04/2023"/>
    <s v="SÁBADO"/>
    <d v="1899-12-30T02:06:00"/>
    <n v="29"/>
    <d v="1899-12-30T00:29:00"/>
    <d v="1899-12-30T01:37:00"/>
    <x v="0"/>
  </r>
  <r>
    <n v="14"/>
    <s v="Cliente_881"/>
    <n v="1"/>
    <d v="2023-04-01T03:46:00"/>
    <d v="2023-04-01T06:33:00"/>
    <x v="1"/>
    <x v="0"/>
    <s v="Tarjeta de credito"/>
    <x v="10"/>
    <s v="Libre"/>
    <x v="10"/>
    <x v="4"/>
    <s v="Plato_16"/>
    <s v=" Plato_2"/>
    <m/>
    <m/>
    <n v="88"/>
    <s v="01/04/2023"/>
    <s v="SÁBADO"/>
    <d v="1899-12-30T02:47:00"/>
    <n v="56"/>
    <d v="1899-12-30T00:56:00"/>
    <d v="1899-12-30T01:51:00"/>
    <x v="0"/>
  </r>
  <r>
    <n v="14"/>
    <s v="Cliente_890"/>
    <n v="6"/>
    <d v="2023-04-01T00:04:00"/>
    <d v="2023-04-01T03:23:00"/>
    <x v="4"/>
    <x v="2"/>
    <s v="Tarjeta de credito"/>
    <x v="11"/>
    <s v="Ocupada"/>
    <x v="11"/>
    <x v="1"/>
    <s v="Plato_16"/>
    <s v=" Plato_19"/>
    <s v=" Plato_8"/>
    <s v=" Plato_20"/>
    <n v="326"/>
    <s v="01/04/2023"/>
    <s v="SÁBADO"/>
    <d v="1899-12-30T03:34:00"/>
    <n v="95"/>
    <d v="1899-12-30T01:35:00"/>
    <d v="1899-12-30T01:59:00"/>
    <x v="0"/>
  </r>
  <r>
    <n v="2"/>
    <s v="Cliente_873"/>
    <n v="1"/>
    <d v="2023-04-01T03:09:00"/>
    <d v="2023-04-01T05:32:00"/>
    <x v="3"/>
    <x v="0"/>
    <s v="Efectivo"/>
    <x v="12"/>
    <s v="Ocupada"/>
    <x v="12"/>
    <x v="2"/>
    <s v="Plato_9"/>
    <m/>
    <m/>
    <m/>
    <n v="87"/>
    <s v="01/04/2023"/>
    <s v="SÁBADO"/>
    <d v="1899-12-30T02:38:00"/>
    <n v="59"/>
    <d v="1899-12-30T00:59:00"/>
    <d v="1899-12-30T01:39:00"/>
    <x v="0"/>
  </r>
  <r>
    <n v="16"/>
    <s v="Cliente_780"/>
    <n v="6"/>
    <d v="2023-04-01T00:18:00"/>
    <d v="2023-04-01T01:58:00"/>
    <x v="2"/>
    <x v="0"/>
    <s v="Efectivo"/>
    <x v="13"/>
    <s v="Libre"/>
    <x v="13"/>
    <x v="4"/>
    <s v="Plato_3"/>
    <s v=" Plato_11"/>
    <s v=" Plato_14"/>
    <s v=" Plato_2"/>
    <n v="129"/>
    <s v="01/04/2023"/>
    <s v="SÁBADO"/>
    <d v="1899-12-30T01:40:00"/>
    <n v="154"/>
    <d v="1899-12-30T02:34:00"/>
    <d v="1899-12-30T00:00:00"/>
    <x v="1"/>
  </r>
  <r>
    <n v="6"/>
    <s v="Cliente_728"/>
    <n v="4"/>
    <d v="2023-04-01T03:24:00"/>
    <d v="2023-04-01T04:59:00"/>
    <x v="1"/>
    <x v="1"/>
    <s v="Tarjeta de credito"/>
    <x v="14"/>
    <s v="Ocupada"/>
    <x v="14"/>
    <x v="7"/>
    <s v="Plato_16"/>
    <s v=" Plato_13"/>
    <s v=" Plato_8"/>
    <m/>
    <n v="224"/>
    <s v="01/04/2023"/>
    <s v="SÁBADO"/>
    <d v="1899-12-30T01:50:00"/>
    <n v="103"/>
    <d v="1899-12-30T01:43:00"/>
    <d v="1899-12-30T00:07:00"/>
    <x v="0"/>
  </r>
  <r>
    <n v="20"/>
    <s v="Cliente_175"/>
    <n v="5"/>
    <d v="2023-04-01T02:31:00"/>
    <d v="2023-04-01T04:24:00"/>
    <x v="4"/>
    <x v="0"/>
    <s v="Efectivo"/>
    <x v="15"/>
    <s v="Reservada"/>
    <x v="15"/>
    <x v="6"/>
    <s v="Plato_16"/>
    <m/>
    <m/>
    <m/>
    <n v="28"/>
    <s v="01/04/2023"/>
    <s v="SÁBADO"/>
    <d v="1899-12-30T01:53:00"/>
    <n v="38"/>
    <d v="1899-12-30T00:38:00"/>
    <d v="1899-12-30T01:15:00"/>
    <x v="0"/>
  </r>
  <r>
    <n v="14"/>
    <s v="Cliente_200"/>
    <n v="6"/>
    <d v="2023-04-01T00:09:00"/>
    <d v="2023-04-01T03:27:00"/>
    <x v="2"/>
    <x v="1"/>
    <s v="Tarjeta de credito"/>
    <x v="16"/>
    <s v="Libre"/>
    <x v="16"/>
    <x v="8"/>
    <s v="Plato_8"/>
    <s v=" Plato_4"/>
    <s v=" Plato_5"/>
    <m/>
    <n v="137"/>
    <s v="01/04/2023"/>
    <s v="SÁBADO"/>
    <d v="1899-12-30T03:18:00"/>
    <n v="158"/>
    <d v="1899-12-30T02:38:00"/>
    <d v="1899-12-30T00:40:00"/>
    <x v="0"/>
  </r>
  <r>
    <n v="9"/>
    <s v="Cliente_190"/>
    <n v="2"/>
    <d v="2023-04-01T02:06:00"/>
    <d v="2023-04-01T04:26:00"/>
    <x v="2"/>
    <x v="1"/>
    <s v="Tarjeta de credito"/>
    <x v="17"/>
    <s v="Libre"/>
    <x v="17"/>
    <x v="1"/>
    <s v="Plato_9"/>
    <s v=" Plato_20"/>
    <s v=" Plato_10"/>
    <s v=" Plato_15"/>
    <n v="251"/>
    <s v="01/04/2023"/>
    <s v="SÁBADO"/>
    <d v="1899-12-30T02:20:00"/>
    <n v="134"/>
    <d v="1899-12-30T02:14:00"/>
    <d v="1899-12-30T00:06:00"/>
    <x v="0"/>
  </r>
  <r>
    <n v="18"/>
    <s v="Cliente_290"/>
    <n v="3"/>
    <d v="2023-04-01T00:35:00"/>
    <d v="2023-04-01T03:29:00"/>
    <x v="2"/>
    <x v="0"/>
    <s v="Tarjeta de credito"/>
    <x v="18"/>
    <s v="Libre"/>
    <x v="18"/>
    <x v="9"/>
    <s v="Plato_20"/>
    <m/>
    <m/>
    <m/>
    <n v="80"/>
    <s v="01/04/2023"/>
    <s v="SÁBADO"/>
    <d v="1899-12-30T02:54:00"/>
    <n v="44"/>
    <d v="1899-12-30T00:44:00"/>
    <d v="1899-12-30T02:10:00"/>
    <x v="0"/>
  </r>
  <r>
    <n v="8"/>
    <s v="Cliente_972"/>
    <n v="2"/>
    <d v="2023-04-01T01:25:00"/>
    <d v="2023-04-01T05:12:00"/>
    <x v="0"/>
    <x v="0"/>
    <s v="Tarjeta de credito"/>
    <x v="19"/>
    <s v="Reservada"/>
    <x v="19"/>
    <x v="9"/>
    <s v="Plato_8"/>
    <s v=" Plato_1"/>
    <s v=" Plato_14"/>
    <m/>
    <n v="178"/>
    <s v="01/04/2023"/>
    <s v="SÁBADO"/>
    <d v="1899-12-30T03:47:00"/>
    <n v="70"/>
    <d v="1899-12-30T01:10:00"/>
    <d v="1899-12-30T02:37:00"/>
    <x v="0"/>
  </r>
  <r>
    <n v="12"/>
    <s v="Cliente_210"/>
    <n v="2"/>
    <d v="2023-04-01T03:39:00"/>
    <d v="2023-04-01T05:52:00"/>
    <x v="0"/>
    <x v="0"/>
    <s v="Tarjeta de credito"/>
    <x v="20"/>
    <s v="Reservada"/>
    <x v="20"/>
    <x v="7"/>
    <s v="Plato_20"/>
    <s v=" Plato_3"/>
    <s v=" Plato_15"/>
    <s v=" Plato_1"/>
    <n v="274"/>
    <s v="01/04/2023"/>
    <s v="SÁBADO"/>
    <d v="1899-12-30T02:13:00"/>
    <n v="152"/>
    <d v="1899-12-30T02:32:00"/>
    <d v="1899-12-30T00:00:00"/>
    <x v="1"/>
  </r>
  <r>
    <n v="15"/>
    <s v="Cliente_88"/>
    <n v="1"/>
    <d v="2023-04-01T02:16:00"/>
    <d v="2023-04-01T04:47:00"/>
    <x v="4"/>
    <x v="0"/>
    <s v="Tarjeta de credito"/>
    <x v="21"/>
    <s v="Libre"/>
    <x v="21"/>
    <x v="8"/>
    <s v="Plato_4"/>
    <s v=" Plato_18"/>
    <s v=" Plato_9"/>
    <s v=" Plato_8"/>
    <n v="213"/>
    <s v="01/04/2023"/>
    <s v="SÁBADO"/>
    <d v="1899-12-30T02:31:00"/>
    <n v="123"/>
    <d v="1899-12-30T02:03:00"/>
    <d v="1899-12-30T00:28:00"/>
    <x v="0"/>
  </r>
  <r>
    <n v="1"/>
    <s v="Cliente_427"/>
    <n v="5"/>
    <d v="2023-04-01T02:44:00"/>
    <d v="2023-04-01T04:09:00"/>
    <x v="3"/>
    <x v="2"/>
    <s v="Tarjeta de credito"/>
    <x v="22"/>
    <s v="Libre"/>
    <x v="22"/>
    <x v="9"/>
    <s v="Plato_12"/>
    <s v=" Plato_6"/>
    <m/>
    <m/>
    <n v="138"/>
    <s v="01/04/2023"/>
    <s v="SÁBADO"/>
    <d v="1899-12-30T01:25:00"/>
    <n v="63"/>
    <d v="1899-12-30T01:03:00"/>
    <d v="1899-12-30T00:22:00"/>
    <x v="0"/>
  </r>
  <r>
    <n v="5"/>
    <s v="Cliente_424"/>
    <n v="5"/>
    <d v="2023-04-01T03:01:00"/>
    <d v="2023-04-01T06:20:00"/>
    <x v="0"/>
    <x v="0"/>
    <s v="Tarjeta de credito"/>
    <x v="23"/>
    <s v="Ocupada"/>
    <x v="23"/>
    <x v="5"/>
    <s v="Plato_10"/>
    <s v=" Plato_9"/>
    <s v=" Plato_14"/>
    <s v=" Plato_20"/>
    <n v="233"/>
    <s v="01/04/2023"/>
    <s v="SÁBADO"/>
    <d v="1899-12-30T03:34:00"/>
    <n v="180"/>
    <d v="1899-12-30T03:00:00"/>
    <d v="1899-12-30T00:34:00"/>
    <x v="0"/>
  </r>
  <r>
    <n v="12"/>
    <s v="Cliente_824"/>
    <n v="5"/>
    <d v="2023-04-01T03:01:00"/>
    <d v="2023-04-01T04:59:00"/>
    <x v="3"/>
    <x v="2"/>
    <s v="Tarjeta de debito"/>
    <x v="24"/>
    <s v="Ocupada"/>
    <x v="24"/>
    <x v="1"/>
    <s v="Plato_18"/>
    <m/>
    <m/>
    <m/>
    <n v="34"/>
    <s v="01/04/2023"/>
    <s v="SÁBADO"/>
    <d v="1899-12-30T02:13:00"/>
    <n v="35"/>
    <d v="1899-12-30T00:35:00"/>
    <d v="1899-12-30T01:38:00"/>
    <x v="0"/>
  </r>
  <r>
    <n v="18"/>
    <s v="Cliente_107"/>
    <n v="2"/>
    <d v="2023-04-01T02:04:00"/>
    <d v="2023-04-01T05:47:00"/>
    <x v="3"/>
    <x v="1"/>
    <s v="Tarjeta de credito"/>
    <x v="25"/>
    <s v="Ocupada"/>
    <x v="25"/>
    <x v="7"/>
    <s v="Plato_4"/>
    <s v=" Plato_13"/>
    <s v=" Plato_7"/>
    <m/>
    <n v="126"/>
    <s v="01/04/2023"/>
    <s v="SÁBADO"/>
    <d v="1899-12-30T03:58:00"/>
    <n v="109"/>
    <d v="1899-12-30T01:49:00"/>
    <d v="1899-12-30T02:09:00"/>
    <x v="0"/>
  </r>
  <r>
    <n v="4"/>
    <s v="Cliente_775"/>
    <n v="2"/>
    <d v="2023-04-01T01:19:00"/>
    <d v="2023-04-01T02:27:00"/>
    <x v="3"/>
    <x v="0"/>
    <s v="Tarjeta de credito"/>
    <x v="26"/>
    <s v="Ocupada"/>
    <x v="26"/>
    <x v="2"/>
    <s v="Plato_8"/>
    <s v=" Plato_10"/>
    <m/>
    <m/>
    <n v="61"/>
    <s v="01/04/2023"/>
    <s v="SÁBADO"/>
    <d v="1899-12-30T01:23:00"/>
    <n v="55"/>
    <d v="1899-12-30T00:55:00"/>
    <d v="1899-12-30T00:28:00"/>
    <x v="0"/>
  </r>
  <r>
    <n v="2"/>
    <s v="Cliente_358"/>
    <n v="2"/>
    <d v="2023-04-01T00:49:00"/>
    <d v="2023-04-01T03:16:00"/>
    <x v="4"/>
    <x v="2"/>
    <s v="Tarjeta de credito"/>
    <x v="27"/>
    <s v="Reservada"/>
    <x v="27"/>
    <x v="10"/>
    <s v="Plato_4"/>
    <s v=" Plato_9"/>
    <m/>
    <m/>
    <n v="94"/>
    <s v="01/04/2023"/>
    <s v="SÁBADO"/>
    <d v="1899-12-30T02:27:00"/>
    <n v="56"/>
    <d v="1899-12-30T00:56:00"/>
    <d v="1899-12-30T01:31:00"/>
    <x v="0"/>
  </r>
  <r>
    <n v="20"/>
    <s v="Cliente_377"/>
    <n v="5"/>
    <d v="2023-04-01T03:02:00"/>
    <d v="2023-04-01T06:10:00"/>
    <x v="2"/>
    <x v="0"/>
    <s v="Tarjeta de credito"/>
    <x v="28"/>
    <s v="Ocupada"/>
    <x v="28"/>
    <x v="8"/>
    <s v="Plato_1"/>
    <s v=" Plato_4"/>
    <s v=" Plato_17"/>
    <m/>
    <n v="173"/>
    <s v="01/04/2023"/>
    <s v="SÁBADO"/>
    <d v="1899-12-30T03:23:00"/>
    <n v="71"/>
    <d v="1899-12-30T01:11:00"/>
    <d v="1899-12-30T02:12:00"/>
    <x v="0"/>
  </r>
  <r>
    <n v="14"/>
    <s v="Cliente_361"/>
    <n v="4"/>
    <d v="2023-04-01T02:55:00"/>
    <d v="2023-04-01T06:13:00"/>
    <x v="4"/>
    <x v="0"/>
    <s v="Efectivo"/>
    <x v="29"/>
    <s v="Libre"/>
    <x v="29"/>
    <x v="5"/>
    <s v="Plato_10"/>
    <s v=" Plato_3"/>
    <m/>
    <m/>
    <n v="112"/>
    <s v="01/04/2023"/>
    <s v="SÁBADO"/>
    <d v="1899-12-30T03:18:00"/>
    <n v="69"/>
    <d v="1899-12-30T01:09:00"/>
    <d v="1899-12-30T02:09:00"/>
    <x v="0"/>
  </r>
  <r>
    <n v="13"/>
    <s v="Cliente_229"/>
    <n v="3"/>
    <d v="2023-04-01T02:51:00"/>
    <d v="2023-04-01T06:02:00"/>
    <x v="2"/>
    <x v="1"/>
    <s v="Tarjeta de credito"/>
    <x v="30"/>
    <s v="Ocupada"/>
    <x v="30"/>
    <x v="10"/>
    <s v="Plato_9"/>
    <s v=" Plato_12"/>
    <m/>
    <m/>
    <n v="67"/>
    <s v="01/04/2023"/>
    <s v="SÁBADO"/>
    <d v="1899-12-30T03:26:00"/>
    <n v="105"/>
    <d v="1899-12-30T01:45:00"/>
    <d v="1899-12-30T01:41:00"/>
    <x v="0"/>
  </r>
  <r>
    <n v="5"/>
    <s v="Cliente_27"/>
    <n v="1"/>
    <d v="2023-04-01T03:08:00"/>
    <d v="2023-04-01T06:49:00"/>
    <x v="1"/>
    <x v="0"/>
    <s v="Tarjeta de credito"/>
    <x v="31"/>
    <s v="Ocupada"/>
    <x v="31"/>
    <x v="7"/>
    <s v="Plato_15"/>
    <s v=" Plato_11"/>
    <s v=" Plato_10"/>
    <s v=" Plato_4"/>
    <n v="211"/>
    <s v="01/04/2023"/>
    <s v="SÁBADO"/>
    <d v="1899-12-30T03:56:00"/>
    <n v="128"/>
    <d v="1899-12-30T02:08:00"/>
    <d v="1899-12-30T01:48:00"/>
    <x v="0"/>
  </r>
  <r>
    <n v="4"/>
    <s v="Cliente_103"/>
    <n v="5"/>
    <d v="2023-04-01T03:33:00"/>
    <d v="2023-04-01T06:21:00"/>
    <x v="4"/>
    <x v="2"/>
    <s v="Tarjeta de debito"/>
    <x v="32"/>
    <s v="Ocupada"/>
    <x v="32"/>
    <x v="4"/>
    <s v="Plato_8"/>
    <s v=" Plato_6"/>
    <s v=" Plato_15"/>
    <s v=" Plato_10"/>
    <n v="306"/>
    <s v="01/04/2023"/>
    <s v="SÁBADO"/>
    <d v="1899-12-30T03:03:00"/>
    <n v="130"/>
    <d v="1899-12-30T02:10:00"/>
    <d v="1899-12-30T00:53:00"/>
    <x v="0"/>
  </r>
  <r>
    <n v="15"/>
    <s v="Cliente_1"/>
    <n v="1"/>
    <d v="2023-04-01T02:16:00"/>
    <d v="2023-04-01T06:07:00"/>
    <x v="4"/>
    <x v="1"/>
    <s v="Tarjeta de credito"/>
    <x v="33"/>
    <s v="Libre"/>
    <x v="33"/>
    <x v="4"/>
    <s v="Plato_18"/>
    <s v=" Plato_10"/>
    <m/>
    <m/>
    <n v="112"/>
    <s v="01/04/2023"/>
    <s v="SÁBADO"/>
    <d v="1899-12-30T03:51:00"/>
    <n v="65"/>
    <d v="1899-12-30T01:05:00"/>
    <d v="1899-12-30T02:46:00"/>
    <x v="0"/>
  </r>
  <r>
    <n v="13"/>
    <s v="Cliente_828"/>
    <n v="2"/>
    <d v="2023-04-01T03:18:00"/>
    <d v="2023-04-01T05:55:00"/>
    <x v="0"/>
    <x v="0"/>
    <s v="Tarjeta de credito"/>
    <x v="34"/>
    <s v="Ocupada"/>
    <x v="34"/>
    <x v="4"/>
    <s v="Plato_2"/>
    <s v=" Plato_9"/>
    <s v=" Plato_11"/>
    <s v=" Plato_17"/>
    <n v="214"/>
    <s v="01/04/2023"/>
    <s v="SÁBADO"/>
    <d v="1899-12-30T02:52:00"/>
    <n v="65"/>
    <d v="1899-12-30T01:05:00"/>
    <d v="1899-12-30T01:47:00"/>
    <x v="0"/>
  </r>
  <r>
    <n v="5"/>
    <s v="Cliente_874"/>
    <n v="5"/>
    <d v="2023-04-01T03:27:00"/>
    <d v="2023-04-01T06:26:00"/>
    <x v="2"/>
    <x v="0"/>
    <s v="Tarjeta de credito"/>
    <x v="35"/>
    <s v="Ocupada"/>
    <x v="35"/>
    <x v="6"/>
    <s v="Plato_2"/>
    <m/>
    <m/>
    <m/>
    <n v="30"/>
    <s v="01/04/2023"/>
    <s v="SÁBADO"/>
    <d v="1899-12-30T03:14:00"/>
    <n v="38"/>
    <d v="1899-12-30T00:38:00"/>
    <d v="1899-12-30T02:36:00"/>
    <x v="0"/>
  </r>
  <r>
    <n v="20"/>
    <s v="Cliente_999"/>
    <n v="1"/>
    <d v="2023-04-01T03:24:00"/>
    <d v="2023-04-01T06:02:00"/>
    <x v="3"/>
    <x v="2"/>
    <s v="Tarjeta de credito"/>
    <x v="36"/>
    <s v="Ocupada"/>
    <x v="36"/>
    <x v="2"/>
    <s v="Plato_13"/>
    <m/>
    <m/>
    <m/>
    <n v="21"/>
    <s v="01/04/2023"/>
    <s v="SÁBADO"/>
    <d v="1899-12-30T02:53:00"/>
    <n v="47"/>
    <d v="1899-12-30T00:47:00"/>
    <d v="1899-12-30T02:06:00"/>
    <x v="0"/>
  </r>
  <r>
    <n v="10"/>
    <s v="Cliente_167"/>
    <n v="6"/>
    <d v="2023-04-01T02:38:00"/>
    <d v="2023-04-01T03:53:00"/>
    <x v="4"/>
    <x v="0"/>
    <s v="Tarjeta de debito"/>
    <x v="37"/>
    <s v="Reservada"/>
    <x v="37"/>
    <x v="9"/>
    <s v="Plato_17"/>
    <s v=" Plato_8"/>
    <s v=" Plato_19"/>
    <m/>
    <n v="235"/>
    <s v="01/04/2023"/>
    <s v="SÁBADO"/>
    <d v="1899-12-30T01:15:00"/>
    <n v="98"/>
    <d v="1899-12-30T01:38:00"/>
    <d v="1899-12-30T00:00:00"/>
    <x v="1"/>
  </r>
  <r>
    <n v="15"/>
    <s v="Cliente_606"/>
    <n v="3"/>
    <d v="2023-04-01T03:41:00"/>
    <d v="2023-04-01T07:39:00"/>
    <x v="2"/>
    <x v="2"/>
    <s v="Efectivo"/>
    <x v="38"/>
    <s v="Ocupada"/>
    <x v="38"/>
    <x v="6"/>
    <s v="Plato_19"/>
    <m/>
    <m/>
    <m/>
    <n v="108"/>
    <s v="01/04/2023"/>
    <s v="SÁBADO"/>
    <d v="1899-12-30T04:13:00"/>
    <n v="57"/>
    <d v="1899-12-30T00:57:00"/>
    <d v="1899-12-30T03:16:00"/>
    <x v="0"/>
  </r>
  <r>
    <n v="1"/>
    <s v="Cliente_710"/>
    <n v="1"/>
    <d v="2023-04-01T02:00:00"/>
    <d v="2023-04-01T04:05:00"/>
    <x v="0"/>
    <x v="0"/>
    <s v="Efectivo"/>
    <x v="39"/>
    <s v="Libre"/>
    <x v="39"/>
    <x v="10"/>
    <s v="Plato_9"/>
    <s v=" Plato_11"/>
    <s v=" Plato_16"/>
    <m/>
    <n v="148"/>
    <s v="01/04/2023"/>
    <s v="SÁBADO"/>
    <d v="1899-12-30T02:05:00"/>
    <n v="78"/>
    <d v="1899-12-30T01:18:00"/>
    <d v="1899-12-30T00:47:00"/>
    <x v="0"/>
  </r>
  <r>
    <n v="7"/>
    <s v="Cliente_870"/>
    <n v="4"/>
    <d v="2023-04-01T02:14:00"/>
    <d v="2023-04-01T04:20:00"/>
    <x v="2"/>
    <x v="0"/>
    <s v="Tarjeta de credito"/>
    <x v="40"/>
    <s v="Ocupada"/>
    <x v="40"/>
    <x v="4"/>
    <s v="Plato_15"/>
    <s v=" Plato_10"/>
    <s v=" Plato_2"/>
    <m/>
    <n v="204"/>
    <s v="01/04/2023"/>
    <s v="SÁBADO"/>
    <d v="1899-12-30T02:21:00"/>
    <n v="89"/>
    <d v="1899-12-30T01:29:00"/>
    <d v="1899-12-30T00:52:00"/>
    <x v="0"/>
  </r>
  <r>
    <n v="14"/>
    <s v="Cliente_230"/>
    <n v="1"/>
    <d v="2023-04-01T00:25:00"/>
    <d v="2023-04-01T01:46:00"/>
    <x v="2"/>
    <x v="0"/>
    <s v="Tarjeta de credito"/>
    <x v="41"/>
    <s v="Reservada"/>
    <x v="41"/>
    <x v="6"/>
    <s v="Plato_5"/>
    <s v=" Plato_20"/>
    <m/>
    <m/>
    <n v="102"/>
    <s v="01/04/2023"/>
    <s v="SÁBADO"/>
    <d v="1899-12-30T01:21:00"/>
    <n v="69"/>
    <d v="1899-12-30T01:09:00"/>
    <d v="1899-12-30T00:12:00"/>
    <x v="0"/>
  </r>
  <r>
    <n v="8"/>
    <s v="Cliente_814"/>
    <n v="6"/>
    <d v="2023-04-01T01:02:00"/>
    <d v="2023-04-01T03:14:00"/>
    <x v="4"/>
    <x v="0"/>
    <s v="Tarjeta de credito"/>
    <x v="42"/>
    <s v="Ocupada"/>
    <x v="42"/>
    <x v="4"/>
    <s v="Plato_15"/>
    <s v=" Plato_18"/>
    <s v=" Plato_7"/>
    <s v=" Plato_17"/>
    <n v="203"/>
    <s v="01/04/2023"/>
    <s v="SÁBADO"/>
    <d v="1899-12-30T02:27:00"/>
    <n v="146"/>
    <d v="1899-12-30T02:26:00"/>
    <d v="1899-12-30T00:01:00"/>
    <x v="0"/>
  </r>
  <r>
    <n v="18"/>
    <s v="Cliente_710"/>
    <n v="1"/>
    <d v="2023-04-01T03:06:00"/>
    <d v="2023-04-01T06:18:00"/>
    <x v="4"/>
    <x v="0"/>
    <s v="Tarjeta de credito"/>
    <x v="43"/>
    <s v="Libre"/>
    <x v="43"/>
    <x v="0"/>
    <s v="Plato_10"/>
    <s v=" Plato_1"/>
    <s v=" Plato_13"/>
    <m/>
    <n v="122"/>
    <s v="01/04/2023"/>
    <s v="SÁBADO"/>
    <d v="1899-12-30T03:12:00"/>
    <n v="85"/>
    <d v="1899-12-30T01:25:00"/>
    <d v="1899-12-30T01:47:00"/>
    <x v="0"/>
  </r>
  <r>
    <n v="17"/>
    <s v="Cliente_640"/>
    <n v="2"/>
    <d v="2023-04-01T02:15:00"/>
    <d v="2023-04-01T04:01:00"/>
    <x v="2"/>
    <x v="0"/>
    <s v="Tarjeta de credito"/>
    <x v="44"/>
    <s v="Reservada"/>
    <x v="44"/>
    <x v="4"/>
    <s v="Plato_4"/>
    <m/>
    <m/>
    <m/>
    <n v="54"/>
    <s v="01/04/2023"/>
    <s v="SÁBADO"/>
    <d v="1899-12-30T01:46:00"/>
    <n v="47"/>
    <d v="1899-12-30T00:47:00"/>
    <d v="1899-12-30T00:59:00"/>
    <x v="0"/>
  </r>
  <r>
    <n v="10"/>
    <s v="Cliente_623"/>
    <n v="1"/>
    <d v="2023-04-01T01:47:00"/>
    <d v="2023-04-01T03:39:00"/>
    <x v="3"/>
    <x v="0"/>
    <s v="Tarjeta de credito"/>
    <x v="45"/>
    <s v="Libre"/>
    <x v="45"/>
    <x v="9"/>
    <s v="Plato_2"/>
    <s v=" Plato_18"/>
    <s v=" Plato_14"/>
    <m/>
    <n v="140"/>
    <s v="01/04/2023"/>
    <s v="SÁBADO"/>
    <d v="1899-12-30T01:52:00"/>
    <n v="86"/>
    <d v="1899-12-30T01:26:00"/>
    <d v="1899-12-30T00:26:00"/>
    <x v="0"/>
  </r>
  <r>
    <n v="18"/>
    <s v="Cliente_72"/>
    <n v="3"/>
    <d v="2023-04-01T03:30:00"/>
    <d v="2023-04-01T07:29:00"/>
    <x v="2"/>
    <x v="0"/>
    <s v="Tarjeta de credito"/>
    <x v="46"/>
    <s v="Ocupada"/>
    <x v="46"/>
    <x v="2"/>
    <s v="Plato_11"/>
    <s v=" Plato_14"/>
    <s v=" Plato_3"/>
    <m/>
    <n v="109"/>
    <s v="01/04/2023"/>
    <s v="SÁBADO"/>
    <d v="1899-12-30T04:14:00"/>
    <n v="87"/>
    <d v="1899-12-30T01:27:00"/>
    <d v="1899-12-30T02:47:00"/>
    <x v="0"/>
  </r>
  <r>
    <n v="17"/>
    <s v="Cliente_963"/>
    <n v="2"/>
    <d v="2023-04-01T00:28:00"/>
    <d v="2023-04-01T04:02:00"/>
    <x v="0"/>
    <x v="1"/>
    <s v="Tarjeta de credito"/>
    <x v="47"/>
    <s v="Libre"/>
    <x v="47"/>
    <x v="6"/>
    <s v="Plato_6"/>
    <s v=" Plato_5"/>
    <s v=" Plato_11"/>
    <m/>
    <n v="158"/>
    <s v="01/04/2023"/>
    <s v="SÁBADO"/>
    <d v="1899-12-30T03:34:00"/>
    <n v="124"/>
    <d v="1899-12-30T02:04:00"/>
    <d v="1899-12-30T01:30:00"/>
    <x v="0"/>
  </r>
  <r>
    <n v="8"/>
    <s v="Cliente_929"/>
    <n v="3"/>
    <d v="2023-04-01T01:44:00"/>
    <d v="2023-04-01T05:29:00"/>
    <x v="2"/>
    <x v="0"/>
    <s v="Tarjeta de credito"/>
    <x v="48"/>
    <s v="Libre"/>
    <x v="48"/>
    <x v="7"/>
    <s v="Plato_7"/>
    <s v=" Plato_15"/>
    <s v=" Plato_4"/>
    <m/>
    <n v="186"/>
    <s v="01/04/2023"/>
    <s v="SÁBADO"/>
    <d v="1899-12-30T03:45:00"/>
    <n v="81"/>
    <d v="1899-12-30T01:21:00"/>
    <d v="1899-12-30T02:24:00"/>
    <x v="0"/>
  </r>
  <r>
    <n v="19"/>
    <s v="Cliente_708"/>
    <n v="5"/>
    <d v="2023-04-01T03:54:00"/>
    <d v="2023-04-01T06:57:00"/>
    <x v="4"/>
    <x v="0"/>
    <s v="Tarjeta de debito"/>
    <x v="49"/>
    <s v="Ocupada"/>
    <x v="49"/>
    <x v="10"/>
    <s v="Plato_15"/>
    <s v=" Plato_5"/>
    <m/>
    <m/>
    <n v="76"/>
    <s v="01/04/2023"/>
    <s v="SÁBADO"/>
    <d v="1899-12-30T03:18:00"/>
    <n v="21"/>
    <d v="1899-12-30T00:21:00"/>
    <d v="1899-12-30T02:57:00"/>
    <x v="0"/>
  </r>
  <r>
    <n v="12"/>
    <s v="Cliente_631"/>
    <n v="1"/>
    <d v="2023-04-01T01:42:00"/>
    <d v="2023-04-01T03:02:00"/>
    <x v="3"/>
    <x v="2"/>
    <s v="Tarjeta de credito"/>
    <x v="50"/>
    <s v="Reservada"/>
    <x v="50"/>
    <x v="0"/>
    <s v="Plato_14"/>
    <s v=" Plato_11"/>
    <s v=" Plato_5"/>
    <s v=" Plato_4"/>
    <n v="225"/>
    <s v="01/04/2023"/>
    <s v="SÁBADO"/>
    <d v="1899-12-30T01:20:00"/>
    <n v="164"/>
    <d v="1899-12-30T02:44:00"/>
    <d v="1899-12-30T00:00:00"/>
    <x v="1"/>
  </r>
  <r>
    <n v="7"/>
    <s v="Cliente_894"/>
    <n v="4"/>
    <d v="2023-04-01T00:01:00"/>
    <d v="2023-04-01T01:11:00"/>
    <x v="0"/>
    <x v="0"/>
    <s v="Tarjeta de credito"/>
    <x v="51"/>
    <s v="Libre"/>
    <x v="51"/>
    <x v="3"/>
    <s v="Plato_11"/>
    <s v=" Plato_17"/>
    <s v=" Plato_18"/>
    <m/>
    <n v="263"/>
    <s v="01/04/2023"/>
    <s v="SÁBADO"/>
    <d v="1899-12-30T01:10:00"/>
    <n v="62"/>
    <d v="1899-12-30T01:02:00"/>
    <d v="1899-12-30T00:08:00"/>
    <x v="0"/>
  </r>
  <r>
    <n v="16"/>
    <s v="Cliente_63"/>
    <n v="5"/>
    <d v="2023-04-01T03:01:00"/>
    <d v="2023-04-01T04:44:00"/>
    <x v="3"/>
    <x v="0"/>
    <s v="Tarjeta de debito"/>
    <x v="52"/>
    <s v="Libre"/>
    <x v="52"/>
    <x v="3"/>
    <s v="Plato_14"/>
    <s v=" Plato_2"/>
    <s v=" Plato_19"/>
    <m/>
    <n v="267"/>
    <s v="01/04/2023"/>
    <s v="SÁBADO"/>
    <d v="1899-12-30T01:43:00"/>
    <n v="112"/>
    <d v="1899-12-30T01:52:00"/>
    <d v="1899-12-30T00:00:00"/>
    <x v="1"/>
  </r>
  <r>
    <n v="6"/>
    <s v="Cliente_144"/>
    <n v="6"/>
    <d v="2023-04-01T00:40:00"/>
    <d v="2023-04-01T04:14:00"/>
    <x v="4"/>
    <x v="2"/>
    <s v="Tarjeta de credito"/>
    <x v="53"/>
    <s v="Reservada"/>
    <x v="53"/>
    <x v="6"/>
    <s v="Plato_8"/>
    <s v=" Plato_17"/>
    <s v=" Plato_4"/>
    <s v=" Plato_11"/>
    <n v="187"/>
    <s v="01/04/2023"/>
    <s v="SÁBADO"/>
    <d v="1899-12-30T03:34:00"/>
    <n v="203"/>
    <d v="1899-12-30T03:23:00"/>
    <d v="1899-12-30T00:11:00"/>
    <x v="0"/>
  </r>
  <r>
    <n v="20"/>
    <s v="Cliente_390"/>
    <n v="5"/>
    <d v="2023-04-01T01:30:00"/>
    <d v="2023-04-01T05:00:00"/>
    <x v="4"/>
    <x v="2"/>
    <s v="Tarjeta de credito"/>
    <x v="54"/>
    <s v="Ocupada"/>
    <x v="54"/>
    <x v="4"/>
    <s v="Plato_11"/>
    <s v=" Plato_7"/>
    <s v=" Plato_19"/>
    <s v=" Plato_15"/>
    <n v="255"/>
    <s v="01/04/2023"/>
    <s v="SÁBADO"/>
    <d v="1899-12-30T03:45:00"/>
    <n v="96"/>
    <d v="1899-12-30T01:36:00"/>
    <d v="1899-12-30T02:09:00"/>
    <x v="0"/>
  </r>
  <r>
    <n v="1"/>
    <s v="Cliente_728"/>
    <n v="3"/>
    <d v="2023-04-01T01:20:00"/>
    <d v="2023-04-01T04:57:00"/>
    <x v="3"/>
    <x v="0"/>
    <s v="Tarjeta de debito"/>
    <x v="55"/>
    <s v="Libre"/>
    <x v="55"/>
    <x v="8"/>
    <s v="Plato_9"/>
    <s v=" Plato_12"/>
    <m/>
    <m/>
    <n v="48"/>
    <s v="01/04/2023"/>
    <s v="SÁBADO"/>
    <d v="1899-12-30T03:37:00"/>
    <n v="78"/>
    <d v="1899-12-30T01:18:00"/>
    <d v="1899-12-30T02:19:00"/>
    <x v="0"/>
  </r>
  <r>
    <n v="18"/>
    <s v="Cliente_886"/>
    <n v="2"/>
    <d v="2023-04-01T03:04:00"/>
    <d v="2023-04-01T04:52:00"/>
    <x v="2"/>
    <x v="0"/>
    <s v="Tarjeta de credito"/>
    <x v="56"/>
    <s v="Libre"/>
    <x v="56"/>
    <x v="1"/>
    <s v="Plato_8"/>
    <s v=" Plato_20"/>
    <s v=" Plato_5"/>
    <s v=" Plato_19"/>
    <n v="169"/>
    <s v="01/04/2023"/>
    <s v="SÁBADO"/>
    <d v="1899-12-30T01:48:00"/>
    <n v="68"/>
    <d v="1899-12-30T01:08:00"/>
    <d v="1899-12-30T00:40:00"/>
    <x v="0"/>
  </r>
  <r>
    <n v="8"/>
    <s v="Cliente_510"/>
    <n v="3"/>
    <d v="2023-04-01T01:31:00"/>
    <d v="2023-04-01T04:21:00"/>
    <x v="1"/>
    <x v="2"/>
    <s v="Tarjeta de credito"/>
    <x v="57"/>
    <s v="Reservada"/>
    <x v="57"/>
    <x v="2"/>
    <s v="Plato_5"/>
    <s v=" Plato_3"/>
    <m/>
    <m/>
    <n v="82"/>
    <s v="01/04/2023"/>
    <s v="SÁBADO"/>
    <d v="1899-12-30T02:50:00"/>
    <n v="73"/>
    <d v="1899-12-30T01:13:00"/>
    <d v="1899-12-30T01:37:00"/>
    <x v="0"/>
  </r>
  <r>
    <n v="8"/>
    <s v="Cliente_878"/>
    <n v="4"/>
    <d v="2023-04-01T01:21:00"/>
    <d v="2023-04-01T05:04:00"/>
    <x v="1"/>
    <x v="0"/>
    <s v="Efectivo"/>
    <x v="58"/>
    <s v="Libre"/>
    <x v="58"/>
    <x v="1"/>
    <s v="Plato_12"/>
    <s v=" Plato_14"/>
    <s v=" Plato_4"/>
    <s v=" Plato_20"/>
    <n v="160"/>
    <s v="01/04/2023"/>
    <s v="SÁBADO"/>
    <d v="1899-12-30T03:43:00"/>
    <n v="48"/>
    <d v="1899-12-30T00:48:00"/>
    <d v="1899-12-30T02:55:00"/>
    <x v="0"/>
  </r>
  <r>
    <n v="6"/>
    <s v="Cliente_977"/>
    <n v="1"/>
    <d v="2023-04-01T02:09:00"/>
    <d v="2023-04-01T05:46:00"/>
    <x v="1"/>
    <x v="0"/>
    <s v="Tarjeta de credito"/>
    <x v="59"/>
    <s v="Reservada"/>
    <x v="59"/>
    <x v="6"/>
    <s v="Plato_4"/>
    <s v=" Plato_11"/>
    <m/>
    <m/>
    <n v="102"/>
    <s v="01/04/2023"/>
    <s v="SÁBADO"/>
    <d v="1899-12-30T03:37:00"/>
    <n v="43"/>
    <d v="1899-12-30T00:43:00"/>
    <d v="1899-12-30T02:54:00"/>
    <x v="0"/>
  </r>
  <r>
    <n v="10"/>
    <s v="Cliente_553"/>
    <n v="5"/>
    <d v="2023-04-01T03:49:00"/>
    <d v="2023-04-01T06:22:00"/>
    <x v="2"/>
    <x v="0"/>
    <s v="Tarjeta de credito"/>
    <x v="60"/>
    <s v="Ocupada"/>
    <x v="60"/>
    <x v="9"/>
    <s v="Plato_20"/>
    <s v=" Plato_4"/>
    <s v=" Plato_2"/>
    <s v=" Plato_16"/>
    <n v="242"/>
    <s v="01/04/2023"/>
    <s v="SÁBADO"/>
    <d v="1899-12-30T02:48:00"/>
    <n v="159"/>
    <d v="1899-12-30T02:39:00"/>
    <d v="1899-12-30T00:09:00"/>
    <x v="0"/>
  </r>
  <r>
    <n v="2"/>
    <s v="Cliente_792"/>
    <n v="1"/>
    <d v="2023-04-01T02:47:00"/>
    <d v="2023-04-01T06:24:00"/>
    <x v="1"/>
    <x v="2"/>
    <s v="Tarjeta de credito"/>
    <x v="61"/>
    <s v="Ocupada"/>
    <x v="61"/>
    <x v="10"/>
    <s v="Plato_2"/>
    <s v=" Plato_12"/>
    <s v=" Plato_17"/>
    <m/>
    <n v="148"/>
    <s v="01/04/2023"/>
    <s v="SÁBADO"/>
    <d v="1899-12-30T03:52:00"/>
    <n v="155"/>
    <d v="1899-12-30T02:35:00"/>
    <d v="1899-12-30T01:17:00"/>
    <x v="0"/>
  </r>
  <r>
    <n v="17"/>
    <s v="Cliente_881"/>
    <n v="4"/>
    <d v="2023-04-01T00:41:00"/>
    <d v="2023-04-01T04:06:00"/>
    <x v="4"/>
    <x v="0"/>
    <s v="Tarjeta de credito"/>
    <x v="62"/>
    <s v="Reservada"/>
    <x v="62"/>
    <x v="1"/>
    <s v="Plato_3"/>
    <s v=" Plato_8"/>
    <m/>
    <m/>
    <n v="55"/>
    <s v="01/04/2023"/>
    <s v="SÁBADO"/>
    <d v="1899-12-30T03:25:00"/>
    <n v="30"/>
    <d v="1899-12-30T00:30:00"/>
    <d v="1899-12-30T02:55:00"/>
    <x v="0"/>
  </r>
  <r>
    <n v="3"/>
    <s v="Cliente_265"/>
    <n v="3"/>
    <d v="2023-04-01T01:40:00"/>
    <d v="2023-04-01T04:02:00"/>
    <x v="3"/>
    <x v="1"/>
    <s v="Efectivo"/>
    <x v="63"/>
    <s v="Reservada"/>
    <x v="63"/>
    <x v="4"/>
    <s v="Plato_3"/>
    <s v=" Plato_20"/>
    <s v=" Plato_19"/>
    <m/>
    <n v="288"/>
    <s v="01/04/2023"/>
    <s v="SÁBADO"/>
    <d v="1899-12-30T02:22:00"/>
    <n v="82"/>
    <d v="1899-12-30T01:22:00"/>
    <d v="1899-12-30T01:00:00"/>
    <x v="0"/>
  </r>
  <r>
    <n v="5"/>
    <s v="Cliente_946"/>
    <n v="1"/>
    <d v="2023-04-01T01:54:00"/>
    <d v="2023-04-01T03:03:00"/>
    <x v="0"/>
    <x v="0"/>
    <s v="Tarjeta de debito"/>
    <x v="64"/>
    <s v="Ocupada"/>
    <x v="64"/>
    <x v="6"/>
    <s v="Plato_16"/>
    <s v=" Plato_17"/>
    <s v=" Plato_12"/>
    <s v=" Plato_20"/>
    <n v="196"/>
    <s v="01/04/2023"/>
    <s v="SÁBADO"/>
    <d v="1899-12-30T01:24:00"/>
    <n v="155"/>
    <d v="1899-12-30T02:35:00"/>
    <d v="1899-12-30T00:00:00"/>
    <x v="1"/>
  </r>
  <r>
    <n v="18"/>
    <s v="Cliente_614"/>
    <n v="2"/>
    <d v="2023-04-01T02:28:00"/>
    <d v="2023-04-01T06:18:00"/>
    <x v="3"/>
    <x v="0"/>
    <s v="Tarjeta de credito"/>
    <x v="65"/>
    <s v="Reservada"/>
    <x v="65"/>
    <x v="0"/>
    <s v="Plato_19"/>
    <s v=" Plato_20"/>
    <s v=" Plato_4"/>
    <m/>
    <n v="210"/>
    <s v="01/04/2023"/>
    <s v="SÁBADO"/>
    <d v="1899-12-30T03:50:00"/>
    <n v="114"/>
    <d v="1899-12-30T01:54:00"/>
    <d v="1899-12-30T01:56:00"/>
    <x v="0"/>
  </r>
  <r>
    <n v="2"/>
    <s v="Cliente_352"/>
    <n v="6"/>
    <d v="2023-04-01T03:45:00"/>
    <d v="2023-04-01T05:10:00"/>
    <x v="2"/>
    <x v="0"/>
    <s v="Tarjeta de debito"/>
    <x v="66"/>
    <s v="Reservada"/>
    <x v="66"/>
    <x v="4"/>
    <s v="Plato_20"/>
    <s v=" Plato_19"/>
    <s v=" Plato_10"/>
    <s v=" Plato_2"/>
    <n v="256"/>
    <s v="01/04/2023"/>
    <s v="SÁBADO"/>
    <d v="1899-12-30T01:25:00"/>
    <n v="131"/>
    <d v="1899-12-30T02:11:00"/>
    <d v="1899-12-30T00:00:00"/>
    <x v="1"/>
  </r>
  <r>
    <n v="8"/>
    <s v="Cliente_784"/>
    <n v="4"/>
    <d v="2023-04-01T00:02:00"/>
    <d v="2023-04-01T03:15:00"/>
    <x v="3"/>
    <x v="2"/>
    <s v="Tarjeta de credito"/>
    <x v="67"/>
    <s v="Ocupada"/>
    <x v="67"/>
    <x v="2"/>
    <s v="Plato_14"/>
    <s v=" Plato_16"/>
    <s v=" Plato_15"/>
    <s v=" Plato_1"/>
    <n v="218"/>
    <s v="01/04/2023"/>
    <s v="SÁBADO"/>
    <d v="1899-12-30T03:28:00"/>
    <n v="145"/>
    <d v="1899-12-30T02:25:00"/>
    <d v="1899-12-30T01:03:00"/>
    <x v="0"/>
  </r>
  <r>
    <n v="5"/>
    <s v="Cliente_118"/>
    <n v="4"/>
    <d v="2023-04-01T02:02:00"/>
    <d v="2023-04-01T03:57:00"/>
    <x v="2"/>
    <x v="0"/>
    <s v="Tarjeta de credito"/>
    <x v="68"/>
    <s v="Libre"/>
    <x v="68"/>
    <x v="4"/>
    <s v="Plato_13"/>
    <s v=" Plato_7"/>
    <s v=" Plato_11"/>
    <m/>
    <n v="234"/>
    <s v="01/04/2023"/>
    <s v="SÁBADO"/>
    <d v="1899-12-30T01:55:00"/>
    <n v="92"/>
    <d v="1899-12-30T01:32:00"/>
    <d v="1899-12-30T00:23:00"/>
    <x v="0"/>
  </r>
  <r>
    <n v="17"/>
    <s v="Cliente_61"/>
    <n v="4"/>
    <d v="2023-04-01T00:11:00"/>
    <d v="2023-04-01T01:22:00"/>
    <x v="4"/>
    <x v="0"/>
    <s v="Tarjeta de debito"/>
    <x v="69"/>
    <s v="Libre"/>
    <x v="69"/>
    <x v="3"/>
    <s v="Plato_1"/>
    <s v=" Plato_18"/>
    <m/>
    <m/>
    <n v="118"/>
    <s v="01/04/2023"/>
    <s v="SÁBADO"/>
    <d v="1899-12-30T01:11:00"/>
    <n v="40"/>
    <d v="1899-12-30T00:40:00"/>
    <d v="1899-12-30T00:31:00"/>
    <x v="0"/>
  </r>
  <r>
    <n v="18"/>
    <s v="Cliente_440"/>
    <n v="4"/>
    <d v="2023-04-01T01:57:00"/>
    <d v="2023-04-01T05:56:00"/>
    <x v="0"/>
    <x v="0"/>
    <s v="Tarjeta de credito"/>
    <x v="70"/>
    <s v="Ocupada"/>
    <x v="70"/>
    <x v="3"/>
    <s v="Plato_2"/>
    <s v=" Plato_14"/>
    <m/>
    <m/>
    <n v="136"/>
    <s v="01/04/2023"/>
    <s v="SÁBADO"/>
    <d v="1899-12-30T04:14:00"/>
    <n v="49"/>
    <d v="1899-12-30T00:49:00"/>
    <d v="1899-12-30T03:25:00"/>
    <x v="0"/>
  </r>
  <r>
    <n v="17"/>
    <s v="Cliente_258"/>
    <n v="1"/>
    <d v="2023-04-01T02:42:00"/>
    <d v="2023-04-01T05:51:00"/>
    <x v="2"/>
    <x v="0"/>
    <s v="Tarjeta de credito"/>
    <x v="71"/>
    <s v="Reservada"/>
    <x v="71"/>
    <x v="4"/>
    <s v="Plato_13"/>
    <s v=" Plato_4"/>
    <m/>
    <m/>
    <n v="75"/>
    <s v="01/04/2023"/>
    <s v="SÁBADO"/>
    <d v="1899-12-30T03:09:00"/>
    <n v="54"/>
    <d v="1899-12-30T00:54:00"/>
    <d v="1899-12-30T02:15:00"/>
    <x v="0"/>
  </r>
  <r>
    <n v="1"/>
    <s v="Cliente_742"/>
    <n v="4"/>
    <d v="2023-04-01T02:39:00"/>
    <d v="2023-04-01T06:09:00"/>
    <x v="4"/>
    <x v="1"/>
    <s v="Tarjeta de credito"/>
    <x v="72"/>
    <s v="Libre"/>
    <x v="72"/>
    <x v="10"/>
    <s v="Plato_6"/>
    <m/>
    <m/>
    <m/>
    <n v="81"/>
    <s v="01/04/2023"/>
    <s v="SÁBADO"/>
    <d v="1899-12-30T03:30:00"/>
    <n v="20"/>
    <d v="1899-12-30T00:20:00"/>
    <d v="1899-12-30T03:10:00"/>
    <x v="0"/>
  </r>
  <r>
    <n v="19"/>
    <s v="Cliente_865"/>
    <n v="4"/>
    <d v="2023-04-01T01:04:00"/>
    <d v="2023-04-01T04:13:00"/>
    <x v="4"/>
    <x v="0"/>
    <s v="Tarjeta de credito"/>
    <x v="73"/>
    <s v="Libre"/>
    <x v="73"/>
    <x v="2"/>
    <s v="Plato_10"/>
    <s v=" Plato_18"/>
    <s v=" Plato_15"/>
    <m/>
    <n v="218"/>
    <s v="01/04/2023"/>
    <s v="SÁBADO"/>
    <d v="1899-12-30T03:09:00"/>
    <n v="100"/>
    <d v="1899-12-30T01:40:00"/>
    <d v="1899-12-30T01:29:00"/>
    <x v="0"/>
  </r>
  <r>
    <n v="19"/>
    <s v="Cliente_79"/>
    <n v="5"/>
    <d v="2023-04-01T03:36:00"/>
    <d v="2023-04-01T04:49:00"/>
    <x v="3"/>
    <x v="0"/>
    <s v="Tarjeta de credito"/>
    <x v="74"/>
    <s v="Ocupada"/>
    <x v="74"/>
    <x v="5"/>
    <s v="Plato_20"/>
    <s v=" Plato_14"/>
    <m/>
    <m/>
    <n v="109"/>
    <s v="01/04/2023"/>
    <s v="SÁBADO"/>
    <d v="1899-12-30T01:28:00"/>
    <n v="51"/>
    <d v="1899-12-30T00:51:00"/>
    <d v="1899-12-30T00:37:00"/>
    <x v="0"/>
  </r>
  <r>
    <n v="17"/>
    <s v="Cliente_42"/>
    <n v="3"/>
    <d v="2023-04-01T02:57:00"/>
    <d v="2023-04-01T05:24:00"/>
    <x v="1"/>
    <x v="0"/>
    <s v="Tarjeta de credito"/>
    <x v="75"/>
    <s v="Reservada"/>
    <x v="75"/>
    <x v="10"/>
    <s v="Plato_2"/>
    <s v=" Plato_4"/>
    <s v=" Plato_7"/>
    <s v=" Plato_10"/>
    <n v="158"/>
    <s v="01/04/2023"/>
    <s v="SÁBADO"/>
    <d v="1899-12-30T02:27:00"/>
    <n v="97"/>
    <d v="1899-12-30T01:37:00"/>
    <d v="1899-12-30T00:50:00"/>
    <x v="0"/>
  </r>
  <r>
    <n v="3"/>
    <s v="Cliente_374"/>
    <n v="1"/>
    <d v="2023-04-01T02:46:00"/>
    <d v="2023-04-01T06:15:00"/>
    <x v="0"/>
    <x v="2"/>
    <s v="Tarjeta de credito"/>
    <x v="76"/>
    <s v="Libre"/>
    <x v="76"/>
    <x v="6"/>
    <s v="Plato_4"/>
    <s v=" Plato_7"/>
    <s v=" Plato_11"/>
    <m/>
    <n v="99"/>
    <s v="01/04/2023"/>
    <s v="SÁBADO"/>
    <d v="1899-12-30T03:29:00"/>
    <n v="97"/>
    <d v="1899-12-30T01:37:00"/>
    <d v="1899-12-30T01:52:00"/>
    <x v="0"/>
  </r>
  <r>
    <n v="7"/>
    <s v="Cliente_636"/>
    <n v="4"/>
    <d v="2023-04-01T01:34:00"/>
    <d v="2023-04-01T03:03:00"/>
    <x v="0"/>
    <x v="0"/>
    <s v="Tarjeta de credito"/>
    <x v="77"/>
    <s v="Libre"/>
    <x v="77"/>
    <x v="1"/>
    <s v="Plato_12"/>
    <m/>
    <m/>
    <m/>
    <n v="57"/>
    <s v="01/04/2023"/>
    <s v="SÁBADO"/>
    <d v="1899-12-30T01:29:00"/>
    <n v="54"/>
    <d v="1899-12-30T00:54:00"/>
    <d v="1899-12-30T00:35:00"/>
    <x v="0"/>
  </r>
  <r>
    <n v="16"/>
    <s v="Cliente_753"/>
    <n v="2"/>
    <d v="2023-04-01T01:34:00"/>
    <d v="2023-04-01T05:08:00"/>
    <x v="0"/>
    <x v="0"/>
    <s v="Tarjeta de credito"/>
    <x v="78"/>
    <s v="Libre"/>
    <x v="78"/>
    <x v="5"/>
    <s v="Plato_9"/>
    <s v=" Plato_11"/>
    <s v=" Plato_3"/>
    <s v=" Plato_13"/>
    <n v="309"/>
    <s v="01/04/2023"/>
    <s v="SÁBADO"/>
    <d v="1899-12-30T03:34:00"/>
    <n v="96"/>
    <d v="1899-12-30T01:36:00"/>
    <d v="1899-12-30T01:58:00"/>
    <x v="0"/>
  </r>
  <r>
    <n v="18"/>
    <s v="Cliente_632"/>
    <n v="6"/>
    <d v="2023-04-01T02:14:00"/>
    <d v="2023-04-01T03:46:00"/>
    <x v="4"/>
    <x v="0"/>
    <s v="Tarjeta de credito"/>
    <x v="79"/>
    <s v="Libre"/>
    <x v="79"/>
    <x v="5"/>
    <s v="Plato_5"/>
    <s v=" Plato_9"/>
    <s v=" Plato_7"/>
    <m/>
    <n v="121"/>
    <s v="01/04/2023"/>
    <s v="SÁBADO"/>
    <d v="1899-12-30T01:32:00"/>
    <n v="67"/>
    <d v="1899-12-30T01:07:00"/>
    <d v="1899-12-30T00:25:00"/>
    <x v="0"/>
  </r>
  <r>
    <n v="17"/>
    <s v="Cliente_969"/>
    <n v="4"/>
    <d v="2023-04-01T03:40:00"/>
    <d v="2023-04-01T06:31:00"/>
    <x v="3"/>
    <x v="2"/>
    <s v="Tarjeta de credito"/>
    <x v="80"/>
    <s v="Ocupada"/>
    <x v="80"/>
    <x v="7"/>
    <s v="Plato_17"/>
    <m/>
    <m/>
    <m/>
    <n v="62"/>
    <s v="01/04/2023"/>
    <s v="SÁBADO"/>
    <d v="1899-12-30T03:06:00"/>
    <n v="59"/>
    <d v="1899-12-30T00:59:00"/>
    <d v="1899-12-30T02:07:00"/>
    <x v="0"/>
  </r>
  <r>
    <n v="16"/>
    <s v="Cliente_574"/>
    <n v="3"/>
    <d v="2023-04-01T03:25:00"/>
    <d v="2023-04-01T07:10:00"/>
    <x v="3"/>
    <x v="1"/>
    <s v="Tarjeta de credito"/>
    <x v="81"/>
    <s v="Libre"/>
    <x v="81"/>
    <x v="3"/>
    <s v="Plato_1"/>
    <s v=" Plato_2"/>
    <m/>
    <m/>
    <n v="80"/>
    <s v="01/04/2023"/>
    <s v="SÁBADO"/>
    <d v="1899-12-30T03:45:00"/>
    <n v="19"/>
    <d v="1899-12-30T00:19:00"/>
    <d v="1899-12-30T03:26:00"/>
    <x v="0"/>
  </r>
  <r>
    <n v="15"/>
    <s v="Cliente_292"/>
    <n v="1"/>
    <d v="2023-04-01T03:42:00"/>
    <d v="2023-04-01T06:39:00"/>
    <x v="1"/>
    <x v="2"/>
    <s v="Tarjeta de credito"/>
    <x v="82"/>
    <s v="Ocupada"/>
    <x v="82"/>
    <x v="10"/>
    <s v="Plato_6"/>
    <s v=" Plato_3"/>
    <s v=" Plato_15"/>
    <m/>
    <n v="170"/>
    <s v="01/04/2023"/>
    <s v="SÁBADO"/>
    <d v="1899-12-30T03:12:00"/>
    <n v="94"/>
    <d v="1899-12-30T01:34:00"/>
    <d v="1899-12-30T01:38:00"/>
    <x v="0"/>
  </r>
  <r>
    <n v="19"/>
    <s v="Cliente_148"/>
    <n v="5"/>
    <d v="2023-04-01T01:42:00"/>
    <d v="2023-04-01T03:18:00"/>
    <x v="4"/>
    <x v="0"/>
    <s v="Tarjeta de credito"/>
    <x v="83"/>
    <s v="Ocupada"/>
    <x v="83"/>
    <x v="4"/>
    <s v="Plato_2"/>
    <m/>
    <m/>
    <m/>
    <n v="60"/>
    <s v="01/04/2023"/>
    <s v="SÁBADO"/>
    <d v="1899-12-30T01:51:00"/>
    <n v="10"/>
    <d v="1899-12-30T00:10:00"/>
    <d v="1899-12-30T01:41:00"/>
    <x v="0"/>
  </r>
  <r>
    <n v="8"/>
    <s v="Cliente_747"/>
    <n v="3"/>
    <d v="2023-04-01T02:35:00"/>
    <d v="2023-04-01T04:31:00"/>
    <x v="2"/>
    <x v="2"/>
    <s v="Tarjeta de credito"/>
    <x v="84"/>
    <s v="Libre"/>
    <x v="84"/>
    <x v="8"/>
    <s v="Plato_16"/>
    <s v=" Plato_19"/>
    <s v=" Plato_3"/>
    <s v=" Plato_15"/>
    <n v="208"/>
    <s v="01/04/2023"/>
    <s v="SÁBADO"/>
    <d v="1899-12-30T01:56:00"/>
    <n v="142"/>
    <d v="1899-12-30T02:22:00"/>
    <d v="1899-12-30T00:00:00"/>
    <x v="1"/>
  </r>
  <r>
    <n v="20"/>
    <s v="Cliente_501"/>
    <n v="3"/>
    <d v="2023-04-01T00:02:00"/>
    <d v="2023-04-01T02:08:00"/>
    <x v="3"/>
    <x v="0"/>
    <s v="Tarjeta de debito"/>
    <x v="85"/>
    <s v="Libre"/>
    <x v="85"/>
    <x v="0"/>
    <s v="Plato_1"/>
    <m/>
    <m/>
    <m/>
    <n v="50"/>
    <s v="01/04/2023"/>
    <s v="SÁBADO"/>
    <d v="1899-12-30T02:06:00"/>
    <n v="8"/>
    <d v="1899-12-30T00:08:00"/>
    <d v="1899-12-30T01:58:00"/>
    <x v="0"/>
  </r>
  <r>
    <n v="3"/>
    <s v="Cliente_733"/>
    <n v="2"/>
    <d v="2023-04-01T01:46:00"/>
    <d v="2023-04-01T03:18:00"/>
    <x v="4"/>
    <x v="0"/>
    <s v="Tarjeta de credito"/>
    <x v="86"/>
    <s v="Ocupada"/>
    <x v="86"/>
    <x v="5"/>
    <s v="Plato_4"/>
    <s v=" Plato_15"/>
    <s v=" Plato_17"/>
    <m/>
    <n v="99"/>
    <s v="01/04/2023"/>
    <s v="SÁBADO"/>
    <d v="1899-12-30T01:47:00"/>
    <n v="71"/>
    <d v="1899-12-30T01:11:00"/>
    <d v="1899-12-30T00:36:00"/>
    <x v="0"/>
  </r>
  <r>
    <n v="18"/>
    <s v="Cliente_36"/>
    <n v="1"/>
    <d v="2023-04-01T03:30:00"/>
    <d v="2023-04-01T06:40:00"/>
    <x v="4"/>
    <x v="0"/>
    <s v="Tarjeta de debito"/>
    <x v="87"/>
    <s v="Reservada"/>
    <x v="87"/>
    <x v="8"/>
    <s v="Plato_20"/>
    <s v=" Plato_12"/>
    <s v=" Plato_10"/>
    <m/>
    <n v="123"/>
    <s v="01/04/2023"/>
    <s v="SÁBADO"/>
    <d v="1899-12-30T03:10:00"/>
    <n v="117"/>
    <d v="1899-12-30T01:57:00"/>
    <d v="1899-12-30T01:13:00"/>
    <x v="0"/>
  </r>
  <r>
    <n v="11"/>
    <s v="Cliente_553"/>
    <n v="4"/>
    <d v="2023-04-01T00:42:00"/>
    <d v="2023-04-01T02:19:00"/>
    <x v="3"/>
    <x v="1"/>
    <s v="Tarjeta de debito"/>
    <x v="88"/>
    <s v="Libre"/>
    <x v="88"/>
    <x v="7"/>
    <s v="Plato_14"/>
    <s v=" Plato_18"/>
    <s v=" Plato_5"/>
    <m/>
    <n v="159"/>
    <s v="01/04/2023"/>
    <s v="SÁBADO"/>
    <d v="1899-12-30T01:37:00"/>
    <n v="142"/>
    <d v="1899-12-30T02:22:00"/>
    <d v="1899-12-30T00:00:00"/>
    <x v="1"/>
  </r>
  <r>
    <n v="6"/>
    <s v="Cliente_1000"/>
    <n v="3"/>
    <d v="2023-04-01T01:17:00"/>
    <d v="2023-04-01T03:13:00"/>
    <x v="3"/>
    <x v="0"/>
    <s v="Tarjeta de debito"/>
    <x v="89"/>
    <s v="Reservada"/>
    <x v="89"/>
    <x v="8"/>
    <s v="Plato_18"/>
    <m/>
    <m/>
    <m/>
    <n v="34"/>
    <s v="01/04/2023"/>
    <s v="SÁBADO"/>
    <d v="1899-12-30T01:56:00"/>
    <n v="48"/>
    <d v="1899-12-30T00:48:00"/>
    <d v="1899-12-30T01:08:00"/>
    <x v="0"/>
  </r>
  <r>
    <n v="1"/>
    <s v="Cliente_607"/>
    <n v="5"/>
    <d v="2023-04-01T03:38:00"/>
    <d v="2023-04-01T05:24:00"/>
    <x v="3"/>
    <x v="0"/>
    <s v="Tarjeta de credito"/>
    <x v="90"/>
    <s v="Reservada"/>
    <x v="90"/>
    <x v="0"/>
    <s v="Plato_8"/>
    <s v=" Plato_13"/>
    <s v=" Plato_5"/>
    <s v=" Plato_6"/>
    <n v="293"/>
    <s v="01/04/2023"/>
    <s v="SÁBADO"/>
    <d v="1899-12-30T01:46:00"/>
    <n v="132"/>
    <d v="1899-12-30T02:12:00"/>
    <d v="1899-12-30T00:00:00"/>
    <x v="1"/>
  </r>
  <r>
    <n v="6"/>
    <s v="Cliente_378"/>
    <n v="2"/>
    <d v="2023-04-01T03:35:00"/>
    <d v="2023-04-01T06:09:00"/>
    <x v="2"/>
    <x v="1"/>
    <s v="Tarjeta de credito"/>
    <x v="91"/>
    <s v="Libre"/>
    <x v="91"/>
    <x v="5"/>
    <s v="Plato_9"/>
    <s v=" Plato_7"/>
    <m/>
    <m/>
    <n v="82"/>
    <s v="01/04/2023"/>
    <s v="SÁBADO"/>
    <d v="1899-12-30T02:34:00"/>
    <n v="42"/>
    <d v="1899-12-30T00:42:00"/>
    <d v="1899-12-30T01:52:00"/>
    <x v="0"/>
  </r>
  <r>
    <n v="2"/>
    <s v="Cliente_612"/>
    <n v="2"/>
    <d v="2023-04-01T01:39:00"/>
    <d v="2023-04-01T03:48:00"/>
    <x v="2"/>
    <x v="0"/>
    <s v="Tarjeta de credito"/>
    <x v="92"/>
    <s v="Libre"/>
    <x v="92"/>
    <x v="4"/>
    <s v="Plato_9"/>
    <m/>
    <m/>
    <m/>
    <n v="29"/>
    <s v="01/04/2023"/>
    <s v="SÁBADO"/>
    <d v="1899-12-30T02:09:00"/>
    <n v="18"/>
    <d v="1899-12-30T00:18:00"/>
    <d v="1899-12-30T01:51:00"/>
    <x v="0"/>
  </r>
  <r>
    <n v="12"/>
    <s v="Cliente_452"/>
    <n v="1"/>
    <d v="2023-04-01T01:52:00"/>
    <d v="2023-04-01T04:53:00"/>
    <x v="4"/>
    <x v="0"/>
    <s v="Tarjeta de credito"/>
    <x v="93"/>
    <s v="Ocupada"/>
    <x v="93"/>
    <x v="9"/>
    <s v="Plato_2"/>
    <s v=" Plato_15"/>
    <s v=" Plato_11"/>
    <m/>
    <n v="253"/>
    <s v="01/04/2023"/>
    <s v="SÁBADO"/>
    <d v="1899-12-30T03:16:00"/>
    <n v="129"/>
    <d v="1899-12-30T02:09:00"/>
    <d v="1899-12-30T01:07:00"/>
    <x v="0"/>
  </r>
  <r>
    <n v="12"/>
    <s v="Cliente_244"/>
    <n v="5"/>
    <d v="2023-04-01T03:19:00"/>
    <d v="2023-04-01T06:07:00"/>
    <x v="2"/>
    <x v="2"/>
    <s v="Tarjeta de credito"/>
    <x v="94"/>
    <s v="Ocupada"/>
    <x v="94"/>
    <x v="0"/>
    <s v="Plato_12"/>
    <s v=" Plato_15"/>
    <m/>
    <m/>
    <n v="153"/>
    <s v="01/04/2023"/>
    <s v="SÁBADO"/>
    <d v="1899-12-30T03:03:00"/>
    <n v="41"/>
    <d v="1899-12-30T00:41:00"/>
    <d v="1899-12-30T02:22:00"/>
    <x v="0"/>
  </r>
  <r>
    <n v="16"/>
    <s v="Cliente_840"/>
    <n v="5"/>
    <d v="2023-04-01T01:59:00"/>
    <d v="2023-04-01T05:26:00"/>
    <x v="4"/>
    <x v="1"/>
    <s v="Tarjeta de credito"/>
    <x v="95"/>
    <s v="Libre"/>
    <x v="95"/>
    <x v="6"/>
    <s v="Plato_11"/>
    <s v=" Plato_12"/>
    <s v=" Plato_7"/>
    <m/>
    <n v="176"/>
    <s v="01/04/2023"/>
    <s v="SÁBADO"/>
    <d v="1899-12-30T03:27:00"/>
    <n v="76"/>
    <d v="1899-12-30T01:16:00"/>
    <d v="1899-12-30T02:11:00"/>
    <x v="0"/>
  </r>
  <r>
    <n v="14"/>
    <s v="Cliente_993"/>
    <n v="2"/>
    <d v="2023-04-01T01:46:00"/>
    <d v="2023-04-01T03:03:00"/>
    <x v="2"/>
    <x v="2"/>
    <s v="Tarjeta de credito"/>
    <x v="96"/>
    <s v="Ocupada"/>
    <x v="96"/>
    <x v="8"/>
    <s v="Plato_10"/>
    <s v=" Plato_3"/>
    <s v=" Plato_18"/>
    <m/>
    <n v="188"/>
    <s v="01/04/2023"/>
    <s v="SÁBADO"/>
    <d v="1899-12-30T01:32:00"/>
    <n v="79"/>
    <d v="1899-12-30T01:19:00"/>
    <d v="1899-12-30T00:13:00"/>
    <x v="0"/>
  </r>
  <r>
    <n v="7"/>
    <s v="Cliente_29"/>
    <n v="3"/>
    <d v="2023-04-01T01:01:00"/>
    <d v="2023-04-01T03:22:00"/>
    <x v="3"/>
    <x v="0"/>
    <s v="Tarjeta de credito"/>
    <x v="97"/>
    <s v="Ocupada"/>
    <x v="97"/>
    <x v="6"/>
    <s v="Plato_3"/>
    <s v=" Plato_9"/>
    <s v=" Plato_12"/>
    <m/>
    <n v="166"/>
    <s v="01/04/2023"/>
    <s v="SÁBADO"/>
    <d v="1899-12-30T02:36:00"/>
    <n v="140"/>
    <d v="1899-12-30T02:20:00"/>
    <d v="1899-12-30T00:16:00"/>
    <x v="0"/>
  </r>
  <r>
    <n v="2"/>
    <s v="Cliente_873"/>
    <n v="6"/>
    <d v="2023-04-01T02:22:00"/>
    <d v="2023-04-01T06:18:00"/>
    <x v="2"/>
    <x v="0"/>
    <s v="Tarjeta de credito"/>
    <x v="98"/>
    <s v="Ocupada"/>
    <x v="98"/>
    <x v="9"/>
    <s v="Plato_2"/>
    <s v=" Plato_17"/>
    <s v=" Plato_12"/>
    <s v=" Plato_9"/>
    <n v="139"/>
    <s v="01/04/2023"/>
    <s v="SÁBADO"/>
    <d v="1899-12-30T04:11:00"/>
    <n v="86"/>
    <d v="1899-12-30T01:26:00"/>
    <d v="1899-12-30T02:45:00"/>
    <x v="0"/>
  </r>
  <r>
    <n v="18"/>
    <s v="Cliente_965"/>
    <n v="1"/>
    <d v="2023-04-01T03:32:00"/>
    <d v="2023-04-01T06:45:00"/>
    <x v="1"/>
    <x v="0"/>
    <s v="Tarjeta de credito"/>
    <x v="99"/>
    <s v="Reservada"/>
    <x v="99"/>
    <x v="3"/>
    <s v="Plato_7"/>
    <s v=" Plato_5"/>
    <s v=" Plato_1"/>
    <m/>
    <n v="166"/>
    <s v="01/04/2023"/>
    <s v="SÁBADO"/>
    <d v="1899-12-30T03:13:00"/>
    <n v="103"/>
    <d v="1899-12-30T01:43:00"/>
    <d v="1899-12-30T01:30:00"/>
    <x v="0"/>
  </r>
  <r>
    <n v="1"/>
    <s v="Cliente_313"/>
    <n v="5"/>
    <d v="2023-04-01T00:14:00"/>
    <d v="2023-04-01T02:15:00"/>
    <x v="4"/>
    <x v="0"/>
    <s v="Tarjeta de credito"/>
    <x v="100"/>
    <s v="Libre"/>
    <x v="100"/>
    <x v="5"/>
    <s v="Plato_17"/>
    <s v=" Plato_1"/>
    <s v=" Plato_5"/>
    <s v=" Plato_8"/>
    <n v="138"/>
    <s v="01/04/2023"/>
    <s v="SÁBADO"/>
    <d v="1899-12-30T02:01:00"/>
    <n v="134"/>
    <d v="1899-12-30T02:14:00"/>
    <d v="1899-12-30T00:00:00"/>
    <x v="1"/>
  </r>
  <r>
    <n v="19"/>
    <s v="Cliente_520"/>
    <n v="2"/>
    <d v="2023-04-01T01:33:00"/>
    <d v="2023-04-01T04:14:00"/>
    <x v="0"/>
    <x v="0"/>
    <s v="Tarjeta de credito"/>
    <x v="101"/>
    <s v="Reservada"/>
    <x v="101"/>
    <x v="5"/>
    <s v="Plato_16"/>
    <s v=" Plato_9"/>
    <m/>
    <m/>
    <n v="171"/>
    <s v="01/04/2023"/>
    <s v="SÁBADO"/>
    <d v="1899-12-30T02:41:00"/>
    <n v="46"/>
    <d v="1899-12-30T00:46:00"/>
    <d v="1899-12-30T01:55:00"/>
    <x v="0"/>
  </r>
  <r>
    <n v="13"/>
    <s v="Cliente_388"/>
    <n v="3"/>
    <d v="2023-04-01T01:42:00"/>
    <d v="2023-04-01T05:10:00"/>
    <x v="4"/>
    <x v="0"/>
    <s v="Tarjeta de debito"/>
    <x v="102"/>
    <s v="Reservada"/>
    <x v="102"/>
    <x v="2"/>
    <s v="Plato_13"/>
    <s v=" Plato_18"/>
    <s v=" Plato_4"/>
    <m/>
    <n v="73"/>
    <s v="01/04/2023"/>
    <s v="SÁBADO"/>
    <d v="1899-12-30T03:28:00"/>
    <n v="99"/>
    <d v="1899-12-30T01:39:00"/>
    <d v="1899-12-30T01:49:00"/>
    <x v="0"/>
  </r>
  <r>
    <n v="14"/>
    <s v="Cliente_384"/>
    <n v="4"/>
    <d v="2023-04-01T01:28:00"/>
    <d v="2023-04-01T02:44:00"/>
    <x v="0"/>
    <x v="1"/>
    <s v="Tarjeta de debito"/>
    <x v="103"/>
    <s v="Reservada"/>
    <x v="103"/>
    <x v="7"/>
    <s v="Plato_14"/>
    <s v=" Plato_17"/>
    <m/>
    <m/>
    <n v="77"/>
    <s v="01/04/2023"/>
    <s v="SÁBADO"/>
    <d v="1899-12-30T01:16:00"/>
    <n v="55"/>
    <d v="1899-12-30T00:55:00"/>
    <d v="1899-12-30T00:21:00"/>
    <x v="0"/>
  </r>
  <r>
    <n v="14"/>
    <s v="Cliente_517"/>
    <n v="6"/>
    <d v="2023-04-01T01:18:00"/>
    <d v="2023-04-01T04:00:00"/>
    <x v="0"/>
    <x v="0"/>
    <s v="Tarjeta de credito"/>
    <x v="104"/>
    <s v="Libre"/>
    <x v="104"/>
    <x v="2"/>
    <s v="Plato_3"/>
    <s v=" Plato_6"/>
    <m/>
    <m/>
    <n v="141"/>
    <s v="01/04/2023"/>
    <s v="SÁBADO"/>
    <d v="1899-12-30T02:42:00"/>
    <n v="43"/>
    <d v="1899-12-30T00:43:00"/>
    <d v="1899-12-30T01:59:00"/>
    <x v="0"/>
  </r>
  <r>
    <n v="15"/>
    <s v="Cliente_711"/>
    <n v="3"/>
    <d v="2023-04-01T02:00:00"/>
    <d v="2023-04-01T05:08:00"/>
    <x v="4"/>
    <x v="1"/>
    <s v="Efectivo"/>
    <x v="105"/>
    <s v="Libre"/>
    <x v="105"/>
    <x v="7"/>
    <s v="Plato_18"/>
    <m/>
    <m/>
    <m/>
    <n v="68"/>
    <s v="01/04/2023"/>
    <s v="SÁBADO"/>
    <d v="1899-12-30T03:08:00"/>
    <n v="29"/>
    <d v="1899-12-30T00:29:00"/>
    <d v="1899-12-30T02:39:00"/>
    <x v="0"/>
  </r>
  <r>
    <n v="11"/>
    <s v="Cliente_651"/>
    <n v="5"/>
    <d v="2023-04-01T01:29:00"/>
    <d v="2023-04-01T02:58:00"/>
    <x v="2"/>
    <x v="0"/>
    <s v="Tarjeta de debito"/>
    <x v="106"/>
    <s v="Reservada"/>
    <x v="106"/>
    <x v="6"/>
    <s v="Plato_15"/>
    <s v=" Plato_9"/>
    <s v=" Plato_18"/>
    <m/>
    <n v="253"/>
    <s v="01/04/2023"/>
    <s v="SÁBADO"/>
    <d v="1899-12-30T01:29:00"/>
    <n v="141"/>
    <d v="1899-12-30T02:21:00"/>
    <d v="1899-12-30T00:00:00"/>
    <x v="1"/>
  </r>
  <r>
    <n v="3"/>
    <s v="Cliente_545"/>
    <n v="3"/>
    <d v="2023-04-01T01:32:00"/>
    <d v="2023-04-01T03:37:00"/>
    <x v="4"/>
    <x v="1"/>
    <s v="Tarjeta de debito"/>
    <x v="107"/>
    <s v="Reservada"/>
    <x v="107"/>
    <x v="3"/>
    <s v="Plato_9"/>
    <s v=" Plato_4"/>
    <s v=" Plato_3"/>
    <s v=" Plato_16"/>
    <n v="124"/>
    <s v="01/04/2023"/>
    <s v="SÁBADO"/>
    <d v="1899-12-30T02:05:00"/>
    <n v="115"/>
    <d v="1899-12-30T01:55:00"/>
    <d v="1899-12-30T00:10:00"/>
    <x v="0"/>
  </r>
  <r>
    <n v="10"/>
    <s v="Cliente_116"/>
    <n v="2"/>
    <d v="2023-04-01T01:25:00"/>
    <d v="2023-04-01T02:26:00"/>
    <x v="4"/>
    <x v="1"/>
    <s v="Tarjeta de credito"/>
    <x v="108"/>
    <s v="Libre"/>
    <x v="108"/>
    <x v="8"/>
    <s v="Plato_18"/>
    <s v=" Plato_14"/>
    <s v=" Plato_5"/>
    <m/>
    <n v="169"/>
    <s v="01/04/2023"/>
    <s v="SÁBADO"/>
    <d v="1899-12-30T01:01:00"/>
    <n v="118"/>
    <d v="1899-12-30T01:58:00"/>
    <d v="1899-12-30T00:00:00"/>
    <x v="1"/>
  </r>
  <r>
    <n v="5"/>
    <s v="Cliente_170"/>
    <n v="1"/>
    <d v="2023-04-01T03:32:00"/>
    <d v="2023-04-01T06:37:00"/>
    <x v="1"/>
    <x v="0"/>
    <s v="Tarjeta de credito"/>
    <x v="109"/>
    <s v="Reservada"/>
    <x v="109"/>
    <x v="3"/>
    <s v="Plato_9"/>
    <s v=" Plato_10"/>
    <s v=" Plato_6"/>
    <m/>
    <n v="163"/>
    <s v="01/04/2023"/>
    <s v="SÁBADO"/>
    <d v="1899-12-30T03:05:00"/>
    <n v="121"/>
    <d v="1899-12-30T02:01:00"/>
    <d v="1899-12-30T01:04:00"/>
    <x v="0"/>
  </r>
  <r>
    <n v="3"/>
    <s v="Cliente_92"/>
    <n v="2"/>
    <d v="2023-04-01T01:48:00"/>
    <d v="2023-04-01T05:07:00"/>
    <x v="0"/>
    <x v="1"/>
    <s v="Tarjeta de credito"/>
    <x v="110"/>
    <s v="Reservada"/>
    <x v="110"/>
    <x v="8"/>
    <s v="Plato_15"/>
    <s v=" Plato_5"/>
    <s v=" Plato_7"/>
    <s v=" Plato_9"/>
    <n v="204"/>
    <s v="01/04/2023"/>
    <s v="SÁBADO"/>
    <d v="1899-12-30T03:19:00"/>
    <n v="137"/>
    <d v="1899-12-30T02:17:00"/>
    <d v="1899-12-30T01:02:00"/>
    <x v="0"/>
  </r>
  <r>
    <n v="6"/>
    <s v="Cliente_552"/>
    <n v="2"/>
    <d v="2023-04-01T01:49:00"/>
    <d v="2023-04-01T04:01:00"/>
    <x v="2"/>
    <x v="2"/>
    <s v="Efectivo"/>
    <x v="111"/>
    <s v="Ocupada"/>
    <x v="111"/>
    <x v="4"/>
    <s v="Plato_3"/>
    <m/>
    <m/>
    <m/>
    <n v="20"/>
    <s v="01/04/2023"/>
    <s v="SÁBADO"/>
    <d v="1899-12-30T02:27:00"/>
    <n v="16"/>
    <d v="1899-12-30T00:16:00"/>
    <d v="1899-12-30T02:11:00"/>
    <x v="0"/>
  </r>
  <r>
    <n v="4"/>
    <s v="Cliente_627"/>
    <n v="2"/>
    <d v="2023-04-01T01:12:00"/>
    <d v="2023-04-01T04:21:00"/>
    <x v="0"/>
    <x v="0"/>
    <s v="Tarjeta de credito"/>
    <x v="112"/>
    <s v="Ocupada"/>
    <x v="112"/>
    <x v="2"/>
    <s v="Plato_18"/>
    <m/>
    <m/>
    <m/>
    <n v="68"/>
    <s v="01/04/2023"/>
    <s v="SÁBADO"/>
    <d v="1899-12-30T03:24:00"/>
    <n v="51"/>
    <d v="1899-12-30T00:51:00"/>
    <d v="1899-12-30T02:33:00"/>
    <x v="0"/>
  </r>
  <r>
    <n v="7"/>
    <s v="Cliente_588"/>
    <n v="6"/>
    <d v="2023-04-01T00:49:00"/>
    <d v="2023-04-01T03:30:00"/>
    <x v="1"/>
    <x v="0"/>
    <s v="Tarjeta de credito"/>
    <x v="113"/>
    <s v="Ocupada"/>
    <x v="113"/>
    <x v="9"/>
    <s v="Plato_2"/>
    <s v=" Plato_9"/>
    <s v=" Plato_4"/>
    <s v=" Plato_5"/>
    <n v="253"/>
    <s v="01/04/2023"/>
    <s v="SÁBADO"/>
    <d v="1899-12-30T02:56:00"/>
    <n v="131"/>
    <d v="1899-12-30T02:11:00"/>
    <d v="1899-12-30T00:45:00"/>
    <x v="0"/>
  </r>
  <r>
    <n v="12"/>
    <s v="Cliente_313"/>
    <n v="6"/>
    <d v="2023-04-01T03:43:00"/>
    <d v="2023-04-01T06:26:00"/>
    <x v="1"/>
    <x v="2"/>
    <s v="Tarjeta de debito"/>
    <x v="114"/>
    <s v="Ocupada"/>
    <x v="114"/>
    <x v="7"/>
    <s v="Plato_6"/>
    <s v=" Plato_2"/>
    <s v=" Plato_15"/>
    <m/>
    <n v="237"/>
    <s v="01/04/2023"/>
    <s v="SÁBADO"/>
    <d v="1899-12-30T02:58:00"/>
    <n v="98"/>
    <d v="1899-12-30T01:38:00"/>
    <d v="1899-12-30T01:20:00"/>
    <x v="0"/>
  </r>
  <r>
    <n v="8"/>
    <s v="Cliente_949"/>
    <n v="5"/>
    <d v="2023-04-01T03:15:00"/>
    <d v="2023-04-01T06:33:00"/>
    <x v="1"/>
    <x v="0"/>
    <s v="Tarjeta de credito"/>
    <x v="115"/>
    <s v="Ocupada"/>
    <x v="115"/>
    <x v="9"/>
    <s v="Plato_15"/>
    <s v=" Plato_8"/>
    <s v=" Plato_19"/>
    <s v=" Plato_18"/>
    <n v="269"/>
    <s v="01/04/2023"/>
    <s v="SÁBADO"/>
    <d v="1899-12-30T03:33:00"/>
    <n v="129"/>
    <d v="1899-12-30T02:09:00"/>
    <d v="1899-12-30T01:24:00"/>
    <x v="0"/>
  </r>
  <r>
    <n v="8"/>
    <s v="Cliente_863"/>
    <n v="4"/>
    <d v="2023-04-01T02:55:00"/>
    <d v="2023-04-01T05:45:00"/>
    <x v="0"/>
    <x v="1"/>
    <s v="Tarjeta de credito"/>
    <x v="116"/>
    <s v="Ocupada"/>
    <x v="116"/>
    <x v="9"/>
    <s v="Plato_8"/>
    <m/>
    <m/>
    <m/>
    <n v="70"/>
    <s v="01/04/2023"/>
    <s v="SÁBADO"/>
    <d v="1899-12-30T03:05:00"/>
    <n v="8"/>
    <d v="1899-12-30T00:08:00"/>
    <d v="1899-12-30T02:57:00"/>
    <x v="0"/>
  </r>
  <r>
    <n v="13"/>
    <s v="Cliente_140"/>
    <n v="1"/>
    <d v="2023-04-01T00:34:00"/>
    <d v="2023-04-01T01:45:00"/>
    <x v="3"/>
    <x v="2"/>
    <s v="Tarjeta de debito"/>
    <x v="117"/>
    <s v="Libre"/>
    <x v="117"/>
    <x v="6"/>
    <s v="Plato_4"/>
    <s v=" Plato_14"/>
    <s v=" Plato_6"/>
    <s v=" Plato_15"/>
    <n v="209"/>
    <s v="01/04/2023"/>
    <s v="SÁBADO"/>
    <d v="1899-12-30T01:11:00"/>
    <n v="136"/>
    <d v="1899-12-30T02:16:00"/>
    <d v="1899-12-30T00:00:00"/>
    <x v="1"/>
  </r>
  <r>
    <n v="17"/>
    <s v="Cliente_523"/>
    <n v="3"/>
    <d v="2023-04-02T03:24:00"/>
    <d v="2023-04-02T05:03:00"/>
    <x v="2"/>
    <x v="1"/>
    <s v="Tarjeta de credito"/>
    <x v="118"/>
    <s v="Reservada"/>
    <x v="118"/>
    <x v="4"/>
    <s v="Plato_10"/>
    <s v=" Plato_19"/>
    <s v=" Plato_4"/>
    <m/>
    <n v="134"/>
    <s v="02/04/2023"/>
    <s v="DOMINGO"/>
    <d v="1899-12-30T01:39:00"/>
    <n v="54"/>
    <d v="1899-12-30T00:54:00"/>
    <d v="1899-12-30T00:45:00"/>
    <x v="0"/>
  </r>
  <r>
    <n v="4"/>
    <s v="Cliente_916"/>
    <n v="2"/>
    <d v="2023-04-02T00:38:00"/>
    <d v="2023-04-02T01:42:00"/>
    <x v="1"/>
    <x v="0"/>
    <s v="Efectivo"/>
    <x v="119"/>
    <s v="Reservada"/>
    <x v="119"/>
    <x v="7"/>
    <s v="Plato_17"/>
    <s v=" Plato_10"/>
    <m/>
    <m/>
    <n v="145"/>
    <s v="02/04/2023"/>
    <s v="DOMINGO"/>
    <d v="1899-12-30T01:04:00"/>
    <n v="97"/>
    <d v="1899-12-30T01:37:00"/>
    <d v="1899-12-30T00:00:00"/>
    <x v="1"/>
  </r>
  <r>
    <n v="5"/>
    <s v="Cliente_416"/>
    <n v="4"/>
    <d v="2023-04-02T03:45:00"/>
    <d v="2023-04-02T06:13:00"/>
    <x v="4"/>
    <x v="0"/>
    <s v="Tarjeta de credito"/>
    <x v="120"/>
    <s v="Reservada"/>
    <x v="120"/>
    <x v="3"/>
    <s v="Plato_10"/>
    <m/>
    <m/>
    <m/>
    <n v="52"/>
    <s v="02/04/2023"/>
    <s v="DOMINGO"/>
    <d v="1899-12-30T02:28:00"/>
    <n v="38"/>
    <d v="1899-12-30T00:38:00"/>
    <d v="1899-12-30T01:50:00"/>
    <x v="0"/>
  </r>
  <r>
    <n v="6"/>
    <s v="Cliente_346"/>
    <n v="6"/>
    <d v="2023-04-02T01:23:00"/>
    <d v="2023-04-02T02:48:00"/>
    <x v="1"/>
    <x v="0"/>
    <s v="Tarjeta de debito"/>
    <x v="32"/>
    <s v="Ocupada"/>
    <x v="121"/>
    <x v="1"/>
    <s v="Plato_8"/>
    <m/>
    <m/>
    <m/>
    <n v="105"/>
    <s v="02/04/2023"/>
    <s v="DOMINGO"/>
    <d v="1899-12-30T01:40:00"/>
    <n v="32"/>
    <d v="1899-12-30T00:32:00"/>
    <d v="1899-12-30T01:08:00"/>
    <x v="0"/>
  </r>
  <r>
    <n v="16"/>
    <s v="Cliente_381"/>
    <n v="6"/>
    <d v="2023-04-02T03:09:00"/>
    <d v="2023-04-02T04:10:00"/>
    <x v="4"/>
    <x v="0"/>
    <s v="Tarjeta de debito"/>
    <x v="51"/>
    <s v="Reservada"/>
    <x v="122"/>
    <x v="10"/>
    <s v="Plato_7"/>
    <m/>
    <m/>
    <m/>
    <n v="24"/>
    <s v="02/04/2023"/>
    <s v="DOMINGO"/>
    <d v="1899-12-30T01:01:00"/>
    <n v="33"/>
    <d v="1899-12-30T00:33:00"/>
    <d v="1899-12-30T00:28:00"/>
    <x v="0"/>
  </r>
  <r>
    <n v="16"/>
    <s v="Cliente_791"/>
    <n v="5"/>
    <d v="2023-04-02T03:39:00"/>
    <d v="2023-04-02T05:22:00"/>
    <x v="0"/>
    <x v="0"/>
    <s v="Tarjeta de debito"/>
    <x v="121"/>
    <s v="Libre"/>
    <x v="123"/>
    <x v="0"/>
    <s v="Plato_3"/>
    <s v=" Plato_1"/>
    <s v=" Plato_11"/>
    <s v=" Plato_9"/>
    <n v="222"/>
    <s v="02/04/2023"/>
    <s v="DOMINGO"/>
    <d v="1899-12-30T01:43:00"/>
    <n v="138"/>
    <d v="1899-12-30T02:18:00"/>
    <d v="1899-12-30T00:00:00"/>
    <x v="1"/>
  </r>
  <r>
    <n v="14"/>
    <s v="Cliente_697"/>
    <n v="2"/>
    <d v="2023-04-02T02:56:00"/>
    <d v="2023-04-02T06:13:00"/>
    <x v="0"/>
    <x v="0"/>
    <s v="Tarjeta de credito"/>
    <x v="122"/>
    <s v="Libre"/>
    <x v="124"/>
    <x v="6"/>
    <s v="Plato_16"/>
    <s v=" Plato_18"/>
    <s v=" Plato_3"/>
    <m/>
    <n v="184"/>
    <s v="02/04/2023"/>
    <s v="DOMINGO"/>
    <d v="1899-12-30T03:17:00"/>
    <n v="84"/>
    <d v="1899-12-30T01:24:00"/>
    <d v="1899-12-30T01:53:00"/>
    <x v="0"/>
  </r>
  <r>
    <n v="18"/>
    <s v="Cliente_516"/>
    <n v="3"/>
    <d v="2023-04-02T02:45:00"/>
    <d v="2023-04-02T05:12:00"/>
    <x v="1"/>
    <x v="0"/>
    <s v="Tarjeta de credito"/>
    <x v="123"/>
    <s v="Libre"/>
    <x v="125"/>
    <x v="4"/>
    <s v="Plato_16"/>
    <s v=" Plato_8"/>
    <s v=" Plato_7"/>
    <s v=" Plato_2"/>
    <n v="165"/>
    <s v="02/04/2023"/>
    <s v="DOMINGO"/>
    <d v="1899-12-30T02:27:00"/>
    <n v="139"/>
    <d v="1899-12-30T02:19:00"/>
    <d v="1899-12-30T00:08:00"/>
    <x v="0"/>
  </r>
  <r>
    <n v="6"/>
    <s v="Cliente_541"/>
    <n v="4"/>
    <d v="2023-04-02T00:42:00"/>
    <d v="2023-04-02T02:28:00"/>
    <x v="4"/>
    <x v="0"/>
    <s v="Tarjeta de credito"/>
    <x v="124"/>
    <s v="Libre"/>
    <x v="126"/>
    <x v="10"/>
    <s v="Plato_19"/>
    <m/>
    <m/>
    <m/>
    <n v="72"/>
    <s v="02/04/2023"/>
    <s v="DOMINGO"/>
    <d v="1899-12-30T01:46:00"/>
    <n v="30"/>
    <d v="1899-12-30T00:30:00"/>
    <d v="1899-12-30T01:16:00"/>
    <x v="0"/>
  </r>
  <r>
    <n v="2"/>
    <s v="Cliente_830"/>
    <n v="5"/>
    <d v="2023-04-02T01:31:00"/>
    <d v="2023-04-02T03:28:00"/>
    <x v="2"/>
    <x v="0"/>
    <s v="Efectivo"/>
    <x v="125"/>
    <s v="Ocupada"/>
    <x v="127"/>
    <x v="7"/>
    <s v="Plato_1"/>
    <s v=" Plato_4"/>
    <s v=" Plato_7"/>
    <s v=" Plato_17"/>
    <n v="239"/>
    <s v="02/04/2023"/>
    <s v="DOMINGO"/>
    <d v="1899-12-30T02:12:00"/>
    <n v="172"/>
    <d v="1899-12-30T02:52:00"/>
    <d v="1899-12-30T00:00:00"/>
    <x v="1"/>
  </r>
  <r>
    <n v="16"/>
    <s v="Cliente_656"/>
    <n v="5"/>
    <d v="2023-04-02T00:41:00"/>
    <d v="2023-04-02T02:41:00"/>
    <x v="2"/>
    <x v="0"/>
    <s v="Tarjeta de credito"/>
    <x v="126"/>
    <s v="Reservada"/>
    <x v="128"/>
    <x v="4"/>
    <s v="Plato_12"/>
    <s v=" Plato_3"/>
    <s v=" Plato_9"/>
    <m/>
    <n v="106"/>
    <s v="02/04/2023"/>
    <s v="DOMINGO"/>
    <d v="1899-12-30T02:00:00"/>
    <n v="80"/>
    <d v="1899-12-30T01:20:00"/>
    <d v="1899-12-30T00:40:00"/>
    <x v="0"/>
  </r>
  <r>
    <n v="10"/>
    <s v="Cliente_486"/>
    <n v="4"/>
    <d v="2023-04-02T00:26:00"/>
    <d v="2023-04-02T01:32:00"/>
    <x v="2"/>
    <x v="0"/>
    <s v="Tarjeta de credito"/>
    <x v="127"/>
    <s v="Libre"/>
    <x v="129"/>
    <x v="1"/>
    <s v="Plato_8"/>
    <m/>
    <m/>
    <m/>
    <n v="35"/>
    <s v="02/04/2023"/>
    <s v="DOMINGO"/>
    <d v="1899-12-30T01:06:00"/>
    <n v="25"/>
    <d v="1899-12-30T00:25:00"/>
    <d v="1899-12-30T00:41:00"/>
    <x v="0"/>
  </r>
  <r>
    <n v="7"/>
    <s v="Cliente_728"/>
    <n v="5"/>
    <d v="2023-04-02T00:43:00"/>
    <d v="2023-04-02T04:18:00"/>
    <x v="4"/>
    <x v="0"/>
    <s v="Tarjeta de credito"/>
    <x v="128"/>
    <s v="Ocupada"/>
    <x v="130"/>
    <x v="8"/>
    <s v="Plato_20"/>
    <s v=" Plato_4"/>
    <s v=" Plato_13"/>
    <m/>
    <n v="157"/>
    <s v="02/04/2023"/>
    <s v="DOMINGO"/>
    <d v="1899-12-30T03:50:00"/>
    <n v="120"/>
    <d v="1899-12-30T02:00:00"/>
    <d v="1899-12-30T01:50:00"/>
    <x v="0"/>
  </r>
  <r>
    <n v="9"/>
    <s v="Cliente_774"/>
    <n v="2"/>
    <d v="2023-04-02T01:26:00"/>
    <d v="2023-04-02T02:43:00"/>
    <x v="0"/>
    <x v="2"/>
    <s v="Tarjeta de debito"/>
    <x v="129"/>
    <s v="Reservada"/>
    <x v="131"/>
    <x v="6"/>
    <s v="Plato_14"/>
    <s v=" Plato_19"/>
    <s v=" Plato_13"/>
    <s v=" Plato_8"/>
    <n v="206"/>
    <s v="02/04/2023"/>
    <s v="DOMINGO"/>
    <d v="1899-12-30T01:17:00"/>
    <n v="102"/>
    <d v="1899-12-30T01:42:00"/>
    <d v="1899-12-30T00:00:00"/>
    <x v="1"/>
  </r>
  <r>
    <n v="20"/>
    <s v="Cliente_26"/>
    <n v="6"/>
    <d v="2023-04-02T00:54:00"/>
    <d v="2023-04-02T03:52:00"/>
    <x v="2"/>
    <x v="0"/>
    <s v="Tarjeta de credito"/>
    <x v="130"/>
    <s v="Ocupada"/>
    <x v="132"/>
    <x v="9"/>
    <s v="Plato_15"/>
    <s v=" Plato_18"/>
    <s v=" Plato_17"/>
    <s v=" Plato_4"/>
    <n v="182"/>
    <s v="02/04/2023"/>
    <s v="DOMINGO"/>
    <d v="1899-12-30T03:13:00"/>
    <n v="107"/>
    <d v="1899-12-30T01:47:00"/>
    <d v="1899-12-30T01:26:00"/>
    <x v="0"/>
  </r>
  <r>
    <n v="3"/>
    <s v="Cliente_273"/>
    <n v="6"/>
    <d v="2023-04-02T00:07:00"/>
    <d v="2023-04-02T03:52:00"/>
    <x v="1"/>
    <x v="2"/>
    <s v="Tarjeta de credito"/>
    <x v="131"/>
    <s v="Libre"/>
    <x v="133"/>
    <x v="7"/>
    <s v="Plato_7"/>
    <s v=" Plato_15"/>
    <m/>
    <m/>
    <n v="120"/>
    <s v="02/04/2023"/>
    <s v="DOMINGO"/>
    <d v="1899-12-30T03:45:00"/>
    <n v="48"/>
    <d v="1899-12-30T00:48:00"/>
    <d v="1899-12-30T02:57:00"/>
    <x v="0"/>
  </r>
  <r>
    <n v="11"/>
    <s v="Cliente_798"/>
    <n v="1"/>
    <d v="2023-04-02T01:00:00"/>
    <d v="2023-04-02T03:01:00"/>
    <x v="3"/>
    <x v="2"/>
    <s v="Tarjeta de credito"/>
    <x v="132"/>
    <s v="Ocupada"/>
    <x v="134"/>
    <x v="2"/>
    <s v="Plato_17"/>
    <s v=" Plato_20"/>
    <s v=" Plato_9"/>
    <m/>
    <n v="260"/>
    <s v="02/04/2023"/>
    <s v="DOMINGO"/>
    <d v="1899-12-30T02:16:00"/>
    <n v="88"/>
    <d v="1899-12-30T01:28:00"/>
    <d v="1899-12-30T00:48:00"/>
    <x v="0"/>
  </r>
  <r>
    <n v="6"/>
    <s v="Cliente_8"/>
    <n v="1"/>
    <d v="2023-04-02T01:50:00"/>
    <d v="2023-04-02T05:01:00"/>
    <x v="1"/>
    <x v="0"/>
    <s v="Tarjeta de credito"/>
    <x v="133"/>
    <s v="Ocupada"/>
    <x v="135"/>
    <x v="6"/>
    <s v="Plato_20"/>
    <m/>
    <m/>
    <m/>
    <n v="80"/>
    <s v="02/04/2023"/>
    <s v="DOMINGO"/>
    <d v="1899-12-30T03:26:00"/>
    <n v="13"/>
    <d v="1899-12-30T00:13:00"/>
    <d v="1899-12-30T03:13:00"/>
    <x v="0"/>
  </r>
  <r>
    <n v="13"/>
    <s v="Cliente_31"/>
    <n v="3"/>
    <d v="2023-04-02T01:21:00"/>
    <d v="2023-04-02T04:11:00"/>
    <x v="4"/>
    <x v="1"/>
    <s v="Tarjeta de credito"/>
    <x v="134"/>
    <s v="Ocupada"/>
    <x v="136"/>
    <x v="1"/>
    <s v="Plato_13"/>
    <m/>
    <m/>
    <m/>
    <n v="63"/>
    <s v="02/04/2023"/>
    <s v="DOMINGO"/>
    <d v="1899-12-30T03:05:00"/>
    <n v="41"/>
    <d v="1899-12-30T00:41:00"/>
    <d v="1899-12-30T02:24:00"/>
    <x v="0"/>
  </r>
  <r>
    <n v="6"/>
    <s v="Cliente_658"/>
    <n v="2"/>
    <d v="2023-04-02T03:48:00"/>
    <d v="2023-04-02T05:09:00"/>
    <x v="2"/>
    <x v="1"/>
    <s v="Tarjeta de debito"/>
    <x v="135"/>
    <s v="Ocupada"/>
    <x v="137"/>
    <x v="5"/>
    <s v="Plato_17"/>
    <s v=" Plato_12"/>
    <s v=" Plato_10"/>
    <s v=" Plato_2"/>
    <n v="238"/>
    <s v="02/04/2023"/>
    <s v="DOMINGO"/>
    <d v="1899-12-30T01:36:00"/>
    <n v="97"/>
    <d v="1899-12-30T01:37:00"/>
    <d v="1899-12-30T00:00:00"/>
    <x v="1"/>
  </r>
  <r>
    <n v="16"/>
    <s v="Cliente_773"/>
    <n v="3"/>
    <d v="2023-04-02T00:40:00"/>
    <d v="2023-04-02T04:39:00"/>
    <x v="2"/>
    <x v="0"/>
    <s v="Tarjeta de credito"/>
    <x v="136"/>
    <s v="Libre"/>
    <x v="138"/>
    <x v="9"/>
    <s v="Plato_8"/>
    <m/>
    <m/>
    <m/>
    <n v="35"/>
    <s v="02/04/2023"/>
    <s v="DOMINGO"/>
    <d v="1899-12-30T03:59:00"/>
    <n v="26"/>
    <d v="1899-12-30T00:26:00"/>
    <d v="1899-12-30T03:33:00"/>
    <x v="0"/>
  </r>
  <r>
    <n v="11"/>
    <s v="Cliente_158"/>
    <n v="4"/>
    <d v="2023-04-02T03:49:00"/>
    <d v="2023-04-02T06:29:00"/>
    <x v="2"/>
    <x v="0"/>
    <s v="Efectivo"/>
    <x v="137"/>
    <s v="Libre"/>
    <x v="139"/>
    <x v="3"/>
    <s v="Plato_1"/>
    <s v=" Plato_8"/>
    <s v=" Plato_4"/>
    <m/>
    <n v="191"/>
    <s v="02/04/2023"/>
    <s v="DOMINGO"/>
    <d v="1899-12-30T02:40:00"/>
    <n v="118"/>
    <d v="1899-12-30T01:58:00"/>
    <d v="1899-12-30T00:42:00"/>
    <x v="0"/>
  </r>
  <r>
    <n v="4"/>
    <s v="Cliente_569"/>
    <n v="4"/>
    <d v="2023-04-02T01:58:00"/>
    <d v="2023-04-02T05:45:00"/>
    <x v="0"/>
    <x v="1"/>
    <s v="Tarjeta de credito"/>
    <x v="138"/>
    <s v="Reservada"/>
    <x v="140"/>
    <x v="8"/>
    <s v="Plato_13"/>
    <m/>
    <m/>
    <m/>
    <n v="21"/>
    <s v="02/04/2023"/>
    <s v="DOMINGO"/>
    <d v="1899-12-30T03:47:00"/>
    <n v="28"/>
    <d v="1899-12-30T00:28:00"/>
    <d v="1899-12-30T03:19:00"/>
    <x v="0"/>
  </r>
  <r>
    <n v="14"/>
    <s v="Cliente_286"/>
    <n v="3"/>
    <d v="2023-04-02T02:05:00"/>
    <d v="2023-04-02T04:05:00"/>
    <x v="4"/>
    <x v="0"/>
    <s v="Tarjeta de credito"/>
    <x v="139"/>
    <s v="Ocupada"/>
    <x v="141"/>
    <x v="10"/>
    <s v="Plato_7"/>
    <s v=" Plato_14"/>
    <s v=" Plato_20"/>
    <m/>
    <n v="181"/>
    <s v="02/04/2023"/>
    <s v="DOMINGO"/>
    <d v="1899-12-30T02:15:00"/>
    <n v="70"/>
    <d v="1899-12-30T01:10:00"/>
    <d v="1899-12-30T01:05:00"/>
    <x v="0"/>
  </r>
  <r>
    <n v="9"/>
    <s v="Cliente_199"/>
    <n v="4"/>
    <d v="2023-04-02T00:32:00"/>
    <d v="2023-04-02T04:30:00"/>
    <x v="4"/>
    <x v="0"/>
    <s v="Efectivo"/>
    <x v="140"/>
    <s v="Libre"/>
    <x v="142"/>
    <x v="4"/>
    <s v="Plato_1"/>
    <m/>
    <m/>
    <m/>
    <n v="50"/>
    <s v="02/04/2023"/>
    <s v="DOMINGO"/>
    <d v="1899-12-30T03:58:00"/>
    <n v="16"/>
    <d v="1899-12-30T00:16:00"/>
    <d v="1899-12-30T03:42:00"/>
    <x v="0"/>
  </r>
  <r>
    <n v="18"/>
    <s v="Cliente_712"/>
    <n v="1"/>
    <d v="2023-04-02T02:58:00"/>
    <d v="2023-04-02T05:32:00"/>
    <x v="4"/>
    <x v="2"/>
    <s v="Tarjeta de credito"/>
    <x v="141"/>
    <s v="Ocupada"/>
    <x v="143"/>
    <x v="4"/>
    <s v="Plato_19"/>
    <s v=" Plato_12"/>
    <s v=" Plato_9"/>
    <s v=" Plato_18"/>
    <n v="185"/>
    <s v="02/04/2023"/>
    <s v="DOMINGO"/>
    <d v="1899-12-30T02:49:00"/>
    <n v="150"/>
    <d v="1899-12-30T02:30:00"/>
    <d v="1899-12-30T00:19:00"/>
    <x v="0"/>
  </r>
  <r>
    <n v="2"/>
    <s v="Cliente_56"/>
    <n v="5"/>
    <d v="2023-04-02T00:37:00"/>
    <d v="2023-04-02T01:42:00"/>
    <x v="2"/>
    <x v="2"/>
    <s v="Tarjeta de credito"/>
    <x v="142"/>
    <s v="Ocupada"/>
    <x v="144"/>
    <x v="5"/>
    <s v="Plato_5"/>
    <s v=" Plato_2"/>
    <m/>
    <m/>
    <n v="126"/>
    <s v="02/04/2023"/>
    <s v="DOMINGO"/>
    <d v="1899-12-30T01:20:00"/>
    <n v="106"/>
    <d v="1899-12-30T01:46:00"/>
    <d v="1899-12-30T00:00:00"/>
    <x v="1"/>
  </r>
  <r>
    <n v="8"/>
    <s v="Cliente_670"/>
    <n v="6"/>
    <d v="2023-04-02T01:40:00"/>
    <d v="2023-04-02T02:54:00"/>
    <x v="0"/>
    <x v="0"/>
    <s v="Tarjeta de credito"/>
    <x v="143"/>
    <s v="Reservada"/>
    <x v="145"/>
    <x v="3"/>
    <s v="Plato_17"/>
    <m/>
    <m/>
    <m/>
    <n v="62"/>
    <s v="02/04/2023"/>
    <s v="DOMINGO"/>
    <d v="1899-12-30T01:14:00"/>
    <n v="47"/>
    <d v="1899-12-30T00:47:00"/>
    <d v="1899-12-30T00:27:00"/>
    <x v="0"/>
  </r>
  <r>
    <n v="5"/>
    <s v="Cliente_909"/>
    <n v="4"/>
    <d v="2023-04-02T03:18:00"/>
    <d v="2023-04-02T04:58:00"/>
    <x v="0"/>
    <x v="1"/>
    <s v="Tarjeta de credito"/>
    <x v="144"/>
    <s v="Reservada"/>
    <x v="146"/>
    <x v="1"/>
    <s v="Plato_20"/>
    <s v=" Plato_5"/>
    <m/>
    <m/>
    <n v="84"/>
    <s v="02/04/2023"/>
    <s v="DOMINGO"/>
    <d v="1899-12-30T01:40:00"/>
    <n v="33"/>
    <d v="1899-12-30T00:33:00"/>
    <d v="1899-12-30T01:07:00"/>
    <x v="0"/>
  </r>
  <r>
    <n v="10"/>
    <s v="Cliente_402"/>
    <n v="6"/>
    <d v="2023-04-02T03:52:00"/>
    <d v="2023-04-02T05:59:00"/>
    <x v="0"/>
    <x v="0"/>
    <s v="Tarjeta de debito"/>
    <x v="145"/>
    <s v="Ocupada"/>
    <x v="147"/>
    <x v="1"/>
    <s v="Plato_9"/>
    <s v=" Plato_18"/>
    <s v=" Plato_3"/>
    <s v=" Plato_10"/>
    <n v="212"/>
    <s v="02/04/2023"/>
    <s v="DOMINGO"/>
    <d v="1899-12-30T02:22:00"/>
    <n v="159"/>
    <d v="1899-12-30T02:39:00"/>
    <d v="1899-12-30T00:00:00"/>
    <x v="1"/>
  </r>
  <r>
    <n v="18"/>
    <s v="Cliente_709"/>
    <n v="4"/>
    <d v="2023-04-02T01:35:00"/>
    <d v="2023-04-02T04:50:00"/>
    <x v="3"/>
    <x v="1"/>
    <s v="Tarjeta de credito"/>
    <x v="146"/>
    <s v="Ocupada"/>
    <x v="148"/>
    <x v="2"/>
    <s v="Plato_18"/>
    <s v=" Plato_2"/>
    <s v=" Plato_4"/>
    <s v=" Plato_9"/>
    <n v="226"/>
    <s v="02/04/2023"/>
    <s v="DOMINGO"/>
    <d v="1899-12-30T03:30:00"/>
    <n v="139"/>
    <d v="1899-12-30T02:19:00"/>
    <d v="1899-12-30T01:11:00"/>
    <x v="0"/>
  </r>
  <r>
    <n v="18"/>
    <s v="Cliente_533"/>
    <n v="6"/>
    <d v="2023-04-02T00:37:00"/>
    <d v="2023-04-02T03:10:00"/>
    <x v="1"/>
    <x v="0"/>
    <s v="Tarjeta de debito"/>
    <x v="147"/>
    <s v="Libre"/>
    <x v="149"/>
    <x v="10"/>
    <s v="Plato_5"/>
    <s v=" Plato_11"/>
    <s v=" Plato_3"/>
    <m/>
    <n v="150"/>
    <s v="02/04/2023"/>
    <s v="DOMINGO"/>
    <d v="1899-12-30T02:33:00"/>
    <n v="106"/>
    <d v="1899-12-30T01:46:00"/>
    <d v="1899-12-30T00:47:00"/>
    <x v="0"/>
  </r>
  <r>
    <n v="6"/>
    <s v="Cliente_953"/>
    <n v="2"/>
    <d v="2023-04-02T03:15:00"/>
    <d v="2023-04-02T06:53:00"/>
    <x v="4"/>
    <x v="2"/>
    <s v="Tarjeta de credito"/>
    <x v="148"/>
    <s v="Ocupada"/>
    <x v="150"/>
    <x v="8"/>
    <s v="Plato_14"/>
    <s v=" Plato_13"/>
    <m/>
    <m/>
    <n v="132"/>
    <s v="02/04/2023"/>
    <s v="DOMINGO"/>
    <d v="1899-12-30T03:53:00"/>
    <n v="19"/>
    <d v="1899-12-30T00:19:00"/>
    <d v="1899-12-30T03:34:00"/>
    <x v="0"/>
  </r>
  <r>
    <n v="5"/>
    <s v="Cliente_380"/>
    <n v="6"/>
    <d v="2023-04-02T01:14:00"/>
    <d v="2023-04-02T02:52:00"/>
    <x v="4"/>
    <x v="0"/>
    <s v="Tarjeta de debito"/>
    <x v="149"/>
    <s v="Reservada"/>
    <x v="151"/>
    <x v="8"/>
    <s v="Plato_16"/>
    <m/>
    <m/>
    <m/>
    <n v="56"/>
    <s v="02/04/2023"/>
    <s v="DOMINGO"/>
    <d v="1899-12-30T01:38:00"/>
    <n v="12"/>
    <d v="1899-12-30T00:12:00"/>
    <d v="1899-12-30T01:26:00"/>
    <x v="0"/>
  </r>
  <r>
    <n v="10"/>
    <s v="Cliente_870"/>
    <n v="1"/>
    <d v="2023-04-02T03:06:00"/>
    <d v="2023-04-02T05:26:00"/>
    <x v="2"/>
    <x v="1"/>
    <s v="Tarjeta de debito"/>
    <x v="150"/>
    <s v="Ocupada"/>
    <x v="152"/>
    <x v="3"/>
    <s v="Plato_11"/>
    <s v=" Plato_7"/>
    <s v=" Plato_20"/>
    <m/>
    <n v="203"/>
    <s v="02/04/2023"/>
    <s v="DOMINGO"/>
    <d v="1899-12-30T02:35:00"/>
    <n v="89"/>
    <d v="1899-12-30T01:29:00"/>
    <d v="1899-12-30T01:06:00"/>
    <x v="0"/>
  </r>
  <r>
    <n v="11"/>
    <s v="Cliente_964"/>
    <n v="6"/>
    <d v="2023-04-02T02:09:00"/>
    <d v="2023-04-02T03:36:00"/>
    <x v="1"/>
    <x v="1"/>
    <s v="Tarjeta de credito"/>
    <x v="151"/>
    <s v="Libre"/>
    <x v="153"/>
    <x v="8"/>
    <s v="Plato_19"/>
    <s v=" Plato_4"/>
    <m/>
    <m/>
    <n v="144"/>
    <s v="02/04/2023"/>
    <s v="DOMINGO"/>
    <d v="1899-12-30T01:27:00"/>
    <n v="82"/>
    <d v="1899-12-30T01:22:00"/>
    <d v="1899-12-30T00:05:00"/>
    <x v="0"/>
  </r>
  <r>
    <n v="7"/>
    <s v="Cliente_939"/>
    <n v="2"/>
    <d v="2023-04-02T01:53:00"/>
    <d v="2023-04-02T04:44:00"/>
    <x v="3"/>
    <x v="0"/>
    <s v="Tarjeta de credito"/>
    <x v="152"/>
    <s v="Reservada"/>
    <x v="154"/>
    <x v="5"/>
    <s v="Plato_6"/>
    <s v=" Plato_17"/>
    <s v=" Plato_3"/>
    <m/>
    <n v="136"/>
    <s v="02/04/2023"/>
    <s v="DOMINGO"/>
    <d v="1899-12-30T02:51:00"/>
    <n v="100"/>
    <d v="1899-12-30T01:40:00"/>
    <d v="1899-12-30T01:11:00"/>
    <x v="0"/>
  </r>
  <r>
    <n v="6"/>
    <s v="Cliente_536"/>
    <n v="4"/>
    <d v="2023-04-02T00:40:00"/>
    <d v="2023-04-02T04:17:00"/>
    <x v="0"/>
    <x v="2"/>
    <s v="Tarjeta de credito"/>
    <x v="153"/>
    <s v="Libre"/>
    <x v="155"/>
    <x v="0"/>
    <s v="Plato_16"/>
    <m/>
    <m/>
    <m/>
    <n v="56"/>
    <s v="02/04/2023"/>
    <s v="DOMINGO"/>
    <d v="1899-12-30T03:37:00"/>
    <n v="6"/>
    <d v="1899-12-30T00:06:00"/>
    <d v="1899-12-30T03:31:00"/>
    <x v="0"/>
  </r>
  <r>
    <n v="13"/>
    <s v="Cliente_5"/>
    <n v="5"/>
    <d v="2023-04-02T03:22:00"/>
    <d v="2023-04-02T06:15:00"/>
    <x v="0"/>
    <x v="1"/>
    <s v="Tarjeta de credito"/>
    <x v="154"/>
    <s v="Ocupada"/>
    <x v="156"/>
    <x v="4"/>
    <s v="Plato_1"/>
    <s v=" Plato_16"/>
    <s v=" Plato_2"/>
    <s v=" Plato_19"/>
    <n v="271"/>
    <s v="02/04/2023"/>
    <s v="DOMINGO"/>
    <d v="1899-12-30T03:08:00"/>
    <n v="150"/>
    <d v="1899-12-30T02:30:00"/>
    <d v="1899-12-30T00:38:00"/>
    <x v="0"/>
  </r>
  <r>
    <n v="5"/>
    <s v="Cliente_115"/>
    <n v="5"/>
    <d v="2023-04-02T02:45:00"/>
    <d v="2023-04-02T03:59:00"/>
    <x v="0"/>
    <x v="0"/>
    <s v="Tarjeta de credito"/>
    <x v="155"/>
    <s v="Libre"/>
    <x v="157"/>
    <x v="9"/>
    <s v="Plato_12"/>
    <s v=" Plato_10"/>
    <s v=" Plato_19"/>
    <s v=" Plato_8"/>
    <n v="310"/>
    <s v="02/04/2023"/>
    <s v="DOMINGO"/>
    <d v="1899-12-30T01:14:00"/>
    <n v="135"/>
    <d v="1899-12-30T02:15:00"/>
    <d v="1899-12-30T00:00:00"/>
    <x v="1"/>
  </r>
  <r>
    <n v="16"/>
    <s v="Cliente_580"/>
    <n v="1"/>
    <d v="2023-04-02T00:10:00"/>
    <d v="2023-04-02T01:15:00"/>
    <x v="0"/>
    <x v="1"/>
    <s v="Tarjeta de credito"/>
    <x v="156"/>
    <s v="Ocupada"/>
    <x v="158"/>
    <x v="2"/>
    <s v="Plato_9"/>
    <s v=" Plato_17"/>
    <s v=" Plato_4"/>
    <s v=" Plato_11"/>
    <n v="253"/>
    <s v="02/04/2023"/>
    <s v="DOMINGO"/>
    <d v="1899-12-30T01:20:00"/>
    <n v="74"/>
    <d v="1899-12-30T01:14:00"/>
    <d v="1899-12-30T00:06:00"/>
    <x v="0"/>
  </r>
  <r>
    <n v="19"/>
    <s v="Cliente_788"/>
    <n v="6"/>
    <d v="2023-04-02T01:06:00"/>
    <d v="2023-04-02T04:33:00"/>
    <x v="2"/>
    <x v="0"/>
    <s v="Tarjeta de credito"/>
    <x v="157"/>
    <s v="Reservada"/>
    <x v="159"/>
    <x v="1"/>
    <s v="Plato_19"/>
    <s v=" Plato_7"/>
    <m/>
    <m/>
    <n v="156"/>
    <s v="02/04/2023"/>
    <s v="DOMINGO"/>
    <d v="1899-12-30T03:27:00"/>
    <n v="67"/>
    <d v="1899-12-30T01:07:00"/>
    <d v="1899-12-30T02:20:00"/>
    <x v="0"/>
  </r>
  <r>
    <n v="13"/>
    <s v="Cliente_892"/>
    <n v="6"/>
    <d v="2023-04-02T00:45:00"/>
    <d v="2023-04-02T04:23:00"/>
    <x v="2"/>
    <x v="0"/>
    <s v="Tarjeta de credito"/>
    <x v="158"/>
    <s v="Reservada"/>
    <x v="160"/>
    <x v="3"/>
    <s v="Plato_16"/>
    <m/>
    <m/>
    <m/>
    <n v="84"/>
    <s v="02/04/2023"/>
    <s v="DOMINGO"/>
    <d v="1899-12-30T03:38:00"/>
    <n v="57"/>
    <d v="1899-12-30T00:57:00"/>
    <d v="1899-12-30T02:41:00"/>
    <x v="0"/>
  </r>
  <r>
    <n v="14"/>
    <s v="Cliente_406"/>
    <n v="4"/>
    <d v="2023-04-02T00:57:00"/>
    <d v="2023-04-02T02:34:00"/>
    <x v="1"/>
    <x v="0"/>
    <s v="Tarjeta de credito"/>
    <x v="159"/>
    <s v="Reservada"/>
    <x v="161"/>
    <x v="3"/>
    <s v="Plato_7"/>
    <m/>
    <m/>
    <m/>
    <n v="72"/>
    <s v="02/04/2023"/>
    <s v="DOMINGO"/>
    <d v="1899-12-30T01:37:00"/>
    <n v="25"/>
    <d v="1899-12-30T00:25:00"/>
    <d v="1899-12-30T01:12:00"/>
    <x v="0"/>
  </r>
  <r>
    <n v="6"/>
    <s v="Cliente_295"/>
    <n v="1"/>
    <d v="2023-04-02T01:35:00"/>
    <d v="2023-04-02T04:09:00"/>
    <x v="3"/>
    <x v="0"/>
    <s v="Tarjeta de credito"/>
    <x v="160"/>
    <s v="Ocupada"/>
    <x v="162"/>
    <x v="9"/>
    <s v="Plato_17"/>
    <s v=" Plato_2"/>
    <s v=" Plato_11"/>
    <s v=" Plato_5"/>
    <n v="271"/>
    <s v="02/04/2023"/>
    <s v="DOMINGO"/>
    <d v="1899-12-30T02:49:00"/>
    <n v="71"/>
    <d v="1899-12-30T01:11:00"/>
    <d v="1899-12-30T01:38:00"/>
    <x v="0"/>
  </r>
  <r>
    <n v="8"/>
    <s v="Cliente_547"/>
    <n v="2"/>
    <d v="2023-04-02T02:34:00"/>
    <d v="2023-04-02T06:02:00"/>
    <x v="4"/>
    <x v="2"/>
    <s v="Tarjeta de credito"/>
    <x v="161"/>
    <s v="Reservada"/>
    <x v="163"/>
    <x v="1"/>
    <s v="Plato_5"/>
    <s v=" Plato_19"/>
    <s v=" Plato_15"/>
    <s v=" Plato_7"/>
    <n v="170"/>
    <s v="02/04/2023"/>
    <s v="DOMINGO"/>
    <d v="1899-12-30T03:28:00"/>
    <n v="105"/>
    <d v="1899-12-30T01:45:00"/>
    <d v="1899-12-30T01:43:00"/>
    <x v="0"/>
  </r>
  <r>
    <n v="10"/>
    <s v="Cliente_156"/>
    <n v="3"/>
    <d v="2023-04-02T02:21:00"/>
    <d v="2023-04-02T05:12:00"/>
    <x v="0"/>
    <x v="2"/>
    <s v="Tarjeta de credito"/>
    <x v="162"/>
    <s v="Ocupada"/>
    <x v="164"/>
    <x v="4"/>
    <s v="Plato_7"/>
    <s v=" Plato_13"/>
    <m/>
    <m/>
    <n v="90"/>
    <s v="02/04/2023"/>
    <s v="DOMINGO"/>
    <d v="1899-12-30T03:06:00"/>
    <n v="56"/>
    <d v="1899-12-30T00:56:00"/>
    <d v="1899-12-30T02:10:00"/>
    <x v="0"/>
  </r>
  <r>
    <n v="12"/>
    <s v="Cliente_768"/>
    <n v="1"/>
    <d v="2023-04-02T01:18:00"/>
    <d v="2023-04-02T02:44:00"/>
    <x v="4"/>
    <x v="0"/>
    <s v="Efectivo"/>
    <x v="163"/>
    <s v="Ocupada"/>
    <x v="165"/>
    <x v="4"/>
    <s v="Plato_14"/>
    <m/>
    <m/>
    <m/>
    <n v="46"/>
    <s v="02/04/2023"/>
    <s v="DOMINGO"/>
    <d v="1899-12-30T01:41:00"/>
    <n v="22"/>
    <d v="1899-12-30T00:22:00"/>
    <d v="1899-12-30T01:19:00"/>
    <x v="0"/>
  </r>
  <r>
    <n v="5"/>
    <s v="Cliente_359"/>
    <n v="6"/>
    <d v="2023-04-02T01:19:00"/>
    <d v="2023-04-02T02:46:00"/>
    <x v="2"/>
    <x v="0"/>
    <s v="Tarjeta de debito"/>
    <x v="164"/>
    <s v="Reservada"/>
    <x v="166"/>
    <x v="10"/>
    <s v="Plato_12"/>
    <s v=" Plato_18"/>
    <s v=" Plato_17"/>
    <m/>
    <n v="152"/>
    <s v="02/04/2023"/>
    <s v="DOMINGO"/>
    <d v="1899-12-30T01:27:00"/>
    <n v="76"/>
    <d v="1899-12-30T01:16:00"/>
    <d v="1899-12-30T00:11:00"/>
    <x v="0"/>
  </r>
  <r>
    <n v="17"/>
    <s v="Cliente_131"/>
    <n v="4"/>
    <d v="2023-04-02T02:05:00"/>
    <d v="2023-04-02T03:23:00"/>
    <x v="1"/>
    <x v="0"/>
    <s v="Tarjeta de credito"/>
    <x v="165"/>
    <s v="Reservada"/>
    <x v="167"/>
    <x v="5"/>
    <s v="Plato_5"/>
    <m/>
    <m/>
    <m/>
    <n v="44"/>
    <s v="02/04/2023"/>
    <s v="DOMINGO"/>
    <d v="1899-12-30T01:18:00"/>
    <n v="7"/>
    <d v="1899-12-30T00:07:00"/>
    <d v="1899-12-30T01:11:00"/>
    <x v="0"/>
  </r>
  <r>
    <n v="19"/>
    <s v="Cliente_485"/>
    <n v="1"/>
    <d v="2023-04-02T01:56:00"/>
    <d v="2023-04-02T05:14:00"/>
    <x v="0"/>
    <x v="0"/>
    <s v="Tarjeta de debito"/>
    <x v="166"/>
    <s v="Libre"/>
    <x v="168"/>
    <x v="3"/>
    <s v="Plato_13"/>
    <s v=" Plato_18"/>
    <s v=" Plato_5"/>
    <m/>
    <n v="154"/>
    <s v="02/04/2023"/>
    <s v="DOMINGO"/>
    <d v="1899-12-30T03:18:00"/>
    <n v="110"/>
    <d v="1899-12-30T01:50:00"/>
    <d v="1899-12-30T01:28:00"/>
    <x v="0"/>
  </r>
  <r>
    <n v="12"/>
    <s v="Cliente_493"/>
    <n v="2"/>
    <d v="2023-04-02T02:37:00"/>
    <d v="2023-04-02T05:26:00"/>
    <x v="2"/>
    <x v="2"/>
    <s v="Tarjeta de credito"/>
    <x v="167"/>
    <s v="Libre"/>
    <x v="169"/>
    <x v="1"/>
    <s v="Plato_3"/>
    <s v=" Plato_9"/>
    <s v=" Plato_19"/>
    <s v=" Plato_2"/>
    <n v="243"/>
    <s v="02/04/2023"/>
    <s v="DOMINGO"/>
    <d v="1899-12-30T02:49:00"/>
    <n v="73"/>
    <d v="1899-12-30T01:13:00"/>
    <d v="1899-12-30T01:36:00"/>
    <x v="0"/>
  </r>
  <r>
    <n v="16"/>
    <s v="Cliente_282"/>
    <n v="6"/>
    <d v="2023-04-02T01:53:00"/>
    <d v="2023-04-02T03:04:00"/>
    <x v="2"/>
    <x v="2"/>
    <s v="Tarjeta de credito"/>
    <x v="168"/>
    <s v="Libre"/>
    <x v="170"/>
    <x v="2"/>
    <s v="Plato_10"/>
    <s v=" Plato_9"/>
    <m/>
    <m/>
    <n v="139"/>
    <s v="02/04/2023"/>
    <s v="DOMINGO"/>
    <d v="1899-12-30T01:11:00"/>
    <n v="51"/>
    <d v="1899-12-30T00:51:00"/>
    <d v="1899-12-30T00:20:00"/>
    <x v="0"/>
  </r>
  <r>
    <n v="12"/>
    <s v="Cliente_850"/>
    <n v="3"/>
    <d v="2023-04-02T02:49:00"/>
    <d v="2023-04-02T06:06:00"/>
    <x v="1"/>
    <x v="0"/>
    <s v="Tarjeta de credito"/>
    <x v="169"/>
    <s v="Ocupada"/>
    <x v="171"/>
    <x v="6"/>
    <s v="Plato_18"/>
    <m/>
    <m/>
    <m/>
    <n v="68"/>
    <s v="02/04/2023"/>
    <s v="DOMINGO"/>
    <d v="1899-12-30T03:32:00"/>
    <n v="27"/>
    <d v="1899-12-30T00:27:00"/>
    <d v="1899-12-30T03:05:00"/>
    <x v="0"/>
  </r>
  <r>
    <n v="11"/>
    <s v="Cliente_301"/>
    <n v="3"/>
    <d v="2023-04-02T00:18:00"/>
    <d v="2023-04-02T03:43:00"/>
    <x v="4"/>
    <x v="0"/>
    <s v="Tarjeta de credito"/>
    <x v="170"/>
    <s v="Ocupada"/>
    <x v="172"/>
    <x v="9"/>
    <s v="Plato_6"/>
    <s v=" Plato_15"/>
    <m/>
    <m/>
    <n v="177"/>
    <s v="02/04/2023"/>
    <s v="DOMINGO"/>
    <d v="1899-12-30T03:40:00"/>
    <n v="67"/>
    <d v="1899-12-30T01:07:00"/>
    <d v="1899-12-30T02:33:00"/>
    <x v="0"/>
  </r>
  <r>
    <n v="10"/>
    <s v="Cliente_124"/>
    <n v="5"/>
    <d v="2023-04-02T00:09:00"/>
    <d v="2023-04-02T01:12:00"/>
    <x v="4"/>
    <x v="0"/>
    <s v="Tarjeta de credito"/>
    <x v="171"/>
    <s v="Reservada"/>
    <x v="173"/>
    <x v="5"/>
    <s v="Plato_2"/>
    <m/>
    <m/>
    <m/>
    <n v="60"/>
    <s v="02/04/2023"/>
    <s v="DOMINGO"/>
    <d v="1899-12-30T01:03:00"/>
    <n v="12"/>
    <d v="1899-12-30T00:12:00"/>
    <d v="1899-12-30T00:51:00"/>
    <x v="0"/>
  </r>
  <r>
    <n v="14"/>
    <s v="Cliente_747"/>
    <n v="3"/>
    <d v="2023-04-02T01:27:00"/>
    <d v="2023-04-02T03:04:00"/>
    <x v="0"/>
    <x v="0"/>
    <s v="Tarjeta de credito"/>
    <x v="172"/>
    <s v="Reservada"/>
    <x v="174"/>
    <x v="1"/>
    <s v="Plato_15"/>
    <s v=" Plato_7"/>
    <m/>
    <m/>
    <n v="144"/>
    <s v="02/04/2023"/>
    <s v="DOMINGO"/>
    <d v="1899-12-30T01:37:00"/>
    <n v="47"/>
    <d v="1899-12-30T00:47:00"/>
    <d v="1899-12-30T00:50:00"/>
    <x v="0"/>
  </r>
  <r>
    <n v="20"/>
    <s v="Cliente_741"/>
    <n v="4"/>
    <d v="2023-04-02T02:27:00"/>
    <d v="2023-04-02T04:32:00"/>
    <x v="2"/>
    <x v="0"/>
    <s v="Tarjeta de credito"/>
    <x v="173"/>
    <s v="Ocupada"/>
    <x v="175"/>
    <x v="9"/>
    <s v="Plato_13"/>
    <m/>
    <m/>
    <m/>
    <n v="63"/>
    <s v="02/04/2023"/>
    <s v="DOMINGO"/>
    <d v="1899-12-30T02:20:00"/>
    <n v="48"/>
    <d v="1899-12-30T00:48:00"/>
    <d v="1899-12-30T01:32:00"/>
    <x v="0"/>
  </r>
  <r>
    <n v="4"/>
    <s v="Cliente_610"/>
    <n v="1"/>
    <d v="2023-04-02T00:14:00"/>
    <d v="2023-04-02T01:14:00"/>
    <x v="4"/>
    <x v="2"/>
    <s v="Tarjeta de credito"/>
    <x v="36"/>
    <s v="Ocupada"/>
    <x v="176"/>
    <x v="4"/>
    <s v="Plato_7"/>
    <s v=" Plato_10"/>
    <s v=" Plato_13"/>
    <s v=" Plato_12"/>
    <n v="173"/>
    <s v="02/04/2023"/>
    <s v="DOMINGO"/>
    <d v="1899-12-30T01:15:00"/>
    <n v="142"/>
    <d v="1899-12-30T02:22:00"/>
    <d v="1899-12-30T00:00:00"/>
    <x v="1"/>
  </r>
  <r>
    <n v="11"/>
    <s v="Cliente_681"/>
    <n v="6"/>
    <d v="2023-04-02T01:53:00"/>
    <d v="2023-04-02T05:18:00"/>
    <x v="0"/>
    <x v="2"/>
    <s v="Tarjeta de credito"/>
    <x v="174"/>
    <s v="Reservada"/>
    <x v="177"/>
    <x v="5"/>
    <s v="Plato_2"/>
    <s v=" Plato_8"/>
    <s v=" Plato_5"/>
    <s v=" Plato_11"/>
    <n v="208"/>
    <s v="02/04/2023"/>
    <s v="DOMINGO"/>
    <d v="1899-12-30T03:25:00"/>
    <n v="146"/>
    <d v="1899-12-30T02:26:00"/>
    <d v="1899-12-30T00:59:00"/>
    <x v="0"/>
  </r>
  <r>
    <n v="12"/>
    <s v="Cliente_173"/>
    <n v="2"/>
    <d v="2023-04-02T00:44:00"/>
    <d v="2023-04-02T03:08:00"/>
    <x v="4"/>
    <x v="1"/>
    <s v="Tarjeta de credito"/>
    <x v="175"/>
    <s v="Reservada"/>
    <x v="178"/>
    <x v="1"/>
    <s v="Plato_17"/>
    <m/>
    <m/>
    <m/>
    <n v="62"/>
    <s v="02/04/2023"/>
    <s v="DOMINGO"/>
    <d v="1899-12-30T02:24:00"/>
    <n v="26"/>
    <d v="1899-12-30T00:26:00"/>
    <d v="1899-12-30T01:58:00"/>
    <x v="0"/>
  </r>
  <r>
    <n v="10"/>
    <s v="Cliente_55"/>
    <n v="1"/>
    <d v="2023-04-02T02:21:00"/>
    <d v="2023-04-02T05:09:00"/>
    <x v="2"/>
    <x v="2"/>
    <s v="Tarjeta de credito"/>
    <x v="176"/>
    <s v="Reservada"/>
    <x v="179"/>
    <x v="2"/>
    <s v="Plato_9"/>
    <s v=" Plato_2"/>
    <s v=" Plato_3"/>
    <s v=" Plato_6"/>
    <n v="166"/>
    <s v="02/04/2023"/>
    <s v="DOMINGO"/>
    <d v="1899-12-30T02:48:00"/>
    <n v="161"/>
    <d v="1899-12-30T02:41:00"/>
    <d v="1899-12-30T00:07:00"/>
    <x v="0"/>
  </r>
  <r>
    <n v="15"/>
    <s v="Cliente_653"/>
    <n v="1"/>
    <d v="2023-04-02T02:45:00"/>
    <d v="2023-04-02T03:54:00"/>
    <x v="1"/>
    <x v="2"/>
    <s v="Tarjeta de credito"/>
    <x v="177"/>
    <s v="Ocupada"/>
    <x v="180"/>
    <x v="3"/>
    <s v="Plato_6"/>
    <m/>
    <m/>
    <m/>
    <n v="27"/>
    <s v="02/04/2023"/>
    <s v="DOMINGO"/>
    <d v="1899-12-30T01:24:00"/>
    <n v="55"/>
    <d v="1899-12-30T00:55:00"/>
    <d v="1899-12-30T00:29:00"/>
    <x v="0"/>
  </r>
  <r>
    <n v="18"/>
    <s v="Cliente_628"/>
    <n v="2"/>
    <d v="2023-04-02T03:53:00"/>
    <d v="2023-04-02T06:30:00"/>
    <x v="0"/>
    <x v="0"/>
    <s v="Tarjeta de debito"/>
    <x v="178"/>
    <s v="Libre"/>
    <x v="181"/>
    <x v="3"/>
    <s v="Plato_12"/>
    <m/>
    <m/>
    <m/>
    <n v="38"/>
    <s v="02/04/2023"/>
    <s v="DOMINGO"/>
    <d v="1899-12-30T02:37:00"/>
    <n v="11"/>
    <d v="1899-12-30T00:11:00"/>
    <d v="1899-12-30T02:26:00"/>
    <x v="0"/>
  </r>
  <r>
    <n v="18"/>
    <s v="Cliente_715"/>
    <n v="1"/>
    <d v="2023-04-02T02:46:00"/>
    <d v="2023-04-02T06:28:00"/>
    <x v="1"/>
    <x v="0"/>
    <s v="Tarjeta de credito"/>
    <x v="179"/>
    <s v="Ocupada"/>
    <x v="182"/>
    <x v="7"/>
    <s v="Plato_15"/>
    <s v=" Plato_10"/>
    <s v=" Plato_3"/>
    <s v=" Plato_8"/>
    <n v="255"/>
    <s v="02/04/2023"/>
    <s v="DOMINGO"/>
    <d v="1899-12-30T03:57:00"/>
    <n v="166"/>
    <d v="1899-12-30T02:46:00"/>
    <d v="1899-12-30T01:11:00"/>
    <x v="0"/>
  </r>
  <r>
    <n v="4"/>
    <s v="Cliente_321"/>
    <n v="6"/>
    <d v="2023-04-02T03:55:00"/>
    <d v="2023-04-02T07:01:00"/>
    <x v="3"/>
    <x v="0"/>
    <s v="Tarjeta de credito"/>
    <x v="180"/>
    <s v="Ocupada"/>
    <x v="183"/>
    <x v="9"/>
    <s v="Plato_16"/>
    <s v=" Plato_6"/>
    <s v=" Plato_3"/>
    <m/>
    <n v="205"/>
    <s v="02/04/2023"/>
    <s v="DOMINGO"/>
    <d v="1899-12-30T03:21:00"/>
    <n v="29"/>
    <d v="1899-12-30T00:29:00"/>
    <d v="1899-12-30T02:52:00"/>
    <x v="0"/>
  </r>
  <r>
    <n v="16"/>
    <s v="Cliente_670"/>
    <n v="2"/>
    <d v="2023-04-02T02:47:00"/>
    <d v="2023-04-02T06:26:00"/>
    <x v="1"/>
    <x v="1"/>
    <s v="Tarjeta de credito"/>
    <x v="181"/>
    <s v="Libre"/>
    <x v="184"/>
    <x v="7"/>
    <s v="Plato_13"/>
    <s v=" Plato_16"/>
    <m/>
    <m/>
    <n v="91"/>
    <s v="02/04/2023"/>
    <s v="DOMINGO"/>
    <d v="1899-12-30T03:39:00"/>
    <n v="40"/>
    <d v="1899-12-30T00:40:00"/>
    <d v="1899-12-30T02:59:00"/>
    <x v="0"/>
  </r>
  <r>
    <n v="13"/>
    <s v="Cliente_442"/>
    <n v="6"/>
    <d v="2023-04-02T00:40:00"/>
    <d v="2023-04-02T04:14:00"/>
    <x v="1"/>
    <x v="0"/>
    <s v="Tarjeta de credito"/>
    <x v="159"/>
    <s v="Reservada"/>
    <x v="185"/>
    <x v="1"/>
    <s v="Plato_6"/>
    <s v=" Plato_15"/>
    <s v=" Plato_17"/>
    <m/>
    <n v="270"/>
    <s v="02/04/2023"/>
    <s v="DOMINGO"/>
    <d v="1899-12-30T03:34:00"/>
    <n v="93"/>
    <d v="1899-12-30T01:33:00"/>
    <d v="1899-12-30T02:01:00"/>
    <x v="0"/>
  </r>
  <r>
    <n v="5"/>
    <s v="Cliente_752"/>
    <n v="1"/>
    <d v="2023-04-02T02:23:00"/>
    <d v="2023-04-02T05:28:00"/>
    <x v="4"/>
    <x v="0"/>
    <s v="Tarjeta de credito"/>
    <x v="182"/>
    <s v="Libre"/>
    <x v="186"/>
    <x v="5"/>
    <s v="Plato_18"/>
    <s v=" Plato_10"/>
    <s v=" Plato_9"/>
    <s v=" Plato_6"/>
    <n v="208"/>
    <s v="02/04/2023"/>
    <s v="DOMINGO"/>
    <d v="1899-12-30T03:05:00"/>
    <n v="126"/>
    <d v="1899-12-30T02:06:00"/>
    <d v="1899-12-30T00:59:00"/>
    <x v="0"/>
  </r>
  <r>
    <n v="20"/>
    <s v="Cliente_727"/>
    <n v="4"/>
    <d v="2023-04-02T03:40:00"/>
    <d v="2023-04-02T05:21:00"/>
    <x v="0"/>
    <x v="1"/>
    <s v="Tarjeta de credito"/>
    <x v="183"/>
    <s v="Reservada"/>
    <x v="187"/>
    <x v="1"/>
    <s v="Plato_17"/>
    <s v=" Plato_10"/>
    <m/>
    <m/>
    <n v="83"/>
    <s v="02/04/2023"/>
    <s v="DOMINGO"/>
    <d v="1899-12-30T01:41:00"/>
    <n v="105"/>
    <d v="1899-12-30T01:45:00"/>
    <d v="1899-12-30T00:00:00"/>
    <x v="1"/>
  </r>
  <r>
    <n v="11"/>
    <s v="Cliente_548"/>
    <n v="4"/>
    <d v="2023-04-02T03:48:00"/>
    <d v="2023-04-02T06:10:00"/>
    <x v="2"/>
    <x v="0"/>
    <s v="Tarjeta de credito"/>
    <x v="184"/>
    <s v="Reservada"/>
    <x v="188"/>
    <x v="0"/>
    <s v="Plato_18"/>
    <s v=" Plato_10"/>
    <s v=" Plato_7"/>
    <m/>
    <n v="192"/>
    <s v="02/04/2023"/>
    <s v="DOMINGO"/>
    <d v="1899-12-30T02:22:00"/>
    <n v="117"/>
    <d v="1899-12-30T01:57:00"/>
    <d v="1899-12-30T00:25:00"/>
    <x v="0"/>
  </r>
  <r>
    <n v="5"/>
    <s v="Cliente_709"/>
    <n v="2"/>
    <d v="2023-04-02T01:31:00"/>
    <d v="2023-04-02T03:22:00"/>
    <x v="2"/>
    <x v="0"/>
    <s v="Tarjeta de credito"/>
    <x v="185"/>
    <s v="Libre"/>
    <x v="189"/>
    <x v="1"/>
    <s v="Plato_4"/>
    <s v=" Plato_20"/>
    <s v=" Plato_8"/>
    <s v=" Plato_14"/>
    <n v="202"/>
    <s v="02/04/2023"/>
    <s v="DOMINGO"/>
    <d v="1899-12-30T01:51:00"/>
    <n v="102"/>
    <d v="1899-12-30T01:42:00"/>
    <d v="1899-12-30T00:09:00"/>
    <x v="0"/>
  </r>
  <r>
    <n v="12"/>
    <s v="Cliente_30"/>
    <n v="6"/>
    <d v="2023-04-02T00:00:00"/>
    <d v="2023-04-02T02:36:00"/>
    <x v="2"/>
    <x v="0"/>
    <s v="Tarjeta de credito"/>
    <x v="186"/>
    <s v="Ocupada"/>
    <x v="190"/>
    <x v="3"/>
    <s v="Plato_1"/>
    <s v=" Plato_9"/>
    <m/>
    <m/>
    <n v="162"/>
    <s v="02/04/2023"/>
    <s v="DOMINGO"/>
    <d v="1899-12-30T02:51:00"/>
    <n v="87"/>
    <d v="1899-12-30T01:27:00"/>
    <d v="1899-12-30T01:24:00"/>
    <x v="0"/>
  </r>
  <r>
    <n v="17"/>
    <s v="Cliente_412"/>
    <n v="4"/>
    <d v="2023-04-02T02:36:00"/>
    <d v="2023-04-02T04:53:00"/>
    <x v="2"/>
    <x v="1"/>
    <s v="Efectivo"/>
    <x v="187"/>
    <s v="Libre"/>
    <x v="191"/>
    <x v="9"/>
    <s v="Plato_1"/>
    <m/>
    <m/>
    <m/>
    <n v="75"/>
    <s v="02/04/2023"/>
    <s v="DOMINGO"/>
    <d v="1899-12-30T02:17:00"/>
    <n v="26"/>
    <d v="1899-12-30T00:26:00"/>
    <d v="1899-12-30T01:51:00"/>
    <x v="0"/>
  </r>
  <r>
    <n v="3"/>
    <s v="Cliente_646"/>
    <n v="5"/>
    <d v="2023-04-02T00:12:00"/>
    <d v="2023-04-02T03:04:00"/>
    <x v="3"/>
    <x v="1"/>
    <s v="Tarjeta de credito"/>
    <x v="188"/>
    <s v="Reservada"/>
    <x v="192"/>
    <x v="10"/>
    <s v="Plato_10"/>
    <s v=" Plato_19"/>
    <s v=" Plato_6"/>
    <s v=" Plato_14"/>
    <n v="220"/>
    <s v="02/04/2023"/>
    <s v="DOMINGO"/>
    <d v="1899-12-30T02:52:00"/>
    <n v="171"/>
    <d v="1899-12-30T02:51:00"/>
    <d v="1899-12-30T00:01:00"/>
    <x v="0"/>
  </r>
  <r>
    <n v="3"/>
    <s v="Cliente_151"/>
    <n v="6"/>
    <d v="2023-04-02T02:40:00"/>
    <d v="2023-04-02T03:56:00"/>
    <x v="3"/>
    <x v="0"/>
    <s v="Tarjeta de debito"/>
    <x v="189"/>
    <s v="Reservada"/>
    <x v="193"/>
    <x v="4"/>
    <s v="Plato_11"/>
    <s v=" Plato_2"/>
    <m/>
    <m/>
    <n v="96"/>
    <s v="02/04/2023"/>
    <s v="DOMINGO"/>
    <d v="1899-12-30T01:16:00"/>
    <n v="68"/>
    <d v="1899-12-30T01:08:00"/>
    <d v="1899-12-30T00:08:00"/>
    <x v="0"/>
  </r>
  <r>
    <n v="2"/>
    <s v="Cliente_318"/>
    <n v="1"/>
    <d v="2023-04-02T03:04:00"/>
    <d v="2023-04-02T04:09:00"/>
    <x v="0"/>
    <x v="0"/>
    <s v="Tarjeta de debito"/>
    <x v="190"/>
    <s v="Ocupada"/>
    <x v="194"/>
    <x v="1"/>
    <s v="Plato_1"/>
    <m/>
    <m/>
    <m/>
    <n v="50"/>
    <s v="02/04/2023"/>
    <s v="DOMINGO"/>
    <d v="1899-12-30T01:20:00"/>
    <n v="51"/>
    <d v="1899-12-30T00:51:00"/>
    <d v="1899-12-30T00:29:00"/>
    <x v="0"/>
  </r>
  <r>
    <n v="4"/>
    <s v="Cliente_965"/>
    <n v="3"/>
    <d v="2023-04-02T00:11:00"/>
    <d v="2023-04-02T04:10:00"/>
    <x v="2"/>
    <x v="0"/>
    <s v="Tarjeta de credito"/>
    <x v="191"/>
    <s v="Reservada"/>
    <x v="195"/>
    <x v="0"/>
    <s v="Plato_3"/>
    <s v=" Plato_14"/>
    <s v=" Plato_9"/>
    <s v=" Plato_16"/>
    <n v="191"/>
    <s v="02/04/2023"/>
    <s v="DOMINGO"/>
    <d v="1899-12-30T03:59:00"/>
    <n v="176"/>
    <d v="1899-12-30T02:56:00"/>
    <d v="1899-12-30T01:03:00"/>
    <x v="0"/>
  </r>
  <r>
    <n v="5"/>
    <s v="Cliente_336"/>
    <n v="6"/>
    <d v="2023-04-02T02:46:00"/>
    <d v="2023-04-02T04:54:00"/>
    <x v="2"/>
    <x v="1"/>
    <s v="Tarjeta de debito"/>
    <x v="192"/>
    <s v="Ocupada"/>
    <x v="196"/>
    <x v="1"/>
    <s v="Plato_18"/>
    <s v=" Plato_6"/>
    <m/>
    <m/>
    <n v="129"/>
    <s v="02/04/2023"/>
    <s v="DOMINGO"/>
    <d v="1899-12-30T02:23:00"/>
    <n v="72"/>
    <d v="1899-12-30T01:12:00"/>
    <d v="1899-12-30T01:11:00"/>
    <x v="0"/>
  </r>
  <r>
    <n v="9"/>
    <s v="Cliente_560"/>
    <n v="4"/>
    <d v="2023-04-02T00:36:00"/>
    <d v="2023-04-02T03:05:00"/>
    <x v="1"/>
    <x v="0"/>
    <s v="Tarjeta de credito"/>
    <x v="193"/>
    <s v="Reservada"/>
    <x v="197"/>
    <x v="0"/>
    <s v="Plato_6"/>
    <m/>
    <m/>
    <m/>
    <n v="54"/>
    <s v="02/04/2023"/>
    <s v="DOMINGO"/>
    <d v="1899-12-30T02:29:00"/>
    <n v="33"/>
    <d v="1899-12-30T00:33:00"/>
    <d v="1899-12-30T01:56:00"/>
    <x v="0"/>
  </r>
  <r>
    <n v="11"/>
    <s v="Cliente_367"/>
    <n v="5"/>
    <d v="2023-04-02T01:56:00"/>
    <d v="2023-04-02T05:40:00"/>
    <x v="2"/>
    <x v="2"/>
    <s v="Tarjeta de debito"/>
    <x v="194"/>
    <s v="Libre"/>
    <x v="198"/>
    <x v="3"/>
    <s v="Plato_9"/>
    <s v=" Plato_8"/>
    <s v=" Plato_13"/>
    <s v=" Plato_6"/>
    <n v="261"/>
    <s v="02/04/2023"/>
    <s v="DOMINGO"/>
    <d v="1899-12-30T03:44:00"/>
    <n v="142"/>
    <d v="1899-12-30T02:22:00"/>
    <d v="1899-12-30T01:22:00"/>
    <x v="0"/>
  </r>
  <r>
    <n v="11"/>
    <s v="Cliente_765"/>
    <n v="4"/>
    <d v="2023-04-02T02:35:00"/>
    <d v="2023-04-02T05:26:00"/>
    <x v="0"/>
    <x v="0"/>
    <s v="Tarjeta de credito"/>
    <x v="170"/>
    <s v="Reservada"/>
    <x v="199"/>
    <x v="1"/>
    <s v="Plato_12"/>
    <s v=" Plato_1"/>
    <m/>
    <m/>
    <n v="88"/>
    <s v="02/04/2023"/>
    <s v="DOMINGO"/>
    <d v="1899-12-30T02:51:00"/>
    <n v="67"/>
    <d v="1899-12-30T01:07:00"/>
    <d v="1899-12-30T01:44:00"/>
    <x v="0"/>
  </r>
  <r>
    <n v="3"/>
    <s v="Cliente_679"/>
    <n v="5"/>
    <d v="2023-04-02T00:18:00"/>
    <d v="2023-04-02T01:50:00"/>
    <x v="1"/>
    <x v="2"/>
    <s v="Tarjeta de credito"/>
    <x v="195"/>
    <s v="Reservada"/>
    <x v="200"/>
    <x v="4"/>
    <s v="Plato_7"/>
    <m/>
    <m/>
    <m/>
    <n v="72"/>
    <s v="02/04/2023"/>
    <s v="DOMINGO"/>
    <d v="1899-12-30T01:32:00"/>
    <n v="58"/>
    <d v="1899-12-30T00:58:00"/>
    <d v="1899-12-30T00:34:00"/>
    <x v="0"/>
  </r>
  <r>
    <n v="16"/>
    <s v="Cliente_512"/>
    <n v="5"/>
    <d v="2023-04-02T00:58:00"/>
    <d v="2023-04-02T02:00:00"/>
    <x v="0"/>
    <x v="0"/>
    <s v="Tarjeta de credito"/>
    <x v="196"/>
    <s v="Ocupada"/>
    <x v="201"/>
    <x v="6"/>
    <s v="Plato_19"/>
    <s v=" Plato_20"/>
    <s v=" Plato_7"/>
    <s v=" Plato_2"/>
    <n v="206"/>
    <s v="02/04/2023"/>
    <s v="DOMINGO"/>
    <d v="1899-12-30T01:17:00"/>
    <n v="156"/>
    <d v="1899-12-30T02:36:00"/>
    <d v="1899-12-30T00:00:00"/>
    <x v="1"/>
  </r>
  <r>
    <n v="5"/>
    <s v="Cliente_701"/>
    <n v="2"/>
    <d v="2023-04-02T03:57:00"/>
    <d v="2023-04-02T05:21:00"/>
    <x v="1"/>
    <x v="0"/>
    <s v="Tarjeta de credito"/>
    <x v="197"/>
    <s v="Libre"/>
    <x v="202"/>
    <x v="4"/>
    <s v="Plato_17"/>
    <s v=" Plato_13"/>
    <m/>
    <m/>
    <n v="156"/>
    <s v="02/04/2023"/>
    <s v="DOMINGO"/>
    <d v="1899-12-30T01:24:00"/>
    <n v="85"/>
    <d v="1899-12-30T01:25:00"/>
    <d v="1899-12-30T00:00:00"/>
    <x v="1"/>
  </r>
  <r>
    <n v="16"/>
    <s v="Cliente_331"/>
    <n v="5"/>
    <d v="2023-04-02T00:17:00"/>
    <d v="2023-04-02T02:25:00"/>
    <x v="1"/>
    <x v="0"/>
    <s v="Efectivo"/>
    <x v="198"/>
    <s v="Libre"/>
    <x v="203"/>
    <x v="7"/>
    <s v="Plato_7"/>
    <m/>
    <m/>
    <m/>
    <n v="48"/>
    <s v="02/04/2023"/>
    <s v="DOMINGO"/>
    <d v="1899-12-30T02:08:00"/>
    <n v="21"/>
    <d v="1899-12-30T00:21:00"/>
    <d v="1899-12-30T01:47:00"/>
    <x v="0"/>
  </r>
  <r>
    <n v="14"/>
    <s v="Cliente_83"/>
    <n v="1"/>
    <d v="2023-04-02T02:15:00"/>
    <d v="2023-04-02T06:14:00"/>
    <x v="2"/>
    <x v="0"/>
    <s v="Tarjeta de debito"/>
    <x v="199"/>
    <s v="Libre"/>
    <x v="204"/>
    <x v="9"/>
    <s v="Plato_15"/>
    <s v=" Plato_9"/>
    <m/>
    <m/>
    <n v="61"/>
    <s v="02/04/2023"/>
    <s v="DOMINGO"/>
    <d v="1899-12-30T03:59:00"/>
    <n v="86"/>
    <d v="1899-12-30T01:26:00"/>
    <d v="1899-12-30T02:33:00"/>
    <x v="0"/>
  </r>
  <r>
    <n v="4"/>
    <s v="Cliente_339"/>
    <n v="6"/>
    <d v="2023-04-02T03:27:00"/>
    <d v="2023-04-02T06:09:00"/>
    <x v="4"/>
    <x v="0"/>
    <s v="Tarjeta de credito"/>
    <x v="200"/>
    <s v="Ocupada"/>
    <x v="205"/>
    <x v="6"/>
    <s v="Plato_2"/>
    <m/>
    <m/>
    <m/>
    <n v="30"/>
    <s v="02/04/2023"/>
    <s v="DOMINGO"/>
    <d v="1899-12-30T02:57:00"/>
    <n v="58"/>
    <d v="1899-12-30T00:58:00"/>
    <d v="1899-12-30T01:59:00"/>
    <x v="0"/>
  </r>
  <r>
    <n v="20"/>
    <s v="Cliente_323"/>
    <n v="3"/>
    <d v="2023-04-02T02:49:00"/>
    <d v="2023-04-02T04:02:00"/>
    <x v="3"/>
    <x v="2"/>
    <s v="Tarjeta de credito"/>
    <x v="201"/>
    <s v="Reservada"/>
    <x v="206"/>
    <x v="2"/>
    <s v="Plato_10"/>
    <s v=" Plato_8"/>
    <s v=" Plato_17"/>
    <m/>
    <n v="180"/>
    <s v="02/04/2023"/>
    <s v="DOMINGO"/>
    <d v="1899-12-30T01:13:00"/>
    <n v="111"/>
    <d v="1899-12-30T01:51:00"/>
    <d v="1899-12-30T00:00:00"/>
    <x v="1"/>
  </r>
  <r>
    <n v="16"/>
    <s v="Cliente_678"/>
    <n v="4"/>
    <d v="2023-04-02T03:33:00"/>
    <d v="2023-04-02T06:36:00"/>
    <x v="1"/>
    <x v="0"/>
    <s v="Tarjeta de debito"/>
    <x v="202"/>
    <s v="Ocupada"/>
    <x v="207"/>
    <x v="4"/>
    <s v="Plato_15"/>
    <s v=" Plato_19"/>
    <s v=" Plato_3"/>
    <m/>
    <n v="180"/>
    <s v="02/04/2023"/>
    <s v="DOMINGO"/>
    <d v="1899-12-30T03:18:00"/>
    <n v="100"/>
    <d v="1899-12-30T01:40:00"/>
    <d v="1899-12-30T01:38:00"/>
    <x v="0"/>
  </r>
  <r>
    <n v="9"/>
    <s v="Cliente_74"/>
    <n v="6"/>
    <d v="2023-04-02T01:31:00"/>
    <d v="2023-04-02T04:06:00"/>
    <x v="1"/>
    <x v="2"/>
    <s v="Efectivo"/>
    <x v="203"/>
    <s v="Reservada"/>
    <x v="208"/>
    <x v="6"/>
    <s v="Plato_14"/>
    <s v=" Plato_18"/>
    <s v=" Plato_1"/>
    <s v=" Plato_10"/>
    <n v="214"/>
    <s v="02/04/2023"/>
    <s v="DOMINGO"/>
    <d v="1899-12-30T02:35:00"/>
    <n v="171"/>
    <d v="1899-12-30T02:51:00"/>
    <d v="1899-12-30T00:00:00"/>
    <x v="1"/>
  </r>
  <r>
    <n v="10"/>
    <s v="Cliente_146"/>
    <n v="4"/>
    <d v="2023-04-02T02:43:00"/>
    <d v="2023-04-02T04:29:00"/>
    <x v="2"/>
    <x v="1"/>
    <s v="Tarjeta de credito"/>
    <x v="204"/>
    <s v="Libre"/>
    <x v="209"/>
    <x v="5"/>
    <s v="Plato_13"/>
    <s v=" Plato_2"/>
    <s v=" Plato_7"/>
    <s v=" Plato_20"/>
    <n v="195"/>
    <s v="02/04/2023"/>
    <s v="DOMINGO"/>
    <d v="1899-12-30T01:46:00"/>
    <n v="158"/>
    <d v="1899-12-30T02:38:00"/>
    <d v="1899-12-30T00:00:00"/>
    <x v="1"/>
  </r>
  <r>
    <n v="1"/>
    <s v="Cliente_212"/>
    <n v="2"/>
    <d v="2023-04-02T03:40:00"/>
    <d v="2023-04-02T05:26:00"/>
    <x v="1"/>
    <x v="0"/>
    <s v="Tarjeta de debito"/>
    <x v="205"/>
    <s v="Reservada"/>
    <x v="210"/>
    <x v="10"/>
    <s v="Plato_13"/>
    <s v=" Plato_4"/>
    <s v=" Plato_1"/>
    <s v=" Plato_3"/>
    <n v="169"/>
    <s v="02/04/2023"/>
    <s v="DOMINGO"/>
    <d v="1899-12-30T01:46:00"/>
    <n v="135"/>
    <d v="1899-12-30T02:15:00"/>
    <d v="1899-12-30T00:00:00"/>
    <x v="1"/>
  </r>
  <r>
    <n v="14"/>
    <s v="Cliente_36"/>
    <n v="6"/>
    <d v="2023-04-02T02:35:00"/>
    <d v="2023-04-02T03:40:00"/>
    <x v="4"/>
    <x v="0"/>
    <s v="Tarjeta de debito"/>
    <x v="206"/>
    <s v="Ocupada"/>
    <x v="211"/>
    <x v="4"/>
    <s v="Plato_2"/>
    <s v=" Plato_10"/>
    <s v=" Plato_13"/>
    <s v=" Plato_16"/>
    <n v="245"/>
    <s v="02/04/2023"/>
    <s v="DOMINGO"/>
    <d v="1899-12-30T01:20:00"/>
    <n v="164"/>
    <d v="1899-12-30T02:44:00"/>
    <d v="1899-12-30T00:00:00"/>
    <x v="1"/>
  </r>
  <r>
    <n v="13"/>
    <s v="Cliente_3"/>
    <n v="6"/>
    <d v="2023-04-02T01:46:00"/>
    <d v="2023-04-02T04:58:00"/>
    <x v="3"/>
    <x v="0"/>
    <s v="Tarjeta de credito"/>
    <x v="207"/>
    <s v="Libre"/>
    <x v="212"/>
    <x v="4"/>
    <s v="Plato_6"/>
    <s v=" Plato_2"/>
    <m/>
    <m/>
    <n v="87"/>
    <s v="02/04/2023"/>
    <s v="DOMINGO"/>
    <d v="1899-12-30T03:12:00"/>
    <n v="100"/>
    <d v="1899-12-30T01:40:00"/>
    <d v="1899-12-30T01:32:00"/>
    <x v="0"/>
  </r>
  <r>
    <n v="2"/>
    <s v="Cliente_176"/>
    <n v="4"/>
    <d v="2023-04-02T03:18:00"/>
    <d v="2023-04-02T05:09:00"/>
    <x v="1"/>
    <x v="0"/>
    <s v="Tarjeta de debito"/>
    <x v="208"/>
    <s v="Ocupada"/>
    <x v="213"/>
    <x v="10"/>
    <s v="Plato_18"/>
    <s v=" Plato_20"/>
    <s v=" Plato_3"/>
    <m/>
    <n v="228"/>
    <s v="02/04/2023"/>
    <s v="DOMINGO"/>
    <d v="1899-12-30T02:06:00"/>
    <n v="38"/>
    <d v="1899-12-30T00:38:00"/>
    <d v="1899-12-30T01:28:00"/>
    <x v="0"/>
  </r>
  <r>
    <n v="6"/>
    <s v="Cliente_551"/>
    <n v="4"/>
    <d v="2023-04-02T03:52:00"/>
    <d v="2023-04-02T06:25:00"/>
    <x v="0"/>
    <x v="0"/>
    <s v="Tarjeta de debito"/>
    <x v="209"/>
    <s v="Ocupada"/>
    <x v="214"/>
    <x v="7"/>
    <s v="Plato_18"/>
    <s v=" Plato_2"/>
    <m/>
    <m/>
    <n v="158"/>
    <s v="02/04/2023"/>
    <s v="DOMINGO"/>
    <d v="1899-12-30T02:48:00"/>
    <n v="46"/>
    <d v="1899-12-30T00:46:00"/>
    <d v="1899-12-30T02:02:00"/>
    <x v="0"/>
  </r>
  <r>
    <n v="17"/>
    <s v="Cliente_240"/>
    <n v="6"/>
    <d v="2023-04-02T01:46:00"/>
    <d v="2023-04-02T05:36:00"/>
    <x v="2"/>
    <x v="0"/>
    <s v="Tarjeta de credito"/>
    <x v="210"/>
    <s v="Libre"/>
    <x v="215"/>
    <x v="7"/>
    <s v="Plato_1"/>
    <s v=" Plato_13"/>
    <s v=" Plato_6"/>
    <m/>
    <n v="142"/>
    <s v="02/04/2023"/>
    <s v="DOMINGO"/>
    <d v="1899-12-30T03:50:00"/>
    <n v="120"/>
    <d v="1899-12-30T02:00:00"/>
    <d v="1899-12-30T01:50:00"/>
    <x v="0"/>
  </r>
  <r>
    <n v="1"/>
    <s v="Cliente_124"/>
    <n v="2"/>
    <d v="2023-04-02T00:54:00"/>
    <d v="2023-04-02T04:45:00"/>
    <x v="0"/>
    <x v="2"/>
    <s v="Tarjeta de credito"/>
    <x v="211"/>
    <s v="Ocupada"/>
    <x v="216"/>
    <x v="1"/>
    <s v="Plato_15"/>
    <m/>
    <m/>
    <m/>
    <n v="96"/>
    <s v="02/04/2023"/>
    <s v="DOMINGO"/>
    <d v="1899-12-30T04:06:00"/>
    <n v="13"/>
    <d v="1899-12-30T00:13:00"/>
    <d v="1899-12-30T03:53:00"/>
    <x v="0"/>
  </r>
  <r>
    <n v="13"/>
    <s v="Cliente_759"/>
    <n v="3"/>
    <d v="2023-04-02T00:27:00"/>
    <d v="2023-04-02T03:41:00"/>
    <x v="3"/>
    <x v="0"/>
    <s v="Tarjeta de credito"/>
    <x v="212"/>
    <s v="Ocupada"/>
    <x v="217"/>
    <x v="10"/>
    <s v="Plato_12"/>
    <s v=" Plato_6"/>
    <s v=" Plato_14"/>
    <m/>
    <n v="184"/>
    <s v="02/04/2023"/>
    <s v="DOMINGO"/>
    <d v="1899-12-30T03:29:00"/>
    <n v="46"/>
    <d v="1899-12-30T00:46:00"/>
    <d v="1899-12-30T02:43:00"/>
    <x v="0"/>
  </r>
  <r>
    <n v="1"/>
    <s v="Cliente_959"/>
    <n v="5"/>
    <d v="2023-04-02T02:33:00"/>
    <d v="2023-04-02T04:49:00"/>
    <x v="0"/>
    <x v="0"/>
    <s v="Tarjeta de credito"/>
    <x v="213"/>
    <s v="Libre"/>
    <x v="218"/>
    <x v="5"/>
    <s v="Plato_14"/>
    <s v=" Plato_17"/>
    <m/>
    <m/>
    <n v="139"/>
    <s v="02/04/2023"/>
    <s v="DOMINGO"/>
    <d v="1899-12-30T02:16:00"/>
    <n v="23"/>
    <d v="1899-12-30T00:23:00"/>
    <d v="1899-12-30T01:53:00"/>
    <x v="0"/>
  </r>
  <r>
    <n v="15"/>
    <s v="Cliente_151"/>
    <n v="6"/>
    <d v="2023-04-02T01:01:00"/>
    <d v="2023-04-02T04:57:00"/>
    <x v="3"/>
    <x v="0"/>
    <s v="Tarjeta de credito"/>
    <x v="214"/>
    <s v="Reservada"/>
    <x v="219"/>
    <x v="8"/>
    <s v="Plato_7"/>
    <m/>
    <m/>
    <m/>
    <n v="24"/>
    <s v="02/04/2023"/>
    <s v="DOMINGO"/>
    <d v="1899-12-30T03:56:00"/>
    <n v="13"/>
    <d v="1899-12-30T00:13:00"/>
    <d v="1899-12-30T03:43:00"/>
    <x v="0"/>
  </r>
  <r>
    <n v="16"/>
    <s v="Cliente_744"/>
    <n v="1"/>
    <d v="2023-04-02T01:51:00"/>
    <d v="2023-04-02T03:05:00"/>
    <x v="0"/>
    <x v="0"/>
    <s v="Tarjeta de credito"/>
    <x v="215"/>
    <s v="Libre"/>
    <x v="220"/>
    <x v="9"/>
    <s v="Plato_15"/>
    <s v=" Plato_18"/>
    <s v=" Plato_9"/>
    <m/>
    <n v="193"/>
    <s v="02/04/2023"/>
    <s v="DOMINGO"/>
    <d v="1899-12-30T01:14:00"/>
    <n v="108"/>
    <d v="1899-12-30T01:48:00"/>
    <d v="1899-12-30T00:00:00"/>
    <x v="1"/>
  </r>
  <r>
    <n v="3"/>
    <s v="Cliente_189"/>
    <n v="3"/>
    <d v="2023-04-02T03:38:00"/>
    <d v="2023-04-02T06:42:00"/>
    <x v="3"/>
    <x v="2"/>
    <s v="Tarjeta de debito"/>
    <x v="216"/>
    <s v="Libre"/>
    <x v="221"/>
    <x v="8"/>
    <s v="Plato_14"/>
    <s v=" Plato_16"/>
    <m/>
    <m/>
    <n v="97"/>
    <s v="02/04/2023"/>
    <s v="DOMINGO"/>
    <d v="1899-12-30T03:04:00"/>
    <n v="85"/>
    <d v="1899-12-30T01:25:00"/>
    <d v="1899-12-30T01:39:00"/>
    <x v="0"/>
  </r>
  <r>
    <n v="19"/>
    <s v="Cliente_576"/>
    <n v="2"/>
    <d v="2023-04-02T01:16:00"/>
    <d v="2023-04-02T02:50:00"/>
    <x v="3"/>
    <x v="2"/>
    <s v="Tarjeta de credito"/>
    <x v="217"/>
    <s v="Reservada"/>
    <x v="222"/>
    <x v="10"/>
    <s v="Plato_15"/>
    <m/>
    <m/>
    <m/>
    <n v="32"/>
    <s v="02/04/2023"/>
    <s v="DOMINGO"/>
    <d v="1899-12-30T01:34:00"/>
    <n v="53"/>
    <d v="1899-12-30T00:53:00"/>
    <d v="1899-12-30T00:41:00"/>
    <x v="0"/>
  </r>
  <r>
    <n v="7"/>
    <s v="Cliente_474"/>
    <n v="6"/>
    <d v="2023-04-02T02:07:00"/>
    <d v="2023-04-02T05:47:00"/>
    <x v="0"/>
    <x v="0"/>
    <s v="Tarjeta de credito"/>
    <x v="218"/>
    <s v="Ocupada"/>
    <x v="223"/>
    <x v="6"/>
    <s v="Plato_10"/>
    <m/>
    <m/>
    <m/>
    <n v="52"/>
    <s v="02/04/2023"/>
    <s v="DOMINGO"/>
    <d v="1899-12-30T03:55:00"/>
    <n v="20"/>
    <d v="1899-12-30T00:20:00"/>
    <d v="1899-12-30T03:35:00"/>
    <x v="0"/>
  </r>
  <r>
    <n v="19"/>
    <s v="Cliente_990"/>
    <n v="4"/>
    <d v="2023-04-02T00:14:00"/>
    <d v="2023-04-02T01:24:00"/>
    <x v="0"/>
    <x v="1"/>
    <s v="Tarjeta de credito"/>
    <x v="219"/>
    <s v="Reservada"/>
    <x v="224"/>
    <x v="4"/>
    <s v="Plato_11"/>
    <s v=" Plato_14"/>
    <m/>
    <m/>
    <n v="168"/>
    <s v="02/04/2023"/>
    <s v="DOMINGO"/>
    <d v="1899-12-30T01:10:00"/>
    <n v="94"/>
    <d v="1899-12-30T01:34:00"/>
    <d v="1899-12-30T00:00:00"/>
    <x v="1"/>
  </r>
  <r>
    <n v="7"/>
    <s v="Cliente_67"/>
    <n v="6"/>
    <d v="2023-04-02T00:58:00"/>
    <d v="2023-04-02T04:09:00"/>
    <x v="1"/>
    <x v="2"/>
    <s v="Tarjeta de credito"/>
    <x v="220"/>
    <s v="Reservada"/>
    <x v="225"/>
    <x v="5"/>
    <s v="Plato_3"/>
    <s v=" Plato_13"/>
    <s v=" Plato_6"/>
    <s v=" Plato_9"/>
    <n v="171"/>
    <s v="02/04/2023"/>
    <s v="DOMINGO"/>
    <d v="1899-12-30T03:11:00"/>
    <n v="146"/>
    <d v="1899-12-30T02:26:00"/>
    <d v="1899-12-30T00:45:00"/>
    <x v="0"/>
  </r>
  <r>
    <n v="17"/>
    <s v="Cliente_378"/>
    <n v="6"/>
    <d v="2023-04-02T01:49:00"/>
    <d v="2023-04-02T04:52:00"/>
    <x v="3"/>
    <x v="0"/>
    <s v="Tarjeta de credito"/>
    <x v="221"/>
    <s v="Libre"/>
    <x v="226"/>
    <x v="9"/>
    <s v="Plato_7"/>
    <s v=" Plato_17"/>
    <s v=" Plato_16"/>
    <s v=" Plato_11"/>
    <n v="211"/>
    <s v="02/04/2023"/>
    <s v="DOMINGO"/>
    <d v="1899-12-30T03:03:00"/>
    <n v="119"/>
    <d v="1899-12-30T01:59:00"/>
    <d v="1899-12-30T01:04:00"/>
    <x v="0"/>
  </r>
  <r>
    <n v="16"/>
    <s v="Cliente_445"/>
    <n v="4"/>
    <d v="2023-04-02T01:40:00"/>
    <d v="2023-04-02T04:02:00"/>
    <x v="0"/>
    <x v="0"/>
    <s v="Tarjeta de credito"/>
    <x v="222"/>
    <s v="Ocupada"/>
    <x v="227"/>
    <x v="8"/>
    <s v="Plato_14"/>
    <m/>
    <m/>
    <m/>
    <n v="69"/>
    <s v="02/04/2023"/>
    <s v="DOMINGO"/>
    <d v="1899-12-30T02:37:00"/>
    <n v="35"/>
    <d v="1899-12-30T00:35:00"/>
    <d v="1899-12-30T02:02:00"/>
    <x v="0"/>
  </r>
  <r>
    <n v="14"/>
    <s v="Cliente_984"/>
    <n v="3"/>
    <d v="2023-04-02T02:34:00"/>
    <d v="2023-04-02T04:30:00"/>
    <x v="2"/>
    <x v="2"/>
    <s v="Tarjeta de credito"/>
    <x v="223"/>
    <s v="Reservada"/>
    <x v="228"/>
    <x v="6"/>
    <s v="Plato_1"/>
    <s v=" Plato_8"/>
    <s v=" Plato_19"/>
    <s v=" Plato_16"/>
    <n v="124"/>
    <s v="02/04/2023"/>
    <s v="DOMINGO"/>
    <d v="1899-12-30T01:56:00"/>
    <n v="117"/>
    <d v="1899-12-30T01:57:00"/>
    <d v="1899-12-30T00:00:00"/>
    <x v="1"/>
  </r>
  <r>
    <n v="5"/>
    <s v="Cliente_167"/>
    <n v="5"/>
    <d v="2023-04-02T02:15:00"/>
    <d v="2023-04-02T04:48:00"/>
    <x v="2"/>
    <x v="0"/>
    <s v="Tarjeta de credito"/>
    <x v="224"/>
    <s v="Libre"/>
    <x v="229"/>
    <x v="5"/>
    <s v="Plato_15"/>
    <s v=" Plato_16"/>
    <s v=" Plato_17"/>
    <m/>
    <n v="214"/>
    <s v="02/04/2023"/>
    <s v="DOMINGO"/>
    <d v="1899-12-30T02:33:00"/>
    <n v="91"/>
    <d v="1899-12-30T01:31:00"/>
    <d v="1899-12-30T01:02:00"/>
    <x v="0"/>
  </r>
  <r>
    <n v="8"/>
    <s v="Cliente_877"/>
    <n v="2"/>
    <d v="2023-04-02T01:12:00"/>
    <d v="2023-04-02T03:10:00"/>
    <x v="2"/>
    <x v="0"/>
    <s v="Tarjeta de credito"/>
    <x v="225"/>
    <s v="Ocupada"/>
    <x v="230"/>
    <x v="4"/>
    <s v="Plato_13"/>
    <s v=" Plato_18"/>
    <s v=" Plato_17"/>
    <s v=" Plato_11"/>
    <n v="208"/>
    <s v="02/04/2023"/>
    <s v="DOMINGO"/>
    <d v="1899-12-30T02:13:00"/>
    <n v="150"/>
    <d v="1899-12-30T02:30:00"/>
    <d v="1899-12-30T00:00:00"/>
    <x v="1"/>
  </r>
  <r>
    <n v="2"/>
    <s v="Cliente_494"/>
    <n v="2"/>
    <d v="2023-04-02T02:04:00"/>
    <d v="2023-04-02T03:25:00"/>
    <x v="1"/>
    <x v="0"/>
    <s v="Tarjeta de credito"/>
    <x v="226"/>
    <s v="Reservada"/>
    <x v="231"/>
    <x v="10"/>
    <s v="Plato_7"/>
    <s v=" Plato_6"/>
    <s v=" Plato_2"/>
    <s v=" Plato_10"/>
    <n v="190"/>
    <s v="02/04/2023"/>
    <s v="DOMINGO"/>
    <d v="1899-12-30T01:21:00"/>
    <n v="139"/>
    <d v="1899-12-30T02:19:00"/>
    <d v="1899-12-30T00:00:00"/>
    <x v="1"/>
  </r>
  <r>
    <n v="8"/>
    <s v="Cliente_881"/>
    <n v="1"/>
    <d v="2023-04-02T00:52:00"/>
    <d v="2023-04-02T02:39:00"/>
    <x v="2"/>
    <x v="1"/>
    <s v="Tarjeta de debito"/>
    <x v="227"/>
    <s v="Libre"/>
    <x v="232"/>
    <x v="10"/>
    <s v="Plato_12"/>
    <m/>
    <m/>
    <m/>
    <n v="38"/>
    <s v="02/04/2023"/>
    <s v="DOMINGO"/>
    <d v="1899-12-30T01:47:00"/>
    <n v="31"/>
    <d v="1899-12-30T00:31:00"/>
    <d v="1899-12-30T01:16:00"/>
    <x v="0"/>
  </r>
  <r>
    <n v="17"/>
    <s v="Cliente_264"/>
    <n v="6"/>
    <d v="2023-04-02T02:46:00"/>
    <d v="2023-04-02T05:28:00"/>
    <x v="0"/>
    <x v="1"/>
    <s v="Tarjeta de credito"/>
    <x v="228"/>
    <s v="Libre"/>
    <x v="233"/>
    <x v="2"/>
    <s v="Plato_2"/>
    <s v=" Plato_7"/>
    <s v=" Plato_17"/>
    <m/>
    <n v="225"/>
    <s v="02/04/2023"/>
    <s v="DOMINGO"/>
    <d v="1899-12-30T02:42:00"/>
    <n v="99"/>
    <d v="1899-12-30T01:39:00"/>
    <d v="1899-12-30T01:03:00"/>
    <x v="0"/>
  </r>
  <r>
    <n v="13"/>
    <s v="Cliente_230"/>
    <n v="5"/>
    <d v="2023-04-02T00:22:00"/>
    <d v="2023-04-02T02:48:00"/>
    <x v="0"/>
    <x v="2"/>
    <s v="Tarjeta de credito"/>
    <x v="229"/>
    <s v="Reservada"/>
    <x v="234"/>
    <x v="0"/>
    <s v="Plato_11"/>
    <m/>
    <m/>
    <m/>
    <n v="33"/>
    <s v="02/04/2023"/>
    <s v="DOMINGO"/>
    <d v="1899-12-30T02:26:00"/>
    <n v="25"/>
    <d v="1899-12-30T00:25:00"/>
    <d v="1899-12-30T02:01:00"/>
    <x v="0"/>
  </r>
  <r>
    <n v="12"/>
    <s v="Cliente_142"/>
    <n v="2"/>
    <d v="2023-04-02T00:52:00"/>
    <d v="2023-04-02T02:26:00"/>
    <x v="0"/>
    <x v="0"/>
    <s v="Tarjeta de credito"/>
    <x v="230"/>
    <s v="Libre"/>
    <x v="235"/>
    <x v="10"/>
    <s v="Plato_11"/>
    <s v=" Plato_5"/>
    <s v=" Plato_8"/>
    <s v=" Plato_15"/>
    <n v="255"/>
    <s v="02/04/2023"/>
    <s v="DOMINGO"/>
    <d v="1899-12-30T01:34:00"/>
    <n v="101"/>
    <d v="1899-12-30T01:41:00"/>
    <d v="1899-12-30T00:00:00"/>
    <x v="1"/>
  </r>
  <r>
    <n v="4"/>
    <s v="Cliente_55"/>
    <n v="6"/>
    <d v="2023-04-02T02:45:00"/>
    <d v="2023-04-02T06:00:00"/>
    <x v="2"/>
    <x v="0"/>
    <s v="Tarjeta de credito"/>
    <x v="231"/>
    <s v="Ocupada"/>
    <x v="236"/>
    <x v="4"/>
    <s v="Plato_14"/>
    <s v=" Plato_2"/>
    <m/>
    <m/>
    <n v="106"/>
    <s v="02/04/2023"/>
    <s v="DOMINGO"/>
    <d v="1899-12-30T03:30:00"/>
    <n v="37"/>
    <d v="1899-12-30T00:37:00"/>
    <d v="1899-12-30T02:53:00"/>
    <x v="0"/>
  </r>
  <r>
    <n v="13"/>
    <s v="Cliente_599"/>
    <n v="6"/>
    <d v="2023-04-02T02:17:00"/>
    <d v="2023-04-02T04:56:00"/>
    <x v="2"/>
    <x v="1"/>
    <s v="Tarjeta de credito"/>
    <x v="232"/>
    <s v="Libre"/>
    <x v="237"/>
    <x v="2"/>
    <s v="Plato_19"/>
    <m/>
    <m/>
    <m/>
    <n v="72"/>
    <s v="02/04/2023"/>
    <s v="DOMINGO"/>
    <d v="1899-12-30T02:39:00"/>
    <n v="45"/>
    <d v="1899-12-30T00:45:00"/>
    <d v="1899-12-30T01:54:00"/>
    <x v="0"/>
  </r>
  <r>
    <n v="12"/>
    <s v="Cliente_856"/>
    <n v="6"/>
    <d v="2023-04-02T02:46:00"/>
    <d v="2023-04-02T06:07:00"/>
    <x v="4"/>
    <x v="0"/>
    <s v="Efectivo"/>
    <x v="233"/>
    <s v="Reservada"/>
    <x v="238"/>
    <x v="2"/>
    <s v="Plato_10"/>
    <s v=" Plato_7"/>
    <m/>
    <m/>
    <n v="74"/>
    <s v="02/04/2023"/>
    <s v="DOMINGO"/>
    <d v="1899-12-30T03:21:00"/>
    <n v="73"/>
    <d v="1899-12-30T01:13:00"/>
    <d v="1899-12-30T02:08:00"/>
    <x v="0"/>
  </r>
  <r>
    <n v="9"/>
    <s v="Cliente_722"/>
    <n v="1"/>
    <d v="2023-04-02T00:16:00"/>
    <d v="2023-04-02T03:10:00"/>
    <x v="0"/>
    <x v="0"/>
    <s v="Tarjeta de debito"/>
    <x v="234"/>
    <s v="Libre"/>
    <x v="239"/>
    <x v="4"/>
    <s v="Plato_17"/>
    <s v=" Plato_14"/>
    <s v=" Plato_4"/>
    <s v=" Plato_15"/>
    <n v="294"/>
    <s v="02/04/2023"/>
    <s v="DOMINGO"/>
    <d v="1899-12-30T02:54:00"/>
    <n v="129"/>
    <d v="1899-12-30T02:09:00"/>
    <d v="1899-12-30T00:45:00"/>
    <x v="0"/>
  </r>
  <r>
    <n v="12"/>
    <s v="Cliente_935"/>
    <n v="4"/>
    <d v="2023-04-02T00:04:00"/>
    <d v="2023-04-02T01:04:00"/>
    <x v="3"/>
    <x v="0"/>
    <s v="Tarjeta de credito"/>
    <x v="235"/>
    <s v="Ocupada"/>
    <x v="240"/>
    <x v="2"/>
    <s v="Plato_4"/>
    <m/>
    <m/>
    <m/>
    <n v="18"/>
    <s v="02/04/2023"/>
    <s v="DOMINGO"/>
    <d v="1899-12-30T01:15:00"/>
    <n v="11"/>
    <d v="1899-12-30T00:11:00"/>
    <d v="1899-12-30T01:04:00"/>
    <x v="0"/>
  </r>
  <r>
    <n v="12"/>
    <s v="Cliente_961"/>
    <n v="2"/>
    <d v="2023-04-02T03:42:00"/>
    <d v="2023-04-02T05:09:00"/>
    <x v="2"/>
    <x v="0"/>
    <s v="Tarjeta de credito"/>
    <x v="236"/>
    <s v="Reservada"/>
    <x v="241"/>
    <x v="5"/>
    <s v="Plato_10"/>
    <s v=" Plato_1"/>
    <s v=" Plato_11"/>
    <m/>
    <n v="134"/>
    <s v="02/04/2023"/>
    <s v="DOMINGO"/>
    <d v="1899-12-30T01:27:00"/>
    <n v="99"/>
    <d v="1899-12-30T01:39:00"/>
    <d v="1899-12-30T00:00:00"/>
    <x v="1"/>
  </r>
  <r>
    <n v="4"/>
    <s v="Cliente_924"/>
    <n v="4"/>
    <d v="2023-04-02T00:42:00"/>
    <d v="2023-04-02T04:11:00"/>
    <x v="2"/>
    <x v="0"/>
    <s v="Tarjeta de credito"/>
    <x v="237"/>
    <s v="Libre"/>
    <x v="242"/>
    <x v="0"/>
    <s v="Plato_20"/>
    <m/>
    <m/>
    <m/>
    <n v="120"/>
    <s v="02/04/2023"/>
    <s v="DOMINGO"/>
    <d v="1899-12-30T03:29:00"/>
    <n v="22"/>
    <d v="1899-12-30T00:22:00"/>
    <d v="1899-12-30T03:07:00"/>
    <x v="0"/>
  </r>
  <r>
    <n v="17"/>
    <s v="Cliente_390"/>
    <n v="6"/>
    <d v="2023-04-02T03:44:00"/>
    <d v="2023-04-02T06:01:00"/>
    <x v="0"/>
    <x v="0"/>
    <s v="Efectivo"/>
    <x v="238"/>
    <s v="Reservada"/>
    <x v="243"/>
    <x v="4"/>
    <s v="Plato_20"/>
    <s v=" Plato_12"/>
    <m/>
    <m/>
    <n v="158"/>
    <s v="02/04/2023"/>
    <s v="DOMINGO"/>
    <d v="1899-12-30T02:17:00"/>
    <n v="89"/>
    <d v="1899-12-30T01:29:00"/>
    <d v="1899-12-30T00:48:00"/>
    <x v="0"/>
  </r>
  <r>
    <n v="11"/>
    <s v="Cliente_579"/>
    <n v="1"/>
    <d v="2023-04-02T03:31:00"/>
    <d v="2023-04-02T06:57:00"/>
    <x v="1"/>
    <x v="0"/>
    <s v="Tarjeta de credito"/>
    <x v="239"/>
    <s v="Reservada"/>
    <x v="244"/>
    <x v="6"/>
    <s v="Plato_4"/>
    <s v=" Plato_17"/>
    <s v=" Plato_20"/>
    <s v=" Plato_19"/>
    <n v="273"/>
    <s v="02/04/2023"/>
    <s v="DOMINGO"/>
    <d v="1899-12-30T03:26:00"/>
    <n v="116"/>
    <d v="1899-12-30T01:56:00"/>
    <d v="1899-12-30T01:30:00"/>
    <x v="0"/>
  </r>
  <r>
    <n v="2"/>
    <s v="Cliente_961"/>
    <n v="6"/>
    <d v="2023-04-02T01:50:00"/>
    <d v="2023-04-02T04:09:00"/>
    <x v="2"/>
    <x v="0"/>
    <s v="Tarjeta de credito"/>
    <x v="240"/>
    <s v="Libre"/>
    <x v="245"/>
    <x v="6"/>
    <s v="Plato_6"/>
    <s v=" Plato_7"/>
    <s v=" Plato_8"/>
    <s v=" Plato_17"/>
    <n v="327"/>
    <s v="02/04/2023"/>
    <s v="DOMINGO"/>
    <d v="1899-12-30T02:19:00"/>
    <n v="146"/>
    <d v="1899-12-30T02:26:00"/>
    <d v="1899-12-30T00:00:00"/>
    <x v="1"/>
  </r>
  <r>
    <n v="11"/>
    <s v="Cliente_788"/>
    <n v="6"/>
    <d v="2023-04-02T02:34:00"/>
    <d v="2023-04-02T05:21:00"/>
    <x v="2"/>
    <x v="0"/>
    <s v="Tarjeta de credito"/>
    <x v="241"/>
    <s v="Ocupada"/>
    <x v="246"/>
    <x v="8"/>
    <s v="Plato_11"/>
    <m/>
    <m/>
    <m/>
    <n v="66"/>
    <s v="02/04/2023"/>
    <s v="DOMINGO"/>
    <d v="1899-12-30T03:02:00"/>
    <n v="59"/>
    <d v="1899-12-30T00:59:00"/>
    <d v="1899-12-30T02:03:00"/>
    <x v="0"/>
  </r>
  <r>
    <n v="12"/>
    <s v="Cliente_567"/>
    <n v="6"/>
    <d v="2023-04-02T00:26:00"/>
    <d v="2023-04-02T02:18:00"/>
    <x v="2"/>
    <x v="0"/>
    <s v="Tarjeta de debito"/>
    <x v="242"/>
    <s v="Ocupada"/>
    <x v="247"/>
    <x v="9"/>
    <s v="Plato_18"/>
    <s v=" Plato_9"/>
    <s v=" Plato_6"/>
    <s v=" Plato_1"/>
    <n v="225"/>
    <s v="02/04/2023"/>
    <s v="DOMINGO"/>
    <d v="1899-12-30T02:07:00"/>
    <n v="120"/>
    <d v="1899-12-30T02:00:00"/>
    <d v="1899-12-30T00:07:00"/>
    <x v="0"/>
  </r>
  <r>
    <n v="8"/>
    <s v="Cliente_927"/>
    <n v="6"/>
    <d v="2023-04-02T00:58:00"/>
    <d v="2023-04-02T03:55:00"/>
    <x v="2"/>
    <x v="2"/>
    <s v="Tarjeta de credito"/>
    <x v="243"/>
    <s v="Ocupada"/>
    <x v="248"/>
    <x v="0"/>
    <s v="Plato_5"/>
    <s v=" Plato_4"/>
    <m/>
    <m/>
    <n v="80"/>
    <s v="02/04/2023"/>
    <s v="DOMINGO"/>
    <d v="1899-12-30T03:12:00"/>
    <n v="109"/>
    <d v="1899-12-30T01:49:00"/>
    <d v="1899-12-30T01:23:00"/>
    <x v="0"/>
  </r>
  <r>
    <n v="8"/>
    <s v="Cliente_539"/>
    <n v="2"/>
    <d v="2023-04-02T02:56:00"/>
    <d v="2023-04-02T06:33:00"/>
    <x v="4"/>
    <x v="0"/>
    <s v="Tarjeta de credito"/>
    <x v="244"/>
    <s v="Libre"/>
    <x v="249"/>
    <x v="0"/>
    <s v="Plato_3"/>
    <m/>
    <m/>
    <m/>
    <n v="20"/>
    <s v="02/04/2023"/>
    <s v="DOMINGO"/>
    <d v="1899-12-30T03:37:00"/>
    <n v="29"/>
    <d v="1899-12-30T00:29:00"/>
    <d v="1899-12-30T03:08:00"/>
    <x v="0"/>
  </r>
  <r>
    <n v="12"/>
    <s v="Cliente_872"/>
    <n v="6"/>
    <d v="2023-04-02T01:20:00"/>
    <d v="2023-04-02T04:24:00"/>
    <x v="1"/>
    <x v="0"/>
    <s v="Tarjeta de credito"/>
    <x v="245"/>
    <s v="Ocupada"/>
    <x v="250"/>
    <x v="7"/>
    <s v="Plato_10"/>
    <s v=" Plato_5"/>
    <s v=" Plato_14"/>
    <s v=" Plato_12"/>
    <n v="109"/>
    <s v="02/04/2023"/>
    <s v="DOMINGO"/>
    <d v="1899-12-30T03:19:00"/>
    <n v="122"/>
    <d v="1899-12-30T02:02:00"/>
    <d v="1899-12-30T01:17:00"/>
    <x v="0"/>
  </r>
  <r>
    <n v="4"/>
    <s v="Cliente_425"/>
    <n v="3"/>
    <d v="2023-04-02T00:39:00"/>
    <d v="2023-04-02T04:24:00"/>
    <x v="4"/>
    <x v="0"/>
    <s v="Tarjeta de credito"/>
    <x v="246"/>
    <s v="Libre"/>
    <x v="251"/>
    <x v="1"/>
    <s v="Plato_1"/>
    <s v=" Plato_10"/>
    <m/>
    <m/>
    <n v="102"/>
    <s v="02/04/2023"/>
    <s v="DOMINGO"/>
    <d v="1899-12-30T03:45:00"/>
    <n v="84"/>
    <d v="1899-12-30T01:24:00"/>
    <d v="1899-12-30T02:21:00"/>
    <x v="0"/>
  </r>
  <r>
    <n v="8"/>
    <s v="Cliente_700"/>
    <n v="2"/>
    <d v="2023-04-02T00:54:00"/>
    <d v="2023-04-02T03:45:00"/>
    <x v="0"/>
    <x v="2"/>
    <s v="Tarjeta de credito"/>
    <x v="247"/>
    <s v="Ocupada"/>
    <x v="252"/>
    <x v="10"/>
    <s v="Plato_1"/>
    <s v=" Plato_13"/>
    <s v=" Plato_9"/>
    <m/>
    <n v="154"/>
    <s v="02/04/2023"/>
    <s v="DOMINGO"/>
    <d v="1899-12-30T03:06:00"/>
    <n v="55"/>
    <d v="1899-12-30T00:55:00"/>
    <d v="1899-12-30T02:11:00"/>
    <x v="0"/>
  </r>
  <r>
    <n v="10"/>
    <s v="Cliente_665"/>
    <n v="6"/>
    <d v="2023-04-02T03:05:00"/>
    <d v="2023-04-02T05:47:00"/>
    <x v="1"/>
    <x v="2"/>
    <s v="Tarjeta de credito"/>
    <x v="248"/>
    <s v="Reservada"/>
    <x v="253"/>
    <x v="3"/>
    <s v="Plato_17"/>
    <s v=" Plato_10"/>
    <s v=" Plato_18"/>
    <s v=" Plato_16"/>
    <n v="297"/>
    <s v="02/04/2023"/>
    <s v="DOMINGO"/>
    <d v="1899-12-30T02:42:00"/>
    <n v="141"/>
    <d v="1899-12-30T02:21:00"/>
    <d v="1899-12-30T00:21:00"/>
    <x v="0"/>
  </r>
  <r>
    <n v="8"/>
    <s v="Cliente_978"/>
    <n v="4"/>
    <d v="2023-04-02T02:23:00"/>
    <d v="2023-04-02T03:59:00"/>
    <x v="2"/>
    <x v="2"/>
    <s v="Efectivo"/>
    <x v="249"/>
    <s v="Reservada"/>
    <x v="254"/>
    <x v="7"/>
    <s v="Plato_1"/>
    <m/>
    <m/>
    <m/>
    <n v="25"/>
    <s v="02/04/2023"/>
    <s v="DOMINGO"/>
    <d v="1899-12-30T01:36:00"/>
    <n v="37"/>
    <d v="1899-12-30T00:37:00"/>
    <d v="1899-12-30T00:59:00"/>
    <x v="0"/>
  </r>
  <r>
    <n v="5"/>
    <s v="Cliente_577"/>
    <n v="2"/>
    <d v="2023-04-02T00:23:00"/>
    <d v="2023-04-02T03:27:00"/>
    <x v="3"/>
    <x v="1"/>
    <s v="Efectivo"/>
    <x v="250"/>
    <s v="Reservada"/>
    <x v="255"/>
    <x v="10"/>
    <s v="Plato_13"/>
    <m/>
    <m/>
    <m/>
    <n v="21"/>
    <s v="02/04/2023"/>
    <s v="DOMINGO"/>
    <d v="1899-12-30T03:04:00"/>
    <n v="16"/>
    <d v="1899-12-30T00:16:00"/>
    <d v="1899-12-30T02:48:00"/>
    <x v="0"/>
  </r>
  <r>
    <n v="12"/>
    <s v="Cliente_429"/>
    <n v="5"/>
    <d v="2023-04-02T02:08:00"/>
    <d v="2023-04-02T03:17:00"/>
    <x v="2"/>
    <x v="0"/>
    <s v="Tarjeta de credito"/>
    <x v="251"/>
    <s v="Reservada"/>
    <x v="256"/>
    <x v="8"/>
    <s v="Plato_14"/>
    <m/>
    <m/>
    <m/>
    <n v="46"/>
    <s v="02/04/2023"/>
    <s v="DOMINGO"/>
    <d v="1899-12-30T01:09:00"/>
    <n v="28"/>
    <d v="1899-12-30T00:28:00"/>
    <d v="1899-12-30T00:41:00"/>
    <x v="0"/>
  </r>
  <r>
    <n v="12"/>
    <s v="Cliente_811"/>
    <n v="1"/>
    <d v="2023-04-02T00:39:00"/>
    <d v="2023-04-02T04:32:00"/>
    <x v="2"/>
    <x v="1"/>
    <s v="Tarjeta de credito"/>
    <x v="252"/>
    <s v="Reservada"/>
    <x v="257"/>
    <x v="6"/>
    <s v="Plato_1"/>
    <s v=" Plato_3"/>
    <s v=" Plato_15"/>
    <s v=" Plato_20"/>
    <n v="117"/>
    <s v="02/04/2023"/>
    <s v="DOMINGO"/>
    <d v="1899-12-30T03:53:00"/>
    <n v="105"/>
    <d v="1899-12-30T01:45:00"/>
    <d v="1899-12-30T02:08:00"/>
    <x v="0"/>
  </r>
  <r>
    <n v="10"/>
    <s v="Cliente_553"/>
    <n v="5"/>
    <d v="2023-04-02T03:27:00"/>
    <d v="2023-04-02T06:16:00"/>
    <x v="1"/>
    <x v="0"/>
    <s v="Tarjeta de credito"/>
    <x v="253"/>
    <s v="Ocupada"/>
    <x v="258"/>
    <x v="5"/>
    <s v="Plato_6"/>
    <m/>
    <m/>
    <m/>
    <n v="81"/>
    <s v="02/04/2023"/>
    <s v="DOMINGO"/>
    <d v="1899-12-30T03:04:00"/>
    <n v="11"/>
    <d v="1899-12-30T00:11:00"/>
    <d v="1899-12-30T02:53:00"/>
    <x v="0"/>
  </r>
  <r>
    <n v="20"/>
    <s v="Cliente_228"/>
    <n v="6"/>
    <d v="2023-04-02T01:23:00"/>
    <d v="2023-04-02T04:38:00"/>
    <x v="3"/>
    <x v="0"/>
    <s v="Efectivo"/>
    <x v="254"/>
    <s v="Ocupada"/>
    <x v="259"/>
    <x v="7"/>
    <s v="Plato_14"/>
    <m/>
    <m/>
    <m/>
    <n v="69"/>
    <s v="02/04/2023"/>
    <s v="DOMINGO"/>
    <d v="1899-12-30T03:30:00"/>
    <n v="49"/>
    <d v="1899-12-30T00:49:00"/>
    <d v="1899-12-30T02:41:00"/>
    <x v="0"/>
  </r>
  <r>
    <n v="8"/>
    <s v="Cliente_249"/>
    <n v="1"/>
    <d v="2023-04-02T01:08:00"/>
    <d v="2023-04-02T02:55:00"/>
    <x v="4"/>
    <x v="0"/>
    <s v="Tarjeta de credito"/>
    <x v="255"/>
    <s v="Ocupada"/>
    <x v="260"/>
    <x v="9"/>
    <s v="Plato_15"/>
    <s v=" Plato_9"/>
    <m/>
    <m/>
    <n v="154"/>
    <s v="02/04/2023"/>
    <s v="DOMINGO"/>
    <d v="1899-12-30T02:02:00"/>
    <n v="55"/>
    <d v="1899-12-30T00:55:00"/>
    <d v="1899-12-30T01:07:00"/>
    <x v="0"/>
  </r>
  <r>
    <n v="18"/>
    <s v="Cliente_326"/>
    <n v="4"/>
    <d v="2023-04-02T03:44:00"/>
    <d v="2023-04-02T07:21:00"/>
    <x v="2"/>
    <x v="0"/>
    <s v="Tarjeta de credito"/>
    <x v="256"/>
    <s v="Ocupada"/>
    <x v="261"/>
    <x v="5"/>
    <s v="Plato_5"/>
    <s v=" Plato_17"/>
    <m/>
    <m/>
    <n v="115"/>
    <s v="02/04/2023"/>
    <s v="DOMINGO"/>
    <d v="1899-12-30T03:52:00"/>
    <n v="48"/>
    <d v="1899-12-30T00:48:00"/>
    <d v="1899-12-30T03:04:00"/>
    <x v="0"/>
  </r>
  <r>
    <n v="5"/>
    <s v="Cliente_697"/>
    <n v="1"/>
    <d v="2023-04-02T02:53:00"/>
    <d v="2023-04-02T05:26:00"/>
    <x v="1"/>
    <x v="1"/>
    <s v="Tarjeta de credito"/>
    <x v="257"/>
    <s v="Libre"/>
    <x v="262"/>
    <x v="7"/>
    <s v="Plato_15"/>
    <s v=" Plato_8"/>
    <s v=" Plato_2"/>
    <s v=" Plato_7"/>
    <n v="121"/>
    <s v="02/04/2023"/>
    <s v="DOMINGO"/>
    <d v="1899-12-30T02:33:00"/>
    <n v="149"/>
    <d v="1899-12-30T02:29:00"/>
    <d v="1899-12-30T00:04:00"/>
    <x v="0"/>
  </r>
  <r>
    <n v="2"/>
    <s v="Cliente_281"/>
    <n v="1"/>
    <d v="2023-04-02T03:11:00"/>
    <d v="2023-04-02T04:26:00"/>
    <x v="1"/>
    <x v="0"/>
    <s v="Tarjeta de credito"/>
    <x v="258"/>
    <s v="Libre"/>
    <x v="263"/>
    <x v="6"/>
    <s v="Plato_8"/>
    <s v=" Plato_15"/>
    <s v=" Plato_2"/>
    <s v=" Plato_1"/>
    <n v="182"/>
    <s v="02/04/2023"/>
    <s v="DOMINGO"/>
    <d v="1899-12-30T01:15:00"/>
    <n v="117"/>
    <d v="1899-12-30T01:57:00"/>
    <d v="1899-12-30T00:00:00"/>
    <x v="1"/>
  </r>
  <r>
    <n v="6"/>
    <s v="Cliente_686"/>
    <n v="1"/>
    <d v="2023-04-02T02:54:00"/>
    <d v="2023-04-02T06:15:00"/>
    <x v="2"/>
    <x v="1"/>
    <s v="Tarjeta de debito"/>
    <x v="259"/>
    <s v="Libre"/>
    <x v="264"/>
    <x v="9"/>
    <s v="Plato_14"/>
    <s v=" Plato_17"/>
    <s v=" Plato_6"/>
    <s v=" Plato_2"/>
    <n v="171"/>
    <s v="02/04/2023"/>
    <s v="DOMINGO"/>
    <d v="1899-12-30T03:21:00"/>
    <n v="135"/>
    <d v="1899-12-30T02:15:00"/>
    <d v="1899-12-30T01:06:00"/>
    <x v="0"/>
  </r>
  <r>
    <n v="4"/>
    <s v="Cliente_418"/>
    <n v="4"/>
    <d v="2023-04-02T00:30:00"/>
    <d v="2023-04-02T02:04:00"/>
    <x v="2"/>
    <x v="0"/>
    <s v="Tarjeta de credito"/>
    <x v="260"/>
    <s v="Reservada"/>
    <x v="265"/>
    <x v="3"/>
    <s v="Plato_7"/>
    <s v=" Plato_1"/>
    <m/>
    <m/>
    <n v="99"/>
    <s v="02/04/2023"/>
    <s v="DOMINGO"/>
    <d v="1899-12-30T01:34:00"/>
    <n v="106"/>
    <d v="1899-12-30T01:46:00"/>
    <d v="1899-12-30T00:00:00"/>
    <x v="1"/>
  </r>
  <r>
    <n v="7"/>
    <s v="Cliente_397"/>
    <n v="5"/>
    <d v="2023-04-03T02:07:00"/>
    <d v="2023-04-03T03:48:00"/>
    <x v="2"/>
    <x v="2"/>
    <s v="Tarjeta de credito"/>
    <x v="261"/>
    <s v="Ocupada"/>
    <x v="266"/>
    <x v="0"/>
    <s v="Plato_15"/>
    <s v=" Plato_16"/>
    <s v=" Plato_2"/>
    <m/>
    <n v="118"/>
    <s v="03/04/2023"/>
    <s v="LUNES"/>
    <d v="1899-12-30T01:56:00"/>
    <n v="96"/>
    <d v="1899-12-30T01:36:00"/>
    <d v="1899-12-30T00:20:00"/>
    <x v="0"/>
  </r>
  <r>
    <n v="14"/>
    <s v="Cliente_477"/>
    <n v="1"/>
    <d v="2023-04-03T00:46:00"/>
    <d v="2023-04-03T03:44:00"/>
    <x v="0"/>
    <x v="0"/>
    <s v="Tarjeta de debito"/>
    <x v="262"/>
    <s v="Libre"/>
    <x v="267"/>
    <x v="7"/>
    <s v="Plato_7"/>
    <s v=" Plato_5"/>
    <m/>
    <m/>
    <n v="68"/>
    <s v="03/04/2023"/>
    <s v="LUNES"/>
    <d v="1899-12-30T02:58:00"/>
    <n v="83"/>
    <d v="1899-12-30T01:23:00"/>
    <d v="1899-12-30T01:35:00"/>
    <x v="0"/>
  </r>
  <r>
    <n v="11"/>
    <s v="Cliente_300"/>
    <n v="2"/>
    <d v="2023-04-03T02:58:00"/>
    <d v="2023-04-03T04:15:00"/>
    <x v="2"/>
    <x v="0"/>
    <s v="Tarjeta de debito"/>
    <x v="263"/>
    <s v="Libre"/>
    <x v="268"/>
    <x v="5"/>
    <s v="Plato_19"/>
    <s v=" Plato_20"/>
    <s v=" Plato_18"/>
    <m/>
    <n v="250"/>
    <s v="03/04/2023"/>
    <s v="LUNES"/>
    <d v="1899-12-30T01:17:00"/>
    <n v="101"/>
    <d v="1899-12-30T01:41:00"/>
    <d v="1899-12-30T00:00:00"/>
    <x v="1"/>
  </r>
  <r>
    <n v="10"/>
    <s v="Cliente_775"/>
    <n v="1"/>
    <d v="2023-04-03T01:11:00"/>
    <d v="2023-04-03T04:59:00"/>
    <x v="4"/>
    <x v="0"/>
    <s v="Tarjeta de credito"/>
    <x v="264"/>
    <s v="Libre"/>
    <x v="269"/>
    <x v="8"/>
    <s v="Plato_18"/>
    <m/>
    <m/>
    <m/>
    <n v="102"/>
    <s v="03/04/2023"/>
    <s v="LUNES"/>
    <d v="1899-12-30T03:48:00"/>
    <n v="26"/>
    <d v="1899-12-30T00:26:00"/>
    <d v="1899-12-30T03:22:00"/>
    <x v="0"/>
  </r>
  <r>
    <n v="3"/>
    <s v="Cliente_928"/>
    <n v="3"/>
    <d v="2023-04-03T01:40:00"/>
    <d v="2023-04-03T05:10:00"/>
    <x v="0"/>
    <x v="0"/>
    <s v="Tarjeta de credito"/>
    <x v="265"/>
    <s v="Ocupada"/>
    <x v="270"/>
    <x v="6"/>
    <s v="Plato_5"/>
    <m/>
    <m/>
    <m/>
    <n v="44"/>
    <s v="03/04/2023"/>
    <s v="LUNES"/>
    <d v="1899-12-30T03:45:00"/>
    <n v="55"/>
    <d v="1899-12-30T00:55:00"/>
    <d v="1899-12-30T02:50:00"/>
    <x v="0"/>
  </r>
  <r>
    <n v="7"/>
    <s v="Cliente_132"/>
    <n v="1"/>
    <d v="2023-04-03T00:34:00"/>
    <d v="2023-04-03T04:24:00"/>
    <x v="4"/>
    <x v="0"/>
    <s v="Tarjeta de credito"/>
    <x v="266"/>
    <s v="Reservada"/>
    <x v="271"/>
    <x v="0"/>
    <s v="Plato_7"/>
    <s v=" Plato_8"/>
    <m/>
    <m/>
    <n v="83"/>
    <s v="03/04/2023"/>
    <s v="LUNES"/>
    <d v="1899-12-30T03:50:00"/>
    <n v="83"/>
    <d v="1899-12-30T01:23:00"/>
    <d v="1899-12-30T02:27:00"/>
    <x v="0"/>
  </r>
  <r>
    <n v="20"/>
    <s v="Cliente_709"/>
    <n v="5"/>
    <d v="2023-04-03T01:47:00"/>
    <d v="2023-04-03T03:29:00"/>
    <x v="2"/>
    <x v="0"/>
    <s v="Efectivo"/>
    <x v="267"/>
    <s v="Ocupada"/>
    <x v="272"/>
    <x v="1"/>
    <s v="Plato_15"/>
    <s v=" Plato_5"/>
    <s v=" Plato_1"/>
    <m/>
    <n v="123"/>
    <s v="03/04/2023"/>
    <s v="LUNES"/>
    <d v="1899-12-30T01:57:00"/>
    <n v="67"/>
    <d v="1899-12-30T01:07:00"/>
    <d v="1899-12-30T00:50:00"/>
    <x v="0"/>
  </r>
  <r>
    <n v="7"/>
    <s v="Cliente_53"/>
    <n v="1"/>
    <d v="2023-04-03T03:15:00"/>
    <d v="2023-04-03T05:52:00"/>
    <x v="1"/>
    <x v="0"/>
    <s v="Tarjeta de debito"/>
    <x v="268"/>
    <s v="Ocupada"/>
    <x v="273"/>
    <x v="2"/>
    <s v="Plato_10"/>
    <s v=" Plato_12"/>
    <m/>
    <m/>
    <n v="116"/>
    <s v="03/04/2023"/>
    <s v="LUNES"/>
    <d v="1899-12-30T02:52:00"/>
    <n v="75"/>
    <d v="1899-12-30T01:15:00"/>
    <d v="1899-12-30T01:37:00"/>
    <x v="0"/>
  </r>
  <r>
    <n v="5"/>
    <s v="Cliente_765"/>
    <n v="3"/>
    <d v="2023-04-03T02:13:00"/>
    <d v="2023-04-03T05:58:00"/>
    <x v="2"/>
    <x v="0"/>
    <s v="Tarjeta de credito"/>
    <x v="269"/>
    <s v="Reservada"/>
    <x v="274"/>
    <x v="6"/>
    <s v="Plato_11"/>
    <s v=" Plato_17"/>
    <s v=" Plato_10"/>
    <m/>
    <n v="121"/>
    <s v="03/04/2023"/>
    <s v="LUNES"/>
    <d v="1899-12-30T03:45:00"/>
    <n v="122"/>
    <d v="1899-12-30T02:02:00"/>
    <d v="1899-12-30T01:43:00"/>
    <x v="0"/>
  </r>
  <r>
    <n v="15"/>
    <s v="Cliente_673"/>
    <n v="6"/>
    <d v="2023-04-03T02:35:00"/>
    <d v="2023-04-03T05:34:00"/>
    <x v="4"/>
    <x v="0"/>
    <s v="Tarjeta de debito"/>
    <x v="270"/>
    <s v="Reservada"/>
    <x v="275"/>
    <x v="8"/>
    <s v="Plato_5"/>
    <s v=" Plato_10"/>
    <m/>
    <m/>
    <n v="70"/>
    <s v="03/04/2023"/>
    <s v="LUNES"/>
    <d v="1899-12-30T02:59:00"/>
    <n v="85"/>
    <d v="1899-12-30T01:25:00"/>
    <d v="1899-12-30T01:34:00"/>
    <x v="0"/>
  </r>
  <r>
    <n v="4"/>
    <s v="Cliente_243"/>
    <n v="2"/>
    <d v="2023-04-03T01:28:00"/>
    <d v="2023-04-03T03:56:00"/>
    <x v="3"/>
    <x v="0"/>
    <s v="Tarjeta de credito"/>
    <x v="271"/>
    <s v="Libre"/>
    <x v="276"/>
    <x v="0"/>
    <s v="Plato_17"/>
    <m/>
    <m/>
    <m/>
    <n v="93"/>
    <s v="03/04/2023"/>
    <s v="LUNES"/>
    <d v="1899-12-30T02:28:00"/>
    <n v="29"/>
    <d v="1899-12-30T00:29:00"/>
    <d v="1899-12-30T01:59:00"/>
    <x v="0"/>
  </r>
  <r>
    <n v="5"/>
    <s v="Cliente_999"/>
    <n v="4"/>
    <d v="2023-04-03T03:10:00"/>
    <d v="2023-04-03T05:12:00"/>
    <x v="0"/>
    <x v="0"/>
    <s v="Efectivo"/>
    <x v="272"/>
    <s v="Libre"/>
    <x v="277"/>
    <x v="5"/>
    <s v="Plato_17"/>
    <s v=" Plato_7"/>
    <m/>
    <m/>
    <n v="141"/>
    <s v="03/04/2023"/>
    <s v="LUNES"/>
    <d v="1899-12-30T02:02:00"/>
    <n v="61"/>
    <d v="1899-12-30T01:01:00"/>
    <d v="1899-12-30T01:01:00"/>
    <x v="0"/>
  </r>
  <r>
    <n v="11"/>
    <s v="Cliente_510"/>
    <n v="5"/>
    <d v="2023-04-03T00:15:00"/>
    <d v="2023-04-03T02:35:00"/>
    <x v="2"/>
    <x v="2"/>
    <s v="Tarjeta de credito"/>
    <x v="273"/>
    <s v="Libre"/>
    <x v="278"/>
    <x v="5"/>
    <s v="Plato_20"/>
    <s v=" Plato_8"/>
    <s v=" Plato_4"/>
    <s v=" Plato_16"/>
    <n v="201"/>
    <s v="03/04/2023"/>
    <s v="LUNES"/>
    <d v="1899-12-30T02:20:00"/>
    <n v="142"/>
    <d v="1899-12-30T02:22:00"/>
    <d v="1899-12-30T00:00:00"/>
    <x v="1"/>
  </r>
  <r>
    <n v="14"/>
    <s v="Cliente_730"/>
    <n v="6"/>
    <d v="2023-04-03T00:30:00"/>
    <d v="2023-04-03T02:41:00"/>
    <x v="3"/>
    <x v="0"/>
    <s v="Tarjeta de credito"/>
    <x v="274"/>
    <s v="Reservada"/>
    <x v="279"/>
    <x v="8"/>
    <s v="Plato_7"/>
    <s v=" Plato_14"/>
    <m/>
    <m/>
    <n v="117"/>
    <s v="03/04/2023"/>
    <s v="LUNES"/>
    <d v="1899-12-30T02:11:00"/>
    <n v="86"/>
    <d v="1899-12-30T01:26:00"/>
    <d v="1899-12-30T00:45:00"/>
    <x v="0"/>
  </r>
  <r>
    <n v="18"/>
    <s v="Cliente_617"/>
    <n v="2"/>
    <d v="2023-04-03T03:52:00"/>
    <d v="2023-04-03T07:50:00"/>
    <x v="4"/>
    <x v="1"/>
    <s v="Efectivo"/>
    <x v="275"/>
    <s v="Ocupada"/>
    <x v="280"/>
    <x v="4"/>
    <s v="Plato_11"/>
    <m/>
    <m/>
    <m/>
    <n v="66"/>
    <s v="03/04/2023"/>
    <s v="LUNES"/>
    <d v="1899-12-30T04:13:00"/>
    <n v="9"/>
    <d v="1899-12-30T00:09:00"/>
    <d v="1899-12-30T04:04:00"/>
    <x v="0"/>
  </r>
  <r>
    <n v="6"/>
    <s v="Cliente_827"/>
    <n v="1"/>
    <d v="2023-04-03T01:11:00"/>
    <d v="2023-04-03T05:02:00"/>
    <x v="4"/>
    <x v="0"/>
    <s v="Tarjeta de credito"/>
    <x v="276"/>
    <s v="Libre"/>
    <x v="281"/>
    <x v="7"/>
    <s v="Plato_4"/>
    <s v=" Plato_3"/>
    <m/>
    <m/>
    <n v="74"/>
    <s v="03/04/2023"/>
    <s v="LUNES"/>
    <d v="1899-12-30T03:51:00"/>
    <n v="114"/>
    <d v="1899-12-30T01:54:00"/>
    <d v="1899-12-30T01:57:00"/>
    <x v="0"/>
  </r>
  <r>
    <n v="19"/>
    <s v="Cliente_184"/>
    <n v="5"/>
    <d v="2023-04-03T01:04:00"/>
    <d v="2023-04-03T04:48:00"/>
    <x v="3"/>
    <x v="2"/>
    <s v="Tarjeta de credito"/>
    <x v="277"/>
    <s v="Libre"/>
    <x v="282"/>
    <x v="2"/>
    <s v="Plato_10"/>
    <m/>
    <m/>
    <m/>
    <n v="78"/>
    <s v="03/04/2023"/>
    <s v="LUNES"/>
    <d v="1899-12-30T03:44:00"/>
    <n v="6"/>
    <d v="1899-12-30T00:06:00"/>
    <d v="1899-12-30T03:38:00"/>
    <x v="0"/>
  </r>
  <r>
    <n v="11"/>
    <s v="Cliente_345"/>
    <n v="4"/>
    <d v="2023-04-03T02:28:00"/>
    <d v="2023-04-03T04:37:00"/>
    <x v="3"/>
    <x v="0"/>
    <s v="Tarjeta de debito"/>
    <x v="278"/>
    <s v="Ocupada"/>
    <x v="283"/>
    <x v="4"/>
    <s v="Plato_3"/>
    <s v=" Plato_6"/>
    <s v=" Plato_12"/>
    <s v=" Plato_11"/>
    <n v="158"/>
    <s v="03/04/2023"/>
    <s v="LUNES"/>
    <d v="1899-12-30T02:24:00"/>
    <n v="195"/>
    <d v="1899-12-30T03:15:00"/>
    <d v="1899-12-30T00:00:00"/>
    <x v="1"/>
  </r>
  <r>
    <n v="18"/>
    <s v="Cliente_277"/>
    <n v="6"/>
    <d v="2023-04-03T03:03:00"/>
    <d v="2023-04-03T06:05:00"/>
    <x v="4"/>
    <x v="0"/>
    <s v="Tarjeta de debito"/>
    <x v="279"/>
    <s v="Reservada"/>
    <x v="284"/>
    <x v="0"/>
    <s v="Plato_13"/>
    <m/>
    <m/>
    <m/>
    <n v="42"/>
    <s v="03/04/2023"/>
    <s v="LUNES"/>
    <d v="1899-12-30T03:02:00"/>
    <n v="12"/>
    <d v="1899-12-30T00:12:00"/>
    <d v="1899-12-30T02:50:00"/>
    <x v="0"/>
  </r>
  <r>
    <n v="15"/>
    <s v="Cliente_244"/>
    <n v="6"/>
    <d v="2023-04-03T00:22:00"/>
    <d v="2023-04-03T02:28:00"/>
    <x v="0"/>
    <x v="0"/>
    <s v="Tarjeta de credito"/>
    <x v="280"/>
    <s v="Ocupada"/>
    <x v="285"/>
    <x v="10"/>
    <s v="Plato_18"/>
    <m/>
    <m/>
    <m/>
    <n v="68"/>
    <s v="03/04/2023"/>
    <s v="LUNES"/>
    <d v="1899-12-30T02:21:00"/>
    <n v="25"/>
    <d v="1899-12-30T00:25:00"/>
    <d v="1899-12-30T01:56:00"/>
    <x v="0"/>
  </r>
  <r>
    <n v="20"/>
    <s v="Cliente_286"/>
    <n v="2"/>
    <d v="2023-04-03T03:37:00"/>
    <d v="2023-04-03T04:44:00"/>
    <x v="3"/>
    <x v="0"/>
    <s v="Tarjeta de debito"/>
    <x v="281"/>
    <s v="Reservada"/>
    <x v="286"/>
    <x v="1"/>
    <s v="Plato_15"/>
    <s v=" Plato_14"/>
    <s v=" Plato_2"/>
    <m/>
    <n v="202"/>
    <s v="03/04/2023"/>
    <s v="LUNES"/>
    <d v="1899-12-30T01:07:00"/>
    <n v="121"/>
    <d v="1899-12-30T02:01:00"/>
    <d v="1899-12-30T00:00:00"/>
    <x v="1"/>
  </r>
  <r>
    <n v="15"/>
    <s v="Cliente_981"/>
    <n v="3"/>
    <d v="2023-04-03T02:08:00"/>
    <d v="2023-04-03T05:33:00"/>
    <x v="3"/>
    <x v="2"/>
    <s v="Tarjeta de credito"/>
    <x v="175"/>
    <s v="Reservada"/>
    <x v="287"/>
    <x v="7"/>
    <s v="Plato_7"/>
    <s v=" Plato_12"/>
    <m/>
    <m/>
    <n v="86"/>
    <s v="03/04/2023"/>
    <s v="LUNES"/>
    <d v="1899-12-30T03:25:00"/>
    <n v="38"/>
    <d v="1899-12-30T00:38:00"/>
    <d v="1899-12-30T02:47:00"/>
    <x v="0"/>
  </r>
  <r>
    <n v="15"/>
    <s v="Cliente_24"/>
    <n v="5"/>
    <d v="2023-04-03T03:08:00"/>
    <d v="2023-04-03T06:23:00"/>
    <x v="3"/>
    <x v="0"/>
    <s v="Tarjeta de debito"/>
    <x v="282"/>
    <s v="Libre"/>
    <x v="288"/>
    <x v="0"/>
    <s v="Plato_3"/>
    <s v=" Plato_10"/>
    <m/>
    <m/>
    <n v="138"/>
    <s v="03/04/2023"/>
    <s v="LUNES"/>
    <d v="1899-12-30T03:15:00"/>
    <n v="68"/>
    <d v="1899-12-30T01:08:00"/>
    <d v="1899-12-30T02:07:00"/>
    <x v="0"/>
  </r>
  <r>
    <n v="19"/>
    <s v="Cliente_26"/>
    <n v="3"/>
    <d v="2023-04-03T02:06:00"/>
    <d v="2023-04-03T04:33:00"/>
    <x v="0"/>
    <x v="0"/>
    <s v="Tarjeta de credito"/>
    <x v="283"/>
    <s v="Ocupada"/>
    <x v="289"/>
    <x v="0"/>
    <s v="Plato_20"/>
    <m/>
    <m/>
    <m/>
    <n v="40"/>
    <s v="03/04/2023"/>
    <s v="LUNES"/>
    <d v="1899-12-30T02:42:00"/>
    <n v="57"/>
    <d v="1899-12-30T00:57:00"/>
    <d v="1899-12-30T01:45:00"/>
    <x v="0"/>
  </r>
  <r>
    <n v="2"/>
    <s v="Cliente_463"/>
    <n v="6"/>
    <d v="2023-04-03T03:18:00"/>
    <d v="2023-04-03T06:09:00"/>
    <x v="2"/>
    <x v="1"/>
    <s v="Efectivo"/>
    <x v="284"/>
    <s v="Ocupada"/>
    <x v="290"/>
    <x v="6"/>
    <s v="Plato_18"/>
    <s v=" Plato_1"/>
    <s v=" Plato_8"/>
    <s v=" Plato_17"/>
    <n v="260"/>
    <s v="03/04/2023"/>
    <s v="LUNES"/>
    <d v="1899-12-30T03:06:00"/>
    <n v="95"/>
    <d v="1899-12-30T01:35:00"/>
    <d v="1899-12-30T01:31:00"/>
    <x v="0"/>
  </r>
  <r>
    <n v="10"/>
    <s v="Cliente_746"/>
    <n v="3"/>
    <d v="2023-04-03T00:09:00"/>
    <d v="2023-04-03T01:51:00"/>
    <x v="0"/>
    <x v="2"/>
    <s v="Tarjeta de debito"/>
    <x v="285"/>
    <s v="Reservada"/>
    <x v="291"/>
    <x v="10"/>
    <s v="Plato_16"/>
    <m/>
    <m/>
    <m/>
    <n v="84"/>
    <s v="03/04/2023"/>
    <s v="LUNES"/>
    <d v="1899-12-30T01:42:00"/>
    <n v="23"/>
    <d v="1899-12-30T00:23:00"/>
    <d v="1899-12-30T01:19:00"/>
    <x v="0"/>
  </r>
  <r>
    <n v="16"/>
    <s v="Cliente_409"/>
    <n v="4"/>
    <d v="2023-04-03T02:55:00"/>
    <d v="2023-04-03T04:35:00"/>
    <x v="0"/>
    <x v="0"/>
    <s v="Tarjeta de debito"/>
    <x v="286"/>
    <s v="Reservada"/>
    <x v="292"/>
    <x v="10"/>
    <s v="Plato_16"/>
    <s v=" Plato_2"/>
    <s v=" Plato_19"/>
    <m/>
    <n v="216"/>
    <s v="03/04/2023"/>
    <s v="LUNES"/>
    <d v="1899-12-30T01:40:00"/>
    <n v="120"/>
    <d v="1899-12-30T02:00:00"/>
    <d v="1899-12-30T00:00:00"/>
    <x v="1"/>
  </r>
  <r>
    <n v="17"/>
    <s v="Cliente_339"/>
    <n v="6"/>
    <d v="2023-04-03T00:26:00"/>
    <d v="2023-04-03T03:57:00"/>
    <x v="2"/>
    <x v="1"/>
    <s v="Tarjeta de credito"/>
    <x v="287"/>
    <s v="Libre"/>
    <x v="293"/>
    <x v="1"/>
    <s v="Plato_17"/>
    <s v=" Plato_19"/>
    <s v=" Plato_4"/>
    <s v=" Plato_18"/>
    <n v="326"/>
    <s v="03/04/2023"/>
    <s v="LUNES"/>
    <d v="1899-12-30T03:31:00"/>
    <n v="86"/>
    <d v="1899-12-30T01:26:00"/>
    <d v="1899-12-30T02:05:00"/>
    <x v="0"/>
  </r>
  <r>
    <n v="3"/>
    <s v="Cliente_729"/>
    <n v="1"/>
    <d v="2023-04-03T00:10:00"/>
    <d v="2023-04-03T02:01:00"/>
    <x v="2"/>
    <x v="0"/>
    <s v="Tarjeta de credito"/>
    <x v="288"/>
    <s v="Reservada"/>
    <x v="294"/>
    <x v="7"/>
    <s v="Plato_15"/>
    <s v=" Plato_2"/>
    <s v=" Plato_17"/>
    <s v=" Plato_13"/>
    <n v="247"/>
    <s v="03/04/2023"/>
    <s v="LUNES"/>
    <d v="1899-12-30T01:51:00"/>
    <n v="177"/>
    <d v="1899-12-30T02:57:00"/>
    <d v="1899-12-30T00:00:00"/>
    <x v="1"/>
  </r>
  <r>
    <n v="14"/>
    <s v="Cliente_565"/>
    <n v="1"/>
    <d v="2023-04-03T02:49:00"/>
    <d v="2023-04-03T05:58:00"/>
    <x v="2"/>
    <x v="2"/>
    <s v="Tarjeta de credito"/>
    <x v="289"/>
    <s v="Ocupada"/>
    <x v="295"/>
    <x v="0"/>
    <s v="Plato_14"/>
    <s v=" Plato_19"/>
    <m/>
    <m/>
    <n v="59"/>
    <s v="03/04/2023"/>
    <s v="LUNES"/>
    <d v="1899-12-30T03:24:00"/>
    <n v="46"/>
    <d v="1899-12-30T00:46:00"/>
    <d v="1899-12-30T02:38:00"/>
    <x v="0"/>
  </r>
  <r>
    <n v="4"/>
    <s v="Cliente_873"/>
    <n v="3"/>
    <d v="2023-04-03T01:03:00"/>
    <d v="2023-04-03T04:27:00"/>
    <x v="1"/>
    <x v="0"/>
    <s v="Tarjeta de credito"/>
    <x v="290"/>
    <s v="Ocupada"/>
    <x v="296"/>
    <x v="0"/>
    <s v="Plato_9"/>
    <s v=" Plato_4"/>
    <s v=" Plato_13"/>
    <m/>
    <n v="175"/>
    <s v="03/04/2023"/>
    <s v="LUNES"/>
    <d v="1899-12-30T03:39:00"/>
    <n v="112"/>
    <d v="1899-12-30T01:52:00"/>
    <d v="1899-12-30T01:47:00"/>
    <x v="0"/>
  </r>
  <r>
    <n v="11"/>
    <s v="Cliente_195"/>
    <n v="4"/>
    <d v="2023-04-03T03:14:00"/>
    <d v="2023-04-03T05:29:00"/>
    <x v="3"/>
    <x v="1"/>
    <s v="Tarjeta de credito"/>
    <x v="291"/>
    <s v="Reservada"/>
    <x v="297"/>
    <x v="6"/>
    <s v="Plato_6"/>
    <s v=" Plato_19"/>
    <s v=" Plato_5"/>
    <m/>
    <n v="255"/>
    <s v="03/04/2023"/>
    <s v="LUNES"/>
    <d v="1899-12-30T02:15:00"/>
    <n v="141"/>
    <d v="1899-12-30T02:21:00"/>
    <d v="1899-12-30T00:00:00"/>
    <x v="1"/>
  </r>
  <r>
    <n v="6"/>
    <s v="Cliente_211"/>
    <n v="1"/>
    <d v="2023-04-03T01:19:00"/>
    <d v="2023-04-03T02:45:00"/>
    <x v="3"/>
    <x v="2"/>
    <s v="Efectivo"/>
    <x v="292"/>
    <s v="Ocupada"/>
    <x v="298"/>
    <x v="7"/>
    <s v="Plato_3"/>
    <s v=" Plato_19"/>
    <s v=" Plato_7"/>
    <s v=" Plato_4"/>
    <n v="182"/>
    <s v="03/04/2023"/>
    <s v="LUNES"/>
    <d v="1899-12-30T01:41:00"/>
    <n v="113"/>
    <d v="1899-12-30T01:53:00"/>
    <d v="1899-12-30T00:00:00"/>
    <x v="1"/>
  </r>
  <r>
    <n v="18"/>
    <s v="Cliente_516"/>
    <n v="6"/>
    <d v="2023-04-03T02:17:00"/>
    <d v="2023-04-03T04:19:00"/>
    <x v="2"/>
    <x v="1"/>
    <s v="Tarjeta de credito"/>
    <x v="293"/>
    <s v="Reservada"/>
    <x v="299"/>
    <x v="3"/>
    <s v="Plato_20"/>
    <s v=" Plato_4"/>
    <s v=" Plato_10"/>
    <s v=" Plato_2"/>
    <n v="290"/>
    <s v="03/04/2023"/>
    <s v="LUNES"/>
    <d v="1899-12-30T02:02:00"/>
    <n v="118"/>
    <d v="1899-12-30T01:58:00"/>
    <d v="1899-12-30T00:04:00"/>
    <x v="0"/>
  </r>
  <r>
    <n v="8"/>
    <s v="Cliente_385"/>
    <n v="6"/>
    <d v="2023-04-03T02:14:00"/>
    <d v="2023-04-03T04:08:00"/>
    <x v="3"/>
    <x v="0"/>
    <s v="Tarjeta de credito"/>
    <x v="294"/>
    <s v="Reservada"/>
    <x v="300"/>
    <x v="7"/>
    <s v="Plato_17"/>
    <s v=" Plato_10"/>
    <s v=" Plato_9"/>
    <s v=" Plato_3"/>
    <n v="223"/>
    <s v="03/04/2023"/>
    <s v="LUNES"/>
    <d v="1899-12-30T01:54:00"/>
    <n v="183"/>
    <d v="1899-12-30T03:03:00"/>
    <d v="1899-12-30T00:00:00"/>
    <x v="1"/>
  </r>
  <r>
    <n v="5"/>
    <s v="Cliente_929"/>
    <n v="2"/>
    <d v="2023-04-03T01:20:00"/>
    <d v="2023-04-03T04:56:00"/>
    <x v="1"/>
    <x v="1"/>
    <s v="Tarjeta de credito"/>
    <x v="295"/>
    <s v="Reservada"/>
    <x v="301"/>
    <x v="1"/>
    <s v="Plato_15"/>
    <m/>
    <m/>
    <m/>
    <n v="96"/>
    <s v="03/04/2023"/>
    <s v="LUNES"/>
    <d v="1899-12-30T03:36:00"/>
    <n v="15"/>
    <d v="1899-12-30T00:15:00"/>
    <d v="1899-12-30T03:21:00"/>
    <x v="0"/>
  </r>
  <r>
    <n v="14"/>
    <s v="Cliente_986"/>
    <n v="5"/>
    <d v="2023-04-03T03:38:00"/>
    <d v="2023-04-03T06:24:00"/>
    <x v="3"/>
    <x v="1"/>
    <s v="Tarjeta de debito"/>
    <x v="296"/>
    <s v="Ocupada"/>
    <x v="302"/>
    <x v="2"/>
    <s v="Plato_3"/>
    <s v=" Plato_20"/>
    <s v=" Plato_10"/>
    <s v=" Plato_7"/>
    <n v="210"/>
    <s v="03/04/2023"/>
    <s v="LUNES"/>
    <d v="1899-12-30T03:01:00"/>
    <n v="92"/>
    <d v="1899-12-30T01:32:00"/>
    <d v="1899-12-30T01:29:00"/>
    <x v="0"/>
  </r>
  <r>
    <n v="6"/>
    <s v="Cliente_994"/>
    <n v="4"/>
    <d v="2023-04-03T03:24:00"/>
    <d v="2023-04-03T04:40:00"/>
    <x v="1"/>
    <x v="0"/>
    <s v="Tarjeta de credito"/>
    <x v="297"/>
    <s v="Reservada"/>
    <x v="303"/>
    <x v="1"/>
    <s v="Plato_15"/>
    <s v=" Plato_13"/>
    <s v=" Plato_20"/>
    <s v=" Plato_17"/>
    <n v="279"/>
    <s v="03/04/2023"/>
    <s v="LUNES"/>
    <d v="1899-12-30T01:16:00"/>
    <n v="85"/>
    <d v="1899-12-30T01:25:00"/>
    <d v="1899-12-30T00:00:00"/>
    <x v="1"/>
  </r>
  <r>
    <n v="1"/>
    <s v="Cliente_648"/>
    <n v="2"/>
    <d v="2023-04-03T00:45:00"/>
    <d v="2023-04-03T04:13:00"/>
    <x v="1"/>
    <x v="0"/>
    <s v="Tarjeta de credito"/>
    <x v="298"/>
    <s v="Reservada"/>
    <x v="304"/>
    <x v="9"/>
    <s v="Plato_8"/>
    <s v=" Plato_14"/>
    <m/>
    <m/>
    <n v="128"/>
    <s v="03/04/2023"/>
    <s v="LUNES"/>
    <d v="1899-12-30T03:28:00"/>
    <n v="65"/>
    <d v="1899-12-30T01:05:00"/>
    <d v="1899-12-30T02:23:00"/>
    <x v="0"/>
  </r>
  <r>
    <n v="7"/>
    <s v="Cliente_702"/>
    <n v="4"/>
    <d v="2023-04-03T00:03:00"/>
    <d v="2023-04-03T02:32:00"/>
    <x v="3"/>
    <x v="0"/>
    <s v="Tarjeta de credito"/>
    <x v="299"/>
    <s v="Ocupada"/>
    <x v="305"/>
    <x v="9"/>
    <s v="Plato_15"/>
    <m/>
    <m/>
    <m/>
    <n v="32"/>
    <s v="03/04/2023"/>
    <s v="LUNES"/>
    <d v="1899-12-30T02:44:00"/>
    <n v="21"/>
    <d v="1899-12-30T00:21:00"/>
    <d v="1899-12-30T02:23:00"/>
    <x v="0"/>
  </r>
  <r>
    <n v="20"/>
    <s v="Cliente_175"/>
    <n v="5"/>
    <d v="2023-04-03T03:09:00"/>
    <d v="2023-04-03T05:39:00"/>
    <x v="1"/>
    <x v="0"/>
    <s v="Efectivo"/>
    <x v="300"/>
    <s v="Libre"/>
    <x v="306"/>
    <x v="4"/>
    <s v="Plato_13"/>
    <m/>
    <m/>
    <m/>
    <n v="63"/>
    <s v="03/04/2023"/>
    <s v="LUNES"/>
    <d v="1899-12-30T02:30:00"/>
    <n v="39"/>
    <d v="1899-12-30T00:39:00"/>
    <d v="1899-12-30T01:51:00"/>
    <x v="0"/>
  </r>
  <r>
    <n v="14"/>
    <s v="Cliente_846"/>
    <n v="6"/>
    <d v="2023-04-03T01:55:00"/>
    <d v="2023-04-03T04:39:00"/>
    <x v="2"/>
    <x v="0"/>
    <s v="Tarjeta de credito"/>
    <x v="301"/>
    <s v="Reservada"/>
    <x v="307"/>
    <x v="7"/>
    <s v="Plato_18"/>
    <s v=" Plato_8"/>
    <s v=" Plato_17"/>
    <s v=" Plato_16"/>
    <n v="222"/>
    <s v="03/04/2023"/>
    <s v="LUNES"/>
    <d v="1899-12-30T02:44:00"/>
    <n v="186"/>
    <d v="1899-12-30T03:06:00"/>
    <d v="1899-12-30T00:00:00"/>
    <x v="1"/>
  </r>
  <r>
    <n v="9"/>
    <s v="Cliente_620"/>
    <n v="3"/>
    <d v="2023-04-03T00:28:00"/>
    <d v="2023-04-03T04:05:00"/>
    <x v="1"/>
    <x v="0"/>
    <s v="Tarjeta de credito"/>
    <x v="302"/>
    <s v="Reservada"/>
    <x v="308"/>
    <x v="10"/>
    <s v="Plato_20"/>
    <s v=" Plato_17"/>
    <s v=" Plato_8"/>
    <m/>
    <n v="172"/>
    <s v="03/04/2023"/>
    <s v="LUNES"/>
    <d v="1899-12-30T03:37:00"/>
    <n v="123"/>
    <d v="1899-12-30T02:03:00"/>
    <d v="1899-12-30T01:34:00"/>
    <x v="0"/>
  </r>
  <r>
    <n v="17"/>
    <s v="Cliente_672"/>
    <n v="3"/>
    <d v="2023-04-03T03:04:00"/>
    <d v="2023-04-03T06:23:00"/>
    <x v="3"/>
    <x v="2"/>
    <s v="Tarjeta de credito"/>
    <x v="303"/>
    <s v="Libre"/>
    <x v="309"/>
    <x v="7"/>
    <s v="Plato_10"/>
    <s v=" Plato_2"/>
    <m/>
    <m/>
    <n v="138"/>
    <s v="03/04/2023"/>
    <s v="LUNES"/>
    <d v="1899-12-30T03:19:00"/>
    <n v="97"/>
    <d v="1899-12-30T01:37:00"/>
    <d v="1899-12-30T01:42:00"/>
    <x v="0"/>
  </r>
  <r>
    <n v="6"/>
    <s v="Cliente_735"/>
    <n v="4"/>
    <d v="2023-04-03T01:40:00"/>
    <d v="2023-04-03T02:43:00"/>
    <x v="0"/>
    <x v="1"/>
    <s v="Efectivo"/>
    <x v="304"/>
    <s v="Ocupada"/>
    <x v="310"/>
    <x v="3"/>
    <s v="Plato_7"/>
    <s v=" Plato_9"/>
    <m/>
    <m/>
    <n v="53"/>
    <s v="03/04/2023"/>
    <s v="LUNES"/>
    <d v="1899-12-30T01:18:00"/>
    <n v="74"/>
    <d v="1899-12-30T01:14:00"/>
    <d v="1899-12-30T00:04:00"/>
    <x v="0"/>
  </r>
  <r>
    <n v="2"/>
    <s v="Cliente_268"/>
    <n v="4"/>
    <d v="2023-04-03T03:07:00"/>
    <d v="2023-04-03T06:12:00"/>
    <x v="0"/>
    <x v="0"/>
    <s v="Tarjeta de credito"/>
    <x v="305"/>
    <s v="Reservada"/>
    <x v="311"/>
    <x v="7"/>
    <s v="Plato_15"/>
    <s v=" Plato_8"/>
    <m/>
    <m/>
    <n v="134"/>
    <s v="03/04/2023"/>
    <s v="LUNES"/>
    <d v="1899-12-30T03:05:00"/>
    <n v="55"/>
    <d v="1899-12-30T00:55:00"/>
    <d v="1899-12-30T02:10:00"/>
    <x v="0"/>
  </r>
  <r>
    <n v="10"/>
    <s v="Cliente_974"/>
    <n v="3"/>
    <d v="2023-04-03T02:23:00"/>
    <d v="2023-04-03T05:46:00"/>
    <x v="1"/>
    <x v="1"/>
    <s v="Tarjeta de debito"/>
    <x v="306"/>
    <s v="Reservada"/>
    <x v="312"/>
    <x v="0"/>
    <s v="Plato_12"/>
    <s v=" Plato_17"/>
    <s v=" Plato_19"/>
    <s v=" Plato_7"/>
    <n v="232"/>
    <s v="03/04/2023"/>
    <s v="LUNES"/>
    <d v="1899-12-30T03:23:00"/>
    <n v="106"/>
    <d v="1899-12-30T01:46:00"/>
    <d v="1899-12-30T01:37:00"/>
    <x v="0"/>
  </r>
  <r>
    <n v="20"/>
    <s v="Cliente_161"/>
    <n v="5"/>
    <d v="2023-04-03T00:46:00"/>
    <d v="2023-04-03T03:53:00"/>
    <x v="4"/>
    <x v="0"/>
    <s v="Tarjeta de debito"/>
    <x v="307"/>
    <s v="Ocupada"/>
    <x v="313"/>
    <x v="9"/>
    <s v="Plato_6"/>
    <m/>
    <m/>
    <m/>
    <n v="27"/>
    <s v="03/04/2023"/>
    <s v="LUNES"/>
    <d v="1899-12-30T03:22:00"/>
    <n v="5"/>
    <d v="1899-12-30T00:05:00"/>
    <d v="1899-12-30T03:17:00"/>
    <x v="0"/>
  </r>
  <r>
    <n v="14"/>
    <s v="Cliente_600"/>
    <n v="1"/>
    <d v="2023-04-03T00:12:00"/>
    <d v="2023-04-03T03:29:00"/>
    <x v="2"/>
    <x v="0"/>
    <s v="Tarjeta de credito"/>
    <x v="308"/>
    <s v="Libre"/>
    <x v="314"/>
    <x v="9"/>
    <s v="Plato_1"/>
    <s v=" Plato_16"/>
    <s v=" Plato_9"/>
    <s v=" Plato_13"/>
    <n v="161"/>
    <s v="03/04/2023"/>
    <s v="LUNES"/>
    <d v="1899-12-30T03:17:00"/>
    <n v="126"/>
    <d v="1899-12-30T02:06:00"/>
    <d v="1899-12-30T01:11:00"/>
    <x v="0"/>
  </r>
  <r>
    <n v="2"/>
    <s v="Cliente_654"/>
    <n v="2"/>
    <d v="2023-04-03T01:38:00"/>
    <d v="2023-04-03T05:32:00"/>
    <x v="3"/>
    <x v="1"/>
    <s v="Tarjeta de credito"/>
    <x v="309"/>
    <s v="Reservada"/>
    <x v="315"/>
    <x v="4"/>
    <s v="Plato_4"/>
    <s v=" Plato_13"/>
    <s v=" Plato_6"/>
    <s v=" Plato_20"/>
    <n v="160"/>
    <s v="03/04/2023"/>
    <s v="LUNES"/>
    <d v="1899-12-30T03:54:00"/>
    <n v="158"/>
    <d v="1899-12-30T02:38:00"/>
    <d v="1899-12-30T01:16:00"/>
    <x v="0"/>
  </r>
  <r>
    <n v="17"/>
    <s v="Cliente_440"/>
    <n v="2"/>
    <d v="2023-04-03T02:25:00"/>
    <d v="2023-04-03T06:16:00"/>
    <x v="2"/>
    <x v="1"/>
    <s v="Efectivo"/>
    <x v="310"/>
    <s v="Libre"/>
    <x v="316"/>
    <x v="7"/>
    <s v="Plato_5"/>
    <s v=" Plato_18"/>
    <s v=" Plato_15"/>
    <m/>
    <n v="178"/>
    <s v="03/04/2023"/>
    <s v="LUNES"/>
    <d v="1899-12-30T03:51:00"/>
    <n v="88"/>
    <d v="1899-12-30T01:28:00"/>
    <d v="1899-12-30T02:23:00"/>
    <x v="0"/>
  </r>
  <r>
    <n v="13"/>
    <s v="Cliente_269"/>
    <n v="3"/>
    <d v="2023-04-03T03:33:00"/>
    <d v="2023-04-03T05:09:00"/>
    <x v="0"/>
    <x v="2"/>
    <s v="Tarjeta de credito"/>
    <x v="311"/>
    <s v="Reservada"/>
    <x v="317"/>
    <x v="5"/>
    <s v="Plato_9"/>
    <m/>
    <m/>
    <m/>
    <n v="29"/>
    <s v="03/04/2023"/>
    <s v="LUNES"/>
    <d v="1899-12-30T01:36:00"/>
    <n v="39"/>
    <d v="1899-12-30T00:39:00"/>
    <d v="1899-12-30T00:57:00"/>
    <x v="0"/>
  </r>
  <r>
    <n v="1"/>
    <s v="Cliente_12"/>
    <n v="1"/>
    <d v="2023-04-03T00:48:00"/>
    <d v="2023-04-03T03:59:00"/>
    <x v="1"/>
    <x v="0"/>
    <s v="Efectivo"/>
    <x v="312"/>
    <s v="Libre"/>
    <x v="318"/>
    <x v="6"/>
    <s v="Plato_15"/>
    <s v=" Plato_8"/>
    <s v=" Plato_20"/>
    <s v=" Plato_17"/>
    <n v="268"/>
    <s v="03/04/2023"/>
    <s v="LUNES"/>
    <d v="1899-12-30T03:11:00"/>
    <n v="126"/>
    <d v="1899-12-30T02:06:00"/>
    <d v="1899-12-30T01:05:00"/>
    <x v="0"/>
  </r>
  <r>
    <n v="9"/>
    <s v="Cliente_294"/>
    <n v="1"/>
    <d v="2023-04-03T01:30:00"/>
    <d v="2023-04-03T04:17:00"/>
    <x v="0"/>
    <x v="0"/>
    <s v="Tarjeta de debito"/>
    <x v="313"/>
    <s v="Reservada"/>
    <x v="319"/>
    <x v="0"/>
    <s v="Plato_13"/>
    <s v=" Plato_5"/>
    <s v=" Plato_18"/>
    <m/>
    <n v="98"/>
    <s v="03/04/2023"/>
    <s v="LUNES"/>
    <d v="1899-12-30T02:47:00"/>
    <n v="130"/>
    <d v="1899-12-30T02:10:00"/>
    <d v="1899-12-30T00:37:00"/>
    <x v="0"/>
  </r>
  <r>
    <n v="18"/>
    <s v="Cliente_659"/>
    <n v="5"/>
    <d v="2023-04-03T02:04:00"/>
    <d v="2023-04-03T04:18:00"/>
    <x v="1"/>
    <x v="0"/>
    <s v="Tarjeta de credito"/>
    <x v="314"/>
    <s v="Libre"/>
    <x v="320"/>
    <x v="5"/>
    <s v="Plato_16"/>
    <s v=" Plato_5"/>
    <s v=" Plato_14"/>
    <m/>
    <n v="141"/>
    <s v="03/04/2023"/>
    <s v="LUNES"/>
    <d v="1899-12-30T02:14:00"/>
    <n v="95"/>
    <d v="1899-12-30T01:35:00"/>
    <d v="1899-12-30T00:39:00"/>
    <x v="0"/>
  </r>
  <r>
    <n v="12"/>
    <s v="Cliente_47"/>
    <n v="1"/>
    <d v="2023-04-03T03:41:00"/>
    <d v="2023-04-03T05:47:00"/>
    <x v="2"/>
    <x v="2"/>
    <s v="Tarjeta de credito"/>
    <x v="315"/>
    <s v="Ocupada"/>
    <x v="321"/>
    <x v="8"/>
    <s v="Plato_15"/>
    <s v=" Plato_13"/>
    <m/>
    <m/>
    <n v="85"/>
    <s v="03/04/2023"/>
    <s v="LUNES"/>
    <d v="1899-12-30T02:21:00"/>
    <n v="60"/>
    <d v="1899-12-30T01:00:00"/>
    <d v="1899-12-30T01:21:00"/>
    <x v="0"/>
  </r>
  <r>
    <n v="8"/>
    <s v="Cliente_544"/>
    <n v="1"/>
    <d v="2023-04-03T01:23:00"/>
    <d v="2023-04-03T04:19:00"/>
    <x v="3"/>
    <x v="1"/>
    <s v="Efectivo"/>
    <x v="275"/>
    <s v="Libre"/>
    <x v="322"/>
    <x v="9"/>
    <s v="Plato_5"/>
    <s v=" Plato_9"/>
    <s v=" Plato_7"/>
    <s v=" Plato_4"/>
    <n v="208"/>
    <s v="03/04/2023"/>
    <s v="LUNES"/>
    <d v="1899-12-30T02:56:00"/>
    <n v="122"/>
    <d v="1899-12-30T02:02:00"/>
    <d v="1899-12-30T00:54:00"/>
    <x v="0"/>
  </r>
  <r>
    <n v="9"/>
    <s v="Cliente_633"/>
    <n v="6"/>
    <d v="2023-04-03T00:43:00"/>
    <d v="2023-04-03T01:51:00"/>
    <x v="1"/>
    <x v="2"/>
    <s v="Tarjeta de credito"/>
    <x v="316"/>
    <s v="Libre"/>
    <x v="323"/>
    <x v="4"/>
    <s v="Plato_2"/>
    <s v=" Plato_6"/>
    <s v=" Plato_10"/>
    <m/>
    <n v="137"/>
    <s v="03/04/2023"/>
    <s v="LUNES"/>
    <d v="1899-12-30T01:08:00"/>
    <n v="90"/>
    <d v="1899-12-30T01:30:00"/>
    <d v="1899-12-30T00:00:00"/>
    <x v="1"/>
  </r>
  <r>
    <n v="18"/>
    <s v="Cliente_154"/>
    <n v="1"/>
    <d v="2023-04-03T01:00:00"/>
    <d v="2023-04-03T02:18:00"/>
    <x v="2"/>
    <x v="0"/>
    <s v="Tarjeta de credito"/>
    <x v="317"/>
    <s v="Reservada"/>
    <x v="324"/>
    <x v="4"/>
    <s v="Plato_13"/>
    <s v=" Plato_17"/>
    <s v=" Plato_8"/>
    <s v=" Plato_15"/>
    <n v="154"/>
    <s v="03/04/2023"/>
    <s v="LUNES"/>
    <d v="1899-12-30T01:18:00"/>
    <n v="71"/>
    <d v="1899-12-30T01:11:00"/>
    <d v="1899-12-30T00:07:00"/>
    <x v="0"/>
  </r>
  <r>
    <n v="14"/>
    <s v="Cliente_489"/>
    <n v="4"/>
    <d v="2023-04-04T01:39:00"/>
    <d v="2023-04-04T05:34:00"/>
    <x v="1"/>
    <x v="1"/>
    <s v="Tarjeta de debito"/>
    <x v="318"/>
    <s v="Ocupada"/>
    <x v="325"/>
    <x v="4"/>
    <s v="Plato_8"/>
    <s v=" Plato_4"/>
    <s v=" Plato_16"/>
    <m/>
    <n v="81"/>
    <s v="04/04/2023"/>
    <s v="MARTES"/>
    <d v="1899-12-30T04:10:00"/>
    <n v="91"/>
    <d v="1899-12-30T01:31:00"/>
    <d v="1899-12-30T02:39:00"/>
    <x v="0"/>
  </r>
  <r>
    <n v="12"/>
    <s v="Cliente_336"/>
    <n v="5"/>
    <d v="2023-04-04T02:59:00"/>
    <d v="2023-04-04T04:36:00"/>
    <x v="3"/>
    <x v="2"/>
    <s v="Tarjeta de credito"/>
    <x v="319"/>
    <s v="Reservada"/>
    <x v="326"/>
    <x v="1"/>
    <s v="Plato_18"/>
    <s v=" Plato_4"/>
    <s v=" Plato_6"/>
    <m/>
    <n v="147"/>
    <s v="04/04/2023"/>
    <s v="MARTES"/>
    <d v="1899-12-30T01:37:00"/>
    <n v="74"/>
    <d v="1899-12-30T01:14:00"/>
    <d v="1899-12-30T00:23:00"/>
    <x v="0"/>
  </r>
  <r>
    <n v="4"/>
    <s v="Cliente_350"/>
    <n v="3"/>
    <d v="2023-04-04T01:44:00"/>
    <d v="2023-04-04T04:07:00"/>
    <x v="2"/>
    <x v="2"/>
    <s v="Tarjeta de credito"/>
    <x v="318"/>
    <s v="Reservada"/>
    <x v="327"/>
    <x v="9"/>
    <s v="Plato_8"/>
    <m/>
    <m/>
    <m/>
    <n v="35"/>
    <s v="04/04/2023"/>
    <s v="MARTES"/>
    <d v="1899-12-30T02:23:00"/>
    <n v="21"/>
    <d v="1899-12-30T00:21:00"/>
    <d v="1899-12-30T02:02:00"/>
    <x v="0"/>
  </r>
  <r>
    <n v="13"/>
    <s v="Cliente_797"/>
    <n v="1"/>
    <d v="2023-04-04T00:26:00"/>
    <d v="2023-04-04T02:41:00"/>
    <x v="2"/>
    <x v="0"/>
    <s v="Tarjeta de credito"/>
    <x v="320"/>
    <s v="Ocupada"/>
    <x v="328"/>
    <x v="6"/>
    <s v="Plato_13"/>
    <s v=" Plato_20"/>
    <s v=" Plato_17"/>
    <s v=" Plato_14"/>
    <n v="207"/>
    <s v="04/04/2023"/>
    <s v="MARTES"/>
    <d v="1899-12-30T02:30:00"/>
    <n v="139"/>
    <d v="1899-12-30T02:19:00"/>
    <d v="1899-12-30T00:11:00"/>
    <x v="0"/>
  </r>
  <r>
    <n v="10"/>
    <s v="Cliente_436"/>
    <n v="6"/>
    <d v="2023-04-04T01:50:00"/>
    <d v="2023-04-04T03:57:00"/>
    <x v="0"/>
    <x v="1"/>
    <s v="Tarjeta de credito"/>
    <x v="321"/>
    <s v="Ocupada"/>
    <x v="329"/>
    <x v="6"/>
    <s v="Plato_1"/>
    <s v=" Plato_16"/>
    <s v=" Plato_14"/>
    <s v=" Plato_13"/>
    <n v="217"/>
    <s v="04/04/2023"/>
    <s v="MARTES"/>
    <d v="1899-12-30T02:22:00"/>
    <n v="140"/>
    <d v="1899-12-30T02:20:00"/>
    <d v="1899-12-30T00:02:00"/>
    <x v="0"/>
  </r>
  <r>
    <n v="20"/>
    <s v="Cliente_597"/>
    <n v="3"/>
    <d v="2023-04-04T03:06:00"/>
    <d v="2023-04-04T06:17:00"/>
    <x v="4"/>
    <x v="2"/>
    <s v="Tarjeta de debito"/>
    <x v="322"/>
    <s v="Reservada"/>
    <x v="330"/>
    <x v="3"/>
    <s v="Plato_12"/>
    <s v=" Plato_8"/>
    <s v=" Plato_7"/>
    <s v=" Plato_1"/>
    <n v="173"/>
    <s v="04/04/2023"/>
    <s v="MARTES"/>
    <d v="1899-12-30T03:11:00"/>
    <n v="121"/>
    <d v="1899-12-30T02:01:00"/>
    <d v="1899-12-30T01:10:00"/>
    <x v="0"/>
  </r>
  <r>
    <n v="6"/>
    <s v="Cliente_823"/>
    <n v="1"/>
    <d v="2023-04-04T00:14:00"/>
    <d v="2023-04-04T01:29:00"/>
    <x v="2"/>
    <x v="0"/>
    <s v="Tarjeta de debito"/>
    <x v="323"/>
    <s v="Reservada"/>
    <x v="331"/>
    <x v="10"/>
    <s v="Plato_20"/>
    <m/>
    <m/>
    <m/>
    <n v="120"/>
    <s v="04/04/2023"/>
    <s v="MARTES"/>
    <d v="1899-12-30T01:15:00"/>
    <n v="17"/>
    <d v="1899-12-30T00:17:00"/>
    <d v="1899-12-30T00:58:00"/>
    <x v="0"/>
  </r>
  <r>
    <n v="6"/>
    <s v="Cliente_690"/>
    <n v="1"/>
    <d v="2023-04-04T03:10:00"/>
    <d v="2023-04-04T04:29:00"/>
    <x v="4"/>
    <x v="2"/>
    <s v="Tarjeta de credito"/>
    <x v="324"/>
    <s v="Libre"/>
    <x v="332"/>
    <x v="3"/>
    <s v="Plato_19"/>
    <s v=" Plato_4"/>
    <m/>
    <m/>
    <n v="72"/>
    <s v="04/04/2023"/>
    <s v="MARTES"/>
    <d v="1899-12-30T01:19:00"/>
    <n v="61"/>
    <d v="1899-12-30T01:01:00"/>
    <d v="1899-12-30T00:18:00"/>
    <x v="0"/>
  </r>
  <r>
    <n v="12"/>
    <s v="Cliente_216"/>
    <n v="4"/>
    <d v="2023-04-04T02:51:00"/>
    <d v="2023-04-04T06:31:00"/>
    <x v="1"/>
    <x v="1"/>
    <s v="Tarjeta de credito"/>
    <x v="325"/>
    <s v="Libre"/>
    <x v="333"/>
    <x v="10"/>
    <s v="Plato_13"/>
    <s v=" Plato_14"/>
    <s v=" Plato_7"/>
    <s v=" Plato_2"/>
    <n v="173"/>
    <s v="04/04/2023"/>
    <s v="MARTES"/>
    <d v="1899-12-30T03:40:00"/>
    <n v="156"/>
    <d v="1899-12-30T02:36:00"/>
    <d v="1899-12-30T01:04:00"/>
    <x v="0"/>
  </r>
  <r>
    <n v="14"/>
    <s v="Cliente_546"/>
    <n v="3"/>
    <d v="2023-04-04T01:56:00"/>
    <d v="2023-04-04T03:09:00"/>
    <x v="4"/>
    <x v="0"/>
    <s v="Tarjeta de debito"/>
    <x v="138"/>
    <s v="Libre"/>
    <x v="334"/>
    <x v="2"/>
    <s v="Plato_2"/>
    <s v=" Plato_16"/>
    <m/>
    <m/>
    <n v="114"/>
    <s v="04/04/2023"/>
    <s v="MARTES"/>
    <d v="1899-12-30T01:13:00"/>
    <n v="69"/>
    <d v="1899-12-30T01:09:00"/>
    <d v="1899-12-30T00:04:00"/>
    <x v="0"/>
  </r>
  <r>
    <n v="4"/>
    <s v="Cliente_524"/>
    <n v="5"/>
    <d v="2023-04-04T01:35:00"/>
    <d v="2023-04-04T04:51:00"/>
    <x v="2"/>
    <x v="2"/>
    <s v="Tarjeta de credito"/>
    <x v="326"/>
    <s v="Libre"/>
    <x v="335"/>
    <x v="10"/>
    <s v="Plato_13"/>
    <s v=" Plato_12"/>
    <s v=" Plato_10"/>
    <m/>
    <n v="158"/>
    <s v="04/04/2023"/>
    <s v="MARTES"/>
    <d v="1899-12-30T03:16:00"/>
    <n v="65"/>
    <d v="1899-12-30T01:05:00"/>
    <d v="1899-12-30T02:11:00"/>
    <x v="0"/>
  </r>
  <r>
    <n v="11"/>
    <s v="Cliente_193"/>
    <n v="2"/>
    <d v="2023-04-04T01:38:00"/>
    <d v="2023-04-04T04:31:00"/>
    <x v="3"/>
    <x v="2"/>
    <s v="Tarjeta de credito"/>
    <x v="327"/>
    <s v="Reservada"/>
    <x v="336"/>
    <x v="2"/>
    <s v="Plato_7"/>
    <s v=" Plato_16"/>
    <m/>
    <m/>
    <n v="100"/>
    <s v="04/04/2023"/>
    <s v="MARTES"/>
    <d v="1899-12-30T02:53:00"/>
    <n v="58"/>
    <d v="1899-12-30T00:58:00"/>
    <d v="1899-12-30T01:55:00"/>
    <x v="0"/>
  </r>
  <r>
    <n v="18"/>
    <s v="Cliente_794"/>
    <n v="2"/>
    <d v="2023-04-04T00:32:00"/>
    <d v="2023-04-04T03:30:00"/>
    <x v="3"/>
    <x v="0"/>
    <s v="Tarjeta de debito"/>
    <x v="328"/>
    <s v="Reservada"/>
    <x v="337"/>
    <x v="8"/>
    <s v="Plato_18"/>
    <s v=" Plato_13"/>
    <s v=" Plato_15"/>
    <s v=" Plato_3"/>
    <n v="279"/>
    <s v="04/04/2023"/>
    <s v="MARTES"/>
    <d v="1899-12-30T02:58:00"/>
    <n v="143"/>
    <d v="1899-12-30T02:23:00"/>
    <d v="1899-12-30T00:35:00"/>
    <x v="0"/>
  </r>
  <r>
    <n v="13"/>
    <s v="Cliente_602"/>
    <n v="2"/>
    <d v="2023-04-04T00:00:00"/>
    <d v="2023-04-04T02:01:00"/>
    <x v="0"/>
    <x v="1"/>
    <s v="Tarjeta de debito"/>
    <x v="329"/>
    <s v="Reservada"/>
    <x v="338"/>
    <x v="4"/>
    <s v="Plato_9"/>
    <s v=" Plato_14"/>
    <m/>
    <m/>
    <n v="104"/>
    <s v="04/04/2023"/>
    <s v="MARTES"/>
    <d v="1899-12-30T02:01:00"/>
    <n v="46"/>
    <d v="1899-12-30T00:46:00"/>
    <d v="1899-12-30T01:15:00"/>
    <x v="0"/>
  </r>
  <r>
    <n v="15"/>
    <s v="Cliente_296"/>
    <n v="1"/>
    <d v="2023-04-04T01:12:00"/>
    <d v="2023-04-04T04:38:00"/>
    <x v="0"/>
    <x v="0"/>
    <s v="Tarjeta de credito"/>
    <x v="330"/>
    <s v="Libre"/>
    <x v="339"/>
    <x v="0"/>
    <s v="Plato_20"/>
    <s v=" Plato_16"/>
    <m/>
    <m/>
    <n v="164"/>
    <s v="04/04/2023"/>
    <s v="MARTES"/>
    <d v="1899-12-30T03:26:00"/>
    <n v="91"/>
    <d v="1899-12-30T01:31:00"/>
    <d v="1899-12-30T01:55:00"/>
    <x v="0"/>
  </r>
  <r>
    <n v="14"/>
    <s v="Cliente_568"/>
    <n v="5"/>
    <d v="2023-04-04T02:05:00"/>
    <d v="2023-04-04T04:19:00"/>
    <x v="0"/>
    <x v="1"/>
    <s v="Tarjeta de credito"/>
    <x v="331"/>
    <s v="Libre"/>
    <x v="340"/>
    <x v="4"/>
    <s v="Plato_16"/>
    <s v=" Plato_5"/>
    <s v=" Plato_8"/>
    <m/>
    <n v="177"/>
    <s v="04/04/2023"/>
    <s v="MARTES"/>
    <d v="1899-12-30T02:14:00"/>
    <n v="88"/>
    <d v="1899-12-30T01:28:00"/>
    <d v="1899-12-30T00:46:00"/>
    <x v="0"/>
  </r>
  <r>
    <n v="19"/>
    <s v="Cliente_897"/>
    <n v="5"/>
    <d v="2023-04-04T02:30:00"/>
    <d v="2023-04-04T06:11:00"/>
    <x v="0"/>
    <x v="1"/>
    <s v="Tarjeta de credito"/>
    <x v="332"/>
    <s v="Libre"/>
    <x v="341"/>
    <x v="6"/>
    <s v="Plato_14"/>
    <s v=" Plato_16"/>
    <m/>
    <m/>
    <n v="102"/>
    <s v="04/04/2023"/>
    <s v="MARTES"/>
    <d v="1899-12-30T03:41:00"/>
    <n v="54"/>
    <d v="1899-12-30T00:54:00"/>
    <d v="1899-12-30T02:47:00"/>
    <x v="0"/>
  </r>
  <r>
    <n v="12"/>
    <s v="Cliente_816"/>
    <n v="1"/>
    <d v="2023-04-04T03:56:00"/>
    <d v="2023-04-04T05:45:00"/>
    <x v="3"/>
    <x v="0"/>
    <s v="Tarjeta de credito"/>
    <x v="333"/>
    <s v="Ocupada"/>
    <x v="342"/>
    <x v="4"/>
    <s v="Plato_18"/>
    <s v=" Plato_14"/>
    <m/>
    <m/>
    <n v="137"/>
    <s v="04/04/2023"/>
    <s v="MARTES"/>
    <d v="1899-12-30T02:04:00"/>
    <n v="101"/>
    <d v="1899-12-30T01:41:00"/>
    <d v="1899-12-30T00:23:00"/>
    <x v="0"/>
  </r>
  <r>
    <n v="15"/>
    <s v="Cliente_221"/>
    <n v="3"/>
    <d v="2023-04-04T00:46:00"/>
    <d v="2023-04-04T02:04:00"/>
    <x v="2"/>
    <x v="0"/>
    <s v="Tarjeta de credito"/>
    <x v="334"/>
    <s v="Ocupada"/>
    <x v="343"/>
    <x v="9"/>
    <s v="Plato_8"/>
    <s v=" Plato_17"/>
    <s v=" Plato_15"/>
    <s v=" Plato_5"/>
    <n v="183"/>
    <s v="04/04/2023"/>
    <s v="MARTES"/>
    <d v="1899-12-30T01:33:00"/>
    <n v="86"/>
    <d v="1899-12-30T01:26:00"/>
    <d v="1899-12-30T00:07:00"/>
    <x v="0"/>
  </r>
  <r>
    <n v="16"/>
    <s v="Cliente_755"/>
    <n v="3"/>
    <d v="2023-04-04T01:18:00"/>
    <d v="2023-04-04T04:19:00"/>
    <x v="4"/>
    <x v="0"/>
    <s v="Tarjeta de credito"/>
    <x v="335"/>
    <s v="Ocupada"/>
    <x v="344"/>
    <x v="9"/>
    <s v="Plato_12"/>
    <m/>
    <m/>
    <m/>
    <n v="38"/>
    <s v="04/04/2023"/>
    <s v="MARTES"/>
    <d v="1899-12-30T03:16:00"/>
    <n v="18"/>
    <d v="1899-12-30T00:18:00"/>
    <d v="1899-12-30T02:58:00"/>
    <x v="0"/>
  </r>
  <r>
    <n v="1"/>
    <s v="Cliente_289"/>
    <n v="5"/>
    <d v="2023-04-04T00:40:00"/>
    <d v="2023-04-04T03:56:00"/>
    <x v="3"/>
    <x v="0"/>
    <s v="Tarjeta de debito"/>
    <x v="336"/>
    <s v="Reservada"/>
    <x v="345"/>
    <x v="10"/>
    <s v="Plato_19"/>
    <m/>
    <m/>
    <m/>
    <n v="72"/>
    <s v="04/04/2023"/>
    <s v="MARTES"/>
    <d v="1899-12-30T03:16:00"/>
    <n v="22"/>
    <d v="1899-12-30T00:22:00"/>
    <d v="1899-12-30T02:54:00"/>
    <x v="0"/>
  </r>
  <r>
    <n v="7"/>
    <s v="Cliente_476"/>
    <n v="4"/>
    <d v="2023-04-04T01:49:00"/>
    <d v="2023-04-04T04:34:00"/>
    <x v="4"/>
    <x v="0"/>
    <s v="Tarjeta de credito"/>
    <x v="337"/>
    <s v="Reservada"/>
    <x v="346"/>
    <x v="9"/>
    <s v="Plato_8"/>
    <m/>
    <m/>
    <m/>
    <n v="70"/>
    <s v="04/04/2023"/>
    <s v="MARTES"/>
    <d v="1899-12-30T02:45:00"/>
    <n v="44"/>
    <d v="1899-12-30T00:44:00"/>
    <d v="1899-12-30T02:01:00"/>
    <x v="0"/>
  </r>
  <r>
    <n v="16"/>
    <s v="Cliente_940"/>
    <n v="2"/>
    <d v="2023-04-04T01:17:00"/>
    <d v="2023-04-04T04:59:00"/>
    <x v="2"/>
    <x v="0"/>
    <s v="Tarjeta de credito"/>
    <x v="338"/>
    <s v="Ocupada"/>
    <x v="347"/>
    <x v="3"/>
    <s v="Plato_10"/>
    <s v=" Plato_3"/>
    <m/>
    <m/>
    <n v="86"/>
    <s v="04/04/2023"/>
    <s v="MARTES"/>
    <d v="1899-12-30T03:57:00"/>
    <n v="88"/>
    <d v="1899-12-30T01:28:00"/>
    <d v="1899-12-30T02:29:00"/>
    <x v="0"/>
  </r>
  <r>
    <n v="13"/>
    <s v="Cliente_707"/>
    <n v="1"/>
    <d v="2023-04-04T03:48:00"/>
    <d v="2023-04-04T07:31:00"/>
    <x v="3"/>
    <x v="1"/>
    <s v="Tarjeta de credito"/>
    <x v="339"/>
    <s v="Ocupada"/>
    <x v="348"/>
    <x v="2"/>
    <s v="Plato_2"/>
    <s v=" Plato_12"/>
    <s v=" Plato_8"/>
    <m/>
    <n v="152"/>
    <s v="04/04/2023"/>
    <s v="MARTES"/>
    <d v="1899-12-30T03:58:00"/>
    <n v="85"/>
    <d v="1899-12-30T01:25:00"/>
    <d v="1899-12-30T02:33:00"/>
    <x v="0"/>
  </r>
  <r>
    <n v="2"/>
    <s v="Cliente_644"/>
    <n v="6"/>
    <d v="2023-04-04T00:35:00"/>
    <d v="2023-04-04T02:59:00"/>
    <x v="3"/>
    <x v="1"/>
    <s v="Tarjeta de debito"/>
    <x v="340"/>
    <s v="Reservada"/>
    <x v="349"/>
    <x v="1"/>
    <s v="Plato_17"/>
    <s v=" Plato_6"/>
    <m/>
    <m/>
    <n v="143"/>
    <s v="04/04/2023"/>
    <s v="MARTES"/>
    <d v="1899-12-30T02:24:00"/>
    <n v="109"/>
    <d v="1899-12-30T01:49:00"/>
    <d v="1899-12-30T00:35:00"/>
    <x v="0"/>
  </r>
  <r>
    <n v="1"/>
    <s v="Cliente_619"/>
    <n v="6"/>
    <d v="2023-04-04T03:52:00"/>
    <d v="2023-04-04T06:09:00"/>
    <x v="1"/>
    <x v="1"/>
    <s v="Tarjeta de credito"/>
    <x v="341"/>
    <s v="Libre"/>
    <x v="350"/>
    <x v="2"/>
    <s v="Plato_15"/>
    <s v=" Plato_8"/>
    <m/>
    <m/>
    <n v="201"/>
    <s v="04/04/2023"/>
    <s v="MARTES"/>
    <d v="1899-12-30T02:17:00"/>
    <n v="25"/>
    <d v="1899-12-30T00:25:00"/>
    <d v="1899-12-30T01:52:00"/>
    <x v="0"/>
  </r>
  <r>
    <n v="1"/>
    <s v="Cliente_780"/>
    <n v="3"/>
    <d v="2023-04-04T00:17:00"/>
    <d v="2023-04-04T02:53:00"/>
    <x v="0"/>
    <x v="1"/>
    <s v="Efectivo"/>
    <x v="159"/>
    <s v="Reservada"/>
    <x v="351"/>
    <x v="3"/>
    <s v="Plato_11"/>
    <m/>
    <m/>
    <m/>
    <n v="99"/>
    <s v="04/04/2023"/>
    <s v="MARTES"/>
    <d v="1899-12-30T02:36:00"/>
    <n v="7"/>
    <d v="1899-12-30T00:07:00"/>
    <d v="1899-12-30T02:29:00"/>
    <x v="0"/>
  </r>
  <r>
    <n v="7"/>
    <s v="Cliente_833"/>
    <n v="5"/>
    <d v="2023-04-04T03:46:00"/>
    <d v="2023-04-04T07:36:00"/>
    <x v="3"/>
    <x v="2"/>
    <s v="Tarjeta de credito"/>
    <x v="342"/>
    <s v="Reservada"/>
    <x v="352"/>
    <x v="2"/>
    <s v="Plato_5"/>
    <s v=" Plato_2"/>
    <s v=" Plato_8"/>
    <s v=" Plato_18"/>
    <n v="212"/>
    <s v="04/04/2023"/>
    <s v="MARTES"/>
    <d v="1899-12-30T03:50:00"/>
    <n v="128"/>
    <d v="1899-12-30T02:08:00"/>
    <d v="1899-12-30T01:42:00"/>
    <x v="0"/>
  </r>
  <r>
    <n v="12"/>
    <s v="Cliente_899"/>
    <n v="6"/>
    <d v="2023-04-04T00:26:00"/>
    <d v="2023-04-04T03:24:00"/>
    <x v="3"/>
    <x v="1"/>
    <s v="Tarjeta de credito"/>
    <x v="343"/>
    <s v="Ocupada"/>
    <x v="353"/>
    <x v="3"/>
    <s v="Plato_12"/>
    <s v=" Plato_15"/>
    <s v=" Plato_4"/>
    <s v=" Plato_7"/>
    <n v="181"/>
    <s v="04/04/2023"/>
    <s v="MARTES"/>
    <d v="1899-12-30T03:13:00"/>
    <n v="137"/>
    <d v="1899-12-30T02:17:00"/>
    <d v="1899-12-30T00:56:00"/>
    <x v="0"/>
  </r>
  <r>
    <n v="4"/>
    <s v="Cliente_523"/>
    <n v="4"/>
    <d v="2023-04-04T01:41:00"/>
    <d v="2023-04-04T05:07:00"/>
    <x v="3"/>
    <x v="1"/>
    <s v="Tarjeta de credito"/>
    <x v="344"/>
    <s v="Reservada"/>
    <x v="354"/>
    <x v="0"/>
    <s v="Plato_10"/>
    <m/>
    <m/>
    <m/>
    <n v="26"/>
    <s v="04/04/2023"/>
    <s v="MARTES"/>
    <d v="1899-12-30T03:26:00"/>
    <n v="7"/>
    <d v="1899-12-30T00:07:00"/>
    <d v="1899-12-30T03:19:00"/>
    <x v="0"/>
  </r>
  <r>
    <n v="1"/>
    <s v="Cliente_498"/>
    <n v="1"/>
    <d v="2023-04-04T00:12:00"/>
    <d v="2023-04-04T02:18:00"/>
    <x v="0"/>
    <x v="1"/>
    <s v="Tarjeta de credito"/>
    <x v="345"/>
    <s v="Ocupada"/>
    <x v="355"/>
    <x v="2"/>
    <s v="Plato_4"/>
    <m/>
    <m/>
    <m/>
    <n v="36"/>
    <s v="04/04/2023"/>
    <s v="MARTES"/>
    <d v="1899-12-30T02:21:00"/>
    <n v="7"/>
    <d v="1899-12-30T00:07:00"/>
    <d v="1899-12-30T02:14:00"/>
    <x v="0"/>
  </r>
  <r>
    <n v="17"/>
    <s v="Cliente_470"/>
    <n v="2"/>
    <d v="2023-04-04T01:19:00"/>
    <d v="2023-04-04T04:26:00"/>
    <x v="0"/>
    <x v="1"/>
    <s v="Tarjeta de debito"/>
    <x v="346"/>
    <s v="Ocupada"/>
    <x v="356"/>
    <x v="9"/>
    <s v="Plato_1"/>
    <s v=" Plato_3"/>
    <s v=" Plato_6"/>
    <s v=" Plato_5"/>
    <n v="168"/>
    <s v="04/04/2023"/>
    <s v="MARTES"/>
    <d v="1899-12-30T03:22:00"/>
    <n v="96"/>
    <d v="1899-12-30T01:36:00"/>
    <d v="1899-12-30T01:46:00"/>
    <x v="0"/>
  </r>
  <r>
    <n v="13"/>
    <s v="Cliente_827"/>
    <n v="5"/>
    <d v="2023-04-04T02:37:00"/>
    <d v="2023-04-04T05:57:00"/>
    <x v="3"/>
    <x v="2"/>
    <s v="Tarjeta de credito"/>
    <x v="347"/>
    <s v="Reservada"/>
    <x v="357"/>
    <x v="7"/>
    <s v="Plato_10"/>
    <s v=" Plato_4"/>
    <s v=" Plato_3"/>
    <m/>
    <n v="166"/>
    <s v="04/04/2023"/>
    <s v="MARTES"/>
    <d v="1899-12-30T03:20:00"/>
    <n v="152"/>
    <d v="1899-12-30T02:32:00"/>
    <d v="1899-12-30T00:48:00"/>
    <x v="0"/>
  </r>
  <r>
    <n v="11"/>
    <s v="Cliente_92"/>
    <n v="2"/>
    <d v="2023-04-04T00:41:00"/>
    <d v="2023-04-04T04:10:00"/>
    <x v="2"/>
    <x v="0"/>
    <s v="Tarjeta de credito"/>
    <x v="348"/>
    <s v="Reservada"/>
    <x v="358"/>
    <x v="4"/>
    <s v="Plato_5"/>
    <s v=" Plato_16"/>
    <s v=" Plato_9"/>
    <s v=" Plato_10"/>
    <n v="190"/>
    <s v="04/04/2023"/>
    <s v="MARTES"/>
    <d v="1899-12-30T03:29:00"/>
    <n v="145"/>
    <d v="1899-12-30T02:25:00"/>
    <d v="1899-12-30T01:04:00"/>
    <x v="0"/>
  </r>
  <r>
    <n v="16"/>
    <s v="Cliente_191"/>
    <n v="3"/>
    <d v="2023-04-04T01:10:00"/>
    <d v="2023-04-04T04:58:00"/>
    <x v="0"/>
    <x v="0"/>
    <s v="Tarjeta de credito"/>
    <x v="349"/>
    <s v="Ocupada"/>
    <x v="359"/>
    <x v="4"/>
    <s v="Plato_13"/>
    <s v=" Plato_2"/>
    <s v=" Plato_10"/>
    <s v=" Plato_15"/>
    <n v="233"/>
    <s v="04/04/2023"/>
    <s v="MARTES"/>
    <d v="1899-12-30T04:03:00"/>
    <n v="159"/>
    <d v="1899-12-30T02:39:00"/>
    <d v="1899-12-30T01:24:00"/>
    <x v="0"/>
  </r>
  <r>
    <n v="16"/>
    <s v="Cliente_183"/>
    <n v="1"/>
    <d v="2023-04-04T01:53:00"/>
    <d v="2023-04-04T05:28:00"/>
    <x v="2"/>
    <x v="2"/>
    <s v="Efectivo"/>
    <x v="350"/>
    <s v="Libre"/>
    <x v="360"/>
    <x v="1"/>
    <s v="Plato_9"/>
    <s v=" Plato_7"/>
    <m/>
    <m/>
    <n v="101"/>
    <s v="04/04/2023"/>
    <s v="MARTES"/>
    <d v="1899-12-30T03:35:00"/>
    <n v="112"/>
    <d v="1899-12-30T01:52:00"/>
    <d v="1899-12-30T01:43:00"/>
    <x v="0"/>
  </r>
  <r>
    <n v="15"/>
    <s v="Cliente_681"/>
    <n v="2"/>
    <d v="2023-04-04T02:03:00"/>
    <d v="2023-04-04T05:59:00"/>
    <x v="1"/>
    <x v="0"/>
    <s v="Tarjeta de credito"/>
    <x v="351"/>
    <s v="Libre"/>
    <x v="361"/>
    <x v="7"/>
    <s v="Plato_3"/>
    <s v=" Plato_7"/>
    <s v=" Plato_4"/>
    <m/>
    <n v="62"/>
    <s v="04/04/2023"/>
    <s v="MARTES"/>
    <d v="1899-12-30T03:56:00"/>
    <n v="123"/>
    <d v="1899-12-30T02:03:00"/>
    <d v="1899-12-30T01:53:00"/>
    <x v="0"/>
  </r>
  <r>
    <n v="5"/>
    <s v="Cliente_499"/>
    <n v="2"/>
    <d v="2023-04-04T01:46:00"/>
    <d v="2023-04-04T03:29:00"/>
    <x v="0"/>
    <x v="0"/>
    <s v="Tarjeta de credito"/>
    <x v="352"/>
    <s v="Ocupada"/>
    <x v="362"/>
    <x v="2"/>
    <s v="Plato_2"/>
    <s v=" Plato_7"/>
    <s v=" Plato_19"/>
    <s v=" Plato_11"/>
    <n v="240"/>
    <s v="04/04/2023"/>
    <s v="MARTES"/>
    <d v="1899-12-30T01:58:00"/>
    <n v="149"/>
    <d v="1899-12-30T02:29:00"/>
    <d v="1899-12-30T00:00:00"/>
    <x v="1"/>
  </r>
  <r>
    <n v="15"/>
    <s v="Cliente_495"/>
    <n v="2"/>
    <d v="2023-04-04T03:50:00"/>
    <d v="2023-04-04T07:10:00"/>
    <x v="3"/>
    <x v="0"/>
    <s v="Tarjeta de debito"/>
    <x v="353"/>
    <s v="Reservada"/>
    <x v="363"/>
    <x v="2"/>
    <s v="Plato_16"/>
    <s v=" Plato_5"/>
    <s v=" Plato_1"/>
    <s v=" Plato_9"/>
    <n v="157"/>
    <s v="04/04/2023"/>
    <s v="MARTES"/>
    <d v="1899-12-30T03:20:00"/>
    <n v="112"/>
    <d v="1899-12-30T01:52:00"/>
    <d v="1899-12-30T01:28:00"/>
    <x v="0"/>
  </r>
  <r>
    <n v="4"/>
    <s v="Cliente_54"/>
    <n v="1"/>
    <d v="2023-04-04T01:03:00"/>
    <d v="2023-04-04T04:33:00"/>
    <x v="0"/>
    <x v="0"/>
    <s v="Efectivo"/>
    <x v="354"/>
    <s v="Ocupada"/>
    <x v="364"/>
    <x v="9"/>
    <s v="Plato_19"/>
    <m/>
    <m/>
    <m/>
    <n v="108"/>
    <s v="04/04/2023"/>
    <s v="MARTES"/>
    <d v="1899-12-30T03:45:00"/>
    <n v="25"/>
    <d v="1899-12-30T00:25:00"/>
    <d v="1899-12-30T03:20:00"/>
    <x v="0"/>
  </r>
  <r>
    <n v="17"/>
    <s v="Cliente_923"/>
    <n v="5"/>
    <d v="2023-04-04T01:33:00"/>
    <d v="2023-04-04T04:46:00"/>
    <x v="0"/>
    <x v="0"/>
    <s v="Efectivo"/>
    <x v="355"/>
    <s v="Reservada"/>
    <x v="365"/>
    <x v="9"/>
    <s v="Plato_6"/>
    <s v=" Plato_8"/>
    <s v=" Plato_20"/>
    <m/>
    <n v="239"/>
    <s v="04/04/2023"/>
    <s v="MARTES"/>
    <d v="1899-12-30T03:13:00"/>
    <n v="90"/>
    <d v="1899-12-30T01:30:00"/>
    <d v="1899-12-30T01:43:00"/>
    <x v="0"/>
  </r>
  <r>
    <n v="12"/>
    <s v="Cliente_453"/>
    <n v="2"/>
    <d v="2023-04-04T00:53:00"/>
    <d v="2023-04-04T03:45:00"/>
    <x v="0"/>
    <x v="2"/>
    <s v="Tarjeta de credito"/>
    <x v="356"/>
    <s v="Libre"/>
    <x v="366"/>
    <x v="9"/>
    <s v="Plato_10"/>
    <s v=" Plato_9"/>
    <s v=" Plato_3"/>
    <m/>
    <n v="101"/>
    <s v="04/04/2023"/>
    <s v="MARTES"/>
    <d v="1899-12-30T02:52:00"/>
    <n v="73"/>
    <d v="1899-12-30T01:13:00"/>
    <d v="1899-12-30T01:39:00"/>
    <x v="0"/>
  </r>
  <r>
    <n v="13"/>
    <s v="Cliente_14"/>
    <n v="1"/>
    <d v="2023-04-04T03:24:00"/>
    <d v="2023-04-04T05:33:00"/>
    <x v="1"/>
    <x v="1"/>
    <s v="Tarjeta de debito"/>
    <x v="357"/>
    <s v="Ocupada"/>
    <x v="367"/>
    <x v="1"/>
    <s v="Plato_11"/>
    <s v=" Plato_7"/>
    <m/>
    <m/>
    <n v="123"/>
    <s v="04/04/2023"/>
    <s v="MARTES"/>
    <d v="1899-12-30T02:24:00"/>
    <n v="85"/>
    <d v="1899-12-30T01:25:00"/>
    <d v="1899-12-30T00:59:00"/>
    <x v="0"/>
  </r>
  <r>
    <n v="20"/>
    <s v="Cliente_611"/>
    <n v="2"/>
    <d v="2023-04-04T02:11:00"/>
    <d v="2023-04-04T05:54:00"/>
    <x v="3"/>
    <x v="0"/>
    <s v="Tarjeta de credito"/>
    <x v="358"/>
    <s v="Libre"/>
    <x v="368"/>
    <x v="7"/>
    <s v="Plato_17"/>
    <s v=" Plato_14"/>
    <s v=" Plato_16"/>
    <s v=" Plato_10"/>
    <n v="242"/>
    <s v="04/04/2023"/>
    <s v="MARTES"/>
    <d v="1899-12-30T03:43:00"/>
    <n v="42"/>
    <d v="1899-12-30T00:42:00"/>
    <d v="1899-12-30T03:01:00"/>
    <x v="0"/>
  </r>
  <r>
    <n v="13"/>
    <s v="Cliente_666"/>
    <n v="6"/>
    <d v="2023-04-04T02:20:00"/>
    <d v="2023-04-04T03:23:00"/>
    <x v="0"/>
    <x v="0"/>
    <s v="Tarjeta de credito"/>
    <x v="359"/>
    <s v="Libre"/>
    <x v="369"/>
    <x v="7"/>
    <s v="Plato_19"/>
    <m/>
    <m/>
    <m/>
    <n v="72"/>
    <s v="04/04/2023"/>
    <s v="MARTES"/>
    <d v="1899-12-30T01:03:00"/>
    <n v="33"/>
    <d v="1899-12-30T00:33:00"/>
    <d v="1899-12-30T00:30:00"/>
    <x v="0"/>
  </r>
  <r>
    <n v="4"/>
    <s v="Cliente_505"/>
    <n v="3"/>
    <d v="2023-04-04T01:16:00"/>
    <d v="2023-04-04T04:31:00"/>
    <x v="4"/>
    <x v="2"/>
    <s v="Tarjeta de credito"/>
    <x v="360"/>
    <s v="Ocupada"/>
    <x v="370"/>
    <x v="8"/>
    <s v="Plato_17"/>
    <s v=" Plato_19"/>
    <s v=" Plato_16"/>
    <s v=" Plato_14"/>
    <n v="200"/>
    <s v="04/04/2023"/>
    <s v="MARTES"/>
    <d v="1899-12-30T03:30:00"/>
    <n v="49"/>
    <d v="1899-12-30T00:49:00"/>
    <d v="1899-12-30T02:41:00"/>
    <x v="0"/>
  </r>
  <r>
    <n v="14"/>
    <s v="Cliente_858"/>
    <n v="5"/>
    <d v="2023-04-04T02:46:00"/>
    <d v="2023-04-04T06:14:00"/>
    <x v="2"/>
    <x v="0"/>
    <s v="Tarjeta de credito"/>
    <x v="361"/>
    <s v="Reservada"/>
    <x v="371"/>
    <x v="2"/>
    <s v="Plato_4"/>
    <m/>
    <m/>
    <m/>
    <n v="36"/>
    <s v="04/04/2023"/>
    <s v="MARTES"/>
    <d v="1899-12-30T03:28:00"/>
    <n v="22"/>
    <d v="1899-12-30T00:22:00"/>
    <d v="1899-12-30T03:06:00"/>
    <x v="0"/>
  </r>
  <r>
    <n v="19"/>
    <s v="Cliente_882"/>
    <n v="2"/>
    <d v="2023-04-04T00:37:00"/>
    <d v="2023-04-04T03:11:00"/>
    <x v="3"/>
    <x v="1"/>
    <s v="Tarjeta de debito"/>
    <x v="362"/>
    <s v="Ocupada"/>
    <x v="372"/>
    <x v="10"/>
    <s v="Plato_13"/>
    <s v=" Plato_8"/>
    <s v=" Plato_5"/>
    <s v=" Plato_3"/>
    <n v="160"/>
    <s v="04/04/2023"/>
    <s v="MARTES"/>
    <d v="1899-12-30T02:49:00"/>
    <n v="116"/>
    <d v="1899-12-30T01:56:00"/>
    <d v="1899-12-30T00:53:00"/>
    <x v="0"/>
  </r>
  <r>
    <n v="18"/>
    <s v="Cliente_275"/>
    <n v="3"/>
    <d v="2023-04-04T03:19:00"/>
    <d v="2023-04-04T04:24:00"/>
    <x v="2"/>
    <x v="0"/>
    <s v="Tarjeta de credito"/>
    <x v="363"/>
    <s v="Libre"/>
    <x v="373"/>
    <x v="3"/>
    <s v="Plato_8"/>
    <m/>
    <m/>
    <m/>
    <n v="35"/>
    <s v="04/04/2023"/>
    <s v="MARTES"/>
    <d v="1899-12-30T01:05:00"/>
    <n v="9"/>
    <d v="1899-12-30T00:09:00"/>
    <d v="1899-12-30T00:56:00"/>
    <x v="0"/>
  </r>
  <r>
    <n v="18"/>
    <s v="Cliente_871"/>
    <n v="1"/>
    <d v="2023-04-04T00:17:00"/>
    <d v="2023-04-04T03:09:00"/>
    <x v="0"/>
    <x v="0"/>
    <s v="Tarjeta de credito"/>
    <x v="364"/>
    <s v="Reservada"/>
    <x v="374"/>
    <x v="0"/>
    <s v="Plato_17"/>
    <m/>
    <m/>
    <m/>
    <n v="93"/>
    <s v="04/04/2023"/>
    <s v="MARTES"/>
    <d v="1899-12-30T02:52:00"/>
    <n v="27"/>
    <d v="1899-12-30T00:27:00"/>
    <d v="1899-12-30T02:25:00"/>
    <x v="0"/>
  </r>
  <r>
    <n v="16"/>
    <s v="Cliente_183"/>
    <n v="4"/>
    <d v="2023-04-04T02:53:00"/>
    <d v="2023-04-04T05:12:00"/>
    <x v="1"/>
    <x v="0"/>
    <s v="Efectivo"/>
    <x v="365"/>
    <s v="Ocupada"/>
    <x v="375"/>
    <x v="8"/>
    <s v="Plato_14"/>
    <m/>
    <m/>
    <m/>
    <n v="46"/>
    <s v="04/04/2023"/>
    <s v="MARTES"/>
    <d v="1899-12-30T02:34:00"/>
    <n v="5"/>
    <d v="1899-12-30T00:05:00"/>
    <d v="1899-12-30T02:29:00"/>
    <x v="0"/>
  </r>
  <r>
    <n v="5"/>
    <s v="Cliente_841"/>
    <n v="1"/>
    <d v="2023-04-04T01:18:00"/>
    <d v="2023-04-04T04:46:00"/>
    <x v="4"/>
    <x v="0"/>
    <s v="Tarjeta de credito"/>
    <x v="366"/>
    <s v="Libre"/>
    <x v="376"/>
    <x v="3"/>
    <s v="Plato_18"/>
    <s v=" Plato_15"/>
    <m/>
    <m/>
    <n v="100"/>
    <s v="04/04/2023"/>
    <s v="MARTES"/>
    <d v="1899-12-30T03:28:00"/>
    <n v="46"/>
    <d v="1899-12-30T00:46:00"/>
    <d v="1899-12-30T02:42:00"/>
    <x v="0"/>
  </r>
  <r>
    <n v="3"/>
    <s v="Cliente_789"/>
    <n v="1"/>
    <d v="2023-04-04T03:55:00"/>
    <d v="2023-04-04T05:18:00"/>
    <x v="1"/>
    <x v="0"/>
    <s v="Efectivo"/>
    <x v="367"/>
    <s v="Libre"/>
    <x v="377"/>
    <x v="4"/>
    <s v="Plato_2"/>
    <s v=" Plato_12"/>
    <m/>
    <m/>
    <n v="49"/>
    <s v="04/04/2023"/>
    <s v="MARTES"/>
    <d v="1899-12-30T01:23:00"/>
    <n v="21"/>
    <d v="1899-12-30T00:21:00"/>
    <d v="1899-12-30T01:02:00"/>
    <x v="0"/>
  </r>
  <r>
    <n v="4"/>
    <s v="Cliente_442"/>
    <n v="2"/>
    <d v="2023-04-04T01:31:00"/>
    <d v="2023-04-04T03:57:00"/>
    <x v="0"/>
    <x v="1"/>
    <s v="Tarjeta de credito"/>
    <x v="368"/>
    <s v="Ocupada"/>
    <x v="378"/>
    <x v="9"/>
    <s v="Plato_8"/>
    <m/>
    <m/>
    <m/>
    <n v="70"/>
    <s v="04/04/2023"/>
    <s v="MARTES"/>
    <d v="1899-12-30T02:41:00"/>
    <n v="6"/>
    <d v="1899-12-30T00:06:00"/>
    <d v="1899-12-30T02:35:00"/>
    <x v="0"/>
  </r>
  <r>
    <n v="5"/>
    <s v="Cliente_964"/>
    <n v="1"/>
    <d v="2023-04-04T00:58:00"/>
    <d v="2023-04-04T04:33:00"/>
    <x v="0"/>
    <x v="2"/>
    <s v="Tarjeta de debito"/>
    <x v="369"/>
    <s v="Libre"/>
    <x v="379"/>
    <x v="10"/>
    <s v="Plato_11"/>
    <s v=" Plato_12"/>
    <m/>
    <m/>
    <n v="137"/>
    <s v="04/04/2023"/>
    <s v="MARTES"/>
    <d v="1899-12-30T03:35:00"/>
    <n v="93"/>
    <d v="1899-12-30T01:33:00"/>
    <d v="1899-12-30T02:02:00"/>
    <x v="0"/>
  </r>
  <r>
    <n v="4"/>
    <s v="Cliente_141"/>
    <n v="1"/>
    <d v="2023-04-04T00:57:00"/>
    <d v="2023-04-04T04:32:00"/>
    <x v="1"/>
    <x v="1"/>
    <s v="Tarjeta de debito"/>
    <x v="370"/>
    <s v="Libre"/>
    <x v="380"/>
    <x v="7"/>
    <s v="Plato_10"/>
    <s v=" Plato_11"/>
    <m/>
    <m/>
    <n v="144"/>
    <s v="04/04/2023"/>
    <s v="MARTES"/>
    <d v="1899-12-30T03:35:00"/>
    <n v="47"/>
    <d v="1899-12-30T00:47:00"/>
    <d v="1899-12-30T02:48:00"/>
    <x v="0"/>
  </r>
  <r>
    <n v="20"/>
    <s v="Cliente_742"/>
    <n v="6"/>
    <d v="2023-04-04T03:09:00"/>
    <d v="2023-04-04T06:27:00"/>
    <x v="2"/>
    <x v="2"/>
    <s v="Tarjeta de debito"/>
    <x v="371"/>
    <s v="Reservada"/>
    <x v="381"/>
    <x v="8"/>
    <s v="Plato_9"/>
    <m/>
    <m/>
    <m/>
    <n v="87"/>
    <s v="04/04/2023"/>
    <s v="MARTES"/>
    <d v="1899-12-30T03:18:00"/>
    <n v="54"/>
    <d v="1899-12-30T00:54:00"/>
    <d v="1899-12-30T02:24:00"/>
    <x v="0"/>
  </r>
  <r>
    <n v="6"/>
    <s v="Cliente_992"/>
    <n v="6"/>
    <d v="2023-04-04T03:29:00"/>
    <d v="2023-04-04T06:33:00"/>
    <x v="4"/>
    <x v="0"/>
    <s v="Tarjeta de credito"/>
    <x v="372"/>
    <s v="Libre"/>
    <x v="382"/>
    <x v="9"/>
    <s v="Plato_19"/>
    <m/>
    <m/>
    <m/>
    <n v="108"/>
    <s v="04/04/2023"/>
    <s v="MARTES"/>
    <d v="1899-12-30T03:04:00"/>
    <n v="9"/>
    <d v="1899-12-30T00:09:00"/>
    <d v="1899-12-30T02:55:00"/>
    <x v="0"/>
  </r>
  <r>
    <n v="1"/>
    <s v="Cliente_622"/>
    <n v="5"/>
    <d v="2023-04-04T00:11:00"/>
    <d v="2023-04-04T02:33:00"/>
    <x v="1"/>
    <x v="1"/>
    <s v="Tarjeta de debito"/>
    <x v="373"/>
    <s v="Reservada"/>
    <x v="383"/>
    <x v="5"/>
    <s v="Plato_4"/>
    <s v=" Plato_12"/>
    <s v=" Plato_6"/>
    <m/>
    <n v="120"/>
    <s v="04/04/2023"/>
    <s v="MARTES"/>
    <d v="1899-12-30T02:22:00"/>
    <n v="110"/>
    <d v="1899-12-30T01:50:00"/>
    <d v="1899-12-30T00:32:00"/>
    <x v="0"/>
  </r>
  <r>
    <n v="6"/>
    <s v="Cliente_508"/>
    <n v="6"/>
    <d v="2023-04-05T03:37:00"/>
    <d v="2023-04-05T06:43:00"/>
    <x v="0"/>
    <x v="1"/>
    <s v="Tarjeta de credito"/>
    <x v="374"/>
    <s v="Ocupada"/>
    <x v="384"/>
    <x v="0"/>
    <s v="Plato_2"/>
    <m/>
    <m/>
    <m/>
    <n v="60"/>
    <s v="05/04/2023"/>
    <s v="MIÉRCOLES"/>
    <d v="1899-12-30T03:21:00"/>
    <n v="22"/>
    <d v="1899-12-30T00:22:00"/>
    <d v="1899-12-30T02:59:00"/>
    <x v="0"/>
  </r>
  <r>
    <n v="5"/>
    <s v="Cliente_436"/>
    <n v="2"/>
    <d v="2023-04-05T00:33:00"/>
    <d v="2023-04-05T02:58:00"/>
    <x v="4"/>
    <x v="0"/>
    <s v="Tarjeta de debito"/>
    <x v="375"/>
    <s v="Ocupada"/>
    <x v="385"/>
    <x v="5"/>
    <s v="Plato_11"/>
    <m/>
    <m/>
    <m/>
    <n v="99"/>
    <s v="05/04/2023"/>
    <s v="MIÉRCOLES"/>
    <d v="1899-12-30T02:40:00"/>
    <n v="40"/>
    <d v="1899-12-30T00:40:00"/>
    <d v="1899-12-30T02:00:00"/>
    <x v="0"/>
  </r>
  <r>
    <n v="6"/>
    <s v="Cliente_676"/>
    <n v="5"/>
    <d v="2023-04-05T03:09:00"/>
    <d v="2023-04-05T06:10:00"/>
    <x v="3"/>
    <x v="0"/>
    <s v="Efectivo"/>
    <x v="376"/>
    <s v="Ocupada"/>
    <x v="386"/>
    <x v="5"/>
    <s v="Plato_17"/>
    <m/>
    <m/>
    <m/>
    <n v="93"/>
    <s v="05/04/2023"/>
    <s v="MIÉRCOLES"/>
    <d v="1899-12-30T03:16:00"/>
    <n v="18"/>
    <d v="1899-12-30T00:18:00"/>
    <d v="1899-12-30T02:58:00"/>
    <x v="0"/>
  </r>
  <r>
    <n v="18"/>
    <s v="Cliente_768"/>
    <n v="2"/>
    <d v="2023-04-05T00:33:00"/>
    <d v="2023-04-05T03:35:00"/>
    <x v="2"/>
    <x v="0"/>
    <s v="Tarjeta de credito"/>
    <x v="377"/>
    <s v="Libre"/>
    <x v="387"/>
    <x v="0"/>
    <s v="Plato_17"/>
    <s v=" Plato_19"/>
    <s v=" Plato_9"/>
    <s v=" Plato_11"/>
    <n v="291"/>
    <s v="05/04/2023"/>
    <s v="MIÉRCOLES"/>
    <d v="1899-12-30T03:02:00"/>
    <n v="171"/>
    <d v="1899-12-30T02:51:00"/>
    <d v="1899-12-30T00:11:00"/>
    <x v="0"/>
  </r>
  <r>
    <n v="19"/>
    <s v="Cliente_667"/>
    <n v="5"/>
    <d v="2023-04-05T00:02:00"/>
    <d v="2023-04-05T02:15:00"/>
    <x v="0"/>
    <x v="0"/>
    <s v="Tarjeta de credito"/>
    <x v="378"/>
    <s v="Reservada"/>
    <x v="388"/>
    <x v="5"/>
    <s v="Plato_11"/>
    <m/>
    <m/>
    <m/>
    <n v="33"/>
    <s v="05/04/2023"/>
    <s v="MIÉRCOLES"/>
    <d v="1899-12-30T02:13:00"/>
    <n v="24"/>
    <d v="1899-12-30T00:24:00"/>
    <d v="1899-12-30T01:49:00"/>
    <x v="0"/>
  </r>
  <r>
    <n v="9"/>
    <s v="Cliente_874"/>
    <n v="2"/>
    <d v="2023-04-05T02:59:00"/>
    <d v="2023-04-05T05:19:00"/>
    <x v="0"/>
    <x v="0"/>
    <s v="Tarjeta de credito"/>
    <x v="379"/>
    <s v="Reservada"/>
    <x v="389"/>
    <x v="9"/>
    <s v="Plato_5"/>
    <s v=" Plato_10"/>
    <s v=" Plato_13"/>
    <m/>
    <n v="143"/>
    <s v="05/04/2023"/>
    <s v="MIÉRCOLES"/>
    <d v="1899-12-30T02:20:00"/>
    <n v="93"/>
    <d v="1899-12-30T01:33:00"/>
    <d v="1899-12-30T00:47:00"/>
    <x v="0"/>
  </r>
  <r>
    <n v="15"/>
    <s v="Cliente_609"/>
    <n v="1"/>
    <d v="2023-04-05T02:05:00"/>
    <d v="2023-04-05T04:09:00"/>
    <x v="0"/>
    <x v="0"/>
    <s v="Tarjeta de credito"/>
    <x v="380"/>
    <s v="Reservada"/>
    <x v="390"/>
    <x v="8"/>
    <s v="Plato_5"/>
    <m/>
    <m/>
    <m/>
    <n v="22"/>
    <s v="05/04/2023"/>
    <s v="MIÉRCOLES"/>
    <d v="1899-12-30T02:04:00"/>
    <n v="35"/>
    <d v="1899-12-30T00:35:00"/>
    <d v="1899-12-30T01:29:00"/>
    <x v="0"/>
  </r>
  <r>
    <n v="14"/>
    <s v="Cliente_471"/>
    <n v="3"/>
    <d v="2023-04-05T00:33:00"/>
    <d v="2023-04-05T04:08:00"/>
    <x v="2"/>
    <x v="0"/>
    <s v="Tarjeta de credito"/>
    <x v="381"/>
    <s v="Ocupada"/>
    <x v="391"/>
    <x v="6"/>
    <s v="Plato_15"/>
    <s v=" Plato_7"/>
    <m/>
    <m/>
    <n v="120"/>
    <s v="05/04/2023"/>
    <s v="MIÉRCOLES"/>
    <d v="1899-12-30T03:50:00"/>
    <n v="54"/>
    <d v="1899-12-30T00:54:00"/>
    <d v="1899-12-30T02:56:00"/>
    <x v="0"/>
  </r>
  <r>
    <n v="13"/>
    <s v="Cliente_196"/>
    <n v="3"/>
    <d v="2023-04-05T02:33:00"/>
    <d v="2023-04-05T05:17:00"/>
    <x v="4"/>
    <x v="0"/>
    <s v="Tarjeta de credito"/>
    <x v="382"/>
    <s v="Ocupada"/>
    <x v="392"/>
    <x v="1"/>
    <s v="Plato_12"/>
    <s v=" Plato_8"/>
    <s v=" Plato_13"/>
    <s v=" Plato_5"/>
    <n v="208"/>
    <s v="05/04/2023"/>
    <s v="MIÉRCOLES"/>
    <d v="1899-12-30T02:59:00"/>
    <n v="109"/>
    <d v="1899-12-30T01:49:00"/>
    <d v="1899-12-30T01:10:00"/>
    <x v="0"/>
  </r>
  <r>
    <n v="17"/>
    <s v="Cliente_740"/>
    <n v="1"/>
    <d v="2023-04-05T03:26:00"/>
    <d v="2023-04-05T07:02:00"/>
    <x v="0"/>
    <x v="0"/>
    <s v="Tarjeta de credito"/>
    <x v="383"/>
    <s v="Ocupada"/>
    <x v="393"/>
    <x v="2"/>
    <s v="Plato_7"/>
    <s v=" Plato_9"/>
    <m/>
    <m/>
    <n v="77"/>
    <s v="05/04/2023"/>
    <s v="MIÉRCOLES"/>
    <d v="1899-12-30T03:51:00"/>
    <n v="47"/>
    <d v="1899-12-30T00:47:00"/>
    <d v="1899-12-30T03:04:00"/>
    <x v="0"/>
  </r>
  <r>
    <n v="2"/>
    <s v="Cliente_563"/>
    <n v="1"/>
    <d v="2023-04-05T01:37:00"/>
    <d v="2023-04-05T05:34:00"/>
    <x v="2"/>
    <x v="0"/>
    <s v="Tarjeta de debito"/>
    <x v="384"/>
    <s v="Libre"/>
    <x v="394"/>
    <x v="8"/>
    <s v="Plato_12"/>
    <m/>
    <m/>
    <m/>
    <n v="38"/>
    <s v="05/04/2023"/>
    <s v="MIÉRCOLES"/>
    <d v="1899-12-30T03:57:00"/>
    <n v="8"/>
    <d v="1899-12-30T00:08:00"/>
    <d v="1899-12-30T03:49:00"/>
    <x v="0"/>
  </r>
  <r>
    <n v="11"/>
    <s v="Cliente_991"/>
    <n v="1"/>
    <d v="2023-04-05T00:32:00"/>
    <d v="2023-04-05T03:36:00"/>
    <x v="2"/>
    <x v="2"/>
    <s v="Efectivo"/>
    <x v="385"/>
    <s v="Libre"/>
    <x v="395"/>
    <x v="4"/>
    <s v="Plato_3"/>
    <s v=" Plato_13"/>
    <m/>
    <m/>
    <n v="83"/>
    <s v="05/04/2023"/>
    <s v="MIÉRCOLES"/>
    <d v="1899-12-30T03:04:00"/>
    <n v="57"/>
    <d v="1899-12-30T00:57:00"/>
    <d v="1899-12-30T02:07:00"/>
    <x v="0"/>
  </r>
  <r>
    <n v="4"/>
    <s v="Cliente_289"/>
    <n v="2"/>
    <d v="2023-04-05T00:20:00"/>
    <d v="2023-04-05T01:34:00"/>
    <x v="4"/>
    <x v="1"/>
    <s v="Tarjeta de debito"/>
    <x v="386"/>
    <s v="Libre"/>
    <x v="396"/>
    <x v="9"/>
    <s v="Plato_6"/>
    <s v=" Plato_17"/>
    <m/>
    <m/>
    <n v="147"/>
    <s v="05/04/2023"/>
    <s v="MIÉRCOLES"/>
    <d v="1899-12-30T01:14:00"/>
    <n v="69"/>
    <d v="1899-12-30T01:09:00"/>
    <d v="1899-12-30T00:05:00"/>
    <x v="0"/>
  </r>
  <r>
    <n v="9"/>
    <s v="Cliente_330"/>
    <n v="5"/>
    <d v="2023-04-05T03:10:00"/>
    <d v="2023-04-05T07:05:00"/>
    <x v="1"/>
    <x v="1"/>
    <s v="Tarjeta de credito"/>
    <x v="387"/>
    <s v="Libre"/>
    <x v="397"/>
    <x v="4"/>
    <s v="Plato_16"/>
    <s v=" Plato_11"/>
    <m/>
    <m/>
    <n v="122"/>
    <s v="05/04/2023"/>
    <s v="MIÉRCOLES"/>
    <d v="1899-12-30T03:55:00"/>
    <n v="71"/>
    <d v="1899-12-30T01:11:00"/>
    <d v="1899-12-30T02:44:00"/>
    <x v="0"/>
  </r>
  <r>
    <n v="7"/>
    <s v="Cliente_943"/>
    <n v="6"/>
    <d v="2023-04-05T02:48:00"/>
    <d v="2023-04-05T05:40:00"/>
    <x v="3"/>
    <x v="0"/>
    <s v="Tarjeta de credito"/>
    <x v="388"/>
    <s v="Libre"/>
    <x v="398"/>
    <x v="0"/>
    <s v="Plato_11"/>
    <s v=" Plato_19"/>
    <m/>
    <m/>
    <n v="207"/>
    <s v="05/04/2023"/>
    <s v="MIÉRCOLES"/>
    <d v="1899-12-30T02:52:00"/>
    <n v="91"/>
    <d v="1899-12-30T01:31:00"/>
    <d v="1899-12-30T01:21:00"/>
    <x v="0"/>
  </r>
  <r>
    <n v="9"/>
    <s v="Cliente_285"/>
    <n v="4"/>
    <d v="2023-04-05T02:11:00"/>
    <d v="2023-04-05T04:14:00"/>
    <x v="4"/>
    <x v="0"/>
    <s v="Tarjeta de credito"/>
    <x v="257"/>
    <s v="Reservada"/>
    <x v="399"/>
    <x v="2"/>
    <s v="Plato_20"/>
    <s v=" Plato_16"/>
    <s v=" Plato_17"/>
    <m/>
    <n v="198"/>
    <s v="05/04/2023"/>
    <s v="MIÉRCOLES"/>
    <d v="1899-12-30T02:03:00"/>
    <n v="79"/>
    <d v="1899-12-30T01:19:00"/>
    <d v="1899-12-30T00:44:00"/>
    <x v="0"/>
  </r>
  <r>
    <n v="16"/>
    <s v="Cliente_12"/>
    <n v="2"/>
    <d v="2023-04-05T03:51:00"/>
    <d v="2023-04-05T06:57:00"/>
    <x v="2"/>
    <x v="0"/>
    <s v="Tarjeta de credito"/>
    <x v="389"/>
    <s v="Ocupada"/>
    <x v="400"/>
    <x v="3"/>
    <s v="Plato_13"/>
    <m/>
    <m/>
    <m/>
    <n v="42"/>
    <s v="05/04/2023"/>
    <s v="MIÉRCOLES"/>
    <d v="1899-12-30T03:21:00"/>
    <n v="20"/>
    <d v="1899-12-30T00:20:00"/>
    <d v="1899-12-30T03:01:00"/>
    <x v="0"/>
  </r>
  <r>
    <n v="18"/>
    <s v="Cliente_905"/>
    <n v="1"/>
    <d v="2023-04-05T02:41:00"/>
    <d v="2023-04-05T05:08:00"/>
    <x v="0"/>
    <x v="0"/>
    <s v="Tarjeta de credito"/>
    <x v="390"/>
    <s v="Reservada"/>
    <x v="401"/>
    <x v="1"/>
    <s v="Plato_1"/>
    <s v=" Plato_12"/>
    <s v=" Plato_5"/>
    <m/>
    <n v="151"/>
    <s v="05/04/2023"/>
    <s v="MIÉRCOLES"/>
    <d v="1899-12-30T02:27:00"/>
    <n v="66"/>
    <d v="1899-12-30T01:06:00"/>
    <d v="1899-12-30T01:21:00"/>
    <x v="0"/>
  </r>
  <r>
    <n v="14"/>
    <s v="Cliente_543"/>
    <n v="5"/>
    <d v="2023-04-05T02:15:00"/>
    <d v="2023-04-05T05:15:00"/>
    <x v="1"/>
    <x v="0"/>
    <s v="Tarjeta de credito"/>
    <x v="391"/>
    <s v="Libre"/>
    <x v="402"/>
    <x v="9"/>
    <s v="Plato_5"/>
    <s v=" Plato_4"/>
    <s v=" Plato_15"/>
    <s v=" Plato_7"/>
    <n v="190"/>
    <s v="05/04/2023"/>
    <s v="MIÉRCOLES"/>
    <d v="1899-12-30T03:00:00"/>
    <n v="85"/>
    <d v="1899-12-30T01:25:00"/>
    <d v="1899-12-30T01:35:00"/>
    <x v="0"/>
  </r>
  <r>
    <n v="17"/>
    <s v="Cliente_897"/>
    <n v="2"/>
    <d v="2023-04-05T00:38:00"/>
    <d v="2023-04-05T04:29:00"/>
    <x v="3"/>
    <x v="0"/>
    <s v="Tarjeta de credito"/>
    <x v="392"/>
    <s v="Libre"/>
    <x v="403"/>
    <x v="0"/>
    <s v="Plato_13"/>
    <s v=" Plato_3"/>
    <s v=" Plato_20"/>
    <m/>
    <n v="182"/>
    <s v="05/04/2023"/>
    <s v="MIÉRCOLES"/>
    <d v="1899-12-30T03:51:00"/>
    <n v="102"/>
    <d v="1899-12-30T01:42:00"/>
    <d v="1899-12-30T02:09:00"/>
    <x v="0"/>
  </r>
  <r>
    <n v="5"/>
    <s v="Cliente_239"/>
    <n v="6"/>
    <d v="2023-04-05T02:39:00"/>
    <d v="2023-04-05T04:59:00"/>
    <x v="2"/>
    <x v="2"/>
    <s v="Tarjeta de credito"/>
    <x v="393"/>
    <s v="Reservada"/>
    <x v="404"/>
    <x v="10"/>
    <s v="Plato_10"/>
    <s v=" Plato_20"/>
    <s v=" Plato_3"/>
    <m/>
    <n v="106"/>
    <s v="05/04/2023"/>
    <s v="MIÉRCOLES"/>
    <d v="1899-12-30T02:20:00"/>
    <n v="98"/>
    <d v="1899-12-30T01:38:00"/>
    <d v="1899-12-30T00:42:00"/>
    <x v="0"/>
  </r>
  <r>
    <n v="14"/>
    <s v="Cliente_927"/>
    <n v="5"/>
    <d v="2023-04-05T00:29:00"/>
    <d v="2023-04-05T02:37:00"/>
    <x v="2"/>
    <x v="2"/>
    <s v="Efectivo"/>
    <x v="394"/>
    <s v="Ocupada"/>
    <x v="405"/>
    <x v="0"/>
    <s v="Plato_3"/>
    <s v=" Plato_8"/>
    <s v=" Plato_1"/>
    <m/>
    <n v="155"/>
    <s v="05/04/2023"/>
    <s v="MIÉRCOLES"/>
    <d v="1899-12-30T02:23:00"/>
    <n v="117"/>
    <d v="1899-12-30T01:57:00"/>
    <d v="1899-12-30T00:26:00"/>
    <x v="0"/>
  </r>
  <r>
    <n v="4"/>
    <s v="Cliente_315"/>
    <n v="1"/>
    <d v="2023-04-05T02:13:00"/>
    <d v="2023-04-05T04:51:00"/>
    <x v="4"/>
    <x v="1"/>
    <s v="Tarjeta de debito"/>
    <x v="395"/>
    <s v="Reservada"/>
    <x v="406"/>
    <x v="8"/>
    <s v="Plato_3"/>
    <s v=" Plato_8"/>
    <m/>
    <m/>
    <n v="95"/>
    <s v="05/04/2023"/>
    <s v="MIÉRCOLES"/>
    <d v="1899-12-30T02:38:00"/>
    <n v="50"/>
    <d v="1899-12-30T00:50:00"/>
    <d v="1899-12-30T01:48:00"/>
    <x v="0"/>
  </r>
  <r>
    <n v="17"/>
    <s v="Cliente_195"/>
    <n v="3"/>
    <d v="2023-04-05T00:56:00"/>
    <d v="2023-04-05T04:05:00"/>
    <x v="2"/>
    <x v="0"/>
    <s v="Tarjeta de credito"/>
    <x v="396"/>
    <s v="Ocupada"/>
    <x v="407"/>
    <x v="9"/>
    <s v="Plato_1"/>
    <s v=" Plato_7"/>
    <s v=" Plato_18"/>
    <m/>
    <n v="131"/>
    <s v="05/04/2023"/>
    <s v="MIÉRCOLES"/>
    <d v="1899-12-30T03:24:00"/>
    <n v="106"/>
    <d v="1899-12-30T01:46:00"/>
    <d v="1899-12-30T01:38:00"/>
    <x v="0"/>
  </r>
  <r>
    <n v="15"/>
    <s v="Cliente_166"/>
    <n v="5"/>
    <d v="2023-04-05T01:55:00"/>
    <d v="2023-04-05T03:01:00"/>
    <x v="1"/>
    <x v="0"/>
    <s v="Tarjeta de credito"/>
    <x v="397"/>
    <s v="Reservada"/>
    <x v="408"/>
    <x v="9"/>
    <s v="Plato_13"/>
    <s v=" Plato_20"/>
    <s v=" Plato_16"/>
    <s v=" Plato_7"/>
    <n v="203"/>
    <s v="05/04/2023"/>
    <s v="MIÉRCOLES"/>
    <d v="1899-12-30T01:06:00"/>
    <n v="163"/>
    <d v="1899-12-30T02:43:00"/>
    <d v="1899-12-30T00:00:00"/>
    <x v="1"/>
  </r>
  <r>
    <n v="1"/>
    <s v="Cliente_157"/>
    <n v="3"/>
    <d v="2023-04-05T02:47:00"/>
    <d v="2023-04-05T05:23:00"/>
    <x v="4"/>
    <x v="2"/>
    <s v="Tarjeta de credito"/>
    <x v="398"/>
    <s v="Reservada"/>
    <x v="409"/>
    <x v="4"/>
    <s v="Plato_3"/>
    <s v=" Plato_19"/>
    <m/>
    <m/>
    <n v="56"/>
    <s v="05/04/2023"/>
    <s v="MIÉRCOLES"/>
    <d v="1899-12-30T02:36:00"/>
    <n v="91"/>
    <d v="1899-12-30T01:31:00"/>
    <d v="1899-12-30T01:05:00"/>
    <x v="0"/>
  </r>
  <r>
    <n v="3"/>
    <s v="Cliente_212"/>
    <n v="3"/>
    <d v="2023-04-05T02:11:00"/>
    <d v="2023-04-05T05:04:00"/>
    <x v="1"/>
    <x v="0"/>
    <s v="Tarjeta de debito"/>
    <x v="399"/>
    <s v="Ocupada"/>
    <x v="410"/>
    <x v="1"/>
    <s v="Plato_20"/>
    <s v=" Plato_4"/>
    <s v=" Plato_6"/>
    <m/>
    <n v="219"/>
    <s v="05/04/2023"/>
    <s v="MIÉRCOLES"/>
    <d v="1899-12-30T03:08:00"/>
    <n v="78"/>
    <d v="1899-12-30T01:18:00"/>
    <d v="1899-12-30T01:50:00"/>
    <x v="0"/>
  </r>
  <r>
    <n v="11"/>
    <s v="Cliente_912"/>
    <n v="4"/>
    <d v="2023-04-05T00:22:00"/>
    <d v="2023-04-05T02:03:00"/>
    <x v="3"/>
    <x v="2"/>
    <s v="Tarjeta de credito"/>
    <x v="400"/>
    <s v="Ocupada"/>
    <x v="411"/>
    <x v="4"/>
    <s v="Plato_17"/>
    <m/>
    <m/>
    <m/>
    <n v="93"/>
    <s v="05/04/2023"/>
    <s v="MIÉRCOLES"/>
    <d v="1899-12-30T01:56:00"/>
    <n v="57"/>
    <d v="1899-12-30T00:57:00"/>
    <d v="1899-12-30T00:59:00"/>
    <x v="0"/>
  </r>
  <r>
    <n v="13"/>
    <s v="Cliente_736"/>
    <n v="3"/>
    <d v="2023-04-05T02:36:00"/>
    <d v="2023-04-05T04:58:00"/>
    <x v="4"/>
    <x v="2"/>
    <s v="Tarjeta de credito"/>
    <x v="333"/>
    <s v="Ocupada"/>
    <x v="412"/>
    <x v="10"/>
    <s v="Plato_8"/>
    <m/>
    <m/>
    <m/>
    <n v="35"/>
    <s v="05/04/2023"/>
    <s v="MIÉRCOLES"/>
    <d v="1899-12-30T02:37:00"/>
    <n v="12"/>
    <d v="1899-12-30T00:12:00"/>
    <d v="1899-12-30T02:25:00"/>
    <x v="0"/>
  </r>
  <r>
    <n v="14"/>
    <s v="Cliente_328"/>
    <n v="6"/>
    <d v="2023-04-05T03:43:00"/>
    <d v="2023-04-05T07:12:00"/>
    <x v="3"/>
    <x v="1"/>
    <s v="Tarjeta de credito"/>
    <x v="401"/>
    <s v="Reservada"/>
    <x v="413"/>
    <x v="0"/>
    <s v="Plato_11"/>
    <m/>
    <m/>
    <m/>
    <n v="33"/>
    <s v="05/04/2023"/>
    <s v="MIÉRCOLES"/>
    <d v="1899-12-30T03:29:00"/>
    <n v="38"/>
    <d v="1899-12-30T00:38:00"/>
    <d v="1899-12-30T02:51:00"/>
    <x v="0"/>
  </r>
  <r>
    <n v="14"/>
    <s v="Cliente_919"/>
    <n v="4"/>
    <d v="2023-04-05T00:39:00"/>
    <d v="2023-04-05T04:35:00"/>
    <x v="4"/>
    <x v="2"/>
    <s v="Tarjeta de credito"/>
    <x v="402"/>
    <s v="Ocupada"/>
    <x v="414"/>
    <x v="2"/>
    <s v="Plato_6"/>
    <s v=" Plato_18"/>
    <s v=" Plato_19"/>
    <m/>
    <n v="158"/>
    <s v="05/04/2023"/>
    <s v="MIÉRCOLES"/>
    <d v="1899-12-30T04:11:00"/>
    <n v="87"/>
    <d v="1899-12-30T01:27:00"/>
    <d v="1899-12-30T02:44:00"/>
    <x v="0"/>
  </r>
  <r>
    <n v="20"/>
    <s v="Cliente_958"/>
    <n v="2"/>
    <d v="2023-04-05T03:03:00"/>
    <d v="2023-04-05T06:37:00"/>
    <x v="1"/>
    <x v="2"/>
    <s v="Tarjeta de credito"/>
    <x v="403"/>
    <s v="Reservada"/>
    <x v="415"/>
    <x v="7"/>
    <s v="Plato_1"/>
    <m/>
    <m/>
    <m/>
    <n v="25"/>
    <s v="05/04/2023"/>
    <s v="MIÉRCOLES"/>
    <d v="1899-12-30T03:34:00"/>
    <n v="9"/>
    <d v="1899-12-30T00:09:00"/>
    <d v="1899-12-30T03:25:00"/>
    <x v="0"/>
  </r>
  <r>
    <n v="7"/>
    <s v="Cliente_395"/>
    <n v="2"/>
    <d v="2023-04-05T03:25:00"/>
    <d v="2023-04-05T04:33:00"/>
    <x v="2"/>
    <x v="2"/>
    <s v="Tarjeta de credito"/>
    <x v="404"/>
    <s v="Libre"/>
    <x v="416"/>
    <x v="5"/>
    <s v="Plato_9"/>
    <s v=" Plato_20"/>
    <s v=" Plato_12"/>
    <s v=" Plato_6"/>
    <n v="142"/>
    <s v="05/04/2023"/>
    <s v="MIÉRCOLES"/>
    <d v="1899-12-30T01:08:00"/>
    <n v="90"/>
    <d v="1899-12-30T01:30:00"/>
    <d v="1899-12-30T00:00:00"/>
    <x v="1"/>
  </r>
  <r>
    <n v="17"/>
    <s v="Cliente_287"/>
    <n v="4"/>
    <d v="2023-04-05T00:52:00"/>
    <d v="2023-04-05T03:31:00"/>
    <x v="0"/>
    <x v="2"/>
    <s v="Tarjeta de credito"/>
    <x v="405"/>
    <s v="Reservada"/>
    <x v="417"/>
    <x v="0"/>
    <s v="Plato_1"/>
    <s v=" Plato_17"/>
    <m/>
    <m/>
    <n v="118"/>
    <s v="05/04/2023"/>
    <s v="MIÉRCOLES"/>
    <d v="1899-12-30T02:39:00"/>
    <n v="100"/>
    <d v="1899-12-30T01:40:00"/>
    <d v="1899-12-30T00:59:00"/>
    <x v="0"/>
  </r>
  <r>
    <n v="11"/>
    <s v="Cliente_479"/>
    <n v="4"/>
    <d v="2023-04-05T03:14:00"/>
    <d v="2023-04-05T05:43:00"/>
    <x v="3"/>
    <x v="0"/>
    <s v="Tarjeta de credito"/>
    <x v="406"/>
    <s v="Ocupada"/>
    <x v="418"/>
    <x v="10"/>
    <s v="Plato_18"/>
    <s v=" Plato_11"/>
    <m/>
    <m/>
    <n v="67"/>
    <s v="05/04/2023"/>
    <s v="MIÉRCOLES"/>
    <d v="1899-12-30T02:44:00"/>
    <n v="64"/>
    <d v="1899-12-30T01:04:00"/>
    <d v="1899-12-30T01:40:00"/>
    <x v="0"/>
  </r>
  <r>
    <n v="18"/>
    <s v="Cliente_33"/>
    <n v="6"/>
    <d v="2023-04-05T02:18:00"/>
    <d v="2023-04-05T05:29:00"/>
    <x v="2"/>
    <x v="0"/>
    <s v="Tarjeta de credito"/>
    <x v="68"/>
    <s v="Ocupada"/>
    <x v="419"/>
    <x v="6"/>
    <s v="Plato_18"/>
    <s v=" Plato_3"/>
    <s v=" Plato_1"/>
    <s v=" Plato_15"/>
    <n v="242"/>
    <s v="05/04/2023"/>
    <s v="MIÉRCOLES"/>
    <d v="1899-12-30T03:26:00"/>
    <n v="105"/>
    <d v="1899-12-30T01:45:00"/>
    <d v="1899-12-30T01:41:00"/>
    <x v="0"/>
  </r>
  <r>
    <n v="10"/>
    <s v="Cliente_160"/>
    <n v="1"/>
    <d v="2023-04-05T01:37:00"/>
    <d v="2023-04-05T04:07:00"/>
    <x v="1"/>
    <x v="0"/>
    <s v="Tarjeta de credito"/>
    <x v="407"/>
    <s v="Ocupada"/>
    <x v="420"/>
    <x v="9"/>
    <s v="Plato_17"/>
    <s v=" Plato_4"/>
    <m/>
    <m/>
    <n v="85"/>
    <s v="05/04/2023"/>
    <s v="MIÉRCOLES"/>
    <d v="1899-12-30T02:45:00"/>
    <n v="71"/>
    <d v="1899-12-30T01:11:00"/>
    <d v="1899-12-30T01:34:00"/>
    <x v="0"/>
  </r>
  <r>
    <n v="12"/>
    <s v="Cliente_109"/>
    <n v="6"/>
    <d v="2023-04-05T00:36:00"/>
    <d v="2023-04-05T03:09:00"/>
    <x v="2"/>
    <x v="0"/>
    <s v="Tarjeta de credito"/>
    <x v="408"/>
    <s v="Reservada"/>
    <x v="421"/>
    <x v="0"/>
    <s v="Plato_10"/>
    <s v=" Plato_19"/>
    <m/>
    <m/>
    <n v="88"/>
    <s v="05/04/2023"/>
    <s v="MIÉRCOLES"/>
    <d v="1899-12-30T02:33:00"/>
    <n v="34"/>
    <d v="1899-12-30T00:34:00"/>
    <d v="1899-12-30T01:59:00"/>
    <x v="0"/>
  </r>
  <r>
    <n v="4"/>
    <s v="Cliente_151"/>
    <n v="2"/>
    <d v="2023-04-05T02:34:00"/>
    <d v="2023-04-05T04:57:00"/>
    <x v="1"/>
    <x v="0"/>
    <s v="Efectivo"/>
    <x v="409"/>
    <s v="Libre"/>
    <x v="422"/>
    <x v="8"/>
    <s v="Plato_16"/>
    <s v=" Plato_15"/>
    <m/>
    <m/>
    <n v="152"/>
    <s v="05/04/2023"/>
    <s v="MIÉRCOLES"/>
    <d v="1899-12-30T02:23:00"/>
    <n v="31"/>
    <d v="1899-12-30T00:31:00"/>
    <d v="1899-12-30T01:52:00"/>
    <x v="0"/>
  </r>
  <r>
    <n v="13"/>
    <s v="Cliente_342"/>
    <n v="3"/>
    <d v="2023-04-05T01:08:00"/>
    <d v="2023-04-05T03:17:00"/>
    <x v="2"/>
    <x v="2"/>
    <s v="Efectivo"/>
    <x v="410"/>
    <s v="Reservada"/>
    <x v="423"/>
    <x v="1"/>
    <s v="Plato_5"/>
    <s v=" Plato_6"/>
    <m/>
    <m/>
    <n v="147"/>
    <s v="05/04/2023"/>
    <s v="MIÉRCOLES"/>
    <d v="1899-12-30T02:09:00"/>
    <n v="88"/>
    <d v="1899-12-30T01:28:00"/>
    <d v="1899-12-30T00:41:00"/>
    <x v="0"/>
  </r>
  <r>
    <n v="18"/>
    <s v="Cliente_332"/>
    <n v="3"/>
    <d v="2023-04-05T01:24:00"/>
    <d v="2023-04-05T03:45:00"/>
    <x v="2"/>
    <x v="0"/>
    <s v="Tarjeta de credito"/>
    <x v="411"/>
    <s v="Reservada"/>
    <x v="424"/>
    <x v="4"/>
    <s v="Plato_12"/>
    <m/>
    <m/>
    <m/>
    <n v="19"/>
    <s v="05/04/2023"/>
    <s v="MIÉRCOLES"/>
    <d v="1899-12-30T02:21:00"/>
    <n v="28"/>
    <d v="1899-12-30T00:28:00"/>
    <d v="1899-12-30T01:53:00"/>
    <x v="0"/>
  </r>
  <r>
    <n v="5"/>
    <s v="Cliente_689"/>
    <n v="2"/>
    <d v="2023-04-05T03:11:00"/>
    <d v="2023-04-05T05:02:00"/>
    <x v="4"/>
    <x v="0"/>
    <s v="Tarjeta de credito"/>
    <x v="412"/>
    <s v="Reservada"/>
    <x v="425"/>
    <x v="2"/>
    <s v="Plato_11"/>
    <s v=" Plato_16"/>
    <s v=" Plato_1"/>
    <s v=" Plato_19"/>
    <n v="247"/>
    <s v="05/04/2023"/>
    <s v="MIÉRCOLES"/>
    <d v="1899-12-30T01:51:00"/>
    <n v="116"/>
    <d v="1899-12-30T01:56:00"/>
    <d v="1899-12-30T00:00:00"/>
    <x v="1"/>
  </r>
  <r>
    <n v="2"/>
    <s v="Cliente_953"/>
    <n v="4"/>
    <d v="2023-04-05T02:34:00"/>
    <d v="2023-04-05T03:43:00"/>
    <x v="2"/>
    <x v="0"/>
    <s v="Efectivo"/>
    <x v="413"/>
    <s v="Libre"/>
    <x v="426"/>
    <x v="6"/>
    <s v="Plato_1"/>
    <s v=" Plato_8"/>
    <s v=" Plato_14"/>
    <s v=" Plato_12"/>
    <n v="206"/>
    <s v="05/04/2023"/>
    <s v="MIÉRCOLES"/>
    <d v="1899-12-30T01:09:00"/>
    <n v="166"/>
    <d v="1899-12-30T02:46:00"/>
    <d v="1899-12-30T00:00:00"/>
    <x v="1"/>
  </r>
  <r>
    <n v="7"/>
    <s v="Cliente_518"/>
    <n v="5"/>
    <d v="2023-04-05T03:18:00"/>
    <d v="2023-04-05T06:03:00"/>
    <x v="4"/>
    <x v="1"/>
    <s v="Tarjeta de credito"/>
    <x v="414"/>
    <s v="Reservada"/>
    <x v="427"/>
    <x v="8"/>
    <s v="Plato_20"/>
    <s v=" Plato_14"/>
    <s v=" Plato_1"/>
    <s v=" Plato_17"/>
    <n v="175"/>
    <s v="05/04/2023"/>
    <s v="MIÉRCOLES"/>
    <d v="1899-12-30T02:45:00"/>
    <n v="179"/>
    <d v="1899-12-30T02:59:00"/>
    <d v="1899-12-30T00:00:00"/>
    <x v="1"/>
  </r>
  <r>
    <n v="8"/>
    <s v="Cliente_348"/>
    <n v="1"/>
    <d v="2023-04-05T00:10:00"/>
    <d v="2023-04-05T03:46:00"/>
    <x v="4"/>
    <x v="0"/>
    <s v="Tarjeta de credito"/>
    <x v="415"/>
    <s v="Reservada"/>
    <x v="428"/>
    <x v="2"/>
    <s v="Plato_10"/>
    <m/>
    <m/>
    <m/>
    <n v="78"/>
    <s v="05/04/2023"/>
    <s v="MIÉRCOLES"/>
    <d v="1899-12-30T03:36:00"/>
    <n v="27"/>
    <d v="1899-12-30T00:27:00"/>
    <d v="1899-12-30T03:09:00"/>
    <x v="0"/>
  </r>
  <r>
    <n v="7"/>
    <s v="Cliente_259"/>
    <n v="3"/>
    <d v="2023-04-05T02:21:00"/>
    <d v="2023-04-05T03:59:00"/>
    <x v="4"/>
    <x v="0"/>
    <s v="Tarjeta de debito"/>
    <x v="416"/>
    <s v="Reservada"/>
    <x v="429"/>
    <x v="5"/>
    <s v="Plato_1"/>
    <m/>
    <m/>
    <m/>
    <n v="25"/>
    <s v="05/04/2023"/>
    <s v="MIÉRCOLES"/>
    <d v="1899-12-30T01:38:00"/>
    <n v="49"/>
    <d v="1899-12-30T00:49:00"/>
    <d v="1899-12-30T00:49:00"/>
    <x v="0"/>
  </r>
  <r>
    <n v="15"/>
    <s v="Cliente_243"/>
    <n v="5"/>
    <d v="2023-04-05T03:33:00"/>
    <d v="2023-04-05T07:25:00"/>
    <x v="3"/>
    <x v="0"/>
    <s v="Tarjeta de credito"/>
    <x v="417"/>
    <s v="Libre"/>
    <x v="430"/>
    <x v="10"/>
    <s v="Plato_2"/>
    <m/>
    <m/>
    <m/>
    <n v="60"/>
    <s v="05/04/2023"/>
    <s v="MIÉRCOLES"/>
    <d v="1899-12-30T03:52:00"/>
    <n v="20"/>
    <d v="1899-12-30T00:20:00"/>
    <d v="1899-12-30T03:32:00"/>
    <x v="0"/>
  </r>
  <r>
    <n v="10"/>
    <s v="Cliente_869"/>
    <n v="2"/>
    <d v="2023-04-05T03:31:00"/>
    <d v="2023-04-05T05:54:00"/>
    <x v="4"/>
    <x v="2"/>
    <s v="Tarjeta de credito"/>
    <x v="418"/>
    <s v="Libre"/>
    <x v="431"/>
    <x v="1"/>
    <s v="Plato_3"/>
    <s v=" Plato_13"/>
    <s v=" Plato_16"/>
    <m/>
    <n v="109"/>
    <s v="05/04/2023"/>
    <s v="MIÉRCOLES"/>
    <d v="1899-12-30T02:23:00"/>
    <n v="74"/>
    <d v="1899-12-30T01:14:00"/>
    <d v="1899-12-30T01:09:00"/>
    <x v="0"/>
  </r>
  <r>
    <n v="10"/>
    <s v="Cliente_306"/>
    <n v="4"/>
    <d v="2023-04-05T01:14:00"/>
    <d v="2023-04-05T03:09:00"/>
    <x v="4"/>
    <x v="0"/>
    <s v="Tarjeta de credito"/>
    <x v="419"/>
    <s v="Reservada"/>
    <x v="432"/>
    <x v="6"/>
    <s v="Plato_2"/>
    <s v=" Plato_7"/>
    <m/>
    <m/>
    <n v="102"/>
    <s v="05/04/2023"/>
    <s v="MIÉRCOLES"/>
    <d v="1899-12-30T01:55:00"/>
    <n v="74"/>
    <d v="1899-12-30T01:14:00"/>
    <d v="1899-12-30T00:41:00"/>
    <x v="0"/>
  </r>
  <r>
    <n v="15"/>
    <s v="Cliente_842"/>
    <n v="4"/>
    <d v="2023-04-05T00:15:00"/>
    <d v="2023-04-05T03:55:00"/>
    <x v="4"/>
    <x v="0"/>
    <s v="Tarjeta de credito"/>
    <x v="420"/>
    <s v="Reservada"/>
    <x v="433"/>
    <x v="6"/>
    <s v="Plato_10"/>
    <s v=" Plato_5"/>
    <m/>
    <m/>
    <n v="96"/>
    <s v="05/04/2023"/>
    <s v="MIÉRCOLES"/>
    <d v="1899-12-30T03:40:00"/>
    <n v="58"/>
    <d v="1899-12-30T00:58:00"/>
    <d v="1899-12-30T02:42:00"/>
    <x v="0"/>
  </r>
  <r>
    <n v="17"/>
    <s v="Cliente_349"/>
    <n v="6"/>
    <d v="2023-04-05T03:53:00"/>
    <d v="2023-04-05T06:01:00"/>
    <x v="3"/>
    <x v="0"/>
    <s v="Tarjeta de credito"/>
    <x v="421"/>
    <s v="Ocupada"/>
    <x v="434"/>
    <x v="0"/>
    <s v="Plato_10"/>
    <s v=" Plato_13"/>
    <s v=" Plato_2"/>
    <m/>
    <n v="154"/>
    <s v="05/04/2023"/>
    <s v="MIÉRCOLES"/>
    <d v="1899-12-30T02:23:00"/>
    <n v="111"/>
    <d v="1899-12-30T01:51:00"/>
    <d v="1899-12-30T00:32:00"/>
    <x v="0"/>
  </r>
  <r>
    <n v="10"/>
    <s v="Cliente_316"/>
    <n v="3"/>
    <d v="2023-04-05T00:12:00"/>
    <d v="2023-04-05T04:04:00"/>
    <x v="3"/>
    <x v="0"/>
    <s v="Tarjeta de credito"/>
    <x v="396"/>
    <s v="Ocupada"/>
    <x v="435"/>
    <x v="2"/>
    <s v="Plato_16"/>
    <m/>
    <m/>
    <m/>
    <n v="56"/>
    <s v="05/04/2023"/>
    <s v="MIÉRCOLES"/>
    <d v="1899-12-30T04:07:00"/>
    <n v="45"/>
    <d v="1899-12-30T00:45:00"/>
    <d v="1899-12-30T03:22:00"/>
    <x v="0"/>
  </r>
  <r>
    <n v="16"/>
    <s v="Cliente_600"/>
    <n v="6"/>
    <d v="2023-04-05T03:02:00"/>
    <d v="2023-04-05T05:25:00"/>
    <x v="0"/>
    <x v="0"/>
    <s v="Tarjeta de credito"/>
    <x v="422"/>
    <s v="Reservada"/>
    <x v="436"/>
    <x v="3"/>
    <s v="Plato_8"/>
    <m/>
    <m/>
    <m/>
    <n v="70"/>
    <s v="05/04/2023"/>
    <s v="MIÉRCOLES"/>
    <d v="1899-12-30T02:23:00"/>
    <n v="51"/>
    <d v="1899-12-30T00:51:00"/>
    <d v="1899-12-30T01:32:00"/>
    <x v="0"/>
  </r>
  <r>
    <n v="2"/>
    <s v="Cliente_732"/>
    <n v="1"/>
    <d v="2023-04-05T03:58:00"/>
    <d v="2023-04-05T07:33:00"/>
    <x v="1"/>
    <x v="0"/>
    <s v="Tarjeta de credito"/>
    <x v="423"/>
    <s v="Libre"/>
    <x v="437"/>
    <x v="10"/>
    <s v="Plato_11"/>
    <m/>
    <m/>
    <m/>
    <n v="33"/>
    <s v="05/04/2023"/>
    <s v="MIÉRCOLES"/>
    <d v="1899-12-30T03:35:00"/>
    <n v="51"/>
    <d v="1899-12-30T00:51:00"/>
    <d v="1899-12-30T02:44:00"/>
    <x v="0"/>
  </r>
  <r>
    <n v="15"/>
    <s v="Cliente_807"/>
    <n v="1"/>
    <d v="2023-04-05T00:00:00"/>
    <d v="2023-04-05T01:23:00"/>
    <x v="0"/>
    <x v="2"/>
    <s v="Tarjeta de credito"/>
    <x v="424"/>
    <s v="Libre"/>
    <x v="438"/>
    <x v="6"/>
    <s v="Plato_11"/>
    <s v=" Plato_10"/>
    <m/>
    <m/>
    <n v="177"/>
    <s v="05/04/2023"/>
    <s v="MIÉRCOLES"/>
    <d v="1899-12-30T01:23:00"/>
    <n v="64"/>
    <d v="1899-12-30T01:04:00"/>
    <d v="1899-12-30T00:19:00"/>
    <x v="0"/>
  </r>
  <r>
    <n v="13"/>
    <s v="Cliente_900"/>
    <n v="1"/>
    <d v="2023-04-05T01:59:00"/>
    <d v="2023-04-05T05:48:00"/>
    <x v="2"/>
    <x v="0"/>
    <s v="Tarjeta de credito"/>
    <x v="425"/>
    <s v="Ocupada"/>
    <x v="439"/>
    <x v="10"/>
    <s v="Plato_14"/>
    <s v=" Plato_12"/>
    <m/>
    <m/>
    <n v="84"/>
    <s v="05/04/2023"/>
    <s v="MIÉRCOLES"/>
    <d v="1899-12-30T04:04:00"/>
    <n v="45"/>
    <d v="1899-12-30T00:45:00"/>
    <d v="1899-12-30T03:19:00"/>
    <x v="0"/>
  </r>
  <r>
    <n v="13"/>
    <s v="Cliente_143"/>
    <n v="6"/>
    <d v="2023-04-05T01:04:00"/>
    <d v="2023-04-05T03:23:00"/>
    <x v="2"/>
    <x v="0"/>
    <s v="Efectivo"/>
    <x v="426"/>
    <s v="Ocupada"/>
    <x v="440"/>
    <x v="0"/>
    <s v="Plato_8"/>
    <s v=" Plato_10"/>
    <m/>
    <m/>
    <n v="183"/>
    <s v="05/04/2023"/>
    <s v="MIÉRCOLES"/>
    <d v="1899-12-30T02:34:00"/>
    <n v="90"/>
    <d v="1899-12-30T01:30:00"/>
    <d v="1899-12-30T01:04:00"/>
    <x v="0"/>
  </r>
  <r>
    <n v="15"/>
    <s v="Cliente_405"/>
    <n v="3"/>
    <d v="2023-04-05T02:04:00"/>
    <d v="2023-04-05T03:18:00"/>
    <x v="4"/>
    <x v="2"/>
    <s v="Tarjeta de credito"/>
    <x v="427"/>
    <s v="Ocupada"/>
    <x v="441"/>
    <x v="7"/>
    <s v="Plato_18"/>
    <s v=" Plato_1"/>
    <s v=" Plato_19"/>
    <m/>
    <n v="235"/>
    <s v="05/04/2023"/>
    <s v="MIÉRCOLES"/>
    <d v="1899-12-30T01:29:00"/>
    <n v="131"/>
    <d v="1899-12-30T02:11:00"/>
    <d v="1899-12-30T00:00:00"/>
    <x v="1"/>
  </r>
  <r>
    <n v="4"/>
    <s v="Cliente_332"/>
    <n v="2"/>
    <d v="2023-04-05T01:15:00"/>
    <d v="2023-04-05T03:14:00"/>
    <x v="2"/>
    <x v="0"/>
    <s v="Tarjeta de debito"/>
    <x v="428"/>
    <s v="Libre"/>
    <x v="442"/>
    <x v="5"/>
    <s v="Plato_14"/>
    <s v=" Plato_15"/>
    <s v=" Plato_10"/>
    <s v=" Plato_16"/>
    <n v="217"/>
    <s v="05/04/2023"/>
    <s v="MIÉRCOLES"/>
    <d v="1899-12-30T01:59:00"/>
    <n v="155"/>
    <d v="1899-12-30T02:35:00"/>
    <d v="1899-12-30T00:00:00"/>
    <x v="1"/>
  </r>
  <r>
    <n v="8"/>
    <s v="Cliente_894"/>
    <n v="5"/>
    <d v="2023-04-05T03:23:00"/>
    <d v="2023-04-05T06:08:00"/>
    <x v="1"/>
    <x v="0"/>
    <s v="Tarjeta de credito"/>
    <x v="429"/>
    <s v="Libre"/>
    <x v="443"/>
    <x v="10"/>
    <s v="Plato_14"/>
    <s v=" Plato_7"/>
    <m/>
    <m/>
    <n v="95"/>
    <s v="05/04/2023"/>
    <s v="MIÉRCOLES"/>
    <d v="1899-12-30T02:45:00"/>
    <n v="81"/>
    <d v="1899-12-30T01:21:00"/>
    <d v="1899-12-30T01:24:00"/>
    <x v="0"/>
  </r>
  <r>
    <n v="6"/>
    <s v="Cliente_473"/>
    <n v="5"/>
    <d v="2023-04-05T01:01:00"/>
    <d v="2023-04-05T03:09:00"/>
    <x v="1"/>
    <x v="1"/>
    <s v="Tarjeta de credito"/>
    <x v="430"/>
    <s v="Libre"/>
    <x v="444"/>
    <x v="3"/>
    <s v="Plato_6"/>
    <m/>
    <m/>
    <m/>
    <n v="81"/>
    <s v="05/04/2023"/>
    <s v="MIÉRCOLES"/>
    <d v="1899-12-30T02:08:00"/>
    <n v="26"/>
    <d v="1899-12-30T00:26:00"/>
    <d v="1899-12-30T01:42:00"/>
    <x v="0"/>
  </r>
  <r>
    <n v="12"/>
    <s v="Cliente_606"/>
    <n v="2"/>
    <d v="2023-04-05T02:48:00"/>
    <d v="2023-04-05T06:13:00"/>
    <x v="1"/>
    <x v="0"/>
    <s v="Tarjeta de credito"/>
    <x v="431"/>
    <s v="Libre"/>
    <x v="445"/>
    <x v="8"/>
    <s v="Plato_13"/>
    <m/>
    <m/>
    <m/>
    <n v="21"/>
    <s v="05/04/2023"/>
    <s v="MIÉRCOLES"/>
    <d v="1899-12-30T03:25:00"/>
    <n v="8"/>
    <d v="1899-12-30T00:08:00"/>
    <d v="1899-12-30T03:17:00"/>
    <x v="0"/>
  </r>
  <r>
    <n v="8"/>
    <s v="Cliente_404"/>
    <n v="2"/>
    <d v="2023-04-05T03:53:00"/>
    <d v="2023-04-05T07:24:00"/>
    <x v="4"/>
    <x v="2"/>
    <s v="Tarjeta de credito"/>
    <x v="432"/>
    <s v="Libre"/>
    <x v="446"/>
    <x v="0"/>
    <s v="Plato_3"/>
    <s v=" Plato_12"/>
    <s v=" Plato_16"/>
    <m/>
    <n v="181"/>
    <s v="05/04/2023"/>
    <s v="MIÉRCOLES"/>
    <d v="1899-12-30T03:31:00"/>
    <n v="86"/>
    <d v="1899-12-30T01:26:00"/>
    <d v="1899-12-30T02:05:00"/>
    <x v="0"/>
  </r>
  <r>
    <n v="4"/>
    <s v="Cliente_216"/>
    <n v="5"/>
    <d v="2023-04-05T00:07:00"/>
    <d v="2023-04-05T03:35:00"/>
    <x v="4"/>
    <x v="2"/>
    <s v="Tarjeta de credito"/>
    <x v="433"/>
    <s v="Ocupada"/>
    <x v="447"/>
    <x v="5"/>
    <s v="Plato_12"/>
    <s v=" Plato_11"/>
    <m/>
    <m/>
    <n v="137"/>
    <s v="05/04/2023"/>
    <s v="MIÉRCOLES"/>
    <d v="1899-12-30T03:43:00"/>
    <n v="66"/>
    <d v="1899-12-30T01:06:00"/>
    <d v="1899-12-30T02:37:00"/>
    <x v="0"/>
  </r>
  <r>
    <n v="3"/>
    <s v="Cliente_717"/>
    <n v="3"/>
    <d v="2023-04-05T03:25:00"/>
    <d v="2023-04-05T05:02:00"/>
    <x v="0"/>
    <x v="0"/>
    <s v="Efectivo"/>
    <x v="434"/>
    <s v="Ocupada"/>
    <x v="448"/>
    <x v="2"/>
    <s v="Plato_15"/>
    <m/>
    <m/>
    <m/>
    <n v="64"/>
    <s v="05/04/2023"/>
    <s v="MIÉRCOLES"/>
    <d v="1899-12-30T01:52:00"/>
    <n v="33"/>
    <d v="1899-12-30T00:33:00"/>
    <d v="1899-12-30T01:19:00"/>
    <x v="0"/>
  </r>
  <r>
    <n v="9"/>
    <s v="Cliente_783"/>
    <n v="6"/>
    <d v="2023-04-05T03:51:00"/>
    <d v="2023-04-05T05:01:00"/>
    <x v="0"/>
    <x v="0"/>
    <s v="Tarjeta de credito"/>
    <x v="435"/>
    <s v="Ocupada"/>
    <x v="449"/>
    <x v="6"/>
    <s v="Plato_4"/>
    <s v=" Plato_19"/>
    <m/>
    <m/>
    <n v="72"/>
    <s v="05/04/2023"/>
    <s v="MIÉRCOLES"/>
    <d v="1899-12-30T01:25:00"/>
    <n v="34"/>
    <d v="1899-12-30T00:34:00"/>
    <d v="1899-12-30T00:51:00"/>
    <x v="0"/>
  </r>
  <r>
    <n v="3"/>
    <s v="Cliente_240"/>
    <n v="1"/>
    <d v="2023-04-05T01:17:00"/>
    <d v="2023-04-05T02:26:00"/>
    <x v="3"/>
    <x v="1"/>
    <s v="Tarjeta de credito"/>
    <x v="436"/>
    <s v="Libre"/>
    <x v="450"/>
    <x v="6"/>
    <s v="Plato_8"/>
    <s v=" Plato_14"/>
    <s v=" Plato_18"/>
    <m/>
    <n v="92"/>
    <s v="05/04/2023"/>
    <s v="MIÉRCOLES"/>
    <d v="1899-12-30T01:09:00"/>
    <n v="103"/>
    <d v="1899-12-30T01:43:00"/>
    <d v="1899-12-30T00:00:00"/>
    <x v="1"/>
  </r>
  <r>
    <n v="9"/>
    <s v="Cliente_589"/>
    <n v="1"/>
    <d v="2023-04-05T02:53:00"/>
    <d v="2023-04-05T05:19:00"/>
    <x v="4"/>
    <x v="0"/>
    <s v="Tarjeta de credito"/>
    <x v="437"/>
    <s v="Reservada"/>
    <x v="451"/>
    <x v="7"/>
    <s v="Plato_17"/>
    <s v=" Plato_5"/>
    <s v=" Plato_13"/>
    <m/>
    <n v="158"/>
    <s v="05/04/2023"/>
    <s v="MIÉRCOLES"/>
    <d v="1899-12-30T02:26:00"/>
    <n v="123"/>
    <d v="1899-12-30T02:03:00"/>
    <d v="1899-12-30T00:23:00"/>
    <x v="0"/>
  </r>
  <r>
    <n v="6"/>
    <s v="Cliente_284"/>
    <n v="1"/>
    <d v="2023-04-05T03:42:00"/>
    <d v="2023-04-05T05:07:00"/>
    <x v="2"/>
    <x v="1"/>
    <s v="Tarjeta de credito"/>
    <x v="438"/>
    <s v="Libre"/>
    <x v="452"/>
    <x v="9"/>
    <s v="Plato_18"/>
    <s v=" Plato_15"/>
    <m/>
    <m/>
    <n v="130"/>
    <s v="05/04/2023"/>
    <s v="MIÉRCOLES"/>
    <d v="1899-12-30T01:25:00"/>
    <n v="100"/>
    <d v="1899-12-30T01:40:00"/>
    <d v="1899-12-30T00:00:00"/>
    <x v="1"/>
  </r>
  <r>
    <n v="1"/>
    <s v="Cliente_342"/>
    <n v="3"/>
    <d v="2023-04-05T03:26:00"/>
    <d v="2023-04-05T04:53:00"/>
    <x v="1"/>
    <x v="0"/>
    <s v="Tarjeta de credito"/>
    <x v="439"/>
    <s v="Libre"/>
    <x v="453"/>
    <x v="1"/>
    <s v="Plato_6"/>
    <s v=" Plato_12"/>
    <s v=" Plato_19"/>
    <s v=" Plato_1"/>
    <n v="233"/>
    <s v="05/04/2023"/>
    <s v="MIÉRCOLES"/>
    <d v="1899-12-30T01:27:00"/>
    <n v="153"/>
    <d v="1899-12-30T02:33:00"/>
    <d v="1899-12-30T00:00:00"/>
    <x v="1"/>
  </r>
  <r>
    <n v="12"/>
    <s v="Cliente_665"/>
    <n v="6"/>
    <d v="2023-04-05T03:58:00"/>
    <d v="2023-04-05T05:54:00"/>
    <x v="3"/>
    <x v="1"/>
    <s v="Tarjeta de debito"/>
    <x v="440"/>
    <s v="Reservada"/>
    <x v="454"/>
    <x v="1"/>
    <s v="Plato_7"/>
    <m/>
    <m/>
    <m/>
    <n v="48"/>
    <s v="05/04/2023"/>
    <s v="MIÉRCOLES"/>
    <d v="1899-12-30T01:56:00"/>
    <n v="11"/>
    <d v="1899-12-30T00:11:00"/>
    <d v="1899-12-30T01:45:00"/>
    <x v="0"/>
  </r>
  <r>
    <n v="13"/>
    <s v="Cliente_207"/>
    <n v="6"/>
    <d v="2023-04-05T02:12:00"/>
    <d v="2023-04-05T05:15:00"/>
    <x v="4"/>
    <x v="0"/>
    <s v="Tarjeta de credito"/>
    <x v="441"/>
    <s v="Libre"/>
    <x v="455"/>
    <x v="10"/>
    <s v="Plato_20"/>
    <s v=" Plato_18"/>
    <m/>
    <m/>
    <n v="148"/>
    <s v="05/04/2023"/>
    <s v="MIÉRCOLES"/>
    <d v="1899-12-30T03:03:00"/>
    <n v="71"/>
    <d v="1899-12-30T01:11:00"/>
    <d v="1899-12-30T01:52:00"/>
    <x v="0"/>
  </r>
  <r>
    <n v="18"/>
    <s v="Cliente_531"/>
    <n v="6"/>
    <d v="2023-04-05T03:48:00"/>
    <d v="2023-04-05T07:32:00"/>
    <x v="2"/>
    <x v="0"/>
    <s v="Efectivo"/>
    <x v="442"/>
    <s v="Reservada"/>
    <x v="456"/>
    <x v="6"/>
    <s v="Plato_11"/>
    <s v=" Plato_12"/>
    <m/>
    <m/>
    <n v="137"/>
    <s v="05/04/2023"/>
    <s v="MIÉRCOLES"/>
    <d v="1899-12-30T03:44:00"/>
    <n v="58"/>
    <d v="1899-12-30T00:58:00"/>
    <d v="1899-12-30T02:46:00"/>
    <x v="0"/>
  </r>
  <r>
    <n v="4"/>
    <s v="Cliente_420"/>
    <n v="3"/>
    <d v="2023-04-05T02:41:00"/>
    <d v="2023-04-05T04:21:00"/>
    <x v="4"/>
    <x v="0"/>
    <s v="Tarjeta de credito"/>
    <x v="443"/>
    <s v="Ocupada"/>
    <x v="457"/>
    <x v="6"/>
    <s v="Plato_16"/>
    <s v=" Plato_18"/>
    <s v=" Plato_11"/>
    <s v=" Plato_5"/>
    <n v="268"/>
    <s v="05/04/2023"/>
    <s v="MIÉRCOLES"/>
    <d v="1899-12-30T01:55:00"/>
    <n v="89"/>
    <d v="1899-12-30T01:29:00"/>
    <d v="1899-12-30T00:26:00"/>
    <x v="0"/>
  </r>
  <r>
    <n v="20"/>
    <s v="Cliente_989"/>
    <n v="1"/>
    <d v="2023-04-05T00:24:00"/>
    <d v="2023-04-05T02:12:00"/>
    <x v="1"/>
    <x v="0"/>
    <s v="Tarjeta de credito"/>
    <x v="444"/>
    <s v="Ocupada"/>
    <x v="458"/>
    <x v="10"/>
    <s v="Plato_16"/>
    <m/>
    <m/>
    <m/>
    <n v="84"/>
    <s v="05/04/2023"/>
    <s v="MIÉRCOLES"/>
    <d v="1899-12-30T02:03:00"/>
    <n v="30"/>
    <d v="1899-12-30T00:30:00"/>
    <d v="1899-12-30T01:33:00"/>
    <x v="0"/>
  </r>
  <r>
    <n v="19"/>
    <s v="Cliente_964"/>
    <n v="6"/>
    <d v="2023-04-05T03:27:00"/>
    <d v="2023-04-05T06:56:00"/>
    <x v="4"/>
    <x v="2"/>
    <s v="Tarjeta de credito"/>
    <x v="445"/>
    <s v="Libre"/>
    <x v="459"/>
    <x v="8"/>
    <s v="Plato_16"/>
    <s v=" Plato_10"/>
    <s v=" Plato_1"/>
    <s v=" Plato_7"/>
    <n v="176"/>
    <s v="05/04/2023"/>
    <s v="MIÉRCOLES"/>
    <d v="1899-12-30T03:29:00"/>
    <n v="124"/>
    <d v="1899-12-30T02:04:00"/>
    <d v="1899-12-30T01:25:00"/>
    <x v="0"/>
  </r>
  <r>
    <n v="4"/>
    <s v="Cliente_421"/>
    <n v="3"/>
    <d v="2023-04-05T02:43:00"/>
    <d v="2023-04-05T05:55:00"/>
    <x v="3"/>
    <x v="2"/>
    <s v="Efectivo"/>
    <x v="446"/>
    <s v="Libre"/>
    <x v="460"/>
    <x v="4"/>
    <s v="Plato_8"/>
    <s v=" Plato_9"/>
    <m/>
    <m/>
    <n v="99"/>
    <s v="05/04/2023"/>
    <s v="MIÉRCOLES"/>
    <d v="1899-12-30T03:12:00"/>
    <n v="66"/>
    <d v="1899-12-30T01:06:00"/>
    <d v="1899-12-30T02:06:00"/>
    <x v="0"/>
  </r>
  <r>
    <n v="9"/>
    <s v="Cliente_27"/>
    <n v="2"/>
    <d v="2023-04-05T02:12:00"/>
    <d v="2023-04-05T04:27:00"/>
    <x v="2"/>
    <x v="0"/>
    <s v="Tarjeta de credito"/>
    <x v="447"/>
    <s v="Reservada"/>
    <x v="461"/>
    <x v="0"/>
    <s v="Plato_11"/>
    <m/>
    <m/>
    <m/>
    <n v="99"/>
    <s v="05/04/2023"/>
    <s v="MIÉRCOLES"/>
    <d v="1899-12-30T02:15:00"/>
    <n v="11"/>
    <d v="1899-12-30T00:11:00"/>
    <d v="1899-12-30T02:04:00"/>
    <x v="0"/>
  </r>
  <r>
    <n v="7"/>
    <s v="Cliente_194"/>
    <n v="2"/>
    <d v="2023-04-05T00:53:00"/>
    <d v="2023-04-05T03:13:00"/>
    <x v="2"/>
    <x v="0"/>
    <s v="Tarjeta de debito"/>
    <x v="448"/>
    <s v="Ocupada"/>
    <x v="462"/>
    <x v="3"/>
    <s v="Plato_17"/>
    <m/>
    <m/>
    <m/>
    <n v="93"/>
    <s v="05/04/2023"/>
    <s v="MIÉRCOLES"/>
    <d v="1899-12-30T02:35:00"/>
    <n v="14"/>
    <d v="1899-12-30T00:14:00"/>
    <d v="1899-12-30T02:21:00"/>
    <x v="0"/>
  </r>
  <r>
    <n v="16"/>
    <s v="Cliente_440"/>
    <n v="1"/>
    <d v="2023-04-05T01:21:00"/>
    <d v="2023-04-05T04:39:00"/>
    <x v="4"/>
    <x v="0"/>
    <s v="Tarjeta de credito"/>
    <x v="214"/>
    <s v="Reservada"/>
    <x v="463"/>
    <x v="9"/>
    <s v="Plato_10"/>
    <s v=" Plato_6"/>
    <s v=" Plato_5"/>
    <m/>
    <n v="154"/>
    <s v="05/04/2023"/>
    <s v="MIÉRCOLES"/>
    <d v="1899-12-30T03:18:00"/>
    <n v="84"/>
    <d v="1899-12-30T01:24:00"/>
    <d v="1899-12-30T01:54:00"/>
    <x v="0"/>
  </r>
  <r>
    <n v="4"/>
    <s v="Cliente_876"/>
    <n v="2"/>
    <d v="2023-04-05T01:11:00"/>
    <d v="2023-04-05T03:38:00"/>
    <x v="1"/>
    <x v="0"/>
    <s v="Tarjeta de credito"/>
    <x v="449"/>
    <s v="Ocupada"/>
    <x v="464"/>
    <x v="7"/>
    <s v="Plato_1"/>
    <s v=" Plato_14"/>
    <m/>
    <m/>
    <n v="121"/>
    <s v="05/04/2023"/>
    <s v="MIÉRCOLES"/>
    <d v="1899-12-30T02:42:00"/>
    <n v="60"/>
    <d v="1899-12-30T01:00:00"/>
    <d v="1899-12-30T01:42:00"/>
    <x v="0"/>
  </r>
  <r>
    <n v="4"/>
    <s v="Cliente_365"/>
    <n v="1"/>
    <d v="2023-04-05T01:54:00"/>
    <d v="2023-04-05T04:20:00"/>
    <x v="1"/>
    <x v="0"/>
    <s v="Tarjeta de credito"/>
    <x v="450"/>
    <s v="Libre"/>
    <x v="465"/>
    <x v="6"/>
    <s v="Plato_5"/>
    <s v=" Plato_2"/>
    <s v=" Plato_16"/>
    <m/>
    <n v="140"/>
    <s v="05/04/2023"/>
    <s v="MIÉRCOLES"/>
    <d v="1899-12-30T02:26:00"/>
    <n v="145"/>
    <d v="1899-12-30T02:25:00"/>
    <d v="1899-12-30T00:01:00"/>
    <x v="0"/>
  </r>
  <r>
    <n v="15"/>
    <s v="Cliente_185"/>
    <n v="3"/>
    <d v="2023-04-05T02:42:00"/>
    <d v="2023-04-05T04:14:00"/>
    <x v="1"/>
    <x v="0"/>
    <s v="Tarjeta de debito"/>
    <x v="451"/>
    <s v="Reservada"/>
    <x v="466"/>
    <x v="4"/>
    <s v="Plato_11"/>
    <s v=" Plato_5"/>
    <m/>
    <m/>
    <n v="143"/>
    <s v="05/04/2023"/>
    <s v="MIÉRCOLES"/>
    <d v="1899-12-30T01:32:00"/>
    <n v="72"/>
    <d v="1899-12-30T01:12:00"/>
    <d v="1899-12-30T00:20:00"/>
    <x v="0"/>
  </r>
  <r>
    <n v="14"/>
    <s v="Cliente_558"/>
    <n v="6"/>
    <d v="2023-04-05T02:59:00"/>
    <d v="2023-04-05T05:45:00"/>
    <x v="2"/>
    <x v="1"/>
    <s v="Tarjeta de credito"/>
    <x v="430"/>
    <s v="Reservada"/>
    <x v="467"/>
    <x v="10"/>
    <s v="Plato_12"/>
    <s v=" Plato_3"/>
    <s v=" Plato_16"/>
    <m/>
    <n v="106"/>
    <s v="05/04/2023"/>
    <s v="MIÉRCOLES"/>
    <d v="1899-12-30T02:46:00"/>
    <n v="63"/>
    <d v="1899-12-30T01:03:00"/>
    <d v="1899-12-30T01:43:00"/>
    <x v="0"/>
  </r>
  <r>
    <n v="1"/>
    <s v="Cliente_535"/>
    <n v="2"/>
    <d v="2023-04-05T02:57:00"/>
    <d v="2023-04-05T05:22:00"/>
    <x v="1"/>
    <x v="2"/>
    <s v="Tarjeta de credito"/>
    <x v="429"/>
    <s v="Reservada"/>
    <x v="468"/>
    <x v="1"/>
    <s v="Plato_8"/>
    <s v=" Plato_15"/>
    <m/>
    <m/>
    <n v="137"/>
    <s v="05/04/2023"/>
    <s v="MIÉRCOLES"/>
    <d v="1899-12-30T02:25:00"/>
    <n v="66"/>
    <d v="1899-12-30T01:06:00"/>
    <d v="1899-12-30T01:19:00"/>
    <x v="0"/>
  </r>
  <r>
    <n v="17"/>
    <s v="Cliente_18"/>
    <n v="3"/>
    <d v="2023-04-05T01:41:00"/>
    <d v="2023-04-05T04:17:00"/>
    <x v="4"/>
    <x v="0"/>
    <s v="Tarjeta de credito"/>
    <x v="452"/>
    <s v="Ocupada"/>
    <x v="469"/>
    <x v="7"/>
    <s v="Plato_7"/>
    <s v=" Plato_4"/>
    <m/>
    <m/>
    <n v="78"/>
    <s v="05/04/2023"/>
    <s v="MIÉRCOLES"/>
    <d v="1899-12-30T02:51:00"/>
    <n v="72"/>
    <d v="1899-12-30T01:12:00"/>
    <d v="1899-12-30T01:39:00"/>
    <x v="0"/>
  </r>
  <r>
    <n v="7"/>
    <s v="Cliente_696"/>
    <n v="6"/>
    <d v="2023-04-05T03:36:00"/>
    <d v="2023-04-05T05:38:00"/>
    <x v="4"/>
    <x v="1"/>
    <s v="Tarjeta de debito"/>
    <x v="453"/>
    <s v="Reservada"/>
    <x v="470"/>
    <x v="4"/>
    <s v="Plato_8"/>
    <m/>
    <m/>
    <m/>
    <n v="105"/>
    <s v="05/04/2023"/>
    <s v="MIÉRCOLES"/>
    <d v="1899-12-30T02:02:00"/>
    <n v="57"/>
    <d v="1899-12-30T00:57:00"/>
    <d v="1899-12-30T01:05:00"/>
    <x v="0"/>
  </r>
  <r>
    <n v="20"/>
    <s v="Cliente_704"/>
    <n v="2"/>
    <d v="2023-04-05T03:57:00"/>
    <d v="2023-04-05T06:52:00"/>
    <x v="2"/>
    <x v="0"/>
    <s v="Efectivo"/>
    <x v="454"/>
    <s v="Ocupada"/>
    <x v="471"/>
    <x v="7"/>
    <s v="Plato_8"/>
    <s v=" Plato_5"/>
    <m/>
    <m/>
    <n v="114"/>
    <s v="05/04/2023"/>
    <s v="MIÉRCOLES"/>
    <d v="1899-12-30T03:10:00"/>
    <n v="73"/>
    <d v="1899-12-30T01:13:00"/>
    <d v="1899-12-30T01:57:00"/>
    <x v="0"/>
  </r>
  <r>
    <n v="13"/>
    <s v="Cliente_720"/>
    <n v="4"/>
    <d v="2023-04-06T03:36:00"/>
    <d v="2023-04-06T07:04:00"/>
    <x v="2"/>
    <x v="0"/>
    <s v="Tarjeta de debito"/>
    <x v="455"/>
    <s v="Ocupada"/>
    <x v="472"/>
    <x v="3"/>
    <s v="Plato_5"/>
    <s v=" Plato_8"/>
    <m/>
    <m/>
    <n v="79"/>
    <s v="06/04/2023"/>
    <s v="JUEVES"/>
    <d v="1899-12-30T03:43:00"/>
    <n v="61"/>
    <d v="1899-12-30T01:01:00"/>
    <d v="1899-12-30T02:42:00"/>
    <x v="0"/>
  </r>
  <r>
    <n v="2"/>
    <s v="Cliente_624"/>
    <n v="6"/>
    <d v="2023-04-06T01:52:00"/>
    <d v="2023-04-06T03:32:00"/>
    <x v="4"/>
    <x v="0"/>
    <s v="Tarjeta de credito"/>
    <x v="456"/>
    <s v="Libre"/>
    <x v="473"/>
    <x v="4"/>
    <s v="Plato_18"/>
    <s v=" Plato_9"/>
    <s v=" Plato_17"/>
    <s v=" Plato_16"/>
    <n v="178"/>
    <s v="06/04/2023"/>
    <s v="JUEVES"/>
    <d v="1899-12-30T01:40:00"/>
    <n v="161"/>
    <d v="1899-12-30T02:41:00"/>
    <d v="1899-12-30T00:00:00"/>
    <x v="1"/>
  </r>
  <r>
    <n v="18"/>
    <s v="Cliente_289"/>
    <n v="4"/>
    <d v="2023-04-06T03:17:00"/>
    <d v="2023-04-06T05:50:00"/>
    <x v="3"/>
    <x v="2"/>
    <s v="Tarjeta de debito"/>
    <x v="457"/>
    <s v="Ocupada"/>
    <x v="474"/>
    <x v="3"/>
    <s v="Plato_7"/>
    <s v=" Plato_18"/>
    <m/>
    <m/>
    <n v="174"/>
    <s v="06/04/2023"/>
    <s v="JUEVES"/>
    <d v="1899-12-30T02:48:00"/>
    <n v="35"/>
    <d v="1899-12-30T00:35:00"/>
    <d v="1899-12-30T02:13:00"/>
    <x v="0"/>
  </r>
  <r>
    <n v="13"/>
    <s v="Cliente_434"/>
    <n v="2"/>
    <d v="2023-04-06T00:03:00"/>
    <d v="2023-04-06T01:47:00"/>
    <x v="0"/>
    <x v="1"/>
    <s v="Tarjeta de debito"/>
    <x v="273"/>
    <s v="Ocupada"/>
    <x v="475"/>
    <x v="3"/>
    <s v="Plato_7"/>
    <s v=" Plato_18"/>
    <s v=" Plato_15"/>
    <s v=" Plato_20"/>
    <n v="218"/>
    <s v="06/04/2023"/>
    <s v="JUEVES"/>
    <d v="1899-12-30T01:59:00"/>
    <n v="115"/>
    <d v="1899-12-30T01:55:00"/>
    <d v="1899-12-30T00:04:00"/>
    <x v="0"/>
  </r>
  <r>
    <n v="8"/>
    <s v="Cliente_149"/>
    <n v="6"/>
    <d v="2023-04-06T01:39:00"/>
    <d v="2023-04-06T02:58:00"/>
    <x v="4"/>
    <x v="1"/>
    <s v="Tarjeta de credito"/>
    <x v="458"/>
    <s v="Reservada"/>
    <x v="476"/>
    <x v="1"/>
    <s v="Plato_18"/>
    <s v=" Plato_14"/>
    <s v=" Plato_7"/>
    <s v=" Plato_13"/>
    <n v="204"/>
    <s v="06/04/2023"/>
    <s v="JUEVES"/>
    <d v="1899-12-30T01:19:00"/>
    <n v="115"/>
    <d v="1899-12-30T01:55:00"/>
    <d v="1899-12-30T00:00:00"/>
    <x v="1"/>
  </r>
  <r>
    <n v="7"/>
    <s v="Cliente_29"/>
    <n v="5"/>
    <d v="2023-04-06T00:01:00"/>
    <d v="2023-04-06T03:28:00"/>
    <x v="1"/>
    <x v="0"/>
    <s v="Efectivo"/>
    <x v="459"/>
    <s v="Ocupada"/>
    <x v="477"/>
    <x v="6"/>
    <s v="Plato_2"/>
    <s v=" Plato_9"/>
    <m/>
    <m/>
    <n v="118"/>
    <s v="06/04/2023"/>
    <s v="JUEVES"/>
    <d v="1899-12-30T03:42:00"/>
    <n v="90"/>
    <d v="1899-12-30T01:30:00"/>
    <d v="1899-12-30T02:12:00"/>
    <x v="0"/>
  </r>
  <r>
    <n v="1"/>
    <s v="Cliente_708"/>
    <n v="3"/>
    <d v="2023-04-06T00:42:00"/>
    <d v="2023-04-06T04:30:00"/>
    <x v="0"/>
    <x v="0"/>
    <s v="Tarjeta de debito"/>
    <x v="460"/>
    <s v="Reservada"/>
    <x v="478"/>
    <x v="10"/>
    <s v="Plato_4"/>
    <s v=" Plato_18"/>
    <m/>
    <m/>
    <n v="52"/>
    <s v="06/04/2023"/>
    <s v="JUEVES"/>
    <d v="1899-12-30T03:48:00"/>
    <n v="83"/>
    <d v="1899-12-30T01:23:00"/>
    <d v="1899-12-30T02:25:00"/>
    <x v="0"/>
  </r>
  <r>
    <n v="1"/>
    <s v="Cliente_125"/>
    <n v="5"/>
    <d v="2023-04-06T03:26:00"/>
    <d v="2023-04-06T07:19:00"/>
    <x v="3"/>
    <x v="1"/>
    <s v="Efectivo"/>
    <x v="461"/>
    <s v="Reservada"/>
    <x v="479"/>
    <x v="7"/>
    <s v="Plato_8"/>
    <s v=" Plato_6"/>
    <m/>
    <m/>
    <n v="159"/>
    <s v="06/04/2023"/>
    <s v="JUEVES"/>
    <d v="1899-12-30T03:53:00"/>
    <n v="65"/>
    <d v="1899-12-30T01:05:00"/>
    <d v="1899-12-30T02:48:00"/>
    <x v="0"/>
  </r>
  <r>
    <n v="9"/>
    <s v="Cliente_618"/>
    <n v="4"/>
    <d v="2023-04-06T01:57:00"/>
    <d v="2023-04-06T04:43:00"/>
    <x v="1"/>
    <x v="0"/>
    <s v="Tarjeta de credito"/>
    <x v="462"/>
    <s v="Reservada"/>
    <x v="480"/>
    <x v="4"/>
    <s v="Plato_10"/>
    <m/>
    <m/>
    <m/>
    <n v="52"/>
    <s v="06/04/2023"/>
    <s v="JUEVES"/>
    <d v="1899-12-30T02:46:00"/>
    <n v="58"/>
    <d v="1899-12-30T00:58:00"/>
    <d v="1899-12-30T01:48:00"/>
    <x v="0"/>
  </r>
  <r>
    <n v="9"/>
    <s v="Cliente_115"/>
    <n v="4"/>
    <d v="2023-04-06T00:41:00"/>
    <d v="2023-04-06T02:59:00"/>
    <x v="0"/>
    <x v="1"/>
    <s v="Tarjeta de credito"/>
    <x v="463"/>
    <s v="Libre"/>
    <x v="481"/>
    <x v="1"/>
    <s v="Plato_13"/>
    <m/>
    <m/>
    <m/>
    <n v="63"/>
    <s v="06/04/2023"/>
    <s v="JUEVES"/>
    <d v="1899-12-30T02:18:00"/>
    <n v="21"/>
    <d v="1899-12-30T00:21:00"/>
    <d v="1899-12-30T01:57:00"/>
    <x v="0"/>
  </r>
  <r>
    <n v="2"/>
    <s v="Cliente_527"/>
    <n v="4"/>
    <d v="2023-04-06T03:50:00"/>
    <d v="2023-04-06T07:01:00"/>
    <x v="1"/>
    <x v="0"/>
    <s v="Tarjeta de credito"/>
    <x v="464"/>
    <s v="Reservada"/>
    <x v="482"/>
    <x v="8"/>
    <s v="Plato_6"/>
    <m/>
    <m/>
    <m/>
    <n v="81"/>
    <s v="06/04/2023"/>
    <s v="JUEVES"/>
    <d v="1899-12-30T03:11:00"/>
    <n v="53"/>
    <d v="1899-12-30T00:53:00"/>
    <d v="1899-12-30T02:18:00"/>
    <x v="0"/>
  </r>
  <r>
    <n v="18"/>
    <s v="Cliente_71"/>
    <n v="2"/>
    <d v="2023-04-06T01:33:00"/>
    <d v="2023-04-06T04:31:00"/>
    <x v="4"/>
    <x v="0"/>
    <s v="Tarjeta de credito"/>
    <x v="465"/>
    <s v="Libre"/>
    <x v="483"/>
    <x v="9"/>
    <s v="Plato_1"/>
    <m/>
    <m/>
    <m/>
    <n v="75"/>
    <s v="06/04/2023"/>
    <s v="JUEVES"/>
    <d v="1899-12-30T02:58:00"/>
    <n v="34"/>
    <d v="1899-12-30T00:34:00"/>
    <d v="1899-12-30T02:24:00"/>
    <x v="0"/>
  </r>
  <r>
    <n v="6"/>
    <s v="Cliente_524"/>
    <n v="5"/>
    <d v="2023-04-06T01:00:00"/>
    <d v="2023-04-06T02:52:00"/>
    <x v="3"/>
    <x v="2"/>
    <s v="Tarjeta de credito"/>
    <x v="466"/>
    <s v="Reservada"/>
    <x v="484"/>
    <x v="6"/>
    <s v="Plato_7"/>
    <s v=" Plato_19"/>
    <m/>
    <m/>
    <n v="144"/>
    <s v="06/04/2023"/>
    <s v="JUEVES"/>
    <d v="1899-12-30T01:52:00"/>
    <n v="79"/>
    <d v="1899-12-30T01:19:00"/>
    <d v="1899-12-30T00:33:00"/>
    <x v="0"/>
  </r>
  <r>
    <n v="15"/>
    <s v="Cliente_437"/>
    <n v="3"/>
    <d v="2023-04-06T02:47:00"/>
    <d v="2023-04-06T06:12:00"/>
    <x v="1"/>
    <x v="1"/>
    <s v="Tarjeta de debito"/>
    <x v="467"/>
    <s v="Ocupada"/>
    <x v="485"/>
    <x v="1"/>
    <s v="Plato_19"/>
    <s v=" Plato_3"/>
    <s v=" Plato_18"/>
    <s v=" Plato_7"/>
    <n v="150"/>
    <s v="06/04/2023"/>
    <s v="JUEVES"/>
    <d v="1899-12-30T03:40:00"/>
    <n v="59"/>
    <d v="1899-12-30T00:59:00"/>
    <d v="1899-12-30T02:41:00"/>
    <x v="0"/>
  </r>
  <r>
    <n v="17"/>
    <s v="Cliente_946"/>
    <n v="1"/>
    <d v="2023-04-06T01:34:00"/>
    <d v="2023-04-06T03:50:00"/>
    <x v="1"/>
    <x v="0"/>
    <s v="Tarjeta de credito"/>
    <x v="468"/>
    <s v="Ocupada"/>
    <x v="486"/>
    <x v="3"/>
    <s v="Plato_18"/>
    <s v=" Plato_17"/>
    <s v=" Plato_5"/>
    <m/>
    <n v="152"/>
    <s v="06/04/2023"/>
    <s v="JUEVES"/>
    <d v="1899-12-30T02:31:00"/>
    <n v="92"/>
    <d v="1899-12-30T01:32:00"/>
    <d v="1899-12-30T00:59:00"/>
    <x v="0"/>
  </r>
  <r>
    <n v="10"/>
    <s v="Cliente_719"/>
    <n v="4"/>
    <d v="2023-04-06T00:00:00"/>
    <d v="2023-04-06T01:58:00"/>
    <x v="0"/>
    <x v="0"/>
    <s v="Tarjeta de debito"/>
    <x v="469"/>
    <s v="Libre"/>
    <x v="487"/>
    <x v="10"/>
    <s v="Plato_4"/>
    <s v=" Plato_14"/>
    <s v=" Plato_17"/>
    <m/>
    <n v="185"/>
    <s v="06/04/2023"/>
    <s v="JUEVES"/>
    <d v="1899-12-30T01:58:00"/>
    <n v="124"/>
    <d v="1899-12-30T02:04:00"/>
    <d v="1899-12-30T00:00:00"/>
    <x v="1"/>
  </r>
  <r>
    <n v="3"/>
    <s v="Cliente_354"/>
    <n v="1"/>
    <d v="2023-04-06T02:57:00"/>
    <d v="2023-04-06T05:27:00"/>
    <x v="0"/>
    <x v="1"/>
    <s v="Tarjeta de credito"/>
    <x v="470"/>
    <s v="Ocupada"/>
    <x v="488"/>
    <x v="10"/>
    <s v="Plato_20"/>
    <s v=" Plato_14"/>
    <m/>
    <m/>
    <n v="149"/>
    <s v="06/04/2023"/>
    <s v="JUEVES"/>
    <d v="1899-12-30T02:45:00"/>
    <n v="34"/>
    <d v="1899-12-30T00:34:00"/>
    <d v="1899-12-30T02:11:00"/>
    <x v="0"/>
  </r>
  <r>
    <n v="1"/>
    <s v="Cliente_194"/>
    <n v="2"/>
    <d v="2023-04-06T03:20:00"/>
    <d v="2023-04-06T04:57:00"/>
    <x v="3"/>
    <x v="0"/>
    <s v="Tarjeta de credito"/>
    <x v="471"/>
    <s v="Libre"/>
    <x v="489"/>
    <x v="1"/>
    <s v="Plato_10"/>
    <s v=" Plato_15"/>
    <s v=" Plato_18"/>
    <m/>
    <n v="212"/>
    <s v="06/04/2023"/>
    <s v="JUEVES"/>
    <d v="1899-12-30T01:37:00"/>
    <n v="131"/>
    <d v="1899-12-30T02:11:00"/>
    <d v="1899-12-30T00:00:00"/>
    <x v="1"/>
  </r>
  <r>
    <n v="7"/>
    <s v="Cliente_160"/>
    <n v="4"/>
    <d v="2023-04-06T00:07:00"/>
    <d v="2023-04-06T02:37:00"/>
    <x v="4"/>
    <x v="1"/>
    <s v="Tarjeta de credito"/>
    <x v="3"/>
    <s v="Ocupada"/>
    <x v="490"/>
    <x v="0"/>
    <s v="Plato_9"/>
    <s v=" Plato_2"/>
    <m/>
    <m/>
    <n v="118"/>
    <s v="06/04/2023"/>
    <s v="JUEVES"/>
    <d v="1899-12-30T02:45:00"/>
    <n v="41"/>
    <d v="1899-12-30T00:41:00"/>
    <d v="1899-12-30T02:04:00"/>
    <x v="0"/>
  </r>
  <r>
    <n v="4"/>
    <s v="Cliente_363"/>
    <n v="4"/>
    <d v="2023-04-06T01:03:00"/>
    <d v="2023-04-06T04:36:00"/>
    <x v="1"/>
    <x v="0"/>
    <s v="Tarjeta de credito"/>
    <x v="166"/>
    <s v="Reservada"/>
    <x v="491"/>
    <x v="1"/>
    <s v="Plato_11"/>
    <s v=" Plato_13"/>
    <s v=" Plato_7"/>
    <m/>
    <n v="210"/>
    <s v="06/04/2023"/>
    <s v="JUEVES"/>
    <d v="1899-12-30T03:33:00"/>
    <n v="49"/>
    <d v="1899-12-30T00:49:00"/>
    <d v="1899-12-30T02:44:00"/>
    <x v="0"/>
  </r>
  <r>
    <n v="2"/>
    <s v="Cliente_140"/>
    <n v="2"/>
    <d v="2023-04-06T00:31:00"/>
    <d v="2023-04-06T01:46:00"/>
    <x v="3"/>
    <x v="0"/>
    <s v="Tarjeta de credito"/>
    <x v="472"/>
    <s v="Ocupada"/>
    <x v="492"/>
    <x v="4"/>
    <s v="Plato_4"/>
    <m/>
    <m/>
    <m/>
    <n v="54"/>
    <s v="06/04/2023"/>
    <s v="JUEVES"/>
    <d v="1899-12-30T01:30:00"/>
    <n v="8"/>
    <d v="1899-12-30T00:08:00"/>
    <d v="1899-12-30T01:22:00"/>
    <x v="0"/>
  </r>
  <r>
    <n v="20"/>
    <s v="Cliente_546"/>
    <n v="5"/>
    <d v="2023-04-06T01:28:00"/>
    <d v="2023-04-06T04:49:00"/>
    <x v="1"/>
    <x v="1"/>
    <s v="Tarjeta de credito"/>
    <x v="473"/>
    <s v="Reservada"/>
    <x v="493"/>
    <x v="3"/>
    <s v="Plato_15"/>
    <s v=" Plato_19"/>
    <m/>
    <m/>
    <n v="172"/>
    <s v="06/04/2023"/>
    <s v="JUEVES"/>
    <d v="1899-12-30T03:21:00"/>
    <n v="31"/>
    <d v="1899-12-30T00:31:00"/>
    <d v="1899-12-30T02:50:00"/>
    <x v="0"/>
  </r>
  <r>
    <n v="11"/>
    <s v="Cliente_778"/>
    <n v="6"/>
    <d v="2023-04-06T03:01:00"/>
    <d v="2023-04-06T06:50:00"/>
    <x v="2"/>
    <x v="1"/>
    <s v="Tarjeta de credito"/>
    <x v="474"/>
    <s v="Libre"/>
    <x v="494"/>
    <x v="5"/>
    <s v="Plato_20"/>
    <s v=" Plato_6"/>
    <s v=" Plato_16"/>
    <s v=" Plato_11"/>
    <n v="263"/>
    <s v="06/04/2023"/>
    <s v="JUEVES"/>
    <d v="1899-12-30T03:49:00"/>
    <n v="102"/>
    <d v="1899-12-30T01:42:00"/>
    <d v="1899-12-30T02:07:00"/>
    <x v="0"/>
  </r>
  <r>
    <n v="1"/>
    <s v="Cliente_402"/>
    <n v="3"/>
    <d v="2023-04-06T02:34:00"/>
    <d v="2023-04-06T06:22:00"/>
    <x v="1"/>
    <x v="0"/>
    <s v="Tarjeta de credito"/>
    <x v="475"/>
    <s v="Reservada"/>
    <x v="495"/>
    <x v="10"/>
    <s v="Plato_11"/>
    <s v=" Plato_18"/>
    <s v=" Plato_12"/>
    <s v=" Plato_17"/>
    <n v="223"/>
    <s v="06/04/2023"/>
    <s v="JUEVES"/>
    <d v="1899-12-30T03:48:00"/>
    <n v="133"/>
    <d v="1899-12-30T02:13:00"/>
    <d v="1899-12-30T01:35:00"/>
    <x v="0"/>
  </r>
  <r>
    <n v="13"/>
    <s v="Cliente_784"/>
    <n v="6"/>
    <d v="2023-04-06T03:30:00"/>
    <d v="2023-04-06T06:58:00"/>
    <x v="0"/>
    <x v="0"/>
    <s v="Tarjeta de debito"/>
    <x v="476"/>
    <s v="Reservada"/>
    <x v="496"/>
    <x v="10"/>
    <s v="Plato_2"/>
    <s v=" Plato_20"/>
    <m/>
    <m/>
    <n v="150"/>
    <s v="06/04/2023"/>
    <s v="JUEVES"/>
    <d v="1899-12-30T03:28:00"/>
    <n v="38"/>
    <d v="1899-12-30T00:38:00"/>
    <d v="1899-12-30T02:50:00"/>
    <x v="0"/>
  </r>
  <r>
    <n v="20"/>
    <s v="Cliente_259"/>
    <n v="3"/>
    <d v="2023-04-06T00:17:00"/>
    <d v="2023-04-06T03:46:00"/>
    <x v="0"/>
    <x v="0"/>
    <s v="Tarjeta de credito"/>
    <x v="477"/>
    <s v="Libre"/>
    <x v="497"/>
    <x v="0"/>
    <s v="Plato_12"/>
    <m/>
    <m/>
    <m/>
    <n v="19"/>
    <s v="06/04/2023"/>
    <s v="JUEVES"/>
    <d v="1899-12-30T03:29:00"/>
    <n v="32"/>
    <d v="1899-12-30T00:32:00"/>
    <d v="1899-12-30T02:57:00"/>
    <x v="0"/>
  </r>
  <r>
    <n v="5"/>
    <s v="Cliente_919"/>
    <n v="5"/>
    <d v="2023-04-06T01:21:00"/>
    <d v="2023-04-06T04:28:00"/>
    <x v="2"/>
    <x v="2"/>
    <s v="Tarjeta de debito"/>
    <x v="478"/>
    <s v="Reservada"/>
    <x v="498"/>
    <x v="2"/>
    <s v="Plato_10"/>
    <s v=" Plato_2"/>
    <s v=" Plato_1"/>
    <m/>
    <n v="158"/>
    <s v="06/04/2023"/>
    <s v="JUEVES"/>
    <d v="1899-12-30T03:07:00"/>
    <n v="130"/>
    <d v="1899-12-30T02:10:00"/>
    <d v="1899-12-30T00:57:00"/>
    <x v="0"/>
  </r>
  <r>
    <n v="4"/>
    <s v="Cliente_354"/>
    <n v="5"/>
    <d v="2023-04-06T01:17:00"/>
    <d v="2023-04-06T05:15:00"/>
    <x v="4"/>
    <x v="1"/>
    <s v="Tarjeta de debito"/>
    <x v="479"/>
    <s v="Ocupada"/>
    <x v="499"/>
    <x v="10"/>
    <s v="Plato_6"/>
    <s v=" Plato_5"/>
    <m/>
    <m/>
    <n v="93"/>
    <s v="06/04/2023"/>
    <s v="JUEVES"/>
    <d v="1899-12-30T04:13:00"/>
    <n v="42"/>
    <d v="1899-12-30T00:42:00"/>
    <d v="1899-12-30T03:31:00"/>
    <x v="0"/>
  </r>
  <r>
    <n v="7"/>
    <s v="Cliente_637"/>
    <n v="1"/>
    <d v="2023-04-06T03:44:00"/>
    <d v="2023-04-06T06:31:00"/>
    <x v="1"/>
    <x v="2"/>
    <s v="Tarjeta de credito"/>
    <x v="480"/>
    <s v="Ocupada"/>
    <x v="500"/>
    <x v="5"/>
    <s v="Plato_20"/>
    <s v=" Plato_13"/>
    <s v=" Plato_16"/>
    <m/>
    <n v="138"/>
    <s v="06/04/2023"/>
    <s v="JUEVES"/>
    <d v="1899-12-30T03:02:00"/>
    <n v="39"/>
    <d v="1899-12-30T00:39:00"/>
    <d v="1899-12-30T02:23:00"/>
    <x v="0"/>
  </r>
  <r>
    <n v="5"/>
    <s v="Cliente_759"/>
    <n v="2"/>
    <d v="2023-04-06T00:45:00"/>
    <d v="2023-04-06T01:57:00"/>
    <x v="3"/>
    <x v="0"/>
    <s v="Tarjeta de credito"/>
    <x v="481"/>
    <s v="Reservada"/>
    <x v="501"/>
    <x v="6"/>
    <s v="Plato_5"/>
    <s v=" Plato_4"/>
    <s v=" Plato_11"/>
    <m/>
    <n v="139"/>
    <s v="06/04/2023"/>
    <s v="JUEVES"/>
    <d v="1899-12-30T01:12:00"/>
    <n v="73"/>
    <d v="1899-12-30T01:13:00"/>
    <d v="1899-12-30T00:00:00"/>
    <x v="1"/>
  </r>
  <r>
    <n v="3"/>
    <s v="Cliente_948"/>
    <n v="1"/>
    <d v="2023-04-06T02:20:00"/>
    <d v="2023-04-06T04:02:00"/>
    <x v="0"/>
    <x v="0"/>
    <s v="Tarjeta de credito"/>
    <x v="482"/>
    <s v="Reservada"/>
    <x v="502"/>
    <x v="0"/>
    <s v="Plato_20"/>
    <s v=" Plato_12"/>
    <m/>
    <m/>
    <n v="137"/>
    <s v="06/04/2023"/>
    <s v="JUEVES"/>
    <d v="1899-12-30T01:42:00"/>
    <n v="85"/>
    <d v="1899-12-30T01:25:00"/>
    <d v="1899-12-30T00:17:00"/>
    <x v="0"/>
  </r>
  <r>
    <n v="2"/>
    <s v="Cliente_172"/>
    <n v="5"/>
    <d v="2023-04-06T02:10:00"/>
    <d v="2023-04-06T04:48:00"/>
    <x v="3"/>
    <x v="2"/>
    <s v="Efectivo"/>
    <x v="483"/>
    <s v="Reservada"/>
    <x v="503"/>
    <x v="2"/>
    <s v="Plato_6"/>
    <m/>
    <m/>
    <m/>
    <n v="54"/>
    <s v="06/04/2023"/>
    <s v="JUEVES"/>
    <d v="1899-12-30T02:38:00"/>
    <n v="19"/>
    <d v="1899-12-30T00:19:00"/>
    <d v="1899-12-30T02:19:00"/>
    <x v="0"/>
  </r>
  <r>
    <n v="5"/>
    <s v="Cliente_70"/>
    <n v="1"/>
    <d v="2023-04-06T02:38:00"/>
    <d v="2023-04-06T06:07:00"/>
    <x v="2"/>
    <x v="2"/>
    <s v="Tarjeta de credito"/>
    <x v="484"/>
    <s v="Reservada"/>
    <x v="504"/>
    <x v="1"/>
    <s v="Plato_20"/>
    <s v=" Plato_1"/>
    <m/>
    <m/>
    <n v="155"/>
    <s v="06/04/2023"/>
    <s v="JUEVES"/>
    <d v="1899-12-30T03:29:00"/>
    <n v="115"/>
    <d v="1899-12-30T01:55:00"/>
    <d v="1899-12-30T01:34:00"/>
    <x v="0"/>
  </r>
  <r>
    <n v="18"/>
    <s v="Cliente_835"/>
    <n v="2"/>
    <d v="2023-04-06T02:01:00"/>
    <d v="2023-04-06T04:02:00"/>
    <x v="0"/>
    <x v="2"/>
    <s v="Tarjeta de credito"/>
    <x v="116"/>
    <s v="Ocupada"/>
    <x v="505"/>
    <x v="3"/>
    <s v="Plato_8"/>
    <m/>
    <m/>
    <m/>
    <n v="70"/>
    <s v="06/04/2023"/>
    <s v="JUEVES"/>
    <d v="1899-12-30T02:16:00"/>
    <n v="5"/>
    <d v="1899-12-30T00:05:00"/>
    <d v="1899-12-30T02:11:00"/>
    <x v="0"/>
  </r>
  <r>
    <n v="18"/>
    <s v="Cliente_989"/>
    <n v="4"/>
    <d v="2023-04-06T03:26:00"/>
    <d v="2023-04-06T04:30:00"/>
    <x v="2"/>
    <x v="1"/>
    <s v="Tarjeta de credito"/>
    <x v="485"/>
    <s v="Libre"/>
    <x v="506"/>
    <x v="6"/>
    <s v="Plato_18"/>
    <s v=" Plato_19"/>
    <m/>
    <m/>
    <n v="210"/>
    <s v="06/04/2023"/>
    <s v="JUEVES"/>
    <d v="1899-12-30T01:04:00"/>
    <n v="69"/>
    <d v="1899-12-30T01:09:00"/>
    <d v="1899-12-30T00:00:00"/>
    <x v="1"/>
  </r>
  <r>
    <n v="6"/>
    <s v="Cliente_821"/>
    <n v="1"/>
    <d v="2023-04-06T02:50:00"/>
    <d v="2023-04-06T06:35:00"/>
    <x v="3"/>
    <x v="0"/>
    <s v="Tarjeta de credito"/>
    <x v="486"/>
    <s v="Reservada"/>
    <x v="507"/>
    <x v="2"/>
    <s v="Plato_15"/>
    <m/>
    <m/>
    <m/>
    <n v="32"/>
    <s v="06/04/2023"/>
    <s v="JUEVES"/>
    <d v="1899-12-30T03:45:00"/>
    <n v="34"/>
    <d v="1899-12-30T00:34:00"/>
    <d v="1899-12-30T03:11:00"/>
    <x v="0"/>
  </r>
  <r>
    <n v="5"/>
    <s v="Cliente_977"/>
    <n v="3"/>
    <d v="2023-04-06T03:12:00"/>
    <d v="2023-04-06T06:02:00"/>
    <x v="1"/>
    <x v="1"/>
    <s v="Tarjeta de credito"/>
    <x v="487"/>
    <s v="Ocupada"/>
    <x v="508"/>
    <x v="2"/>
    <s v="Plato_20"/>
    <m/>
    <m/>
    <m/>
    <n v="80"/>
    <s v="06/04/2023"/>
    <s v="JUEVES"/>
    <d v="1899-12-30T03:05:00"/>
    <n v="47"/>
    <d v="1899-12-30T00:47:00"/>
    <d v="1899-12-30T02:18:00"/>
    <x v="0"/>
  </r>
  <r>
    <n v="6"/>
    <s v="Cliente_509"/>
    <n v="4"/>
    <d v="2023-04-06T03:32:00"/>
    <d v="2023-04-06T04:33:00"/>
    <x v="4"/>
    <x v="0"/>
    <s v="Tarjeta de credito"/>
    <x v="488"/>
    <s v="Libre"/>
    <x v="509"/>
    <x v="3"/>
    <s v="Plato_19"/>
    <m/>
    <m/>
    <m/>
    <n v="36"/>
    <s v="06/04/2023"/>
    <s v="JUEVES"/>
    <d v="1899-12-30T01:01:00"/>
    <n v="48"/>
    <d v="1899-12-30T00:48:00"/>
    <d v="1899-12-30T00:13:00"/>
    <x v="0"/>
  </r>
  <r>
    <n v="2"/>
    <s v="Cliente_951"/>
    <n v="1"/>
    <d v="2023-04-06T01:38:00"/>
    <d v="2023-04-06T03:23:00"/>
    <x v="1"/>
    <x v="0"/>
    <s v="Tarjeta de credito"/>
    <x v="489"/>
    <s v="Libre"/>
    <x v="510"/>
    <x v="10"/>
    <s v="Plato_14"/>
    <s v=" Plato_18"/>
    <m/>
    <m/>
    <n v="137"/>
    <s v="06/04/2023"/>
    <s v="JUEVES"/>
    <d v="1899-12-30T01:45:00"/>
    <n v="38"/>
    <d v="1899-12-30T00:38:00"/>
    <d v="1899-12-30T01:07:00"/>
    <x v="0"/>
  </r>
  <r>
    <n v="2"/>
    <s v="Cliente_285"/>
    <n v="1"/>
    <d v="2023-04-06T01:19:00"/>
    <d v="2023-04-06T02:26:00"/>
    <x v="3"/>
    <x v="0"/>
    <s v="Tarjeta de credito"/>
    <x v="490"/>
    <s v="Ocupada"/>
    <x v="511"/>
    <x v="0"/>
    <s v="Plato_3"/>
    <s v=" Plato_19"/>
    <m/>
    <m/>
    <n v="128"/>
    <s v="06/04/2023"/>
    <s v="JUEVES"/>
    <d v="1899-12-30T01:22:00"/>
    <n v="59"/>
    <d v="1899-12-30T00:59:00"/>
    <d v="1899-12-30T00:23:00"/>
    <x v="0"/>
  </r>
  <r>
    <n v="8"/>
    <s v="Cliente_873"/>
    <n v="6"/>
    <d v="2023-04-06T01:28:00"/>
    <d v="2023-04-06T04:51:00"/>
    <x v="0"/>
    <x v="1"/>
    <s v="Tarjeta de credito"/>
    <x v="491"/>
    <s v="Ocupada"/>
    <x v="512"/>
    <x v="6"/>
    <s v="Plato_4"/>
    <m/>
    <m/>
    <m/>
    <n v="54"/>
    <s v="06/04/2023"/>
    <s v="JUEVES"/>
    <d v="1899-12-30T03:38:00"/>
    <n v="56"/>
    <d v="1899-12-30T00:56:00"/>
    <d v="1899-12-30T02:42:00"/>
    <x v="0"/>
  </r>
  <r>
    <n v="18"/>
    <s v="Cliente_819"/>
    <n v="5"/>
    <d v="2023-04-06T01:19:00"/>
    <d v="2023-04-06T04:36:00"/>
    <x v="4"/>
    <x v="0"/>
    <s v="Tarjeta de credito"/>
    <x v="492"/>
    <s v="Libre"/>
    <x v="513"/>
    <x v="9"/>
    <s v="Plato_10"/>
    <s v=" Plato_12"/>
    <s v=" Plato_3"/>
    <s v=" Plato_15"/>
    <n v="174"/>
    <s v="06/04/2023"/>
    <s v="JUEVES"/>
    <d v="1899-12-30T03:17:00"/>
    <n v="112"/>
    <d v="1899-12-30T01:52:00"/>
    <d v="1899-12-30T01:25:00"/>
    <x v="0"/>
  </r>
  <r>
    <n v="19"/>
    <s v="Cliente_690"/>
    <n v="2"/>
    <d v="2023-04-06T00:58:00"/>
    <d v="2023-04-06T02:03:00"/>
    <x v="2"/>
    <x v="0"/>
    <s v="Tarjeta de credito"/>
    <x v="493"/>
    <s v="Ocupada"/>
    <x v="514"/>
    <x v="9"/>
    <s v="Plato_4"/>
    <m/>
    <m/>
    <m/>
    <n v="18"/>
    <s v="06/04/2023"/>
    <s v="JUEVES"/>
    <d v="1899-12-30T01:20:00"/>
    <n v="13"/>
    <d v="1899-12-30T00:13:00"/>
    <d v="1899-12-30T01:07:00"/>
    <x v="0"/>
  </r>
  <r>
    <n v="7"/>
    <s v="Cliente_334"/>
    <n v="2"/>
    <d v="2023-04-06T03:55:00"/>
    <d v="2023-04-06T04:59:00"/>
    <x v="4"/>
    <x v="0"/>
    <s v="Tarjeta de credito"/>
    <x v="494"/>
    <s v="Reservada"/>
    <x v="515"/>
    <x v="3"/>
    <s v="Plato_12"/>
    <s v=" Plato_14"/>
    <s v=" Plato_3"/>
    <m/>
    <n v="146"/>
    <s v="06/04/2023"/>
    <s v="JUEVES"/>
    <d v="1899-12-30T01:04:00"/>
    <n v="97"/>
    <d v="1899-12-30T01:37:00"/>
    <d v="1899-12-30T00:00:00"/>
    <x v="1"/>
  </r>
  <r>
    <n v="4"/>
    <s v="Cliente_508"/>
    <n v="5"/>
    <d v="2023-04-06T01:35:00"/>
    <d v="2023-04-06T05:30:00"/>
    <x v="4"/>
    <x v="0"/>
    <s v="Efectivo"/>
    <x v="495"/>
    <s v="Reservada"/>
    <x v="516"/>
    <x v="8"/>
    <s v="Plato_7"/>
    <s v=" Plato_12"/>
    <s v=" Plato_5"/>
    <m/>
    <n v="103"/>
    <s v="06/04/2023"/>
    <s v="JUEVES"/>
    <d v="1899-12-30T03:55:00"/>
    <n v="65"/>
    <d v="1899-12-30T01:05:00"/>
    <d v="1899-12-30T02:50:00"/>
    <x v="0"/>
  </r>
  <r>
    <n v="5"/>
    <s v="Cliente_830"/>
    <n v="6"/>
    <d v="2023-04-06T02:08:00"/>
    <d v="2023-04-06T06:02:00"/>
    <x v="4"/>
    <x v="1"/>
    <s v="Tarjeta de credito"/>
    <x v="496"/>
    <s v="Ocupada"/>
    <x v="517"/>
    <x v="1"/>
    <s v="Plato_11"/>
    <s v=" Plato_5"/>
    <m/>
    <m/>
    <n v="77"/>
    <s v="06/04/2023"/>
    <s v="JUEVES"/>
    <d v="1899-12-30T04:09:00"/>
    <n v="53"/>
    <d v="1899-12-30T00:53:00"/>
    <d v="1899-12-30T03:16:00"/>
    <x v="0"/>
  </r>
  <r>
    <n v="6"/>
    <s v="Cliente_787"/>
    <n v="2"/>
    <d v="2023-04-06T00:48:00"/>
    <d v="2023-04-06T03:49:00"/>
    <x v="3"/>
    <x v="0"/>
    <s v="Tarjeta de credito"/>
    <x v="497"/>
    <s v="Libre"/>
    <x v="518"/>
    <x v="3"/>
    <s v="Plato_6"/>
    <s v=" Plato_20"/>
    <s v=" Plato_5"/>
    <m/>
    <n v="245"/>
    <s v="06/04/2023"/>
    <s v="JUEVES"/>
    <d v="1899-12-30T03:01:00"/>
    <n v="156"/>
    <d v="1899-12-30T02:36:00"/>
    <d v="1899-12-30T00:25:00"/>
    <x v="0"/>
  </r>
  <r>
    <n v="4"/>
    <s v="Cliente_616"/>
    <n v="4"/>
    <d v="2023-04-06T03:35:00"/>
    <d v="2023-04-06T06:23:00"/>
    <x v="4"/>
    <x v="2"/>
    <s v="Tarjeta de credito"/>
    <x v="498"/>
    <s v="Libre"/>
    <x v="519"/>
    <x v="1"/>
    <s v="Plato_9"/>
    <s v=" Plato_18"/>
    <s v=" Plato_17"/>
    <s v=" Plato_2"/>
    <n v="280"/>
    <s v="06/04/2023"/>
    <s v="JUEVES"/>
    <d v="1899-12-30T02:48:00"/>
    <n v="121"/>
    <d v="1899-12-30T02:01:00"/>
    <d v="1899-12-30T00:47:00"/>
    <x v="0"/>
  </r>
  <r>
    <n v="18"/>
    <s v="Cliente_422"/>
    <n v="2"/>
    <d v="2023-04-06T00:43:00"/>
    <d v="2023-04-06T02:54:00"/>
    <x v="4"/>
    <x v="0"/>
    <s v="Tarjeta de credito"/>
    <x v="499"/>
    <s v="Libre"/>
    <x v="520"/>
    <x v="6"/>
    <s v="Plato_1"/>
    <s v=" Plato_9"/>
    <s v=" Plato_18"/>
    <m/>
    <n v="210"/>
    <s v="06/04/2023"/>
    <s v="JUEVES"/>
    <d v="1899-12-30T02:11:00"/>
    <n v="91"/>
    <d v="1899-12-30T01:31:00"/>
    <d v="1899-12-30T00:40:00"/>
    <x v="0"/>
  </r>
  <r>
    <n v="2"/>
    <s v="Cliente_740"/>
    <n v="5"/>
    <d v="2023-04-06T01:38:00"/>
    <d v="2023-04-06T04:26:00"/>
    <x v="4"/>
    <x v="0"/>
    <s v="Efectivo"/>
    <x v="500"/>
    <s v="Libre"/>
    <x v="521"/>
    <x v="7"/>
    <s v="Plato_16"/>
    <m/>
    <m/>
    <m/>
    <n v="84"/>
    <s v="06/04/2023"/>
    <s v="JUEVES"/>
    <d v="1899-12-30T02:48:00"/>
    <n v="47"/>
    <d v="1899-12-30T00:47:00"/>
    <d v="1899-12-30T02:01:00"/>
    <x v="0"/>
  </r>
  <r>
    <n v="4"/>
    <s v="Cliente_930"/>
    <n v="3"/>
    <d v="2023-04-06T01:39:00"/>
    <d v="2023-04-06T04:42:00"/>
    <x v="3"/>
    <x v="0"/>
    <s v="Tarjeta de credito"/>
    <x v="21"/>
    <s v="Ocupada"/>
    <x v="522"/>
    <x v="10"/>
    <s v="Plato_6"/>
    <m/>
    <m/>
    <m/>
    <n v="81"/>
    <s v="06/04/2023"/>
    <s v="JUEVES"/>
    <d v="1899-12-30T03:18:00"/>
    <n v="51"/>
    <d v="1899-12-30T00:51:00"/>
    <d v="1899-12-30T02:27:00"/>
    <x v="0"/>
  </r>
  <r>
    <n v="16"/>
    <s v="Cliente_218"/>
    <n v="4"/>
    <d v="2023-04-06T00:03:00"/>
    <d v="2023-04-06T02:32:00"/>
    <x v="0"/>
    <x v="0"/>
    <s v="Tarjeta de credito"/>
    <x v="501"/>
    <s v="Ocupada"/>
    <x v="523"/>
    <x v="4"/>
    <s v="Plato_5"/>
    <s v=" Plato_6"/>
    <m/>
    <m/>
    <n v="76"/>
    <s v="06/04/2023"/>
    <s v="JUEVES"/>
    <d v="1899-12-30T02:44:00"/>
    <n v="61"/>
    <d v="1899-12-30T01:01:00"/>
    <d v="1899-12-30T01:43:00"/>
    <x v="0"/>
  </r>
  <r>
    <n v="16"/>
    <s v="Cliente_318"/>
    <n v="3"/>
    <d v="2023-04-06T03:27:00"/>
    <d v="2023-04-06T07:14:00"/>
    <x v="0"/>
    <x v="0"/>
    <s v="Tarjeta de credito"/>
    <x v="502"/>
    <s v="Ocupada"/>
    <x v="524"/>
    <x v="5"/>
    <s v="Plato_14"/>
    <s v=" Plato_8"/>
    <s v=" Plato_17"/>
    <m/>
    <n v="197"/>
    <s v="06/04/2023"/>
    <s v="JUEVES"/>
    <d v="1899-12-30T04:02:00"/>
    <n v="77"/>
    <d v="1899-12-30T01:17:00"/>
    <d v="1899-12-30T02:45:00"/>
    <x v="0"/>
  </r>
  <r>
    <n v="4"/>
    <s v="Cliente_257"/>
    <n v="6"/>
    <d v="2023-04-06T03:44:00"/>
    <d v="2023-04-06T05:41:00"/>
    <x v="4"/>
    <x v="2"/>
    <s v="Tarjeta de debito"/>
    <x v="503"/>
    <s v="Libre"/>
    <x v="525"/>
    <x v="6"/>
    <s v="Plato_11"/>
    <m/>
    <m/>
    <m/>
    <n v="33"/>
    <s v="06/04/2023"/>
    <s v="JUEVES"/>
    <d v="1899-12-30T01:57:00"/>
    <n v="22"/>
    <d v="1899-12-30T00:22:00"/>
    <d v="1899-12-30T01:35:00"/>
    <x v="0"/>
  </r>
  <r>
    <n v="19"/>
    <s v="Cliente_112"/>
    <n v="4"/>
    <d v="2023-04-06T03:41:00"/>
    <d v="2023-04-06T05:55:00"/>
    <x v="1"/>
    <x v="1"/>
    <s v="Efectivo"/>
    <x v="504"/>
    <s v="Ocupada"/>
    <x v="526"/>
    <x v="0"/>
    <s v="Plato_6"/>
    <m/>
    <m/>
    <m/>
    <n v="54"/>
    <s v="06/04/2023"/>
    <s v="JUEVES"/>
    <d v="1899-12-30T02:29:00"/>
    <n v="31"/>
    <d v="1899-12-30T00:31:00"/>
    <d v="1899-12-30T01:58:00"/>
    <x v="0"/>
  </r>
  <r>
    <n v="14"/>
    <s v="Cliente_95"/>
    <n v="2"/>
    <d v="2023-04-06T01:47:00"/>
    <d v="2023-04-06T03:48:00"/>
    <x v="2"/>
    <x v="0"/>
    <s v="Tarjeta de debito"/>
    <x v="505"/>
    <s v="Reservada"/>
    <x v="527"/>
    <x v="6"/>
    <s v="Plato_3"/>
    <s v=" Plato_20"/>
    <s v=" Plato_4"/>
    <m/>
    <n v="78"/>
    <s v="06/04/2023"/>
    <s v="JUEVES"/>
    <d v="1899-12-30T02:01:00"/>
    <n v="121"/>
    <d v="1899-12-30T02:01:00"/>
    <d v="1899-12-30T00:00:00"/>
    <x v="1"/>
  </r>
  <r>
    <n v="1"/>
    <s v="Cliente_866"/>
    <n v="2"/>
    <d v="2023-04-06T01:58:00"/>
    <d v="2023-04-06T04:42:00"/>
    <x v="0"/>
    <x v="0"/>
    <s v="Tarjeta de credito"/>
    <x v="506"/>
    <s v="Ocupada"/>
    <x v="528"/>
    <x v="0"/>
    <s v="Plato_18"/>
    <s v=" Plato_19"/>
    <s v=" Plato_14"/>
    <s v=" Plato_16"/>
    <n v="208"/>
    <s v="06/04/2023"/>
    <s v="JUEVES"/>
    <d v="1899-12-30T02:59:00"/>
    <n v="157"/>
    <d v="1899-12-30T02:37:00"/>
    <d v="1899-12-30T00:22:00"/>
    <x v="0"/>
  </r>
  <r>
    <n v="7"/>
    <s v="Cliente_232"/>
    <n v="5"/>
    <d v="2023-04-06T02:13:00"/>
    <d v="2023-04-06T06:07:00"/>
    <x v="3"/>
    <x v="0"/>
    <s v="Tarjeta de credito"/>
    <x v="507"/>
    <s v="Ocupada"/>
    <x v="529"/>
    <x v="3"/>
    <s v="Plato_4"/>
    <s v=" Plato_16"/>
    <s v=" Plato_1"/>
    <m/>
    <n v="160"/>
    <s v="06/04/2023"/>
    <s v="JUEVES"/>
    <d v="1899-12-30T04:09:00"/>
    <n v="106"/>
    <d v="1899-12-30T01:46:00"/>
    <d v="1899-12-30T02:23:00"/>
    <x v="0"/>
  </r>
  <r>
    <n v="9"/>
    <s v="Cliente_882"/>
    <n v="6"/>
    <d v="2023-04-06T03:03:00"/>
    <d v="2023-04-06T05:04:00"/>
    <x v="2"/>
    <x v="2"/>
    <s v="Efectivo"/>
    <x v="508"/>
    <s v="Libre"/>
    <x v="530"/>
    <x v="3"/>
    <s v="Plato_13"/>
    <s v=" Plato_20"/>
    <s v=" Plato_4"/>
    <s v=" Plato_9"/>
    <n v="244"/>
    <s v="06/04/2023"/>
    <s v="JUEVES"/>
    <d v="1899-12-30T02:01:00"/>
    <n v="199"/>
    <d v="1899-12-30T03:19:00"/>
    <d v="1899-12-30T00:00:00"/>
    <x v="1"/>
  </r>
  <r>
    <n v="13"/>
    <s v="Cliente_63"/>
    <n v="3"/>
    <d v="2023-04-06T01:48:00"/>
    <d v="2023-04-06T05:26:00"/>
    <x v="0"/>
    <x v="1"/>
    <s v="Tarjeta de debito"/>
    <x v="509"/>
    <s v="Reservada"/>
    <x v="531"/>
    <x v="10"/>
    <s v="Plato_13"/>
    <s v=" Plato_10"/>
    <s v=" Plato_15"/>
    <m/>
    <n v="137"/>
    <s v="06/04/2023"/>
    <s v="JUEVES"/>
    <d v="1899-12-30T03:38:00"/>
    <n v="59"/>
    <d v="1899-12-30T00:59:00"/>
    <d v="1899-12-30T02:39:00"/>
    <x v="0"/>
  </r>
  <r>
    <n v="1"/>
    <s v="Cliente_336"/>
    <n v="3"/>
    <d v="2023-04-06T03:14:00"/>
    <d v="2023-04-06T05:20:00"/>
    <x v="3"/>
    <x v="2"/>
    <s v="Tarjeta de debito"/>
    <x v="510"/>
    <s v="Libre"/>
    <x v="532"/>
    <x v="8"/>
    <s v="Plato_3"/>
    <s v=" Plato_13"/>
    <m/>
    <m/>
    <n v="41"/>
    <s v="06/04/2023"/>
    <s v="JUEVES"/>
    <d v="1899-12-30T02:06:00"/>
    <n v="48"/>
    <d v="1899-12-30T00:48:00"/>
    <d v="1899-12-30T01:18:00"/>
    <x v="0"/>
  </r>
  <r>
    <n v="1"/>
    <s v="Cliente_113"/>
    <n v="6"/>
    <d v="2023-04-06T01:02:00"/>
    <d v="2023-04-06T04:29:00"/>
    <x v="4"/>
    <x v="2"/>
    <s v="Tarjeta de credito"/>
    <x v="314"/>
    <s v="Reservada"/>
    <x v="533"/>
    <x v="2"/>
    <s v="Plato_7"/>
    <s v=" Plato_9"/>
    <s v=" Plato_8"/>
    <m/>
    <n v="147"/>
    <s v="06/04/2023"/>
    <s v="JUEVES"/>
    <d v="1899-12-30T03:27:00"/>
    <n v="76"/>
    <d v="1899-12-30T01:16:00"/>
    <d v="1899-12-30T02:11:00"/>
    <x v="0"/>
  </r>
  <r>
    <n v="15"/>
    <s v="Cliente_711"/>
    <n v="3"/>
    <d v="2023-04-06T00:57:00"/>
    <d v="2023-04-06T03:32:00"/>
    <x v="1"/>
    <x v="1"/>
    <s v="Tarjeta de credito"/>
    <x v="511"/>
    <s v="Libre"/>
    <x v="534"/>
    <x v="9"/>
    <s v="Plato_20"/>
    <s v=" Plato_9"/>
    <s v=" Plato_7"/>
    <s v=" Plato_13"/>
    <n v="276"/>
    <s v="06/04/2023"/>
    <s v="JUEVES"/>
    <d v="1899-12-30T02:35:00"/>
    <n v="113"/>
    <d v="1899-12-30T01:53:00"/>
    <d v="1899-12-30T00:42:00"/>
    <x v="0"/>
  </r>
  <r>
    <n v="9"/>
    <s v="Cliente_785"/>
    <n v="2"/>
    <d v="2023-04-06T02:31:00"/>
    <d v="2023-04-06T04:39:00"/>
    <x v="4"/>
    <x v="0"/>
    <s v="Tarjeta de credito"/>
    <x v="512"/>
    <s v="Reservada"/>
    <x v="535"/>
    <x v="9"/>
    <s v="Plato_4"/>
    <s v=" Plato_9"/>
    <s v=" Plato_14"/>
    <s v=" Plato_2"/>
    <n v="212"/>
    <s v="06/04/2023"/>
    <s v="JUEVES"/>
    <d v="1899-12-30T02:08:00"/>
    <n v="152"/>
    <d v="1899-12-30T02:32:00"/>
    <d v="1899-12-30T00:00:00"/>
    <x v="1"/>
  </r>
  <r>
    <n v="18"/>
    <s v="Cliente_486"/>
    <n v="6"/>
    <d v="2023-04-06T00:24:00"/>
    <d v="2023-04-06T02:09:00"/>
    <x v="0"/>
    <x v="1"/>
    <s v="Tarjeta de debito"/>
    <x v="432"/>
    <s v="Ocupada"/>
    <x v="536"/>
    <x v="4"/>
    <s v="Plato_13"/>
    <m/>
    <m/>
    <m/>
    <n v="63"/>
    <s v="06/04/2023"/>
    <s v="JUEVES"/>
    <d v="1899-12-30T02:00:00"/>
    <n v="21"/>
    <d v="1899-12-30T00:21:00"/>
    <d v="1899-12-30T01:39:00"/>
    <x v="0"/>
  </r>
  <r>
    <n v="14"/>
    <s v="Cliente_397"/>
    <n v="4"/>
    <d v="2023-04-06T03:19:00"/>
    <d v="2023-04-06T05:33:00"/>
    <x v="4"/>
    <x v="2"/>
    <s v="Tarjeta de debito"/>
    <x v="513"/>
    <s v="Libre"/>
    <x v="537"/>
    <x v="1"/>
    <s v="Plato_2"/>
    <s v=" Plato_14"/>
    <s v=" Plato_11"/>
    <s v=" Plato_16"/>
    <n v="142"/>
    <s v="06/04/2023"/>
    <s v="JUEVES"/>
    <d v="1899-12-30T02:14:00"/>
    <n v="198"/>
    <d v="1899-12-30T03:18:00"/>
    <d v="1899-12-30T00:00:00"/>
    <x v="1"/>
  </r>
  <r>
    <n v="18"/>
    <s v="Cliente_554"/>
    <n v="3"/>
    <d v="2023-04-06T03:51:00"/>
    <d v="2023-04-06T07:00:00"/>
    <x v="2"/>
    <x v="1"/>
    <s v="Efectivo"/>
    <x v="514"/>
    <s v="Libre"/>
    <x v="538"/>
    <x v="1"/>
    <s v="Plato_2"/>
    <s v=" Plato_6"/>
    <s v=" Plato_9"/>
    <s v=" Plato_4"/>
    <n v="240"/>
    <s v="06/04/2023"/>
    <s v="JUEVES"/>
    <d v="1899-12-30T03:09:00"/>
    <n v="129"/>
    <d v="1899-12-30T02:09:00"/>
    <d v="1899-12-30T01:00:00"/>
    <x v="0"/>
  </r>
  <r>
    <n v="6"/>
    <s v="Cliente_320"/>
    <n v="4"/>
    <d v="2023-04-06T03:46:00"/>
    <d v="2023-04-06T06:56:00"/>
    <x v="1"/>
    <x v="0"/>
    <s v="Tarjeta de credito"/>
    <x v="515"/>
    <s v="Reservada"/>
    <x v="539"/>
    <x v="7"/>
    <s v="Plato_4"/>
    <s v=" Plato_8"/>
    <m/>
    <m/>
    <n v="124"/>
    <s v="06/04/2023"/>
    <s v="JUEVES"/>
    <d v="1899-12-30T03:10:00"/>
    <n v="82"/>
    <d v="1899-12-30T01:22:00"/>
    <d v="1899-12-30T01:48:00"/>
    <x v="0"/>
  </r>
  <r>
    <n v="19"/>
    <s v="Cliente_427"/>
    <n v="2"/>
    <d v="2023-04-06T00:33:00"/>
    <d v="2023-04-06T04:32:00"/>
    <x v="1"/>
    <x v="1"/>
    <s v="Tarjeta de debito"/>
    <x v="516"/>
    <s v="Reservada"/>
    <x v="540"/>
    <x v="1"/>
    <s v="Plato_12"/>
    <s v=" Plato_11"/>
    <s v=" Plato_9"/>
    <s v=" Plato_14"/>
    <n v="202"/>
    <s v="06/04/2023"/>
    <s v="JUEVES"/>
    <d v="1899-12-30T03:59:00"/>
    <n v="124"/>
    <d v="1899-12-30T02:04:00"/>
    <d v="1899-12-30T01:55:00"/>
    <x v="0"/>
  </r>
  <r>
    <n v="9"/>
    <s v="Cliente_791"/>
    <n v="5"/>
    <d v="2023-04-06T02:47:00"/>
    <d v="2023-04-06T04:43:00"/>
    <x v="0"/>
    <x v="1"/>
    <s v="Tarjeta de credito"/>
    <x v="517"/>
    <s v="Reservada"/>
    <x v="541"/>
    <x v="9"/>
    <s v="Plato_18"/>
    <s v=" Plato_10"/>
    <s v=" Plato_6"/>
    <m/>
    <n v="148"/>
    <s v="06/04/2023"/>
    <s v="JUEVES"/>
    <d v="1899-12-30T01:56:00"/>
    <n v="115"/>
    <d v="1899-12-30T01:55:00"/>
    <d v="1899-12-30T00:01:00"/>
    <x v="0"/>
  </r>
  <r>
    <n v="19"/>
    <s v="Cliente_996"/>
    <n v="5"/>
    <d v="2023-04-06T00:47:00"/>
    <d v="2023-04-06T03:37:00"/>
    <x v="4"/>
    <x v="2"/>
    <s v="Tarjeta de credito"/>
    <x v="518"/>
    <s v="Reservada"/>
    <x v="542"/>
    <x v="3"/>
    <s v="Plato_16"/>
    <s v=" Plato_6"/>
    <s v=" Plato_15"/>
    <m/>
    <n v="206"/>
    <s v="06/04/2023"/>
    <s v="JUEVES"/>
    <d v="1899-12-30T02:50:00"/>
    <n v="74"/>
    <d v="1899-12-30T01:14:00"/>
    <d v="1899-12-30T01:36:00"/>
    <x v="0"/>
  </r>
  <r>
    <n v="7"/>
    <s v="Cliente_392"/>
    <n v="4"/>
    <d v="2023-04-06T03:17:00"/>
    <d v="2023-04-06T04:45:00"/>
    <x v="3"/>
    <x v="0"/>
    <s v="Tarjeta de credito"/>
    <x v="519"/>
    <s v="Ocupada"/>
    <x v="543"/>
    <x v="8"/>
    <s v="Plato_8"/>
    <m/>
    <m/>
    <m/>
    <n v="70"/>
    <s v="06/04/2023"/>
    <s v="JUEVES"/>
    <d v="1899-12-30T01:43:00"/>
    <n v="48"/>
    <d v="1899-12-30T00:48:00"/>
    <d v="1899-12-30T00:55:00"/>
    <x v="0"/>
  </r>
  <r>
    <n v="20"/>
    <s v="Cliente_615"/>
    <n v="5"/>
    <d v="2023-04-06T02:39:00"/>
    <d v="2023-04-06T04:26:00"/>
    <x v="2"/>
    <x v="0"/>
    <s v="Efectivo"/>
    <x v="520"/>
    <s v="Ocupada"/>
    <x v="544"/>
    <x v="9"/>
    <s v="Plato_11"/>
    <s v=" Plato_17"/>
    <m/>
    <m/>
    <n v="130"/>
    <s v="06/04/2023"/>
    <s v="JUEVES"/>
    <d v="1899-12-30T02:02:00"/>
    <n v="99"/>
    <d v="1899-12-30T01:39:00"/>
    <d v="1899-12-30T00:23:00"/>
    <x v="0"/>
  </r>
  <r>
    <n v="5"/>
    <s v="Cliente_968"/>
    <n v="2"/>
    <d v="2023-04-06T03:14:00"/>
    <d v="2023-04-06T05:29:00"/>
    <x v="4"/>
    <x v="0"/>
    <s v="Tarjeta de debito"/>
    <x v="156"/>
    <s v="Reservada"/>
    <x v="545"/>
    <x v="6"/>
    <s v="Plato_15"/>
    <s v=" Plato_16"/>
    <m/>
    <m/>
    <n v="92"/>
    <s v="06/04/2023"/>
    <s v="JUEVES"/>
    <d v="1899-12-30T02:15:00"/>
    <n v="91"/>
    <d v="1899-12-30T01:31:00"/>
    <d v="1899-12-30T00:44:00"/>
    <x v="0"/>
  </r>
  <r>
    <n v="9"/>
    <s v="Cliente_206"/>
    <n v="3"/>
    <d v="2023-04-06T02:43:00"/>
    <d v="2023-04-06T04:36:00"/>
    <x v="3"/>
    <x v="2"/>
    <s v="Tarjeta de credito"/>
    <x v="521"/>
    <s v="Ocupada"/>
    <x v="546"/>
    <x v="1"/>
    <s v="Plato_17"/>
    <s v=" Plato_11"/>
    <s v=" Plato_8"/>
    <m/>
    <n v="227"/>
    <s v="06/04/2023"/>
    <s v="JUEVES"/>
    <d v="1899-12-30T02:08:00"/>
    <n v="97"/>
    <d v="1899-12-30T01:37:00"/>
    <d v="1899-12-30T00:31:00"/>
    <x v="0"/>
  </r>
  <r>
    <n v="4"/>
    <s v="Cliente_669"/>
    <n v="2"/>
    <d v="2023-04-06T00:55:00"/>
    <d v="2023-04-06T04:03:00"/>
    <x v="2"/>
    <x v="0"/>
    <s v="Tarjeta de credito"/>
    <x v="522"/>
    <s v="Libre"/>
    <x v="547"/>
    <x v="9"/>
    <s v="Plato_18"/>
    <s v=" Plato_17"/>
    <m/>
    <m/>
    <n v="96"/>
    <s v="06/04/2023"/>
    <s v="JUEVES"/>
    <d v="1899-12-30T03:08:00"/>
    <n v="106"/>
    <d v="1899-12-30T01:46:00"/>
    <d v="1899-12-30T01:22:00"/>
    <x v="0"/>
  </r>
  <r>
    <n v="12"/>
    <s v="Cliente_195"/>
    <n v="2"/>
    <d v="2023-04-06T01:33:00"/>
    <d v="2023-04-06T05:26:00"/>
    <x v="1"/>
    <x v="0"/>
    <s v="Tarjeta de credito"/>
    <x v="523"/>
    <s v="Libre"/>
    <x v="548"/>
    <x v="1"/>
    <s v="Plato_1"/>
    <s v=" Plato_8"/>
    <s v=" Plato_18"/>
    <m/>
    <n v="162"/>
    <s v="06/04/2023"/>
    <s v="JUEVES"/>
    <d v="1899-12-30T03:53:00"/>
    <n v="98"/>
    <d v="1899-12-30T01:38:00"/>
    <d v="1899-12-30T02:15:00"/>
    <x v="0"/>
  </r>
  <r>
    <n v="1"/>
    <s v="Cliente_900"/>
    <n v="6"/>
    <d v="2023-04-06T01:08:00"/>
    <d v="2023-04-06T02:39:00"/>
    <x v="0"/>
    <x v="0"/>
    <s v="Tarjeta de credito"/>
    <x v="524"/>
    <s v="Ocupada"/>
    <x v="549"/>
    <x v="2"/>
    <s v="Plato_2"/>
    <s v=" Plato_7"/>
    <s v=" Plato_3"/>
    <m/>
    <n v="124"/>
    <s v="06/04/2023"/>
    <s v="JUEVES"/>
    <d v="1899-12-30T01:46:00"/>
    <n v="57"/>
    <d v="1899-12-30T00:57:00"/>
    <d v="1899-12-30T00:49:00"/>
    <x v="0"/>
  </r>
  <r>
    <n v="4"/>
    <s v="Cliente_705"/>
    <n v="2"/>
    <d v="2023-04-06T02:58:00"/>
    <d v="2023-04-06T04:10:00"/>
    <x v="0"/>
    <x v="1"/>
    <s v="Tarjeta de credito"/>
    <x v="525"/>
    <s v="Reservada"/>
    <x v="550"/>
    <x v="3"/>
    <s v="Plato_2"/>
    <s v=" Plato_3"/>
    <s v=" Plato_4"/>
    <s v=" Plato_13"/>
    <n v="171"/>
    <s v="06/04/2023"/>
    <s v="JUEVES"/>
    <d v="1899-12-30T01:12:00"/>
    <n v="123"/>
    <d v="1899-12-30T02:03:00"/>
    <d v="1899-12-30T00:00:00"/>
    <x v="1"/>
  </r>
  <r>
    <n v="11"/>
    <s v="Cliente_462"/>
    <n v="6"/>
    <d v="2023-04-06T00:26:00"/>
    <d v="2023-04-06T03:54:00"/>
    <x v="0"/>
    <x v="2"/>
    <s v="Tarjeta de debito"/>
    <x v="526"/>
    <s v="Libre"/>
    <x v="551"/>
    <x v="0"/>
    <s v="Plato_20"/>
    <s v=" Plato_13"/>
    <s v=" Plato_3"/>
    <m/>
    <n v="243"/>
    <s v="06/04/2023"/>
    <s v="JUEVES"/>
    <d v="1899-12-30T03:28:00"/>
    <n v="115"/>
    <d v="1899-12-30T01:55:00"/>
    <d v="1899-12-30T01:33:00"/>
    <x v="0"/>
  </r>
  <r>
    <n v="14"/>
    <s v="Cliente_809"/>
    <n v="2"/>
    <d v="2023-04-06T02:45:00"/>
    <d v="2023-04-06T05:24:00"/>
    <x v="0"/>
    <x v="0"/>
    <s v="Tarjeta de credito"/>
    <x v="527"/>
    <s v="Libre"/>
    <x v="552"/>
    <x v="2"/>
    <s v="Plato_2"/>
    <s v=" Plato_1"/>
    <s v=" Plato_5"/>
    <s v=" Plato_12"/>
    <n v="203"/>
    <s v="06/04/2023"/>
    <s v="JUEVES"/>
    <d v="1899-12-30T02:39:00"/>
    <n v="178"/>
    <d v="1899-12-30T02:58:00"/>
    <d v="1899-12-30T00:00:00"/>
    <x v="1"/>
  </r>
  <r>
    <n v="10"/>
    <s v="Cliente_21"/>
    <n v="6"/>
    <d v="2023-04-06T01:30:00"/>
    <d v="2023-04-06T02:55:00"/>
    <x v="0"/>
    <x v="0"/>
    <s v="Tarjeta de debito"/>
    <x v="329"/>
    <s v="Ocupada"/>
    <x v="553"/>
    <x v="0"/>
    <s v="Plato_14"/>
    <s v=" Plato_20"/>
    <m/>
    <m/>
    <n v="166"/>
    <s v="06/04/2023"/>
    <s v="JUEVES"/>
    <d v="1899-12-30T01:40:00"/>
    <n v="71"/>
    <d v="1899-12-30T01:11:00"/>
    <d v="1899-12-30T00:29:00"/>
    <x v="0"/>
  </r>
  <r>
    <n v="20"/>
    <s v="Cliente_110"/>
    <n v="1"/>
    <d v="2023-04-06T01:59:00"/>
    <d v="2023-04-06T05:02:00"/>
    <x v="2"/>
    <x v="1"/>
    <s v="Efectivo"/>
    <x v="528"/>
    <s v="Libre"/>
    <x v="554"/>
    <x v="2"/>
    <s v="Plato_2"/>
    <m/>
    <m/>
    <m/>
    <n v="30"/>
    <s v="06/04/2023"/>
    <s v="JUEVES"/>
    <d v="1899-12-30T03:03:00"/>
    <n v="46"/>
    <d v="1899-12-30T00:46:00"/>
    <d v="1899-12-30T02:17:00"/>
    <x v="0"/>
  </r>
  <r>
    <n v="9"/>
    <s v="Cliente_814"/>
    <n v="6"/>
    <d v="2023-04-06T03:57:00"/>
    <d v="2023-04-06T07:41:00"/>
    <x v="2"/>
    <x v="0"/>
    <s v="Tarjeta de debito"/>
    <x v="406"/>
    <s v="Libre"/>
    <x v="555"/>
    <x v="3"/>
    <s v="Plato_5"/>
    <s v=" Plato_4"/>
    <m/>
    <m/>
    <n v="76"/>
    <s v="06/04/2023"/>
    <s v="JUEVES"/>
    <d v="1899-12-30T03:44:00"/>
    <n v="66"/>
    <d v="1899-12-30T01:06:00"/>
    <d v="1899-12-30T02:38:00"/>
    <x v="0"/>
  </r>
  <r>
    <n v="7"/>
    <s v="Cliente_381"/>
    <n v="5"/>
    <d v="2023-04-06T03:52:00"/>
    <d v="2023-04-06T07:39:00"/>
    <x v="2"/>
    <x v="0"/>
    <s v="Efectivo"/>
    <x v="529"/>
    <s v="Ocupada"/>
    <x v="556"/>
    <x v="8"/>
    <s v="Plato_15"/>
    <s v=" Plato_13"/>
    <s v=" Plato_1"/>
    <m/>
    <n v="177"/>
    <s v="06/04/2023"/>
    <s v="JUEVES"/>
    <d v="1899-12-30T04:02:00"/>
    <n v="107"/>
    <d v="1899-12-30T01:47:00"/>
    <d v="1899-12-30T02:15:00"/>
    <x v="0"/>
  </r>
  <r>
    <n v="6"/>
    <s v="Cliente_284"/>
    <n v="4"/>
    <d v="2023-04-06T00:18:00"/>
    <d v="2023-04-06T03:06:00"/>
    <x v="1"/>
    <x v="0"/>
    <s v="Tarjeta de credito"/>
    <x v="530"/>
    <s v="Reservada"/>
    <x v="557"/>
    <x v="3"/>
    <s v="Plato_15"/>
    <s v=" Plato_1"/>
    <s v=" Plato_11"/>
    <m/>
    <n v="179"/>
    <s v="06/04/2023"/>
    <s v="JUEVES"/>
    <d v="1899-12-30T02:48:00"/>
    <n v="167"/>
    <d v="1899-12-30T02:47:00"/>
    <d v="1899-12-30T00:01:00"/>
    <x v="0"/>
  </r>
  <r>
    <n v="11"/>
    <s v="Cliente_728"/>
    <n v="1"/>
    <d v="2023-04-06T00:14:00"/>
    <d v="2023-04-06T03:59:00"/>
    <x v="2"/>
    <x v="0"/>
    <s v="Tarjeta de credito"/>
    <x v="186"/>
    <s v="Reservada"/>
    <x v="558"/>
    <x v="7"/>
    <s v="Plato_11"/>
    <m/>
    <m/>
    <m/>
    <n v="99"/>
    <s v="06/04/2023"/>
    <s v="JUEVES"/>
    <d v="1899-12-30T03:45:00"/>
    <n v="41"/>
    <d v="1899-12-30T00:41:00"/>
    <d v="1899-12-30T03:04:00"/>
    <x v="0"/>
  </r>
  <r>
    <n v="6"/>
    <s v="Cliente_610"/>
    <n v="6"/>
    <d v="2023-04-06T00:15:00"/>
    <d v="2023-04-06T03:17:00"/>
    <x v="3"/>
    <x v="2"/>
    <s v="Tarjeta de debito"/>
    <x v="531"/>
    <s v="Reservada"/>
    <x v="559"/>
    <x v="10"/>
    <s v="Plato_4"/>
    <s v=" Plato_1"/>
    <m/>
    <m/>
    <n v="111"/>
    <s v="06/04/2023"/>
    <s v="JUEVES"/>
    <d v="1899-12-30T03:02:00"/>
    <n v="48"/>
    <d v="1899-12-30T00:48:00"/>
    <d v="1899-12-30T02:14:00"/>
    <x v="0"/>
  </r>
  <r>
    <n v="4"/>
    <s v="Cliente_190"/>
    <n v="2"/>
    <d v="2023-04-06T01:13:00"/>
    <d v="2023-04-06T03:39:00"/>
    <x v="1"/>
    <x v="0"/>
    <s v="Tarjeta de credito"/>
    <x v="532"/>
    <s v="Reservada"/>
    <x v="560"/>
    <x v="9"/>
    <s v="Plato_4"/>
    <s v=" Plato_14"/>
    <m/>
    <m/>
    <n v="64"/>
    <s v="06/04/2023"/>
    <s v="JUEVES"/>
    <d v="1899-12-30T02:26:00"/>
    <n v="64"/>
    <d v="1899-12-30T01:04:00"/>
    <d v="1899-12-30T01:22:00"/>
    <x v="0"/>
  </r>
  <r>
    <n v="20"/>
    <s v="Cliente_454"/>
    <n v="3"/>
    <d v="2023-04-06T02:36:00"/>
    <d v="2023-04-06T06:20:00"/>
    <x v="1"/>
    <x v="2"/>
    <s v="Tarjeta de credito"/>
    <x v="533"/>
    <s v="Libre"/>
    <x v="561"/>
    <x v="5"/>
    <s v="Plato_20"/>
    <s v=" Plato_9"/>
    <s v=" Plato_7"/>
    <s v=" Plato_17"/>
    <n v="288"/>
    <s v="06/04/2023"/>
    <s v="JUEVES"/>
    <d v="1899-12-30T03:44:00"/>
    <n v="112"/>
    <d v="1899-12-30T01:52:00"/>
    <d v="1899-12-30T01:52:00"/>
    <x v="0"/>
  </r>
  <r>
    <n v="12"/>
    <s v="Cliente_865"/>
    <n v="3"/>
    <d v="2023-04-06T03:04:00"/>
    <d v="2023-04-06T04:43:00"/>
    <x v="3"/>
    <x v="1"/>
    <s v="Efectivo"/>
    <x v="534"/>
    <s v="Ocupada"/>
    <x v="562"/>
    <x v="10"/>
    <s v="Plato_6"/>
    <m/>
    <m/>
    <m/>
    <n v="54"/>
    <s v="06/04/2023"/>
    <s v="JUEVES"/>
    <d v="1899-12-30T01:54:00"/>
    <n v="37"/>
    <d v="1899-12-30T00:37:00"/>
    <d v="1899-12-30T01:17:00"/>
    <x v="0"/>
  </r>
  <r>
    <n v="9"/>
    <s v="Cliente_825"/>
    <n v="3"/>
    <d v="2023-04-06T00:31:00"/>
    <d v="2023-04-06T02:23:00"/>
    <x v="3"/>
    <x v="2"/>
    <s v="Efectivo"/>
    <x v="535"/>
    <s v="Reservada"/>
    <x v="563"/>
    <x v="5"/>
    <s v="Plato_19"/>
    <s v=" Plato_20"/>
    <s v=" Plato_3"/>
    <m/>
    <n v="156"/>
    <s v="06/04/2023"/>
    <s v="JUEVES"/>
    <d v="1899-12-30T01:52:00"/>
    <n v="54"/>
    <d v="1899-12-30T00:54:00"/>
    <d v="1899-12-30T00:58:00"/>
    <x v="0"/>
  </r>
  <r>
    <n v="3"/>
    <s v="Cliente_134"/>
    <n v="6"/>
    <d v="2023-04-06T02:39:00"/>
    <d v="2023-04-06T05:29:00"/>
    <x v="1"/>
    <x v="0"/>
    <s v="Tarjeta de credito"/>
    <x v="83"/>
    <s v="Libre"/>
    <x v="564"/>
    <x v="5"/>
    <s v="Plato_15"/>
    <s v=" Plato_4"/>
    <s v=" Plato_11"/>
    <s v=" Plato_8"/>
    <n v="251"/>
    <s v="06/04/2023"/>
    <s v="JUEVES"/>
    <d v="1899-12-30T02:50:00"/>
    <n v="98"/>
    <d v="1899-12-30T01:38:00"/>
    <d v="1899-12-30T01:12:00"/>
    <x v="0"/>
  </r>
  <r>
    <n v="4"/>
    <s v="Cliente_88"/>
    <n v="3"/>
    <d v="2023-04-06T01:45:00"/>
    <d v="2023-04-06T04:57:00"/>
    <x v="0"/>
    <x v="0"/>
    <s v="Tarjeta de credito"/>
    <x v="536"/>
    <s v="Libre"/>
    <x v="565"/>
    <x v="7"/>
    <s v="Plato_10"/>
    <m/>
    <m/>
    <m/>
    <n v="78"/>
    <s v="06/04/2023"/>
    <s v="JUEVES"/>
    <d v="1899-12-30T03:12:00"/>
    <n v="56"/>
    <d v="1899-12-30T00:56:00"/>
    <d v="1899-12-30T02:16:00"/>
    <x v="0"/>
  </r>
  <r>
    <n v="15"/>
    <s v="Cliente_789"/>
    <n v="4"/>
    <d v="2023-04-06T01:59:00"/>
    <d v="2023-04-06T05:16:00"/>
    <x v="4"/>
    <x v="0"/>
    <s v="Tarjeta de debito"/>
    <x v="256"/>
    <s v="Ocupada"/>
    <x v="566"/>
    <x v="9"/>
    <s v="Plato_16"/>
    <s v=" Plato_11"/>
    <s v=" Plato_18"/>
    <s v=" Plato_13"/>
    <n v="253"/>
    <s v="06/04/2023"/>
    <s v="JUEVES"/>
    <d v="1899-12-30T03:32:00"/>
    <n v="102"/>
    <d v="1899-12-30T01:42:00"/>
    <d v="1899-12-30T01:50:00"/>
    <x v="0"/>
  </r>
  <r>
    <n v="5"/>
    <s v="Cliente_63"/>
    <n v="1"/>
    <d v="2023-04-06T01:39:00"/>
    <d v="2023-04-06T03:28:00"/>
    <x v="4"/>
    <x v="0"/>
    <s v="Tarjeta de debito"/>
    <x v="537"/>
    <s v="Ocupada"/>
    <x v="567"/>
    <x v="1"/>
    <s v="Plato_18"/>
    <s v=" Plato_20"/>
    <m/>
    <m/>
    <n v="182"/>
    <s v="06/04/2023"/>
    <s v="JUEVES"/>
    <d v="1899-12-30T02:04:00"/>
    <n v="84"/>
    <d v="1899-12-30T01:24:00"/>
    <d v="1899-12-30T00:40:00"/>
    <x v="0"/>
  </r>
  <r>
    <n v="12"/>
    <s v="Cliente_555"/>
    <n v="5"/>
    <d v="2023-04-06T01:28:00"/>
    <d v="2023-04-06T03:05:00"/>
    <x v="1"/>
    <x v="0"/>
    <s v="Tarjeta de credito"/>
    <x v="538"/>
    <s v="Reservada"/>
    <x v="568"/>
    <x v="6"/>
    <s v="Plato_18"/>
    <s v=" Plato_13"/>
    <m/>
    <m/>
    <n v="131"/>
    <s v="06/04/2023"/>
    <s v="JUEVES"/>
    <d v="1899-12-30T01:37:00"/>
    <n v="58"/>
    <d v="1899-12-30T00:58:00"/>
    <d v="1899-12-30T00:39:00"/>
    <x v="0"/>
  </r>
  <r>
    <n v="1"/>
    <s v="Cliente_887"/>
    <n v="6"/>
    <d v="2023-04-06T02:40:00"/>
    <d v="2023-04-06T04:27:00"/>
    <x v="3"/>
    <x v="0"/>
    <s v="Tarjeta de credito"/>
    <x v="143"/>
    <s v="Libre"/>
    <x v="569"/>
    <x v="1"/>
    <s v="Plato_11"/>
    <s v=" Plato_10"/>
    <m/>
    <m/>
    <n v="85"/>
    <s v="06/04/2023"/>
    <s v="JUEVES"/>
    <d v="1899-12-30T01:47:00"/>
    <n v="46"/>
    <d v="1899-12-30T00:46:00"/>
    <d v="1899-12-30T01:01:00"/>
    <x v="0"/>
  </r>
  <r>
    <n v="15"/>
    <s v="Cliente_710"/>
    <n v="2"/>
    <d v="2023-04-06T01:21:00"/>
    <d v="2023-04-06T02:54:00"/>
    <x v="3"/>
    <x v="0"/>
    <s v="Tarjeta de credito"/>
    <x v="539"/>
    <s v="Libre"/>
    <x v="570"/>
    <x v="4"/>
    <s v="Plato_6"/>
    <m/>
    <m/>
    <m/>
    <n v="54"/>
    <s v="06/04/2023"/>
    <s v="JUEVES"/>
    <d v="1899-12-30T01:33:00"/>
    <n v="26"/>
    <d v="1899-12-30T00:26:00"/>
    <d v="1899-12-30T01:07:00"/>
    <x v="0"/>
  </r>
  <r>
    <n v="19"/>
    <s v="Cliente_913"/>
    <n v="3"/>
    <d v="2023-04-06T02:53:00"/>
    <d v="2023-04-06T06:27:00"/>
    <x v="4"/>
    <x v="0"/>
    <s v="Efectivo"/>
    <x v="540"/>
    <s v="Ocupada"/>
    <x v="571"/>
    <x v="2"/>
    <s v="Plato_2"/>
    <s v=" Plato_5"/>
    <m/>
    <m/>
    <n v="74"/>
    <s v="06/04/2023"/>
    <s v="JUEVES"/>
    <d v="1899-12-30T03:49:00"/>
    <n v="44"/>
    <d v="1899-12-30T00:44:00"/>
    <d v="1899-12-30T03:05:00"/>
    <x v="0"/>
  </r>
  <r>
    <n v="7"/>
    <s v="Cliente_41"/>
    <n v="3"/>
    <d v="2023-04-06T03:12:00"/>
    <d v="2023-04-06T07:09:00"/>
    <x v="0"/>
    <x v="0"/>
    <s v="Tarjeta de credito"/>
    <x v="541"/>
    <s v="Ocupada"/>
    <x v="572"/>
    <x v="9"/>
    <s v="Plato_13"/>
    <s v=" Plato_18"/>
    <m/>
    <m/>
    <n v="165"/>
    <s v="06/04/2023"/>
    <s v="JUEVES"/>
    <d v="1899-12-30T04:12:00"/>
    <n v="69"/>
    <d v="1899-12-30T01:09:00"/>
    <d v="1899-12-30T03:03:00"/>
    <x v="0"/>
  </r>
  <r>
    <n v="20"/>
    <s v="Cliente_738"/>
    <n v="3"/>
    <d v="2023-04-06T00:31:00"/>
    <d v="2023-04-06T03:08:00"/>
    <x v="3"/>
    <x v="0"/>
    <s v="Tarjeta de credito"/>
    <x v="542"/>
    <s v="Libre"/>
    <x v="573"/>
    <x v="2"/>
    <s v="Plato_10"/>
    <s v=" Plato_19"/>
    <s v=" Plato_4"/>
    <s v=" Plato_13"/>
    <n v="207"/>
    <s v="06/04/2023"/>
    <s v="JUEVES"/>
    <d v="1899-12-30T02:37:00"/>
    <n v="168"/>
    <d v="1899-12-30T02:48:00"/>
    <d v="1899-12-30T00:00:00"/>
    <x v="1"/>
  </r>
  <r>
    <n v="15"/>
    <s v="Cliente_268"/>
    <n v="4"/>
    <d v="2023-04-06T01:36:00"/>
    <d v="2023-04-06T04:44:00"/>
    <x v="4"/>
    <x v="0"/>
    <s v="Tarjeta de credito"/>
    <x v="543"/>
    <s v="Libre"/>
    <x v="574"/>
    <x v="3"/>
    <s v="Plato_4"/>
    <m/>
    <m/>
    <m/>
    <n v="18"/>
    <s v="06/04/2023"/>
    <s v="JUEVES"/>
    <d v="1899-12-30T03:08:00"/>
    <n v="44"/>
    <d v="1899-12-30T00:44:00"/>
    <d v="1899-12-30T02:24:00"/>
    <x v="0"/>
  </r>
  <r>
    <n v="9"/>
    <s v="Cliente_280"/>
    <n v="1"/>
    <d v="2023-04-06T03:57:00"/>
    <d v="2023-04-06T07:06:00"/>
    <x v="4"/>
    <x v="2"/>
    <s v="Efectivo"/>
    <x v="544"/>
    <s v="Reservada"/>
    <x v="575"/>
    <x v="7"/>
    <s v="Plato_11"/>
    <s v=" Plato_17"/>
    <s v=" Plato_19"/>
    <m/>
    <n v="234"/>
    <s v="06/04/2023"/>
    <s v="JUEVES"/>
    <d v="1899-12-30T03:09:00"/>
    <n v="115"/>
    <d v="1899-12-30T01:55:00"/>
    <d v="1899-12-30T01:14:00"/>
    <x v="0"/>
  </r>
  <r>
    <n v="5"/>
    <s v="Cliente_117"/>
    <n v="4"/>
    <d v="2023-04-06T03:13:00"/>
    <d v="2023-04-06T06:40:00"/>
    <x v="4"/>
    <x v="0"/>
    <s v="Tarjeta de credito"/>
    <x v="545"/>
    <s v="Libre"/>
    <x v="576"/>
    <x v="4"/>
    <s v="Plato_4"/>
    <s v=" Plato_5"/>
    <m/>
    <m/>
    <n v="40"/>
    <s v="06/04/2023"/>
    <s v="JUEVES"/>
    <d v="1899-12-30T03:27:00"/>
    <n v="25"/>
    <d v="1899-12-30T00:25:00"/>
    <d v="1899-12-30T03:02:00"/>
    <x v="0"/>
  </r>
  <r>
    <n v="11"/>
    <s v="Cliente_83"/>
    <n v="6"/>
    <d v="2023-04-06T02:11:00"/>
    <d v="2023-04-06T04:24:00"/>
    <x v="0"/>
    <x v="0"/>
    <s v="Tarjeta de credito"/>
    <x v="546"/>
    <s v="Ocupada"/>
    <x v="577"/>
    <x v="0"/>
    <s v="Plato_2"/>
    <m/>
    <m/>
    <m/>
    <n v="90"/>
    <s v="06/04/2023"/>
    <s v="JUEVES"/>
    <d v="1899-12-30T02:28:00"/>
    <n v="44"/>
    <d v="1899-12-30T00:44:00"/>
    <d v="1899-12-30T01:44:00"/>
    <x v="0"/>
  </r>
  <r>
    <n v="9"/>
    <s v="Cliente_988"/>
    <n v="2"/>
    <d v="2023-04-06T00:10:00"/>
    <d v="2023-04-06T02:17:00"/>
    <x v="0"/>
    <x v="0"/>
    <s v="Tarjeta de credito"/>
    <x v="547"/>
    <s v="Libre"/>
    <x v="578"/>
    <x v="3"/>
    <s v="Plato_1"/>
    <m/>
    <m/>
    <m/>
    <n v="50"/>
    <s v="06/04/2023"/>
    <s v="JUEVES"/>
    <d v="1899-12-30T02:07:00"/>
    <n v="48"/>
    <d v="1899-12-30T00:48:00"/>
    <d v="1899-12-30T01:19:00"/>
    <x v="0"/>
  </r>
  <r>
    <n v="10"/>
    <s v="Cliente_606"/>
    <n v="5"/>
    <d v="2023-04-06T00:06:00"/>
    <d v="2023-04-06T01:18:00"/>
    <x v="4"/>
    <x v="0"/>
    <s v="Tarjeta de debito"/>
    <x v="548"/>
    <s v="Libre"/>
    <x v="579"/>
    <x v="7"/>
    <s v="Plato_11"/>
    <m/>
    <m/>
    <m/>
    <n v="33"/>
    <s v="06/04/2023"/>
    <s v="JUEVES"/>
    <d v="1899-12-30T01:12:00"/>
    <n v="30"/>
    <d v="1899-12-30T00:30:00"/>
    <d v="1899-12-30T00:42:00"/>
    <x v="0"/>
  </r>
  <r>
    <n v="18"/>
    <s v="Cliente_384"/>
    <n v="5"/>
    <d v="2023-04-06T03:33:00"/>
    <d v="2023-04-06T05:08:00"/>
    <x v="4"/>
    <x v="0"/>
    <s v="Tarjeta de credito"/>
    <x v="549"/>
    <s v="Ocupada"/>
    <x v="580"/>
    <x v="4"/>
    <s v="Plato_11"/>
    <s v=" Plato_2"/>
    <m/>
    <m/>
    <n v="123"/>
    <s v="06/04/2023"/>
    <s v="JUEVES"/>
    <d v="1899-12-30T01:50:00"/>
    <n v="55"/>
    <d v="1899-12-30T00:55:00"/>
    <d v="1899-12-30T00:55:00"/>
    <x v="0"/>
  </r>
  <r>
    <n v="3"/>
    <s v="Cliente_372"/>
    <n v="1"/>
    <d v="2023-04-06T03:48:00"/>
    <d v="2023-04-06T05:09:00"/>
    <x v="2"/>
    <x v="0"/>
    <s v="Tarjeta de credito"/>
    <x v="550"/>
    <s v="Reservada"/>
    <x v="581"/>
    <x v="7"/>
    <s v="Plato_6"/>
    <m/>
    <m/>
    <m/>
    <n v="54"/>
    <s v="06/04/2023"/>
    <s v="JUEVES"/>
    <d v="1899-12-30T01:21:00"/>
    <n v="42"/>
    <d v="1899-12-30T00:42:00"/>
    <d v="1899-12-30T00:39:00"/>
    <x v="0"/>
  </r>
  <r>
    <n v="9"/>
    <s v="Cliente_429"/>
    <n v="2"/>
    <d v="2023-04-06T01:41:00"/>
    <d v="2023-04-06T03:34:00"/>
    <x v="2"/>
    <x v="2"/>
    <s v="Tarjeta de debito"/>
    <x v="551"/>
    <s v="Libre"/>
    <x v="582"/>
    <x v="2"/>
    <s v="Plato_12"/>
    <s v=" Plato_4"/>
    <s v=" Plato_7"/>
    <s v=" Plato_20"/>
    <n v="243"/>
    <s v="06/04/2023"/>
    <s v="JUEVES"/>
    <d v="1899-12-30T01:53:00"/>
    <n v="105"/>
    <d v="1899-12-30T01:45:00"/>
    <d v="1899-12-30T00:08:00"/>
    <x v="0"/>
  </r>
  <r>
    <n v="9"/>
    <s v="Cliente_283"/>
    <n v="4"/>
    <d v="2023-04-06T03:35:00"/>
    <d v="2023-04-06T06:59:00"/>
    <x v="0"/>
    <x v="0"/>
    <s v="Tarjeta de debito"/>
    <x v="552"/>
    <s v="Reservada"/>
    <x v="583"/>
    <x v="9"/>
    <s v="Plato_13"/>
    <s v=" Plato_17"/>
    <s v=" Plato_16"/>
    <m/>
    <n v="139"/>
    <s v="06/04/2023"/>
    <s v="JUEVES"/>
    <d v="1899-12-30T03:24:00"/>
    <n v="114"/>
    <d v="1899-12-30T01:54:00"/>
    <d v="1899-12-30T01:30:00"/>
    <x v="0"/>
  </r>
  <r>
    <n v="3"/>
    <s v="Cliente_876"/>
    <n v="5"/>
    <d v="2023-04-06T01:23:00"/>
    <d v="2023-04-06T02:37:00"/>
    <x v="0"/>
    <x v="1"/>
    <s v="Tarjeta de credito"/>
    <x v="553"/>
    <s v="Libre"/>
    <x v="584"/>
    <x v="8"/>
    <s v="Plato_15"/>
    <s v=" Plato_8"/>
    <s v=" Plato_4"/>
    <s v=" Plato_1"/>
    <n v="128"/>
    <s v="06/04/2023"/>
    <s v="JUEVES"/>
    <d v="1899-12-30T01:14:00"/>
    <n v="95"/>
    <d v="1899-12-30T01:35:00"/>
    <d v="1899-12-30T00:00:00"/>
    <x v="1"/>
  </r>
  <r>
    <n v="17"/>
    <s v="Cliente_857"/>
    <n v="5"/>
    <d v="2023-04-06T00:44:00"/>
    <d v="2023-04-06T03:55:00"/>
    <x v="0"/>
    <x v="2"/>
    <s v="Efectivo"/>
    <x v="135"/>
    <s v="Ocupada"/>
    <x v="585"/>
    <x v="5"/>
    <s v="Plato_11"/>
    <s v=" Plato_7"/>
    <m/>
    <m/>
    <n v="171"/>
    <s v="06/04/2023"/>
    <s v="JUEVES"/>
    <d v="1899-12-30T03:26:00"/>
    <n v="92"/>
    <d v="1899-12-30T01:32:00"/>
    <d v="1899-12-30T01:54:00"/>
    <x v="0"/>
  </r>
  <r>
    <n v="7"/>
    <s v="Cliente_208"/>
    <n v="4"/>
    <d v="2023-04-06T03:38:00"/>
    <d v="2023-04-06T04:42:00"/>
    <x v="0"/>
    <x v="1"/>
    <s v="Tarjeta de credito"/>
    <x v="554"/>
    <s v="Ocupada"/>
    <x v="586"/>
    <x v="7"/>
    <s v="Plato_7"/>
    <m/>
    <m/>
    <m/>
    <n v="48"/>
    <s v="06/04/2023"/>
    <s v="JUEVES"/>
    <d v="1899-12-30T01:19:00"/>
    <n v="43"/>
    <d v="1899-12-30T00:43:00"/>
    <d v="1899-12-30T00:36:00"/>
    <x v="0"/>
  </r>
  <r>
    <n v="15"/>
    <s v="Cliente_21"/>
    <n v="2"/>
    <d v="2023-04-06T02:20:00"/>
    <d v="2023-04-06T05:58:00"/>
    <x v="0"/>
    <x v="2"/>
    <s v="Efectivo"/>
    <x v="555"/>
    <s v="Libre"/>
    <x v="587"/>
    <x v="3"/>
    <s v="Plato_10"/>
    <s v=" Plato_1"/>
    <m/>
    <m/>
    <n v="101"/>
    <s v="06/04/2023"/>
    <s v="JUEVES"/>
    <d v="1899-12-30T03:38:00"/>
    <n v="37"/>
    <d v="1899-12-30T00:37:00"/>
    <d v="1899-12-30T03:01:00"/>
    <x v="0"/>
  </r>
  <r>
    <n v="10"/>
    <s v="Cliente_443"/>
    <n v="4"/>
    <d v="2023-04-06T03:14:00"/>
    <d v="2023-04-06T05:57:00"/>
    <x v="4"/>
    <x v="0"/>
    <s v="Tarjeta de debito"/>
    <x v="375"/>
    <s v="Libre"/>
    <x v="588"/>
    <x v="7"/>
    <s v="Plato_14"/>
    <s v=" Plato_18"/>
    <s v=" Plato_13"/>
    <s v=" Plato_15"/>
    <n v="284"/>
    <s v="06/04/2023"/>
    <s v="JUEVES"/>
    <d v="1899-12-30T02:43:00"/>
    <n v="120"/>
    <d v="1899-12-30T02:00:00"/>
    <d v="1899-12-30T00:43:00"/>
    <x v="0"/>
  </r>
  <r>
    <n v="3"/>
    <s v="Cliente_240"/>
    <n v="6"/>
    <d v="2023-04-06T02:45:00"/>
    <d v="2023-04-06T04:27:00"/>
    <x v="2"/>
    <x v="1"/>
    <s v="Tarjeta de credito"/>
    <x v="556"/>
    <s v="Ocupada"/>
    <x v="589"/>
    <x v="5"/>
    <s v="Plato_18"/>
    <s v=" Plato_3"/>
    <m/>
    <m/>
    <n v="122"/>
    <s v="06/04/2023"/>
    <s v="JUEVES"/>
    <d v="1899-12-30T01:57:00"/>
    <n v="64"/>
    <d v="1899-12-30T01:04:00"/>
    <d v="1899-12-30T00:53:00"/>
    <x v="0"/>
  </r>
  <r>
    <n v="11"/>
    <s v="Cliente_138"/>
    <n v="6"/>
    <d v="2023-04-06T03:44:00"/>
    <d v="2023-04-06T06:19:00"/>
    <x v="0"/>
    <x v="1"/>
    <s v="Tarjeta de credito"/>
    <x v="557"/>
    <s v="Libre"/>
    <x v="590"/>
    <x v="6"/>
    <s v="Plato_20"/>
    <m/>
    <m/>
    <m/>
    <n v="120"/>
    <s v="06/04/2023"/>
    <s v="JUEVES"/>
    <d v="1899-12-30T02:35:00"/>
    <n v="51"/>
    <d v="1899-12-30T00:51:00"/>
    <d v="1899-12-30T01:44:00"/>
    <x v="0"/>
  </r>
  <r>
    <n v="5"/>
    <s v="Cliente_177"/>
    <n v="1"/>
    <d v="2023-04-06T00:48:00"/>
    <d v="2023-04-06T02:40:00"/>
    <x v="2"/>
    <x v="0"/>
    <s v="Tarjeta de credito"/>
    <x v="558"/>
    <s v="Reservada"/>
    <x v="591"/>
    <x v="8"/>
    <s v="Plato_5"/>
    <s v=" Plato_1"/>
    <m/>
    <m/>
    <n v="94"/>
    <s v="06/04/2023"/>
    <s v="JUEVES"/>
    <d v="1899-12-30T01:52:00"/>
    <n v="101"/>
    <d v="1899-12-30T01:41:00"/>
    <d v="1899-12-30T00:11:00"/>
    <x v="0"/>
  </r>
  <r>
    <n v="17"/>
    <s v="Cliente_832"/>
    <n v="5"/>
    <d v="2023-04-06T00:25:00"/>
    <d v="2023-04-06T02:17:00"/>
    <x v="4"/>
    <x v="0"/>
    <s v="Tarjeta de debito"/>
    <x v="559"/>
    <s v="Reservada"/>
    <x v="592"/>
    <x v="0"/>
    <s v="Plato_20"/>
    <s v=" Plato_17"/>
    <s v=" Plato_11"/>
    <s v=" Plato_19"/>
    <n v="209"/>
    <s v="06/04/2023"/>
    <s v="JUEVES"/>
    <d v="1899-12-30T01:52:00"/>
    <n v="48"/>
    <d v="1899-12-30T00:48:00"/>
    <d v="1899-12-30T01:04:00"/>
    <x v="0"/>
  </r>
  <r>
    <n v="17"/>
    <s v="Cliente_480"/>
    <n v="1"/>
    <d v="2023-04-06T03:20:00"/>
    <d v="2023-04-06T04:49:00"/>
    <x v="0"/>
    <x v="0"/>
    <s v="Tarjeta de debito"/>
    <x v="560"/>
    <s v="Libre"/>
    <x v="593"/>
    <x v="6"/>
    <s v="Plato_11"/>
    <s v=" Plato_5"/>
    <s v=" Plato_3"/>
    <m/>
    <n v="139"/>
    <s v="06/04/2023"/>
    <s v="JUEVES"/>
    <d v="1899-12-30T01:29:00"/>
    <n v="98"/>
    <d v="1899-12-30T01:38:00"/>
    <d v="1899-12-30T00:00:00"/>
    <x v="1"/>
  </r>
  <r>
    <n v="9"/>
    <s v="Cliente_290"/>
    <n v="5"/>
    <d v="2023-04-06T03:03:00"/>
    <d v="2023-04-06T05:27:00"/>
    <x v="2"/>
    <x v="0"/>
    <s v="Tarjeta de credito"/>
    <x v="561"/>
    <s v="Ocupada"/>
    <x v="594"/>
    <x v="3"/>
    <s v="Plato_13"/>
    <s v=" Plato_2"/>
    <m/>
    <m/>
    <n v="72"/>
    <s v="06/04/2023"/>
    <s v="JUEVES"/>
    <d v="1899-12-30T02:39:00"/>
    <n v="49"/>
    <d v="1899-12-30T00:49:00"/>
    <d v="1899-12-30T01:50:00"/>
    <x v="0"/>
  </r>
  <r>
    <n v="18"/>
    <s v="Cliente_351"/>
    <n v="2"/>
    <d v="2023-04-06T01:21:00"/>
    <d v="2023-04-06T03:39:00"/>
    <x v="2"/>
    <x v="0"/>
    <s v="Tarjeta de debito"/>
    <x v="562"/>
    <s v="Ocupada"/>
    <x v="595"/>
    <x v="8"/>
    <s v="Plato_14"/>
    <s v=" Plato_7"/>
    <s v=" Plato_15"/>
    <s v=" Plato_1"/>
    <n v="240"/>
    <s v="06/04/2023"/>
    <s v="JUEVES"/>
    <d v="1899-12-30T02:33:00"/>
    <n v="158"/>
    <d v="1899-12-30T02:38:00"/>
    <d v="1899-12-30T00:00:00"/>
    <x v="1"/>
  </r>
  <r>
    <n v="16"/>
    <s v="Cliente_354"/>
    <n v="1"/>
    <d v="2023-04-06T00:51:00"/>
    <d v="2023-04-06T03:51:00"/>
    <x v="1"/>
    <x v="0"/>
    <s v="Tarjeta de credito"/>
    <x v="563"/>
    <s v="Ocupada"/>
    <x v="596"/>
    <x v="6"/>
    <s v="Plato_16"/>
    <s v=" Plato_4"/>
    <s v=" Plato_20"/>
    <s v=" Plato_7"/>
    <n v="150"/>
    <s v="06/04/2023"/>
    <s v="JUEVES"/>
    <d v="1899-12-30T03:15:00"/>
    <n v="141"/>
    <d v="1899-12-30T02:21:00"/>
    <d v="1899-12-30T00:54:00"/>
    <x v="0"/>
  </r>
  <r>
    <n v="9"/>
    <s v="Cliente_344"/>
    <n v="6"/>
    <d v="2023-04-06T03:16:00"/>
    <d v="2023-04-06T06:59:00"/>
    <x v="3"/>
    <x v="0"/>
    <s v="Tarjeta de credito"/>
    <x v="564"/>
    <s v="Reservada"/>
    <x v="597"/>
    <x v="0"/>
    <s v="Plato_10"/>
    <s v=" Plato_15"/>
    <s v=" Plato_17"/>
    <m/>
    <n v="209"/>
    <s v="06/04/2023"/>
    <s v="JUEVES"/>
    <d v="1899-12-30T03:43:00"/>
    <n v="81"/>
    <d v="1899-12-30T01:21:00"/>
    <d v="1899-12-30T02:22:00"/>
    <x v="0"/>
  </r>
  <r>
    <n v="11"/>
    <s v="Cliente_564"/>
    <n v="3"/>
    <d v="2023-04-06T00:34:00"/>
    <d v="2023-04-06T04:21:00"/>
    <x v="2"/>
    <x v="0"/>
    <s v="Tarjeta de credito"/>
    <x v="565"/>
    <s v="Libre"/>
    <x v="598"/>
    <x v="3"/>
    <s v="Plato_18"/>
    <s v=" Plato_17"/>
    <s v=" Plato_8"/>
    <m/>
    <n v="169"/>
    <s v="06/04/2023"/>
    <s v="JUEVES"/>
    <d v="1899-12-30T03:47:00"/>
    <n v="108"/>
    <d v="1899-12-30T01:48:00"/>
    <d v="1899-12-30T01:59:00"/>
    <x v="0"/>
  </r>
  <r>
    <n v="14"/>
    <s v="Cliente_782"/>
    <n v="4"/>
    <d v="2023-04-06T03:58:00"/>
    <d v="2023-04-06T05:01:00"/>
    <x v="0"/>
    <x v="0"/>
    <s v="Tarjeta de debito"/>
    <x v="513"/>
    <s v="Ocupada"/>
    <x v="599"/>
    <x v="9"/>
    <s v="Plato_16"/>
    <s v=" Plato_2"/>
    <m/>
    <m/>
    <n v="144"/>
    <s v="06/04/2023"/>
    <s v="JUEVES"/>
    <d v="1899-12-30T01:18:00"/>
    <n v="65"/>
    <d v="1899-12-30T01:05:00"/>
    <d v="1899-12-30T00:13:00"/>
    <x v="0"/>
  </r>
  <r>
    <n v="13"/>
    <s v="Cliente_88"/>
    <n v="1"/>
    <d v="2023-04-06T02:43:00"/>
    <d v="2023-04-06T06:15:00"/>
    <x v="4"/>
    <x v="2"/>
    <s v="Tarjeta de credito"/>
    <x v="566"/>
    <s v="Libre"/>
    <x v="600"/>
    <x v="4"/>
    <s v="Plato_20"/>
    <s v=" Plato_16"/>
    <s v=" Plato_14"/>
    <s v=" Plato_8"/>
    <n v="292"/>
    <s v="06/04/2023"/>
    <s v="JUEVES"/>
    <d v="1899-12-30T03:32:00"/>
    <n v="115"/>
    <d v="1899-12-30T01:55:00"/>
    <d v="1899-12-30T01:37:00"/>
    <x v="0"/>
  </r>
  <r>
    <n v="12"/>
    <s v="Cliente_165"/>
    <n v="3"/>
    <d v="2023-04-06T03:52:00"/>
    <d v="2023-04-06T07:00:00"/>
    <x v="2"/>
    <x v="0"/>
    <s v="Efectivo"/>
    <x v="567"/>
    <s v="Reservada"/>
    <x v="601"/>
    <x v="0"/>
    <s v="Plato_8"/>
    <s v=" Plato_5"/>
    <s v=" Plato_2"/>
    <s v=" Plato_20"/>
    <n v="266"/>
    <s v="06/04/2023"/>
    <s v="JUEVES"/>
    <d v="1899-12-30T03:08:00"/>
    <n v="162"/>
    <d v="1899-12-30T02:42:00"/>
    <d v="1899-12-30T00:26:00"/>
    <x v="0"/>
  </r>
  <r>
    <n v="19"/>
    <s v="Cliente_798"/>
    <n v="6"/>
    <d v="2023-04-06T00:51:00"/>
    <d v="2023-04-06T04:21:00"/>
    <x v="1"/>
    <x v="0"/>
    <s v="Tarjeta de credito"/>
    <x v="568"/>
    <s v="Libre"/>
    <x v="602"/>
    <x v="7"/>
    <s v="Plato_17"/>
    <m/>
    <m/>
    <m/>
    <n v="62"/>
    <s v="06/04/2023"/>
    <s v="JUEVES"/>
    <d v="1899-12-30T03:30:00"/>
    <n v="17"/>
    <d v="1899-12-30T00:17:00"/>
    <d v="1899-12-30T03:13:00"/>
    <x v="0"/>
  </r>
  <r>
    <n v="14"/>
    <s v="Cliente_959"/>
    <n v="5"/>
    <d v="2023-04-06T01:18:00"/>
    <d v="2023-04-06T05:16:00"/>
    <x v="2"/>
    <x v="0"/>
    <s v="Tarjeta de credito"/>
    <x v="43"/>
    <s v="Ocupada"/>
    <x v="603"/>
    <x v="8"/>
    <s v="Plato_8"/>
    <m/>
    <m/>
    <m/>
    <n v="105"/>
    <s v="06/04/2023"/>
    <s v="JUEVES"/>
    <d v="1899-12-30T04:13:00"/>
    <n v="42"/>
    <d v="1899-12-30T00:42:00"/>
    <d v="1899-12-30T03:31:00"/>
    <x v="0"/>
  </r>
  <r>
    <n v="19"/>
    <s v="Cliente_608"/>
    <n v="2"/>
    <d v="2023-04-06T02:49:00"/>
    <d v="2023-04-06T06:24:00"/>
    <x v="0"/>
    <x v="0"/>
    <s v="Efectivo"/>
    <x v="569"/>
    <s v="Ocupada"/>
    <x v="604"/>
    <x v="7"/>
    <s v="Plato_3"/>
    <s v=" Plato_20"/>
    <s v=" Plato_8"/>
    <s v=" Plato_2"/>
    <n v="220"/>
    <s v="06/04/2023"/>
    <s v="JUEVES"/>
    <d v="1899-12-30T03:50:00"/>
    <n v="176"/>
    <d v="1899-12-30T02:56:00"/>
    <d v="1899-12-30T00:54:00"/>
    <x v="0"/>
  </r>
  <r>
    <n v="1"/>
    <s v="Cliente_434"/>
    <n v="2"/>
    <d v="2023-04-06T03:14:00"/>
    <d v="2023-04-06T06:06:00"/>
    <x v="3"/>
    <x v="0"/>
    <s v="Tarjeta de credito"/>
    <x v="570"/>
    <s v="Ocupada"/>
    <x v="605"/>
    <x v="5"/>
    <s v="Plato_1"/>
    <s v=" Plato_6"/>
    <s v=" Plato_10"/>
    <m/>
    <n v="183"/>
    <s v="06/04/2023"/>
    <s v="JUEVES"/>
    <d v="1899-12-30T03:07:00"/>
    <n v="145"/>
    <d v="1899-12-30T02:25:00"/>
    <d v="1899-12-30T00:42:00"/>
    <x v="0"/>
  </r>
  <r>
    <n v="10"/>
    <s v="Cliente_377"/>
    <n v="1"/>
    <d v="2023-04-06T01:24:00"/>
    <d v="2023-04-06T03:29:00"/>
    <x v="3"/>
    <x v="0"/>
    <s v="Tarjeta de credito"/>
    <x v="571"/>
    <s v="Ocupada"/>
    <x v="606"/>
    <x v="3"/>
    <s v="Plato_20"/>
    <s v=" Plato_16"/>
    <m/>
    <m/>
    <n v="68"/>
    <s v="06/04/2023"/>
    <s v="JUEVES"/>
    <d v="1899-12-30T02:20:00"/>
    <n v="69"/>
    <d v="1899-12-30T01:09:00"/>
    <d v="1899-12-30T01:11:00"/>
    <x v="0"/>
  </r>
  <r>
    <n v="7"/>
    <s v="Cliente_657"/>
    <n v="6"/>
    <d v="2023-04-06T03:58:00"/>
    <d v="2023-04-06T07:20:00"/>
    <x v="0"/>
    <x v="0"/>
    <s v="Tarjeta de credito"/>
    <x v="572"/>
    <s v="Reservada"/>
    <x v="607"/>
    <x v="0"/>
    <s v="Plato_9"/>
    <m/>
    <m/>
    <m/>
    <n v="29"/>
    <s v="06/04/2023"/>
    <s v="JUEVES"/>
    <d v="1899-12-30T03:22:00"/>
    <n v="45"/>
    <d v="1899-12-30T00:45:00"/>
    <d v="1899-12-30T02:37:00"/>
    <x v="0"/>
  </r>
  <r>
    <n v="1"/>
    <s v="Cliente_331"/>
    <n v="4"/>
    <d v="2023-04-06T03:23:00"/>
    <d v="2023-04-06T07:02:00"/>
    <x v="1"/>
    <x v="0"/>
    <s v="Tarjeta de credito"/>
    <x v="573"/>
    <s v="Reservada"/>
    <x v="608"/>
    <x v="8"/>
    <s v="Plato_15"/>
    <m/>
    <m/>
    <m/>
    <n v="32"/>
    <s v="06/04/2023"/>
    <s v="JUEVES"/>
    <d v="1899-12-30T03:39:00"/>
    <n v="27"/>
    <d v="1899-12-30T00:27:00"/>
    <d v="1899-12-30T03:12:00"/>
    <x v="0"/>
  </r>
  <r>
    <n v="19"/>
    <s v="Cliente_728"/>
    <n v="4"/>
    <d v="2023-04-06T02:12:00"/>
    <d v="2023-04-06T04:11:00"/>
    <x v="3"/>
    <x v="2"/>
    <s v="Tarjeta de credito"/>
    <x v="15"/>
    <s v="Ocupada"/>
    <x v="609"/>
    <x v="3"/>
    <s v="Plato_10"/>
    <s v=" Plato_4"/>
    <m/>
    <m/>
    <n v="44"/>
    <s v="06/04/2023"/>
    <s v="JUEVES"/>
    <d v="1899-12-30T02:14:00"/>
    <n v="47"/>
    <d v="1899-12-30T00:47:00"/>
    <d v="1899-12-30T01:27:00"/>
    <x v="0"/>
  </r>
  <r>
    <n v="13"/>
    <s v="Cliente_224"/>
    <n v="1"/>
    <d v="2023-04-06T03:55:00"/>
    <d v="2023-04-06T07:43:00"/>
    <x v="1"/>
    <x v="0"/>
    <s v="Tarjeta de credito"/>
    <x v="574"/>
    <s v="Ocupada"/>
    <x v="610"/>
    <x v="2"/>
    <s v="Plato_13"/>
    <s v=" Plato_19"/>
    <m/>
    <m/>
    <n v="78"/>
    <s v="06/04/2023"/>
    <s v="JUEVES"/>
    <d v="1899-12-30T04:03:00"/>
    <n v="83"/>
    <d v="1899-12-30T01:23:00"/>
    <d v="1899-12-30T02:40:00"/>
    <x v="0"/>
  </r>
  <r>
    <n v="11"/>
    <s v="Cliente_680"/>
    <n v="4"/>
    <d v="2023-04-06T01:12:00"/>
    <d v="2023-04-06T05:00:00"/>
    <x v="3"/>
    <x v="0"/>
    <s v="Tarjeta de credito"/>
    <x v="575"/>
    <s v="Reservada"/>
    <x v="611"/>
    <x v="3"/>
    <s v="Plato_6"/>
    <s v=" Plato_19"/>
    <s v=" Plato_16"/>
    <s v=" Plato_3"/>
    <n v="231"/>
    <s v="06/04/2023"/>
    <s v="JUEVES"/>
    <d v="1899-12-30T03:48:00"/>
    <n v="129"/>
    <d v="1899-12-30T02:09:00"/>
    <d v="1899-12-30T01:39:00"/>
    <x v="0"/>
  </r>
  <r>
    <n v="1"/>
    <s v="Cliente_230"/>
    <n v="5"/>
    <d v="2023-04-06T01:57:00"/>
    <d v="2023-04-06T03:35:00"/>
    <x v="2"/>
    <x v="1"/>
    <s v="Efectivo"/>
    <x v="576"/>
    <s v="Reservada"/>
    <x v="612"/>
    <x v="0"/>
    <s v="Plato_12"/>
    <s v=" Plato_14"/>
    <s v=" Plato_4"/>
    <s v=" Plato_8"/>
    <n v="285"/>
    <s v="06/04/2023"/>
    <s v="JUEVES"/>
    <d v="1899-12-30T01:38:00"/>
    <n v="152"/>
    <d v="1899-12-30T02:32:00"/>
    <d v="1899-12-30T00:00:00"/>
    <x v="1"/>
  </r>
  <r>
    <n v="19"/>
    <s v="Cliente_823"/>
    <n v="6"/>
    <d v="2023-04-06T02:32:00"/>
    <d v="2023-04-06T04:37:00"/>
    <x v="1"/>
    <x v="1"/>
    <s v="Tarjeta de debito"/>
    <x v="577"/>
    <s v="Reservada"/>
    <x v="613"/>
    <x v="5"/>
    <s v="Plato_7"/>
    <m/>
    <m/>
    <m/>
    <n v="72"/>
    <s v="06/04/2023"/>
    <s v="JUEVES"/>
    <d v="1899-12-30T02:05:00"/>
    <n v="50"/>
    <d v="1899-12-30T00:50:00"/>
    <d v="1899-12-30T01:15:00"/>
    <x v="0"/>
  </r>
  <r>
    <n v="7"/>
    <s v="Cliente_513"/>
    <n v="1"/>
    <d v="2023-04-06T00:46:00"/>
    <d v="2023-04-06T01:53:00"/>
    <x v="3"/>
    <x v="2"/>
    <s v="Tarjeta de credito"/>
    <x v="578"/>
    <s v="Ocupada"/>
    <x v="614"/>
    <x v="8"/>
    <s v="Plato_17"/>
    <s v=" Plato_14"/>
    <s v=" Plato_1"/>
    <s v=" Plato_15"/>
    <n v="333"/>
    <s v="06/04/2023"/>
    <s v="JUEVES"/>
    <d v="1899-12-30T01:22:00"/>
    <n v="156"/>
    <d v="1899-12-30T02:36:00"/>
    <d v="1899-12-30T00:00:00"/>
    <x v="1"/>
  </r>
  <r>
    <n v="4"/>
    <s v="Cliente_608"/>
    <n v="4"/>
    <d v="2023-04-06T00:14:00"/>
    <d v="2023-04-06T03:36:00"/>
    <x v="3"/>
    <x v="2"/>
    <s v="Tarjeta de credito"/>
    <x v="579"/>
    <s v="Ocupada"/>
    <x v="615"/>
    <x v="5"/>
    <s v="Plato_7"/>
    <s v=" Plato_2"/>
    <m/>
    <m/>
    <n v="132"/>
    <s v="06/04/2023"/>
    <s v="JUEVES"/>
    <d v="1899-12-30T03:37:00"/>
    <n v="47"/>
    <d v="1899-12-30T00:47:00"/>
    <d v="1899-12-30T02:50:00"/>
    <x v="0"/>
  </r>
  <r>
    <n v="13"/>
    <s v="Cliente_27"/>
    <n v="5"/>
    <d v="2023-04-06T01:20:00"/>
    <d v="2023-04-06T05:17:00"/>
    <x v="2"/>
    <x v="0"/>
    <s v="Tarjeta de credito"/>
    <x v="23"/>
    <s v="Libre"/>
    <x v="616"/>
    <x v="7"/>
    <s v="Plato_10"/>
    <s v=" Plato_2"/>
    <m/>
    <m/>
    <n v="142"/>
    <s v="06/04/2023"/>
    <s v="JUEVES"/>
    <d v="1899-12-30T03:57:00"/>
    <n v="51"/>
    <d v="1899-12-30T00:51:00"/>
    <d v="1899-12-30T03:06:00"/>
    <x v="0"/>
  </r>
  <r>
    <n v="3"/>
    <s v="Cliente_973"/>
    <n v="5"/>
    <d v="2023-04-06T00:56:00"/>
    <d v="2023-04-06T03:12:00"/>
    <x v="4"/>
    <x v="1"/>
    <s v="Tarjeta de credito"/>
    <x v="580"/>
    <s v="Libre"/>
    <x v="617"/>
    <x v="9"/>
    <s v="Plato_15"/>
    <s v=" Plato_17"/>
    <s v=" Plato_4"/>
    <s v=" Plato_19"/>
    <n v="319"/>
    <s v="06/04/2023"/>
    <s v="JUEVES"/>
    <d v="1899-12-30T02:16:00"/>
    <n v="118"/>
    <d v="1899-12-30T01:58:00"/>
    <d v="1899-12-30T00:18:00"/>
    <x v="0"/>
  </r>
  <r>
    <n v="6"/>
    <s v="Cliente_619"/>
    <n v="4"/>
    <d v="2023-04-06T00:16:00"/>
    <d v="2023-04-06T02:41:00"/>
    <x v="3"/>
    <x v="2"/>
    <s v="Tarjeta de credito"/>
    <x v="581"/>
    <s v="Reservada"/>
    <x v="618"/>
    <x v="8"/>
    <s v="Plato_6"/>
    <s v=" Plato_10"/>
    <m/>
    <m/>
    <n v="132"/>
    <s v="06/04/2023"/>
    <s v="JUEVES"/>
    <d v="1899-12-30T02:25:00"/>
    <n v="96"/>
    <d v="1899-12-30T01:36:00"/>
    <d v="1899-12-30T00:49:00"/>
    <x v="0"/>
  </r>
  <r>
    <n v="16"/>
    <s v="Cliente_592"/>
    <n v="3"/>
    <d v="2023-04-06T02:49:00"/>
    <d v="2023-04-06T06:07:00"/>
    <x v="4"/>
    <x v="0"/>
    <s v="Tarjeta de credito"/>
    <x v="582"/>
    <s v="Reservada"/>
    <x v="619"/>
    <x v="3"/>
    <s v="Plato_12"/>
    <m/>
    <m/>
    <m/>
    <n v="57"/>
    <s v="06/04/2023"/>
    <s v="JUEVES"/>
    <d v="1899-12-30T03:18:00"/>
    <n v="40"/>
    <d v="1899-12-30T00:40:00"/>
    <d v="1899-12-30T02:38:00"/>
    <x v="0"/>
  </r>
  <r>
    <n v="5"/>
    <s v="Cliente_575"/>
    <n v="2"/>
    <d v="2023-04-06T01:08:00"/>
    <d v="2023-04-06T02:27:00"/>
    <x v="2"/>
    <x v="0"/>
    <s v="Tarjeta de credito"/>
    <x v="583"/>
    <s v="Ocupada"/>
    <x v="620"/>
    <x v="8"/>
    <s v="Plato_8"/>
    <m/>
    <m/>
    <m/>
    <n v="105"/>
    <s v="06/04/2023"/>
    <s v="JUEVES"/>
    <d v="1899-12-30T01:34:00"/>
    <n v="8"/>
    <d v="1899-12-30T00:08:00"/>
    <d v="1899-12-30T01:26:00"/>
    <x v="0"/>
  </r>
  <r>
    <n v="7"/>
    <s v="Cliente_117"/>
    <n v="5"/>
    <d v="2023-04-06T02:07:00"/>
    <d v="2023-04-06T05:31:00"/>
    <x v="0"/>
    <x v="2"/>
    <s v="Tarjeta de credito"/>
    <x v="303"/>
    <s v="Reservada"/>
    <x v="621"/>
    <x v="10"/>
    <s v="Plato_17"/>
    <s v=" Plato_16"/>
    <m/>
    <m/>
    <n v="121"/>
    <s v="06/04/2023"/>
    <s v="JUEVES"/>
    <d v="1899-12-30T03:24:00"/>
    <n v="78"/>
    <d v="1899-12-30T01:18:00"/>
    <d v="1899-12-30T02:06:00"/>
    <x v="0"/>
  </r>
  <r>
    <n v="13"/>
    <s v="Cliente_395"/>
    <n v="1"/>
    <d v="2023-04-06T00:45:00"/>
    <d v="2023-04-06T03:10:00"/>
    <x v="0"/>
    <x v="0"/>
    <s v="Efectivo"/>
    <x v="297"/>
    <s v="Libre"/>
    <x v="622"/>
    <x v="7"/>
    <s v="Plato_5"/>
    <s v=" Plato_8"/>
    <s v=" Plato_1"/>
    <s v=" Plato_15"/>
    <n v="235"/>
    <s v="06/04/2023"/>
    <s v="JUEVES"/>
    <d v="1899-12-30T02:25:00"/>
    <n v="145"/>
    <d v="1899-12-30T02:25:00"/>
    <d v="1899-12-30T00:00:00"/>
    <x v="0"/>
  </r>
  <r>
    <n v="1"/>
    <s v="Cliente_833"/>
    <n v="4"/>
    <d v="2023-04-06T01:56:00"/>
    <d v="2023-04-06T03:26:00"/>
    <x v="1"/>
    <x v="2"/>
    <s v="Tarjeta de credito"/>
    <x v="584"/>
    <s v="Reservada"/>
    <x v="623"/>
    <x v="10"/>
    <s v="Plato_19"/>
    <s v=" Plato_7"/>
    <s v=" Plato_13"/>
    <m/>
    <n v="102"/>
    <s v="06/04/2023"/>
    <s v="JUEVES"/>
    <d v="1899-12-30T01:30:00"/>
    <n v="79"/>
    <d v="1899-12-30T01:19:00"/>
    <d v="1899-12-30T00:11:00"/>
    <x v="0"/>
  </r>
  <r>
    <n v="5"/>
    <s v="Cliente_511"/>
    <n v="4"/>
    <d v="2023-04-06T00:09:00"/>
    <d v="2023-04-06T03:22:00"/>
    <x v="4"/>
    <x v="2"/>
    <s v="Tarjeta de credito"/>
    <x v="350"/>
    <s v="Ocupada"/>
    <x v="624"/>
    <x v="9"/>
    <s v="Plato_4"/>
    <s v=" Plato_20"/>
    <s v=" Plato_13"/>
    <m/>
    <n v="139"/>
    <s v="06/04/2023"/>
    <s v="JUEVES"/>
    <d v="1899-12-30T03:28:00"/>
    <n v="97"/>
    <d v="1899-12-30T01:37:00"/>
    <d v="1899-12-30T01:51:00"/>
    <x v="0"/>
  </r>
  <r>
    <n v="14"/>
    <s v="Cliente_772"/>
    <n v="4"/>
    <d v="2023-04-06T02:45:00"/>
    <d v="2023-04-06T04:10:00"/>
    <x v="4"/>
    <x v="1"/>
    <s v="Tarjeta de credito"/>
    <x v="585"/>
    <s v="Libre"/>
    <x v="625"/>
    <x v="10"/>
    <s v="Plato_2"/>
    <s v=" Plato_7"/>
    <s v=" Plato_9"/>
    <m/>
    <n v="137"/>
    <s v="06/04/2023"/>
    <s v="JUEVES"/>
    <d v="1899-12-30T01:25:00"/>
    <n v="58"/>
    <d v="1899-12-30T00:58:00"/>
    <d v="1899-12-30T00:27:00"/>
    <x v="0"/>
  </r>
  <r>
    <n v="4"/>
    <s v="Cliente_336"/>
    <n v="3"/>
    <d v="2023-04-06T02:23:00"/>
    <d v="2023-04-06T04:13:00"/>
    <x v="0"/>
    <x v="0"/>
    <s v="Tarjeta de credito"/>
    <x v="532"/>
    <s v="Ocupada"/>
    <x v="626"/>
    <x v="8"/>
    <s v="Plato_13"/>
    <m/>
    <m/>
    <m/>
    <n v="21"/>
    <s v="06/04/2023"/>
    <s v="JUEVES"/>
    <d v="1899-12-30T02:05:00"/>
    <n v="37"/>
    <d v="1899-12-30T00:37:00"/>
    <d v="1899-12-30T01:28:00"/>
    <x v="0"/>
  </r>
  <r>
    <n v="2"/>
    <s v="Cliente_124"/>
    <n v="1"/>
    <d v="2023-04-06T00:09:00"/>
    <d v="2023-04-06T01:37:00"/>
    <x v="0"/>
    <x v="1"/>
    <s v="Tarjeta de credito"/>
    <x v="586"/>
    <s v="Reservada"/>
    <x v="627"/>
    <x v="9"/>
    <s v="Plato_7"/>
    <s v=" Plato_20"/>
    <m/>
    <m/>
    <n v="168"/>
    <s v="06/04/2023"/>
    <s v="JUEVES"/>
    <d v="1899-12-30T01:28:00"/>
    <n v="43"/>
    <d v="1899-12-30T00:43:00"/>
    <d v="1899-12-30T00:45:00"/>
    <x v="0"/>
  </r>
  <r>
    <n v="17"/>
    <s v="Cliente_828"/>
    <n v="2"/>
    <d v="2023-04-06T02:07:00"/>
    <d v="2023-04-06T05:55:00"/>
    <x v="4"/>
    <x v="2"/>
    <s v="Tarjeta de debito"/>
    <x v="587"/>
    <s v="Ocupada"/>
    <x v="628"/>
    <x v="10"/>
    <s v="Plato_18"/>
    <s v=" Plato_3"/>
    <s v=" Plato_4"/>
    <m/>
    <n v="130"/>
    <s v="06/04/2023"/>
    <s v="JUEVES"/>
    <d v="1899-12-30T04:03:00"/>
    <n v="84"/>
    <d v="1899-12-30T01:24:00"/>
    <d v="1899-12-30T02:39:00"/>
    <x v="0"/>
  </r>
  <r>
    <n v="2"/>
    <s v="Cliente_385"/>
    <n v="2"/>
    <d v="2023-04-06T00:02:00"/>
    <d v="2023-04-06T02:49:00"/>
    <x v="3"/>
    <x v="0"/>
    <s v="Tarjeta de debito"/>
    <x v="588"/>
    <s v="Libre"/>
    <x v="629"/>
    <x v="6"/>
    <s v="Plato_17"/>
    <s v=" Plato_20"/>
    <m/>
    <m/>
    <n v="182"/>
    <s v="06/04/2023"/>
    <s v="JUEVES"/>
    <d v="1899-12-30T02:47:00"/>
    <n v="75"/>
    <d v="1899-12-30T01:15:00"/>
    <d v="1899-12-30T01:32:00"/>
    <x v="0"/>
  </r>
  <r>
    <n v="6"/>
    <s v="Cliente_841"/>
    <n v="1"/>
    <d v="2023-04-06T00:21:00"/>
    <d v="2023-04-06T02:51:00"/>
    <x v="3"/>
    <x v="2"/>
    <s v="Tarjeta de credito"/>
    <x v="589"/>
    <s v="Reservada"/>
    <x v="630"/>
    <x v="1"/>
    <s v="Plato_5"/>
    <m/>
    <m/>
    <m/>
    <n v="66"/>
    <s v="06/04/2023"/>
    <s v="JUEVES"/>
    <d v="1899-12-30T02:30:00"/>
    <n v="46"/>
    <d v="1899-12-30T00:46:00"/>
    <d v="1899-12-30T01:44:00"/>
    <x v="0"/>
  </r>
  <r>
    <n v="16"/>
    <s v="Cliente_605"/>
    <n v="2"/>
    <d v="2023-04-06T00:15:00"/>
    <d v="2023-04-06T02:55:00"/>
    <x v="0"/>
    <x v="1"/>
    <s v="Tarjeta de credito"/>
    <x v="590"/>
    <s v="Libre"/>
    <x v="631"/>
    <x v="8"/>
    <s v="Plato_15"/>
    <s v=" Plato_11"/>
    <m/>
    <m/>
    <n v="129"/>
    <s v="06/04/2023"/>
    <s v="JUEVES"/>
    <d v="1899-12-30T02:40:00"/>
    <n v="88"/>
    <d v="1899-12-30T01:28:00"/>
    <d v="1899-12-30T01:12:00"/>
    <x v="0"/>
  </r>
  <r>
    <n v="16"/>
    <s v="Cliente_197"/>
    <n v="5"/>
    <d v="2023-04-06T03:43:00"/>
    <d v="2023-04-06T05:28:00"/>
    <x v="0"/>
    <x v="0"/>
    <s v="Tarjeta de credito"/>
    <x v="591"/>
    <s v="Reservada"/>
    <x v="632"/>
    <x v="6"/>
    <s v="Plato_2"/>
    <s v=" Plato_7"/>
    <s v=" Plato_5"/>
    <s v=" Plato_4"/>
    <n v="236"/>
    <s v="06/04/2023"/>
    <s v="JUEVES"/>
    <d v="1899-12-30T01:45:00"/>
    <n v="149"/>
    <d v="1899-12-30T02:29:00"/>
    <d v="1899-12-30T00:00:00"/>
    <x v="1"/>
  </r>
  <r>
    <n v="2"/>
    <s v="Cliente_285"/>
    <n v="1"/>
    <d v="2023-04-06T00:03:00"/>
    <d v="2023-04-06T03:36:00"/>
    <x v="1"/>
    <x v="1"/>
    <s v="Tarjeta de credito"/>
    <x v="592"/>
    <s v="Reservada"/>
    <x v="633"/>
    <x v="5"/>
    <s v="Plato_5"/>
    <s v=" Plato_20"/>
    <s v=" Plato_1"/>
    <s v=" Plato_8"/>
    <n v="344"/>
    <s v="06/04/2023"/>
    <s v="JUEVES"/>
    <d v="1899-12-30T03:33:00"/>
    <n v="157"/>
    <d v="1899-12-30T02:37:00"/>
    <d v="1899-12-30T00:56:00"/>
    <x v="0"/>
  </r>
  <r>
    <n v="5"/>
    <s v="Cliente_19"/>
    <n v="2"/>
    <d v="2023-04-06T00:17:00"/>
    <d v="2023-04-06T03:04:00"/>
    <x v="2"/>
    <x v="0"/>
    <s v="Tarjeta de credito"/>
    <x v="593"/>
    <s v="Libre"/>
    <x v="634"/>
    <x v="4"/>
    <s v="Plato_9"/>
    <m/>
    <m/>
    <m/>
    <n v="58"/>
    <s v="06/04/2023"/>
    <s v="JUEVES"/>
    <d v="1899-12-30T02:47:00"/>
    <n v="25"/>
    <d v="1899-12-30T00:25:00"/>
    <d v="1899-12-30T02:22:00"/>
    <x v="0"/>
  </r>
  <r>
    <n v="14"/>
    <s v="Cliente_586"/>
    <n v="3"/>
    <d v="2023-04-06T03:35:00"/>
    <d v="2023-04-06T05:48:00"/>
    <x v="3"/>
    <x v="2"/>
    <s v="Tarjeta de debito"/>
    <x v="594"/>
    <s v="Libre"/>
    <x v="635"/>
    <x v="8"/>
    <s v="Plato_7"/>
    <s v=" Plato_12"/>
    <s v=" Plato_13"/>
    <m/>
    <n v="126"/>
    <s v="06/04/2023"/>
    <s v="JUEVES"/>
    <d v="1899-12-30T02:13:00"/>
    <n v="151"/>
    <d v="1899-12-30T02:31:00"/>
    <d v="1899-12-30T00:00:00"/>
    <x v="1"/>
  </r>
  <r>
    <n v="6"/>
    <s v="Cliente_687"/>
    <n v="3"/>
    <d v="2023-04-06T01:55:00"/>
    <d v="2023-04-06T04:32:00"/>
    <x v="4"/>
    <x v="0"/>
    <s v="Tarjeta de credito"/>
    <x v="595"/>
    <s v="Reservada"/>
    <x v="636"/>
    <x v="8"/>
    <s v="Plato_11"/>
    <s v=" Plato_18"/>
    <s v=" Plato_1"/>
    <m/>
    <n v="117"/>
    <s v="06/04/2023"/>
    <s v="JUEVES"/>
    <d v="1899-12-30T02:37:00"/>
    <n v="61"/>
    <d v="1899-12-30T01:01:00"/>
    <d v="1899-12-30T01:36:00"/>
    <x v="0"/>
  </r>
  <r>
    <n v="16"/>
    <s v="Cliente_406"/>
    <n v="6"/>
    <d v="2023-04-06T00:54:00"/>
    <d v="2023-04-06T02:16:00"/>
    <x v="0"/>
    <x v="2"/>
    <s v="Tarjeta de credito"/>
    <x v="596"/>
    <s v="Ocupada"/>
    <x v="637"/>
    <x v="10"/>
    <s v="Plato_2"/>
    <m/>
    <m/>
    <m/>
    <n v="90"/>
    <s v="06/04/2023"/>
    <s v="JUEVES"/>
    <d v="1899-12-30T01:37:00"/>
    <n v="44"/>
    <d v="1899-12-30T00:44:00"/>
    <d v="1899-12-30T00:53:00"/>
    <x v="0"/>
  </r>
  <r>
    <n v="8"/>
    <s v="Cliente_415"/>
    <n v="4"/>
    <d v="2023-04-06T02:17:00"/>
    <d v="2023-04-06T05:19:00"/>
    <x v="2"/>
    <x v="2"/>
    <s v="Tarjeta de credito"/>
    <x v="597"/>
    <s v="Reservada"/>
    <x v="638"/>
    <x v="0"/>
    <s v="Plato_10"/>
    <s v=" Plato_17"/>
    <s v=" Plato_12"/>
    <m/>
    <n v="152"/>
    <s v="06/04/2023"/>
    <s v="JUEVES"/>
    <d v="1899-12-30T03:02:00"/>
    <n v="136"/>
    <d v="1899-12-30T02:16:00"/>
    <d v="1899-12-30T00:46:00"/>
    <x v="0"/>
  </r>
  <r>
    <n v="14"/>
    <s v="Cliente_456"/>
    <n v="3"/>
    <d v="2023-04-06T00:41:00"/>
    <d v="2023-04-06T01:50:00"/>
    <x v="0"/>
    <x v="0"/>
    <s v="Tarjeta de debito"/>
    <x v="598"/>
    <s v="Libre"/>
    <x v="639"/>
    <x v="5"/>
    <s v="Plato_10"/>
    <s v=" Plato_13"/>
    <s v=" Plato_11"/>
    <m/>
    <n v="219"/>
    <s v="06/04/2023"/>
    <s v="JUEVES"/>
    <d v="1899-12-30T01:09:00"/>
    <n v="75"/>
    <d v="1899-12-30T01:15:00"/>
    <d v="1899-12-30T00:00:00"/>
    <x v="1"/>
  </r>
  <r>
    <n v="2"/>
    <s v="Cliente_820"/>
    <n v="4"/>
    <d v="2023-04-06T01:08:00"/>
    <d v="2023-04-06T03:52:00"/>
    <x v="1"/>
    <x v="0"/>
    <s v="Tarjeta de debito"/>
    <x v="599"/>
    <s v="Reservada"/>
    <x v="640"/>
    <x v="8"/>
    <s v="Plato_9"/>
    <s v=" Plato_1"/>
    <s v=" Plato_14"/>
    <m/>
    <n v="208"/>
    <s v="06/04/2023"/>
    <s v="JUEVES"/>
    <d v="1899-12-30T02:44:00"/>
    <n v="74"/>
    <d v="1899-12-30T01:14:00"/>
    <d v="1899-12-30T01:30:00"/>
    <x v="0"/>
  </r>
  <r>
    <n v="15"/>
    <s v="Cliente_698"/>
    <n v="1"/>
    <d v="2023-04-06T02:36:00"/>
    <d v="2023-04-06T05:24:00"/>
    <x v="2"/>
    <x v="0"/>
    <s v="Tarjeta de credito"/>
    <x v="600"/>
    <s v="Ocupada"/>
    <x v="641"/>
    <x v="10"/>
    <s v="Plato_13"/>
    <s v=" Plato_10"/>
    <s v=" Plato_9"/>
    <m/>
    <n v="176"/>
    <s v="06/04/2023"/>
    <s v="JUEVES"/>
    <d v="1899-12-30T03:03:00"/>
    <n v="81"/>
    <d v="1899-12-30T01:21:00"/>
    <d v="1899-12-30T01:42:00"/>
    <x v="0"/>
  </r>
  <r>
    <n v="17"/>
    <s v="Cliente_59"/>
    <n v="2"/>
    <d v="2023-04-06T00:17:00"/>
    <d v="2023-04-06T01:56:00"/>
    <x v="2"/>
    <x v="1"/>
    <s v="Tarjeta de debito"/>
    <x v="601"/>
    <s v="Ocupada"/>
    <x v="642"/>
    <x v="7"/>
    <s v="Plato_11"/>
    <m/>
    <m/>
    <m/>
    <n v="33"/>
    <s v="06/04/2023"/>
    <s v="JUEVES"/>
    <d v="1899-12-30T01:54:00"/>
    <n v="18"/>
    <d v="1899-12-30T00:18:00"/>
    <d v="1899-12-30T01:36:00"/>
    <x v="0"/>
  </r>
  <r>
    <n v="9"/>
    <s v="Cliente_799"/>
    <n v="6"/>
    <d v="2023-04-06T03:44:00"/>
    <d v="2023-04-06T07:10:00"/>
    <x v="1"/>
    <x v="0"/>
    <s v="Tarjeta de debito"/>
    <x v="602"/>
    <s v="Reservada"/>
    <x v="643"/>
    <x v="8"/>
    <s v="Plato_17"/>
    <m/>
    <m/>
    <m/>
    <n v="93"/>
    <s v="06/04/2023"/>
    <s v="JUEVES"/>
    <d v="1899-12-30T03:26:00"/>
    <n v="51"/>
    <d v="1899-12-30T00:51:00"/>
    <d v="1899-12-30T02:35:00"/>
    <x v="0"/>
  </r>
  <r>
    <n v="6"/>
    <s v="Cliente_196"/>
    <n v="6"/>
    <d v="2023-04-06T02:50:00"/>
    <d v="2023-04-06T06:25:00"/>
    <x v="0"/>
    <x v="2"/>
    <s v="Efectivo"/>
    <x v="603"/>
    <s v="Libre"/>
    <x v="644"/>
    <x v="6"/>
    <s v="Plato_11"/>
    <s v=" Plato_6"/>
    <m/>
    <m/>
    <n v="180"/>
    <s v="06/04/2023"/>
    <s v="JUEVES"/>
    <d v="1899-12-30T03:35:00"/>
    <n v="97"/>
    <d v="1899-12-30T01:37:00"/>
    <d v="1899-12-30T01:58:00"/>
    <x v="0"/>
  </r>
  <r>
    <n v="12"/>
    <s v="Cliente_623"/>
    <n v="2"/>
    <d v="2023-04-06T03:59:00"/>
    <d v="2023-04-06T06:38:00"/>
    <x v="2"/>
    <x v="0"/>
    <s v="Tarjeta de debito"/>
    <x v="604"/>
    <s v="Libre"/>
    <x v="645"/>
    <x v="6"/>
    <s v="Plato_8"/>
    <m/>
    <m/>
    <m/>
    <n v="70"/>
    <s v="06/04/2023"/>
    <s v="JUEVES"/>
    <d v="1899-12-30T02:39:00"/>
    <n v="36"/>
    <d v="1899-12-30T00:36:00"/>
    <d v="1899-12-30T02:03:00"/>
    <x v="0"/>
  </r>
  <r>
    <n v="12"/>
    <s v="Cliente_52"/>
    <n v="2"/>
    <d v="2023-04-06T02:55:00"/>
    <d v="2023-04-06T06:25:00"/>
    <x v="2"/>
    <x v="0"/>
    <s v="Tarjeta de credito"/>
    <x v="605"/>
    <s v="Reservada"/>
    <x v="646"/>
    <x v="6"/>
    <s v="Plato_4"/>
    <s v=" Plato_17"/>
    <m/>
    <m/>
    <n v="98"/>
    <s v="06/04/2023"/>
    <s v="JUEVES"/>
    <d v="1899-12-30T03:30:00"/>
    <n v="39"/>
    <d v="1899-12-30T00:39:00"/>
    <d v="1899-12-30T02:51:00"/>
    <x v="0"/>
  </r>
  <r>
    <n v="9"/>
    <s v="Cliente_946"/>
    <n v="1"/>
    <d v="2023-04-06T02:59:00"/>
    <d v="2023-04-06T04:55:00"/>
    <x v="2"/>
    <x v="2"/>
    <s v="Tarjeta de credito"/>
    <x v="606"/>
    <s v="Libre"/>
    <x v="647"/>
    <x v="2"/>
    <s v="Plato_16"/>
    <m/>
    <m/>
    <m/>
    <n v="56"/>
    <s v="06/04/2023"/>
    <s v="JUEVES"/>
    <d v="1899-12-30T01:56:00"/>
    <n v="47"/>
    <d v="1899-12-30T00:47:00"/>
    <d v="1899-12-30T01:09:00"/>
    <x v="0"/>
  </r>
  <r>
    <n v="9"/>
    <s v="Cliente_278"/>
    <n v="1"/>
    <d v="2023-04-06T00:55:00"/>
    <d v="2023-04-06T03:45:00"/>
    <x v="3"/>
    <x v="0"/>
    <s v="Efectivo"/>
    <x v="607"/>
    <s v="Ocupada"/>
    <x v="648"/>
    <x v="3"/>
    <s v="Plato_9"/>
    <s v=" Plato_16"/>
    <s v=" Plato_1"/>
    <s v=" Plato_3"/>
    <n v="256"/>
    <s v="06/04/2023"/>
    <s v="JUEVES"/>
    <d v="1899-12-30T03:05:00"/>
    <n v="109"/>
    <d v="1899-12-30T01:49:00"/>
    <d v="1899-12-30T01:16:00"/>
    <x v="0"/>
  </r>
  <r>
    <n v="11"/>
    <s v="Cliente_232"/>
    <n v="3"/>
    <d v="2023-04-07T03:33:00"/>
    <d v="2023-04-07T05:02:00"/>
    <x v="0"/>
    <x v="0"/>
    <s v="Tarjeta de debito"/>
    <x v="608"/>
    <s v="Libre"/>
    <x v="649"/>
    <x v="10"/>
    <s v="Plato_13"/>
    <s v=" Plato_9"/>
    <s v=" Plato_15"/>
    <s v=" Plato_8"/>
    <n v="237"/>
    <s v="07/04/2023"/>
    <s v="VIERNES"/>
    <d v="1899-12-30T01:29:00"/>
    <n v="76"/>
    <d v="1899-12-30T01:16:00"/>
    <d v="1899-12-30T00:13:00"/>
    <x v="0"/>
  </r>
  <r>
    <n v="16"/>
    <s v="Cliente_595"/>
    <n v="4"/>
    <d v="2023-04-07T02:04:00"/>
    <d v="2023-04-07T05:44:00"/>
    <x v="4"/>
    <x v="2"/>
    <s v="Tarjeta de credito"/>
    <x v="609"/>
    <s v="Libre"/>
    <x v="650"/>
    <x v="10"/>
    <s v="Plato_20"/>
    <s v=" Plato_13"/>
    <s v=" Plato_11"/>
    <m/>
    <n v="209"/>
    <s v="07/04/2023"/>
    <s v="VIERNES"/>
    <d v="1899-12-30T03:40:00"/>
    <n v="88"/>
    <d v="1899-12-30T01:28:00"/>
    <d v="1899-12-30T02:12:00"/>
    <x v="0"/>
  </r>
  <r>
    <n v="14"/>
    <s v="Cliente_968"/>
    <n v="5"/>
    <d v="2023-04-07T00:06:00"/>
    <d v="2023-04-07T02:26:00"/>
    <x v="2"/>
    <x v="0"/>
    <s v="Tarjeta de debito"/>
    <x v="107"/>
    <s v="Ocupada"/>
    <x v="651"/>
    <x v="7"/>
    <s v="Plato_17"/>
    <s v=" Plato_19"/>
    <m/>
    <m/>
    <n v="170"/>
    <s v="07/04/2023"/>
    <s v="VIERNES"/>
    <d v="1899-12-30T02:35:00"/>
    <n v="50"/>
    <d v="1899-12-30T00:50:00"/>
    <d v="1899-12-30T01:45:00"/>
    <x v="0"/>
  </r>
  <r>
    <n v="13"/>
    <s v="Cliente_2"/>
    <n v="5"/>
    <d v="2023-04-07T02:31:00"/>
    <d v="2023-04-07T04:20:00"/>
    <x v="1"/>
    <x v="0"/>
    <s v="Tarjeta de credito"/>
    <x v="610"/>
    <s v="Libre"/>
    <x v="652"/>
    <x v="5"/>
    <s v="Plato_16"/>
    <s v=" Plato_2"/>
    <s v=" Plato_8"/>
    <m/>
    <n v="244"/>
    <s v="07/04/2023"/>
    <s v="VIERNES"/>
    <d v="1899-12-30T01:49:00"/>
    <n v="150"/>
    <d v="1899-12-30T02:30:00"/>
    <d v="1899-12-30T00:00:00"/>
    <x v="1"/>
  </r>
  <r>
    <n v="12"/>
    <s v="Cliente_880"/>
    <n v="5"/>
    <d v="2023-04-07T00:02:00"/>
    <d v="2023-04-07T01:44:00"/>
    <x v="3"/>
    <x v="2"/>
    <s v="Tarjeta de credito"/>
    <x v="611"/>
    <s v="Ocupada"/>
    <x v="653"/>
    <x v="7"/>
    <s v="Plato_5"/>
    <s v=" Plato_3"/>
    <m/>
    <m/>
    <n v="42"/>
    <s v="07/04/2023"/>
    <s v="VIERNES"/>
    <d v="1899-12-30T01:57:00"/>
    <n v="44"/>
    <d v="1899-12-30T00:44:00"/>
    <d v="1899-12-30T01:13:00"/>
    <x v="0"/>
  </r>
  <r>
    <n v="5"/>
    <s v="Cliente_626"/>
    <n v="4"/>
    <d v="2023-04-07T01:15:00"/>
    <d v="2023-04-07T04:49:00"/>
    <x v="3"/>
    <x v="0"/>
    <s v="Efectivo"/>
    <x v="612"/>
    <s v="Reservada"/>
    <x v="654"/>
    <x v="2"/>
    <s v="Plato_17"/>
    <m/>
    <m/>
    <m/>
    <n v="93"/>
    <s v="07/04/2023"/>
    <s v="VIERNES"/>
    <d v="1899-12-30T03:34:00"/>
    <n v="36"/>
    <d v="1899-12-30T00:36:00"/>
    <d v="1899-12-30T02:58:00"/>
    <x v="0"/>
  </r>
  <r>
    <n v="19"/>
    <s v="Cliente_411"/>
    <n v="6"/>
    <d v="2023-04-07T03:36:00"/>
    <d v="2023-04-07T06:40:00"/>
    <x v="1"/>
    <x v="2"/>
    <s v="Tarjeta de credito"/>
    <x v="613"/>
    <s v="Reservada"/>
    <x v="655"/>
    <x v="10"/>
    <s v="Plato_14"/>
    <s v=" Plato_3"/>
    <s v=" Plato_12"/>
    <s v=" Plato_19"/>
    <n v="157"/>
    <s v="07/04/2023"/>
    <s v="VIERNES"/>
    <d v="1899-12-30T03:04:00"/>
    <n v="110"/>
    <d v="1899-12-30T01:50:00"/>
    <d v="1899-12-30T01:14:00"/>
    <x v="0"/>
  </r>
  <r>
    <n v="1"/>
    <s v="Cliente_123"/>
    <n v="2"/>
    <d v="2023-04-07T00:51:00"/>
    <d v="2023-04-07T04:07:00"/>
    <x v="1"/>
    <x v="0"/>
    <s v="Efectivo"/>
    <x v="614"/>
    <s v="Reservada"/>
    <x v="656"/>
    <x v="9"/>
    <s v="Plato_20"/>
    <s v=" Plato_14"/>
    <s v=" Plato_8"/>
    <m/>
    <n v="196"/>
    <s v="07/04/2023"/>
    <s v="VIERNES"/>
    <d v="1899-12-30T03:16:00"/>
    <n v="134"/>
    <d v="1899-12-30T02:14:00"/>
    <d v="1899-12-30T01:02:00"/>
    <x v="0"/>
  </r>
  <r>
    <n v="19"/>
    <s v="Cliente_910"/>
    <n v="5"/>
    <d v="2023-04-07T01:43:00"/>
    <d v="2023-04-07T05:02:00"/>
    <x v="3"/>
    <x v="1"/>
    <s v="Efectivo"/>
    <x v="615"/>
    <s v="Reservada"/>
    <x v="657"/>
    <x v="2"/>
    <s v="Plato_15"/>
    <s v=" Plato_6"/>
    <m/>
    <m/>
    <n v="86"/>
    <s v="07/04/2023"/>
    <s v="VIERNES"/>
    <d v="1899-12-30T03:19:00"/>
    <n v="48"/>
    <d v="1899-12-30T00:48:00"/>
    <d v="1899-12-30T02:31:00"/>
    <x v="0"/>
  </r>
  <r>
    <n v="9"/>
    <s v="Cliente_539"/>
    <n v="4"/>
    <d v="2023-04-07T02:50:00"/>
    <d v="2023-04-07T04:03:00"/>
    <x v="4"/>
    <x v="0"/>
    <s v="Tarjeta de credito"/>
    <x v="431"/>
    <s v="Ocupada"/>
    <x v="658"/>
    <x v="4"/>
    <s v="Plato_9"/>
    <m/>
    <m/>
    <m/>
    <n v="87"/>
    <s v="07/04/2023"/>
    <s v="VIERNES"/>
    <d v="1899-12-30T01:28:00"/>
    <n v="31"/>
    <d v="1899-12-30T00:31:00"/>
    <d v="1899-12-30T00:57:00"/>
    <x v="0"/>
  </r>
  <r>
    <n v="19"/>
    <s v="Cliente_483"/>
    <n v="4"/>
    <d v="2023-04-07T01:56:00"/>
    <d v="2023-04-07T05:51:00"/>
    <x v="2"/>
    <x v="1"/>
    <s v="Tarjeta de credito"/>
    <x v="616"/>
    <s v="Reservada"/>
    <x v="659"/>
    <x v="2"/>
    <s v="Plato_12"/>
    <s v=" Plato_2"/>
    <s v=" Plato_20"/>
    <m/>
    <n v="208"/>
    <s v="07/04/2023"/>
    <s v="VIERNES"/>
    <d v="1899-12-30T03:55:00"/>
    <n v="45"/>
    <d v="1899-12-30T00:45:00"/>
    <d v="1899-12-30T03:10:00"/>
    <x v="0"/>
  </r>
  <r>
    <n v="16"/>
    <s v="Cliente_949"/>
    <n v="4"/>
    <d v="2023-04-07T03:22:00"/>
    <d v="2023-04-07T06:52:00"/>
    <x v="4"/>
    <x v="2"/>
    <s v="Tarjeta de credito"/>
    <x v="617"/>
    <s v="Ocupada"/>
    <x v="660"/>
    <x v="10"/>
    <s v="Plato_14"/>
    <s v=" Plato_17"/>
    <s v=" Plato_1"/>
    <s v=" Plato_16"/>
    <n v="206"/>
    <s v="07/04/2023"/>
    <s v="VIERNES"/>
    <d v="1899-12-30T03:45:00"/>
    <n v="135"/>
    <d v="1899-12-30T02:15:00"/>
    <d v="1899-12-30T01:30:00"/>
    <x v="0"/>
  </r>
  <r>
    <n v="15"/>
    <s v="Cliente_642"/>
    <n v="4"/>
    <d v="2023-04-07T02:01:00"/>
    <d v="2023-04-07T05:02:00"/>
    <x v="1"/>
    <x v="0"/>
    <s v="Tarjeta de credito"/>
    <x v="618"/>
    <s v="Libre"/>
    <x v="661"/>
    <x v="6"/>
    <s v="Plato_7"/>
    <s v=" Plato_1"/>
    <s v=" Plato_19"/>
    <m/>
    <n v="133"/>
    <s v="07/04/2023"/>
    <s v="VIERNES"/>
    <d v="1899-12-30T03:01:00"/>
    <n v="85"/>
    <d v="1899-12-30T01:25:00"/>
    <d v="1899-12-30T01:36:00"/>
    <x v="0"/>
  </r>
  <r>
    <n v="3"/>
    <s v="Cliente_962"/>
    <n v="1"/>
    <d v="2023-04-07T01:09:00"/>
    <d v="2023-04-07T03:47:00"/>
    <x v="1"/>
    <x v="0"/>
    <s v="Efectivo"/>
    <x v="619"/>
    <s v="Ocupada"/>
    <x v="662"/>
    <x v="0"/>
    <s v="Plato_4"/>
    <s v=" Plato_9"/>
    <s v=" Plato_3"/>
    <m/>
    <n v="114"/>
    <s v="07/04/2023"/>
    <s v="VIERNES"/>
    <d v="1899-12-30T02:53:00"/>
    <n v="87"/>
    <d v="1899-12-30T01:27:00"/>
    <d v="1899-12-30T01:26:00"/>
    <x v="0"/>
  </r>
  <r>
    <n v="20"/>
    <s v="Cliente_883"/>
    <n v="6"/>
    <d v="2023-04-07T01:35:00"/>
    <d v="2023-04-07T03:53:00"/>
    <x v="4"/>
    <x v="1"/>
    <s v="Tarjeta de debito"/>
    <x v="615"/>
    <s v="Reservada"/>
    <x v="663"/>
    <x v="1"/>
    <s v="Plato_4"/>
    <s v=" Plato_12"/>
    <s v=" Plato_5"/>
    <m/>
    <n v="122"/>
    <s v="07/04/2023"/>
    <s v="VIERNES"/>
    <d v="1899-12-30T02:18:00"/>
    <n v="99"/>
    <d v="1899-12-30T01:39:00"/>
    <d v="1899-12-30T00:39:00"/>
    <x v="0"/>
  </r>
  <r>
    <n v="6"/>
    <s v="Cliente_425"/>
    <n v="1"/>
    <d v="2023-04-07T02:05:00"/>
    <d v="2023-04-07T05:56:00"/>
    <x v="3"/>
    <x v="0"/>
    <s v="Tarjeta de credito"/>
    <x v="620"/>
    <s v="Ocupada"/>
    <x v="664"/>
    <x v="6"/>
    <s v="Plato_1"/>
    <s v=" Plato_6"/>
    <m/>
    <m/>
    <n v="129"/>
    <s v="07/04/2023"/>
    <s v="VIERNES"/>
    <d v="1899-12-30T04:06:00"/>
    <n v="40"/>
    <d v="1899-12-30T00:40:00"/>
    <d v="1899-12-30T03:26:00"/>
    <x v="0"/>
  </r>
  <r>
    <n v="8"/>
    <s v="Cliente_593"/>
    <n v="4"/>
    <d v="2023-04-07T01:04:00"/>
    <d v="2023-04-07T04:57:00"/>
    <x v="2"/>
    <x v="0"/>
    <s v="Tarjeta de credito"/>
    <x v="621"/>
    <s v="Libre"/>
    <x v="665"/>
    <x v="3"/>
    <s v="Plato_3"/>
    <m/>
    <m/>
    <m/>
    <n v="40"/>
    <s v="07/04/2023"/>
    <s v="VIERNES"/>
    <d v="1899-12-30T03:53:00"/>
    <n v="27"/>
    <d v="1899-12-30T00:27:00"/>
    <d v="1899-12-30T03:26:00"/>
    <x v="0"/>
  </r>
  <r>
    <n v="6"/>
    <s v="Cliente_368"/>
    <n v="5"/>
    <d v="2023-04-07T03:39:00"/>
    <d v="2023-04-07T07:07:00"/>
    <x v="0"/>
    <x v="0"/>
    <s v="Tarjeta de credito"/>
    <x v="622"/>
    <s v="Reservada"/>
    <x v="666"/>
    <x v="4"/>
    <s v="Plato_19"/>
    <m/>
    <m/>
    <m/>
    <n v="36"/>
    <s v="07/04/2023"/>
    <s v="VIERNES"/>
    <d v="1899-12-30T03:28:00"/>
    <n v="12"/>
    <d v="1899-12-30T00:12:00"/>
    <d v="1899-12-30T03:16:00"/>
    <x v="0"/>
  </r>
  <r>
    <n v="12"/>
    <s v="Cliente_418"/>
    <n v="4"/>
    <d v="2023-04-07T01:43:00"/>
    <d v="2023-04-07T04:41:00"/>
    <x v="1"/>
    <x v="1"/>
    <s v="Tarjeta de credito"/>
    <x v="623"/>
    <s v="Reservada"/>
    <x v="667"/>
    <x v="6"/>
    <s v="Plato_10"/>
    <s v=" Plato_7"/>
    <s v=" Plato_1"/>
    <m/>
    <n v="201"/>
    <s v="07/04/2023"/>
    <s v="VIERNES"/>
    <d v="1899-12-30T02:58:00"/>
    <n v="115"/>
    <d v="1899-12-30T01:55:00"/>
    <d v="1899-12-30T01:03:00"/>
    <x v="0"/>
  </r>
  <r>
    <n v="10"/>
    <s v="Cliente_693"/>
    <n v="4"/>
    <d v="2023-04-07T01:01:00"/>
    <d v="2023-04-07T04:34:00"/>
    <x v="0"/>
    <x v="0"/>
    <s v="Tarjeta de credito"/>
    <x v="624"/>
    <s v="Libre"/>
    <x v="668"/>
    <x v="5"/>
    <s v="Plato_17"/>
    <s v=" Plato_6"/>
    <s v=" Plato_15"/>
    <m/>
    <n v="181"/>
    <s v="07/04/2023"/>
    <s v="VIERNES"/>
    <d v="1899-12-30T03:33:00"/>
    <n v="69"/>
    <d v="1899-12-30T01:09:00"/>
    <d v="1899-12-30T02:24:00"/>
    <x v="0"/>
  </r>
  <r>
    <n v="16"/>
    <s v="Cliente_226"/>
    <n v="6"/>
    <d v="2023-04-07T01:52:00"/>
    <d v="2023-04-07T03:12:00"/>
    <x v="2"/>
    <x v="0"/>
    <s v="Efectivo"/>
    <x v="61"/>
    <s v="Ocupada"/>
    <x v="669"/>
    <x v="6"/>
    <s v="Plato_14"/>
    <s v=" Plato_8"/>
    <s v=" Plato_19"/>
    <m/>
    <n v="94"/>
    <s v="07/04/2023"/>
    <s v="VIERNES"/>
    <d v="1899-12-30T01:35:00"/>
    <n v="75"/>
    <d v="1899-12-30T01:15:00"/>
    <d v="1899-12-30T00:20:00"/>
    <x v="0"/>
  </r>
  <r>
    <n v="17"/>
    <s v="Cliente_759"/>
    <n v="3"/>
    <d v="2023-04-07T02:18:00"/>
    <d v="2023-04-07T03:30:00"/>
    <x v="0"/>
    <x v="0"/>
    <s v="Efectivo"/>
    <x v="625"/>
    <s v="Reservada"/>
    <x v="670"/>
    <x v="6"/>
    <s v="Plato_8"/>
    <s v=" Plato_1"/>
    <s v=" Plato_15"/>
    <m/>
    <n v="184"/>
    <s v="07/04/2023"/>
    <s v="VIERNES"/>
    <d v="1899-12-30T01:12:00"/>
    <n v="95"/>
    <d v="1899-12-30T01:35:00"/>
    <d v="1899-12-30T00:00:00"/>
    <x v="1"/>
  </r>
  <r>
    <n v="12"/>
    <s v="Cliente_517"/>
    <n v="6"/>
    <d v="2023-04-07T01:24:00"/>
    <d v="2023-04-07T03:51:00"/>
    <x v="4"/>
    <x v="2"/>
    <s v="Tarjeta de credito"/>
    <x v="626"/>
    <s v="Reservada"/>
    <x v="671"/>
    <x v="9"/>
    <s v="Plato_15"/>
    <s v=" Plato_13"/>
    <s v=" Plato_12"/>
    <m/>
    <n v="157"/>
    <s v="07/04/2023"/>
    <s v="VIERNES"/>
    <d v="1899-12-30T02:27:00"/>
    <n v="78"/>
    <d v="1899-12-30T01:18:00"/>
    <d v="1899-12-30T01:09:00"/>
    <x v="0"/>
  </r>
  <r>
    <n v="20"/>
    <s v="Cliente_485"/>
    <n v="6"/>
    <d v="2023-04-07T00:37:00"/>
    <d v="2023-04-07T02:52:00"/>
    <x v="3"/>
    <x v="0"/>
    <s v="Tarjeta de credito"/>
    <x v="627"/>
    <s v="Reservada"/>
    <x v="672"/>
    <x v="5"/>
    <s v="Plato_20"/>
    <s v=" Plato_8"/>
    <s v=" Plato_2"/>
    <s v=" Plato_1"/>
    <n v="265"/>
    <s v="07/04/2023"/>
    <s v="VIERNES"/>
    <d v="1899-12-30T02:15:00"/>
    <n v="93"/>
    <d v="1899-12-30T01:33:00"/>
    <d v="1899-12-30T00:42:00"/>
    <x v="0"/>
  </r>
  <r>
    <n v="1"/>
    <s v="Cliente_834"/>
    <n v="3"/>
    <d v="2023-04-07T00:03:00"/>
    <d v="2023-04-07T01:30:00"/>
    <x v="3"/>
    <x v="2"/>
    <s v="Tarjeta de credito"/>
    <x v="628"/>
    <s v="Libre"/>
    <x v="673"/>
    <x v="3"/>
    <s v="Plato_12"/>
    <s v=" Plato_4"/>
    <s v=" Plato_17"/>
    <s v=" Plato_13"/>
    <n v="207"/>
    <s v="07/04/2023"/>
    <s v="VIERNES"/>
    <d v="1899-12-30T01:27:00"/>
    <n v="65"/>
    <d v="1899-12-30T01:05:00"/>
    <d v="1899-12-30T00:22:00"/>
    <x v="0"/>
  </r>
  <r>
    <n v="5"/>
    <s v="Cliente_104"/>
    <n v="2"/>
    <d v="2023-04-07T00:54:00"/>
    <d v="2023-04-07T04:33:00"/>
    <x v="2"/>
    <x v="2"/>
    <s v="Efectivo"/>
    <x v="629"/>
    <s v="Reservada"/>
    <x v="674"/>
    <x v="8"/>
    <s v="Plato_1"/>
    <s v=" Plato_3"/>
    <s v=" Plato_19"/>
    <m/>
    <n v="193"/>
    <s v="07/04/2023"/>
    <s v="VIERNES"/>
    <d v="1899-12-30T03:39:00"/>
    <n v="121"/>
    <d v="1899-12-30T02:01:00"/>
    <d v="1899-12-30T01:38:00"/>
    <x v="0"/>
  </r>
  <r>
    <n v="7"/>
    <s v="Cliente_494"/>
    <n v="6"/>
    <d v="2023-04-07T00:28:00"/>
    <d v="2023-04-07T03:45:00"/>
    <x v="0"/>
    <x v="0"/>
    <s v="Tarjeta de credito"/>
    <x v="630"/>
    <s v="Ocupada"/>
    <x v="675"/>
    <x v="8"/>
    <s v="Plato_17"/>
    <s v=" Plato_14"/>
    <s v=" Plato_16"/>
    <s v=" Plato_13"/>
    <n v="124"/>
    <s v="07/04/2023"/>
    <s v="VIERNES"/>
    <d v="1899-12-30T03:32:00"/>
    <n v="121"/>
    <d v="1899-12-30T02:01:00"/>
    <d v="1899-12-30T01:31:00"/>
    <x v="0"/>
  </r>
  <r>
    <n v="14"/>
    <s v="Cliente_331"/>
    <n v="6"/>
    <d v="2023-04-07T00:34:00"/>
    <d v="2023-04-07T02:37:00"/>
    <x v="2"/>
    <x v="0"/>
    <s v="Tarjeta de credito"/>
    <x v="631"/>
    <s v="Ocupada"/>
    <x v="676"/>
    <x v="6"/>
    <s v="Plato_3"/>
    <s v=" Plato_8"/>
    <s v=" Plato_18"/>
    <m/>
    <n v="144"/>
    <s v="07/04/2023"/>
    <s v="VIERNES"/>
    <d v="1899-12-30T02:18:00"/>
    <n v="148"/>
    <d v="1899-12-30T02:28:00"/>
    <d v="1899-12-30T00:00:00"/>
    <x v="1"/>
  </r>
  <r>
    <n v="19"/>
    <s v="Cliente_483"/>
    <n v="1"/>
    <d v="2023-04-07T03:01:00"/>
    <d v="2023-04-07T05:22:00"/>
    <x v="0"/>
    <x v="0"/>
    <s v="Tarjeta de credito"/>
    <x v="632"/>
    <s v="Ocupada"/>
    <x v="677"/>
    <x v="9"/>
    <s v="Plato_9"/>
    <s v=" Plato_12"/>
    <s v=" Plato_8"/>
    <s v=" Plato_7"/>
    <n v="204"/>
    <s v="07/04/2023"/>
    <s v="VIERNES"/>
    <d v="1899-12-30T02:36:00"/>
    <n v="121"/>
    <d v="1899-12-30T02:01:00"/>
    <d v="1899-12-30T00:35:00"/>
    <x v="0"/>
  </r>
  <r>
    <n v="9"/>
    <s v="Cliente_26"/>
    <n v="4"/>
    <d v="2023-04-07T00:02:00"/>
    <d v="2023-04-07T03:03:00"/>
    <x v="2"/>
    <x v="0"/>
    <s v="Tarjeta de credito"/>
    <x v="248"/>
    <s v="Ocupada"/>
    <x v="678"/>
    <x v="9"/>
    <s v="Plato_13"/>
    <s v=" Plato_10"/>
    <s v=" Plato_16"/>
    <s v=" Plato_1"/>
    <n v="199"/>
    <s v="07/04/2023"/>
    <s v="VIERNES"/>
    <d v="1899-12-30T03:16:00"/>
    <n v="106"/>
    <d v="1899-12-30T01:46:00"/>
    <d v="1899-12-30T01:30:00"/>
    <x v="0"/>
  </r>
  <r>
    <n v="5"/>
    <s v="Cliente_35"/>
    <n v="4"/>
    <d v="2023-04-07T01:23:00"/>
    <d v="2023-04-07T05:20:00"/>
    <x v="0"/>
    <x v="0"/>
    <s v="Efectivo"/>
    <x v="633"/>
    <s v="Reservada"/>
    <x v="679"/>
    <x v="3"/>
    <s v="Plato_4"/>
    <s v=" Plato_3"/>
    <s v=" Plato_11"/>
    <m/>
    <n v="162"/>
    <s v="07/04/2023"/>
    <s v="VIERNES"/>
    <d v="1899-12-30T03:57:00"/>
    <n v="111"/>
    <d v="1899-12-30T01:51:00"/>
    <d v="1899-12-30T02:06:00"/>
    <x v="0"/>
  </r>
  <r>
    <n v="2"/>
    <s v="Cliente_840"/>
    <n v="4"/>
    <d v="2023-04-07T02:56:00"/>
    <d v="2023-04-07T06:50:00"/>
    <x v="4"/>
    <x v="0"/>
    <s v="Tarjeta de debito"/>
    <x v="634"/>
    <s v="Libre"/>
    <x v="680"/>
    <x v="3"/>
    <s v="Plato_11"/>
    <s v=" Plato_13"/>
    <m/>
    <m/>
    <n v="75"/>
    <s v="07/04/2023"/>
    <s v="VIERNES"/>
    <d v="1899-12-30T03:54:00"/>
    <n v="65"/>
    <d v="1899-12-30T01:05:00"/>
    <d v="1899-12-30T02:49:00"/>
    <x v="0"/>
  </r>
  <r>
    <n v="1"/>
    <s v="Cliente_36"/>
    <n v="5"/>
    <d v="2023-04-07T01:26:00"/>
    <d v="2023-04-07T04:05:00"/>
    <x v="3"/>
    <x v="1"/>
    <s v="Tarjeta de credito"/>
    <x v="635"/>
    <s v="Ocupada"/>
    <x v="681"/>
    <x v="5"/>
    <s v="Plato_14"/>
    <m/>
    <m/>
    <m/>
    <n v="23"/>
    <s v="07/04/2023"/>
    <s v="VIERNES"/>
    <d v="1899-12-30T02:54:00"/>
    <n v="43"/>
    <d v="1899-12-30T00:43:00"/>
    <d v="1899-12-30T02:11:00"/>
    <x v="0"/>
  </r>
  <r>
    <n v="2"/>
    <s v="Cliente_837"/>
    <n v="6"/>
    <d v="2023-04-07T03:56:00"/>
    <d v="2023-04-07T06:22:00"/>
    <x v="3"/>
    <x v="0"/>
    <s v="Tarjeta de credito"/>
    <x v="636"/>
    <s v="Ocupada"/>
    <x v="682"/>
    <x v="1"/>
    <s v="Plato_5"/>
    <s v=" Plato_3"/>
    <s v=" Plato_20"/>
    <s v=" Plato_17"/>
    <n v="164"/>
    <s v="07/04/2023"/>
    <s v="VIERNES"/>
    <d v="1899-12-30T02:41:00"/>
    <n v="82"/>
    <d v="1899-12-30T01:22:00"/>
    <d v="1899-12-30T01:19:00"/>
    <x v="0"/>
  </r>
  <r>
    <n v="10"/>
    <s v="Cliente_514"/>
    <n v="6"/>
    <d v="2023-04-07T03:29:00"/>
    <d v="2023-04-07T04:40:00"/>
    <x v="4"/>
    <x v="2"/>
    <s v="Tarjeta de credito"/>
    <x v="637"/>
    <s v="Ocupada"/>
    <x v="683"/>
    <x v="9"/>
    <s v="Plato_19"/>
    <s v=" Plato_17"/>
    <s v=" Plato_10"/>
    <s v=" Plato_9"/>
    <n v="180"/>
    <s v="07/04/2023"/>
    <s v="VIERNES"/>
    <d v="1899-12-30T01:26:00"/>
    <n v="110"/>
    <d v="1899-12-30T01:50:00"/>
    <d v="1899-12-30T00:00:00"/>
    <x v="1"/>
  </r>
  <r>
    <n v="5"/>
    <s v="Cliente_485"/>
    <n v="5"/>
    <d v="2023-04-07T00:28:00"/>
    <d v="2023-04-07T01:43:00"/>
    <x v="2"/>
    <x v="0"/>
    <s v="Tarjeta de debito"/>
    <x v="638"/>
    <s v="Libre"/>
    <x v="684"/>
    <x v="0"/>
    <s v="Plato_6"/>
    <m/>
    <m/>
    <m/>
    <n v="54"/>
    <s v="07/04/2023"/>
    <s v="VIERNES"/>
    <d v="1899-12-30T01:15:00"/>
    <n v="17"/>
    <d v="1899-12-30T00:17:00"/>
    <d v="1899-12-30T00:58:00"/>
    <x v="0"/>
  </r>
  <r>
    <n v="10"/>
    <s v="Cliente_832"/>
    <n v="6"/>
    <d v="2023-04-07T01:12:00"/>
    <d v="2023-04-07T03:39:00"/>
    <x v="1"/>
    <x v="0"/>
    <s v="Efectivo"/>
    <x v="639"/>
    <s v="Reservada"/>
    <x v="685"/>
    <x v="3"/>
    <s v="Plato_17"/>
    <s v=" Plato_3"/>
    <m/>
    <m/>
    <n v="102"/>
    <s v="07/04/2023"/>
    <s v="VIERNES"/>
    <d v="1899-12-30T02:27:00"/>
    <n v="58"/>
    <d v="1899-12-30T00:58:00"/>
    <d v="1899-12-30T01:29:00"/>
    <x v="0"/>
  </r>
  <r>
    <n v="2"/>
    <s v="Cliente_778"/>
    <n v="6"/>
    <d v="2023-04-07T01:54:00"/>
    <d v="2023-04-07T05:39:00"/>
    <x v="4"/>
    <x v="0"/>
    <s v="Efectivo"/>
    <x v="640"/>
    <s v="Libre"/>
    <x v="686"/>
    <x v="0"/>
    <s v="Plato_19"/>
    <m/>
    <m/>
    <m/>
    <n v="72"/>
    <s v="07/04/2023"/>
    <s v="VIERNES"/>
    <d v="1899-12-30T03:45:00"/>
    <n v="29"/>
    <d v="1899-12-30T00:29:00"/>
    <d v="1899-12-30T03:16:00"/>
    <x v="0"/>
  </r>
  <r>
    <n v="3"/>
    <s v="Cliente_725"/>
    <n v="1"/>
    <d v="2023-04-07T03:26:00"/>
    <d v="2023-04-07T05:03:00"/>
    <x v="1"/>
    <x v="0"/>
    <s v="Tarjeta de credito"/>
    <x v="397"/>
    <s v="Ocupada"/>
    <x v="687"/>
    <x v="10"/>
    <s v="Plato_9"/>
    <m/>
    <m/>
    <m/>
    <n v="29"/>
    <s v="07/04/2023"/>
    <s v="VIERNES"/>
    <d v="1899-12-30T01:52:00"/>
    <n v="14"/>
    <d v="1899-12-30T00:14:00"/>
    <d v="1899-12-30T01:38:00"/>
    <x v="0"/>
  </r>
  <r>
    <n v="14"/>
    <s v="Cliente_114"/>
    <n v="1"/>
    <d v="2023-04-07T00:36:00"/>
    <d v="2023-04-07T02:22:00"/>
    <x v="1"/>
    <x v="0"/>
    <s v="Tarjeta de credito"/>
    <x v="641"/>
    <s v="Ocupada"/>
    <x v="688"/>
    <x v="3"/>
    <s v="Plato_14"/>
    <s v=" Plato_1"/>
    <s v=" Plato_13"/>
    <m/>
    <n v="165"/>
    <s v="07/04/2023"/>
    <s v="VIERNES"/>
    <d v="1899-12-30T02:01:00"/>
    <n v="29"/>
    <d v="1899-12-30T00:29:00"/>
    <d v="1899-12-30T01:32:00"/>
    <x v="0"/>
  </r>
  <r>
    <n v="15"/>
    <s v="Cliente_95"/>
    <n v="4"/>
    <d v="2023-04-07T02:43:00"/>
    <d v="2023-04-07T05:43:00"/>
    <x v="3"/>
    <x v="2"/>
    <s v="Tarjeta de debito"/>
    <x v="642"/>
    <s v="Reservada"/>
    <x v="689"/>
    <x v="0"/>
    <s v="Plato_20"/>
    <s v=" Plato_17"/>
    <s v=" Plato_16"/>
    <s v=" Plato_11"/>
    <n v="191"/>
    <s v="07/04/2023"/>
    <s v="VIERNES"/>
    <d v="1899-12-30T03:00:00"/>
    <n v="143"/>
    <d v="1899-12-30T02:23:00"/>
    <d v="1899-12-30T00:37:00"/>
    <x v="0"/>
  </r>
  <r>
    <n v="19"/>
    <s v="Cliente_103"/>
    <n v="4"/>
    <d v="2023-04-07T01:43:00"/>
    <d v="2023-04-07T05:17:00"/>
    <x v="0"/>
    <x v="2"/>
    <s v="Tarjeta de debito"/>
    <x v="643"/>
    <s v="Ocupada"/>
    <x v="690"/>
    <x v="1"/>
    <s v="Plato_5"/>
    <m/>
    <m/>
    <m/>
    <n v="66"/>
    <s v="07/04/2023"/>
    <s v="VIERNES"/>
    <d v="1899-12-30T03:49:00"/>
    <n v="34"/>
    <d v="1899-12-30T00:34:00"/>
    <d v="1899-12-30T03:15:00"/>
    <x v="0"/>
  </r>
  <r>
    <n v="9"/>
    <s v="Cliente_30"/>
    <n v="2"/>
    <d v="2023-04-07T00:53:00"/>
    <d v="2023-04-07T04:26:00"/>
    <x v="1"/>
    <x v="2"/>
    <s v="Tarjeta de credito"/>
    <x v="644"/>
    <s v="Reservada"/>
    <x v="691"/>
    <x v="10"/>
    <s v="Plato_8"/>
    <s v=" Plato_2"/>
    <s v=" Plato_4"/>
    <s v=" Plato_3"/>
    <n v="173"/>
    <s v="07/04/2023"/>
    <s v="VIERNES"/>
    <d v="1899-12-30T03:33:00"/>
    <n v="100"/>
    <d v="1899-12-30T01:40:00"/>
    <d v="1899-12-30T01:53:00"/>
    <x v="0"/>
  </r>
  <r>
    <n v="15"/>
    <s v="Cliente_330"/>
    <n v="4"/>
    <d v="2023-04-07T03:44:00"/>
    <d v="2023-04-07T07:31:00"/>
    <x v="0"/>
    <x v="0"/>
    <s v="Tarjeta de credito"/>
    <x v="645"/>
    <s v="Libre"/>
    <x v="692"/>
    <x v="8"/>
    <s v="Plato_19"/>
    <s v=" Plato_13"/>
    <m/>
    <m/>
    <n v="78"/>
    <s v="07/04/2023"/>
    <s v="VIERNES"/>
    <d v="1899-12-30T03:47:00"/>
    <n v="44"/>
    <d v="1899-12-30T00:44:00"/>
    <d v="1899-12-30T03:03:00"/>
    <x v="0"/>
  </r>
  <r>
    <n v="5"/>
    <s v="Cliente_88"/>
    <n v="4"/>
    <d v="2023-04-07T01:51:00"/>
    <d v="2023-04-07T05:13:00"/>
    <x v="2"/>
    <x v="0"/>
    <s v="Tarjeta de credito"/>
    <x v="646"/>
    <s v="Libre"/>
    <x v="693"/>
    <x v="5"/>
    <s v="Plato_3"/>
    <s v=" Plato_4"/>
    <s v=" Plato_20"/>
    <s v=" Plato_13"/>
    <n v="157"/>
    <s v="07/04/2023"/>
    <s v="VIERNES"/>
    <d v="1899-12-30T03:22:00"/>
    <n v="128"/>
    <d v="1899-12-30T02:08:00"/>
    <d v="1899-12-30T01:14:00"/>
    <x v="0"/>
  </r>
  <r>
    <n v="9"/>
    <s v="Cliente_211"/>
    <n v="1"/>
    <d v="2023-04-07T02:02:00"/>
    <d v="2023-04-07T05:32:00"/>
    <x v="0"/>
    <x v="0"/>
    <s v="Tarjeta de credito"/>
    <x v="647"/>
    <s v="Ocupada"/>
    <x v="694"/>
    <x v="5"/>
    <s v="Plato_16"/>
    <s v=" Plato_2"/>
    <m/>
    <m/>
    <n v="116"/>
    <s v="07/04/2023"/>
    <s v="VIERNES"/>
    <d v="1899-12-30T03:45:00"/>
    <n v="37"/>
    <d v="1899-12-30T00:37:00"/>
    <d v="1899-12-30T03:08:00"/>
    <x v="0"/>
  </r>
  <r>
    <n v="2"/>
    <s v="Cliente_282"/>
    <n v="6"/>
    <d v="2023-04-07T02:16:00"/>
    <d v="2023-04-07T06:11:00"/>
    <x v="1"/>
    <x v="2"/>
    <s v="Tarjeta de credito"/>
    <x v="648"/>
    <s v="Ocupada"/>
    <x v="695"/>
    <x v="4"/>
    <s v="Plato_14"/>
    <m/>
    <m/>
    <m/>
    <n v="46"/>
    <s v="07/04/2023"/>
    <s v="VIERNES"/>
    <d v="1899-12-30T04:10:00"/>
    <n v="23"/>
    <d v="1899-12-30T00:23:00"/>
    <d v="1899-12-30T03:47:00"/>
    <x v="0"/>
  </r>
  <r>
    <n v="4"/>
    <s v="Cliente_90"/>
    <n v="1"/>
    <d v="2023-04-07T03:48:00"/>
    <d v="2023-04-07T06:42:00"/>
    <x v="2"/>
    <x v="0"/>
    <s v="Tarjeta de credito"/>
    <x v="649"/>
    <s v="Reservada"/>
    <x v="696"/>
    <x v="7"/>
    <s v="Plato_14"/>
    <s v=" Plato_11"/>
    <s v=" Plato_2"/>
    <s v=" Plato_6"/>
    <n v="199"/>
    <s v="07/04/2023"/>
    <s v="VIERNES"/>
    <d v="1899-12-30T02:54:00"/>
    <n v="107"/>
    <d v="1899-12-30T01:47:00"/>
    <d v="1899-12-30T01:07:00"/>
    <x v="0"/>
  </r>
  <r>
    <n v="19"/>
    <s v="Cliente_115"/>
    <n v="4"/>
    <d v="2023-04-07T02:30:00"/>
    <d v="2023-04-07T06:25:00"/>
    <x v="1"/>
    <x v="2"/>
    <s v="Tarjeta de credito"/>
    <x v="295"/>
    <s v="Libre"/>
    <x v="697"/>
    <x v="6"/>
    <s v="Plato_6"/>
    <s v=" Plato_10"/>
    <s v=" Plato_14"/>
    <s v=" Plato_13"/>
    <n v="185"/>
    <s v="07/04/2023"/>
    <s v="VIERNES"/>
    <d v="1899-12-30T03:55:00"/>
    <n v="101"/>
    <d v="1899-12-30T01:41:00"/>
    <d v="1899-12-30T02:14:00"/>
    <x v="0"/>
  </r>
  <r>
    <n v="8"/>
    <s v="Cliente_143"/>
    <n v="6"/>
    <d v="2023-04-07T01:35:00"/>
    <d v="2023-04-07T02:56:00"/>
    <x v="2"/>
    <x v="0"/>
    <s v="Tarjeta de credito"/>
    <x v="650"/>
    <s v="Reservada"/>
    <x v="698"/>
    <x v="0"/>
    <s v="Plato_9"/>
    <m/>
    <m/>
    <m/>
    <n v="58"/>
    <s v="07/04/2023"/>
    <s v="VIERNES"/>
    <d v="1899-12-30T01:21:00"/>
    <n v="11"/>
    <d v="1899-12-30T00:11:00"/>
    <d v="1899-12-30T01:10:00"/>
    <x v="0"/>
  </r>
  <r>
    <n v="8"/>
    <s v="Cliente_496"/>
    <n v="2"/>
    <d v="2023-04-07T00:23:00"/>
    <d v="2023-04-07T02:50:00"/>
    <x v="2"/>
    <x v="0"/>
    <s v="Tarjeta de credito"/>
    <x v="456"/>
    <s v="Reservada"/>
    <x v="699"/>
    <x v="10"/>
    <s v="Plato_18"/>
    <s v=" Plato_10"/>
    <s v=" Plato_6"/>
    <m/>
    <n v="234"/>
    <s v="07/04/2023"/>
    <s v="VIERNES"/>
    <d v="1899-12-30T02:27:00"/>
    <n v="86"/>
    <d v="1899-12-30T01:26:00"/>
    <d v="1899-12-30T01:01:00"/>
    <x v="0"/>
  </r>
  <r>
    <n v="19"/>
    <s v="Cliente_58"/>
    <n v="5"/>
    <d v="2023-04-07T03:20:00"/>
    <d v="2023-04-07T05:45:00"/>
    <x v="4"/>
    <x v="0"/>
    <s v="Tarjeta de credito"/>
    <x v="651"/>
    <s v="Libre"/>
    <x v="700"/>
    <x v="6"/>
    <s v="Plato_11"/>
    <s v=" Plato_4"/>
    <m/>
    <m/>
    <n v="102"/>
    <s v="07/04/2023"/>
    <s v="VIERNES"/>
    <d v="1899-12-30T02:25:00"/>
    <n v="97"/>
    <d v="1899-12-30T01:37:00"/>
    <d v="1899-12-30T00:48:00"/>
    <x v="0"/>
  </r>
  <r>
    <n v="13"/>
    <s v="Cliente_468"/>
    <n v="2"/>
    <d v="2023-04-07T02:30:00"/>
    <d v="2023-04-07T05:15:00"/>
    <x v="0"/>
    <x v="2"/>
    <s v="Tarjeta de credito"/>
    <x v="652"/>
    <s v="Libre"/>
    <x v="701"/>
    <x v="2"/>
    <s v="Plato_4"/>
    <s v=" Plato_13"/>
    <s v=" Plato_6"/>
    <s v=" Plato_16"/>
    <n v="195"/>
    <s v="07/04/2023"/>
    <s v="VIERNES"/>
    <d v="1899-12-30T02:45:00"/>
    <n v="155"/>
    <d v="1899-12-30T02:35:00"/>
    <d v="1899-12-30T00:10:00"/>
    <x v="0"/>
  </r>
  <r>
    <n v="9"/>
    <s v="Cliente_714"/>
    <n v="5"/>
    <d v="2023-04-07T00:17:00"/>
    <d v="2023-04-07T02:19:00"/>
    <x v="1"/>
    <x v="0"/>
    <s v="Tarjeta de credito"/>
    <x v="653"/>
    <s v="Ocupada"/>
    <x v="702"/>
    <x v="5"/>
    <s v="Plato_13"/>
    <m/>
    <m/>
    <m/>
    <n v="63"/>
    <s v="07/04/2023"/>
    <s v="VIERNES"/>
    <d v="1899-12-30T02:17:00"/>
    <n v="29"/>
    <d v="1899-12-30T00:29:00"/>
    <d v="1899-12-30T01:48:00"/>
    <x v="0"/>
  </r>
  <r>
    <n v="13"/>
    <s v="Cliente_950"/>
    <n v="6"/>
    <d v="2023-04-07T01:40:00"/>
    <d v="2023-04-07T04:29:00"/>
    <x v="2"/>
    <x v="2"/>
    <s v="Tarjeta de credito"/>
    <x v="654"/>
    <s v="Reservada"/>
    <x v="703"/>
    <x v="6"/>
    <s v="Plato_4"/>
    <m/>
    <m/>
    <m/>
    <n v="18"/>
    <s v="07/04/2023"/>
    <s v="VIERNES"/>
    <d v="1899-12-30T02:49:00"/>
    <n v="38"/>
    <d v="1899-12-30T00:38:00"/>
    <d v="1899-12-30T02:11:00"/>
    <x v="0"/>
  </r>
  <r>
    <n v="12"/>
    <s v="Cliente_372"/>
    <n v="3"/>
    <d v="2023-04-07T01:48:00"/>
    <d v="2023-04-07T02:53:00"/>
    <x v="2"/>
    <x v="0"/>
    <s v="Tarjeta de credito"/>
    <x v="277"/>
    <s v="Libre"/>
    <x v="704"/>
    <x v="5"/>
    <s v="Plato_3"/>
    <s v=" Plato_10"/>
    <m/>
    <m/>
    <n v="112"/>
    <s v="07/04/2023"/>
    <s v="VIERNES"/>
    <d v="1899-12-30T01:05:00"/>
    <n v="33"/>
    <d v="1899-12-30T00:33:00"/>
    <d v="1899-12-30T00:32:00"/>
    <x v="0"/>
  </r>
  <r>
    <n v="20"/>
    <s v="Cliente_663"/>
    <n v="6"/>
    <d v="2023-04-07T01:14:00"/>
    <d v="2023-04-07T04:54:00"/>
    <x v="1"/>
    <x v="0"/>
    <s v="Tarjeta de credito"/>
    <x v="655"/>
    <s v="Ocupada"/>
    <x v="705"/>
    <x v="10"/>
    <s v="Plato_4"/>
    <m/>
    <m/>
    <m/>
    <n v="54"/>
    <s v="07/04/2023"/>
    <s v="VIERNES"/>
    <d v="1899-12-30T03:55:00"/>
    <n v="33"/>
    <d v="1899-12-30T00:33:00"/>
    <d v="1899-12-30T03:22:00"/>
    <x v="0"/>
  </r>
  <r>
    <n v="15"/>
    <s v="Cliente_801"/>
    <n v="1"/>
    <d v="2023-04-07T03:05:00"/>
    <d v="2023-04-07T05:23:00"/>
    <x v="2"/>
    <x v="1"/>
    <s v="Tarjeta de credito"/>
    <x v="656"/>
    <s v="Reservada"/>
    <x v="706"/>
    <x v="7"/>
    <s v="Plato_15"/>
    <s v=" Plato_13"/>
    <s v=" Plato_2"/>
    <s v=" Plato_19"/>
    <n v="185"/>
    <s v="07/04/2023"/>
    <s v="VIERNES"/>
    <d v="1899-12-30T02:18:00"/>
    <n v="137"/>
    <d v="1899-12-30T02:17:00"/>
    <d v="1899-12-30T00:01:00"/>
    <x v="0"/>
  </r>
  <r>
    <n v="5"/>
    <s v="Cliente_804"/>
    <n v="2"/>
    <d v="2023-04-07T03:36:00"/>
    <d v="2023-04-07T07:24:00"/>
    <x v="0"/>
    <x v="2"/>
    <s v="Tarjeta de credito"/>
    <x v="619"/>
    <s v="Ocupada"/>
    <x v="707"/>
    <x v="0"/>
    <s v="Plato_6"/>
    <m/>
    <m/>
    <m/>
    <n v="54"/>
    <s v="07/04/2023"/>
    <s v="VIERNES"/>
    <d v="1899-12-30T04:03:00"/>
    <n v="24"/>
    <d v="1899-12-30T00:24:00"/>
    <d v="1899-12-30T03:39:00"/>
    <x v="0"/>
  </r>
  <r>
    <n v="8"/>
    <s v="Cliente_208"/>
    <n v="4"/>
    <d v="2023-04-07T01:55:00"/>
    <d v="2023-04-07T03:40:00"/>
    <x v="2"/>
    <x v="0"/>
    <s v="Efectivo"/>
    <x v="657"/>
    <s v="Ocupada"/>
    <x v="708"/>
    <x v="8"/>
    <s v="Plato_13"/>
    <s v=" Plato_8"/>
    <s v=" Plato_11"/>
    <s v=" Plato_1"/>
    <n v="193"/>
    <s v="07/04/2023"/>
    <s v="VIERNES"/>
    <d v="1899-12-30T02:00:00"/>
    <n v="98"/>
    <d v="1899-12-30T01:38:00"/>
    <d v="1899-12-30T00:22:00"/>
    <x v="0"/>
  </r>
  <r>
    <n v="18"/>
    <s v="Cliente_716"/>
    <n v="1"/>
    <d v="2023-04-07T02:28:00"/>
    <d v="2023-04-07T03:38:00"/>
    <x v="3"/>
    <x v="0"/>
    <s v="Tarjeta de credito"/>
    <x v="658"/>
    <s v="Ocupada"/>
    <x v="709"/>
    <x v="0"/>
    <s v="Plato_3"/>
    <s v=" Plato_12"/>
    <s v=" Plato_4"/>
    <s v=" Plato_14"/>
    <n v="138"/>
    <s v="07/04/2023"/>
    <s v="VIERNES"/>
    <d v="1899-12-30T01:25:00"/>
    <n v="140"/>
    <d v="1899-12-30T02:20:00"/>
    <d v="1899-12-30T00:00:00"/>
    <x v="1"/>
  </r>
  <r>
    <n v="20"/>
    <s v="Cliente_27"/>
    <n v="6"/>
    <d v="2023-04-07T01:51:00"/>
    <d v="2023-04-07T05:18:00"/>
    <x v="1"/>
    <x v="0"/>
    <s v="Tarjeta de debito"/>
    <x v="659"/>
    <s v="Ocupada"/>
    <x v="710"/>
    <x v="7"/>
    <s v="Plato_18"/>
    <s v=" Plato_15"/>
    <m/>
    <m/>
    <n v="166"/>
    <s v="07/04/2023"/>
    <s v="VIERNES"/>
    <d v="1899-12-30T03:42:00"/>
    <n v="59"/>
    <d v="1899-12-30T00:59:00"/>
    <d v="1899-12-30T02:43:00"/>
    <x v="0"/>
  </r>
  <r>
    <n v="10"/>
    <s v="Cliente_786"/>
    <n v="5"/>
    <d v="2023-04-07T00:06:00"/>
    <d v="2023-04-07T02:27:00"/>
    <x v="2"/>
    <x v="1"/>
    <s v="Efectivo"/>
    <x v="660"/>
    <s v="Reservada"/>
    <x v="711"/>
    <x v="4"/>
    <s v="Plato_7"/>
    <m/>
    <m/>
    <m/>
    <n v="48"/>
    <s v="07/04/2023"/>
    <s v="VIERNES"/>
    <d v="1899-12-30T02:21:00"/>
    <n v="49"/>
    <d v="1899-12-30T00:49:00"/>
    <d v="1899-12-30T01:32:00"/>
    <x v="0"/>
  </r>
  <r>
    <n v="6"/>
    <s v="Cliente_594"/>
    <n v="4"/>
    <d v="2023-04-07T00:15:00"/>
    <d v="2023-04-07T02:52:00"/>
    <x v="1"/>
    <x v="2"/>
    <s v="Tarjeta de credito"/>
    <x v="661"/>
    <s v="Libre"/>
    <x v="712"/>
    <x v="7"/>
    <s v="Plato_11"/>
    <s v=" Plato_9"/>
    <s v=" Plato_15"/>
    <s v=" Plato_10"/>
    <n v="360"/>
    <s v="07/04/2023"/>
    <s v="VIERNES"/>
    <d v="1899-12-30T02:37:00"/>
    <n v="125"/>
    <d v="1899-12-30T02:05:00"/>
    <d v="1899-12-30T00:32:00"/>
    <x v="0"/>
  </r>
  <r>
    <n v="19"/>
    <s v="Cliente_281"/>
    <n v="2"/>
    <d v="2023-04-07T02:21:00"/>
    <d v="2023-04-07T04:05:00"/>
    <x v="3"/>
    <x v="0"/>
    <s v="Tarjeta de credito"/>
    <x v="662"/>
    <s v="Libre"/>
    <x v="713"/>
    <x v="1"/>
    <s v="Plato_18"/>
    <s v=" Plato_2"/>
    <s v=" Plato_11"/>
    <m/>
    <n v="225"/>
    <s v="07/04/2023"/>
    <s v="VIERNES"/>
    <d v="1899-12-30T01:44:00"/>
    <n v="63"/>
    <d v="1899-12-30T01:03:00"/>
    <d v="1899-12-30T00:41:00"/>
    <x v="0"/>
  </r>
  <r>
    <n v="12"/>
    <s v="Cliente_396"/>
    <n v="6"/>
    <d v="2023-04-07T01:45:00"/>
    <d v="2023-04-07T04:15:00"/>
    <x v="0"/>
    <x v="0"/>
    <s v="Tarjeta de debito"/>
    <x v="663"/>
    <s v="Ocupada"/>
    <x v="714"/>
    <x v="4"/>
    <s v="Plato_2"/>
    <s v=" Plato_6"/>
    <s v=" Plato_1"/>
    <s v=" Plato_4"/>
    <n v="246"/>
    <s v="07/04/2023"/>
    <s v="VIERNES"/>
    <d v="1899-12-30T02:45:00"/>
    <n v="136"/>
    <d v="1899-12-30T02:16:00"/>
    <d v="1899-12-30T00:29:00"/>
    <x v="0"/>
  </r>
  <r>
    <n v="12"/>
    <s v="Cliente_707"/>
    <n v="4"/>
    <d v="2023-04-07T01:47:00"/>
    <d v="2023-04-07T04:44:00"/>
    <x v="2"/>
    <x v="2"/>
    <s v="Tarjeta de credito"/>
    <x v="664"/>
    <s v="Ocupada"/>
    <x v="715"/>
    <x v="2"/>
    <s v="Plato_13"/>
    <s v=" Plato_1"/>
    <s v=" Plato_17"/>
    <m/>
    <n v="231"/>
    <s v="07/04/2023"/>
    <s v="VIERNES"/>
    <d v="1899-12-30T03:12:00"/>
    <n v="90"/>
    <d v="1899-12-30T01:30:00"/>
    <d v="1899-12-30T01:42:00"/>
    <x v="0"/>
  </r>
  <r>
    <n v="8"/>
    <s v="Cliente_392"/>
    <n v="5"/>
    <d v="2023-04-07T03:56:00"/>
    <d v="2023-04-07T06:03:00"/>
    <x v="1"/>
    <x v="0"/>
    <s v="Tarjeta de credito"/>
    <x v="665"/>
    <s v="Libre"/>
    <x v="716"/>
    <x v="6"/>
    <s v="Plato_5"/>
    <s v=" Plato_2"/>
    <s v=" Plato_6"/>
    <m/>
    <n v="155"/>
    <s v="07/04/2023"/>
    <s v="VIERNES"/>
    <d v="1899-12-30T02:07:00"/>
    <n v="72"/>
    <d v="1899-12-30T01:12:00"/>
    <d v="1899-12-30T00:55:00"/>
    <x v="0"/>
  </r>
  <r>
    <n v="7"/>
    <s v="Cliente_489"/>
    <n v="6"/>
    <d v="2023-04-07T03:18:00"/>
    <d v="2023-04-07T07:06:00"/>
    <x v="2"/>
    <x v="1"/>
    <s v="Tarjeta de credito"/>
    <x v="666"/>
    <s v="Libre"/>
    <x v="717"/>
    <x v="5"/>
    <s v="Plato_3"/>
    <m/>
    <m/>
    <m/>
    <n v="20"/>
    <s v="07/04/2023"/>
    <s v="VIERNES"/>
    <d v="1899-12-30T03:48:00"/>
    <n v="58"/>
    <d v="1899-12-30T00:58:00"/>
    <d v="1899-12-30T02:50:00"/>
    <x v="0"/>
  </r>
  <r>
    <n v="16"/>
    <s v="Cliente_954"/>
    <n v="3"/>
    <d v="2023-04-07T01:18:00"/>
    <d v="2023-04-07T02:49:00"/>
    <x v="1"/>
    <x v="0"/>
    <s v="Tarjeta de debito"/>
    <x v="667"/>
    <s v="Libre"/>
    <x v="718"/>
    <x v="1"/>
    <s v="Plato_20"/>
    <s v=" Plato_12"/>
    <s v=" Plato_9"/>
    <m/>
    <n v="107"/>
    <s v="07/04/2023"/>
    <s v="VIERNES"/>
    <d v="1899-12-30T01:31:00"/>
    <n v="70"/>
    <d v="1899-12-30T01:10:00"/>
    <d v="1899-12-30T00:21:00"/>
    <x v="0"/>
  </r>
  <r>
    <n v="4"/>
    <s v="Cliente_263"/>
    <n v="5"/>
    <d v="2023-04-07T02:13:00"/>
    <d v="2023-04-07T05:46:00"/>
    <x v="0"/>
    <x v="0"/>
    <s v="Tarjeta de credito"/>
    <x v="668"/>
    <s v="Reservada"/>
    <x v="719"/>
    <x v="3"/>
    <s v="Plato_11"/>
    <s v=" Plato_9"/>
    <s v=" Plato_7"/>
    <m/>
    <n v="168"/>
    <s v="07/04/2023"/>
    <s v="VIERNES"/>
    <d v="1899-12-30T03:33:00"/>
    <n v="133"/>
    <d v="1899-12-30T02:13:00"/>
    <d v="1899-12-30T01:20:00"/>
    <x v="0"/>
  </r>
  <r>
    <n v="6"/>
    <s v="Cliente_733"/>
    <n v="2"/>
    <d v="2023-04-07T03:53:00"/>
    <d v="2023-04-07T07:01:00"/>
    <x v="2"/>
    <x v="1"/>
    <s v="Tarjeta de credito"/>
    <x v="669"/>
    <s v="Libre"/>
    <x v="720"/>
    <x v="3"/>
    <s v="Plato_9"/>
    <s v=" Plato_19"/>
    <s v=" Plato_7"/>
    <s v=" Plato_6"/>
    <n v="218"/>
    <s v="07/04/2023"/>
    <s v="VIERNES"/>
    <d v="1899-12-30T03:08:00"/>
    <n v="133"/>
    <d v="1899-12-30T02:13:00"/>
    <d v="1899-12-30T00:55:00"/>
    <x v="0"/>
  </r>
  <r>
    <n v="13"/>
    <s v="Cliente_438"/>
    <n v="5"/>
    <d v="2023-04-07T02:51:00"/>
    <d v="2023-04-07T04:08:00"/>
    <x v="2"/>
    <x v="0"/>
    <s v="Tarjeta de credito"/>
    <x v="670"/>
    <s v="Libre"/>
    <x v="721"/>
    <x v="8"/>
    <s v="Plato_13"/>
    <s v=" Plato_5"/>
    <m/>
    <m/>
    <n v="85"/>
    <s v="07/04/2023"/>
    <s v="VIERNES"/>
    <d v="1899-12-30T01:17:00"/>
    <n v="59"/>
    <d v="1899-12-30T00:59:00"/>
    <d v="1899-12-30T00:18:00"/>
    <x v="0"/>
  </r>
  <r>
    <n v="12"/>
    <s v="Cliente_116"/>
    <n v="2"/>
    <d v="2023-04-07T01:35:00"/>
    <d v="2023-04-07T04:49:00"/>
    <x v="4"/>
    <x v="1"/>
    <s v="Efectivo"/>
    <x v="671"/>
    <s v="Libre"/>
    <x v="722"/>
    <x v="9"/>
    <s v="Plato_16"/>
    <s v=" Plato_8"/>
    <m/>
    <m/>
    <n v="126"/>
    <s v="07/04/2023"/>
    <s v="VIERNES"/>
    <d v="1899-12-30T03:14:00"/>
    <n v="31"/>
    <d v="1899-12-30T00:31:00"/>
    <d v="1899-12-30T02:43:00"/>
    <x v="0"/>
  </r>
  <r>
    <n v="8"/>
    <s v="Cliente_929"/>
    <n v="6"/>
    <d v="2023-04-07T02:56:00"/>
    <d v="2023-04-07T04:15:00"/>
    <x v="3"/>
    <x v="2"/>
    <s v="Efectivo"/>
    <x v="672"/>
    <s v="Libre"/>
    <x v="723"/>
    <x v="5"/>
    <s v="Plato_5"/>
    <m/>
    <m/>
    <m/>
    <n v="66"/>
    <s v="07/04/2023"/>
    <s v="VIERNES"/>
    <d v="1899-12-30T01:19:00"/>
    <n v="56"/>
    <d v="1899-12-30T00:56:00"/>
    <d v="1899-12-30T00:23:00"/>
    <x v="0"/>
  </r>
  <r>
    <n v="10"/>
    <s v="Cliente_353"/>
    <n v="4"/>
    <d v="2023-04-07T01:48:00"/>
    <d v="2023-04-07T03:20:00"/>
    <x v="4"/>
    <x v="0"/>
    <s v="Efectivo"/>
    <x v="673"/>
    <s v="Ocupada"/>
    <x v="724"/>
    <x v="9"/>
    <s v="Plato_18"/>
    <s v=" Plato_5"/>
    <m/>
    <m/>
    <n v="168"/>
    <s v="07/04/2023"/>
    <s v="VIERNES"/>
    <d v="1899-12-30T01:47:00"/>
    <n v="85"/>
    <d v="1899-12-30T01:25:00"/>
    <d v="1899-12-30T00:22:00"/>
    <x v="0"/>
  </r>
  <r>
    <n v="11"/>
    <s v="Cliente_715"/>
    <n v="2"/>
    <d v="2023-04-07T02:28:00"/>
    <d v="2023-04-07T05:43:00"/>
    <x v="3"/>
    <x v="1"/>
    <s v="Tarjeta de credito"/>
    <x v="674"/>
    <s v="Reservada"/>
    <x v="725"/>
    <x v="0"/>
    <s v="Plato_5"/>
    <s v=" Plato_19"/>
    <s v=" Plato_14"/>
    <m/>
    <n v="126"/>
    <s v="07/04/2023"/>
    <s v="VIERNES"/>
    <d v="1899-12-30T03:15:00"/>
    <n v="74"/>
    <d v="1899-12-30T01:14:00"/>
    <d v="1899-12-30T02:01:00"/>
    <x v="0"/>
  </r>
  <r>
    <n v="17"/>
    <s v="Cliente_117"/>
    <n v="6"/>
    <d v="2023-04-07T00:31:00"/>
    <d v="2023-04-07T03:02:00"/>
    <x v="2"/>
    <x v="2"/>
    <s v="Tarjeta de debito"/>
    <x v="675"/>
    <s v="Reservada"/>
    <x v="726"/>
    <x v="1"/>
    <s v="Plato_3"/>
    <m/>
    <m/>
    <m/>
    <n v="40"/>
    <s v="07/04/2023"/>
    <s v="VIERNES"/>
    <d v="1899-12-30T02:31:00"/>
    <n v="21"/>
    <d v="1899-12-30T00:21:00"/>
    <d v="1899-12-30T02:10:00"/>
    <x v="0"/>
  </r>
  <r>
    <n v="9"/>
    <s v="Cliente_654"/>
    <n v="6"/>
    <d v="2023-04-07T02:06:00"/>
    <d v="2023-04-07T04:29:00"/>
    <x v="1"/>
    <x v="1"/>
    <s v="Tarjeta de debito"/>
    <x v="676"/>
    <s v="Ocupada"/>
    <x v="727"/>
    <x v="10"/>
    <s v="Plato_4"/>
    <s v=" Plato_6"/>
    <s v=" Plato_15"/>
    <m/>
    <n v="195"/>
    <s v="07/04/2023"/>
    <s v="VIERNES"/>
    <d v="1899-12-30T02:38:00"/>
    <n v="72"/>
    <d v="1899-12-30T01:12:00"/>
    <d v="1899-12-30T01:26:00"/>
    <x v="0"/>
  </r>
  <r>
    <n v="20"/>
    <s v="Cliente_264"/>
    <n v="2"/>
    <d v="2023-04-07T02:49:00"/>
    <d v="2023-04-07T06:05:00"/>
    <x v="3"/>
    <x v="1"/>
    <s v="Tarjeta de credito"/>
    <x v="597"/>
    <s v="Ocupada"/>
    <x v="728"/>
    <x v="7"/>
    <s v="Plato_18"/>
    <s v=" Plato_3"/>
    <m/>
    <m/>
    <n v="128"/>
    <s v="07/04/2023"/>
    <s v="VIERNES"/>
    <d v="1899-12-30T03:31:00"/>
    <n v="65"/>
    <d v="1899-12-30T01:05:00"/>
    <d v="1899-12-30T02:26:00"/>
    <x v="0"/>
  </r>
  <r>
    <n v="8"/>
    <s v="Cliente_443"/>
    <n v="3"/>
    <d v="2023-04-07T00:29:00"/>
    <d v="2023-04-07T02:33:00"/>
    <x v="0"/>
    <x v="0"/>
    <s v="Tarjeta de credito"/>
    <x v="677"/>
    <s v="Ocupada"/>
    <x v="729"/>
    <x v="0"/>
    <s v="Plato_2"/>
    <s v=" Plato_7"/>
    <m/>
    <m/>
    <n v="114"/>
    <s v="07/04/2023"/>
    <s v="VIERNES"/>
    <d v="1899-12-30T02:19:00"/>
    <n v="79"/>
    <d v="1899-12-30T01:19:00"/>
    <d v="1899-12-30T01:00:00"/>
    <x v="0"/>
  </r>
  <r>
    <n v="17"/>
    <s v="Cliente_239"/>
    <n v="3"/>
    <d v="2023-04-07T03:16:00"/>
    <d v="2023-04-07T06:25:00"/>
    <x v="2"/>
    <x v="0"/>
    <s v="Tarjeta de credito"/>
    <x v="678"/>
    <s v="Reservada"/>
    <x v="730"/>
    <x v="9"/>
    <s v="Plato_15"/>
    <m/>
    <m/>
    <m/>
    <n v="64"/>
    <s v="07/04/2023"/>
    <s v="VIERNES"/>
    <d v="1899-12-30T03:09:00"/>
    <n v="47"/>
    <d v="1899-12-30T00:47:00"/>
    <d v="1899-12-30T02:22:00"/>
    <x v="0"/>
  </r>
  <r>
    <n v="12"/>
    <s v="Cliente_770"/>
    <n v="3"/>
    <d v="2023-04-07T03:17:00"/>
    <d v="2023-04-07T07:13:00"/>
    <x v="4"/>
    <x v="0"/>
    <s v="Tarjeta de credito"/>
    <x v="679"/>
    <s v="Reservada"/>
    <x v="731"/>
    <x v="2"/>
    <s v="Plato_20"/>
    <s v=" Plato_10"/>
    <s v=" Plato_19"/>
    <m/>
    <n v="306"/>
    <s v="07/04/2023"/>
    <s v="VIERNES"/>
    <d v="1899-12-30T03:56:00"/>
    <n v="121"/>
    <d v="1899-12-30T02:01:00"/>
    <d v="1899-12-30T01:55:00"/>
    <x v="0"/>
  </r>
  <r>
    <n v="14"/>
    <s v="Cliente_359"/>
    <n v="6"/>
    <d v="2023-04-07T03:40:00"/>
    <d v="2023-04-07T05:28:00"/>
    <x v="4"/>
    <x v="2"/>
    <s v="Tarjeta de credito"/>
    <x v="680"/>
    <s v="Libre"/>
    <x v="732"/>
    <x v="10"/>
    <s v="Plato_19"/>
    <s v=" Plato_7"/>
    <s v=" Plato_6"/>
    <m/>
    <n v="186"/>
    <s v="07/04/2023"/>
    <s v="VIERNES"/>
    <d v="1899-12-30T01:48:00"/>
    <n v="74"/>
    <d v="1899-12-30T01:14:00"/>
    <d v="1899-12-30T00:34:00"/>
    <x v="0"/>
  </r>
  <r>
    <n v="14"/>
    <s v="Cliente_888"/>
    <n v="2"/>
    <d v="2023-04-07T02:27:00"/>
    <d v="2023-04-07T04:57:00"/>
    <x v="2"/>
    <x v="0"/>
    <s v="Efectivo"/>
    <x v="681"/>
    <s v="Libre"/>
    <x v="733"/>
    <x v="5"/>
    <s v="Plato_15"/>
    <s v=" Plato_7"/>
    <s v=" Plato_12"/>
    <m/>
    <n v="139"/>
    <s v="07/04/2023"/>
    <s v="VIERNES"/>
    <d v="1899-12-30T02:30:00"/>
    <n v="52"/>
    <d v="1899-12-30T00:52:00"/>
    <d v="1899-12-30T01:38:00"/>
    <x v="0"/>
  </r>
  <r>
    <n v="20"/>
    <s v="Cliente_154"/>
    <n v="4"/>
    <d v="2023-04-07T01:52:00"/>
    <d v="2023-04-07T03:47:00"/>
    <x v="0"/>
    <x v="1"/>
    <s v="Tarjeta de credito"/>
    <x v="682"/>
    <s v="Libre"/>
    <x v="734"/>
    <x v="0"/>
    <s v="Plato_14"/>
    <s v=" Plato_15"/>
    <m/>
    <m/>
    <n v="142"/>
    <s v="07/04/2023"/>
    <s v="VIERNES"/>
    <d v="1899-12-30T01:55:00"/>
    <n v="87"/>
    <d v="1899-12-30T01:27:00"/>
    <d v="1899-12-30T00:28:00"/>
    <x v="0"/>
  </r>
  <r>
    <n v="17"/>
    <s v="Cliente_301"/>
    <n v="2"/>
    <d v="2023-04-07T01:08:00"/>
    <d v="2023-04-07T03:24:00"/>
    <x v="4"/>
    <x v="1"/>
    <s v="Tarjeta de credito"/>
    <x v="506"/>
    <s v="Ocupada"/>
    <x v="735"/>
    <x v="0"/>
    <s v="Plato_5"/>
    <s v=" Plato_16"/>
    <s v=" Plato_17"/>
    <m/>
    <n v="215"/>
    <s v="07/04/2023"/>
    <s v="VIERNES"/>
    <d v="1899-12-30T02:31:00"/>
    <n v="92"/>
    <d v="1899-12-30T01:32:00"/>
    <d v="1899-12-30T00:59:00"/>
    <x v="0"/>
  </r>
  <r>
    <n v="6"/>
    <s v="Cliente_635"/>
    <n v="1"/>
    <d v="2023-04-07T00:39:00"/>
    <d v="2023-04-07T03:06:00"/>
    <x v="2"/>
    <x v="1"/>
    <s v="Tarjeta de debito"/>
    <x v="683"/>
    <s v="Reservada"/>
    <x v="736"/>
    <x v="3"/>
    <s v="Plato_9"/>
    <s v=" Plato_2"/>
    <m/>
    <m/>
    <n v="118"/>
    <s v="07/04/2023"/>
    <s v="VIERNES"/>
    <d v="1899-12-30T02:27:00"/>
    <n v="22"/>
    <d v="1899-12-30T00:22:00"/>
    <d v="1899-12-30T02:05:00"/>
    <x v="0"/>
  </r>
  <r>
    <n v="15"/>
    <s v="Cliente_70"/>
    <n v="1"/>
    <d v="2023-04-07T00:51:00"/>
    <d v="2023-04-07T02:04:00"/>
    <x v="0"/>
    <x v="0"/>
    <s v="Tarjeta de credito"/>
    <x v="684"/>
    <s v="Ocupada"/>
    <x v="737"/>
    <x v="0"/>
    <s v="Plato_10"/>
    <s v=" Plato_16"/>
    <s v=" Plato_4"/>
    <m/>
    <n v="134"/>
    <s v="07/04/2023"/>
    <s v="VIERNES"/>
    <d v="1899-12-30T01:28:00"/>
    <n v="94"/>
    <d v="1899-12-30T01:34:00"/>
    <d v="1899-12-30T00:00:00"/>
    <x v="1"/>
  </r>
  <r>
    <n v="10"/>
    <s v="Cliente_484"/>
    <n v="5"/>
    <d v="2023-04-07T03:53:00"/>
    <d v="2023-04-07T06:10:00"/>
    <x v="2"/>
    <x v="0"/>
    <s v="Tarjeta de debito"/>
    <x v="685"/>
    <s v="Reservada"/>
    <x v="738"/>
    <x v="1"/>
    <s v="Plato_14"/>
    <m/>
    <m/>
    <m/>
    <n v="46"/>
    <s v="07/04/2023"/>
    <s v="VIERNES"/>
    <d v="1899-12-30T02:17:00"/>
    <n v="54"/>
    <d v="1899-12-30T00:54:00"/>
    <d v="1899-12-30T01:23:00"/>
    <x v="0"/>
  </r>
  <r>
    <n v="16"/>
    <s v="Cliente_297"/>
    <n v="6"/>
    <d v="2023-04-07T03:49:00"/>
    <d v="2023-04-07T06:24:00"/>
    <x v="1"/>
    <x v="0"/>
    <s v="Tarjeta de debito"/>
    <x v="686"/>
    <s v="Reservada"/>
    <x v="739"/>
    <x v="8"/>
    <s v="Plato_16"/>
    <s v=" Plato_15"/>
    <s v=" Plato_19"/>
    <s v=" Plato_14"/>
    <n v="293"/>
    <s v="07/04/2023"/>
    <s v="VIERNES"/>
    <d v="1899-12-30T02:35:00"/>
    <n v="113"/>
    <d v="1899-12-30T01:53:00"/>
    <d v="1899-12-30T00:42:00"/>
    <x v="0"/>
  </r>
  <r>
    <n v="14"/>
    <s v="Cliente_196"/>
    <n v="4"/>
    <d v="2023-04-07T00:29:00"/>
    <d v="2023-04-07T04:23:00"/>
    <x v="2"/>
    <x v="0"/>
    <s v="Tarjeta de debito"/>
    <x v="367"/>
    <s v="Ocupada"/>
    <x v="740"/>
    <x v="7"/>
    <s v="Plato_7"/>
    <s v=" Plato_9"/>
    <s v=" Plato_11"/>
    <s v=" Plato_16"/>
    <n v="285"/>
    <s v="07/04/2023"/>
    <s v="VIERNES"/>
    <d v="1899-12-30T04:09:00"/>
    <n v="165"/>
    <d v="1899-12-30T02:45:00"/>
    <d v="1899-12-30T01:24:00"/>
    <x v="0"/>
  </r>
  <r>
    <n v="20"/>
    <s v="Cliente_320"/>
    <n v="4"/>
    <d v="2023-04-07T00:36:00"/>
    <d v="2023-04-07T02:22:00"/>
    <x v="2"/>
    <x v="1"/>
    <s v="Tarjeta de credito"/>
    <x v="687"/>
    <s v="Reservada"/>
    <x v="741"/>
    <x v="1"/>
    <s v="Plato_17"/>
    <s v=" Plato_2"/>
    <s v=" Plato_10"/>
    <s v=" Plato_12"/>
    <n v="166"/>
    <s v="07/04/2023"/>
    <s v="VIERNES"/>
    <d v="1899-12-30T01:46:00"/>
    <n v="145"/>
    <d v="1899-12-30T02:25:00"/>
    <d v="1899-12-30T00:00:00"/>
    <x v="1"/>
  </r>
  <r>
    <n v="19"/>
    <s v="Cliente_597"/>
    <n v="2"/>
    <d v="2023-04-07T03:47:00"/>
    <d v="2023-04-07T07:44:00"/>
    <x v="0"/>
    <x v="0"/>
    <s v="Tarjeta de debito"/>
    <x v="688"/>
    <s v="Ocupada"/>
    <x v="742"/>
    <x v="2"/>
    <s v="Plato_10"/>
    <s v=" Plato_4"/>
    <s v=" Plato_14"/>
    <m/>
    <n v="134"/>
    <s v="07/04/2023"/>
    <s v="VIERNES"/>
    <d v="1899-12-30T04:12:00"/>
    <n v="143"/>
    <d v="1899-12-30T02:23:00"/>
    <d v="1899-12-30T01:49:00"/>
    <x v="0"/>
  </r>
  <r>
    <n v="11"/>
    <s v="Cliente_974"/>
    <n v="1"/>
    <d v="2023-04-07T01:59:00"/>
    <d v="2023-04-07T05:49:00"/>
    <x v="1"/>
    <x v="0"/>
    <s v="Tarjeta de credito"/>
    <x v="689"/>
    <s v="Libre"/>
    <x v="743"/>
    <x v="0"/>
    <s v="Plato_4"/>
    <s v=" Plato_9"/>
    <m/>
    <m/>
    <n v="76"/>
    <s v="07/04/2023"/>
    <s v="VIERNES"/>
    <d v="1899-12-30T03:50:00"/>
    <n v="67"/>
    <d v="1899-12-30T01:07:00"/>
    <d v="1899-12-30T02:43:00"/>
    <x v="0"/>
  </r>
  <r>
    <n v="3"/>
    <s v="Cliente_90"/>
    <n v="1"/>
    <d v="2023-04-07T02:34:00"/>
    <d v="2023-04-07T04:52:00"/>
    <x v="3"/>
    <x v="0"/>
    <s v="Efectivo"/>
    <x v="690"/>
    <s v="Libre"/>
    <x v="744"/>
    <x v="6"/>
    <s v="Plato_8"/>
    <s v=" Plato_7"/>
    <s v=" Plato_1"/>
    <s v=" Plato_6"/>
    <n v="284"/>
    <s v="07/04/2023"/>
    <s v="VIERNES"/>
    <d v="1899-12-30T02:18:00"/>
    <n v="73"/>
    <d v="1899-12-30T01:13:00"/>
    <d v="1899-12-30T01:05:00"/>
    <x v="0"/>
  </r>
  <r>
    <n v="13"/>
    <s v="Cliente_950"/>
    <n v="2"/>
    <d v="2023-04-07T03:10:00"/>
    <d v="2023-04-07T06:27:00"/>
    <x v="1"/>
    <x v="0"/>
    <s v="Tarjeta de credito"/>
    <x v="449"/>
    <s v="Ocupada"/>
    <x v="745"/>
    <x v="9"/>
    <s v="Plato_8"/>
    <s v=" Plato_15"/>
    <m/>
    <m/>
    <n v="201"/>
    <s v="07/04/2023"/>
    <s v="VIERNES"/>
    <d v="1899-12-30T03:32:00"/>
    <n v="77"/>
    <d v="1899-12-30T01:17:00"/>
    <d v="1899-12-30T02:15:00"/>
    <x v="0"/>
  </r>
  <r>
    <n v="16"/>
    <s v="Cliente_446"/>
    <n v="3"/>
    <d v="2023-04-07T02:53:00"/>
    <d v="2023-04-07T04:49:00"/>
    <x v="1"/>
    <x v="1"/>
    <s v="Tarjeta de debito"/>
    <x v="691"/>
    <s v="Reservada"/>
    <x v="746"/>
    <x v="7"/>
    <s v="Plato_1"/>
    <m/>
    <m/>
    <m/>
    <n v="25"/>
    <s v="07/04/2023"/>
    <s v="VIERNES"/>
    <d v="1899-12-30T01:56:00"/>
    <n v="28"/>
    <d v="1899-12-30T00:28:00"/>
    <d v="1899-12-30T01:28:00"/>
    <x v="0"/>
  </r>
  <r>
    <n v="2"/>
    <s v="Cliente_298"/>
    <n v="4"/>
    <d v="2023-04-07T02:32:00"/>
    <d v="2023-04-07T05:58:00"/>
    <x v="2"/>
    <x v="0"/>
    <s v="Tarjeta de credito"/>
    <x v="692"/>
    <s v="Reservada"/>
    <x v="747"/>
    <x v="5"/>
    <s v="Plato_15"/>
    <s v=" Plato_10"/>
    <m/>
    <m/>
    <n v="110"/>
    <s v="07/04/2023"/>
    <s v="VIERNES"/>
    <d v="1899-12-30T03:26:00"/>
    <n v="37"/>
    <d v="1899-12-30T00:37:00"/>
    <d v="1899-12-30T02:49:00"/>
    <x v="0"/>
  </r>
  <r>
    <n v="1"/>
    <s v="Cliente_446"/>
    <n v="2"/>
    <d v="2023-04-07T01:21:00"/>
    <d v="2023-04-07T02:52:00"/>
    <x v="4"/>
    <x v="0"/>
    <s v="Tarjeta de debito"/>
    <x v="693"/>
    <s v="Ocupada"/>
    <x v="748"/>
    <x v="4"/>
    <s v="Plato_8"/>
    <m/>
    <m/>
    <m/>
    <n v="70"/>
    <s v="07/04/2023"/>
    <s v="VIERNES"/>
    <d v="1899-12-30T01:46:00"/>
    <n v="8"/>
    <d v="1899-12-30T00:08:00"/>
    <d v="1899-12-30T01:38:00"/>
    <x v="0"/>
  </r>
  <r>
    <n v="6"/>
    <s v="Cliente_304"/>
    <n v="4"/>
    <d v="2023-04-07T01:46:00"/>
    <d v="2023-04-07T03:00:00"/>
    <x v="1"/>
    <x v="0"/>
    <s v="Tarjeta de credito"/>
    <x v="694"/>
    <s v="Libre"/>
    <x v="749"/>
    <x v="6"/>
    <s v="Plato_17"/>
    <s v=" Plato_10"/>
    <m/>
    <m/>
    <n v="119"/>
    <s v="07/04/2023"/>
    <s v="VIERNES"/>
    <d v="1899-12-30T01:14:00"/>
    <n v="86"/>
    <d v="1899-12-30T01:26:00"/>
    <d v="1899-12-30T00:00:00"/>
    <x v="1"/>
  </r>
  <r>
    <n v="17"/>
    <s v="Cliente_157"/>
    <n v="6"/>
    <d v="2023-04-07T01:32:00"/>
    <d v="2023-04-07T03:10:00"/>
    <x v="2"/>
    <x v="1"/>
    <s v="Tarjeta de credito"/>
    <x v="695"/>
    <s v="Libre"/>
    <x v="750"/>
    <x v="2"/>
    <s v="Plato_9"/>
    <s v=" Plato_1"/>
    <s v=" Plato_5"/>
    <m/>
    <n v="170"/>
    <s v="07/04/2023"/>
    <s v="VIERNES"/>
    <d v="1899-12-30T01:38:00"/>
    <n v="87"/>
    <d v="1899-12-30T01:27:00"/>
    <d v="1899-12-30T00:11:00"/>
    <x v="0"/>
  </r>
  <r>
    <n v="3"/>
    <s v="Cliente_736"/>
    <n v="5"/>
    <d v="2023-04-07T02:05:00"/>
    <d v="2023-04-07T04:23:00"/>
    <x v="0"/>
    <x v="0"/>
    <s v="Tarjeta de credito"/>
    <x v="696"/>
    <s v="Libre"/>
    <x v="751"/>
    <x v="4"/>
    <s v="Plato_2"/>
    <m/>
    <m/>
    <m/>
    <n v="60"/>
    <s v="07/04/2023"/>
    <s v="VIERNES"/>
    <d v="1899-12-30T02:18:00"/>
    <n v="30"/>
    <d v="1899-12-30T00:30:00"/>
    <d v="1899-12-30T01:48:00"/>
    <x v="0"/>
  </r>
  <r>
    <n v="11"/>
    <s v="Cliente_827"/>
    <n v="4"/>
    <d v="2023-04-07T02:27:00"/>
    <d v="2023-04-07T04:38:00"/>
    <x v="4"/>
    <x v="0"/>
    <s v="Tarjeta de debito"/>
    <x v="697"/>
    <s v="Libre"/>
    <x v="752"/>
    <x v="9"/>
    <s v="Plato_15"/>
    <s v=" Plato_14"/>
    <s v=" Plato_7"/>
    <s v=" Plato_19"/>
    <n v="163"/>
    <s v="07/04/2023"/>
    <s v="VIERNES"/>
    <d v="1899-12-30T02:11:00"/>
    <n v="128"/>
    <d v="1899-12-30T02:08:00"/>
    <d v="1899-12-30T00:03:00"/>
    <x v="0"/>
  </r>
  <r>
    <n v="8"/>
    <s v="Cliente_871"/>
    <n v="3"/>
    <d v="2023-04-07T03:21:00"/>
    <d v="2023-04-07T04:36:00"/>
    <x v="0"/>
    <x v="0"/>
    <s v="Tarjeta de credito"/>
    <x v="164"/>
    <s v="Reservada"/>
    <x v="753"/>
    <x v="0"/>
    <s v="Plato_7"/>
    <s v=" Plato_6"/>
    <s v=" Plato_16"/>
    <m/>
    <n v="237"/>
    <s v="07/04/2023"/>
    <s v="VIERNES"/>
    <d v="1899-12-30T01:15:00"/>
    <n v="89"/>
    <d v="1899-12-30T01:29:00"/>
    <d v="1899-12-30T00:00:00"/>
    <x v="1"/>
  </r>
  <r>
    <n v="12"/>
    <s v="Cliente_743"/>
    <n v="3"/>
    <d v="2023-04-07T02:01:00"/>
    <d v="2023-04-07T04:27:00"/>
    <x v="2"/>
    <x v="0"/>
    <s v="Tarjeta de credito"/>
    <x v="698"/>
    <s v="Ocupada"/>
    <x v="754"/>
    <x v="2"/>
    <s v="Plato_13"/>
    <s v=" Plato_1"/>
    <s v=" Plato_12"/>
    <s v=" Plato_9"/>
    <n v="211"/>
    <s v="07/04/2023"/>
    <s v="VIERNES"/>
    <d v="1899-12-30T02:41:00"/>
    <n v="109"/>
    <d v="1899-12-30T01:49:00"/>
    <d v="1899-12-30T00:52:00"/>
    <x v="0"/>
  </r>
  <r>
    <n v="11"/>
    <s v="Cliente_428"/>
    <n v="1"/>
    <d v="2023-04-07T03:53:00"/>
    <d v="2023-04-07T07:51:00"/>
    <x v="1"/>
    <x v="2"/>
    <s v="Tarjeta de credito"/>
    <x v="699"/>
    <s v="Libre"/>
    <x v="755"/>
    <x v="4"/>
    <s v="Plato_17"/>
    <s v=" Plato_12"/>
    <m/>
    <m/>
    <n v="50"/>
    <s v="07/04/2023"/>
    <s v="VIERNES"/>
    <d v="1899-12-30T03:58:00"/>
    <n v="34"/>
    <d v="1899-12-30T00:34:00"/>
    <d v="1899-12-30T03:24:00"/>
    <x v="0"/>
  </r>
  <r>
    <n v="3"/>
    <s v="Cliente_750"/>
    <n v="6"/>
    <d v="2023-04-07T01:47:00"/>
    <d v="2023-04-07T04:42:00"/>
    <x v="2"/>
    <x v="0"/>
    <s v="Tarjeta de debito"/>
    <x v="700"/>
    <s v="Reservada"/>
    <x v="756"/>
    <x v="2"/>
    <s v="Plato_2"/>
    <m/>
    <m/>
    <m/>
    <n v="60"/>
    <s v="07/04/2023"/>
    <s v="VIERNES"/>
    <d v="1899-12-30T02:55:00"/>
    <n v="40"/>
    <d v="1899-12-30T00:40:00"/>
    <d v="1899-12-30T02:15:00"/>
    <x v="0"/>
  </r>
  <r>
    <n v="18"/>
    <s v="Cliente_808"/>
    <n v="4"/>
    <d v="2023-04-07T00:17:00"/>
    <d v="2023-04-07T02:10:00"/>
    <x v="0"/>
    <x v="1"/>
    <s v="Efectivo"/>
    <x v="701"/>
    <s v="Reservada"/>
    <x v="757"/>
    <x v="4"/>
    <s v="Plato_2"/>
    <s v=" Plato_5"/>
    <m/>
    <m/>
    <n v="52"/>
    <s v="07/04/2023"/>
    <s v="VIERNES"/>
    <d v="1899-12-30T01:53:00"/>
    <n v="41"/>
    <d v="1899-12-30T00:41:00"/>
    <d v="1899-12-30T01:12:00"/>
    <x v="0"/>
  </r>
  <r>
    <n v="20"/>
    <s v="Cliente_376"/>
    <n v="5"/>
    <d v="2023-04-07T00:40:00"/>
    <d v="2023-04-07T03:45:00"/>
    <x v="1"/>
    <x v="0"/>
    <s v="Tarjeta de credito"/>
    <x v="702"/>
    <s v="Reservada"/>
    <x v="758"/>
    <x v="10"/>
    <s v="Plato_11"/>
    <s v=" Plato_6"/>
    <s v=" Plato_1"/>
    <s v=" Plato_9"/>
    <n v="342"/>
    <s v="07/04/2023"/>
    <s v="VIERNES"/>
    <d v="1899-12-30T03:05:00"/>
    <n v="196"/>
    <d v="1899-12-30T03:16:00"/>
    <d v="1899-12-30T00:00:00"/>
    <x v="1"/>
  </r>
  <r>
    <n v="5"/>
    <s v="Cliente_721"/>
    <n v="6"/>
    <d v="2023-04-07T00:25:00"/>
    <d v="2023-04-07T01:40:00"/>
    <x v="4"/>
    <x v="0"/>
    <s v="Tarjeta de credito"/>
    <x v="475"/>
    <s v="Libre"/>
    <x v="759"/>
    <x v="10"/>
    <s v="Plato_8"/>
    <m/>
    <m/>
    <m/>
    <n v="105"/>
    <s v="07/04/2023"/>
    <s v="VIERNES"/>
    <d v="1899-12-30T01:15:00"/>
    <n v="20"/>
    <d v="1899-12-30T00:20:00"/>
    <d v="1899-12-30T00:55:00"/>
    <x v="0"/>
  </r>
  <r>
    <n v="4"/>
    <s v="Cliente_782"/>
    <n v="4"/>
    <d v="2023-04-07T02:39:00"/>
    <d v="2023-04-07T03:42:00"/>
    <x v="0"/>
    <x v="1"/>
    <s v="Tarjeta de credito"/>
    <x v="703"/>
    <s v="Libre"/>
    <x v="760"/>
    <x v="0"/>
    <s v="Plato_7"/>
    <s v=" Plato_16"/>
    <s v=" Plato_14"/>
    <m/>
    <n v="174"/>
    <s v="07/04/2023"/>
    <s v="VIERNES"/>
    <d v="1899-12-30T01:03:00"/>
    <n v="102"/>
    <d v="1899-12-30T01:42:00"/>
    <d v="1899-12-30T00:00:00"/>
    <x v="1"/>
  </r>
  <r>
    <n v="4"/>
    <s v="Cliente_729"/>
    <n v="3"/>
    <d v="2023-04-07T01:18:00"/>
    <d v="2023-04-07T03:25:00"/>
    <x v="3"/>
    <x v="1"/>
    <s v="Tarjeta de credito"/>
    <x v="704"/>
    <s v="Reservada"/>
    <x v="761"/>
    <x v="7"/>
    <s v="Plato_13"/>
    <s v=" Plato_10"/>
    <m/>
    <m/>
    <n v="99"/>
    <s v="07/04/2023"/>
    <s v="VIERNES"/>
    <d v="1899-12-30T02:07:00"/>
    <n v="29"/>
    <d v="1899-12-30T00:29:00"/>
    <d v="1899-12-30T01:38:00"/>
    <x v="0"/>
  </r>
  <r>
    <n v="18"/>
    <s v="Cliente_351"/>
    <n v="3"/>
    <d v="2023-04-07T03:49:00"/>
    <d v="2023-04-07T05:12:00"/>
    <x v="4"/>
    <x v="0"/>
    <s v="Tarjeta de credito"/>
    <x v="705"/>
    <s v="Reservada"/>
    <x v="762"/>
    <x v="10"/>
    <s v="Plato_11"/>
    <s v=" Plato_12"/>
    <m/>
    <m/>
    <n v="104"/>
    <s v="07/04/2023"/>
    <s v="VIERNES"/>
    <d v="1899-12-30T01:23:00"/>
    <n v="32"/>
    <d v="1899-12-30T00:32:00"/>
    <d v="1899-12-30T00:51:00"/>
    <x v="0"/>
  </r>
  <r>
    <n v="20"/>
    <s v="Cliente_227"/>
    <n v="1"/>
    <d v="2023-04-07T03:30:00"/>
    <d v="2023-04-07T05:46:00"/>
    <x v="4"/>
    <x v="2"/>
    <s v="Tarjeta de credito"/>
    <x v="706"/>
    <s v="Ocupada"/>
    <x v="763"/>
    <x v="1"/>
    <s v="Plato_6"/>
    <s v=" Plato_18"/>
    <s v=" Plato_7"/>
    <m/>
    <n v="85"/>
    <s v="07/04/2023"/>
    <s v="VIERNES"/>
    <d v="1899-12-30T02:31:00"/>
    <n v="112"/>
    <d v="1899-12-30T01:52:00"/>
    <d v="1899-12-30T00:39:00"/>
    <x v="0"/>
  </r>
  <r>
    <n v="20"/>
    <s v="Cliente_825"/>
    <n v="4"/>
    <d v="2023-04-07T00:24:00"/>
    <d v="2023-04-07T01:37:00"/>
    <x v="0"/>
    <x v="2"/>
    <s v="Tarjeta de credito"/>
    <x v="707"/>
    <s v="Libre"/>
    <x v="764"/>
    <x v="9"/>
    <s v="Plato_10"/>
    <s v=" Plato_16"/>
    <s v=" Plato_13"/>
    <s v=" Plato_19"/>
    <n v="233"/>
    <s v="07/04/2023"/>
    <s v="VIERNES"/>
    <d v="1899-12-30T01:13:00"/>
    <n v="164"/>
    <d v="1899-12-30T02:44:00"/>
    <d v="1899-12-30T00:00:00"/>
    <x v="1"/>
  </r>
  <r>
    <n v="17"/>
    <s v="Cliente_175"/>
    <n v="6"/>
    <d v="2023-04-07T01:34:00"/>
    <d v="2023-04-07T04:50:00"/>
    <x v="2"/>
    <x v="2"/>
    <s v="Tarjeta de credito"/>
    <x v="631"/>
    <s v="Reservada"/>
    <x v="765"/>
    <x v="10"/>
    <s v="Plato_2"/>
    <s v=" Plato_12"/>
    <s v=" Plato_3"/>
    <s v=" Plato_14"/>
    <n v="185"/>
    <s v="07/04/2023"/>
    <s v="VIERNES"/>
    <d v="1899-12-30T03:16:00"/>
    <n v="134"/>
    <d v="1899-12-30T02:14:00"/>
    <d v="1899-12-30T01:02:00"/>
    <x v="0"/>
  </r>
  <r>
    <n v="10"/>
    <s v="Cliente_757"/>
    <n v="3"/>
    <d v="2023-04-07T01:08:00"/>
    <d v="2023-04-07T03:57:00"/>
    <x v="2"/>
    <x v="1"/>
    <s v="Tarjeta de credito"/>
    <x v="607"/>
    <s v="Reservada"/>
    <x v="766"/>
    <x v="8"/>
    <s v="Plato_9"/>
    <s v=" Plato_7"/>
    <s v=" Plato_13"/>
    <m/>
    <n v="169"/>
    <s v="07/04/2023"/>
    <s v="VIERNES"/>
    <d v="1899-12-30T02:49:00"/>
    <n v="85"/>
    <d v="1899-12-30T01:25:00"/>
    <d v="1899-12-30T01:24: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2">
  <r>
    <x v="0"/>
    <n v="10"/>
    <s v="Plato_7"/>
    <s v="Descripcion del Plato_7"/>
    <n v="14"/>
    <n v="24"/>
    <n v="2"/>
    <n v="25"/>
    <s v="Ninguna"/>
    <n v="48"/>
    <n v="20"/>
    <n v="0.41666666666666669"/>
    <n v="28"/>
  </r>
  <r>
    <x v="0"/>
    <n v="10"/>
    <s v="Plato_2"/>
    <s v="Descripcion del Plato_2"/>
    <n v="18"/>
    <n v="30"/>
    <n v="3"/>
    <n v="32"/>
    <s v="Sin cebolla"/>
    <n v="90"/>
    <n v="36"/>
    <n v="0.4"/>
    <n v="54"/>
  </r>
  <r>
    <x v="1"/>
    <n v="6"/>
    <s v="Plato_17"/>
    <s v="Descripcion del Plato_17"/>
    <n v="19"/>
    <n v="31"/>
    <n v="1"/>
    <n v="51"/>
    <s v="Ninguna"/>
    <n v="31"/>
    <n v="12"/>
    <n v="0.38709677419354838"/>
    <n v="19"/>
  </r>
  <r>
    <x v="1"/>
    <n v="6"/>
    <s v="Plato_6"/>
    <s v="Descripcion del Plato_6"/>
    <n v="16"/>
    <n v="27"/>
    <n v="1"/>
    <n v="34"/>
    <s v="Sin cebolla"/>
    <n v="27"/>
    <n v="11"/>
    <n v="0.40740740740740738"/>
    <n v="16"/>
  </r>
  <r>
    <x v="2"/>
    <n v="20"/>
    <s v="Plato_20"/>
    <s v="Descripcion del Plato_20"/>
    <n v="25"/>
    <n v="40"/>
    <n v="1"/>
    <n v="9"/>
    <s v="Sin cebolla"/>
    <n v="40"/>
    <n v="15"/>
    <n v="0.375"/>
    <n v="25"/>
  </r>
  <r>
    <x v="2"/>
    <n v="20"/>
    <s v="Plato_17"/>
    <s v="Descripcion del Plato_17"/>
    <n v="19"/>
    <n v="31"/>
    <n v="1"/>
    <n v="27"/>
    <s v="Ninguna"/>
    <n v="31"/>
    <n v="12"/>
    <n v="0.38709677419354838"/>
    <n v="19"/>
  </r>
  <r>
    <x v="2"/>
    <n v="20"/>
    <s v="Plato_19"/>
    <s v="Descripcion del Plato_19"/>
    <n v="22"/>
    <n v="36"/>
    <n v="1"/>
    <n v="36"/>
    <s v="Ninguna"/>
    <n v="36"/>
    <n v="14"/>
    <n v="0.3888888888888889"/>
    <n v="22"/>
  </r>
  <r>
    <x v="2"/>
    <n v="20"/>
    <s v="Plato_9"/>
    <s v="Descripcion del Plato_9"/>
    <n v="17"/>
    <n v="29"/>
    <n v="2"/>
    <n v="54"/>
    <s v="Sin cebolla"/>
    <n v="58"/>
    <n v="24"/>
    <n v="0.41379310344827586"/>
    <n v="34"/>
  </r>
  <r>
    <x v="3"/>
    <n v="3"/>
    <s v="Plato_11"/>
    <s v="Descripcion del Plato_11"/>
    <n v="20"/>
    <n v="33"/>
    <n v="3"/>
    <n v="23"/>
    <s v="Sin cebolla"/>
    <n v="99"/>
    <n v="39"/>
    <n v="0.39393939393939392"/>
    <n v="60"/>
  </r>
  <r>
    <x v="3"/>
    <n v="3"/>
    <s v="Plato_16"/>
    <s v="Descripcion del Plato_16"/>
    <n v="16"/>
    <n v="28"/>
    <n v="3"/>
    <n v="17"/>
    <s v="Ninguna"/>
    <n v="84"/>
    <n v="36"/>
    <n v="0.42857142857142855"/>
    <n v="48"/>
  </r>
  <r>
    <x v="4"/>
    <n v="8"/>
    <s v="Plato_12"/>
    <s v="Descripcion del Plato_12"/>
    <n v="11"/>
    <n v="19"/>
    <n v="1"/>
    <n v="8"/>
    <s v="Ninguna"/>
    <n v="19"/>
    <n v="8"/>
    <n v="0.42105263157894735"/>
    <n v="11"/>
  </r>
  <r>
    <x v="4"/>
    <n v="8"/>
    <s v="Plato_7"/>
    <s v="Descripcion del Plato_7"/>
    <n v="14"/>
    <n v="24"/>
    <n v="2"/>
    <n v="9"/>
    <s v="Sin cebolla"/>
    <n v="48"/>
    <n v="20"/>
    <n v="0.41666666666666669"/>
    <n v="28"/>
  </r>
  <r>
    <x v="5"/>
    <n v="7"/>
    <s v="Plato_8"/>
    <s v="Descripcion del Plato_8"/>
    <n v="21"/>
    <n v="35"/>
    <n v="2"/>
    <n v="11"/>
    <s v="Sin cebolla"/>
    <n v="70"/>
    <n v="28"/>
    <n v="0.4"/>
    <n v="42"/>
  </r>
  <r>
    <x v="6"/>
    <n v="17"/>
    <s v="Plato_15"/>
    <s v="Descripcion del Plato_15"/>
    <n v="19"/>
    <n v="32"/>
    <n v="2"/>
    <n v="15"/>
    <s v="Sin cebolla"/>
    <n v="64"/>
    <n v="26"/>
    <n v="0.40625"/>
    <n v="38"/>
  </r>
  <r>
    <x v="6"/>
    <n v="17"/>
    <s v="Plato_19"/>
    <s v="Descripcion del Plato_19"/>
    <n v="22"/>
    <n v="36"/>
    <n v="3"/>
    <n v="26"/>
    <s v="Ninguna"/>
    <n v="108"/>
    <n v="42"/>
    <n v="0.3888888888888889"/>
    <n v="66"/>
  </r>
  <r>
    <x v="7"/>
    <n v="11"/>
    <s v="Plato_5"/>
    <s v="Descripcion del Plato_5"/>
    <n v="13"/>
    <n v="22"/>
    <n v="3"/>
    <n v="11"/>
    <s v="Ninguna"/>
    <n v="66"/>
    <n v="27"/>
    <n v="0.40909090909090912"/>
    <n v="39"/>
  </r>
  <r>
    <x v="7"/>
    <n v="11"/>
    <s v="Plato_16"/>
    <s v="Descripcion del Plato_16"/>
    <n v="16"/>
    <n v="28"/>
    <n v="2"/>
    <n v="8"/>
    <s v="Ninguna"/>
    <n v="56"/>
    <n v="24"/>
    <n v="0.42857142857142855"/>
    <n v="32"/>
  </r>
  <r>
    <x v="7"/>
    <n v="11"/>
    <s v="Plato_20"/>
    <s v="Descripcion del Plato_20"/>
    <n v="25"/>
    <n v="40"/>
    <n v="3"/>
    <n v="36"/>
    <s v="Ninguna"/>
    <n v="120"/>
    <n v="45"/>
    <n v="0.375"/>
    <n v="75"/>
  </r>
  <r>
    <x v="8"/>
    <n v="15"/>
    <s v="Plato_2"/>
    <s v="Descripcion del Plato_2"/>
    <n v="18"/>
    <n v="30"/>
    <n v="1"/>
    <n v="51"/>
    <s v="Ninguna"/>
    <n v="30"/>
    <n v="12"/>
    <n v="0.4"/>
    <n v="18"/>
  </r>
  <r>
    <x v="8"/>
    <n v="15"/>
    <s v="Plato_7"/>
    <s v="Descripcion del Plato_7"/>
    <n v="14"/>
    <n v="24"/>
    <n v="1"/>
    <n v="49"/>
    <s v="Sin cebolla"/>
    <n v="24"/>
    <n v="10"/>
    <n v="0.41666666666666669"/>
    <n v="14"/>
  </r>
  <r>
    <x v="8"/>
    <n v="15"/>
    <s v="Plato_12"/>
    <s v="Descripcion del Plato_12"/>
    <n v="11"/>
    <n v="19"/>
    <n v="1"/>
    <n v="15"/>
    <s v="Ninguna"/>
    <n v="19"/>
    <n v="8"/>
    <n v="0.42105263157894735"/>
    <n v="11"/>
  </r>
  <r>
    <x v="8"/>
    <n v="15"/>
    <s v="Plato_15"/>
    <s v="Descripcion del Plato_15"/>
    <n v="19"/>
    <n v="32"/>
    <n v="3"/>
    <n v="31"/>
    <s v="Ninguna"/>
    <n v="96"/>
    <n v="39"/>
    <n v="0.40625"/>
    <n v="57"/>
  </r>
  <r>
    <x v="9"/>
    <n v="17"/>
    <s v="Plato_18"/>
    <s v="Descripcion del Plato_18"/>
    <n v="20"/>
    <n v="34"/>
    <n v="2"/>
    <n v="10"/>
    <s v="Sin cebolla"/>
    <n v="68"/>
    <n v="28"/>
    <n v="0.41176470588235292"/>
    <n v="40"/>
  </r>
  <r>
    <x v="9"/>
    <n v="17"/>
    <s v="Plato_20"/>
    <s v="Descripcion del Plato_20"/>
    <n v="25"/>
    <n v="40"/>
    <n v="2"/>
    <n v="19"/>
    <s v="Ninguna"/>
    <n v="80"/>
    <n v="30"/>
    <n v="0.375"/>
    <n v="50"/>
  </r>
  <r>
    <x v="10"/>
    <n v="14"/>
    <s v="Plato_16"/>
    <s v="Descripcion del Plato_16"/>
    <n v="16"/>
    <n v="28"/>
    <n v="1"/>
    <n v="32"/>
    <s v="Sin cebolla"/>
    <n v="28"/>
    <n v="12"/>
    <n v="0.42857142857142855"/>
    <n v="16"/>
  </r>
  <r>
    <x v="10"/>
    <n v="14"/>
    <s v="Plato_2"/>
    <s v="Descripcion del Plato_2"/>
    <n v="18"/>
    <n v="30"/>
    <n v="2"/>
    <n v="24"/>
    <s v="Sin cebolla"/>
    <n v="60"/>
    <n v="24"/>
    <n v="0.4"/>
    <n v="36"/>
  </r>
  <r>
    <x v="11"/>
    <n v="14"/>
    <s v="Plato_16"/>
    <s v="Descripcion del Plato_16"/>
    <n v="16"/>
    <n v="28"/>
    <n v="1"/>
    <n v="5"/>
    <s v="Sin cebolla"/>
    <n v="28"/>
    <n v="12"/>
    <n v="0.42857142857142855"/>
    <n v="16"/>
  </r>
  <r>
    <x v="11"/>
    <n v="14"/>
    <s v="Plato_19"/>
    <s v="Descripcion del Plato_19"/>
    <n v="22"/>
    <n v="36"/>
    <n v="3"/>
    <n v="44"/>
    <s v="Ninguna"/>
    <n v="108"/>
    <n v="42"/>
    <n v="0.3888888888888889"/>
    <n v="66"/>
  </r>
  <r>
    <x v="11"/>
    <n v="14"/>
    <s v="Plato_8"/>
    <s v="Descripcion del Plato_8"/>
    <n v="21"/>
    <n v="35"/>
    <n v="2"/>
    <n v="6"/>
    <s v="Ninguna"/>
    <n v="70"/>
    <n v="28"/>
    <n v="0.4"/>
    <n v="42"/>
  </r>
  <r>
    <x v="11"/>
    <n v="14"/>
    <s v="Plato_20"/>
    <s v="Descripcion del Plato_20"/>
    <n v="25"/>
    <n v="40"/>
    <n v="3"/>
    <n v="40"/>
    <s v="Ninguna"/>
    <n v="120"/>
    <n v="45"/>
    <n v="0.375"/>
    <n v="75"/>
  </r>
  <r>
    <x v="12"/>
    <n v="2"/>
    <s v="Plato_9"/>
    <s v="Descripcion del Plato_9"/>
    <n v="17"/>
    <n v="29"/>
    <n v="3"/>
    <n v="59"/>
    <s v="Sin cebolla"/>
    <n v="87"/>
    <n v="36"/>
    <n v="0.41379310344827586"/>
    <n v="51"/>
  </r>
  <r>
    <x v="13"/>
    <n v="16"/>
    <s v="Plato_3"/>
    <s v="Descripcion del Plato_3"/>
    <n v="12"/>
    <n v="20"/>
    <n v="1"/>
    <n v="36"/>
    <s v="Ninguna"/>
    <n v="20"/>
    <n v="8"/>
    <n v="0.4"/>
    <n v="12"/>
  </r>
  <r>
    <x v="13"/>
    <n v="16"/>
    <s v="Plato_11"/>
    <s v="Descripcion del Plato_11"/>
    <n v="20"/>
    <n v="33"/>
    <n v="1"/>
    <n v="26"/>
    <s v="Ninguna"/>
    <n v="33"/>
    <n v="13"/>
    <n v="0.39393939393939392"/>
    <n v="20"/>
  </r>
  <r>
    <x v="13"/>
    <n v="16"/>
    <s v="Plato_14"/>
    <s v="Descripcion del Plato_14"/>
    <n v="14"/>
    <n v="23"/>
    <n v="2"/>
    <n v="44"/>
    <s v="Sin cebolla"/>
    <n v="46"/>
    <n v="18"/>
    <n v="0.39130434782608697"/>
    <n v="28"/>
  </r>
  <r>
    <x v="13"/>
    <n v="16"/>
    <s v="Plato_2"/>
    <s v="Descripcion del Plato_2"/>
    <n v="18"/>
    <n v="30"/>
    <n v="1"/>
    <n v="48"/>
    <s v="Ninguna"/>
    <n v="30"/>
    <n v="12"/>
    <n v="0.4"/>
    <n v="18"/>
  </r>
  <r>
    <x v="14"/>
    <n v="6"/>
    <s v="Plato_16"/>
    <s v="Descripcion del Plato_16"/>
    <n v="16"/>
    <n v="28"/>
    <n v="2"/>
    <n v="25"/>
    <s v="Ninguna"/>
    <n v="56"/>
    <n v="24"/>
    <n v="0.42857142857142855"/>
    <n v="32"/>
  </r>
  <r>
    <x v="14"/>
    <n v="6"/>
    <s v="Plato_13"/>
    <s v="Descripcion del Plato_13"/>
    <n v="13"/>
    <n v="21"/>
    <n v="3"/>
    <n v="27"/>
    <s v="Ninguna"/>
    <n v="63"/>
    <n v="24"/>
    <n v="0.38095238095238093"/>
    <n v="39"/>
  </r>
  <r>
    <x v="14"/>
    <n v="6"/>
    <s v="Plato_8"/>
    <s v="Descripcion del Plato_8"/>
    <n v="21"/>
    <n v="35"/>
    <n v="3"/>
    <n v="51"/>
    <s v="Ninguna"/>
    <n v="105"/>
    <n v="42"/>
    <n v="0.4"/>
    <n v="63"/>
  </r>
  <r>
    <x v="15"/>
    <n v="20"/>
    <s v="Plato_16"/>
    <s v="Descripcion del Plato_16"/>
    <n v="16"/>
    <n v="28"/>
    <n v="1"/>
    <n v="38"/>
    <s v="Ninguna"/>
    <n v="28"/>
    <n v="12"/>
    <n v="0.42857142857142855"/>
    <n v="16"/>
  </r>
  <r>
    <x v="16"/>
    <n v="14"/>
    <s v="Plato_8"/>
    <s v="Descripcion del Plato_8"/>
    <n v="21"/>
    <n v="35"/>
    <n v="1"/>
    <n v="43"/>
    <s v="Sin cebolla"/>
    <n v="35"/>
    <n v="14"/>
    <n v="0.4"/>
    <n v="21"/>
  </r>
  <r>
    <x v="16"/>
    <n v="14"/>
    <s v="Plato_4"/>
    <s v="Descripcion del Plato_4"/>
    <n v="10"/>
    <n v="18"/>
    <n v="2"/>
    <n v="58"/>
    <s v="Ninguna"/>
    <n v="36"/>
    <n v="16"/>
    <n v="0.44444444444444442"/>
    <n v="20"/>
  </r>
  <r>
    <x v="16"/>
    <n v="14"/>
    <s v="Plato_5"/>
    <s v="Descripcion del Plato_5"/>
    <n v="13"/>
    <n v="22"/>
    <n v="3"/>
    <n v="57"/>
    <s v="Sin cebolla"/>
    <n v="66"/>
    <n v="27"/>
    <n v="0.40909090909090912"/>
    <n v="39"/>
  </r>
  <r>
    <x v="17"/>
    <n v="9"/>
    <s v="Plato_9"/>
    <s v="Descripcion del Plato_9"/>
    <n v="17"/>
    <n v="29"/>
    <n v="1"/>
    <n v="23"/>
    <s v="Ninguna"/>
    <n v="29"/>
    <n v="12"/>
    <n v="0.41379310344827586"/>
    <n v="17"/>
  </r>
  <r>
    <x v="17"/>
    <n v="9"/>
    <s v="Plato_20"/>
    <s v="Descripcion del Plato_20"/>
    <n v="25"/>
    <n v="40"/>
    <n v="2"/>
    <n v="54"/>
    <s v="Ninguna"/>
    <n v="80"/>
    <n v="30"/>
    <n v="0.375"/>
    <n v="50"/>
  </r>
  <r>
    <x v="17"/>
    <n v="9"/>
    <s v="Plato_10"/>
    <s v="Descripcion del Plato_10"/>
    <n v="15"/>
    <n v="26"/>
    <n v="3"/>
    <n v="23"/>
    <s v="Ninguna"/>
    <n v="78"/>
    <n v="33"/>
    <n v="0.42307692307692307"/>
    <n v="45"/>
  </r>
  <r>
    <x v="17"/>
    <n v="9"/>
    <s v="Plato_15"/>
    <s v="Descripcion del Plato_15"/>
    <n v="19"/>
    <n v="32"/>
    <n v="2"/>
    <n v="34"/>
    <s v="Ninguna"/>
    <n v="64"/>
    <n v="26"/>
    <n v="0.40625"/>
    <n v="38"/>
  </r>
  <r>
    <x v="18"/>
    <n v="18"/>
    <s v="Plato_20"/>
    <s v="Descripcion del Plato_20"/>
    <n v="25"/>
    <n v="40"/>
    <n v="2"/>
    <n v="44"/>
    <s v="Sin cebolla"/>
    <n v="80"/>
    <n v="30"/>
    <n v="0.375"/>
    <n v="50"/>
  </r>
  <r>
    <x v="19"/>
    <n v="8"/>
    <s v="Plato_8"/>
    <s v="Descripcion del Plato_8"/>
    <n v="21"/>
    <n v="35"/>
    <n v="3"/>
    <n v="50"/>
    <s v="Sin cebolla"/>
    <n v="105"/>
    <n v="42"/>
    <n v="0.4"/>
    <n v="63"/>
  </r>
  <r>
    <x v="19"/>
    <n v="8"/>
    <s v="Plato_1"/>
    <s v="Descripcion del Plato_1"/>
    <n v="15"/>
    <n v="25"/>
    <n v="2"/>
    <n v="6"/>
    <s v="Sin cebolla"/>
    <n v="50"/>
    <n v="20"/>
    <n v="0.4"/>
    <n v="30"/>
  </r>
  <r>
    <x v="19"/>
    <n v="8"/>
    <s v="Plato_14"/>
    <s v="Descripcion del Plato_14"/>
    <n v="14"/>
    <n v="23"/>
    <n v="1"/>
    <n v="14"/>
    <s v="Sin cebolla"/>
    <n v="23"/>
    <n v="9"/>
    <n v="0.39130434782608697"/>
    <n v="14"/>
  </r>
  <r>
    <x v="20"/>
    <n v="12"/>
    <s v="Plato_20"/>
    <s v="Descripcion del Plato_20"/>
    <n v="25"/>
    <n v="40"/>
    <n v="3"/>
    <n v="20"/>
    <s v="Ninguna"/>
    <n v="120"/>
    <n v="45"/>
    <n v="0.375"/>
    <n v="75"/>
  </r>
  <r>
    <x v="20"/>
    <n v="12"/>
    <s v="Plato_3"/>
    <s v="Descripcion del Plato_3"/>
    <n v="12"/>
    <n v="20"/>
    <n v="2"/>
    <n v="43"/>
    <s v="Ninguna"/>
    <n v="40"/>
    <n v="16"/>
    <n v="0.4"/>
    <n v="24"/>
  </r>
  <r>
    <x v="20"/>
    <n v="12"/>
    <s v="Plato_15"/>
    <s v="Descripcion del Plato_15"/>
    <n v="19"/>
    <n v="32"/>
    <n v="2"/>
    <n v="44"/>
    <s v="Sin cebolla"/>
    <n v="64"/>
    <n v="26"/>
    <n v="0.40625"/>
    <n v="38"/>
  </r>
  <r>
    <x v="20"/>
    <n v="12"/>
    <s v="Plato_1"/>
    <s v="Descripcion del Plato_1"/>
    <n v="15"/>
    <n v="25"/>
    <n v="2"/>
    <n v="45"/>
    <s v="Sin cebolla"/>
    <n v="50"/>
    <n v="20"/>
    <n v="0.4"/>
    <n v="30"/>
  </r>
  <r>
    <x v="21"/>
    <n v="15"/>
    <s v="Plato_4"/>
    <s v="Descripcion del Plato_4"/>
    <n v="10"/>
    <n v="18"/>
    <n v="1"/>
    <n v="32"/>
    <s v="Ninguna"/>
    <n v="18"/>
    <n v="8"/>
    <n v="0.44444444444444442"/>
    <n v="10"/>
  </r>
  <r>
    <x v="21"/>
    <n v="15"/>
    <s v="Plato_18"/>
    <s v="Descripcion del Plato_18"/>
    <n v="20"/>
    <n v="34"/>
    <n v="3"/>
    <n v="19"/>
    <s v="Ninguna"/>
    <n v="102"/>
    <n v="42"/>
    <n v="0.41176470588235292"/>
    <n v="60"/>
  </r>
  <r>
    <x v="21"/>
    <n v="15"/>
    <s v="Plato_9"/>
    <s v="Descripcion del Plato_9"/>
    <n v="17"/>
    <n v="29"/>
    <n v="2"/>
    <n v="13"/>
    <s v="Sin cebolla"/>
    <n v="58"/>
    <n v="24"/>
    <n v="0.41379310344827586"/>
    <n v="34"/>
  </r>
  <r>
    <x v="21"/>
    <n v="15"/>
    <s v="Plato_8"/>
    <s v="Descripcion del Plato_8"/>
    <n v="21"/>
    <n v="35"/>
    <n v="1"/>
    <n v="59"/>
    <s v="Sin cebolla"/>
    <n v="35"/>
    <n v="14"/>
    <n v="0.4"/>
    <n v="21"/>
  </r>
  <r>
    <x v="22"/>
    <n v="1"/>
    <s v="Plato_12"/>
    <s v="Descripcion del Plato_12"/>
    <n v="11"/>
    <n v="19"/>
    <n v="3"/>
    <n v="46"/>
    <s v="Sin cebolla"/>
    <n v="57"/>
    <n v="24"/>
    <n v="0.42105263157894735"/>
    <n v="33"/>
  </r>
  <r>
    <x v="22"/>
    <n v="1"/>
    <s v="Plato_6"/>
    <s v="Descripcion del Plato_6"/>
    <n v="16"/>
    <n v="27"/>
    <n v="3"/>
    <n v="17"/>
    <s v="Sin cebolla"/>
    <n v="81"/>
    <n v="33"/>
    <n v="0.40740740740740738"/>
    <n v="48"/>
  </r>
  <r>
    <x v="23"/>
    <n v="5"/>
    <s v="Plato_10"/>
    <s v="Descripcion del Plato_10"/>
    <n v="15"/>
    <n v="26"/>
    <n v="3"/>
    <n v="45"/>
    <s v="Ninguna"/>
    <n v="78"/>
    <n v="33"/>
    <n v="0.42307692307692307"/>
    <n v="45"/>
  </r>
  <r>
    <x v="23"/>
    <n v="5"/>
    <s v="Plato_9"/>
    <s v="Descripcion del Plato_9"/>
    <n v="17"/>
    <n v="29"/>
    <n v="1"/>
    <n v="46"/>
    <s v="Ninguna"/>
    <n v="29"/>
    <n v="12"/>
    <n v="0.41379310344827586"/>
    <n v="17"/>
  </r>
  <r>
    <x v="23"/>
    <n v="5"/>
    <s v="Plato_14"/>
    <s v="Descripcion del Plato_14"/>
    <n v="14"/>
    <n v="23"/>
    <n v="2"/>
    <n v="42"/>
    <s v="Sin cebolla"/>
    <n v="46"/>
    <n v="18"/>
    <n v="0.39130434782608697"/>
    <n v="28"/>
  </r>
  <r>
    <x v="23"/>
    <n v="5"/>
    <s v="Plato_20"/>
    <s v="Descripcion del Plato_20"/>
    <n v="25"/>
    <n v="40"/>
    <n v="2"/>
    <n v="47"/>
    <s v="Sin cebolla"/>
    <n v="80"/>
    <n v="30"/>
    <n v="0.375"/>
    <n v="50"/>
  </r>
  <r>
    <x v="24"/>
    <n v="12"/>
    <s v="Plato_18"/>
    <s v="Descripcion del Plato_18"/>
    <n v="20"/>
    <n v="34"/>
    <n v="1"/>
    <n v="35"/>
    <s v="Sin cebolla"/>
    <n v="34"/>
    <n v="14"/>
    <n v="0.41176470588235292"/>
    <n v="20"/>
  </r>
  <r>
    <x v="25"/>
    <n v="18"/>
    <s v="Plato_4"/>
    <s v="Descripcion del Plato_4"/>
    <n v="10"/>
    <n v="18"/>
    <n v="2"/>
    <n v="13"/>
    <s v="Sin cebolla"/>
    <n v="36"/>
    <n v="16"/>
    <n v="0.44444444444444442"/>
    <n v="20"/>
  </r>
  <r>
    <x v="25"/>
    <n v="18"/>
    <s v="Plato_13"/>
    <s v="Descripcion del Plato_13"/>
    <n v="13"/>
    <n v="21"/>
    <n v="2"/>
    <n v="54"/>
    <s v="Ninguna"/>
    <n v="42"/>
    <n v="16"/>
    <n v="0.38095238095238093"/>
    <n v="26"/>
  </r>
  <r>
    <x v="25"/>
    <n v="18"/>
    <s v="Plato_7"/>
    <s v="Descripcion del Plato_7"/>
    <n v="14"/>
    <n v="24"/>
    <n v="2"/>
    <n v="42"/>
    <s v="Sin cebolla"/>
    <n v="48"/>
    <n v="20"/>
    <n v="0.41666666666666669"/>
    <n v="28"/>
  </r>
  <r>
    <x v="26"/>
    <n v="4"/>
    <s v="Plato_8"/>
    <s v="Descripcion del Plato_8"/>
    <n v="21"/>
    <n v="35"/>
    <n v="1"/>
    <n v="17"/>
    <s v="Ninguna"/>
    <n v="35"/>
    <n v="14"/>
    <n v="0.4"/>
    <n v="21"/>
  </r>
  <r>
    <x v="26"/>
    <n v="4"/>
    <s v="Plato_10"/>
    <s v="Descripcion del Plato_10"/>
    <n v="15"/>
    <n v="26"/>
    <n v="1"/>
    <n v="38"/>
    <s v="Sin cebolla"/>
    <n v="26"/>
    <n v="11"/>
    <n v="0.42307692307692307"/>
    <n v="15"/>
  </r>
  <r>
    <x v="27"/>
    <n v="2"/>
    <s v="Plato_4"/>
    <s v="Descripcion del Plato_4"/>
    <n v="10"/>
    <n v="18"/>
    <n v="2"/>
    <n v="17"/>
    <s v="Sin cebolla"/>
    <n v="36"/>
    <n v="16"/>
    <n v="0.44444444444444442"/>
    <n v="20"/>
  </r>
  <r>
    <x v="27"/>
    <n v="2"/>
    <s v="Plato_9"/>
    <s v="Descripcion del Plato_9"/>
    <n v="17"/>
    <n v="29"/>
    <n v="2"/>
    <n v="39"/>
    <s v="Sin cebolla"/>
    <n v="58"/>
    <n v="24"/>
    <n v="0.41379310344827586"/>
    <n v="34"/>
  </r>
  <r>
    <x v="28"/>
    <n v="20"/>
    <s v="Plato_1"/>
    <s v="Descripcion del Plato_1"/>
    <n v="15"/>
    <n v="25"/>
    <n v="3"/>
    <n v="22"/>
    <s v="Sin cebolla"/>
    <n v="75"/>
    <n v="30"/>
    <n v="0.4"/>
    <n v="45"/>
  </r>
  <r>
    <x v="28"/>
    <n v="20"/>
    <s v="Plato_4"/>
    <s v="Descripcion del Plato_4"/>
    <n v="10"/>
    <n v="18"/>
    <n v="2"/>
    <n v="18"/>
    <s v="Ninguna"/>
    <n v="36"/>
    <n v="16"/>
    <n v="0.44444444444444442"/>
    <n v="20"/>
  </r>
  <r>
    <x v="28"/>
    <n v="20"/>
    <s v="Plato_17"/>
    <s v="Descripcion del Plato_17"/>
    <n v="19"/>
    <n v="31"/>
    <n v="2"/>
    <n v="31"/>
    <s v="Sin cebolla"/>
    <n v="62"/>
    <n v="24"/>
    <n v="0.38709677419354838"/>
    <n v="38"/>
  </r>
  <r>
    <x v="29"/>
    <n v="14"/>
    <s v="Plato_10"/>
    <s v="Descripcion del Plato_10"/>
    <n v="15"/>
    <n v="26"/>
    <n v="2"/>
    <n v="14"/>
    <s v="Ninguna"/>
    <n v="52"/>
    <n v="22"/>
    <n v="0.42307692307692307"/>
    <n v="30"/>
  </r>
  <r>
    <x v="29"/>
    <n v="14"/>
    <s v="Plato_3"/>
    <s v="Descripcion del Plato_3"/>
    <n v="12"/>
    <n v="20"/>
    <n v="3"/>
    <n v="55"/>
    <s v="Ninguna"/>
    <n v="60"/>
    <n v="24"/>
    <n v="0.4"/>
    <n v="36"/>
  </r>
  <r>
    <x v="30"/>
    <n v="13"/>
    <s v="Plato_9"/>
    <s v="Descripcion del Plato_9"/>
    <n v="17"/>
    <n v="29"/>
    <n v="1"/>
    <n v="59"/>
    <s v="Sin cebolla"/>
    <n v="29"/>
    <n v="12"/>
    <n v="0.41379310344827586"/>
    <n v="17"/>
  </r>
  <r>
    <x v="30"/>
    <n v="13"/>
    <s v="Plato_12"/>
    <s v="Descripcion del Plato_12"/>
    <n v="11"/>
    <n v="19"/>
    <n v="2"/>
    <n v="46"/>
    <s v="Sin cebolla"/>
    <n v="38"/>
    <n v="16"/>
    <n v="0.42105263157894735"/>
    <n v="22"/>
  </r>
  <r>
    <x v="31"/>
    <n v="5"/>
    <s v="Plato_15"/>
    <s v="Descripcion del Plato_15"/>
    <n v="19"/>
    <n v="32"/>
    <n v="2"/>
    <n v="50"/>
    <s v="Sin cebolla"/>
    <n v="64"/>
    <n v="26"/>
    <n v="0.40625"/>
    <n v="38"/>
  </r>
  <r>
    <x v="31"/>
    <n v="5"/>
    <s v="Plato_11"/>
    <s v="Descripcion del Plato_11"/>
    <n v="20"/>
    <n v="33"/>
    <n v="1"/>
    <n v="20"/>
    <s v="Sin cebolla"/>
    <n v="33"/>
    <n v="13"/>
    <n v="0.39393939393939392"/>
    <n v="20"/>
  </r>
  <r>
    <x v="31"/>
    <n v="5"/>
    <s v="Plato_10"/>
    <s v="Descripcion del Plato_10"/>
    <n v="15"/>
    <n v="26"/>
    <n v="3"/>
    <n v="35"/>
    <s v="Ninguna"/>
    <n v="78"/>
    <n v="33"/>
    <n v="0.42307692307692307"/>
    <n v="45"/>
  </r>
  <r>
    <x v="31"/>
    <n v="5"/>
    <s v="Plato_4"/>
    <s v="Descripcion del Plato_4"/>
    <n v="10"/>
    <n v="18"/>
    <n v="2"/>
    <n v="23"/>
    <s v="Ninguna"/>
    <n v="36"/>
    <n v="16"/>
    <n v="0.44444444444444442"/>
    <n v="20"/>
  </r>
  <r>
    <x v="32"/>
    <n v="4"/>
    <s v="Plato_8"/>
    <s v="Descripcion del Plato_8"/>
    <n v="21"/>
    <n v="35"/>
    <n v="3"/>
    <n v="6"/>
    <s v="Sin cebolla"/>
    <n v="105"/>
    <n v="42"/>
    <n v="0.4"/>
    <n v="63"/>
  </r>
  <r>
    <x v="32"/>
    <n v="4"/>
    <s v="Plato_6"/>
    <s v="Descripcion del Plato_6"/>
    <n v="16"/>
    <n v="27"/>
    <n v="1"/>
    <n v="59"/>
    <s v="Ninguna"/>
    <n v="27"/>
    <n v="11"/>
    <n v="0.40740740740740738"/>
    <n v="16"/>
  </r>
  <r>
    <x v="32"/>
    <n v="4"/>
    <s v="Plato_15"/>
    <s v="Descripcion del Plato_15"/>
    <n v="19"/>
    <n v="32"/>
    <n v="3"/>
    <n v="55"/>
    <s v="Sin cebolla"/>
    <n v="96"/>
    <n v="39"/>
    <n v="0.40625"/>
    <n v="57"/>
  </r>
  <r>
    <x v="32"/>
    <n v="4"/>
    <s v="Plato_10"/>
    <s v="Descripcion del Plato_10"/>
    <n v="15"/>
    <n v="26"/>
    <n v="3"/>
    <n v="10"/>
    <s v="Ninguna"/>
    <n v="78"/>
    <n v="33"/>
    <n v="0.42307692307692307"/>
    <n v="45"/>
  </r>
  <r>
    <x v="33"/>
    <n v="15"/>
    <s v="Plato_18"/>
    <s v="Descripcion del Plato_18"/>
    <n v="20"/>
    <n v="34"/>
    <n v="1"/>
    <n v="46"/>
    <s v="Ninguna"/>
    <n v="34"/>
    <n v="14"/>
    <n v="0.41176470588235292"/>
    <n v="20"/>
  </r>
  <r>
    <x v="33"/>
    <n v="15"/>
    <s v="Plato_10"/>
    <s v="Descripcion del Plato_10"/>
    <n v="15"/>
    <n v="26"/>
    <n v="3"/>
    <n v="19"/>
    <s v="Sin cebolla"/>
    <n v="78"/>
    <n v="33"/>
    <n v="0.42307692307692307"/>
    <n v="45"/>
  </r>
  <r>
    <x v="34"/>
    <n v="13"/>
    <s v="Plato_2"/>
    <s v="Descripcion del Plato_2"/>
    <n v="18"/>
    <n v="30"/>
    <n v="3"/>
    <n v="5"/>
    <s v="Sin cebolla"/>
    <n v="90"/>
    <n v="36"/>
    <n v="0.4"/>
    <n v="54"/>
  </r>
  <r>
    <x v="34"/>
    <n v="13"/>
    <s v="Plato_9"/>
    <s v="Descripcion del Plato_9"/>
    <n v="17"/>
    <n v="29"/>
    <n v="1"/>
    <n v="8"/>
    <s v="Ninguna"/>
    <n v="29"/>
    <n v="12"/>
    <n v="0.41379310344827586"/>
    <n v="17"/>
  </r>
  <r>
    <x v="34"/>
    <n v="13"/>
    <s v="Plato_11"/>
    <s v="Descripcion del Plato_11"/>
    <n v="20"/>
    <n v="33"/>
    <n v="1"/>
    <n v="21"/>
    <s v="Ninguna"/>
    <n v="33"/>
    <n v="13"/>
    <n v="0.39393939393939392"/>
    <n v="20"/>
  </r>
  <r>
    <x v="34"/>
    <n v="13"/>
    <s v="Plato_17"/>
    <s v="Descripcion del Plato_17"/>
    <n v="19"/>
    <n v="31"/>
    <n v="2"/>
    <n v="31"/>
    <s v="Sin cebolla"/>
    <n v="62"/>
    <n v="24"/>
    <n v="0.38709677419354838"/>
    <n v="38"/>
  </r>
  <r>
    <x v="35"/>
    <n v="5"/>
    <s v="Plato_2"/>
    <s v="Descripcion del Plato_2"/>
    <n v="18"/>
    <n v="30"/>
    <n v="1"/>
    <n v="38"/>
    <s v="Ninguna"/>
    <n v="30"/>
    <n v="12"/>
    <n v="0.4"/>
    <n v="18"/>
  </r>
  <r>
    <x v="36"/>
    <n v="20"/>
    <s v="Plato_13"/>
    <s v="Descripcion del Plato_13"/>
    <n v="13"/>
    <n v="21"/>
    <n v="1"/>
    <n v="47"/>
    <s v="Ninguna"/>
    <n v="21"/>
    <n v="8"/>
    <n v="0.38095238095238093"/>
    <n v="13"/>
  </r>
  <r>
    <x v="37"/>
    <n v="10"/>
    <s v="Plato_17"/>
    <s v="Descripcion del Plato_17"/>
    <n v="19"/>
    <n v="31"/>
    <n v="3"/>
    <n v="21"/>
    <s v="Sin cebolla"/>
    <n v="93"/>
    <n v="36"/>
    <n v="0.38709677419354838"/>
    <n v="57"/>
  </r>
  <r>
    <x v="37"/>
    <n v="10"/>
    <s v="Plato_8"/>
    <s v="Descripcion del Plato_8"/>
    <n v="21"/>
    <n v="35"/>
    <n v="2"/>
    <n v="34"/>
    <s v="Ninguna"/>
    <n v="70"/>
    <n v="28"/>
    <n v="0.4"/>
    <n v="42"/>
  </r>
  <r>
    <x v="37"/>
    <n v="10"/>
    <s v="Plato_19"/>
    <s v="Descripcion del Plato_19"/>
    <n v="22"/>
    <n v="36"/>
    <n v="2"/>
    <n v="43"/>
    <s v="Ninguna"/>
    <n v="72"/>
    <n v="28"/>
    <n v="0.3888888888888889"/>
    <n v="44"/>
  </r>
  <r>
    <x v="38"/>
    <n v="15"/>
    <s v="Plato_19"/>
    <s v="Descripcion del Plato_19"/>
    <n v="22"/>
    <n v="36"/>
    <n v="3"/>
    <n v="57"/>
    <s v="Ninguna"/>
    <n v="108"/>
    <n v="42"/>
    <n v="0.3888888888888889"/>
    <n v="66"/>
  </r>
  <r>
    <x v="39"/>
    <n v="1"/>
    <s v="Plato_9"/>
    <s v="Descripcion del Plato_9"/>
    <n v="17"/>
    <n v="29"/>
    <n v="3"/>
    <n v="15"/>
    <s v="Sin cebolla"/>
    <n v="87"/>
    <n v="36"/>
    <n v="0.41379310344827586"/>
    <n v="51"/>
  </r>
  <r>
    <x v="39"/>
    <n v="1"/>
    <s v="Plato_11"/>
    <s v="Descripcion del Plato_11"/>
    <n v="20"/>
    <n v="33"/>
    <n v="1"/>
    <n v="50"/>
    <s v="Sin cebolla"/>
    <n v="33"/>
    <n v="13"/>
    <n v="0.39393939393939392"/>
    <n v="20"/>
  </r>
  <r>
    <x v="39"/>
    <n v="1"/>
    <s v="Plato_16"/>
    <s v="Descripcion del Plato_16"/>
    <n v="16"/>
    <n v="28"/>
    <n v="1"/>
    <n v="13"/>
    <s v="Sin cebolla"/>
    <n v="28"/>
    <n v="12"/>
    <n v="0.42857142857142855"/>
    <n v="16"/>
  </r>
  <r>
    <x v="40"/>
    <n v="7"/>
    <s v="Plato_15"/>
    <s v="Descripcion del Plato_15"/>
    <n v="19"/>
    <n v="32"/>
    <n v="3"/>
    <n v="23"/>
    <s v="Sin cebolla"/>
    <n v="96"/>
    <n v="39"/>
    <n v="0.40625"/>
    <n v="57"/>
  </r>
  <r>
    <x v="40"/>
    <n v="7"/>
    <s v="Plato_10"/>
    <s v="Descripcion del Plato_10"/>
    <n v="15"/>
    <n v="26"/>
    <n v="3"/>
    <n v="47"/>
    <s v="Sin cebolla"/>
    <n v="78"/>
    <n v="33"/>
    <n v="0.42307692307692307"/>
    <n v="45"/>
  </r>
  <r>
    <x v="40"/>
    <n v="7"/>
    <s v="Plato_2"/>
    <s v="Descripcion del Plato_2"/>
    <n v="18"/>
    <n v="30"/>
    <n v="1"/>
    <n v="19"/>
    <s v="Sin cebolla"/>
    <n v="30"/>
    <n v="12"/>
    <n v="0.4"/>
    <n v="18"/>
  </r>
  <r>
    <x v="41"/>
    <n v="14"/>
    <s v="Plato_5"/>
    <s v="Descripcion del Plato_5"/>
    <n v="13"/>
    <n v="22"/>
    <n v="1"/>
    <n v="57"/>
    <s v="Sin cebolla"/>
    <n v="22"/>
    <n v="9"/>
    <n v="0.40909090909090912"/>
    <n v="13"/>
  </r>
  <r>
    <x v="41"/>
    <n v="14"/>
    <s v="Plato_20"/>
    <s v="Descripcion del Plato_20"/>
    <n v="25"/>
    <n v="40"/>
    <n v="2"/>
    <n v="12"/>
    <s v="Sin cebolla"/>
    <n v="80"/>
    <n v="30"/>
    <n v="0.375"/>
    <n v="50"/>
  </r>
  <r>
    <x v="42"/>
    <n v="8"/>
    <s v="Plato_15"/>
    <s v="Descripcion del Plato_15"/>
    <n v="19"/>
    <n v="32"/>
    <n v="1"/>
    <n v="6"/>
    <s v="Sin cebolla"/>
    <n v="32"/>
    <n v="13"/>
    <n v="0.40625"/>
    <n v="19"/>
  </r>
  <r>
    <x v="42"/>
    <n v="8"/>
    <s v="Plato_18"/>
    <s v="Descripcion del Plato_18"/>
    <n v="20"/>
    <n v="34"/>
    <n v="2"/>
    <n v="59"/>
    <s v="Sin cebolla"/>
    <n v="68"/>
    <n v="28"/>
    <n v="0.41176470588235292"/>
    <n v="40"/>
  </r>
  <r>
    <x v="42"/>
    <n v="8"/>
    <s v="Plato_7"/>
    <s v="Descripcion del Plato_7"/>
    <n v="14"/>
    <n v="24"/>
    <n v="3"/>
    <n v="57"/>
    <s v="Ninguna"/>
    <n v="72"/>
    <n v="30"/>
    <n v="0.41666666666666669"/>
    <n v="42"/>
  </r>
  <r>
    <x v="42"/>
    <n v="8"/>
    <s v="Plato_17"/>
    <s v="Descripcion del Plato_17"/>
    <n v="19"/>
    <n v="31"/>
    <n v="1"/>
    <n v="24"/>
    <s v="Ninguna"/>
    <n v="31"/>
    <n v="12"/>
    <n v="0.38709677419354838"/>
    <n v="19"/>
  </r>
  <r>
    <x v="43"/>
    <n v="18"/>
    <s v="Plato_10"/>
    <s v="Descripcion del Plato_10"/>
    <n v="15"/>
    <n v="26"/>
    <n v="1"/>
    <n v="34"/>
    <s v="Sin cebolla"/>
    <n v="26"/>
    <n v="11"/>
    <n v="0.42307692307692307"/>
    <n v="15"/>
  </r>
  <r>
    <x v="43"/>
    <n v="18"/>
    <s v="Plato_1"/>
    <s v="Descripcion del Plato_1"/>
    <n v="15"/>
    <n v="25"/>
    <n v="3"/>
    <n v="8"/>
    <s v="Ninguna"/>
    <n v="75"/>
    <n v="30"/>
    <n v="0.4"/>
    <n v="45"/>
  </r>
  <r>
    <x v="43"/>
    <n v="18"/>
    <s v="Plato_13"/>
    <s v="Descripcion del Plato_13"/>
    <n v="13"/>
    <n v="21"/>
    <n v="1"/>
    <n v="43"/>
    <s v="Ninguna"/>
    <n v="21"/>
    <n v="8"/>
    <n v="0.38095238095238093"/>
    <n v="13"/>
  </r>
  <r>
    <x v="44"/>
    <n v="17"/>
    <s v="Plato_4"/>
    <s v="Descripcion del Plato_4"/>
    <n v="10"/>
    <n v="18"/>
    <n v="3"/>
    <n v="47"/>
    <s v="Ninguna"/>
    <n v="54"/>
    <n v="24"/>
    <n v="0.44444444444444442"/>
    <n v="30"/>
  </r>
  <r>
    <x v="45"/>
    <n v="10"/>
    <s v="Plato_2"/>
    <s v="Descripcion del Plato_2"/>
    <n v="18"/>
    <n v="30"/>
    <n v="2"/>
    <n v="23"/>
    <s v="Sin cebolla"/>
    <n v="60"/>
    <n v="24"/>
    <n v="0.4"/>
    <n v="36"/>
  </r>
  <r>
    <x v="45"/>
    <n v="10"/>
    <s v="Plato_18"/>
    <s v="Descripcion del Plato_18"/>
    <n v="20"/>
    <n v="34"/>
    <n v="1"/>
    <n v="48"/>
    <s v="Sin cebolla"/>
    <n v="34"/>
    <n v="14"/>
    <n v="0.41176470588235292"/>
    <n v="20"/>
  </r>
  <r>
    <x v="45"/>
    <n v="10"/>
    <s v="Plato_14"/>
    <s v="Descripcion del Plato_14"/>
    <n v="14"/>
    <n v="23"/>
    <n v="2"/>
    <n v="15"/>
    <s v="Ninguna"/>
    <n v="46"/>
    <n v="18"/>
    <n v="0.39130434782608697"/>
    <n v="28"/>
  </r>
  <r>
    <x v="46"/>
    <n v="18"/>
    <s v="Plato_11"/>
    <s v="Descripcion del Plato_11"/>
    <n v="20"/>
    <n v="33"/>
    <n v="2"/>
    <n v="56"/>
    <s v="Ninguna"/>
    <n v="66"/>
    <n v="26"/>
    <n v="0.39393939393939392"/>
    <n v="40"/>
  </r>
  <r>
    <x v="46"/>
    <n v="18"/>
    <s v="Plato_14"/>
    <s v="Descripcion del Plato_14"/>
    <n v="14"/>
    <n v="23"/>
    <n v="1"/>
    <n v="17"/>
    <s v="Sin cebolla"/>
    <n v="23"/>
    <n v="9"/>
    <n v="0.39130434782608697"/>
    <n v="14"/>
  </r>
  <r>
    <x v="46"/>
    <n v="18"/>
    <s v="Plato_3"/>
    <s v="Descripcion del Plato_3"/>
    <n v="12"/>
    <n v="20"/>
    <n v="1"/>
    <n v="14"/>
    <s v="Sin cebolla"/>
    <n v="20"/>
    <n v="8"/>
    <n v="0.4"/>
    <n v="12"/>
  </r>
  <r>
    <x v="47"/>
    <n v="17"/>
    <s v="Plato_6"/>
    <s v="Descripcion del Plato_6"/>
    <n v="16"/>
    <n v="27"/>
    <n v="3"/>
    <n v="37"/>
    <s v="Sin cebolla"/>
    <n v="81"/>
    <n v="33"/>
    <n v="0.40740740740740738"/>
    <n v="48"/>
  </r>
  <r>
    <x v="47"/>
    <n v="17"/>
    <s v="Plato_5"/>
    <s v="Descripcion del Plato_5"/>
    <n v="13"/>
    <n v="22"/>
    <n v="2"/>
    <n v="55"/>
    <s v="Ninguna"/>
    <n v="44"/>
    <n v="18"/>
    <n v="0.40909090909090912"/>
    <n v="26"/>
  </r>
  <r>
    <x v="47"/>
    <n v="17"/>
    <s v="Plato_11"/>
    <s v="Descripcion del Plato_11"/>
    <n v="20"/>
    <n v="33"/>
    <n v="1"/>
    <n v="32"/>
    <s v="Sin cebolla"/>
    <n v="33"/>
    <n v="13"/>
    <n v="0.39393939393939392"/>
    <n v="20"/>
  </r>
  <r>
    <x v="48"/>
    <n v="8"/>
    <s v="Plato_7"/>
    <s v="Descripcion del Plato_7"/>
    <n v="14"/>
    <n v="24"/>
    <n v="3"/>
    <n v="9"/>
    <s v="Ninguna"/>
    <n v="72"/>
    <n v="30"/>
    <n v="0.41666666666666669"/>
    <n v="42"/>
  </r>
  <r>
    <x v="48"/>
    <n v="8"/>
    <s v="Plato_15"/>
    <s v="Descripcion del Plato_15"/>
    <n v="19"/>
    <n v="32"/>
    <n v="3"/>
    <n v="27"/>
    <s v="Ninguna"/>
    <n v="96"/>
    <n v="39"/>
    <n v="0.40625"/>
    <n v="57"/>
  </r>
  <r>
    <x v="48"/>
    <n v="8"/>
    <s v="Plato_4"/>
    <s v="Descripcion del Plato_4"/>
    <n v="10"/>
    <n v="18"/>
    <n v="1"/>
    <n v="45"/>
    <s v="Sin cebolla"/>
    <n v="18"/>
    <n v="8"/>
    <n v="0.44444444444444442"/>
    <n v="10"/>
  </r>
  <r>
    <x v="49"/>
    <n v="19"/>
    <s v="Plato_15"/>
    <s v="Descripcion del Plato_15"/>
    <n v="19"/>
    <n v="32"/>
    <n v="1"/>
    <n v="6"/>
    <s v="Ninguna"/>
    <n v="32"/>
    <n v="13"/>
    <n v="0.40625"/>
    <n v="19"/>
  </r>
  <r>
    <x v="49"/>
    <n v="19"/>
    <s v="Plato_5"/>
    <s v="Descripcion del Plato_5"/>
    <n v="13"/>
    <n v="22"/>
    <n v="2"/>
    <n v="15"/>
    <s v="Ninguna"/>
    <n v="44"/>
    <n v="18"/>
    <n v="0.40909090909090912"/>
    <n v="26"/>
  </r>
  <r>
    <x v="50"/>
    <n v="12"/>
    <s v="Plato_14"/>
    <s v="Descripcion del Plato_14"/>
    <n v="14"/>
    <n v="23"/>
    <n v="2"/>
    <n v="33"/>
    <s v="Sin cebolla"/>
    <n v="46"/>
    <n v="18"/>
    <n v="0.39130434782608697"/>
    <n v="28"/>
  </r>
  <r>
    <x v="50"/>
    <n v="12"/>
    <s v="Plato_11"/>
    <s v="Descripcion del Plato_11"/>
    <n v="20"/>
    <n v="33"/>
    <n v="3"/>
    <n v="56"/>
    <s v="Ninguna"/>
    <n v="99"/>
    <n v="39"/>
    <n v="0.39393939393939392"/>
    <n v="60"/>
  </r>
  <r>
    <x v="50"/>
    <n v="12"/>
    <s v="Plato_5"/>
    <s v="Descripcion del Plato_5"/>
    <n v="13"/>
    <n v="22"/>
    <n v="2"/>
    <n v="53"/>
    <s v="Ninguna"/>
    <n v="44"/>
    <n v="18"/>
    <n v="0.40909090909090912"/>
    <n v="26"/>
  </r>
  <r>
    <x v="50"/>
    <n v="12"/>
    <s v="Plato_4"/>
    <s v="Descripcion del Plato_4"/>
    <n v="10"/>
    <n v="18"/>
    <n v="2"/>
    <n v="22"/>
    <s v="Ninguna"/>
    <n v="36"/>
    <n v="16"/>
    <n v="0.44444444444444442"/>
    <n v="20"/>
  </r>
  <r>
    <x v="51"/>
    <n v="7"/>
    <s v="Plato_11"/>
    <s v="Descripcion del Plato_11"/>
    <n v="20"/>
    <n v="33"/>
    <n v="3"/>
    <n v="13"/>
    <s v="Ninguna"/>
    <n v="99"/>
    <n v="39"/>
    <n v="0.39393939393939392"/>
    <n v="60"/>
  </r>
  <r>
    <x v="51"/>
    <n v="7"/>
    <s v="Plato_17"/>
    <s v="Descripcion del Plato_17"/>
    <n v="19"/>
    <n v="31"/>
    <n v="2"/>
    <n v="17"/>
    <s v="Sin cebolla"/>
    <n v="62"/>
    <n v="24"/>
    <n v="0.38709677419354838"/>
    <n v="38"/>
  </r>
  <r>
    <x v="51"/>
    <n v="7"/>
    <s v="Plato_18"/>
    <s v="Descripcion del Plato_18"/>
    <n v="20"/>
    <n v="34"/>
    <n v="3"/>
    <n v="32"/>
    <s v="Ninguna"/>
    <n v="102"/>
    <n v="42"/>
    <n v="0.41176470588235292"/>
    <n v="60"/>
  </r>
  <r>
    <x v="52"/>
    <n v="16"/>
    <s v="Plato_14"/>
    <s v="Descripcion del Plato_14"/>
    <n v="14"/>
    <n v="23"/>
    <n v="3"/>
    <n v="47"/>
    <s v="Sin cebolla"/>
    <n v="69"/>
    <n v="27"/>
    <n v="0.39130434782608697"/>
    <n v="42"/>
  </r>
  <r>
    <x v="52"/>
    <n v="16"/>
    <s v="Plato_2"/>
    <s v="Descripcion del Plato_2"/>
    <n v="18"/>
    <n v="30"/>
    <n v="3"/>
    <n v="39"/>
    <s v="Sin cebolla"/>
    <n v="90"/>
    <n v="36"/>
    <n v="0.4"/>
    <n v="54"/>
  </r>
  <r>
    <x v="52"/>
    <n v="16"/>
    <s v="Plato_19"/>
    <s v="Descripcion del Plato_19"/>
    <n v="22"/>
    <n v="36"/>
    <n v="3"/>
    <n v="26"/>
    <s v="Ninguna"/>
    <n v="108"/>
    <n v="42"/>
    <n v="0.3888888888888889"/>
    <n v="66"/>
  </r>
  <r>
    <x v="53"/>
    <n v="6"/>
    <s v="Plato_8"/>
    <s v="Descripcion del Plato_8"/>
    <n v="21"/>
    <n v="35"/>
    <n v="3"/>
    <n v="47"/>
    <s v="Ninguna"/>
    <n v="105"/>
    <n v="42"/>
    <n v="0.4"/>
    <n v="63"/>
  </r>
  <r>
    <x v="53"/>
    <n v="6"/>
    <s v="Plato_17"/>
    <s v="Descripcion del Plato_17"/>
    <n v="19"/>
    <n v="31"/>
    <n v="1"/>
    <n v="55"/>
    <s v="Sin cebolla"/>
    <n v="31"/>
    <n v="12"/>
    <n v="0.38709677419354838"/>
    <n v="19"/>
  </r>
  <r>
    <x v="53"/>
    <n v="6"/>
    <s v="Plato_4"/>
    <s v="Descripcion del Plato_4"/>
    <n v="10"/>
    <n v="18"/>
    <n v="1"/>
    <n v="55"/>
    <s v="Sin cebolla"/>
    <n v="18"/>
    <n v="8"/>
    <n v="0.44444444444444442"/>
    <n v="10"/>
  </r>
  <r>
    <x v="53"/>
    <n v="6"/>
    <s v="Plato_11"/>
    <s v="Descripcion del Plato_11"/>
    <n v="20"/>
    <n v="33"/>
    <n v="1"/>
    <n v="46"/>
    <s v="Sin cebolla"/>
    <n v="33"/>
    <n v="13"/>
    <n v="0.39393939393939392"/>
    <n v="20"/>
  </r>
  <r>
    <x v="54"/>
    <n v="20"/>
    <s v="Plato_11"/>
    <s v="Descripcion del Plato_11"/>
    <n v="20"/>
    <n v="33"/>
    <n v="3"/>
    <n v="27"/>
    <s v="Sin cebolla"/>
    <n v="99"/>
    <n v="39"/>
    <n v="0.39393939393939392"/>
    <n v="60"/>
  </r>
  <r>
    <x v="54"/>
    <n v="20"/>
    <s v="Plato_7"/>
    <s v="Descripcion del Plato_7"/>
    <n v="14"/>
    <n v="24"/>
    <n v="1"/>
    <n v="5"/>
    <s v="Ninguna"/>
    <n v="24"/>
    <n v="10"/>
    <n v="0.41666666666666669"/>
    <n v="14"/>
  </r>
  <r>
    <x v="54"/>
    <n v="20"/>
    <s v="Plato_19"/>
    <s v="Descripcion del Plato_19"/>
    <n v="22"/>
    <n v="36"/>
    <n v="1"/>
    <n v="51"/>
    <s v="Sin cebolla"/>
    <n v="36"/>
    <n v="14"/>
    <n v="0.3888888888888889"/>
    <n v="22"/>
  </r>
  <r>
    <x v="54"/>
    <n v="20"/>
    <s v="Plato_15"/>
    <s v="Descripcion del Plato_15"/>
    <n v="19"/>
    <n v="32"/>
    <n v="3"/>
    <n v="13"/>
    <s v="Ninguna"/>
    <n v="96"/>
    <n v="39"/>
    <n v="0.40625"/>
    <n v="57"/>
  </r>
  <r>
    <x v="55"/>
    <n v="1"/>
    <s v="Plato_9"/>
    <s v="Descripcion del Plato_9"/>
    <n v="17"/>
    <n v="29"/>
    <n v="1"/>
    <n v="38"/>
    <s v="Ninguna"/>
    <n v="29"/>
    <n v="12"/>
    <n v="0.41379310344827586"/>
    <n v="17"/>
  </r>
  <r>
    <x v="55"/>
    <n v="1"/>
    <s v="Plato_12"/>
    <s v="Descripcion del Plato_12"/>
    <n v="11"/>
    <n v="19"/>
    <n v="1"/>
    <n v="40"/>
    <s v="Sin cebolla"/>
    <n v="19"/>
    <n v="8"/>
    <n v="0.42105263157894735"/>
    <n v="11"/>
  </r>
  <r>
    <x v="56"/>
    <n v="18"/>
    <s v="Plato_8"/>
    <s v="Descripcion del Plato_8"/>
    <n v="21"/>
    <n v="35"/>
    <n v="1"/>
    <n v="21"/>
    <s v="Sin cebolla"/>
    <n v="35"/>
    <n v="14"/>
    <n v="0.4"/>
    <n v="21"/>
  </r>
  <r>
    <x v="56"/>
    <n v="18"/>
    <s v="Plato_20"/>
    <s v="Descripcion del Plato_20"/>
    <n v="25"/>
    <n v="40"/>
    <n v="1"/>
    <n v="30"/>
    <s v="Sin cebolla"/>
    <n v="40"/>
    <n v="15"/>
    <n v="0.375"/>
    <n v="25"/>
  </r>
  <r>
    <x v="56"/>
    <n v="18"/>
    <s v="Plato_5"/>
    <s v="Descripcion del Plato_5"/>
    <n v="13"/>
    <n v="22"/>
    <n v="1"/>
    <n v="10"/>
    <s v="Ninguna"/>
    <n v="22"/>
    <n v="9"/>
    <n v="0.40909090909090912"/>
    <n v="13"/>
  </r>
  <r>
    <x v="56"/>
    <n v="18"/>
    <s v="Plato_19"/>
    <s v="Descripcion del Plato_19"/>
    <n v="22"/>
    <n v="36"/>
    <n v="2"/>
    <n v="7"/>
    <s v="Sin cebolla"/>
    <n v="72"/>
    <n v="28"/>
    <n v="0.3888888888888889"/>
    <n v="44"/>
  </r>
  <r>
    <x v="57"/>
    <n v="8"/>
    <s v="Plato_5"/>
    <s v="Descripcion del Plato_5"/>
    <n v="13"/>
    <n v="22"/>
    <n v="1"/>
    <n v="17"/>
    <s v="Sin cebolla"/>
    <n v="22"/>
    <n v="9"/>
    <n v="0.40909090909090912"/>
    <n v="13"/>
  </r>
  <r>
    <x v="57"/>
    <n v="8"/>
    <s v="Plato_3"/>
    <s v="Descripcion del Plato_3"/>
    <n v="12"/>
    <n v="20"/>
    <n v="3"/>
    <n v="56"/>
    <s v="Sin cebolla"/>
    <n v="60"/>
    <n v="24"/>
    <n v="0.4"/>
    <n v="36"/>
  </r>
  <r>
    <x v="58"/>
    <n v="8"/>
    <s v="Plato_12"/>
    <s v="Descripcion del Plato_12"/>
    <n v="11"/>
    <n v="19"/>
    <n v="2"/>
    <n v="13"/>
    <s v="Ninguna"/>
    <n v="38"/>
    <n v="16"/>
    <n v="0.42105263157894735"/>
    <n v="22"/>
  </r>
  <r>
    <x v="58"/>
    <n v="8"/>
    <s v="Plato_14"/>
    <s v="Descripcion del Plato_14"/>
    <n v="14"/>
    <n v="23"/>
    <n v="2"/>
    <n v="9"/>
    <s v="Ninguna"/>
    <n v="46"/>
    <n v="18"/>
    <n v="0.39130434782608697"/>
    <n v="28"/>
  </r>
  <r>
    <x v="58"/>
    <n v="8"/>
    <s v="Plato_4"/>
    <s v="Descripcion del Plato_4"/>
    <n v="10"/>
    <n v="18"/>
    <n v="2"/>
    <n v="13"/>
    <s v="Sin cebolla"/>
    <n v="36"/>
    <n v="16"/>
    <n v="0.44444444444444442"/>
    <n v="20"/>
  </r>
  <r>
    <x v="58"/>
    <n v="8"/>
    <s v="Plato_20"/>
    <s v="Descripcion del Plato_20"/>
    <n v="25"/>
    <n v="40"/>
    <n v="1"/>
    <n v="13"/>
    <s v="Sin cebolla"/>
    <n v="40"/>
    <n v="15"/>
    <n v="0.375"/>
    <n v="25"/>
  </r>
  <r>
    <x v="59"/>
    <n v="6"/>
    <s v="Plato_4"/>
    <s v="Descripcion del Plato_4"/>
    <n v="10"/>
    <n v="18"/>
    <n v="2"/>
    <n v="23"/>
    <s v="Ninguna"/>
    <n v="36"/>
    <n v="16"/>
    <n v="0.44444444444444442"/>
    <n v="20"/>
  </r>
  <r>
    <x v="59"/>
    <n v="6"/>
    <s v="Plato_11"/>
    <s v="Descripcion del Plato_11"/>
    <n v="20"/>
    <n v="33"/>
    <n v="2"/>
    <n v="20"/>
    <s v="Sin cebolla"/>
    <n v="66"/>
    <n v="26"/>
    <n v="0.39393939393939392"/>
    <n v="40"/>
  </r>
  <r>
    <x v="60"/>
    <n v="10"/>
    <s v="Plato_20"/>
    <s v="Descripcion del Plato_20"/>
    <n v="25"/>
    <n v="40"/>
    <n v="2"/>
    <n v="56"/>
    <s v="Ninguna"/>
    <n v="80"/>
    <n v="30"/>
    <n v="0.375"/>
    <n v="50"/>
  </r>
  <r>
    <x v="60"/>
    <n v="10"/>
    <s v="Plato_4"/>
    <s v="Descripcion del Plato_4"/>
    <n v="10"/>
    <n v="18"/>
    <n v="1"/>
    <n v="39"/>
    <s v="Sin cebolla"/>
    <n v="18"/>
    <n v="8"/>
    <n v="0.44444444444444442"/>
    <n v="10"/>
  </r>
  <r>
    <x v="60"/>
    <n v="10"/>
    <s v="Plato_2"/>
    <s v="Descripcion del Plato_2"/>
    <n v="18"/>
    <n v="30"/>
    <n v="2"/>
    <n v="13"/>
    <s v="Ninguna"/>
    <n v="60"/>
    <n v="24"/>
    <n v="0.4"/>
    <n v="36"/>
  </r>
  <r>
    <x v="60"/>
    <n v="10"/>
    <s v="Plato_16"/>
    <s v="Descripcion del Plato_16"/>
    <n v="16"/>
    <n v="28"/>
    <n v="3"/>
    <n v="51"/>
    <s v="Sin cebolla"/>
    <n v="84"/>
    <n v="36"/>
    <n v="0.42857142857142855"/>
    <n v="48"/>
  </r>
  <r>
    <x v="61"/>
    <n v="2"/>
    <s v="Plato_2"/>
    <s v="Descripcion del Plato_2"/>
    <n v="18"/>
    <n v="30"/>
    <n v="2"/>
    <n v="59"/>
    <s v="Sin cebolla"/>
    <n v="60"/>
    <n v="24"/>
    <n v="0.4"/>
    <n v="36"/>
  </r>
  <r>
    <x v="61"/>
    <n v="2"/>
    <s v="Plato_12"/>
    <s v="Descripcion del Plato_12"/>
    <n v="11"/>
    <n v="19"/>
    <n v="3"/>
    <n v="46"/>
    <s v="Sin cebolla"/>
    <n v="57"/>
    <n v="24"/>
    <n v="0.42105263157894735"/>
    <n v="33"/>
  </r>
  <r>
    <x v="61"/>
    <n v="2"/>
    <s v="Plato_17"/>
    <s v="Descripcion del Plato_17"/>
    <n v="19"/>
    <n v="31"/>
    <n v="1"/>
    <n v="50"/>
    <s v="Sin cebolla"/>
    <n v="31"/>
    <n v="12"/>
    <n v="0.38709677419354838"/>
    <n v="19"/>
  </r>
  <r>
    <x v="62"/>
    <n v="17"/>
    <s v="Plato_3"/>
    <s v="Descripcion del Plato_3"/>
    <n v="12"/>
    <n v="20"/>
    <n v="1"/>
    <n v="10"/>
    <s v="Sin cebolla"/>
    <n v="20"/>
    <n v="8"/>
    <n v="0.4"/>
    <n v="12"/>
  </r>
  <r>
    <x v="62"/>
    <n v="17"/>
    <s v="Plato_8"/>
    <s v="Descripcion del Plato_8"/>
    <n v="21"/>
    <n v="35"/>
    <n v="1"/>
    <n v="20"/>
    <s v="Ninguna"/>
    <n v="35"/>
    <n v="14"/>
    <n v="0.4"/>
    <n v="21"/>
  </r>
  <r>
    <x v="63"/>
    <n v="3"/>
    <s v="Plato_3"/>
    <s v="Descripcion del Plato_3"/>
    <n v="12"/>
    <n v="20"/>
    <n v="3"/>
    <n v="25"/>
    <s v="Ninguna"/>
    <n v="60"/>
    <n v="24"/>
    <n v="0.4"/>
    <n v="36"/>
  </r>
  <r>
    <x v="63"/>
    <n v="3"/>
    <s v="Plato_20"/>
    <s v="Descripcion del Plato_20"/>
    <n v="25"/>
    <n v="40"/>
    <n v="3"/>
    <n v="47"/>
    <s v="Sin cebolla"/>
    <n v="120"/>
    <n v="45"/>
    <n v="0.375"/>
    <n v="75"/>
  </r>
  <r>
    <x v="63"/>
    <n v="3"/>
    <s v="Plato_19"/>
    <s v="Descripcion del Plato_19"/>
    <n v="22"/>
    <n v="36"/>
    <n v="3"/>
    <n v="10"/>
    <s v="Ninguna"/>
    <n v="108"/>
    <n v="42"/>
    <n v="0.3888888888888889"/>
    <n v="66"/>
  </r>
  <r>
    <x v="64"/>
    <n v="5"/>
    <s v="Plato_16"/>
    <s v="Descripcion del Plato_16"/>
    <n v="16"/>
    <n v="28"/>
    <n v="1"/>
    <n v="32"/>
    <s v="Sin cebolla"/>
    <n v="28"/>
    <n v="12"/>
    <n v="0.42857142857142855"/>
    <n v="16"/>
  </r>
  <r>
    <x v="64"/>
    <n v="5"/>
    <s v="Plato_17"/>
    <s v="Descripcion del Plato_17"/>
    <n v="19"/>
    <n v="31"/>
    <n v="1"/>
    <n v="55"/>
    <s v="Sin cebolla"/>
    <n v="31"/>
    <n v="12"/>
    <n v="0.38709677419354838"/>
    <n v="19"/>
  </r>
  <r>
    <x v="64"/>
    <n v="5"/>
    <s v="Plato_12"/>
    <s v="Descripcion del Plato_12"/>
    <n v="11"/>
    <n v="19"/>
    <n v="3"/>
    <n v="51"/>
    <s v="Ninguna"/>
    <n v="57"/>
    <n v="24"/>
    <n v="0.42105263157894735"/>
    <n v="33"/>
  </r>
  <r>
    <x v="64"/>
    <n v="5"/>
    <s v="Plato_20"/>
    <s v="Descripcion del Plato_20"/>
    <n v="25"/>
    <n v="40"/>
    <n v="2"/>
    <n v="17"/>
    <s v="Ninguna"/>
    <n v="80"/>
    <n v="30"/>
    <n v="0.375"/>
    <n v="50"/>
  </r>
  <r>
    <x v="65"/>
    <n v="18"/>
    <s v="Plato_19"/>
    <s v="Descripcion del Plato_19"/>
    <n v="22"/>
    <n v="36"/>
    <n v="1"/>
    <n v="29"/>
    <s v="Ninguna"/>
    <n v="36"/>
    <n v="14"/>
    <n v="0.3888888888888889"/>
    <n v="22"/>
  </r>
  <r>
    <x v="65"/>
    <n v="18"/>
    <s v="Plato_20"/>
    <s v="Descripcion del Plato_20"/>
    <n v="25"/>
    <n v="40"/>
    <n v="3"/>
    <n v="30"/>
    <s v="Ninguna"/>
    <n v="120"/>
    <n v="45"/>
    <n v="0.375"/>
    <n v="75"/>
  </r>
  <r>
    <x v="65"/>
    <n v="18"/>
    <s v="Plato_4"/>
    <s v="Descripcion del Plato_4"/>
    <n v="10"/>
    <n v="18"/>
    <n v="3"/>
    <n v="55"/>
    <s v="Sin cebolla"/>
    <n v="54"/>
    <n v="24"/>
    <n v="0.44444444444444442"/>
    <n v="30"/>
  </r>
  <r>
    <x v="66"/>
    <n v="2"/>
    <s v="Plato_20"/>
    <s v="Descripcion del Plato_20"/>
    <n v="25"/>
    <n v="40"/>
    <n v="1"/>
    <n v="22"/>
    <s v="Ninguna"/>
    <n v="40"/>
    <n v="15"/>
    <n v="0.375"/>
    <n v="25"/>
  </r>
  <r>
    <x v="66"/>
    <n v="2"/>
    <s v="Plato_19"/>
    <s v="Descripcion del Plato_19"/>
    <n v="22"/>
    <n v="36"/>
    <n v="3"/>
    <n v="59"/>
    <s v="Sin cebolla"/>
    <n v="108"/>
    <n v="42"/>
    <n v="0.3888888888888889"/>
    <n v="66"/>
  </r>
  <r>
    <x v="66"/>
    <n v="2"/>
    <s v="Plato_10"/>
    <s v="Descripcion del Plato_10"/>
    <n v="15"/>
    <n v="26"/>
    <n v="3"/>
    <n v="15"/>
    <s v="Sin cebolla"/>
    <n v="78"/>
    <n v="33"/>
    <n v="0.42307692307692307"/>
    <n v="45"/>
  </r>
  <r>
    <x v="66"/>
    <n v="2"/>
    <s v="Plato_2"/>
    <s v="Descripcion del Plato_2"/>
    <n v="18"/>
    <n v="30"/>
    <n v="1"/>
    <n v="35"/>
    <s v="Sin cebolla"/>
    <n v="30"/>
    <n v="12"/>
    <n v="0.4"/>
    <n v="18"/>
  </r>
  <r>
    <x v="67"/>
    <n v="8"/>
    <s v="Plato_14"/>
    <s v="Descripcion del Plato_14"/>
    <n v="14"/>
    <n v="23"/>
    <n v="3"/>
    <n v="43"/>
    <s v="Ninguna"/>
    <n v="69"/>
    <n v="27"/>
    <n v="0.39130434782608697"/>
    <n v="42"/>
  </r>
  <r>
    <x v="67"/>
    <n v="8"/>
    <s v="Plato_16"/>
    <s v="Descripcion del Plato_16"/>
    <n v="16"/>
    <n v="28"/>
    <n v="1"/>
    <n v="19"/>
    <s v="Sin cebolla"/>
    <n v="28"/>
    <n v="12"/>
    <n v="0.42857142857142855"/>
    <n v="16"/>
  </r>
  <r>
    <x v="67"/>
    <n v="8"/>
    <s v="Plato_15"/>
    <s v="Descripcion del Plato_15"/>
    <n v="19"/>
    <n v="32"/>
    <n v="3"/>
    <n v="57"/>
    <s v="Sin cebolla"/>
    <n v="96"/>
    <n v="39"/>
    <n v="0.40625"/>
    <n v="57"/>
  </r>
  <r>
    <x v="67"/>
    <n v="8"/>
    <s v="Plato_1"/>
    <s v="Descripcion del Plato_1"/>
    <n v="15"/>
    <n v="25"/>
    <n v="1"/>
    <n v="26"/>
    <s v="Sin cebolla"/>
    <n v="25"/>
    <n v="10"/>
    <n v="0.4"/>
    <n v="15"/>
  </r>
  <r>
    <x v="68"/>
    <n v="5"/>
    <s v="Plato_13"/>
    <s v="Descripcion del Plato_13"/>
    <n v="13"/>
    <n v="21"/>
    <n v="3"/>
    <n v="20"/>
    <s v="Ninguna"/>
    <n v="63"/>
    <n v="24"/>
    <n v="0.38095238095238093"/>
    <n v="39"/>
  </r>
  <r>
    <x v="68"/>
    <n v="5"/>
    <s v="Plato_7"/>
    <s v="Descripcion del Plato_7"/>
    <n v="14"/>
    <n v="24"/>
    <n v="3"/>
    <n v="48"/>
    <s v="Sin cebolla"/>
    <n v="72"/>
    <n v="30"/>
    <n v="0.41666666666666669"/>
    <n v="42"/>
  </r>
  <r>
    <x v="68"/>
    <n v="5"/>
    <s v="Plato_11"/>
    <s v="Descripcion del Plato_11"/>
    <n v="20"/>
    <n v="33"/>
    <n v="3"/>
    <n v="24"/>
    <s v="Sin cebolla"/>
    <n v="99"/>
    <n v="39"/>
    <n v="0.39393939393939392"/>
    <n v="60"/>
  </r>
  <r>
    <x v="69"/>
    <n v="17"/>
    <s v="Plato_1"/>
    <s v="Descripcion del Plato_1"/>
    <n v="15"/>
    <n v="25"/>
    <n v="2"/>
    <n v="19"/>
    <s v="Sin cebolla"/>
    <n v="50"/>
    <n v="20"/>
    <n v="0.4"/>
    <n v="30"/>
  </r>
  <r>
    <x v="69"/>
    <n v="17"/>
    <s v="Plato_18"/>
    <s v="Descripcion del Plato_18"/>
    <n v="20"/>
    <n v="34"/>
    <n v="2"/>
    <n v="21"/>
    <s v="Sin cebolla"/>
    <n v="68"/>
    <n v="28"/>
    <n v="0.41176470588235292"/>
    <n v="40"/>
  </r>
  <r>
    <x v="70"/>
    <n v="18"/>
    <s v="Plato_2"/>
    <s v="Descripcion del Plato_2"/>
    <n v="18"/>
    <n v="30"/>
    <n v="3"/>
    <n v="20"/>
    <s v="Sin cebolla"/>
    <n v="90"/>
    <n v="36"/>
    <n v="0.4"/>
    <n v="54"/>
  </r>
  <r>
    <x v="70"/>
    <n v="18"/>
    <s v="Plato_14"/>
    <s v="Descripcion del Plato_14"/>
    <n v="14"/>
    <n v="23"/>
    <n v="2"/>
    <n v="29"/>
    <s v="Sin cebolla"/>
    <n v="46"/>
    <n v="18"/>
    <n v="0.39130434782608697"/>
    <n v="28"/>
  </r>
  <r>
    <x v="71"/>
    <n v="17"/>
    <s v="Plato_13"/>
    <s v="Descripcion del Plato_13"/>
    <n v="13"/>
    <n v="21"/>
    <n v="1"/>
    <n v="17"/>
    <s v="Sin cebolla"/>
    <n v="21"/>
    <n v="8"/>
    <n v="0.38095238095238093"/>
    <n v="13"/>
  </r>
  <r>
    <x v="71"/>
    <n v="17"/>
    <s v="Plato_4"/>
    <s v="Descripcion del Plato_4"/>
    <n v="10"/>
    <n v="18"/>
    <n v="3"/>
    <n v="37"/>
    <s v="Sin cebolla"/>
    <n v="54"/>
    <n v="24"/>
    <n v="0.44444444444444442"/>
    <n v="30"/>
  </r>
  <r>
    <x v="72"/>
    <n v="1"/>
    <s v="Plato_6"/>
    <s v="Descripcion del Plato_6"/>
    <n v="16"/>
    <n v="27"/>
    <n v="3"/>
    <n v="20"/>
    <s v="Ninguna"/>
    <n v="81"/>
    <n v="33"/>
    <n v="0.40740740740740738"/>
    <n v="48"/>
  </r>
  <r>
    <x v="73"/>
    <n v="19"/>
    <s v="Plato_10"/>
    <s v="Descripcion del Plato_10"/>
    <n v="15"/>
    <n v="26"/>
    <n v="2"/>
    <n v="39"/>
    <s v="Sin cebolla"/>
    <n v="52"/>
    <n v="22"/>
    <n v="0.42307692307692307"/>
    <n v="30"/>
  </r>
  <r>
    <x v="73"/>
    <n v="19"/>
    <s v="Plato_18"/>
    <s v="Descripcion del Plato_18"/>
    <n v="20"/>
    <n v="34"/>
    <n v="3"/>
    <n v="37"/>
    <s v="Ninguna"/>
    <n v="102"/>
    <n v="42"/>
    <n v="0.41176470588235292"/>
    <n v="60"/>
  </r>
  <r>
    <x v="73"/>
    <n v="19"/>
    <s v="Plato_15"/>
    <s v="Descripcion del Plato_15"/>
    <n v="19"/>
    <n v="32"/>
    <n v="2"/>
    <n v="24"/>
    <s v="Sin cebolla"/>
    <n v="64"/>
    <n v="26"/>
    <n v="0.40625"/>
    <n v="38"/>
  </r>
  <r>
    <x v="74"/>
    <n v="19"/>
    <s v="Plato_20"/>
    <s v="Descripcion del Plato_20"/>
    <n v="25"/>
    <n v="40"/>
    <n v="1"/>
    <n v="35"/>
    <s v="Ninguna"/>
    <n v="40"/>
    <n v="15"/>
    <n v="0.375"/>
    <n v="25"/>
  </r>
  <r>
    <x v="74"/>
    <n v="19"/>
    <s v="Plato_14"/>
    <s v="Descripcion del Plato_14"/>
    <n v="14"/>
    <n v="23"/>
    <n v="3"/>
    <n v="16"/>
    <s v="Sin cebolla"/>
    <n v="69"/>
    <n v="27"/>
    <n v="0.39130434782608697"/>
    <n v="42"/>
  </r>
  <r>
    <x v="75"/>
    <n v="17"/>
    <s v="Plato_2"/>
    <s v="Descripcion del Plato_2"/>
    <n v="18"/>
    <n v="30"/>
    <n v="3"/>
    <n v="13"/>
    <s v="Sin cebolla"/>
    <n v="90"/>
    <n v="36"/>
    <n v="0.4"/>
    <n v="54"/>
  </r>
  <r>
    <x v="75"/>
    <n v="17"/>
    <s v="Plato_4"/>
    <s v="Descripcion del Plato_4"/>
    <n v="10"/>
    <n v="18"/>
    <n v="1"/>
    <n v="34"/>
    <s v="Sin cebolla"/>
    <n v="18"/>
    <n v="8"/>
    <n v="0.44444444444444442"/>
    <n v="10"/>
  </r>
  <r>
    <x v="75"/>
    <n v="17"/>
    <s v="Plato_7"/>
    <s v="Descripcion del Plato_7"/>
    <n v="14"/>
    <n v="24"/>
    <n v="1"/>
    <n v="20"/>
    <s v="Ninguna"/>
    <n v="24"/>
    <n v="10"/>
    <n v="0.41666666666666669"/>
    <n v="14"/>
  </r>
  <r>
    <x v="75"/>
    <n v="17"/>
    <s v="Plato_10"/>
    <s v="Descripcion del Plato_10"/>
    <n v="15"/>
    <n v="26"/>
    <n v="1"/>
    <n v="30"/>
    <s v="Ninguna"/>
    <n v="26"/>
    <n v="11"/>
    <n v="0.42307692307692307"/>
    <n v="15"/>
  </r>
  <r>
    <x v="76"/>
    <n v="3"/>
    <s v="Plato_4"/>
    <s v="Descripcion del Plato_4"/>
    <n v="10"/>
    <n v="18"/>
    <n v="1"/>
    <n v="34"/>
    <s v="Sin cebolla"/>
    <n v="18"/>
    <n v="8"/>
    <n v="0.44444444444444442"/>
    <n v="10"/>
  </r>
  <r>
    <x v="76"/>
    <n v="3"/>
    <s v="Plato_7"/>
    <s v="Descripcion del Plato_7"/>
    <n v="14"/>
    <n v="24"/>
    <n v="2"/>
    <n v="55"/>
    <s v="Ninguna"/>
    <n v="48"/>
    <n v="20"/>
    <n v="0.41666666666666669"/>
    <n v="28"/>
  </r>
  <r>
    <x v="76"/>
    <n v="3"/>
    <s v="Plato_11"/>
    <s v="Descripcion del Plato_11"/>
    <n v="20"/>
    <n v="33"/>
    <n v="1"/>
    <n v="8"/>
    <s v="Sin cebolla"/>
    <n v="33"/>
    <n v="13"/>
    <n v="0.39393939393939392"/>
    <n v="20"/>
  </r>
  <r>
    <x v="77"/>
    <n v="7"/>
    <s v="Plato_12"/>
    <s v="Descripcion del Plato_12"/>
    <n v="11"/>
    <n v="19"/>
    <n v="3"/>
    <n v="54"/>
    <s v="Sin cebolla"/>
    <n v="57"/>
    <n v="24"/>
    <n v="0.42105263157894735"/>
    <n v="33"/>
  </r>
  <r>
    <x v="78"/>
    <n v="16"/>
    <s v="Plato_9"/>
    <s v="Descripcion del Plato_9"/>
    <n v="17"/>
    <n v="29"/>
    <n v="3"/>
    <n v="14"/>
    <s v="Ninguna"/>
    <n v="87"/>
    <n v="36"/>
    <n v="0.41379310344827586"/>
    <n v="51"/>
  </r>
  <r>
    <x v="78"/>
    <n v="16"/>
    <s v="Plato_11"/>
    <s v="Descripcion del Plato_11"/>
    <n v="20"/>
    <n v="33"/>
    <n v="3"/>
    <n v="14"/>
    <s v="Sin cebolla"/>
    <n v="99"/>
    <n v="39"/>
    <n v="0.39393939393939392"/>
    <n v="60"/>
  </r>
  <r>
    <x v="78"/>
    <n v="16"/>
    <s v="Plato_3"/>
    <s v="Descripcion del Plato_3"/>
    <n v="12"/>
    <n v="20"/>
    <n v="3"/>
    <n v="25"/>
    <s v="Ninguna"/>
    <n v="60"/>
    <n v="24"/>
    <n v="0.4"/>
    <n v="36"/>
  </r>
  <r>
    <x v="78"/>
    <n v="16"/>
    <s v="Plato_13"/>
    <s v="Descripcion del Plato_13"/>
    <n v="13"/>
    <n v="21"/>
    <n v="3"/>
    <n v="43"/>
    <s v="Ninguna"/>
    <n v="63"/>
    <n v="24"/>
    <n v="0.38095238095238093"/>
    <n v="39"/>
  </r>
  <r>
    <x v="79"/>
    <n v="18"/>
    <s v="Plato_5"/>
    <s v="Descripcion del Plato_5"/>
    <n v="13"/>
    <n v="22"/>
    <n v="2"/>
    <n v="5"/>
    <s v="Ninguna"/>
    <n v="44"/>
    <n v="18"/>
    <n v="0.40909090909090912"/>
    <n v="26"/>
  </r>
  <r>
    <x v="79"/>
    <n v="18"/>
    <s v="Plato_9"/>
    <s v="Descripcion del Plato_9"/>
    <n v="17"/>
    <n v="29"/>
    <n v="1"/>
    <n v="34"/>
    <s v="Sin cebolla"/>
    <n v="29"/>
    <n v="12"/>
    <n v="0.41379310344827586"/>
    <n v="17"/>
  </r>
  <r>
    <x v="79"/>
    <n v="18"/>
    <s v="Plato_7"/>
    <s v="Descripcion del Plato_7"/>
    <n v="14"/>
    <n v="24"/>
    <n v="2"/>
    <n v="28"/>
    <s v="Ninguna"/>
    <n v="48"/>
    <n v="20"/>
    <n v="0.41666666666666669"/>
    <n v="28"/>
  </r>
  <r>
    <x v="80"/>
    <n v="17"/>
    <s v="Plato_17"/>
    <s v="Descripcion del Plato_17"/>
    <n v="19"/>
    <n v="31"/>
    <n v="2"/>
    <n v="59"/>
    <s v="Sin cebolla"/>
    <n v="62"/>
    <n v="24"/>
    <n v="0.38709677419354838"/>
    <n v="38"/>
  </r>
  <r>
    <x v="81"/>
    <n v="16"/>
    <s v="Plato_1"/>
    <s v="Descripcion del Plato_1"/>
    <n v="15"/>
    <n v="25"/>
    <n v="2"/>
    <n v="11"/>
    <s v="Sin cebolla"/>
    <n v="50"/>
    <n v="20"/>
    <n v="0.4"/>
    <n v="30"/>
  </r>
  <r>
    <x v="81"/>
    <n v="16"/>
    <s v="Plato_2"/>
    <s v="Descripcion del Plato_2"/>
    <n v="18"/>
    <n v="30"/>
    <n v="1"/>
    <n v="8"/>
    <s v="Sin cebolla"/>
    <n v="30"/>
    <n v="12"/>
    <n v="0.4"/>
    <n v="18"/>
  </r>
  <r>
    <x v="82"/>
    <n v="15"/>
    <s v="Plato_6"/>
    <s v="Descripcion del Plato_6"/>
    <n v="16"/>
    <n v="27"/>
    <n v="2"/>
    <n v="14"/>
    <s v="Ninguna"/>
    <n v="54"/>
    <n v="22"/>
    <n v="0.40740740740740738"/>
    <n v="32"/>
  </r>
  <r>
    <x v="82"/>
    <n v="15"/>
    <s v="Plato_3"/>
    <s v="Descripcion del Plato_3"/>
    <n v="12"/>
    <n v="20"/>
    <n v="1"/>
    <n v="30"/>
    <s v="Sin cebolla"/>
    <n v="20"/>
    <n v="8"/>
    <n v="0.4"/>
    <n v="12"/>
  </r>
  <r>
    <x v="82"/>
    <n v="15"/>
    <s v="Plato_15"/>
    <s v="Descripcion del Plato_15"/>
    <n v="19"/>
    <n v="32"/>
    <n v="3"/>
    <n v="50"/>
    <s v="Ninguna"/>
    <n v="96"/>
    <n v="39"/>
    <n v="0.40625"/>
    <n v="57"/>
  </r>
  <r>
    <x v="83"/>
    <n v="19"/>
    <s v="Plato_2"/>
    <s v="Descripcion del Plato_2"/>
    <n v="18"/>
    <n v="30"/>
    <n v="2"/>
    <n v="10"/>
    <s v="Sin cebolla"/>
    <n v="60"/>
    <n v="24"/>
    <n v="0.4"/>
    <n v="36"/>
  </r>
  <r>
    <x v="84"/>
    <n v="8"/>
    <s v="Plato_16"/>
    <s v="Descripcion del Plato_16"/>
    <n v="16"/>
    <n v="28"/>
    <n v="3"/>
    <n v="26"/>
    <s v="Sin cebolla"/>
    <n v="84"/>
    <n v="36"/>
    <n v="0.42857142857142855"/>
    <n v="48"/>
  </r>
  <r>
    <x v="84"/>
    <n v="8"/>
    <s v="Plato_19"/>
    <s v="Descripcion del Plato_19"/>
    <n v="22"/>
    <n v="36"/>
    <n v="2"/>
    <n v="33"/>
    <s v="Sin cebolla"/>
    <n v="72"/>
    <n v="28"/>
    <n v="0.3888888888888889"/>
    <n v="44"/>
  </r>
  <r>
    <x v="84"/>
    <n v="8"/>
    <s v="Plato_3"/>
    <s v="Descripcion del Plato_3"/>
    <n v="12"/>
    <n v="20"/>
    <n v="1"/>
    <n v="54"/>
    <s v="Sin cebolla"/>
    <n v="20"/>
    <n v="8"/>
    <n v="0.4"/>
    <n v="12"/>
  </r>
  <r>
    <x v="84"/>
    <n v="8"/>
    <s v="Plato_15"/>
    <s v="Descripcion del Plato_15"/>
    <n v="19"/>
    <n v="32"/>
    <n v="1"/>
    <n v="29"/>
    <s v="Sin cebolla"/>
    <n v="32"/>
    <n v="13"/>
    <n v="0.40625"/>
    <n v="19"/>
  </r>
  <r>
    <x v="85"/>
    <n v="20"/>
    <s v="Plato_1"/>
    <s v="Descripcion del Plato_1"/>
    <n v="15"/>
    <n v="25"/>
    <n v="2"/>
    <n v="8"/>
    <s v="Sin cebolla"/>
    <n v="50"/>
    <n v="20"/>
    <n v="0.4"/>
    <n v="30"/>
  </r>
  <r>
    <x v="86"/>
    <n v="3"/>
    <s v="Plato_4"/>
    <s v="Descripcion del Plato_4"/>
    <n v="10"/>
    <n v="18"/>
    <n v="2"/>
    <n v="55"/>
    <s v="Ninguna"/>
    <n v="36"/>
    <n v="16"/>
    <n v="0.44444444444444442"/>
    <n v="20"/>
  </r>
  <r>
    <x v="86"/>
    <n v="3"/>
    <s v="Plato_15"/>
    <s v="Descripcion del Plato_15"/>
    <n v="19"/>
    <n v="32"/>
    <n v="1"/>
    <n v="5"/>
    <s v="Sin cebolla"/>
    <n v="32"/>
    <n v="13"/>
    <n v="0.40625"/>
    <n v="19"/>
  </r>
  <r>
    <x v="86"/>
    <n v="3"/>
    <s v="Plato_17"/>
    <s v="Descripcion del Plato_17"/>
    <n v="19"/>
    <n v="31"/>
    <n v="1"/>
    <n v="11"/>
    <s v="Ninguna"/>
    <n v="31"/>
    <n v="12"/>
    <n v="0.38709677419354838"/>
    <n v="19"/>
  </r>
  <r>
    <x v="87"/>
    <n v="18"/>
    <s v="Plato_20"/>
    <s v="Descripcion del Plato_20"/>
    <n v="25"/>
    <n v="40"/>
    <n v="1"/>
    <n v="12"/>
    <s v="Ninguna"/>
    <n v="40"/>
    <n v="15"/>
    <n v="0.375"/>
    <n v="25"/>
  </r>
  <r>
    <x v="87"/>
    <n v="18"/>
    <s v="Plato_12"/>
    <s v="Descripcion del Plato_12"/>
    <n v="11"/>
    <n v="19"/>
    <n v="3"/>
    <n v="46"/>
    <s v="Sin cebolla"/>
    <n v="57"/>
    <n v="24"/>
    <n v="0.42105263157894735"/>
    <n v="33"/>
  </r>
  <r>
    <x v="87"/>
    <n v="18"/>
    <s v="Plato_10"/>
    <s v="Descripcion del Plato_10"/>
    <n v="15"/>
    <n v="26"/>
    <n v="1"/>
    <n v="59"/>
    <s v="Ninguna"/>
    <n v="26"/>
    <n v="11"/>
    <n v="0.42307692307692307"/>
    <n v="15"/>
  </r>
  <r>
    <x v="88"/>
    <n v="11"/>
    <s v="Plato_14"/>
    <s v="Descripcion del Plato_14"/>
    <n v="14"/>
    <n v="23"/>
    <n v="3"/>
    <n v="44"/>
    <s v="Sin cebolla"/>
    <n v="69"/>
    <n v="27"/>
    <n v="0.39130434782608697"/>
    <n v="42"/>
  </r>
  <r>
    <x v="88"/>
    <n v="11"/>
    <s v="Plato_18"/>
    <s v="Descripcion del Plato_18"/>
    <n v="20"/>
    <n v="34"/>
    <n v="2"/>
    <n v="58"/>
    <s v="Ninguna"/>
    <n v="68"/>
    <n v="28"/>
    <n v="0.41176470588235292"/>
    <n v="40"/>
  </r>
  <r>
    <x v="88"/>
    <n v="11"/>
    <s v="Plato_5"/>
    <s v="Descripcion del Plato_5"/>
    <n v="13"/>
    <n v="22"/>
    <n v="1"/>
    <n v="40"/>
    <s v="Sin cebolla"/>
    <n v="22"/>
    <n v="9"/>
    <n v="0.40909090909090912"/>
    <n v="13"/>
  </r>
  <r>
    <x v="89"/>
    <n v="6"/>
    <s v="Plato_18"/>
    <s v="Descripcion del Plato_18"/>
    <n v="20"/>
    <n v="34"/>
    <n v="1"/>
    <n v="48"/>
    <s v="Sin cebolla"/>
    <n v="34"/>
    <n v="14"/>
    <n v="0.41176470588235292"/>
    <n v="20"/>
  </r>
  <r>
    <x v="90"/>
    <n v="1"/>
    <s v="Plato_8"/>
    <s v="Descripcion del Plato_8"/>
    <n v="21"/>
    <n v="35"/>
    <n v="3"/>
    <n v="21"/>
    <s v="Sin cebolla"/>
    <n v="105"/>
    <n v="42"/>
    <n v="0.4"/>
    <n v="63"/>
  </r>
  <r>
    <x v="90"/>
    <n v="1"/>
    <s v="Plato_13"/>
    <s v="Descripcion del Plato_13"/>
    <n v="13"/>
    <n v="21"/>
    <n v="3"/>
    <n v="52"/>
    <s v="Ninguna"/>
    <n v="63"/>
    <n v="24"/>
    <n v="0.38095238095238093"/>
    <n v="39"/>
  </r>
  <r>
    <x v="90"/>
    <n v="1"/>
    <s v="Plato_5"/>
    <s v="Descripcion del Plato_5"/>
    <n v="13"/>
    <n v="22"/>
    <n v="2"/>
    <n v="11"/>
    <s v="Ninguna"/>
    <n v="44"/>
    <n v="18"/>
    <n v="0.40909090909090912"/>
    <n v="26"/>
  </r>
  <r>
    <x v="90"/>
    <n v="1"/>
    <s v="Plato_6"/>
    <s v="Descripcion del Plato_6"/>
    <n v="16"/>
    <n v="27"/>
    <n v="3"/>
    <n v="48"/>
    <s v="Ninguna"/>
    <n v="81"/>
    <n v="33"/>
    <n v="0.40740740740740738"/>
    <n v="48"/>
  </r>
  <r>
    <x v="91"/>
    <n v="6"/>
    <s v="Plato_9"/>
    <s v="Descripcion del Plato_9"/>
    <n v="17"/>
    <n v="29"/>
    <n v="2"/>
    <n v="36"/>
    <s v="Ninguna"/>
    <n v="58"/>
    <n v="24"/>
    <n v="0.41379310344827586"/>
    <n v="34"/>
  </r>
  <r>
    <x v="91"/>
    <n v="6"/>
    <s v="Plato_7"/>
    <s v="Descripcion del Plato_7"/>
    <n v="14"/>
    <n v="24"/>
    <n v="1"/>
    <n v="6"/>
    <s v="Sin cebolla"/>
    <n v="24"/>
    <n v="10"/>
    <n v="0.41666666666666669"/>
    <n v="14"/>
  </r>
  <r>
    <x v="92"/>
    <n v="2"/>
    <s v="Plato_9"/>
    <s v="Descripcion del Plato_9"/>
    <n v="17"/>
    <n v="29"/>
    <n v="1"/>
    <n v="18"/>
    <s v="Sin cebolla"/>
    <n v="29"/>
    <n v="12"/>
    <n v="0.41379310344827586"/>
    <n v="17"/>
  </r>
  <r>
    <x v="93"/>
    <n v="12"/>
    <s v="Plato_2"/>
    <s v="Descripcion del Plato_2"/>
    <n v="18"/>
    <n v="30"/>
    <n v="3"/>
    <n v="19"/>
    <s v="Sin cebolla"/>
    <n v="90"/>
    <n v="36"/>
    <n v="0.4"/>
    <n v="54"/>
  </r>
  <r>
    <x v="93"/>
    <n v="12"/>
    <s v="Plato_15"/>
    <s v="Descripcion del Plato_15"/>
    <n v="19"/>
    <n v="32"/>
    <n v="2"/>
    <n v="56"/>
    <s v="Sin cebolla"/>
    <n v="64"/>
    <n v="26"/>
    <n v="0.40625"/>
    <n v="38"/>
  </r>
  <r>
    <x v="93"/>
    <n v="12"/>
    <s v="Plato_11"/>
    <s v="Descripcion del Plato_11"/>
    <n v="20"/>
    <n v="33"/>
    <n v="3"/>
    <n v="54"/>
    <s v="Sin cebolla"/>
    <n v="99"/>
    <n v="39"/>
    <n v="0.39393939393939392"/>
    <n v="60"/>
  </r>
  <r>
    <x v="94"/>
    <n v="12"/>
    <s v="Plato_12"/>
    <s v="Descripcion del Plato_12"/>
    <n v="11"/>
    <n v="19"/>
    <n v="3"/>
    <n v="19"/>
    <s v="Sin cebolla"/>
    <n v="57"/>
    <n v="24"/>
    <n v="0.42105263157894735"/>
    <n v="33"/>
  </r>
  <r>
    <x v="94"/>
    <n v="12"/>
    <s v="Plato_15"/>
    <s v="Descripcion del Plato_15"/>
    <n v="19"/>
    <n v="32"/>
    <n v="3"/>
    <n v="22"/>
    <s v="Sin cebolla"/>
    <n v="96"/>
    <n v="39"/>
    <n v="0.40625"/>
    <n v="57"/>
  </r>
  <r>
    <x v="95"/>
    <n v="16"/>
    <s v="Plato_11"/>
    <s v="Descripcion del Plato_11"/>
    <n v="20"/>
    <n v="33"/>
    <n v="2"/>
    <n v="47"/>
    <s v="Ninguna"/>
    <n v="66"/>
    <n v="26"/>
    <n v="0.39393939393939392"/>
    <n v="40"/>
  </r>
  <r>
    <x v="95"/>
    <n v="16"/>
    <s v="Plato_12"/>
    <s v="Descripcion del Plato_12"/>
    <n v="11"/>
    <n v="19"/>
    <n v="2"/>
    <n v="10"/>
    <s v="Ninguna"/>
    <n v="38"/>
    <n v="16"/>
    <n v="0.42105263157894735"/>
    <n v="22"/>
  </r>
  <r>
    <x v="95"/>
    <n v="16"/>
    <s v="Plato_7"/>
    <s v="Descripcion del Plato_7"/>
    <n v="14"/>
    <n v="24"/>
    <n v="3"/>
    <n v="19"/>
    <s v="Sin cebolla"/>
    <n v="72"/>
    <n v="30"/>
    <n v="0.41666666666666669"/>
    <n v="42"/>
  </r>
  <r>
    <x v="96"/>
    <n v="14"/>
    <s v="Plato_10"/>
    <s v="Descripcion del Plato_10"/>
    <n v="15"/>
    <n v="26"/>
    <n v="1"/>
    <n v="17"/>
    <s v="Sin cebolla"/>
    <n v="26"/>
    <n v="11"/>
    <n v="0.42307692307692307"/>
    <n v="15"/>
  </r>
  <r>
    <x v="96"/>
    <n v="14"/>
    <s v="Plato_3"/>
    <s v="Descripcion del Plato_3"/>
    <n v="12"/>
    <n v="20"/>
    <n v="3"/>
    <n v="5"/>
    <s v="Ninguna"/>
    <n v="60"/>
    <n v="24"/>
    <n v="0.4"/>
    <n v="36"/>
  </r>
  <r>
    <x v="96"/>
    <n v="14"/>
    <s v="Plato_18"/>
    <s v="Descripcion del Plato_18"/>
    <n v="20"/>
    <n v="34"/>
    <n v="3"/>
    <n v="57"/>
    <s v="Ninguna"/>
    <n v="102"/>
    <n v="42"/>
    <n v="0.41176470588235292"/>
    <n v="60"/>
  </r>
  <r>
    <x v="97"/>
    <n v="7"/>
    <s v="Plato_3"/>
    <s v="Descripcion del Plato_3"/>
    <n v="12"/>
    <n v="20"/>
    <n v="3"/>
    <n v="56"/>
    <s v="Sin cebolla"/>
    <n v="60"/>
    <n v="24"/>
    <n v="0.4"/>
    <n v="36"/>
  </r>
  <r>
    <x v="97"/>
    <n v="7"/>
    <s v="Plato_9"/>
    <s v="Descripcion del Plato_9"/>
    <n v="17"/>
    <n v="29"/>
    <n v="3"/>
    <n v="33"/>
    <s v="Sin cebolla"/>
    <n v="87"/>
    <n v="36"/>
    <n v="0.41379310344827586"/>
    <n v="51"/>
  </r>
  <r>
    <x v="97"/>
    <n v="7"/>
    <s v="Plato_12"/>
    <s v="Descripcion del Plato_12"/>
    <n v="11"/>
    <n v="19"/>
    <n v="1"/>
    <n v="51"/>
    <s v="Sin cebolla"/>
    <n v="19"/>
    <n v="8"/>
    <n v="0.42105263157894735"/>
    <n v="11"/>
  </r>
  <r>
    <x v="98"/>
    <n v="2"/>
    <s v="Plato_2"/>
    <s v="Descripcion del Plato_2"/>
    <n v="18"/>
    <n v="30"/>
    <n v="2"/>
    <n v="27"/>
    <s v="Sin cebolla"/>
    <n v="60"/>
    <n v="24"/>
    <n v="0.4"/>
    <n v="36"/>
  </r>
  <r>
    <x v="98"/>
    <n v="2"/>
    <s v="Plato_17"/>
    <s v="Descripcion del Plato_17"/>
    <n v="19"/>
    <n v="31"/>
    <n v="1"/>
    <n v="5"/>
    <s v="Sin cebolla"/>
    <n v="31"/>
    <n v="12"/>
    <n v="0.38709677419354838"/>
    <n v="19"/>
  </r>
  <r>
    <x v="98"/>
    <n v="2"/>
    <s v="Plato_12"/>
    <s v="Descripcion del Plato_12"/>
    <n v="11"/>
    <n v="19"/>
    <n v="1"/>
    <n v="9"/>
    <s v="Ninguna"/>
    <n v="19"/>
    <n v="8"/>
    <n v="0.42105263157894735"/>
    <n v="11"/>
  </r>
  <r>
    <x v="98"/>
    <n v="2"/>
    <s v="Plato_9"/>
    <s v="Descripcion del Plato_9"/>
    <n v="17"/>
    <n v="29"/>
    <n v="1"/>
    <n v="45"/>
    <s v="Ninguna"/>
    <n v="29"/>
    <n v="12"/>
    <n v="0.41379310344827586"/>
    <n v="17"/>
  </r>
  <r>
    <x v="99"/>
    <n v="18"/>
    <s v="Plato_7"/>
    <s v="Descripcion del Plato_7"/>
    <n v="14"/>
    <n v="24"/>
    <n v="3"/>
    <n v="48"/>
    <s v="Sin cebolla"/>
    <n v="72"/>
    <n v="30"/>
    <n v="0.41666666666666669"/>
    <n v="42"/>
  </r>
  <r>
    <x v="99"/>
    <n v="18"/>
    <s v="Plato_5"/>
    <s v="Descripcion del Plato_5"/>
    <n v="13"/>
    <n v="22"/>
    <n v="2"/>
    <n v="33"/>
    <s v="Ninguna"/>
    <n v="44"/>
    <n v="18"/>
    <n v="0.40909090909090912"/>
    <n v="26"/>
  </r>
  <r>
    <x v="99"/>
    <n v="18"/>
    <s v="Plato_1"/>
    <s v="Descripcion del Plato_1"/>
    <n v="15"/>
    <n v="25"/>
    <n v="2"/>
    <n v="22"/>
    <s v="Sin cebolla"/>
    <n v="50"/>
    <n v="20"/>
    <n v="0.4"/>
    <n v="30"/>
  </r>
  <r>
    <x v="100"/>
    <n v="1"/>
    <s v="Plato_17"/>
    <s v="Descripcion del Plato_17"/>
    <n v="19"/>
    <n v="31"/>
    <n v="1"/>
    <n v="24"/>
    <s v="Sin cebolla"/>
    <n v="31"/>
    <n v="12"/>
    <n v="0.38709677419354838"/>
    <n v="19"/>
  </r>
  <r>
    <x v="100"/>
    <n v="1"/>
    <s v="Plato_1"/>
    <s v="Descripcion del Plato_1"/>
    <n v="15"/>
    <n v="25"/>
    <n v="2"/>
    <n v="41"/>
    <s v="Sin cebolla"/>
    <n v="50"/>
    <n v="20"/>
    <n v="0.4"/>
    <n v="30"/>
  </r>
  <r>
    <x v="100"/>
    <n v="1"/>
    <s v="Plato_5"/>
    <s v="Descripcion del Plato_5"/>
    <n v="13"/>
    <n v="22"/>
    <n v="1"/>
    <n v="35"/>
    <s v="Sin cebolla"/>
    <n v="22"/>
    <n v="9"/>
    <n v="0.40909090909090912"/>
    <n v="13"/>
  </r>
  <r>
    <x v="100"/>
    <n v="1"/>
    <s v="Plato_8"/>
    <s v="Descripcion del Plato_8"/>
    <n v="21"/>
    <n v="35"/>
    <n v="1"/>
    <n v="34"/>
    <s v="Sin cebolla"/>
    <n v="35"/>
    <n v="14"/>
    <n v="0.4"/>
    <n v="21"/>
  </r>
  <r>
    <x v="101"/>
    <n v="19"/>
    <s v="Plato_16"/>
    <s v="Descripcion del Plato_16"/>
    <n v="16"/>
    <n v="28"/>
    <n v="3"/>
    <n v="17"/>
    <s v="Sin cebolla"/>
    <n v="84"/>
    <n v="36"/>
    <n v="0.42857142857142855"/>
    <n v="48"/>
  </r>
  <r>
    <x v="101"/>
    <n v="19"/>
    <s v="Plato_9"/>
    <s v="Descripcion del Plato_9"/>
    <n v="17"/>
    <n v="29"/>
    <n v="3"/>
    <n v="29"/>
    <s v="Ninguna"/>
    <n v="87"/>
    <n v="36"/>
    <n v="0.41379310344827586"/>
    <n v="51"/>
  </r>
  <r>
    <x v="102"/>
    <n v="13"/>
    <s v="Plato_13"/>
    <s v="Descripcion del Plato_13"/>
    <n v="13"/>
    <n v="21"/>
    <n v="1"/>
    <n v="57"/>
    <s v="Sin cebolla"/>
    <n v="21"/>
    <n v="8"/>
    <n v="0.38095238095238093"/>
    <n v="13"/>
  </r>
  <r>
    <x v="102"/>
    <n v="13"/>
    <s v="Plato_18"/>
    <s v="Descripcion del Plato_18"/>
    <n v="20"/>
    <n v="34"/>
    <n v="1"/>
    <n v="9"/>
    <s v="Ninguna"/>
    <n v="34"/>
    <n v="14"/>
    <n v="0.41176470588235292"/>
    <n v="20"/>
  </r>
  <r>
    <x v="102"/>
    <n v="13"/>
    <s v="Plato_4"/>
    <s v="Descripcion del Plato_4"/>
    <n v="10"/>
    <n v="18"/>
    <n v="1"/>
    <n v="33"/>
    <s v="Sin cebolla"/>
    <n v="18"/>
    <n v="8"/>
    <n v="0.44444444444444442"/>
    <n v="10"/>
  </r>
  <r>
    <x v="103"/>
    <n v="14"/>
    <s v="Plato_14"/>
    <s v="Descripcion del Plato_14"/>
    <n v="14"/>
    <n v="23"/>
    <n v="2"/>
    <n v="43"/>
    <s v="Sin cebolla"/>
    <n v="46"/>
    <n v="18"/>
    <n v="0.39130434782608697"/>
    <n v="28"/>
  </r>
  <r>
    <x v="103"/>
    <n v="14"/>
    <s v="Plato_17"/>
    <s v="Descripcion del Plato_17"/>
    <n v="19"/>
    <n v="31"/>
    <n v="1"/>
    <n v="12"/>
    <s v="Ninguna"/>
    <n v="31"/>
    <n v="12"/>
    <n v="0.38709677419354838"/>
    <n v="19"/>
  </r>
  <r>
    <x v="104"/>
    <n v="14"/>
    <s v="Plato_3"/>
    <s v="Descripcion del Plato_3"/>
    <n v="12"/>
    <n v="20"/>
    <n v="3"/>
    <n v="9"/>
    <s v="Ninguna"/>
    <n v="60"/>
    <n v="24"/>
    <n v="0.4"/>
    <n v="36"/>
  </r>
  <r>
    <x v="104"/>
    <n v="14"/>
    <s v="Plato_6"/>
    <s v="Descripcion del Plato_6"/>
    <n v="16"/>
    <n v="27"/>
    <n v="3"/>
    <n v="34"/>
    <s v="Ninguna"/>
    <n v="81"/>
    <n v="33"/>
    <n v="0.40740740740740738"/>
    <n v="48"/>
  </r>
  <r>
    <x v="105"/>
    <n v="15"/>
    <s v="Plato_18"/>
    <s v="Descripcion del Plato_18"/>
    <n v="20"/>
    <n v="34"/>
    <n v="2"/>
    <n v="29"/>
    <s v="Ninguna"/>
    <n v="68"/>
    <n v="28"/>
    <n v="0.41176470588235292"/>
    <n v="40"/>
  </r>
  <r>
    <x v="106"/>
    <n v="11"/>
    <s v="Plato_15"/>
    <s v="Descripcion del Plato_15"/>
    <n v="19"/>
    <n v="32"/>
    <n v="2"/>
    <n v="48"/>
    <s v="Ninguna"/>
    <n v="64"/>
    <n v="26"/>
    <n v="0.40625"/>
    <n v="38"/>
  </r>
  <r>
    <x v="106"/>
    <n v="11"/>
    <s v="Plato_9"/>
    <s v="Descripcion del Plato_9"/>
    <n v="17"/>
    <n v="29"/>
    <n v="3"/>
    <n v="51"/>
    <s v="Sin cebolla"/>
    <n v="87"/>
    <n v="36"/>
    <n v="0.41379310344827586"/>
    <n v="51"/>
  </r>
  <r>
    <x v="106"/>
    <n v="11"/>
    <s v="Plato_18"/>
    <s v="Descripcion del Plato_18"/>
    <n v="20"/>
    <n v="34"/>
    <n v="3"/>
    <n v="42"/>
    <s v="Sin cebolla"/>
    <n v="102"/>
    <n v="42"/>
    <n v="0.41176470588235292"/>
    <n v="60"/>
  </r>
  <r>
    <x v="107"/>
    <n v="3"/>
    <s v="Plato_9"/>
    <s v="Descripcion del Plato_9"/>
    <n v="17"/>
    <n v="29"/>
    <n v="2"/>
    <n v="23"/>
    <s v="Ninguna"/>
    <n v="58"/>
    <n v="24"/>
    <n v="0.41379310344827586"/>
    <n v="34"/>
  </r>
  <r>
    <x v="107"/>
    <n v="3"/>
    <s v="Plato_4"/>
    <s v="Descripcion del Plato_4"/>
    <n v="10"/>
    <n v="18"/>
    <n v="1"/>
    <n v="10"/>
    <s v="Sin cebolla"/>
    <n v="18"/>
    <n v="8"/>
    <n v="0.44444444444444442"/>
    <n v="10"/>
  </r>
  <r>
    <x v="107"/>
    <n v="3"/>
    <s v="Plato_3"/>
    <s v="Descripcion del Plato_3"/>
    <n v="12"/>
    <n v="20"/>
    <n v="1"/>
    <n v="26"/>
    <s v="Sin cebolla"/>
    <n v="20"/>
    <n v="8"/>
    <n v="0.4"/>
    <n v="12"/>
  </r>
  <r>
    <x v="107"/>
    <n v="3"/>
    <s v="Plato_16"/>
    <s v="Descripcion del Plato_16"/>
    <n v="16"/>
    <n v="28"/>
    <n v="1"/>
    <n v="56"/>
    <s v="Ninguna"/>
    <n v="28"/>
    <n v="12"/>
    <n v="0.42857142857142855"/>
    <n v="16"/>
  </r>
  <r>
    <x v="108"/>
    <n v="10"/>
    <s v="Plato_18"/>
    <s v="Descripcion del Plato_18"/>
    <n v="20"/>
    <n v="34"/>
    <n v="3"/>
    <n v="54"/>
    <s v="Sin cebolla"/>
    <n v="102"/>
    <n v="42"/>
    <n v="0.41176470588235292"/>
    <n v="60"/>
  </r>
  <r>
    <x v="108"/>
    <n v="10"/>
    <s v="Plato_14"/>
    <s v="Descripcion del Plato_14"/>
    <n v="14"/>
    <n v="23"/>
    <n v="1"/>
    <n v="26"/>
    <s v="Sin cebolla"/>
    <n v="23"/>
    <n v="9"/>
    <n v="0.39130434782608697"/>
    <n v="14"/>
  </r>
  <r>
    <x v="108"/>
    <n v="10"/>
    <s v="Plato_5"/>
    <s v="Descripcion del Plato_5"/>
    <n v="13"/>
    <n v="22"/>
    <n v="2"/>
    <n v="38"/>
    <s v="Ninguna"/>
    <n v="44"/>
    <n v="18"/>
    <n v="0.40909090909090912"/>
    <n v="26"/>
  </r>
  <r>
    <x v="109"/>
    <n v="5"/>
    <s v="Plato_9"/>
    <s v="Descripcion del Plato_9"/>
    <n v="17"/>
    <n v="29"/>
    <n v="2"/>
    <n v="38"/>
    <s v="Ninguna"/>
    <n v="58"/>
    <n v="24"/>
    <n v="0.41379310344827586"/>
    <n v="34"/>
  </r>
  <r>
    <x v="109"/>
    <n v="5"/>
    <s v="Plato_10"/>
    <s v="Descripcion del Plato_10"/>
    <n v="15"/>
    <n v="26"/>
    <n v="3"/>
    <n v="27"/>
    <s v="Ninguna"/>
    <n v="78"/>
    <n v="33"/>
    <n v="0.42307692307692307"/>
    <n v="45"/>
  </r>
  <r>
    <x v="109"/>
    <n v="5"/>
    <s v="Plato_6"/>
    <s v="Descripcion del Plato_6"/>
    <n v="16"/>
    <n v="27"/>
    <n v="1"/>
    <n v="56"/>
    <s v="Sin cebolla"/>
    <n v="27"/>
    <n v="11"/>
    <n v="0.40740740740740738"/>
    <n v="16"/>
  </r>
  <r>
    <x v="110"/>
    <n v="3"/>
    <s v="Plato_15"/>
    <s v="Descripcion del Plato_15"/>
    <n v="19"/>
    <n v="32"/>
    <n v="1"/>
    <n v="47"/>
    <s v="Sin cebolla"/>
    <n v="32"/>
    <n v="13"/>
    <n v="0.40625"/>
    <n v="19"/>
  </r>
  <r>
    <x v="110"/>
    <n v="3"/>
    <s v="Plato_5"/>
    <s v="Descripcion del Plato_5"/>
    <n v="13"/>
    <n v="22"/>
    <n v="3"/>
    <n v="5"/>
    <s v="Ninguna"/>
    <n v="66"/>
    <n v="27"/>
    <n v="0.40909090909090912"/>
    <n v="39"/>
  </r>
  <r>
    <x v="110"/>
    <n v="3"/>
    <s v="Plato_7"/>
    <s v="Descripcion del Plato_7"/>
    <n v="14"/>
    <n v="24"/>
    <n v="2"/>
    <n v="48"/>
    <s v="Ninguna"/>
    <n v="48"/>
    <n v="20"/>
    <n v="0.41666666666666669"/>
    <n v="28"/>
  </r>
  <r>
    <x v="110"/>
    <n v="3"/>
    <s v="Plato_9"/>
    <s v="Descripcion del Plato_9"/>
    <n v="17"/>
    <n v="29"/>
    <n v="2"/>
    <n v="37"/>
    <s v="Sin cebolla"/>
    <n v="58"/>
    <n v="24"/>
    <n v="0.41379310344827586"/>
    <n v="34"/>
  </r>
  <r>
    <x v="111"/>
    <n v="6"/>
    <s v="Plato_3"/>
    <s v="Descripcion del Plato_3"/>
    <n v="12"/>
    <n v="20"/>
    <n v="1"/>
    <n v="16"/>
    <s v="Sin cebolla"/>
    <n v="20"/>
    <n v="8"/>
    <n v="0.4"/>
    <n v="12"/>
  </r>
  <r>
    <x v="112"/>
    <n v="4"/>
    <s v="Plato_18"/>
    <s v="Descripcion del Plato_18"/>
    <n v="20"/>
    <n v="34"/>
    <n v="2"/>
    <n v="51"/>
    <s v="Ninguna"/>
    <n v="68"/>
    <n v="28"/>
    <n v="0.41176470588235292"/>
    <n v="40"/>
  </r>
  <r>
    <x v="113"/>
    <n v="7"/>
    <s v="Plato_2"/>
    <s v="Descripcion del Plato_2"/>
    <n v="18"/>
    <n v="30"/>
    <n v="3"/>
    <n v="36"/>
    <s v="Ninguna"/>
    <n v="90"/>
    <n v="36"/>
    <n v="0.4"/>
    <n v="54"/>
  </r>
  <r>
    <x v="113"/>
    <n v="7"/>
    <s v="Plato_9"/>
    <s v="Descripcion del Plato_9"/>
    <n v="17"/>
    <n v="29"/>
    <n v="3"/>
    <n v="22"/>
    <s v="Ninguna"/>
    <n v="87"/>
    <n v="36"/>
    <n v="0.41379310344827586"/>
    <n v="51"/>
  </r>
  <r>
    <x v="113"/>
    <n v="7"/>
    <s v="Plato_4"/>
    <s v="Descripcion del Plato_4"/>
    <n v="10"/>
    <n v="18"/>
    <n v="3"/>
    <n v="31"/>
    <s v="Sin cebolla"/>
    <n v="54"/>
    <n v="24"/>
    <n v="0.44444444444444442"/>
    <n v="30"/>
  </r>
  <r>
    <x v="113"/>
    <n v="7"/>
    <s v="Plato_5"/>
    <s v="Descripcion del Plato_5"/>
    <n v="13"/>
    <n v="22"/>
    <n v="1"/>
    <n v="42"/>
    <s v="Sin cebolla"/>
    <n v="22"/>
    <n v="9"/>
    <n v="0.40909090909090912"/>
    <n v="13"/>
  </r>
  <r>
    <x v="114"/>
    <n v="12"/>
    <s v="Plato_6"/>
    <s v="Descripcion del Plato_6"/>
    <n v="16"/>
    <n v="27"/>
    <n v="3"/>
    <n v="23"/>
    <s v="Sin cebolla"/>
    <n v="81"/>
    <n v="33"/>
    <n v="0.40740740740740738"/>
    <n v="48"/>
  </r>
  <r>
    <x v="114"/>
    <n v="12"/>
    <s v="Plato_2"/>
    <s v="Descripcion del Plato_2"/>
    <n v="18"/>
    <n v="30"/>
    <n v="2"/>
    <n v="32"/>
    <s v="Sin cebolla"/>
    <n v="60"/>
    <n v="24"/>
    <n v="0.4"/>
    <n v="36"/>
  </r>
  <r>
    <x v="114"/>
    <n v="12"/>
    <s v="Plato_15"/>
    <s v="Descripcion del Plato_15"/>
    <n v="19"/>
    <n v="32"/>
    <n v="3"/>
    <n v="43"/>
    <s v="Sin cebolla"/>
    <n v="96"/>
    <n v="39"/>
    <n v="0.40625"/>
    <n v="57"/>
  </r>
  <r>
    <x v="115"/>
    <n v="8"/>
    <s v="Plato_15"/>
    <s v="Descripcion del Plato_15"/>
    <n v="19"/>
    <n v="32"/>
    <n v="3"/>
    <n v="54"/>
    <s v="Sin cebolla"/>
    <n v="96"/>
    <n v="39"/>
    <n v="0.40625"/>
    <n v="57"/>
  </r>
  <r>
    <x v="115"/>
    <n v="8"/>
    <s v="Plato_8"/>
    <s v="Descripcion del Plato_8"/>
    <n v="21"/>
    <n v="35"/>
    <n v="1"/>
    <n v="21"/>
    <s v="Ninguna"/>
    <n v="35"/>
    <n v="14"/>
    <n v="0.4"/>
    <n v="21"/>
  </r>
  <r>
    <x v="115"/>
    <n v="8"/>
    <s v="Plato_19"/>
    <s v="Descripcion del Plato_19"/>
    <n v="22"/>
    <n v="36"/>
    <n v="1"/>
    <n v="26"/>
    <s v="Sin cebolla"/>
    <n v="36"/>
    <n v="14"/>
    <n v="0.3888888888888889"/>
    <n v="22"/>
  </r>
  <r>
    <x v="115"/>
    <n v="8"/>
    <s v="Plato_18"/>
    <s v="Descripcion del Plato_18"/>
    <n v="20"/>
    <n v="34"/>
    <n v="3"/>
    <n v="28"/>
    <s v="Sin cebolla"/>
    <n v="102"/>
    <n v="42"/>
    <n v="0.41176470588235292"/>
    <n v="60"/>
  </r>
  <r>
    <x v="116"/>
    <n v="8"/>
    <s v="Plato_8"/>
    <s v="Descripcion del Plato_8"/>
    <n v="21"/>
    <n v="35"/>
    <n v="2"/>
    <n v="8"/>
    <s v="Sin cebolla"/>
    <n v="70"/>
    <n v="28"/>
    <n v="0.4"/>
    <n v="42"/>
  </r>
  <r>
    <x v="117"/>
    <n v="13"/>
    <s v="Plato_4"/>
    <s v="Descripcion del Plato_4"/>
    <n v="10"/>
    <n v="18"/>
    <n v="3"/>
    <n v="39"/>
    <s v="Ninguna"/>
    <n v="54"/>
    <n v="24"/>
    <n v="0.44444444444444442"/>
    <n v="30"/>
  </r>
  <r>
    <x v="117"/>
    <n v="13"/>
    <s v="Plato_14"/>
    <s v="Descripcion del Plato_14"/>
    <n v="14"/>
    <n v="23"/>
    <n v="3"/>
    <n v="22"/>
    <s v="Sin cebolla"/>
    <n v="69"/>
    <n v="27"/>
    <n v="0.39130434782608697"/>
    <n v="42"/>
  </r>
  <r>
    <x v="117"/>
    <n v="13"/>
    <s v="Plato_6"/>
    <s v="Descripcion del Plato_6"/>
    <n v="16"/>
    <n v="27"/>
    <n v="2"/>
    <n v="52"/>
    <s v="Sin cebolla"/>
    <n v="54"/>
    <n v="22"/>
    <n v="0.40740740740740738"/>
    <n v="32"/>
  </r>
  <r>
    <x v="117"/>
    <n v="13"/>
    <s v="Plato_15"/>
    <s v="Descripcion del Plato_15"/>
    <n v="19"/>
    <n v="32"/>
    <n v="1"/>
    <n v="23"/>
    <s v="Sin cebolla"/>
    <n v="32"/>
    <n v="13"/>
    <n v="0.40625"/>
    <n v="19"/>
  </r>
  <r>
    <x v="118"/>
    <n v="17"/>
    <s v="Plato_10"/>
    <s v="Descripcion del Plato_10"/>
    <n v="15"/>
    <n v="26"/>
    <n v="1"/>
    <n v="7"/>
    <s v="Ninguna"/>
    <n v="26"/>
    <n v="11"/>
    <n v="0.42307692307692307"/>
    <n v="15"/>
  </r>
  <r>
    <x v="118"/>
    <n v="17"/>
    <s v="Plato_19"/>
    <s v="Descripcion del Plato_19"/>
    <n v="22"/>
    <n v="36"/>
    <n v="2"/>
    <n v="13"/>
    <s v="Sin cebolla"/>
    <n v="72"/>
    <n v="28"/>
    <n v="0.3888888888888889"/>
    <n v="44"/>
  </r>
  <r>
    <x v="118"/>
    <n v="17"/>
    <s v="Plato_4"/>
    <s v="Descripcion del Plato_4"/>
    <n v="10"/>
    <n v="18"/>
    <n v="2"/>
    <n v="34"/>
    <s v="Sin cebolla"/>
    <n v="36"/>
    <n v="16"/>
    <n v="0.44444444444444442"/>
    <n v="20"/>
  </r>
  <r>
    <x v="119"/>
    <n v="4"/>
    <s v="Plato_17"/>
    <s v="Descripcion del Plato_17"/>
    <n v="19"/>
    <n v="31"/>
    <n v="3"/>
    <n v="56"/>
    <s v="Sin cebolla"/>
    <n v="93"/>
    <n v="36"/>
    <n v="0.38709677419354838"/>
    <n v="57"/>
  </r>
  <r>
    <x v="119"/>
    <n v="4"/>
    <s v="Plato_10"/>
    <s v="Descripcion del Plato_10"/>
    <n v="15"/>
    <n v="26"/>
    <n v="2"/>
    <n v="41"/>
    <s v="Sin cebolla"/>
    <n v="52"/>
    <n v="22"/>
    <n v="0.42307692307692307"/>
    <n v="30"/>
  </r>
  <r>
    <x v="120"/>
    <n v="5"/>
    <s v="Plato_10"/>
    <s v="Descripcion del Plato_10"/>
    <n v="15"/>
    <n v="26"/>
    <n v="2"/>
    <n v="38"/>
    <s v="Ninguna"/>
    <n v="52"/>
    <n v="22"/>
    <n v="0.42307692307692307"/>
    <n v="30"/>
  </r>
  <r>
    <x v="121"/>
    <n v="6"/>
    <s v="Plato_8"/>
    <s v="Descripcion del Plato_8"/>
    <n v="21"/>
    <n v="35"/>
    <n v="3"/>
    <n v="32"/>
    <s v="Ninguna"/>
    <n v="105"/>
    <n v="42"/>
    <n v="0.4"/>
    <n v="63"/>
  </r>
  <r>
    <x v="122"/>
    <n v="16"/>
    <s v="Plato_7"/>
    <s v="Descripcion del Plato_7"/>
    <n v="14"/>
    <n v="24"/>
    <n v="1"/>
    <n v="33"/>
    <s v="Sin cebolla"/>
    <n v="24"/>
    <n v="10"/>
    <n v="0.41666666666666669"/>
    <n v="14"/>
  </r>
  <r>
    <x v="123"/>
    <n v="16"/>
    <s v="Plato_3"/>
    <s v="Descripcion del Plato_3"/>
    <n v="12"/>
    <n v="20"/>
    <n v="2"/>
    <n v="43"/>
    <s v="Ninguna"/>
    <n v="40"/>
    <n v="16"/>
    <n v="0.4"/>
    <n v="24"/>
  </r>
  <r>
    <x v="123"/>
    <n v="16"/>
    <s v="Plato_1"/>
    <s v="Descripcion del Plato_1"/>
    <n v="15"/>
    <n v="25"/>
    <n v="1"/>
    <n v="27"/>
    <s v="Sin cebolla"/>
    <n v="25"/>
    <n v="10"/>
    <n v="0.4"/>
    <n v="15"/>
  </r>
  <r>
    <x v="123"/>
    <n v="16"/>
    <s v="Plato_11"/>
    <s v="Descripcion del Plato_11"/>
    <n v="20"/>
    <n v="33"/>
    <n v="3"/>
    <n v="9"/>
    <s v="Sin cebolla"/>
    <n v="99"/>
    <n v="39"/>
    <n v="0.39393939393939392"/>
    <n v="60"/>
  </r>
  <r>
    <x v="123"/>
    <n v="16"/>
    <s v="Plato_9"/>
    <s v="Descripcion del Plato_9"/>
    <n v="17"/>
    <n v="29"/>
    <n v="2"/>
    <n v="59"/>
    <s v="Sin cebolla"/>
    <n v="58"/>
    <n v="24"/>
    <n v="0.41379310344827586"/>
    <n v="34"/>
  </r>
  <r>
    <x v="124"/>
    <n v="14"/>
    <s v="Plato_16"/>
    <s v="Descripcion del Plato_16"/>
    <n v="16"/>
    <n v="28"/>
    <n v="2"/>
    <n v="38"/>
    <s v="Sin cebolla"/>
    <n v="56"/>
    <n v="24"/>
    <n v="0.42857142857142855"/>
    <n v="32"/>
  </r>
  <r>
    <x v="124"/>
    <n v="14"/>
    <s v="Plato_18"/>
    <s v="Descripcion del Plato_18"/>
    <n v="20"/>
    <n v="34"/>
    <n v="2"/>
    <n v="15"/>
    <s v="Ninguna"/>
    <n v="68"/>
    <n v="28"/>
    <n v="0.41176470588235292"/>
    <n v="40"/>
  </r>
  <r>
    <x v="124"/>
    <n v="14"/>
    <s v="Plato_3"/>
    <s v="Descripcion del Plato_3"/>
    <n v="12"/>
    <n v="20"/>
    <n v="3"/>
    <n v="31"/>
    <s v="Ninguna"/>
    <n v="60"/>
    <n v="24"/>
    <n v="0.4"/>
    <n v="36"/>
  </r>
  <r>
    <x v="125"/>
    <n v="18"/>
    <s v="Plato_16"/>
    <s v="Descripcion del Plato_16"/>
    <n v="16"/>
    <n v="28"/>
    <n v="1"/>
    <n v="19"/>
    <s v="Sin cebolla"/>
    <n v="28"/>
    <n v="12"/>
    <n v="0.42857142857142855"/>
    <n v="16"/>
  </r>
  <r>
    <x v="125"/>
    <n v="18"/>
    <s v="Plato_8"/>
    <s v="Descripcion del Plato_8"/>
    <n v="21"/>
    <n v="35"/>
    <n v="1"/>
    <n v="40"/>
    <s v="Sin cebolla"/>
    <n v="35"/>
    <n v="14"/>
    <n v="0.4"/>
    <n v="21"/>
  </r>
  <r>
    <x v="125"/>
    <n v="18"/>
    <s v="Plato_7"/>
    <s v="Descripcion del Plato_7"/>
    <n v="14"/>
    <n v="24"/>
    <n v="3"/>
    <n v="27"/>
    <s v="Ninguna"/>
    <n v="72"/>
    <n v="30"/>
    <n v="0.41666666666666669"/>
    <n v="42"/>
  </r>
  <r>
    <x v="125"/>
    <n v="18"/>
    <s v="Plato_2"/>
    <s v="Descripcion del Plato_2"/>
    <n v="18"/>
    <n v="30"/>
    <n v="1"/>
    <n v="53"/>
    <s v="Ninguna"/>
    <n v="30"/>
    <n v="12"/>
    <n v="0.4"/>
    <n v="18"/>
  </r>
  <r>
    <x v="126"/>
    <n v="6"/>
    <s v="Plato_19"/>
    <s v="Descripcion del Plato_19"/>
    <n v="22"/>
    <n v="36"/>
    <n v="2"/>
    <n v="30"/>
    <s v="Sin cebolla"/>
    <n v="72"/>
    <n v="28"/>
    <n v="0.3888888888888889"/>
    <n v="44"/>
  </r>
  <r>
    <x v="127"/>
    <n v="2"/>
    <s v="Plato_1"/>
    <s v="Descripcion del Plato_1"/>
    <n v="15"/>
    <n v="25"/>
    <n v="3"/>
    <n v="53"/>
    <s v="Ninguna"/>
    <n v="75"/>
    <n v="30"/>
    <n v="0.4"/>
    <n v="45"/>
  </r>
  <r>
    <x v="127"/>
    <n v="2"/>
    <s v="Plato_4"/>
    <s v="Descripcion del Plato_4"/>
    <n v="10"/>
    <n v="18"/>
    <n v="3"/>
    <n v="50"/>
    <s v="Sin cebolla"/>
    <n v="54"/>
    <n v="24"/>
    <n v="0.44444444444444442"/>
    <n v="30"/>
  </r>
  <r>
    <x v="127"/>
    <n v="2"/>
    <s v="Plato_7"/>
    <s v="Descripcion del Plato_7"/>
    <n v="14"/>
    <n v="24"/>
    <n v="2"/>
    <n v="35"/>
    <s v="Sin cebolla"/>
    <n v="48"/>
    <n v="20"/>
    <n v="0.41666666666666669"/>
    <n v="28"/>
  </r>
  <r>
    <x v="127"/>
    <n v="2"/>
    <s v="Plato_17"/>
    <s v="Descripcion del Plato_17"/>
    <n v="19"/>
    <n v="31"/>
    <n v="2"/>
    <n v="34"/>
    <s v="Sin cebolla"/>
    <n v="62"/>
    <n v="24"/>
    <n v="0.38709677419354838"/>
    <n v="38"/>
  </r>
  <r>
    <x v="128"/>
    <n v="16"/>
    <s v="Plato_12"/>
    <s v="Descripcion del Plato_12"/>
    <n v="11"/>
    <n v="19"/>
    <n v="3"/>
    <n v="6"/>
    <s v="Sin cebolla"/>
    <n v="57"/>
    <n v="24"/>
    <n v="0.42105263157894735"/>
    <n v="33"/>
  </r>
  <r>
    <x v="128"/>
    <n v="16"/>
    <s v="Plato_3"/>
    <s v="Descripcion del Plato_3"/>
    <n v="12"/>
    <n v="20"/>
    <n v="1"/>
    <n v="24"/>
    <s v="Ninguna"/>
    <n v="20"/>
    <n v="8"/>
    <n v="0.4"/>
    <n v="12"/>
  </r>
  <r>
    <x v="128"/>
    <n v="16"/>
    <s v="Plato_9"/>
    <s v="Descripcion del Plato_9"/>
    <n v="17"/>
    <n v="29"/>
    <n v="1"/>
    <n v="50"/>
    <s v="Ninguna"/>
    <n v="29"/>
    <n v="12"/>
    <n v="0.41379310344827586"/>
    <n v="17"/>
  </r>
  <r>
    <x v="129"/>
    <n v="10"/>
    <s v="Plato_8"/>
    <s v="Descripcion del Plato_8"/>
    <n v="21"/>
    <n v="35"/>
    <n v="1"/>
    <n v="25"/>
    <s v="Sin cebolla"/>
    <n v="35"/>
    <n v="14"/>
    <n v="0.4"/>
    <n v="21"/>
  </r>
  <r>
    <x v="130"/>
    <n v="7"/>
    <s v="Plato_20"/>
    <s v="Descripcion del Plato_20"/>
    <n v="25"/>
    <n v="40"/>
    <n v="1"/>
    <n v="43"/>
    <s v="Sin cebolla"/>
    <n v="40"/>
    <n v="15"/>
    <n v="0.375"/>
    <n v="25"/>
  </r>
  <r>
    <x v="130"/>
    <n v="7"/>
    <s v="Plato_4"/>
    <s v="Descripcion del Plato_4"/>
    <n v="10"/>
    <n v="18"/>
    <n v="3"/>
    <n v="20"/>
    <s v="Ninguna"/>
    <n v="54"/>
    <n v="24"/>
    <n v="0.44444444444444442"/>
    <n v="30"/>
  </r>
  <r>
    <x v="130"/>
    <n v="7"/>
    <s v="Plato_13"/>
    <s v="Descripcion del Plato_13"/>
    <n v="13"/>
    <n v="21"/>
    <n v="3"/>
    <n v="57"/>
    <s v="Sin cebolla"/>
    <n v="63"/>
    <n v="24"/>
    <n v="0.38095238095238093"/>
    <n v="39"/>
  </r>
  <r>
    <x v="131"/>
    <n v="9"/>
    <s v="Plato_14"/>
    <s v="Descripcion del Plato_14"/>
    <n v="14"/>
    <n v="23"/>
    <n v="1"/>
    <n v="6"/>
    <s v="Sin cebolla"/>
    <n v="23"/>
    <n v="9"/>
    <n v="0.39130434782608697"/>
    <n v="14"/>
  </r>
  <r>
    <x v="131"/>
    <n v="9"/>
    <s v="Plato_19"/>
    <s v="Descripcion del Plato_19"/>
    <n v="22"/>
    <n v="36"/>
    <n v="1"/>
    <n v="18"/>
    <s v="Ninguna"/>
    <n v="36"/>
    <n v="14"/>
    <n v="0.3888888888888889"/>
    <n v="22"/>
  </r>
  <r>
    <x v="131"/>
    <n v="9"/>
    <s v="Plato_13"/>
    <s v="Descripcion del Plato_13"/>
    <n v="13"/>
    <n v="21"/>
    <n v="2"/>
    <n v="53"/>
    <s v="Ninguna"/>
    <n v="42"/>
    <n v="16"/>
    <n v="0.38095238095238093"/>
    <n v="26"/>
  </r>
  <r>
    <x v="131"/>
    <n v="9"/>
    <s v="Plato_8"/>
    <s v="Descripcion del Plato_8"/>
    <n v="21"/>
    <n v="35"/>
    <n v="3"/>
    <n v="25"/>
    <s v="Sin cebolla"/>
    <n v="105"/>
    <n v="42"/>
    <n v="0.4"/>
    <n v="63"/>
  </r>
  <r>
    <x v="132"/>
    <n v="20"/>
    <s v="Plato_15"/>
    <s v="Descripcion del Plato_15"/>
    <n v="19"/>
    <n v="32"/>
    <n v="1"/>
    <n v="5"/>
    <s v="Ninguna"/>
    <n v="32"/>
    <n v="13"/>
    <n v="0.40625"/>
    <n v="19"/>
  </r>
  <r>
    <x v="132"/>
    <n v="20"/>
    <s v="Plato_18"/>
    <s v="Descripcion del Plato_18"/>
    <n v="20"/>
    <n v="34"/>
    <n v="1"/>
    <n v="45"/>
    <s v="Sin cebolla"/>
    <n v="34"/>
    <n v="14"/>
    <n v="0.41176470588235292"/>
    <n v="20"/>
  </r>
  <r>
    <x v="132"/>
    <n v="20"/>
    <s v="Plato_17"/>
    <s v="Descripcion del Plato_17"/>
    <n v="19"/>
    <n v="31"/>
    <n v="2"/>
    <n v="46"/>
    <s v="Ninguna"/>
    <n v="62"/>
    <n v="24"/>
    <n v="0.38709677419354838"/>
    <n v="38"/>
  </r>
  <r>
    <x v="132"/>
    <n v="20"/>
    <s v="Plato_4"/>
    <s v="Descripcion del Plato_4"/>
    <n v="10"/>
    <n v="18"/>
    <n v="3"/>
    <n v="11"/>
    <s v="Ninguna"/>
    <n v="54"/>
    <n v="24"/>
    <n v="0.44444444444444442"/>
    <n v="30"/>
  </r>
  <r>
    <x v="133"/>
    <n v="3"/>
    <s v="Plato_7"/>
    <s v="Descripcion del Plato_7"/>
    <n v="14"/>
    <n v="24"/>
    <n v="1"/>
    <n v="19"/>
    <s v="Ninguna"/>
    <n v="24"/>
    <n v="10"/>
    <n v="0.41666666666666669"/>
    <n v="14"/>
  </r>
  <r>
    <x v="133"/>
    <n v="3"/>
    <s v="Plato_15"/>
    <s v="Descripcion del Plato_15"/>
    <n v="19"/>
    <n v="32"/>
    <n v="3"/>
    <n v="29"/>
    <s v="Ninguna"/>
    <n v="96"/>
    <n v="39"/>
    <n v="0.40625"/>
    <n v="57"/>
  </r>
  <r>
    <x v="134"/>
    <n v="11"/>
    <s v="Plato_17"/>
    <s v="Descripcion del Plato_17"/>
    <n v="19"/>
    <n v="31"/>
    <n v="3"/>
    <n v="17"/>
    <s v="Ninguna"/>
    <n v="93"/>
    <n v="36"/>
    <n v="0.38709677419354838"/>
    <n v="57"/>
  </r>
  <r>
    <x v="134"/>
    <n v="11"/>
    <s v="Plato_20"/>
    <s v="Descripcion del Plato_20"/>
    <n v="25"/>
    <n v="40"/>
    <n v="2"/>
    <n v="42"/>
    <s v="Ninguna"/>
    <n v="80"/>
    <n v="30"/>
    <n v="0.375"/>
    <n v="50"/>
  </r>
  <r>
    <x v="134"/>
    <n v="11"/>
    <s v="Plato_9"/>
    <s v="Descripcion del Plato_9"/>
    <n v="17"/>
    <n v="29"/>
    <n v="3"/>
    <n v="29"/>
    <s v="Sin cebolla"/>
    <n v="87"/>
    <n v="36"/>
    <n v="0.41379310344827586"/>
    <n v="51"/>
  </r>
  <r>
    <x v="135"/>
    <n v="6"/>
    <s v="Plato_20"/>
    <s v="Descripcion del Plato_20"/>
    <n v="25"/>
    <n v="40"/>
    <n v="2"/>
    <n v="13"/>
    <s v="Sin cebolla"/>
    <n v="80"/>
    <n v="30"/>
    <n v="0.375"/>
    <n v="50"/>
  </r>
  <r>
    <x v="136"/>
    <n v="13"/>
    <s v="Plato_13"/>
    <s v="Descripcion del Plato_13"/>
    <n v="13"/>
    <n v="21"/>
    <n v="3"/>
    <n v="41"/>
    <s v="Sin cebolla"/>
    <n v="63"/>
    <n v="24"/>
    <n v="0.38095238095238093"/>
    <n v="39"/>
  </r>
  <r>
    <x v="137"/>
    <n v="6"/>
    <s v="Plato_17"/>
    <s v="Descripcion del Plato_17"/>
    <n v="19"/>
    <n v="31"/>
    <n v="2"/>
    <n v="40"/>
    <s v="Ninguna"/>
    <n v="62"/>
    <n v="24"/>
    <n v="0.38709677419354838"/>
    <n v="38"/>
  </r>
  <r>
    <x v="137"/>
    <n v="6"/>
    <s v="Plato_12"/>
    <s v="Descripcion del Plato_12"/>
    <n v="11"/>
    <n v="19"/>
    <n v="2"/>
    <n v="6"/>
    <s v="Ninguna"/>
    <n v="38"/>
    <n v="16"/>
    <n v="0.42105263157894735"/>
    <n v="22"/>
  </r>
  <r>
    <x v="137"/>
    <n v="6"/>
    <s v="Plato_10"/>
    <s v="Descripcion del Plato_10"/>
    <n v="15"/>
    <n v="26"/>
    <n v="3"/>
    <n v="7"/>
    <s v="Sin cebolla"/>
    <n v="78"/>
    <n v="33"/>
    <n v="0.42307692307692307"/>
    <n v="45"/>
  </r>
  <r>
    <x v="137"/>
    <n v="6"/>
    <s v="Plato_2"/>
    <s v="Descripcion del Plato_2"/>
    <n v="18"/>
    <n v="30"/>
    <n v="2"/>
    <n v="44"/>
    <s v="Sin cebolla"/>
    <n v="60"/>
    <n v="24"/>
    <n v="0.4"/>
    <n v="36"/>
  </r>
  <r>
    <x v="138"/>
    <n v="16"/>
    <s v="Plato_8"/>
    <s v="Descripcion del Plato_8"/>
    <n v="21"/>
    <n v="35"/>
    <n v="1"/>
    <n v="26"/>
    <s v="Ninguna"/>
    <n v="35"/>
    <n v="14"/>
    <n v="0.4"/>
    <n v="21"/>
  </r>
  <r>
    <x v="139"/>
    <n v="11"/>
    <s v="Plato_1"/>
    <s v="Descripcion del Plato_1"/>
    <n v="15"/>
    <n v="25"/>
    <n v="2"/>
    <n v="35"/>
    <s v="Ninguna"/>
    <n v="50"/>
    <n v="20"/>
    <n v="0.4"/>
    <n v="30"/>
  </r>
  <r>
    <x v="139"/>
    <n v="11"/>
    <s v="Plato_8"/>
    <s v="Descripcion del Plato_8"/>
    <n v="21"/>
    <n v="35"/>
    <n v="3"/>
    <n v="35"/>
    <s v="Sin cebolla"/>
    <n v="105"/>
    <n v="42"/>
    <n v="0.4"/>
    <n v="63"/>
  </r>
  <r>
    <x v="139"/>
    <n v="11"/>
    <s v="Plato_4"/>
    <s v="Descripcion del Plato_4"/>
    <n v="10"/>
    <n v="18"/>
    <n v="2"/>
    <n v="48"/>
    <s v="Sin cebolla"/>
    <n v="36"/>
    <n v="16"/>
    <n v="0.44444444444444442"/>
    <n v="20"/>
  </r>
  <r>
    <x v="140"/>
    <n v="4"/>
    <s v="Plato_13"/>
    <s v="Descripcion del Plato_13"/>
    <n v="13"/>
    <n v="21"/>
    <n v="1"/>
    <n v="28"/>
    <s v="Sin cebolla"/>
    <n v="21"/>
    <n v="8"/>
    <n v="0.38095238095238093"/>
    <n v="13"/>
  </r>
  <r>
    <x v="141"/>
    <n v="14"/>
    <s v="Plato_7"/>
    <s v="Descripcion del Plato_7"/>
    <n v="14"/>
    <n v="24"/>
    <n v="3"/>
    <n v="37"/>
    <s v="Ninguna"/>
    <n v="72"/>
    <n v="30"/>
    <n v="0.41666666666666669"/>
    <n v="42"/>
  </r>
  <r>
    <x v="141"/>
    <n v="14"/>
    <s v="Plato_14"/>
    <s v="Descripcion del Plato_14"/>
    <n v="14"/>
    <n v="23"/>
    <n v="3"/>
    <n v="11"/>
    <s v="Sin cebolla"/>
    <n v="69"/>
    <n v="27"/>
    <n v="0.39130434782608697"/>
    <n v="42"/>
  </r>
  <r>
    <x v="141"/>
    <n v="14"/>
    <s v="Plato_20"/>
    <s v="Descripcion del Plato_20"/>
    <n v="25"/>
    <n v="40"/>
    <n v="1"/>
    <n v="22"/>
    <s v="Ninguna"/>
    <n v="40"/>
    <n v="15"/>
    <n v="0.375"/>
    <n v="25"/>
  </r>
  <r>
    <x v="142"/>
    <n v="9"/>
    <s v="Plato_1"/>
    <s v="Descripcion del Plato_1"/>
    <n v="15"/>
    <n v="25"/>
    <n v="2"/>
    <n v="16"/>
    <s v="Sin cebolla"/>
    <n v="50"/>
    <n v="20"/>
    <n v="0.4"/>
    <n v="30"/>
  </r>
  <r>
    <x v="143"/>
    <n v="18"/>
    <s v="Plato_19"/>
    <s v="Descripcion del Plato_19"/>
    <n v="22"/>
    <n v="36"/>
    <n v="1"/>
    <n v="27"/>
    <s v="Sin cebolla"/>
    <n v="36"/>
    <n v="14"/>
    <n v="0.3888888888888889"/>
    <n v="22"/>
  </r>
  <r>
    <x v="143"/>
    <n v="18"/>
    <s v="Plato_12"/>
    <s v="Descripcion del Plato_12"/>
    <n v="11"/>
    <n v="19"/>
    <n v="3"/>
    <n v="51"/>
    <s v="Ninguna"/>
    <n v="57"/>
    <n v="24"/>
    <n v="0.42105263157894735"/>
    <n v="33"/>
  </r>
  <r>
    <x v="143"/>
    <n v="18"/>
    <s v="Plato_9"/>
    <s v="Descripcion del Plato_9"/>
    <n v="17"/>
    <n v="29"/>
    <n v="2"/>
    <n v="38"/>
    <s v="Ninguna"/>
    <n v="58"/>
    <n v="24"/>
    <n v="0.41379310344827586"/>
    <n v="34"/>
  </r>
  <r>
    <x v="143"/>
    <n v="18"/>
    <s v="Plato_18"/>
    <s v="Descripcion del Plato_18"/>
    <n v="20"/>
    <n v="34"/>
    <n v="1"/>
    <n v="34"/>
    <s v="Sin cebolla"/>
    <n v="34"/>
    <n v="14"/>
    <n v="0.41176470588235292"/>
    <n v="20"/>
  </r>
  <r>
    <x v="144"/>
    <n v="2"/>
    <s v="Plato_5"/>
    <s v="Descripcion del Plato_5"/>
    <n v="13"/>
    <n v="22"/>
    <n v="3"/>
    <n v="59"/>
    <s v="Ninguna"/>
    <n v="66"/>
    <n v="27"/>
    <n v="0.40909090909090912"/>
    <n v="39"/>
  </r>
  <r>
    <x v="144"/>
    <n v="2"/>
    <s v="Plato_2"/>
    <s v="Descripcion del Plato_2"/>
    <n v="18"/>
    <n v="30"/>
    <n v="2"/>
    <n v="47"/>
    <s v="Sin cebolla"/>
    <n v="60"/>
    <n v="24"/>
    <n v="0.4"/>
    <n v="36"/>
  </r>
  <r>
    <x v="145"/>
    <n v="8"/>
    <s v="Plato_17"/>
    <s v="Descripcion del Plato_17"/>
    <n v="19"/>
    <n v="31"/>
    <n v="2"/>
    <n v="47"/>
    <s v="Sin cebolla"/>
    <n v="62"/>
    <n v="24"/>
    <n v="0.38709677419354838"/>
    <n v="38"/>
  </r>
  <r>
    <x v="146"/>
    <n v="5"/>
    <s v="Plato_20"/>
    <s v="Descripcion del Plato_20"/>
    <n v="25"/>
    <n v="40"/>
    <n v="1"/>
    <n v="13"/>
    <s v="Sin cebolla"/>
    <n v="40"/>
    <n v="15"/>
    <n v="0.375"/>
    <n v="25"/>
  </r>
  <r>
    <x v="146"/>
    <n v="5"/>
    <s v="Plato_5"/>
    <s v="Descripcion del Plato_5"/>
    <n v="13"/>
    <n v="22"/>
    <n v="2"/>
    <n v="20"/>
    <s v="Ninguna"/>
    <n v="44"/>
    <n v="18"/>
    <n v="0.40909090909090912"/>
    <n v="26"/>
  </r>
  <r>
    <x v="147"/>
    <n v="10"/>
    <s v="Plato_9"/>
    <s v="Descripcion del Plato_9"/>
    <n v="17"/>
    <n v="29"/>
    <n v="2"/>
    <n v="31"/>
    <s v="Ninguna"/>
    <n v="58"/>
    <n v="24"/>
    <n v="0.41379310344827586"/>
    <n v="34"/>
  </r>
  <r>
    <x v="147"/>
    <n v="10"/>
    <s v="Plato_18"/>
    <s v="Descripcion del Plato_18"/>
    <n v="20"/>
    <n v="34"/>
    <n v="2"/>
    <n v="57"/>
    <s v="Ninguna"/>
    <n v="68"/>
    <n v="28"/>
    <n v="0.41176470588235292"/>
    <n v="40"/>
  </r>
  <r>
    <x v="147"/>
    <n v="10"/>
    <s v="Plato_3"/>
    <s v="Descripcion del Plato_3"/>
    <n v="12"/>
    <n v="20"/>
    <n v="3"/>
    <n v="46"/>
    <s v="Ninguna"/>
    <n v="60"/>
    <n v="24"/>
    <n v="0.4"/>
    <n v="36"/>
  </r>
  <r>
    <x v="147"/>
    <n v="10"/>
    <s v="Plato_10"/>
    <s v="Descripcion del Plato_10"/>
    <n v="15"/>
    <n v="26"/>
    <n v="1"/>
    <n v="25"/>
    <s v="Ninguna"/>
    <n v="26"/>
    <n v="11"/>
    <n v="0.42307692307692307"/>
    <n v="15"/>
  </r>
  <r>
    <x v="148"/>
    <n v="18"/>
    <s v="Plato_18"/>
    <s v="Descripcion del Plato_18"/>
    <n v="20"/>
    <n v="34"/>
    <n v="3"/>
    <n v="28"/>
    <s v="Sin cebolla"/>
    <n v="102"/>
    <n v="42"/>
    <n v="0.41176470588235292"/>
    <n v="60"/>
  </r>
  <r>
    <x v="148"/>
    <n v="18"/>
    <s v="Plato_2"/>
    <s v="Descripcion del Plato_2"/>
    <n v="18"/>
    <n v="30"/>
    <n v="1"/>
    <n v="38"/>
    <s v="Sin cebolla"/>
    <n v="30"/>
    <n v="12"/>
    <n v="0.4"/>
    <n v="18"/>
  </r>
  <r>
    <x v="148"/>
    <n v="18"/>
    <s v="Plato_4"/>
    <s v="Descripcion del Plato_4"/>
    <n v="10"/>
    <n v="18"/>
    <n v="2"/>
    <n v="25"/>
    <s v="Ninguna"/>
    <n v="36"/>
    <n v="16"/>
    <n v="0.44444444444444442"/>
    <n v="20"/>
  </r>
  <r>
    <x v="148"/>
    <n v="18"/>
    <s v="Plato_9"/>
    <s v="Descripcion del Plato_9"/>
    <n v="17"/>
    <n v="29"/>
    <n v="2"/>
    <n v="48"/>
    <s v="Sin cebolla"/>
    <n v="58"/>
    <n v="24"/>
    <n v="0.41379310344827586"/>
    <n v="34"/>
  </r>
  <r>
    <x v="149"/>
    <n v="18"/>
    <s v="Plato_5"/>
    <s v="Descripcion del Plato_5"/>
    <n v="13"/>
    <n v="22"/>
    <n v="2"/>
    <n v="19"/>
    <s v="Ninguna"/>
    <n v="44"/>
    <n v="18"/>
    <n v="0.40909090909090912"/>
    <n v="26"/>
  </r>
  <r>
    <x v="149"/>
    <n v="18"/>
    <s v="Plato_11"/>
    <s v="Descripcion del Plato_11"/>
    <n v="20"/>
    <n v="33"/>
    <n v="2"/>
    <n v="57"/>
    <s v="Sin cebolla"/>
    <n v="66"/>
    <n v="26"/>
    <n v="0.39393939393939392"/>
    <n v="40"/>
  </r>
  <r>
    <x v="149"/>
    <n v="18"/>
    <s v="Plato_3"/>
    <s v="Descripcion del Plato_3"/>
    <n v="12"/>
    <n v="20"/>
    <n v="2"/>
    <n v="30"/>
    <s v="Sin cebolla"/>
    <n v="40"/>
    <n v="16"/>
    <n v="0.4"/>
    <n v="24"/>
  </r>
  <r>
    <x v="150"/>
    <n v="6"/>
    <s v="Plato_14"/>
    <s v="Descripcion del Plato_14"/>
    <n v="14"/>
    <n v="23"/>
    <n v="3"/>
    <n v="13"/>
    <s v="Ninguna"/>
    <n v="69"/>
    <n v="27"/>
    <n v="0.39130434782608697"/>
    <n v="42"/>
  </r>
  <r>
    <x v="150"/>
    <n v="6"/>
    <s v="Plato_13"/>
    <s v="Descripcion del Plato_13"/>
    <n v="13"/>
    <n v="21"/>
    <n v="3"/>
    <n v="6"/>
    <s v="Ninguna"/>
    <n v="63"/>
    <n v="24"/>
    <n v="0.38095238095238093"/>
    <n v="39"/>
  </r>
  <r>
    <x v="151"/>
    <n v="5"/>
    <s v="Plato_16"/>
    <s v="Descripcion del Plato_16"/>
    <n v="16"/>
    <n v="28"/>
    <n v="2"/>
    <n v="12"/>
    <s v="Ninguna"/>
    <n v="56"/>
    <n v="24"/>
    <n v="0.42857142857142855"/>
    <n v="32"/>
  </r>
  <r>
    <x v="152"/>
    <n v="10"/>
    <s v="Plato_11"/>
    <s v="Descripcion del Plato_11"/>
    <n v="20"/>
    <n v="33"/>
    <n v="3"/>
    <n v="10"/>
    <s v="Sin cebolla"/>
    <n v="99"/>
    <n v="39"/>
    <n v="0.39393939393939392"/>
    <n v="60"/>
  </r>
  <r>
    <x v="152"/>
    <n v="10"/>
    <s v="Plato_7"/>
    <s v="Descripcion del Plato_7"/>
    <n v="14"/>
    <n v="24"/>
    <n v="1"/>
    <n v="53"/>
    <s v="Sin cebolla"/>
    <n v="24"/>
    <n v="10"/>
    <n v="0.41666666666666669"/>
    <n v="14"/>
  </r>
  <r>
    <x v="152"/>
    <n v="10"/>
    <s v="Plato_20"/>
    <s v="Descripcion del Plato_20"/>
    <n v="25"/>
    <n v="40"/>
    <n v="2"/>
    <n v="26"/>
    <s v="Ninguna"/>
    <n v="80"/>
    <n v="30"/>
    <n v="0.375"/>
    <n v="50"/>
  </r>
  <r>
    <x v="153"/>
    <n v="11"/>
    <s v="Plato_19"/>
    <s v="Descripcion del Plato_19"/>
    <n v="22"/>
    <n v="36"/>
    <n v="3"/>
    <n v="52"/>
    <s v="Ninguna"/>
    <n v="108"/>
    <n v="42"/>
    <n v="0.3888888888888889"/>
    <n v="66"/>
  </r>
  <r>
    <x v="153"/>
    <n v="11"/>
    <s v="Plato_4"/>
    <s v="Descripcion del Plato_4"/>
    <n v="10"/>
    <n v="18"/>
    <n v="2"/>
    <n v="30"/>
    <s v="Ninguna"/>
    <n v="36"/>
    <n v="16"/>
    <n v="0.44444444444444442"/>
    <n v="20"/>
  </r>
  <r>
    <x v="154"/>
    <n v="7"/>
    <s v="Plato_6"/>
    <s v="Descripcion del Plato_6"/>
    <n v="16"/>
    <n v="27"/>
    <n v="2"/>
    <n v="24"/>
    <s v="Sin cebolla"/>
    <n v="54"/>
    <n v="22"/>
    <n v="0.40740740740740738"/>
    <n v="32"/>
  </r>
  <r>
    <x v="154"/>
    <n v="7"/>
    <s v="Plato_17"/>
    <s v="Descripcion del Plato_17"/>
    <n v="19"/>
    <n v="31"/>
    <n v="2"/>
    <n v="43"/>
    <s v="Ninguna"/>
    <n v="62"/>
    <n v="24"/>
    <n v="0.38709677419354838"/>
    <n v="38"/>
  </r>
  <r>
    <x v="154"/>
    <n v="7"/>
    <s v="Plato_3"/>
    <s v="Descripcion del Plato_3"/>
    <n v="12"/>
    <n v="20"/>
    <n v="1"/>
    <n v="33"/>
    <s v="Sin cebolla"/>
    <n v="20"/>
    <n v="8"/>
    <n v="0.4"/>
    <n v="12"/>
  </r>
  <r>
    <x v="155"/>
    <n v="6"/>
    <s v="Plato_16"/>
    <s v="Descripcion del Plato_16"/>
    <n v="16"/>
    <n v="28"/>
    <n v="2"/>
    <n v="6"/>
    <s v="Ninguna"/>
    <n v="56"/>
    <n v="24"/>
    <n v="0.42857142857142855"/>
    <n v="32"/>
  </r>
  <r>
    <x v="156"/>
    <n v="13"/>
    <s v="Plato_1"/>
    <s v="Descripcion del Plato_1"/>
    <n v="15"/>
    <n v="25"/>
    <n v="3"/>
    <n v="48"/>
    <s v="Sin cebolla"/>
    <n v="75"/>
    <n v="30"/>
    <n v="0.4"/>
    <n v="45"/>
  </r>
  <r>
    <x v="156"/>
    <n v="13"/>
    <s v="Plato_16"/>
    <s v="Descripcion del Plato_16"/>
    <n v="16"/>
    <n v="28"/>
    <n v="1"/>
    <n v="54"/>
    <s v="Sin cebolla"/>
    <n v="28"/>
    <n v="12"/>
    <n v="0.42857142857142855"/>
    <n v="16"/>
  </r>
  <r>
    <x v="156"/>
    <n v="13"/>
    <s v="Plato_2"/>
    <s v="Descripcion del Plato_2"/>
    <n v="18"/>
    <n v="30"/>
    <n v="2"/>
    <n v="27"/>
    <s v="Ninguna"/>
    <n v="60"/>
    <n v="24"/>
    <n v="0.4"/>
    <n v="36"/>
  </r>
  <r>
    <x v="156"/>
    <n v="13"/>
    <s v="Plato_19"/>
    <s v="Descripcion del Plato_19"/>
    <n v="22"/>
    <n v="36"/>
    <n v="3"/>
    <n v="21"/>
    <s v="Ninguna"/>
    <n v="108"/>
    <n v="42"/>
    <n v="0.3888888888888889"/>
    <n v="66"/>
  </r>
  <r>
    <x v="157"/>
    <n v="5"/>
    <s v="Plato_12"/>
    <s v="Descripcion del Plato_12"/>
    <n v="11"/>
    <n v="19"/>
    <n v="1"/>
    <n v="57"/>
    <s v="Ninguna"/>
    <n v="19"/>
    <n v="8"/>
    <n v="0.42105263157894735"/>
    <n v="11"/>
  </r>
  <r>
    <x v="157"/>
    <n v="5"/>
    <s v="Plato_10"/>
    <s v="Descripcion del Plato_10"/>
    <n v="15"/>
    <n v="26"/>
    <n v="3"/>
    <n v="55"/>
    <s v="Ninguna"/>
    <n v="78"/>
    <n v="33"/>
    <n v="0.42307692307692307"/>
    <n v="45"/>
  </r>
  <r>
    <x v="157"/>
    <n v="5"/>
    <s v="Plato_19"/>
    <s v="Descripcion del Plato_19"/>
    <n v="22"/>
    <n v="36"/>
    <n v="3"/>
    <n v="7"/>
    <s v="Ninguna"/>
    <n v="108"/>
    <n v="42"/>
    <n v="0.3888888888888889"/>
    <n v="66"/>
  </r>
  <r>
    <x v="157"/>
    <n v="5"/>
    <s v="Plato_8"/>
    <s v="Descripcion del Plato_8"/>
    <n v="21"/>
    <n v="35"/>
    <n v="3"/>
    <n v="16"/>
    <s v="Sin cebolla"/>
    <n v="105"/>
    <n v="42"/>
    <n v="0.4"/>
    <n v="63"/>
  </r>
  <r>
    <x v="158"/>
    <n v="16"/>
    <s v="Plato_9"/>
    <s v="Descripcion del Plato_9"/>
    <n v="17"/>
    <n v="29"/>
    <n v="3"/>
    <n v="23"/>
    <s v="Sin cebolla"/>
    <n v="87"/>
    <n v="36"/>
    <n v="0.41379310344827586"/>
    <n v="51"/>
  </r>
  <r>
    <x v="158"/>
    <n v="16"/>
    <s v="Plato_17"/>
    <s v="Descripcion del Plato_17"/>
    <n v="19"/>
    <n v="31"/>
    <n v="1"/>
    <n v="5"/>
    <s v="Ninguna"/>
    <n v="31"/>
    <n v="12"/>
    <n v="0.38709677419354838"/>
    <n v="19"/>
  </r>
  <r>
    <x v="158"/>
    <n v="16"/>
    <s v="Plato_4"/>
    <s v="Descripcion del Plato_4"/>
    <n v="10"/>
    <n v="18"/>
    <n v="2"/>
    <n v="6"/>
    <s v="Ninguna"/>
    <n v="36"/>
    <n v="16"/>
    <n v="0.44444444444444442"/>
    <n v="20"/>
  </r>
  <r>
    <x v="158"/>
    <n v="16"/>
    <s v="Plato_11"/>
    <s v="Descripcion del Plato_11"/>
    <n v="20"/>
    <n v="33"/>
    <n v="3"/>
    <n v="40"/>
    <s v="Ninguna"/>
    <n v="99"/>
    <n v="39"/>
    <n v="0.39393939393939392"/>
    <n v="60"/>
  </r>
  <r>
    <x v="159"/>
    <n v="19"/>
    <s v="Plato_19"/>
    <s v="Descripcion del Plato_19"/>
    <n v="22"/>
    <n v="36"/>
    <n v="3"/>
    <n v="20"/>
    <s v="Ninguna"/>
    <n v="108"/>
    <n v="42"/>
    <n v="0.3888888888888889"/>
    <n v="66"/>
  </r>
  <r>
    <x v="159"/>
    <n v="19"/>
    <s v="Plato_7"/>
    <s v="Descripcion del Plato_7"/>
    <n v="14"/>
    <n v="24"/>
    <n v="2"/>
    <n v="47"/>
    <s v="Ninguna"/>
    <n v="48"/>
    <n v="20"/>
    <n v="0.41666666666666669"/>
    <n v="28"/>
  </r>
  <r>
    <x v="160"/>
    <n v="13"/>
    <s v="Plato_16"/>
    <s v="Descripcion del Plato_16"/>
    <n v="16"/>
    <n v="28"/>
    <n v="3"/>
    <n v="57"/>
    <s v="Ninguna"/>
    <n v="84"/>
    <n v="36"/>
    <n v="0.42857142857142855"/>
    <n v="48"/>
  </r>
  <r>
    <x v="161"/>
    <n v="14"/>
    <s v="Plato_7"/>
    <s v="Descripcion del Plato_7"/>
    <n v="14"/>
    <n v="24"/>
    <n v="3"/>
    <n v="25"/>
    <s v="Ninguna"/>
    <n v="72"/>
    <n v="30"/>
    <n v="0.41666666666666669"/>
    <n v="42"/>
  </r>
  <r>
    <x v="162"/>
    <n v="6"/>
    <s v="Plato_17"/>
    <s v="Descripcion del Plato_17"/>
    <n v="19"/>
    <n v="31"/>
    <n v="3"/>
    <n v="8"/>
    <s v="Sin cebolla"/>
    <n v="93"/>
    <n v="36"/>
    <n v="0.38709677419354838"/>
    <n v="57"/>
  </r>
  <r>
    <x v="162"/>
    <n v="6"/>
    <s v="Plato_2"/>
    <s v="Descripcion del Plato_2"/>
    <n v="18"/>
    <n v="30"/>
    <n v="3"/>
    <n v="16"/>
    <s v="Sin cebolla"/>
    <n v="90"/>
    <n v="36"/>
    <n v="0.4"/>
    <n v="54"/>
  </r>
  <r>
    <x v="162"/>
    <n v="6"/>
    <s v="Plato_11"/>
    <s v="Descripcion del Plato_11"/>
    <n v="20"/>
    <n v="33"/>
    <n v="2"/>
    <n v="40"/>
    <s v="Sin cebolla"/>
    <n v="66"/>
    <n v="26"/>
    <n v="0.39393939393939392"/>
    <n v="40"/>
  </r>
  <r>
    <x v="162"/>
    <n v="6"/>
    <s v="Plato_5"/>
    <s v="Descripcion del Plato_5"/>
    <n v="13"/>
    <n v="22"/>
    <n v="1"/>
    <n v="7"/>
    <s v="Ninguna"/>
    <n v="22"/>
    <n v="9"/>
    <n v="0.40909090909090912"/>
    <n v="13"/>
  </r>
  <r>
    <x v="163"/>
    <n v="8"/>
    <s v="Plato_5"/>
    <s v="Descripcion del Plato_5"/>
    <n v="13"/>
    <n v="22"/>
    <n v="1"/>
    <n v="43"/>
    <s v="Sin cebolla"/>
    <n v="22"/>
    <n v="9"/>
    <n v="0.40909090909090912"/>
    <n v="13"/>
  </r>
  <r>
    <x v="163"/>
    <n v="8"/>
    <s v="Plato_19"/>
    <s v="Descripcion del Plato_19"/>
    <n v="22"/>
    <n v="36"/>
    <n v="1"/>
    <n v="7"/>
    <s v="Ninguna"/>
    <n v="36"/>
    <n v="14"/>
    <n v="0.3888888888888889"/>
    <n v="22"/>
  </r>
  <r>
    <x v="163"/>
    <n v="8"/>
    <s v="Plato_15"/>
    <s v="Descripcion del Plato_15"/>
    <n v="19"/>
    <n v="32"/>
    <n v="2"/>
    <n v="20"/>
    <s v="Ninguna"/>
    <n v="64"/>
    <n v="26"/>
    <n v="0.40625"/>
    <n v="38"/>
  </r>
  <r>
    <x v="163"/>
    <n v="8"/>
    <s v="Plato_7"/>
    <s v="Descripcion del Plato_7"/>
    <n v="14"/>
    <n v="24"/>
    <n v="2"/>
    <n v="35"/>
    <s v="Ninguna"/>
    <n v="48"/>
    <n v="20"/>
    <n v="0.41666666666666669"/>
    <n v="28"/>
  </r>
  <r>
    <x v="164"/>
    <n v="10"/>
    <s v="Plato_7"/>
    <s v="Descripcion del Plato_7"/>
    <n v="14"/>
    <n v="24"/>
    <n v="2"/>
    <n v="15"/>
    <s v="Sin cebolla"/>
    <n v="48"/>
    <n v="20"/>
    <n v="0.41666666666666669"/>
    <n v="28"/>
  </r>
  <r>
    <x v="164"/>
    <n v="10"/>
    <s v="Plato_13"/>
    <s v="Descripcion del Plato_13"/>
    <n v="13"/>
    <n v="21"/>
    <n v="2"/>
    <n v="41"/>
    <s v="Ninguna"/>
    <n v="42"/>
    <n v="16"/>
    <n v="0.38095238095238093"/>
    <n v="26"/>
  </r>
  <r>
    <x v="165"/>
    <n v="12"/>
    <s v="Plato_14"/>
    <s v="Descripcion del Plato_14"/>
    <n v="14"/>
    <n v="23"/>
    <n v="2"/>
    <n v="22"/>
    <s v="Sin cebolla"/>
    <n v="46"/>
    <n v="18"/>
    <n v="0.39130434782608697"/>
    <n v="28"/>
  </r>
  <r>
    <x v="166"/>
    <n v="5"/>
    <s v="Plato_12"/>
    <s v="Descripcion del Plato_12"/>
    <n v="11"/>
    <n v="19"/>
    <n v="1"/>
    <n v="29"/>
    <s v="Ninguna"/>
    <n v="19"/>
    <n v="8"/>
    <n v="0.42105263157894735"/>
    <n v="11"/>
  </r>
  <r>
    <x v="166"/>
    <n v="5"/>
    <s v="Plato_18"/>
    <s v="Descripcion del Plato_18"/>
    <n v="20"/>
    <n v="34"/>
    <n v="3"/>
    <n v="11"/>
    <s v="Ninguna"/>
    <n v="102"/>
    <n v="42"/>
    <n v="0.41176470588235292"/>
    <n v="60"/>
  </r>
  <r>
    <x v="166"/>
    <n v="5"/>
    <s v="Plato_17"/>
    <s v="Descripcion del Plato_17"/>
    <n v="19"/>
    <n v="31"/>
    <n v="1"/>
    <n v="36"/>
    <s v="Sin cebolla"/>
    <n v="31"/>
    <n v="12"/>
    <n v="0.38709677419354838"/>
    <n v="19"/>
  </r>
  <r>
    <x v="167"/>
    <n v="17"/>
    <s v="Plato_5"/>
    <s v="Descripcion del Plato_5"/>
    <n v="13"/>
    <n v="22"/>
    <n v="2"/>
    <n v="7"/>
    <s v="Sin cebolla"/>
    <n v="44"/>
    <n v="18"/>
    <n v="0.40909090909090912"/>
    <n v="26"/>
  </r>
  <r>
    <x v="168"/>
    <n v="19"/>
    <s v="Plato_13"/>
    <s v="Descripcion del Plato_13"/>
    <n v="13"/>
    <n v="21"/>
    <n v="2"/>
    <n v="44"/>
    <s v="Sin cebolla"/>
    <n v="42"/>
    <n v="16"/>
    <n v="0.38095238095238093"/>
    <n v="26"/>
  </r>
  <r>
    <x v="168"/>
    <n v="19"/>
    <s v="Plato_18"/>
    <s v="Descripcion del Plato_18"/>
    <n v="20"/>
    <n v="34"/>
    <n v="2"/>
    <n v="59"/>
    <s v="Sin cebolla"/>
    <n v="68"/>
    <n v="28"/>
    <n v="0.41176470588235292"/>
    <n v="40"/>
  </r>
  <r>
    <x v="168"/>
    <n v="19"/>
    <s v="Plato_5"/>
    <s v="Descripcion del Plato_5"/>
    <n v="13"/>
    <n v="22"/>
    <n v="2"/>
    <n v="7"/>
    <s v="Ninguna"/>
    <n v="44"/>
    <n v="18"/>
    <n v="0.40909090909090912"/>
    <n v="26"/>
  </r>
  <r>
    <x v="169"/>
    <n v="12"/>
    <s v="Plato_3"/>
    <s v="Descripcion del Plato_3"/>
    <n v="12"/>
    <n v="20"/>
    <n v="3"/>
    <n v="16"/>
    <s v="Ninguna"/>
    <n v="60"/>
    <n v="24"/>
    <n v="0.4"/>
    <n v="36"/>
  </r>
  <r>
    <x v="169"/>
    <n v="12"/>
    <s v="Plato_9"/>
    <s v="Descripcion del Plato_9"/>
    <n v="17"/>
    <n v="29"/>
    <n v="3"/>
    <n v="16"/>
    <s v="Ninguna"/>
    <n v="87"/>
    <n v="36"/>
    <n v="0.41379310344827586"/>
    <n v="51"/>
  </r>
  <r>
    <x v="169"/>
    <n v="12"/>
    <s v="Plato_19"/>
    <s v="Descripcion del Plato_19"/>
    <n v="22"/>
    <n v="36"/>
    <n v="1"/>
    <n v="33"/>
    <s v="Sin cebolla"/>
    <n v="36"/>
    <n v="14"/>
    <n v="0.3888888888888889"/>
    <n v="22"/>
  </r>
  <r>
    <x v="169"/>
    <n v="12"/>
    <s v="Plato_2"/>
    <s v="Descripcion del Plato_2"/>
    <n v="18"/>
    <n v="30"/>
    <n v="2"/>
    <n v="8"/>
    <s v="Sin cebolla"/>
    <n v="60"/>
    <n v="24"/>
    <n v="0.4"/>
    <n v="36"/>
  </r>
  <r>
    <x v="170"/>
    <n v="16"/>
    <s v="Plato_10"/>
    <s v="Descripcion del Plato_10"/>
    <n v="15"/>
    <n v="26"/>
    <n v="2"/>
    <n v="29"/>
    <s v="Ninguna"/>
    <n v="52"/>
    <n v="22"/>
    <n v="0.42307692307692307"/>
    <n v="30"/>
  </r>
  <r>
    <x v="170"/>
    <n v="16"/>
    <s v="Plato_9"/>
    <s v="Descripcion del Plato_9"/>
    <n v="17"/>
    <n v="29"/>
    <n v="3"/>
    <n v="22"/>
    <s v="Sin cebolla"/>
    <n v="87"/>
    <n v="36"/>
    <n v="0.41379310344827586"/>
    <n v="51"/>
  </r>
  <r>
    <x v="171"/>
    <n v="12"/>
    <s v="Plato_18"/>
    <s v="Descripcion del Plato_18"/>
    <n v="20"/>
    <n v="34"/>
    <n v="2"/>
    <n v="27"/>
    <s v="Sin cebolla"/>
    <n v="68"/>
    <n v="28"/>
    <n v="0.41176470588235292"/>
    <n v="40"/>
  </r>
  <r>
    <x v="172"/>
    <n v="11"/>
    <s v="Plato_6"/>
    <s v="Descripcion del Plato_6"/>
    <n v="16"/>
    <n v="27"/>
    <n v="3"/>
    <n v="15"/>
    <s v="Sin cebolla"/>
    <n v="81"/>
    <n v="33"/>
    <n v="0.40740740740740738"/>
    <n v="48"/>
  </r>
  <r>
    <x v="172"/>
    <n v="11"/>
    <s v="Plato_15"/>
    <s v="Descripcion del Plato_15"/>
    <n v="19"/>
    <n v="32"/>
    <n v="3"/>
    <n v="52"/>
    <s v="Sin cebolla"/>
    <n v="96"/>
    <n v="39"/>
    <n v="0.40625"/>
    <n v="57"/>
  </r>
  <r>
    <x v="173"/>
    <n v="10"/>
    <s v="Plato_2"/>
    <s v="Descripcion del Plato_2"/>
    <n v="18"/>
    <n v="30"/>
    <n v="2"/>
    <n v="12"/>
    <s v="Sin cebolla"/>
    <n v="60"/>
    <n v="24"/>
    <n v="0.4"/>
    <n v="36"/>
  </r>
  <r>
    <x v="174"/>
    <n v="14"/>
    <s v="Plato_15"/>
    <s v="Descripcion del Plato_15"/>
    <n v="19"/>
    <n v="32"/>
    <n v="3"/>
    <n v="9"/>
    <s v="Sin cebolla"/>
    <n v="96"/>
    <n v="39"/>
    <n v="0.40625"/>
    <n v="57"/>
  </r>
  <r>
    <x v="174"/>
    <n v="14"/>
    <s v="Plato_7"/>
    <s v="Descripcion del Plato_7"/>
    <n v="14"/>
    <n v="24"/>
    <n v="2"/>
    <n v="38"/>
    <s v="Ninguna"/>
    <n v="48"/>
    <n v="20"/>
    <n v="0.41666666666666669"/>
    <n v="28"/>
  </r>
  <r>
    <x v="175"/>
    <n v="20"/>
    <s v="Plato_13"/>
    <s v="Descripcion del Plato_13"/>
    <n v="13"/>
    <n v="21"/>
    <n v="3"/>
    <n v="48"/>
    <s v="Sin cebolla"/>
    <n v="63"/>
    <n v="24"/>
    <n v="0.38095238095238093"/>
    <n v="39"/>
  </r>
  <r>
    <x v="176"/>
    <n v="4"/>
    <s v="Plato_7"/>
    <s v="Descripcion del Plato_7"/>
    <n v="14"/>
    <n v="24"/>
    <n v="2"/>
    <n v="10"/>
    <s v="Sin cebolla"/>
    <n v="48"/>
    <n v="20"/>
    <n v="0.41666666666666669"/>
    <n v="28"/>
  </r>
  <r>
    <x v="176"/>
    <n v="4"/>
    <s v="Plato_10"/>
    <s v="Descripcion del Plato_10"/>
    <n v="15"/>
    <n v="26"/>
    <n v="1"/>
    <n v="40"/>
    <s v="Ninguna"/>
    <n v="26"/>
    <n v="11"/>
    <n v="0.42307692307692307"/>
    <n v="15"/>
  </r>
  <r>
    <x v="176"/>
    <n v="4"/>
    <s v="Plato_13"/>
    <s v="Descripcion del Plato_13"/>
    <n v="13"/>
    <n v="21"/>
    <n v="2"/>
    <n v="45"/>
    <s v="Sin cebolla"/>
    <n v="42"/>
    <n v="16"/>
    <n v="0.38095238095238093"/>
    <n v="26"/>
  </r>
  <r>
    <x v="176"/>
    <n v="4"/>
    <s v="Plato_12"/>
    <s v="Descripcion del Plato_12"/>
    <n v="11"/>
    <n v="19"/>
    <n v="3"/>
    <n v="47"/>
    <s v="Ninguna"/>
    <n v="57"/>
    <n v="24"/>
    <n v="0.42105263157894735"/>
    <n v="33"/>
  </r>
  <r>
    <x v="177"/>
    <n v="11"/>
    <s v="Plato_2"/>
    <s v="Descripcion del Plato_2"/>
    <n v="18"/>
    <n v="30"/>
    <n v="1"/>
    <n v="55"/>
    <s v="Sin cebolla"/>
    <n v="30"/>
    <n v="12"/>
    <n v="0.4"/>
    <n v="18"/>
  </r>
  <r>
    <x v="177"/>
    <n v="11"/>
    <s v="Plato_8"/>
    <s v="Descripcion del Plato_8"/>
    <n v="21"/>
    <n v="35"/>
    <n v="1"/>
    <n v="16"/>
    <s v="Sin cebolla"/>
    <n v="35"/>
    <n v="14"/>
    <n v="0.4"/>
    <n v="21"/>
  </r>
  <r>
    <x v="177"/>
    <n v="11"/>
    <s v="Plato_5"/>
    <s v="Descripcion del Plato_5"/>
    <n v="13"/>
    <n v="22"/>
    <n v="2"/>
    <n v="20"/>
    <s v="Ninguna"/>
    <n v="44"/>
    <n v="18"/>
    <n v="0.40909090909090912"/>
    <n v="26"/>
  </r>
  <r>
    <x v="177"/>
    <n v="11"/>
    <s v="Plato_11"/>
    <s v="Descripcion del Plato_11"/>
    <n v="20"/>
    <n v="33"/>
    <n v="3"/>
    <n v="55"/>
    <s v="Ninguna"/>
    <n v="99"/>
    <n v="39"/>
    <n v="0.39393939393939392"/>
    <n v="60"/>
  </r>
  <r>
    <x v="178"/>
    <n v="12"/>
    <s v="Plato_17"/>
    <s v="Descripcion del Plato_17"/>
    <n v="19"/>
    <n v="31"/>
    <n v="2"/>
    <n v="26"/>
    <s v="Ninguna"/>
    <n v="62"/>
    <n v="24"/>
    <n v="0.38709677419354838"/>
    <n v="38"/>
  </r>
  <r>
    <x v="179"/>
    <n v="10"/>
    <s v="Plato_9"/>
    <s v="Descripcion del Plato_9"/>
    <n v="17"/>
    <n v="29"/>
    <n v="1"/>
    <n v="35"/>
    <s v="Sin cebolla"/>
    <n v="29"/>
    <n v="12"/>
    <n v="0.41379310344827586"/>
    <n v="17"/>
  </r>
  <r>
    <x v="179"/>
    <n v="10"/>
    <s v="Plato_2"/>
    <s v="Descripcion del Plato_2"/>
    <n v="18"/>
    <n v="30"/>
    <n v="3"/>
    <n v="20"/>
    <s v="Sin cebolla"/>
    <n v="90"/>
    <n v="36"/>
    <n v="0.4"/>
    <n v="54"/>
  </r>
  <r>
    <x v="179"/>
    <n v="10"/>
    <s v="Plato_3"/>
    <s v="Descripcion del Plato_3"/>
    <n v="12"/>
    <n v="20"/>
    <n v="1"/>
    <n v="50"/>
    <s v="Ninguna"/>
    <n v="20"/>
    <n v="8"/>
    <n v="0.4"/>
    <n v="12"/>
  </r>
  <r>
    <x v="179"/>
    <n v="10"/>
    <s v="Plato_6"/>
    <s v="Descripcion del Plato_6"/>
    <n v="16"/>
    <n v="27"/>
    <n v="1"/>
    <n v="56"/>
    <s v="Ninguna"/>
    <n v="27"/>
    <n v="11"/>
    <n v="0.40740740740740738"/>
    <n v="16"/>
  </r>
  <r>
    <x v="180"/>
    <n v="15"/>
    <s v="Plato_6"/>
    <s v="Descripcion del Plato_6"/>
    <n v="16"/>
    <n v="27"/>
    <n v="1"/>
    <n v="55"/>
    <s v="Sin cebolla"/>
    <n v="27"/>
    <n v="11"/>
    <n v="0.40740740740740738"/>
    <n v="16"/>
  </r>
  <r>
    <x v="181"/>
    <n v="18"/>
    <s v="Plato_12"/>
    <s v="Descripcion del Plato_12"/>
    <n v="11"/>
    <n v="19"/>
    <n v="2"/>
    <n v="11"/>
    <s v="Sin cebolla"/>
    <n v="38"/>
    <n v="16"/>
    <n v="0.42105263157894735"/>
    <n v="22"/>
  </r>
  <r>
    <x v="182"/>
    <n v="18"/>
    <s v="Plato_15"/>
    <s v="Descripcion del Plato_15"/>
    <n v="19"/>
    <n v="32"/>
    <n v="2"/>
    <n v="52"/>
    <s v="Ninguna"/>
    <n v="64"/>
    <n v="26"/>
    <n v="0.40625"/>
    <n v="38"/>
  </r>
  <r>
    <x v="182"/>
    <n v="18"/>
    <s v="Plato_10"/>
    <s v="Descripcion del Plato_10"/>
    <n v="15"/>
    <n v="26"/>
    <n v="1"/>
    <n v="10"/>
    <s v="Ninguna"/>
    <n v="26"/>
    <n v="11"/>
    <n v="0.42307692307692307"/>
    <n v="15"/>
  </r>
  <r>
    <x v="182"/>
    <n v="18"/>
    <s v="Plato_3"/>
    <s v="Descripcion del Plato_3"/>
    <n v="12"/>
    <n v="20"/>
    <n v="3"/>
    <n v="58"/>
    <s v="Ninguna"/>
    <n v="60"/>
    <n v="24"/>
    <n v="0.4"/>
    <n v="36"/>
  </r>
  <r>
    <x v="182"/>
    <n v="18"/>
    <s v="Plato_8"/>
    <s v="Descripcion del Plato_8"/>
    <n v="21"/>
    <n v="35"/>
    <n v="3"/>
    <n v="46"/>
    <s v="Ninguna"/>
    <n v="105"/>
    <n v="42"/>
    <n v="0.4"/>
    <n v="63"/>
  </r>
  <r>
    <x v="183"/>
    <n v="4"/>
    <s v="Plato_16"/>
    <s v="Descripcion del Plato_16"/>
    <n v="16"/>
    <n v="28"/>
    <n v="3"/>
    <n v="6"/>
    <s v="Sin cebolla"/>
    <n v="84"/>
    <n v="36"/>
    <n v="0.42857142857142855"/>
    <n v="48"/>
  </r>
  <r>
    <x v="183"/>
    <n v="4"/>
    <s v="Plato_6"/>
    <s v="Descripcion del Plato_6"/>
    <n v="16"/>
    <n v="27"/>
    <n v="3"/>
    <n v="10"/>
    <s v="Ninguna"/>
    <n v="81"/>
    <n v="33"/>
    <n v="0.40740740740740738"/>
    <n v="48"/>
  </r>
  <r>
    <x v="183"/>
    <n v="4"/>
    <s v="Plato_3"/>
    <s v="Descripcion del Plato_3"/>
    <n v="12"/>
    <n v="20"/>
    <n v="2"/>
    <n v="13"/>
    <s v="Sin cebolla"/>
    <n v="40"/>
    <n v="16"/>
    <n v="0.4"/>
    <n v="24"/>
  </r>
  <r>
    <x v="184"/>
    <n v="16"/>
    <s v="Plato_13"/>
    <s v="Descripcion del Plato_13"/>
    <n v="13"/>
    <n v="21"/>
    <n v="3"/>
    <n v="34"/>
    <s v="Ninguna"/>
    <n v="63"/>
    <n v="24"/>
    <n v="0.38095238095238093"/>
    <n v="39"/>
  </r>
  <r>
    <x v="184"/>
    <n v="16"/>
    <s v="Plato_16"/>
    <s v="Descripcion del Plato_16"/>
    <n v="16"/>
    <n v="28"/>
    <n v="1"/>
    <n v="6"/>
    <s v="Sin cebolla"/>
    <n v="28"/>
    <n v="12"/>
    <n v="0.42857142857142855"/>
    <n v="16"/>
  </r>
  <r>
    <x v="185"/>
    <n v="13"/>
    <s v="Plato_6"/>
    <s v="Descripcion del Plato_6"/>
    <n v="16"/>
    <n v="27"/>
    <n v="3"/>
    <n v="16"/>
    <s v="Ninguna"/>
    <n v="81"/>
    <n v="33"/>
    <n v="0.40740740740740738"/>
    <n v="48"/>
  </r>
  <r>
    <x v="185"/>
    <n v="13"/>
    <s v="Plato_15"/>
    <s v="Descripcion del Plato_15"/>
    <n v="19"/>
    <n v="32"/>
    <n v="3"/>
    <n v="23"/>
    <s v="Sin cebolla"/>
    <n v="96"/>
    <n v="39"/>
    <n v="0.40625"/>
    <n v="57"/>
  </r>
  <r>
    <x v="185"/>
    <n v="13"/>
    <s v="Plato_17"/>
    <s v="Descripcion del Plato_17"/>
    <n v="19"/>
    <n v="31"/>
    <n v="3"/>
    <n v="54"/>
    <s v="Ninguna"/>
    <n v="93"/>
    <n v="36"/>
    <n v="0.38709677419354838"/>
    <n v="57"/>
  </r>
  <r>
    <x v="186"/>
    <n v="5"/>
    <s v="Plato_18"/>
    <s v="Descripcion del Plato_18"/>
    <n v="20"/>
    <n v="34"/>
    <n v="2"/>
    <n v="28"/>
    <s v="Sin cebolla"/>
    <n v="68"/>
    <n v="28"/>
    <n v="0.41176470588235292"/>
    <n v="40"/>
  </r>
  <r>
    <x v="186"/>
    <n v="5"/>
    <s v="Plato_10"/>
    <s v="Descripcion del Plato_10"/>
    <n v="15"/>
    <n v="26"/>
    <n v="1"/>
    <n v="51"/>
    <s v="Ninguna"/>
    <n v="26"/>
    <n v="11"/>
    <n v="0.42307692307692307"/>
    <n v="15"/>
  </r>
  <r>
    <x v="186"/>
    <n v="5"/>
    <s v="Plato_9"/>
    <s v="Descripcion del Plato_9"/>
    <n v="17"/>
    <n v="29"/>
    <n v="3"/>
    <n v="11"/>
    <s v="Ninguna"/>
    <n v="87"/>
    <n v="36"/>
    <n v="0.41379310344827586"/>
    <n v="51"/>
  </r>
  <r>
    <x v="186"/>
    <n v="5"/>
    <s v="Plato_6"/>
    <s v="Descripcion del Plato_6"/>
    <n v="16"/>
    <n v="27"/>
    <n v="1"/>
    <n v="36"/>
    <s v="Sin cebolla"/>
    <n v="27"/>
    <n v="11"/>
    <n v="0.40740740740740738"/>
    <n v="16"/>
  </r>
  <r>
    <x v="187"/>
    <n v="20"/>
    <s v="Plato_17"/>
    <s v="Descripcion del Plato_17"/>
    <n v="19"/>
    <n v="31"/>
    <n v="1"/>
    <n v="58"/>
    <s v="Ninguna"/>
    <n v="31"/>
    <n v="12"/>
    <n v="0.38709677419354838"/>
    <n v="19"/>
  </r>
  <r>
    <x v="187"/>
    <n v="20"/>
    <s v="Plato_10"/>
    <s v="Descripcion del Plato_10"/>
    <n v="15"/>
    <n v="26"/>
    <n v="2"/>
    <n v="47"/>
    <s v="Ninguna"/>
    <n v="52"/>
    <n v="22"/>
    <n v="0.42307692307692307"/>
    <n v="30"/>
  </r>
  <r>
    <x v="188"/>
    <n v="11"/>
    <s v="Plato_18"/>
    <s v="Descripcion del Plato_18"/>
    <n v="20"/>
    <n v="34"/>
    <n v="2"/>
    <n v="42"/>
    <s v="Sin cebolla"/>
    <n v="68"/>
    <n v="28"/>
    <n v="0.41176470588235292"/>
    <n v="40"/>
  </r>
  <r>
    <x v="188"/>
    <n v="11"/>
    <s v="Plato_10"/>
    <s v="Descripcion del Plato_10"/>
    <n v="15"/>
    <n v="26"/>
    <n v="2"/>
    <n v="22"/>
    <s v="Sin cebolla"/>
    <n v="52"/>
    <n v="22"/>
    <n v="0.42307692307692307"/>
    <n v="30"/>
  </r>
  <r>
    <x v="188"/>
    <n v="11"/>
    <s v="Plato_7"/>
    <s v="Descripcion del Plato_7"/>
    <n v="14"/>
    <n v="24"/>
    <n v="3"/>
    <n v="53"/>
    <s v="Sin cebolla"/>
    <n v="72"/>
    <n v="30"/>
    <n v="0.41666666666666669"/>
    <n v="42"/>
  </r>
  <r>
    <x v="189"/>
    <n v="5"/>
    <s v="Plato_4"/>
    <s v="Descripcion del Plato_4"/>
    <n v="10"/>
    <n v="18"/>
    <n v="1"/>
    <n v="39"/>
    <s v="Ninguna"/>
    <n v="18"/>
    <n v="8"/>
    <n v="0.44444444444444442"/>
    <n v="10"/>
  </r>
  <r>
    <x v="189"/>
    <n v="5"/>
    <s v="Plato_20"/>
    <s v="Descripcion del Plato_20"/>
    <n v="25"/>
    <n v="40"/>
    <n v="2"/>
    <n v="45"/>
    <s v="Ninguna"/>
    <n v="80"/>
    <n v="30"/>
    <n v="0.375"/>
    <n v="50"/>
  </r>
  <r>
    <x v="189"/>
    <n v="5"/>
    <s v="Plato_8"/>
    <s v="Descripcion del Plato_8"/>
    <n v="21"/>
    <n v="35"/>
    <n v="1"/>
    <n v="11"/>
    <s v="Sin cebolla"/>
    <n v="35"/>
    <n v="14"/>
    <n v="0.4"/>
    <n v="21"/>
  </r>
  <r>
    <x v="189"/>
    <n v="5"/>
    <s v="Plato_14"/>
    <s v="Descripcion del Plato_14"/>
    <n v="14"/>
    <n v="23"/>
    <n v="3"/>
    <n v="7"/>
    <s v="Sin cebolla"/>
    <n v="69"/>
    <n v="27"/>
    <n v="0.39130434782608697"/>
    <n v="42"/>
  </r>
  <r>
    <x v="190"/>
    <n v="12"/>
    <s v="Plato_1"/>
    <s v="Descripcion del Plato_1"/>
    <n v="15"/>
    <n v="25"/>
    <n v="3"/>
    <n v="32"/>
    <s v="Sin cebolla"/>
    <n v="75"/>
    <n v="30"/>
    <n v="0.4"/>
    <n v="45"/>
  </r>
  <r>
    <x v="190"/>
    <n v="12"/>
    <s v="Plato_9"/>
    <s v="Descripcion del Plato_9"/>
    <n v="17"/>
    <n v="29"/>
    <n v="3"/>
    <n v="55"/>
    <s v="Ninguna"/>
    <n v="87"/>
    <n v="36"/>
    <n v="0.41379310344827586"/>
    <n v="51"/>
  </r>
  <r>
    <x v="191"/>
    <n v="17"/>
    <s v="Plato_1"/>
    <s v="Descripcion del Plato_1"/>
    <n v="15"/>
    <n v="25"/>
    <n v="3"/>
    <n v="26"/>
    <s v="Ninguna"/>
    <n v="75"/>
    <n v="30"/>
    <n v="0.4"/>
    <n v="45"/>
  </r>
  <r>
    <x v="192"/>
    <n v="3"/>
    <s v="Plato_10"/>
    <s v="Descripcion del Plato_10"/>
    <n v="15"/>
    <n v="26"/>
    <n v="2"/>
    <n v="57"/>
    <s v="Sin cebolla"/>
    <n v="52"/>
    <n v="22"/>
    <n v="0.42307692307692307"/>
    <n v="30"/>
  </r>
  <r>
    <x v="192"/>
    <n v="3"/>
    <s v="Plato_19"/>
    <s v="Descripcion del Plato_19"/>
    <n v="22"/>
    <n v="36"/>
    <n v="2"/>
    <n v="59"/>
    <s v="Ninguna"/>
    <n v="72"/>
    <n v="28"/>
    <n v="0.3888888888888889"/>
    <n v="44"/>
  </r>
  <r>
    <x v="192"/>
    <n v="3"/>
    <s v="Plato_6"/>
    <s v="Descripcion del Plato_6"/>
    <n v="16"/>
    <n v="27"/>
    <n v="1"/>
    <n v="31"/>
    <s v="Sin cebolla"/>
    <n v="27"/>
    <n v="11"/>
    <n v="0.40740740740740738"/>
    <n v="16"/>
  </r>
  <r>
    <x v="192"/>
    <n v="3"/>
    <s v="Plato_14"/>
    <s v="Descripcion del Plato_14"/>
    <n v="14"/>
    <n v="23"/>
    <n v="3"/>
    <n v="24"/>
    <s v="Ninguna"/>
    <n v="69"/>
    <n v="27"/>
    <n v="0.39130434782608697"/>
    <n v="42"/>
  </r>
  <r>
    <x v="193"/>
    <n v="3"/>
    <s v="Plato_11"/>
    <s v="Descripcion del Plato_11"/>
    <n v="20"/>
    <n v="33"/>
    <n v="2"/>
    <n v="18"/>
    <s v="Ninguna"/>
    <n v="66"/>
    <n v="26"/>
    <n v="0.39393939393939392"/>
    <n v="40"/>
  </r>
  <r>
    <x v="193"/>
    <n v="3"/>
    <s v="Plato_2"/>
    <s v="Descripcion del Plato_2"/>
    <n v="18"/>
    <n v="30"/>
    <n v="1"/>
    <n v="50"/>
    <s v="Ninguna"/>
    <n v="30"/>
    <n v="12"/>
    <n v="0.4"/>
    <n v="18"/>
  </r>
  <r>
    <x v="194"/>
    <n v="2"/>
    <s v="Plato_1"/>
    <s v="Descripcion del Plato_1"/>
    <n v="15"/>
    <n v="25"/>
    <n v="2"/>
    <n v="51"/>
    <s v="Ninguna"/>
    <n v="50"/>
    <n v="20"/>
    <n v="0.4"/>
    <n v="30"/>
  </r>
  <r>
    <x v="195"/>
    <n v="4"/>
    <s v="Plato_3"/>
    <s v="Descripcion del Plato_3"/>
    <n v="12"/>
    <n v="20"/>
    <n v="3"/>
    <n v="34"/>
    <s v="Sin cebolla"/>
    <n v="60"/>
    <n v="24"/>
    <n v="0.4"/>
    <n v="36"/>
  </r>
  <r>
    <x v="195"/>
    <n v="4"/>
    <s v="Plato_14"/>
    <s v="Descripcion del Plato_14"/>
    <n v="14"/>
    <n v="23"/>
    <n v="2"/>
    <n v="51"/>
    <s v="Ninguna"/>
    <n v="46"/>
    <n v="18"/>
    <n v="0.39130434782608697"/>
    <n v="28"/>
  </r>
  <r>
    <x v="195"/>
    <n v="4"/>
    <s v="Plato_9"/>
    <s v="Descripcion del Plato_9"/>
    <n v="17"/>
    <n v="29"/>
    <n v="1"/>
    <n v="47"/>
    <s v="Sin cebolla"/>
    <n v="29"/>
    <n v="12"/>
    <n v="0.41379310344827586"/>
    <n v="17"/>
  </r>
  <r>
    <x v="195"/>
    <n v="4"/>
    <s v="Plato_16"/>
    <s v="Descripcion del Plato_16"/>
    <n v="16"/>
    <n v="28"/>
    <n v="2"/>
    <n v="44"/>
    <s v="Sin cebolla"/>
    <n v="56"/>
    <n v="24"/>
    <n v="0.42857142857142855"/>
    <n v="32"/>
  </r>
  <r>
    <x v="196"/>
    <n v="5"/>
    <s v="Plato_18"/>
    <s v="Descripcion del Plato_18"/>
    <n v="20"/>
    <n v="34"/>
    <n v="3"/>
    <n v="22"/>
    <s v="Ninguna"/>
    <n v="102"/>
    <n v="42"/>
    <n v="0.41176470588235292"/>
    <n v="60"/>
  </r>
  <r>
    <x v="196"/>
    <n v="5"/>
    <s v="Plato_6"/>
    <s v="Descripcion del Plato_6"/>
    <n v="16"/>
    <n v="27"/>
    <n v="1"/>
    <n v="50"/>
    <s v="Ninguna"/>
    <n v="27"/>
    <n v="11"/>
    <n v="0.40740740740740738"/>
    <n v="16"/>
  </r>
  <r>
    <x v="197"/>
    <n v="9"/>
    <s v="Plato_6"/>
    <s v="Descripcion del Plato_6"/>
    <n v="16"/>
    <n v="27"/>
    <n v="2"/>
    <n v="33"/>
    <s v="Ninguna"/>
    <n v="54"/>
    <n v="22"/>
    <n v="0.40740740740740738"/>
    <n v="32"/>
  </r>
  <r>
    <x v="198"/>
    <n v="11"/>
    <s v="Plato_9"/>
    <s v="Descripcion del Plato_9"/>
    <n v="17"/>
    <n v="29"/>
    <n v="3"/>
    <n v="31"/>
    <s v="Ninguna"/>
    <n v="87"/>
    <n v="36"/>
    <n v="0.41379310344827586"/>
    <n v="51"/>
  </r>
  <r>
    <x v="198"/>
    <n v="11"/>
    <s v="Plato_8"/>
    <s v="Descripcion del Plato_8"/>
    <n v="21"/>
    <n v="35"/>
    <n v="3"/>
    <n v="41"/>
    <s v="Sin cebolla"/>
    <n v="105"/>
    <n v="42"/>
    <n v="0.4"/>
    <n v="63"/>
  </r>
  <r>
    <x v="198"/>
    <n v="11"/>
    <s v="Plato_13"/>
    <s v="Descripcion del Plato_13"/>
    <n v="13"/>
    <n v="21"/>
    <n v="2"/>
    <n v="18"/>
    <s v="Sin cebolla"/>
    <n v="42"/>
    <n v="16"/>
    <n v="0.38095238095238093"/>
    <n v="26"/>
  </r>
  <r>
    <x v="198"/>
    <n v="11"/>
    <s v="Plato_6"/>
    <s v="Descripcion del Plato_6"/>
    <n v="16"/>
    <n v="27"/>
    <n v="1"/>
    <n v="52"/>
    <s v="Sin cebolla"/>
    <n v="27"/>
    <n v="11"/>
    <n v="0.40740740740740738"/>
    <n v="16"/>
  </r>
  <r>
    <x v="199"/>
    <n v="11"/>
    <s v="Plato_12"/>
    <s v="Descripcion del Plato_12"/>
    <n v="11"/>
    <n v="19"/>
    <n v="2"/>
    <n v="39"/>
    <s v="Ninguna"/>
    <n v="38"/>
    <n v="16"/>
    <n v="0.42105263157894735"/>
    <n v="22"/>
  </r>
  <r>
    <x v="199"/>
    <n v="11"/>
    <s v="Plato_1"/>
    <s v="Descripcion del Plato_1"/>
    <n v="15"/>
    <n v="25"/>
    <n v="2"/>
    <n v="28"/>
    <s v="Sin cebolla"/>
    <n v="50"/>
    <n v="20"/>
    <n v="0.4"/>
    <n v="30"/>
  </r>
  <r>
    <x v="200"/>
    <n v="3"/>
    <s v="Plato_7"/>
    <s v="Descripcion del Plato_7"/>
    <n v="14"/>
    <n v="24"/>
    <n v="3"/>
    <n v="58"/>
    <s v="Sin cebolla"/>
    <n v="72"/>
    <n v="30"/>
    <n v="0.41666666666666669"/>
    <n v="42"/>
  </r>
  <r>
    <x v="201"/>
    <n v="16"/>
    <s v="Plato_19"/>
    <s v="Descripcion del Plato_19"/>
    <n v="22"/>
    <n v="36"/>
    <n v="2"/>
    <n v="46"/>
    <s v="Sin cebolla"/>
    <n v="72"/>
    <n v="28"/>
    <n v="0.3888888888888889"/>
    <n v="44"/>
  </r>
  <r>
    <x v="201"/>
    <n v="16"/>
    <s v="Plato_20"/>
    <s v="Descripcion del Plato_20"/>
    <n v="25"/>
    <n v="40"/>
    <n v="2"/>
    <n v="47"/>
    <s v="Ninguna"/>
    <n v="80"/>
    <n v="30"/>
    <n v="0.375"/>
    <n v="50"/>
  </r>
  <r>
    <x v="201"/>
    <n v="16"/>
    <s v="Plato_7"/>
    <s v="Descripcion del Plato_7"/>
    <n v="14"/>
    <n v="24"/>
    <n v="1"/>
    <n v="5"/>
    <s v="Ninguna"/>
    <n v="24"/>
    <n v="10"/>
    <n v="0.41666666666666669"/>
    <n v="14"/>
  </r>
  <r>
    <x v="201"/>
    <n v="16"/>
    <s v="Plato_2"/>
    <s v="Descripcion del Plato_2"/>
    <n v="18"/>
    <n v="30"/>
    <n v="1"/>
    <n v="58"/>
    <s v="Ninguna"/>
    <n v="30"/>
    <n v="12"/>
    <n v="0.4"/>
    <n v="18"/>
  </r>
  <r>
    <x v="202"/>
    <n v="5"/>
    <s v="Plato_17"/>
    <s v="Descripcion del Plato_17"/>
    <n v="19"/>
    <n v="31"/>
    <n v="3"/>
    <n v="51"/>
    <s v="Ninguna"/>
    <n v="93"/>
    <n v="36"/>
    <n v="0.38709677419354838"/>
    <n v="57"/>
  </r>
  <r>
    <x v="202"/>
    <n v="5"/>
    <s v="Plato_13"/>
    <s v="Descripcion del Plato_13"/>
    <n v="13"/>
    <n v="21"/>
    <n v="3"/>
    <n v="34"/>
    <s v="Sin cebolla"/>
    <n v="63"/>
    <n v="24"/>
    <n v="0.38095238095238093"/>
    <n v="39"/>
  </r>
  <r>
    <x v="203"/>
    <n v="16"/>
    <s v="Plato_7"/>
    <s v="Descripcion del Plato_7"/>
    <n v="14"/>
    <n v="24"/>
    <n v="2"/>
    <n v="21"/>
    <s v="Ninguna"/>
    <n v="48"/>
    <n v="20"/>
    <n v="0.41666666666666669"/>
    <n v="28"/>
  </r>
  <r>
    <x v="204"/>
    <n v="14"/>
    <s v="Plato_15"/>
    <s v="Descripcion del Plato_15"/>
    <n v="19"/>
    <n v="32"/>
    <n v="1"/>
    <n v="34"/>
    <s v="Ninguna"/>
    <n v="32"/>
    <n v="13"/>
    <n v="0.40625"/>
    <n v="19"/>
  </r>
  <r>
    <x v="204"/>
    <n v="14"/>
    <s v="Plato_9"/>
    <s v="Descripcion del Plato_9"/>
    <n v="17"/>
    <n v="29"/>
    <n v="1"/>
    <n v="52"/>
    <s v="Sin cebolla"/>
    <n v="29"/>
    <n v="12"/>
    <n v="0.41379310344827586"/>
    <n v="17"/>
  </r>
  <r>
    <x v="205"/>
    <n v="4"/>
    <s v="Plato_2"/>
    <s v="Descripcion del Plato_2"/>
    <n v="18"/>
    <n v="30"/>
    <n v="1"/>
    <n v="58"/>
    <s v="Sin cebolla"/>
    <n v="30"/>
    <n v="12"/>
    <n v="0.4"/>
    <n v="18"/>
  </r>
  <r>
    <x v="206"/>
    <n v="20"/>
    <s v="Plato_10"/>
    <s v="Descripcion del Plato_10"/>
    <n v="15"/>
    <n v="26"/>
    <n v="2"/>
    <n v="37"/>
    <s v="Ninguna"/>
    <n v="52"/>
    <n v="22"/>
    <n v="0.42307692307692307"/>
    <n v="30"/>
  </r>
  <r>
    <x v="206"/>
    <n v="20"/>
    <s v="Plato_8"/>
    <s v="Descripcion del Plato_8"/>
    <n v="21"/>
    <n v="35"/>
    <n v="1"/>
    <n v="55"/>
    <s v="Sin cebolla"/>
    <n v="35"/>
    <n v="14"/>
    <n v="0.4"/>
    <n v="21"/>
  </r>
  <r>
    <x v="206"/>
    <n v="20"/>
    <s v="Plato_17"/>
    <s v="Descripcion del Plato_17"/>
    <n v="19"/>
    <n v="31"/>
    <n v="3"/>
    <n v="19"/>
    <s v="Sin cebolla"/>
    <n v="93"/>
    <n v="36"/>
    <n v="0.38709677419354838"/>
    <n v="57"/>
  </r>
  <r>
    <x v="207"/>
    <n v="16"/>
    <s v="Plato_15"/>
    <s v="Descripcion del Plato_15"/>
    <n v="19"/>
    <n v="32"/>
    <n v="1"/>
    <n v="18"/>
    <s v="Sin cebolla"/>
    <n v="32"/>
    <n v="13"/>
    <n v="0.40625"/>
    <n v="19"/>
  </r>
  <r>
    <x v="207"/>
    <n v="16"/>
    <s v="Plato_19"/>
    <s v="Descripcion del Plato_19"/>
    <n v="22"/>
    <n v="36"/>
    <n v="3"/>
    <n v="29"/>
    <s v="Sin cebolla"/>
    <n v="108"/>
    <n v="42"/>
    <n v="0.3888888888888889"/>
    <n v="66"/>
  </r>
  <r>
    <x v="207"/>
    <n v="16"/>
    <s v="Plato_3"/>
    <s v="Descripcion del Plato_3"/>
    <n v="12"/>
    <n v="20"/>
    <n v="2"/>
    <n v="53"/>
    <s v="Ninguna"/>
    <n v="40"/>
    <n v="16"/>
    <n v="0.4"/>
    <n v="24"/>
  </r>
  <r>
    <x v="208"/>
    <n v="9"/>
    <s v="Plato_14"/>
    <s v="Descripcion del Plato_14"/>
    <n v="14"/>
    <n v="23"/>
    <n v="3"/>
    <n v="35"/>
    <s v="Sin cebolla"/>
    <n v="69"/>
    <n v="27"/>
    <n v="0.39130434782608697"/>
    <n v="42"/>
  </r>
  <r>
    <x v="208"/>
    <n v="9"/>
    <s v="Plato_18"/>
    <s v="Descripcion del Plato_18"/>
    <n v="20"/>
    <n v="34"/>
    <n v="2"/>
    <n v="40"/>
    <s v="Sin cebolla"/>
    <n v="68"/>
    <n v="28"/>
    <n v="0.41176470588235292"/>
    <n v="40"/>
  </r>
  <r>
    <x v="208"/>
    <n v="9"/>
    <s v="Plato_1"/>
    <s v="Descripcion del Plato_1"/>
    <n v="15"/>
    <n v="25"/>
    <n v="1"/>
    <n v="42"/>
    <s v="Ninguna"/>
    <n v="25"/>
    <n v="10"/>
    <n v="0.4"/>
    <n v="15"/>
  </r>
  <r>
    <x v="208"/>
    <n v="9"/>
    <s v="Plato_10"/>
    <s v="Descripcion del Plato_10"/>
    <n v="15"/>
    <n v="26"/>
    <n v="2"/>
    <n v="54"/>
    <s v="Ninguna"/>
    <n v="52"/>
    <n v="22"/>
    <n v="0.42307692307692307"/>
    <n v="30"/>
  </r>
  <r>
    <x v="209"/>
    <n v="10"/>
    <s v="Plato_13"/>
    <s v="Descripcion del Plato_13"/>
    <n v="13"/>
    <n v="21"/>
    <n v="1"/>
    <n v="28"/>
    <s v="Sin cebolla"/>
    <n v="21"/>
    <n v="8"/>
    <n v="0.38095238095238093"/>
    <n v="13"/>
  </r>
  <r>
    <x v="209"/>
    <n v="10"/>
    <s v="Plato_2"/>
    <s v="Descripcion del Plato_2"/>
    <n v="18"/>
    <n v="30"/>
    <n v="1"/>
    <n v="50"/>
    <s v="Ninguna"/>
    <n v="30"/>
    <n v="12"/>
    <n v="0.4"/>
    <n v="18"/>
  </r>
  <r>
    <x v="209"/>
    <n v="10"/>
    <s v="Plato_7"/>
    <s v="Descripcion del Plato_7"/>
    <n v="14"/>
    <n v="24"/>
    <n v="1"/>
    <n v="34"/>
    <s v="Ninguna"/>
    <n v="24"/>
    <n v="10"/>
    <n v="0.41666666666666669"/>
    <n v="14"/>
  </r>
  <r>
    <x v="209"/>
    <n v="10"/>
    <s v="Plato_20"/>
    <s v="Descripcion del Plato_20"/>
    <n v="25"/>
    <n v="40"/>
    <n v="3"/>
    <n v="46"/>
    <s v="Ninguna"/>
    <n v="120"/>
    <n v="45"/>
    <n v="0.375"/>
    <n v="75"/>
  </r>
  <r>
    <x v="210"/>
    <n v="1"/>
    <s v="Plato_13"/>
    <s v="Descripcion del Plato_13"/>
    <n v="13"/>
    <n v="21"/>
    <n v="3"/>
    <n v="54"/>
    <s v="Sin cebolla"/>
    <n v="63"/>
    <n v="24"/>
    <n v="0.38095238095238093"/>
    <n v="39"/>
  </r>
  <r>
    <x v="210"/>
    <n v="1"/>
    <s v="Plato_4"/>
    <s v="Descripcion del Plato_4"/>
    <n v="10"/>
    <n v="18"/>
    <n v="2"/>
    <n v="45"/>
    <s v="Ninguna"/>
    <n v="36"/>
    <n v="16"/>
    <n v="0.44444444444444442"/>
    <n v="20"/>
  </r>
  <r>
    <x v="210"/>
    <n v="1"/>
    <s v="Plato_1"/>
    <s v="Descripcion del Plato_1"/>
    <n v="15"/>
    <n v="25"/>
    <n v="2"/>
    <n v="9"/>
    <s v="Ninguna"/>
    <n v="50"/>
    <n v="20"/>
    <n v="0.4"/>
    <n v="30"/>
  </r>
  <r>
    <x v="210"/>
    <n v="1"/>
    <s v="Plato_3"/>
    <s v="Descripcion del Plato_3"/>
    <n v="12"/>
    <n v="20"/>
    <n v="1"/>
    <n v="27"/>
    <s v="Ninguna"/>
    <n v="20"/>
    <n v="8"/>
    <n v="0.4"/>
    <n v="12"/>
  </r>
  <r>
    <x v="211"/>
    <n v="14"/>
    <s v="Plato_2"/>
    <s v="Descripcion del Plato_2"/>
    <n v="18"/>
    <n v="30"/>
    <n v="3"/>
    <n v="35"/>
    <s v="Sin cebolla"/>
    <n v="90"/>
    <n v="36"/>
    <n v="0.4"/>
    <n v="54"/>
  </r>
  <r>
    <x v="211"/>
    <n v="14"/>
    <s v="Plato_10"/>
    <s v="Descripcion del Plato_10"/>
    <n v="15"/>
    <n v="26"/>
    <n v="3"/>
    <n v="43"/>
    <s v="Sin cebolla"/>
    <n v="78"/>
    <n v="33"/>
    <n v="0.42307692307692307"/>
    <n v="45"/>
  </r>
  <r>
    <x v="211"/>
    <n v="14"/>
    <s v="Plato_13"/>
    <s v="Descripcion del Plato_13"/>
    <n v="13"/>
    <n v="21"/>
    <n v="1"/>
    <n v="31"/>
    <s v="Sin cebolla"/>
    <n v="21"/>
    <n v="8"/>
    <n v="0.38095238095238093"/>
    <n v="13"/>
  </r>
  <r>
    <x v="211"/>
    <n v="14"/>
    <s v="Plato_16"/>
    <s v="Descripcion del Plato_16"/>
    <n v="16"/>
    <n v="28"/>
    <n v="2"/>
    <n v="55"/>
    <s v="Sin cebolla"/>
    <n v="56"/>
    <n v="24"/>
    <n v="0.42857142857142855"/>
    <n v="32"/>
  </r>
  <r>
    <x v="212"/>
    <n v="13"/>
    <s v="Plato_6"/>
    <s v="Descripcion del Plato_6"/>
    <n v="16"/>
    <n v="27"/>
    <n v="1"/>
    <n v="53"/>
    <s v="Ninguna"/>
    <n v="27"/>
    <n v="11"/>
    <n v="0.40740740740740738"/>
    <n v="16"/>
  </r>
  <r>
    <x v="212"/>
    <n v="13"/>
    <s v="Plato_2"/>
    <s v="Descripcion del Plato_2"/>
    <n v="18"/>
    <n v="30"/>
    <n v="2"/>
    <n v="47"/>
    <s v="Sin cebolla"/>
    <n v="60"/>
    <n v="24"/>
    <n v="0.4"/>
    <n v="36"/>
  </r>
  <r>
    <x v="213"/>
    <n v="2"/>
    <s v="Plato_18"/>
    <s v="Descripcion del Plato_18"/>
    <n v="20"/>
    <n v="34"/>
    <n v="2"/>
    <n v="14"/>
    <s v="Ninguna"/>
    <n v="68"/>
    <n v="28"/>
    <n v="0.41176470588235292"/>
    <n v="40"/>
  </r>
  <r>
    <x v="213"/>
    <n v="2"/>
    <s v="Plato_20"/>
    <s v="Descripcion del Plato_20"/>
    <n v="25"/>
    <n v="40"/>
    <n v="3"/>
    <n v="12"/>
    <s v="Sin cebolla"/>
    <n v="120"/>
    <n v="45"/>
    <n v="0.375"/>
    <n v="75"/>
  </r>
  <r>
    <x v="213"/>
    <n v="2"/>
    <s v="Plato_3"/>
    <s v="Descripcion del Plato_3"/>
    <n v="12"/>
    <n v="20"/>
    <n v="2"/>
    <n v="12"/>
    <s v="Sin cebolla"/>
    <n v="40"/>
    <n v="16"/>
    <n v="0.4"/>
    <n v="24"/>
  </r>
  <r>
    <x v="214"/>
    <n v="6"/>
    <s v="Plato_18"/>
    <s v="Descripcion del Plato_18"/>
    <n v="20"/>
    <n v="34"/>
    <n v="2"/>
    <n v="12"/>
    <s v="Ninguna"/>
    <n v="68"/>
    <n v="28"/>
    <n v="0.41176470588235292"/>
    <n v="40"/>
  </r>
  <r>
    <x v="214"/>
    <n v="6"/>
    <s v="Plato_2"/>
    <s v="Descripcion del Plato_2"/>
    <n v="18"/>
    <n v="30"/>
    <n v="3"/>
    <n v="34"/>
    <s v="Ninguna"/>
    <n v="90"/>
    <n v="36"/>
    <n v="0.4"/>
    <n v="54"/>
  </r>
  <r>
    <x v="215"/>
    <n v="17"/>
    <s v="Plato_1"/>
    <s v="Descripcion del Plato_1"/>
    <n v="15"/>
    <n v="25"/>
    <n v="1"/>
    <n v="42"/>
    <s v="Ninguna"/>
    <n v="25"/>
    <n v="10"/>
    <n v="0.4"/>
    <n v="15"/>
  </r>
  <r>
    <x v="215"/>
    <n v="17"/>
    <s v="Plato_13"/>
    <s v="Descripcion del Plato_13"/>
    <n v="13"/>
    <n v="21"/>
    <n v="3"/>
    <n v="36"/>
    <s v="Ninguna"/>
    <n v="63"/>
    <n v="24"/>
    <n v="0.38095238095238093"/>
    <n v="39"/>
  </r>
  <r>
    <x v="215"/>
    <n v="17"/>
    <s v="Plato_6"/>
    <s v="Descripcion del Plato_6"/>
    <n v="16"/>
    <n v="27"/>
    <n v="2"/>
    <n v="42"/>
    <s v="Ninguna"/>
    <n v="54"/>
    <n v="22"/>
    <n v="0.40740740740740738"/>
    <n v="32"/>
  </r>
  <r>
    <x v="216"/>
    <n v="1"/>
    <s v="Plato_15"/>
    <s v="Descripcion del Plato_15"/>
    <n v="19"/>
    <n v="32"/>
    <n v="3"/>
    <n v="13"/>
    <s v="Sin cebolla"/>
    <n v="96"/>
    <n v="39"/>
    <n v="0.40625"/>
    <n v="57"/>
  </r>
  <r>
    <x v="217"/>
    <n v="13"/>
    <s v="Plato_12"/>
    <s v="Descripcion del Plato_12"/>
    <n v="11"/>
    <n v="19"/>
    <n v="3"/>
    <n v="24"/>
    <s v="Sin cebolla"/>
    <n v="57"/>
    <n v="24"/>
    <n v="0.42105263157894735"/>
    <n v="33"/>
  </r>
  <r>
    <x v="217"/>
    <n v="13"/>
    <s v="Plato_6"/>
    <s v="Descripcion del Plato_6"/>
    <n v="16"/>
    <n v="27"/>
    <n v="3"/>
    <n v="16"/>
    <s v="Ninguna"/>
    <n v="81"/>
    <n v="33"/>
    <n v="0.40740740740740738"/>
    <n v="48"/>
  </r>
  <r>
    <x v="217"/>
    <n v="13"/>
    <s v="Plato_14"/>
    <s v="Descripcion del Plato_14"/>
    <n v="14"/>
    <n v="23"/>
    <n v="2"/>
    <n v="6"/>
    <s v="Ninguna"/>
    <n v="46"/>
    <n v="18"/>
    <n v="0.39130434782608697"/>
    <n v="28"/>
  </r>
  <r>
    <x v="218"/>
    <n v="1"/>
    <s v="Plato_14"/>
    <s v="Descripcion del Plato_14"/>
    <n v="14"/>
    <n v="23"/>
    <n v="2"/>
    <n v="12"/>
    <s v="Ninguna"/>
    <n v="46"/>
    <n v="18"/>
    <n v="0.39130434782608697"/>
    <n v="28"/>
  </r>
  <r>
    <x v="218"/>
    <n v="1"/>
    <s v="Plato_17"/>
    <s v="Descripcion del Plato_17"/>
    <n v="19"/>
    <n v="31"/>
    <n v="3"/>
    <n v="11"/>
    <s v="Sin cebolla"/>
    <n v="93"/>
    <n v="36"/>
    <n v="0.38709677419354838"/>
    <n v="57"/>
  </r>
  <r>
    <x v="219"/>
    <n v="15"/>
    <s v="Plato_7"/>
    <s v="Descripcion del Plato_7"/>
    <n v="14"/>
    <n v="24"/>
    <n v="1"/>
    <n v="13"/>
    <s v="Ninguna"/>
    <n v="24"/>
    <n v="10"/>
    <n v="0.41666666666666669"/>
    <n v="14"/>
  </r>
  <r>
    <x v="220"/>
    <n v="16"/>
    <s v="Plato_15"/>
    <s v="Descripcion del Plato_15"/>
    <n v="19"/>
    <n v="32"/>
    <n v="3"/>
    <n v="29"/>
    <s v="Ninguna"/>
    <n v="96"/>
    <n v="39"/>
    <n v="0.40625"/>
    <n v="57"/>
  </r>
  <r>
    <x v="220"/>
    <n v="16"/>
    <s v="Plato_18"/>
    <s v="Descripcion del Plato_18"/>
    <n v="20"/>
    <n v="34"/>
    <n v="2"/>
    <n v="54"/>
    <s v="Sin cebolla"/>
    <n v="68"/>
    <n v="28"/>
    <n v="0.41176470588235292"/>
    <n v="40"/>
  </r>
  <r>
    <x v="220"/>
    <n v="16"/>
    <s v="Plato_9"/>
    <s v="Descripcion del Plato_9"/>
    <n v="17"/>
    <n v="29"/>
    <n v="1"/>
    <n v="25"/>
    <s v="Ninguna"/>
    <n v="29"/>
    <n v="12"/>
    <n v="0.41379310344827586"/>
    <n v="17"/>
  </r>
  <r>
    <x v="221"/>
    <n v="3"/>
    <s v="Plato_14"/>
    <s v="Descripcion del Plato_14"/>
    <n v="14"/>
    <n v="23"/>
    <n v="3"/>
    <n v="29"/>
    <s v="Ninguna"/>
    <n v="69"/>
    <n v="27"/>
    <n v="0.39130434782608697"/>
    <n v="42"/>
  </r>
  <r>
    <x v="221"/>
    <n v="3"/>
    <s v="Plato_16"/>
    <s v="Descripcion del Plato_16"/>
    <n v="16"/>
    <n v="28"/>
    <n v="1"/>
    <n v="56"/>
    <s v="Ninguna"/>
    <n v="28"/>
    <n v="12"/>
    <n v="0.42857142857142855"/>
    <n v="16"/>
  </r>
  <r>
    <x v="222"/>
    <n v="19"/>
    <s v="Plato_15"/>
    <s v="Descripcion del Plato_15"/>
    <n v="19"/>
    <n v="32"/>
    <n v="1"/>
    <n v="53"/>
    <s v="Ninguna"/>
    <n v="32"/>
    <n v="13"/>
    <n v="0.40625"/>
    <n v="19"/>
  </r>
  <r>
    <x v="223"/>
    <n v="7"/>
    <s v="Plato_10"/>
    <s v="Descripcion del Plato_10"/>
    <n v="15"/>
    <n v="26"/>
    <n v="2"/>
    <n v="20"/>
    <s v="Ninguna"/>
    <n v="52"/>
    <n v="22"/>
    <n v="0.42307692307692307"/>
    <n v="30"/>
  </r>
  <r>
    <x v="224"/>
    <n v="19"/>
    <s v="Plato_11"/>
    <s v="Descripcion del Plato_11"/>
    <n v="20"/>
    <n v="33"/>
    <n v="3"/>
    <n v="56"/>
    <s v="Sin cebolla"/>
    <n v="99"/>
    <n v="39"/>
    <n v="0.39393939393939392"/>
    <n v="60"/>
  </r>
  <r>
    <x v="224"/>
    <n v="19"/>
    <s v="Plato_14"/>
    <s v="Descripcion del Plato_14"/>
    <n v="14"/>
    <n v="23"/>
    <n v="3"/>
    <n v="38"/>
    <s v="Sin cebolla"/>
    <n v="69"/>
    <n v="27"/>
    <n v="0.39130434782608697"/>
    <n v="42"/>
  </r>
  <r>
    <x v="225"/>
    <n v="7"/>
    <s v="Plato_3"/>
    <s v="Descripcion del Plato_3"/>
    <n v="12"/>
    <n v="20"/>
    <n v="2"/>
    <n v="7"/>
    <s v="Ninguna"/>
    <n v="40"/>
    <n v="16"/>
    <n v="0.4"/>
    <n v="24"/>
  </r>
  <r>
    <x v="225"/>
    <n v="7"/>
    <s v="Plato_13"/>
    <s v="Descripcion del Plato_13"/>
    <n v="13"/>
    <n v="21"/>
    <n v="1"/>
    <n v="29"/>
    <s v="Sin cebolla"/>
    <n v="21"/>
    <n v="8"/>
    <n v="0.38095238095238093"/>
    <n v="13"/>
  </r>
  <r>
    <x v="225"/>
    <n v="7"/>
    <s v="Plato_6"/>
    <s v="Descripcion del Plato_6"/>
    <n v="16"/>
    <n v="27"/>
    <n v="3"/>
    <n v="56"/>
    <s v="Ninguna"/>
    <n v="81"/>
    <n v="33"/>
    <n v="0.40740740740740738"/>
    <n v="48"/>
  </r>
  <r>
    <x v="225"/>
    <n v="7"/>
    <s v="Plato_9"/>
    <s v="Descripcion del Plato_9"/>
    <n v="17"/>
    <n v="29"/>
    <n v="1"/>
    <n v="54"/>
    <s v="Sin cebolla"/>
    <n v="29"/>
    <n v="12"/>
    <n v="0.41379310344827586"/>
    <n v="17"/>
  </r>
  <r>
    <x v="226"/>
    <n v="17"/>
    <s v="Plato_7"/>
    <s v="Descripcion del Plato_7"/>
    <n v="14"/>
    <n v="24"/>
    <n v="1"/>
    <n v="58"/>
    <s v="Ninguna"/>
    <n v="24"/>
    <n v="10"/>
    <n v="0.41666666666666669"/>
    <n v="14"/>
  </r>
  <r>
    <x v="226"/>
    <n v="17"/>
    <s v="Plato_17"/>
    <s v="Descripcion del Plato_17"/>
    <n v="19"/>
    <n v="31"/>
    <n v="3"/>
    <n v="15"/>
    <s v="Sin cebolla"/>
    <n v="93"/>
    <n v="36"/>
    <n v="0.38709677419354838"/>
    <n v="57"/>
  </r>
  <r>
    <x v="226"/>
    <n v="17"/>
    <s v="Plato_16"/>
    <s v="Descripcion del Plato_16"/>
    <n v="16"/>
    <n v="28"/>
    <n v="1"/>
    <n v="13"/>
    <s v="Ninguna"/>
    <n v="28"/>
    <n v="12"/>
    <n v="0.42857142857142855"/>
    <n v="16"/>
  </r>
  <r>
    <x v="226"/>
    <n v="17"/>
    <s v="Plato_11"/>
    <s v="Descripcion del Plato_11"/>
    <n v="20"/>
    <n v="33"/>
    <n v="2"/>
    <n v="33"/>
    <s v="Ninguna"/>
    <n v="66"/>
    <n v="26"/>
    <n v="0.39393939393939392"/>
    <n v="40"/>
  </r>
  <r>
    <x v="227"/>
    <n v="16"/>
    <s v="Plato_14"/>
    <s v="Descripcion del Plato_14"/>
    <n v="14"/>
    <n v="23"/>
    <n v="3"/>
    <n v="35"/>
    <s v="Ninguna"/>
    <n v="69"/>
    <n v="27"/>
    <n v="0.39130434782608697"/>
    <n v="42"/>
  </r>
  <r>
    <x v="228"/>
    <n v="14"/>
    <s v="Plato_1"/>
    <s v="Descripcion del Plato_1"/>
    <n v="15"/>
    <n v="25"/>
    <n v="1"/>
    <n v="28"/>
    <s v="Sin cebolla"/>
    <n v="25"/>
    <n v="10"/>
    <n v="0.4"/>
    <n v="15"/>
  </r>
  <r>
    <x v="228"/>
    <n v="14"/>
    <s v="Plato_8"/>
    <s v="Descripcion del Plato_8"/>
    <n v="21"/>
    <n v="35"/>
    <n v="1"/>
    <n v="43"/>
    <s v="Ninguna"/>
    <n v="35"/>
    <n v="14"/>
    <n v="0.4"/>
    <n v="21"/>
  </r>
  <r>
    <x v="228"/>
    <n v="14"/>
    <s v="Plato_19"/>
    <s v="Descripcion del Plato_19"/>
    <n v="22"/>
    <n v="36"/>
    <n v="1"/>
    <n v="19"/>
    <s v="Sin cebolla"/>
    <n v="36"/>
    <n v="14"/>
    <n v="0.3888888888888889"/>
    <n v="22"/>
  </r>
  <r>
    <x v="228"/>
    <n v="14"/>
    <s v="Plato_16"/>
    <s v="Descripcion del Plato_16"/>
    <n v="16"/>
    <n v="28"/>
    <n v="1"/>
    <n v="27"/>
    <s v="Sin cebolla"/>
    <n v="28"/>
    <n v="12"/>
    <n v="0.42857142857142855"/>
    <n v="16"/>
  </r>
  <r>
    <x v="229"/>
    <n v="5"/>
    <s v="Plato_15"/>
    <s v="Descripcion del Plato_15"/>
    <n v="19"/>
    <n v="32"/>
    <n v="3"/>
    <n v="10"/>
    <s v="Sin cebolla"/>
    <n v="96"/>
    <n v="39"/>
    <n v="0.40625"/>
    <n v="57"/>
  </r>
  <r>
    <x v="229"/>
    <n v="5"/>
    <s v="Plato_16"/>
    <s v="Descripcion del Plato_16"/>
    <n v="16"/>
    <n v="28"/>
    <n v="2"/>
    <n v="24"/>
    <s v="Sin cebolla"/>
    <n v="56"/>
    <n v="24"/>
    <n v="0.42857142857142855"/>
    <n v="32"/>
  </r>
  <r>
    <x v="229"/>
    <n v="5"/>
    <s v="Plato_17"/>
    <s v="Descripcion del Plato_17"/>
    <n v="19"/>
    <n v="31"/>
    <n v="2"/>
    <n v="57"/>
    <s v="Sin cebolla"/>
    <n v="62"/>
    <n v="24"/>
    <n v="0.38709677419354838"/>
    <n v="38"/>
  </r>
  <r>
    <x v="230"/>
    <n v="8"/>
    <s v="Plato_13"/>
    <s v="Descripcion del Plato_13"/>
    <n v="13"/>
    <n v="21"/>
    <n v="2"/>
    <n v="29"/>
    <s v="Sin cebolla"/>
    <n v="42"/>
    <n v="16"/>
    <n v="0.38095238095238093"/>
    <n v="26"/>
  </r>
  <r>
    <x v="230"/>
    <n v="8"/>
    <s v="Plato_18"/>
    <s v="Descripcion del Plato_18"/>
    <n v="20"/>
    <n v="34"/>
    <n v="3"/>
    <n v="17"/>
    <s v="Sin cebolla"/>
    <n v="102"/>
    <n v="42"/>
    <n v="0.41176470588235292"/>
    <n v="60"/>
  </r>
  <r>
    <x v="230"/>
    <n v="8"/>
    <s v="Plato_17"/>
    <s v="Descripcion del Plato_17"/>
    <n v="19"/>
    <n v="31"/>
    <n v="1"/>
    <n v="53"/>
    <s v="Sin cebolla"/>
    <n v="31"/>
    <n v="12"/>
    <n v="0.38709677419354838"/>
    <n v="19"/>
  </r>
  <r>
    <x v="230"/>
    <n v="8"/>
    <s v="Plato_11"/>
    <s v="Descripcion del Plato_11"/>
    <n v="20"/>
    <n v="33"/>
    <n v="1"/>
    <n v="51"/>
    <s v="Ninguna"/>
    <n v="33"/>
    <n v="13"/>
    <n v="0.39393939393939392"/>
    <n v="20"/>
  </r>
  <r>
    <x v="231"/>
    <n v="2"/>
    <s v="Plato_7"/>
    <s v="Descripcion del Plato_7"/>
    <n v="14"/>
    <n v="24"/>
    <n v="1"/>
    <n v="50"/>
    <s v="Sin cebolla"/>
    <n v="24"/>
    <n v="10"/>
    <n v="0.41666666666666669"/>
    <n v="14"/>
  </r>
  <r>
    <x v="231"/>
    <n v="2"/>
    <s v="Plato_6"/>
    <s v="Descripcion del Plato_6"/>
    <n v="16"/>
    <n v="27"/>
    <n v="2"/>
    <n v="30"/>
    <s v="Sin cebolla"/>
    <n v="54"/>
    <n v="22"/>
    <n v="0.40740740740740738"/>
    <n v="32"/>
  </r>
  <r>
    <x v="231"/>
    <n v="2"/>
    <s v="Plato_2"/>
    <s v="Descripcion del Plato_2"/>
    <n v="18"/>
    <n v="30"/>
    <n v="2"/>
    <n v="40"/>
    <s v="Sin cebolla"/>
    <n v="60"/>
    <n v="24"/>
    <n v="0.4"/>
    <n v="36"/>
  </r>
  <r>
    <x v="231"/>
    <n v="2"/>
    <s v="Plato_10"/>
    <s v="Descripcion del Plato_10"/>
    <n v="15"/>
    <n v="26"/>
    <n v="2"/>
    <n v="19"/>
    <s v="Ninguna"/>
    <n v="52"/>
    <n v="22"/>
    <n v="0.42307692307692307"/>
    <n v="30"/>
  </r>
  <r>
    <x v="232"/>
    <n v="8"/>
    <s v="Plato_12"/>
    <s v="Descripcion del Plato_12"/>
    <n v="11"/>
    <n v="19"/>
    <n v="2"/>
    <n v="31"/>
    <s v="Sin cebolla"/>
    <n v="38"/>
    <n v="16"/>
    <n v="0.42105263157894735"/>
    <n v="22"/>
  </r>
  <r>
    <x v="233"/>
    <n v="17"/>
    <s v="Plato_2"/>
    <s v="Descripcion del Plato_2"/>
    <n v="18"/>
    <n v="30"/>
    <n v="2"/>
    <n v="41"/>
    <s v="Sin cebolla"/>
    <n v="60"/>
    <n v="24"/>
    <n v="0.4"/>
    <n v="36"/>
  </r>
  <r>
    <x v="233"/>
    <n v="17"/>
    <s v="Plato_7"/>
    <s v="Descripcion del Plato_7"/>
    <n v="14"/>
    <n v="24"/>
    <n v="3"/>
    <n v="35"/>
    <s v="Ninguna"/>
    <n v="72"/>
    <n v="30"/>
    <n v="0.41666666666666669"/>
    <n v="42"/>
  </r>
  <r>
    <x v="233"/>
    <n v="17"/>
    <s v="Plato_17"/>
    <s v="Descripcion del Plato_17"/>
    <n v="19"/>
    <n v="31"/>
    <n v="3"/>
    <n v="23"/>
    <s v="Sin cebolla"/>
    <n v="93"/>
    <n v="36"/>
    <n v="0.38709677419354838"/>
    <n v="57"/>
  </r>
  <r>
    <x v="234"/>
    <n v="13"/>
    <s v="Plato_11"/>
    <s v="Descripcion del Plato_11"/>
    <n v="20"/>
    <n v="33"/>
    <n v="1"/>
    <n v="25"/>
    <s v="Ninguna"/>
    <n v="33"/>
    <n v="13"/>
    <n v="0.39393939393939392"/>
    <n v="20"/>
  </r>
  <r>
    <x v="235"/>
    <n v="12"/>
    <s v="Plato_11"/>
    <s v="Descripcion del Plato_11"/>
    <n v="20"/>
    <n v="33"/>
    <n v="3"/>
    <n v="21"/>
    <s v="Ninguna"/>
    <n v="99"/>
    <n v="39"/>
    <n v="0.39393939393939392"/>
    <n v="60"/>
  </r>
  <r>
    <x v="235"/>
    <n v="12"/>
    <s v="Plato_5"/>
    <s v="Descripcion del Plato_5"/>
    <n v="13"/>
    <n v="22"/>
    <n v="1"/>
    <n v="7"/>
    <s v="Ninguna"/>
    <n v="22"/>
    <n v="9"/>
    <n v="0.40909090909090912"/>
    <n v="13"/>
  </r>
  <r>
    <x v="235"/>
    <n v="12"/>
    <s v="Plato_8"/>
    <s v="Descripcion del Plato_8"/>
    <n v="21"/>
    <n v="35"/>
    <n v="2"/>
    <n v="43"/>
    <s v="Sin cebolla"/>
    <n v="70"/>
    <n v="28"/>
    <n v="0.4"/>
    <n v="42"/>
  </r>
  <r>
    <x v="235"/>
    <n v="12"/>
    <s v="Plato_15"/>
    <s v="Descripcion del Plato_15"/>
    <n v="19"/>
    <n v="32"/>
    <n v="2"/>
    <n v="30"/>
    <s v="Ninguna"/>
    <n v="64"/>
    <n v="26"/>
    <n v="0.40625"/>
    <n v="38"/>
  </r>
  <r>
    <x v="236"/>
    <n v="4"/>
    <s v="Plato_14"/>
    <s v="Descripcion del Plato_14"/>
    <n v="14"/>
    <n v="23"/>
    <n v="2"/>
    <n v="12"/>
    <s v="Ninguna"/>
    <n v="46"/>
    <n v="18"/>
    <n v="0.39130434782608697"/>
    <n v="28"/>
  </r>
  <r>
    <x v="236"/>
    <n v="4"/>
    <s v="Plato_2"/>
    <s v="Descripcion del Plato_2"/>
    <n v="18"/>
    <n v="30"/>
    <n v="2"/>
    <n v="25"/>
    <s v="Sin cebolla"/>
    <n v="60"/>
    <n v="24"/>
    <n v="0.4"/>
    <n v="36"/>
  </r>
  <r>
    <x v="237"/>
    <n v="13"/>
    <s v="Plato_19"/>
    <s v="Descripcion del Plato_19"/>
    <n v="22"/>
    <n v="36"/>
    <n v="2"/>
    <n v="45"/>
    <s v="Sin cebolla"/>
    <n v="72"/>
    <n v="28"/>
    <n v="0.3888888888888889"/>
    <n v="44"/>
  </r>
  <r>
    <x v="238"/>
    <n v="12"/>
    <s v="Plato_10"/>
    <s v="Descripcion del Plato_10"/>
    <n v="15"/>
    <n v="26"/>
    <n v="1"/>
    <n v="36"/>
    <s v="Ninguna"/>
    <n v="26"/>
    <n v="11"/>
    <n v="0.42307692307692307"/>
    <n v="15"/>
  </r>
  <r>
    <x v="238"/>
    <n v="12"/>
    <s v="Plato_7"/>
    <s v="Descripcion del Plato_7"/>
    <n v="14"/>
    <n v="24"/>
    <n v="2"/>
    <n v="37"/>
    <s v="Ninguna"/>
    <n v="48"/>
    <n v="20"/>
    <n v="0.41666666666666669"/>
    <n v="28"/>
  </r>
  <r>
    <x v="239"/>
    <n v="9"/>
    <s v="Plato_17"/>
    <s v="Descripcion del Plato_17"/>
    <n v="19"/>
    <n v="31"/>
    <n v="3"/>
    <n v="32"/>
    <s v="Sin cebolla"/>
    <n v="93"/>
    <n v="36"/>
    <n v="0.38709677419354838"/>
    <n v="57"/>
  </r>
  <r>
    <x v="239"/>
    <n v="9"/>
    <s v="Plato_14"/>
    <s v="Descripcion del Plato_14"/>
    <n v="14"/>
    <n v="23"/>
    <n v="3"/>
    <n v="32"/>
    <s v="Sin cebolla"/>
    <n v="69"/>
    <n v="27"/>
    <n v="0.39130434782608697"/>
    <n v="42"/>
  </r>
  <r>
    <x v="239"/>
    <n v="9"/>
    <s v="Plato_4"/>
    <s v="Descripcion del Plato_4"/>
    <n v="10"/>
    <n v="18"/>
    <n v="2"/>
    <n v="46"/>
    <s v="Ninguna"/>
    <n v="36"/>
    <n v="16"/>
    <n v="0.44444444444444442"/>
    <n v="20"/>
  </r>
  <r>
    <x v="239"/>
    <n v="9"/>
    <s v="Plato_15"/>
    <s v="Descripcion del Plato_15"/>
    <n v="19"/>
    <n v="32"/>
    <n v="3"/>
    <n v="19"/>
    <s v="Ninguna"/>
    <n v="96"/>
    <n v="39"/>
    <n v="0.40625"/>
    <n v="57"/>
  </r>
  <r>
    <x v="240"/>
    <n v="12"/>
    <s v="Plato_4"/>
    <s v="Descripcion del Plato_4"/>
    <n v="10"/>
    <n v="18"/>
    <n v="1"/>
    <n v="11"/>
    <s v="Sin cebolla"/>
    <n v="18"/>
    <n v="8"/>
    <n v="0.44444444444444442"/>
    <n v="10"/>
  </r>
  <r>
    <x v="241"/>
    <n v="12"/>
    <s v="Plato_10"/>
    <s v="Descripcion del Plato_10"/>
    <n v="15"/>
    <n v="26"/>
    <n v="1"/>
    <n v="54"/>
    <s v="Ninguna"/>
    <n v="26"/>
    <n v="11"/>
    <n v="0.42307692307692307"/>
    <n v="15"/>
  </r>
  <r>
    <x v="241"/>
    <n v="12"/>
    <s v="Plato_1"/>
    <s v="Descripcion del Plato_1"/>
    <n v="15"/>
    <n v="25"/>
    <n v="3"/>
    <n v="40"/>
    <s v="Sin cebolla"/>
    <n v="75"/>
    <n v="30"/>
    <n v="0.4"/>
    <n v="45"/>
  </r>
  <r>
    <x v="241"/>
    <n v="12"/>
    <s v="Plato_11"/>
    <s v="Descripcion del Plato_11"/>
    <n v="20"/>
    <n v="33"/>
    <n v="1"/>
    <n v="5"/>
    <s v="Ninguna"/>
    <n v="33"/>
    <n v="13"/>
    <n v="0.39393939393939392"/>
    <n v="20"/>
  </r>
  <r>
    <x v="242"/>
    <n v="4"/>
    <s v="Plato_20"/>
    <s v="Descripcion del Plato_20"/>
    <n v="25"/>
    <n v="40"/>
    <n v="3"/>
    <n v="22"/>
    <s v="Sin cebolla"/>
    <n v="120"/>
    <n v="45"/>
    <n v="0.375"/>
    <n v="75"/>
  </r>
  <r>
    <x v="243"/>
    <n v="17"/>
    <s v="Plato_20"/>
    <s v="Descripcion del Plato_20"/>
    <n v="25"/>
    <n v="40"/>
    <n v="3"/>
    <n v="30"/>
    <s v="Ninguna"/>
    <n v="120"/>
    <n v="45"/>
    <n v="0.375"/>
    <n v="75"/>
  </r>
  <r>
    <x v="243"/>
    <n v="17"/>
    <s v="Plato_12"/>
    <s v="Descripcion del Plato_12"/>
    <n v="11"/>
    <n v="19"/>
    <n v="2"/>
    <n v="59"/>
    <s v="Ninguna"/>
    <n v="38"/>
    <n v="16"/>
    <n v="0.42105263157894735"/>
    <n v="22"/>
  </r>
  <r>
    <x v="244"/>
    <n v="11"/>
    <s v="Plato_4"/>
    <s v="Descripcion del Plato_4"/>
    <n v="10"/>
    <n v="18"/>
    <n v="3"/>
    <n v="45"/>
    <s v="Sin cebolla"/>
    <n v="54"/>
    <n v="24"/>
    <n v="0.44444444444444442"/>
    <n v="30"/>
  </r>
  <r>
    <x v="244"/>
    <n v="11"/>
    <s v="Plato_17"/>
    <s v="Descripcion del Plato_17"/>
    <n v="19"/>
    <n v="31"/>
    <n v="1"/>
    <n v="23"/>
    <s v="Ninguna"/>
    <n v="31"/>
    <n v="12"/>
    <n v="0.38709677419354838"/>
    <n v="19"/>
  </r>
  <r>
    <x v="244"/>
    <n v="11"/>
    <s v="Plato_20"/>
    <s v="Descripcion del Plato_20"/>
    <n v="25"/>
    <n v="40"/>
    <n v="2"/>
    <n v="23"/>
    <s v="Ninguna"/>
    <n v="80"/>
    <n v="30"/>
    <n v="0.375"/>
    <n v="50"/>
  </r>
  <r>
    <x v="244"/>
    <n v="11"/>
    <s v="Plato_19"/>
    <s v="Descripcion del Plato_19"/>
    <n v="22"/>
    <n v="36"/>
    <n v="3"/>
    <n v="25"/>
    <s v="Sin cebolla"/>
    <n v="108"/>
    <n v="42"/>
    <n v="0.3888888888888889"/>
    <n v="66"/>
  </r>
  <r>
    <x v="245"/>
    <n v="2"/>
    <s v="Plato_6"/>
    <s v="Descripcion del Plato_6"/>
    <n v="16"/>
    <n v="27"/>
    <n v="3"/>
    <n v="36"/>
    <s v="Sin cebolla"/>
    <n v="81"/>
    <n v="33"/>
    <n v="0.40740740740740738"/>
    <n v="48"/>
  </r>
  <r>
    <x v="245"/>
    <n v="2"/>
    <s v="Plato_7"/>
    <s v="Descripcion del Plato_7"/>
    <n v="14"/>
    <n v="24"/>
    <n v="2"/>
    <n v="10"/>
    <s v="Ninguna"/>
    <n v="48"/>
    <n v="20"/>
    <n v="0.41666666666666669"/>
    <n v="28"/>
  </r>
  <r>
    <x v="245"/>
    <n v="2"/>
    <s v="Plato_8"/>
    <s v="Descripcion del Plato_8"/>
    <n v="21"/>
    <n v="35"/>
    <n v="3"/>
    <n v="48"/>
    <s v="Ninguna"/>
    <n v="105"/>
    <n v="42"/>
    <n v="0.4"/>
    <n v="63"/>
  </r>
  <r>
    <x v="245"/>
    <n v="2"/>
    <s v="Plato_17"/>
    <s v="Descripcion del Plato_17"/>
    <n v="19"/>
    <n v="31"/>
    <n v="3"/>
    <n v="52"/>
    <s v="Ninguna"/>
    <n v="93"/>
    <n v="36"/>
    <n v="0.38709677419354838"/>
    <n v="57"/>
  </r>
  <r>
    <x v="246"/>
    <n v="11"/>
    <s v="Plato_11"/>
    <s v="Descripcion del Plato_11"/>
    <n v="20"/>
    <n v="33"/>
    <n v="2"/>
    <n v="59"/>
    <s v="Sin cebolla"/>
    <n v="66"/>
    <n v="26"/>
    <n v="0.39393939393939392"/>
    <n v="40"/>
  </r>
  <r>
    <x v="247"/>
    <n v="12"/>
    <s v="Plato_18"/>
    <s v="Descripcion del Plato_18"/>
    <n v="20"/>
    <n v="34"/>
    <n v="1"/>
    <n v="32"/>
    <s v="Sin cebolla"/>
    <n v="34"/>
    <n v="14"/>
    <n v="0.41176470588235292"/>
    <n v="20"/>
  </r>
  <r>
    <x v="247"/>
    <n v="12"/>
    <s v="Plato_9"/>
    <s v="Descripcion del Plato_9"/>
    <n v="17"/>
    <n v="29"/>
    <n v="3"/>
    <n v="51"/>
    <s v="Sin cebolla"/>
    <n v="87"/>
    <n v="36"/>
    <n v="0.41379310344827586"/>
    <n v="51"/>
  </r>
  <r>
    <x v="247"/>
    <n v="12"/>
    <s v="Plato_6"/>
    <s v="Descripcion del Plato_6"/>
    <n v="16"/>
    <n v="27"/>
    <n v="2"/>
    <n v="6"/>
    <s v="Sin cebolla"/>
    <n v="54"/>
    <n v="22"/>
    <n v="0.40740740740740738"/>
    <n v="32"/>
  </r>
  <r>
    <x v="247"/>
    <n v="12"/>
    <s v="Plato_1"/>
    <s v="Descripcion del Plato_1"/>
    <n v="15"/>
    <n v="25"/>
    <n v="2"/>
    <n v="31"/>
    <s v="Ninguna"/>
    <n v="50"/>
    <n v="20"/>
    <n v="0.4"/>
    <n v="30"/>
  </r>
  <r>
    <x v="248"/>
    <n v="8"/>
    <s v="Plato_5"/>
    <s v="Descripcion del Plato_5"/>
    <n v="13"/>
    <n v="22"/>
    <n v="2"/>
    <n v="51"/>
    <s v="Sin cebolla"/>
    <n v="44"/>
    <n v="18"/>
    <n v="0.40909090909090912"/>
    <n v="26"/>
  </r>
  <r>
    <x v="248"/>
    <n v="8"/>
    <s v="Plato_4"/>
    <s v="Descripcion del Plato_4"/>
    <n v="10"/>
    <n v="18"/>
    <n v="2"/>
    <n v="58"/>
    <s v="Ninguna"/>
    <n v="36"/>
    <n v="16"/>
    <n v="0.44444444444444442"/>
    <n v="20"/>
  </r>
  <r>
    <x v="249"/>
    <n v="8"/>
    <s v="Plato_3"/>
    <s v="Descripcion del Plato_3"/>
    <n v="12"/>
    <n v="20"/>
    <n v="1"/>
    <n v="29"/>
    <s v="Sin cebolla"/>
    <n v="20"/>
    <n v="8"/>
    <n v="0.4"/>
    <n v="12"/>
  </r>
  <r>
    <x v="250"/>
    <n v="12"/>
    <s v="Plato_10"/>
    <s v="Descripcion del Plato_10"/>
    <n v="15"/>
    <n v="26"/>
    <n v="1"/>
    <n v="25"/>
    <s v="Sin cebolla"/>
    <n v="26"/>
    <n v="11"/>
    <n v="0.42307692307692307"/>
    <n v="15"/>
  </r>
  <r>
    <x v="250"/>
    <n v="12"/>
    <s v="Plato_5"/>
    <s v="Descripcion del Plato_5"/>
    <n v="13"/>
    <n v="22"/>
    <n v="1"/>
    <n v="34"/>
    <s v="Ninguna"/>
    <n v="22"/>
    <n v="9"/>
    <n v="0.40909090909090912"/>
    <n v="13"/>
  </r>
  <r>
    <x v="250"/>
    <n v="12"/>
    <s v="Plato_14"/>
    <s v="Descripcion del Plato_14"/>
    <n v="14"/>
    <n v="23"/>
    <n v="1"/>
    <n v="23"/>
    <s v="Sin cebolla"/>
    <n v="23"/>
    <n v="9"/>
    <n v="0.39130434782608697"/>
    <n v="14"/>
  </r>
  <r>
    <x v="250"/>
    <n v="12"/>
    <s v="Plato_12"/>
    <s v="Descripcion del Plato_12"/>
    <n v="11"/>
    <n v="19"/>
    <n v="2"/>
    <n v="40"/>
    <s v="Sin cebolla"/>
    <n v="38"/>
    <n v="16"/>
    <n v="0.42105263157894735"/>
    <n v="22"/>
  </r>
  <r>
    <x v="251"/>
    <n v="4"/>
    <s v="Plato_1"/>
    <s v="Descripcion del Plato_1"/>
    <n v="15"/>
    <n v="25"/>
    <n v="2"/>
    <n v="53"/>
    <s v="Sin cebolla"/>
    <n v="50"/>
    <n v="20"/>
    <n v="0.4"/>
    <n v="30"/>
  </r>
  <r>
    <x v="251"/>
    <n v="4"/>
    <s v="Plato_10"/>
    <s v="Descripcion del Plato_10"/>
    <n v="15"/>
    <n v="26"/>
    <n v="2"/>
    <n v="31"/>
    <s v="Ninguna"/>
    <n v="52"/>
    <n v="22"/>
    <n v="0.42307692307692307"/>
    <n v="30"/>
  </r>
  <r>
    <x v="252"/>
    <n v="8"/>
    <s v="Plato_1"/>
    <s v="Descripcion del Plato_1"/>
    <n v="15"/>
    <n v="25"/>
    <n v="1"/>
    <n v="18"/>
    <s v="Ninguna"/>
    <n v="25"/>
    <n v="10"/>
    <n v="0.4"/>
    <n v="15"/>
  </r>
  <r>
    <x v="252"/>
    <n v="8"/>
    <s v="Plato_13"/>
    <s v="Descripcion del Plato_13"/>
    <n v="13"/>
    <n v="21"/>
    <n v="2"/>
    <n v="8"/>
    <s v="Ninguna"/>
    <n v="42"/>
    <n v="16"/>
    <n v="0.38095238095238093"/>
    <n v="26"/>
  </r>
  <r>
    <x v="252"/>
    <n v="8"/>
    <s v="Plato_9"/>
    <s v="Descripcion del Plato_9"/>
    <n v="17"/>
    <n v="29"/>
    <n v="3"/>
    <n v="29"/>
    <s v="Sin cebolla"/>
    <n v="87"/>
    <n v="36"/>
    <n v="0.41379310344827586"/>
    <n v="51"/>
  </r>
  <r>
    <x v="253"/>
    <n v="10"/>
    <s v="Plato_17"/>
    <s v="Descripcion del Plato_17"/>
    <n v="19"/>
    <n v="31"/>
    <n v="3"/>
    <n v="33"/>
    <s v="Ninguna"/>
    <n v="93"/>
    <n v="36"/>
    <n v="0.38709677419354838"/>
    <n v="57"/>
  </r>
  <r>
    <x v="253"/>
    <n v="10"/>
    <s v="Plato_10"/>
    <s v="Descripcion del Plato_10"/>
    <n v="15"/>
    <n v="26"/>
    <n v="2"/>
    <n v="10"/>
    <s v="Sin cebolla"/>
    <n v="52"/>
    <n v="22"/>
    <n v="0.42307692307692307"/>
    <n v="30"/>
  </r>
  <r>
    <x v="253"/>
    <n v="10"/>
    <s v="Plato_18"/>
    <s v="Descripcion del Plato_18"/>
    <n v="20"/>
    <n v="34"/>
    <n v="2"/>
    <n v="56"/>
    <s v="Ninguna"/>
    <n v="68"/>
    <n v="28"/>
    <n v="0.41176470588235292"/>
    <n v="40"/>
  </r>
  <r>
    <x v="253"/>
    <n v="10"/>
    <s v="Plato_16"/>
    <s v="Descripcion del Plato_16"/>
    <n v="16"/>
    <n v="28"/>
    <n v="3"/>
    <n v="42"/>
    <s v="Sin cebolla"/>
    <n v="84"/>
    <n v="36"/>
    <n v="0.42857142857142855"/>
    <n v="48"/>
  </r>
  <r>
    <x v="254"/>
    <n v="8"/>
    <s v="Plato_1"/>
    <s v="Descripcion del Plato_1"/>
    <n v="15"/>
    <n v="25"/>
    <n v="1"/>
    <n v="37"/>
    <s v="Ninguna"/>
    <n v="25"/>
    <n v="10"/>
    <n v="0.4"/>
    <n v="15"/>
  </r>
  <r>
    <x v="255"/>
    <n v="5"/>
    <s v="Plato_13"/>
    <s v="Descripcion del Plato_13"/>
    <n v="13"/>
    <n v="21"/>
    <n v="1"/>
    <n v="16"/>
    <s v="Ninguna"/>
    <n v="21"/>
    <n v="8"/>
    <n v="0.38095238095238093"/>
    <n v="13"/>
  </r>
  <r>
    <x v="256"/>
    <n v="12"/>
    <s v="Plato_14"/>
    <s v="Descripcion del Plato_14"/>
    <n v="14"/>
    <n v="23"/>
    <n v="2"/>
    <n v="28"/>
    <s v="Sin cebolla"/>
    <n v="46"/>
    <n v="18"/>
    <n v="0.39130434782608697"/>
    <n v="28"/>
  </r>
  <r>
    <x v="257"/>
    <n v="12"/>
    <s v="Plato_1"/>
    <s v="Descripcion del Plato_1"/>
    <n v="15"/>
    <n v="25"/>
    <n v="1"/>
    <n v="59"/>
    <s v="Ninguna"/>
    <n v="25"/>
    <n v="10"/>
    <n v="0.4"/>
    <n v="15"/>
  </r>
  <r>
    <x v="257"/>
    <n v="12"/>
    <s v="Plato_3"/>
    <s v="Descripcion del Plato_3"/>
    <n v="12"/>
    <n v="20"/>
    <n v="1"/>
    <n v="31"/>
    <s v="Ninguna"/>
    <n v="20"/>
    <n v="8"/>
    <n v="0.4"/>
    <n v="12"/>
  </r>
  <r>
    <x v="257"/>
    <n v="12"/>
    <s v="Plato_15"/>
    <s v="Descripcion del Plato_15"/>
    <n v="19"/>
    <n v="32"/>
    <n v="1"/>
    <n v="5"/>
    <s v="Ninguna"/>
    <n v="32"/>
    <n v="13"/>
    <n v="0.40625"/>
    <n v="19"/>
  </r>
  <r>
    <x v="257"/>
    <n v="12"/>
    <s v="Plato_20"/>
    <s v="Descripcion del Plato_20"/>
    <n v="25"/>
    <n v="40"/>
    <n v="1"/>
    <n v="10"/>
    <s v="Ninguna"/>
    <n v="40"/>
    <n v="15"/>
    <n v="0.375"/>
    <n v="25"/>
  </r>
  <r>
    <x v="258"/>
    <n v="10"/>
    <s v="Plato_6"/>
    <s v="Descripcion del Plato_6"/>
    <n v="16"/>
    <n v="27"/>
    <n v="3"/>
    <n v="11"/>
    <s v="Sin cebolla"/>
    <n v="81"/>
    <n v="33"/>
    <n v="0.40740740740740738"/>
    <n v="48"/>
  </r>
  <r>
    <x v="259"/>
    <n v="20"/>
    <s v="Plato_14"/>
    <s v="Descripcion del Plato_14"/>
    <n v="14"/>
    <n v="23"/>
    <n v="3"/>
    <n v="49"/>
    <s v="Sin cebolla"/>
    <n v="69"/>
    <n v="27"/>
    <n v="0.39130434782608697"/>
    <n v="42"/>
  </r>
  <r>
    <x v="260"/>
    <n v="8"/>
    <s v="Plato_15"/>
    <s v="Descripcion del Plato_15"/>
    <n v="19"/>
    <n v="32"/>
    <n v="3"/>
    <n v="19"/>
    <s v="Sin cebolla"/>
    <n v="96"/>
    <n v="39"/>
    <n v="0.40625"/>
    <n v="57"/>
  </r>
  <r>
    <x v="260"/>
    <n v="8"/>
    <s v="Plato_9"/>
    <s v="Descripcion del Plato_9"/>
    <n v="17"/>
    <n v="29"/>
    <n v="2"/>
    <n v="36"/>
    <s v="Sin cebolla"/>
    <n v="58"/>
    <n v="24"/>
    <n v="0.41379310344827586"/>
    <n v="34"/>
  </r>
  <r>
    <x v="261"/>
    <n v="18"/>
    <s v="Plato_5"/>
    <s v="Descripcion del Plato_5"/>
    <n v="13"/>
    <n v="22"/>
    <n v="1"/>
    <n v="28"/>
    <s v="Sin cebolla"/>
    <n v="22"/>
    <n v="9"/>
    <n v="0.40909090909090912"/>
    <n v="13"/>
  </r>
  <r>
    <x v="261"/>
    <n v="18"/>
    <s v="Plato_17"/>
    <s v="Descripcion del Plato_17"/>
    <n v="19"/>
    <n v="31"/>
    <n v="3"/>
    <n v="20"/>
    <s v="Sin cebolla"/>
    <n v="93"/>
    <n v="36"/>
    <n v="0.38709677419354838"/>
    <n v="57"/>
  </r>
  <r>
    <x v="262"/>
    <n v="5"/>
    <s v="Plato_15"/>
    <s v="Descripcion del Plato_15"/>
    <n v="19"/>
    <n v="32"/>
    <n v="1"/>
    <n v="37"/>
    <s v="Sin cebolla"/>
    <n v="32"/>
    <n v="13"/>
    <n v="0.40625"/>
    <n v="19"/>
  </r>
  <r>
    <x v="262"/>
    <n v="5"/>
    <s v="Plato_8"/>
    <s v="Descripcion del Plato_8"/>
    <n v="21"/>
    <n v="35"/>
    <n v="1"/>
    <n v="30"/>
    <s v="Sin cebolla"/>
    <n v="35"/>
    <n v="14"/>
    <n v="0.4"/>
    <n v="21"/>
  </r>
  <r>
    <x v="262"/>
    <n v="5"/>
    <s v="Plato_2"/>
    <s v="Descripcion del Plato_2"/>
    <n v="18"/>
    <n v="30"/>
    <n v="1"/>
    <n v="42"/>
    <s v="Ninguna"/>
    <n v="30"/>
    <n v="12"/>
    <n v="0.4"/>
    <n v="18"/>
  </r>
  <r>
    <x v="262"/>
    <n v="5"/>
    <s v="Plato_7"/>
    <s v="Descripcion del Plato_7"/>
    <n v="14"/>
    <n v="24"/>
    <n v="1"/>
    <n v="40"/>
    <s v="Sin cebolla"/>
    <n v="24"/>
    <n v="10"/>
    <n v="0.41666666666666669"/>
    <n v="14"/>
  </r>
  <r>
    <x v="263"/>
    <n v="2"/>
    <s v="Plato_8"/>
    <s v="Descripcion del Plato_8"/>
    <n v="21"/>
    <n v="35"/>
    <n v="2"/>
    <n v="39"/>
    <s v="Sin cebolla"/>
    <n v="70"/>
    <n v="28"/>
    <n v="0.4"/>
    <n v="42"/>
  </r>
  <r>
    <x v="263"/>
    <n v="2"/>
    <s v="Plato_15"/>
    <s v="Descripcion del Plato_15"/>
    <n v="19"/>
    <n v="32"/>
    <n v="1"/>
    <n v="27"/>
    <s v="Sin cebolla"/>
    <n v="32"/>
    <n v="13"/>
    <n v="0.40625"/>
    <n v="19"/>
  </r>
  <r>
    <x v="263"/>
    <n v="2"/>
    <s v="Plato_2"/>
    <s v="Descripcion del Plato_2"/>
    <n v="18"/>
    <n v="30"/>
    <n v="1"/>
    <n v="37"/>
    <s v="Ninguna"/>
    <n v="30"/>
    <n v="12"/>
    <n v="0.4"/>
    <n v="18"/>
  </r>
  <r>
    <x v="263"/>
    <n v="2"/>
    <s v="Plato_1"/>
    <s v="Descripcion del Plato_1"/>
    <n v="15"/>
    <n v="25"/>
    <n v="2"/>
    <n v="14"/>
    <s v="Ninguna"/>
    <n v="50"/>
    <n v="20"/>
    <n v="0.4"/>
    <n v="30"/>
  </r>
  <r>
    <x v="264"/>
    <n v="6"/>
    <s v="Plato_14"/>
    <s v="Descripcion del Plato_14"/>
    <n v="14"/>
    <n v="23"/>
    <n v="1"/>
    <n v="12"/>
    <s v="Ninguna"/>
    <n v="23"/>
    <n v="9"/>
    <n v="0.39130434782608697"/>
    <n v="14"/>
  </r>
  <r>
    <x v="264"/>
    <n v="6"/>
    <s v="Plato_17"/>
    <s v="Descripcion del Plato_17"/>
    <n v="19"/>
    <n v="31"/>
    <n v="1"/>
    <n v="17"/>
    <s v="Sin cebolla"/>
    <n v="31"/>
    <n v="12"/>
    <n v="0.38709677419354838"/>
    <n v="19"/>
  </r>
  <r>
    <x v="264"/>
    <n v="6"/>
    <s v="Plato_6"/>
    <s v="Descripcion del Plato_6"/>
    <n v="16"/>
    <n v="27"/>
    <n v="1"/>
    <n v="56"/>
    <s v="Ninguna"/>
    <n v="27"/>
    <n v="11"/>
    <n v="0.40740740740740738"/>
    <n v="16"/>
  </r>
  <r>
    <x v="264"/>
    <n v="6"/>
    <s v="Plato_2"/>
    <s v="Descripcion del Plato_2"/>
    <n v="18"/>
    <n v="30"/>
    <n v="3"/>
    <n v="50"/>
    <s v="Sin cebolla"/>
    <n v="90"/>
    <n v="36"/>
    <n v="0.4"/>
    <n v="54"/>
  </r>
  <r>
    <x v="265"/>
    <n v="4"/>
    <s v="Plato_7"/>
    <s v="Descripcion del Plato_7"/>
    <n v="14"/>
    <n v="24"/>
    <n v="1"/>
    <n v="53"/>
    <s v="Ninguna"/>
    <n v="24"/>
    <n v="10"/>
    <n v="0.41666666666666669"/>
    <n v="14"/>
  </r>
  <r>
    <x v="265"/>
    <n v="4"/>
    <s v="Plato_1"/>
    <s v="Descripcion del Plato_1"/>
    <n v="15"/>
    <n v="25"/>
    <n v="3"/>
    <n v="53"/>
    <s v="Ninguna"/>
    <n v="75"/>
    <n v="30"/>
    <n v="0.4"/>
    <n v="45"/>
  </r>
  <r>
    <x v="266"/>
    <n v="7"/>
    <s v="Plato_15"/>
    <s v="Descripcion del Plato_15"/>
    <n v="19"/>
    <n v="32"/>
    <n v="1"/>
    <n v="45"/>
    <s v="Sin cebolla"/>
    <n v="32"/>
    <n v="13"/>
    <n v="0.40625"/>
    <n v="19"/>
  </r>
  <r>
    <x v="266"/>
    <n v="7"/>
    <s v="Plato_16"/>
    <s v="Descripcion del Plato_16"/>
    <n v="16"/>
    <n v="28"/>
    <n v="2"/>
    <n v="23"/>
    <s v="Ninguna"/>
    <n v="56"/>
    <n v="24"/>
    <n v="0.42857142857142855"/>
    <n v="32"/>
  </r>
  <r>
    <x v="266"/>
    <n v="7"/>
    <s v="Plato_2"/>
    <s v="Descripcion del Plato_2"/>
    <n v="18"/>
    <n v="30"/>
    <n v="1"/>
    <n v="28"/>
    <s v="Sin cebolla"/>
    <n v="30"/>
    <n v="12"/>
    <n v="0.4"/>
    <n v="18"/>
  </r>
  <r>
    <x v="267"/>
    <n v="14"/>
    <s v="Plato_7"/>
    <s v="Descripcion del Plato_7"/>
    <n v="14"/>
    <n v="24"/>
    <n v="1"/>
    <n v="39"/>
    <s v="Sin cebolla"/>
    <n v="24"/>
    <n v="10"/>
    <n v="0.41666666666666669"/>
    <n v="14"/>
  </r>
  <r>
    <x v="267"/>
    <n v="14"/>
    <s v="Plato_5"/>
    <s v="Descripcion del Plato_5"/>
    <n v="13"/>
    <n v="22"/>
    <n v="2"/>
    <n v="44"/>
    <s v="Sin cebolla"/>
    <n v="44"/>
    <n v="18"/>
    <n v="0.40909090909090912"/>
    <n v="26"/>
  </r>
  <r>
    <x v="268"/>
    <n v="11"/>
    <s v="Plato_19"/>
    <s v="Descripcion del Plato_19"/>
    <n v="22"/>
    <n v="36"/>
    <n v="3"/>
    <n v="13"/>
    <s v="Ninguna"/>
    <n v="108"/>
    <n v="42"/>
    <n v="0.3888888888888889"/>
    <n v="66"/>
  </r>
  <r>
    <x v="268"/>
    <n v="11"/>
    <s v="Plato_20"/>
    <s v="Descripcion del Plato_20"/>
    <n v="25"/>
    <n v="40"/>
    <n v="1"/>
    <n v="58"/>
    <s v="Sin cebolla"/>
    <n v="40"/>
    <n v="15"/>
    <n v="0.375"/>
    <n v="25"/>
  </r>
  <r>
    <x v="268"/>
    <n v="11"/>
    <s v="Plato_18"/>
    <s v="Descripcion del Plato_18"/>
    <n v="20"/>
    <n v="34"/>
    <n v="3"/>
    <n v="30"/>
    <s v="Sin cebolla"/>
    <n v="102"/>
    <n v="42"/>
    <n v="0.41176470588235292"/>
    <n v="60"/>
  </r>
  <r>
    <x v="269"/>
    <n v="10"/>
    <s v="Plato_18"/>
    <s v="Descripcion del Plato_18"/>
    <n v="20"/>
    <n v="34"/>
    <n v="3"/>
    <n v="26"/>
    <s v="Ninguna"/>
    <n v="102"/>
    <n v="42"/>
    <n v="0.41176470588235292"/>
    <n v="60"/>
  </r>
  <r>
    <x v="270"/>
    <n v="3"/>
    <s v="Plato_5"/>
    <s v="Descripcion del Plato_5"/>
    <n v="13"/>
    <n v="22"/>
    <n v="2"/>
    <n v="55"/>
    <s v="Sin cebolla"/>
    <n v="44"/>
    <n v="18"/>
    <n v="0.40909090909090912"/>
    <n v="26"/>
  </r>
  <r>
    <x v="271"/>
    <n v="7"/>
    <s v="Plato_7"/>
    <s v="Descripcion del Plato_7"/>
    <n v="14"/>
    <n v="24"/>
    <n v="2"/>
    <n v="36"/>
    <s v="Ninguna"/>
    <n v="48"/>
    <n v="20"/>
    <n v="0.41666666666666669"/>
    <n v="28"/>
  </r>
  <r>
    <x v="271"/>
    <n v="7"/>
    <s v="Plato_8"/>
    <s v="Descripcion del Plato_8"/>
    <n v="21"/>
    <n v="35"/>
    <n v="1"/>
    <n v="47"/>
    <s v="Sin cebolla"/>
    <n v="35"/>
    <n v="14"/>
    <n v="0.4"/>
    <n v="21"/>
  </r>
  <r>
    <x v="272"/>
    <n v="20"/>
    <s v="Plato_15"/>
    <s v="Descripcion del Plato_15"/>
    <n v="19"/>
    <n v="32"/>
    <n v="1"/>
    <n v="22"/>
    <s v="Sin cebolla"/>
    <n v="32"/>
    <n v="13"/>
    <n v="0.40625"/>
    <n v="19"/>
  </r>
  <r>
    <x v="272"/>
    <n v="20"/>
    <s v="Plato_5"/>
    <s v="Descripcion del Plato_5"/>
    <n v="13"/>
    <n v="22"/>
    <n v="3"/>
    <n v="40"/>
    <s v="Ninguna"/>
    <n v="66"/>
    <n v="27"/>
    <n v="0.40909090909090912"/>
    <n v="39"/>
  </r>
  <r>
    <x v="272"/>
    <n v="20"/>
    <s v="Plato_1"/>
    <s v="Descripcion del Plato_1"/>
    <n v="15"/>
    <n v="25"/>
    <n v="1"/>
    <n v="5"/>
    <s v="Sin cebolla"/>
    <n v="25"/>
    <n v="10"/>
    <n v="0.4"/>
    <n v="15"/>
  </r>
  <r>
    <x v="273"/>
    <n v="7"/>
    <s v="Plato_10"/>
    <s v="Descripcion del Plato_10"/>
    <n v="15"/>
    <n v="26"/>
    <n v="3"/>
    <n v="33"/>
    <s v="Ninguna"/>
    <n v="78"/>
    <n v="33"/>
    <n v="0.42307692307692307"/>
    <n v="45"/>
  </r>
  <r>
    <x v="273"/>
    <n v="7"/>
    <s v="Plato_12"/>
    <s v="Descripcion del Plato_12"/>
    <n v="11"/>
    <n v="19"/>
    <n v="2"/>
    <n v="42"/>
    <s v="Sin cebolla"/>
    <n v="38"/>
    <n v="16"/>
    <n v="0.42105263157894735"/>
    <n v="22"/>
  </r>
  <r>
    <x v="274"/>
    <n v="5"/>
    <s v="Plato_11"/>
    <s v="Descripcion del Plato_11"/>
    <n v="20"/>
    <n v="33"/>
    <n v="1"/>
    <n v="32"/>
    <s v="Sin cebolla"/>
    <n v="33"/>
    <n v="13"/>
    <n v="0.39393939393939392"/>
    <n v="20"/>
  </r>
  <r>
    <x v="274"/>
    <n v="5"/>
    <s v="Plato_17"/>
    <s v="Descripcion del Plato_17"/>
    <n v="19"/>
    <n v="31"/>
    <n v="2"/>
    <n v="32"/>
    <s v="Ninguna"/>
    <n v="62"/>
    <n v="24"/>
    <n v="0.38709677419354838"/>
    <n v="38"/>
  </r>
  <r>
    <x v="274"/>
    <n v="5"/>
    <s v="Plato_10"/>
    <s v="Descripcion del Plato_10"/>
    <n v="15"/>
    <n v="26"/>
    <n v="1"/>
    <n v="58"/>
    <s v="Ninguna"/>
    <n v="26"/>
    <n v="11"/>
    <n v="0.42307692307692307"/>
    <n v="15"/>
  </r>
  <r>
    <x v="275"/>
    <n v="15"/>
    <s v="Plato_5"/>
    <s v="Descripcion del Plato_5"/>
    <n v="13"/>
    <n v="22"/>
    <n v="2"/>
    <n v="49"/>
    <s v="Ninguna"/>
    <n v="44"/>
    <n v="18"/>
    <n v="0.40909090909090912"/>
    <n v="26"/>
  </r>
  <r>
    <x v="275"/>
    <n v="15"/>
    <s v="Plato_10"/>
    <s v="Descripcion del Plato_10"/>
    <n v="15"/>
    <n v="26"/>
    <n v="1"/>
    <n v="36"/>
    <s v="Sin cebolla"/>
    <n v="26"/>
    <n v="11"/>
    <n v="0.42307692307692307"/>
    <n v="15"/>
  </r>
  <r>
    <x v="276"/>
    <n v="4"/>
    <s v="Plato_17"/>
    <s v="Descripcion del Plato_17"/>
    <n v="19"/>
    <n v="31"/>
    <n v="3"/>
    <n v="29"/>
    <s v="Ninguna"/>
    <n v="93"/>
    <n v="36"/>
    <n v="0.38709677419354838"/>
    <n v="57"/>
  </r>
  <r>
    <x v="277"/>
    <n v="5"/>
    <s v="Plato_17"/>
    <s v="Descripcion del Plato_17"/>
    <n v="19"/>
    <n v="31"/>
    <n v="3"/>
    <n v="33"/>
    <s v="Ninguna"/>
    <n v="93"/>
    <n v="36"/>
    <n v="0.38709677419354838"/>
    <n v="57"/>
  </r>
  <r>
    <x v="277"/>
    <n v="5"/>
    <s v="Plato_7"/>
    <s v="Descripcion del Plato_7"/>
    <n v="14"/>
    <n v="24"/>
    <n v="2"/>
    <n v="28"/>
    <s v="Sin cebolla"/>
    <n v="48"/>
    <n v="20"/>
    <n v="0.41666666666666669"/>
    <n v="28"/>
  </r>
  <r>
    <x v="278"/>
    <n v="11"/>
    <s v="Plato_20"/>
    <s v="Descripcion del Plato_20"/>
    <n v="25"/>
    <n v="40"/>
    <n v="3"/>
    <n v="48"/>
    <s v="Sin cebolla"/>
    <n v="120"/>
    <n v="45"/>
    <n v="0.375"/>
    <n v="75"/>
  </r>
  <r>
    <x v="278"/>
    <n v="11"/>
    <s v="Plato_8"/>
    <s v="Descripcion del Plato_8"/>
    <n v="21"/>
    <n v="35"/>
    <n v="1"/>
    <n v="28"/>
    <s v="Ninguna"/>
    <n v="35"/>
    <n v="14"/>
    <n v="0.4"/>
    <n v="21"/>
  </r>
  <r>
    <x v="278"/>
    <n v="11"/>
    <s v="Plato_4"/>
    <s v="Descripcion del Plato_4"/>
    <n v="10"/>
    <n v="18"/>
    <n v="1"/>
    <n v="58"/>
    <s v="Ninguna"/>
    <n v="18"/>
    <n v="8"/>
    <n v="0.44444444444444442"/>
    <n v="10"/>
  </r>
  <r>
    <x v="278"/>
    <n v="11"/>
    <s v="Plato_16"/>
    <s v="Descripcion del Plato_16"/>
    <n v="16"/>
    <n v="28"/>
    <n v="1"/>
    <n v="8"/>
    <s v="Ninguna"/>
    <n v="28"/>
    <n v="12"/>
    <n v="0.42857142857142855"/>
    <n v="16"/>
  </r>
  <r>
    <x v="279"/>
    <n v="14"/>
    <s v="Plato_7"/>
    <s v="Descripcion del Plato_7"/>
    <n v="14"/>
    <n v="24"/>
    <n v="2"/>
    <n v="52"/>
    <s v="Ninguna"/>
    <n v="48"/>
    <n v="20"/>
    <n v="0.41666666666666669"/>
    <n v="28"/>
  </r>
  <r>
    <x v="279"/>
    <n v="14"/>
    <s v="Plato_14"/>
    <s v="Descripcion del Plato_14"/>
    <n v="14"/>
    <n v="23"/>
    <n v="3"/>
    <n v="34"/>
    <s v="Ninguna"/>
    <n v="69"/>
    <n v="27"/>
    <n v="0.39130434782608697"/>
    <n v="42"/>
  </r>
  <r>
    <x v="280"/>
    <n v="18"/>
    <s v="Plato_11"/>
    <s v="Descripcion del Plato_11"/>
    <n v="20"/>
    <n v="33"/>
    <n v="2"/>
    <n v="9"/>
    <s v="Sin cebolla"/>
    <n v="66"/>
    <n v="26"/>
    <n v="0.39393939393939392"/>
    <n v="40"/>
  </r>
  <r>
    <x v="281"/>
    <n v="6"/>
    <s v="Plato_4"/>
    <s v="Descripcion del Plato_4"/>
    <n v="10"/>
    <n v="18"/>
    <n v="3"/>
    <n v="57"/>
    <s v="Sin cebolla"/>
    <n v="54"/>
    <n v="24"/>
    <n v="0.44444444444444442"/>
    <n v="30"/>
  </r>
  <r>
    <x v="281"/>
    <n v="6"/>
    <s v="Plato_3"/>
    <s v="Descripcion del Plato_3"/>
    <n v="12"/>
    <n v="20"/>
    <n v="1"/>
    <n v="57"/>
    <s v="Sin cebolla"/>
    <n v="20"/>
    <n v="8"/>
    <n v="0.4"/>
    <n v="12"/>
  </r>
  <r>
    <x v="282"/>
    <n v="19"/>
    <s v="Plato_10"/>
    <s v="Descripcion del Plato_10"/>
    <n v="15"/>
    <n v="26"/>
    <n v="3"/>
    <n v="6"/>
    <s v="Ninguna"/>
    <n v="78"/>
    <n v="33"/>
    <n v="0.42307692307692307"/>
    <n v="45"/>
  </r>
  <r>
    <x v="283"/>
    <n v="11"/>
    <s v="Plato_3"/>
    <s v="Descripcion del Plato_3"/>
    <n v="12"/>
    <n v="20"/>
    <n v="3"/>
    <n v="45"/>
    <s v="Ninguna"/>
    <n v="60"/>
    <n v="24"/>
    <n v="0.4"/>
    <n v="36"/>
  </r>
  <r>
    <x v="283"/>
    <n v="11"/>
    <s v="Plato_6"/>
    <s v="Descripcion del Plato_6"/>
    <n v="16"/>
    <n v="27"/>
    <n v="1"/>
    <n v="59"/>
    <s v="Ninguna"/>
    <n v="27"/>
    <n v="11"/>
    <n v="0.40740740740740738"/>
    <n v="16"/>
  </r>
  <r>
    <x v="283"/>
    <n v="11"/>
    <s v="Plato_12"/>
    <s v="Descripcion del Plato_12"/>
    <n v="11"/>
    <n v="19"/>
    <n v="2"/>
    <n v="41"/>
    <s v="Ninguna"/>
    <n v="38"/>
    <n v="16"/>
    <n v="0.42105263157894735"/>
    <n v="22"/>
  </r>
  <r>
    <x v="283"/>
    <n v="11"/>
    <s v="Plato_11"/>
    <s v="Descripcion del Plato_11"/>
    <n v="20"/>
    <n v="33"/>
    <n v="1"/>
    <n v="50"/>
    <s v="Sin cebolla"/>
    <n v="33"/>
    <n v="13"/>
    <n v="0.39393939393939392"/>
    <n v="20"/>
  </r>
  <r>
    <x v="284"/>
    <n v="18"/>
    <s v="Plato_13"/>
    <s v="Descripcion del Plato_13"/>
    <n v="13"/>
    <n v="21"/>
    <n v="2"/>
    <n v="12"/>
    <s v="Sin cebolla"/>
    <n v="42"/>
    <n v="16"/>
    <n v="0.38095238095238093"/>
    <n v="26"/>
  </r>
  <r>
    <x v="285"/>
    <n v="15"/>
    <s v="Plato_18"/>
    <s v="Descripcion del Plato_18"/>
    <n v="20"/>
    <n v="34"/>
    <n v="2"/>
    <n v="25"/>
    <s v="Ninguna"/>
    <n v="68"/>
    <n v="28"/>
    <n v="0.41176470588235292"/>
    <n v="40"/>
  </r>
  <r>
    <x v="286"/>
    <n v="20"/>
    <s v="Plato_15"/>
    <s v="Descripcion del Plato_15"/>
    <n v="19"/>
    <n v="32"/>
    <n v="3"/>
    <n v="46"/>
    <s v="Ninguna"/>
    <n v="96"/>
    <n v="39"/>
    <n v="0.40625"/>
    <n v="57"/>
  </r>
  <r>
    <x v="286"/>
    <n v="20"/>
    <s v="Plato_14"/>
    <s v="Descripcion del Plato_14"/>
    <n v="14"/>
    <n v="23"/>
    <n v="2"/>
    <n v="58"/>
    <s v="Ninguna"/>
    <n v="46"/>
    <n v="18"/>
    <n v="0.39130434782608697"/>
    <n v="28"/>
  </r>
  <r>
    <x v="286"/>
    <n v="20"/>
    <s v="Plato_2"/>
    <s v="Descripcion del Plato_2"/>
    <n v="18"/>
    <n v="30"/>
    <n v="2"/>
    <n v="17"/>
    <s v="Sin cebolla"/>
    <n v="60"/>
    <n v="24"/>
    <n v="0.4"/>
    <n v="36"/>
  </r>
  <r>
    <x v="287"/>
    <n v="15"/>
    <s v="Plato_7"/>
    <s v="Descripcion del Plato_7"/>
    <n v="14"/>
    <n v="24"/>
    <n v="2"/>
    <n v="6"/>
    <s v="Sin cebolla"/>
    <n v="48"/>
    <n v="20"/>
    <n v="0.41666666666666669"/>
    <n v="28"/>
  </r>
  <r>
    <x v="287"/>
    <n v="15"/>
    <s v="Plato_12"/>
    <s v="Descripcion del Plato_12"/>
    <n v="11"/>
    <n v="19"/>
    <n v="2"/>
    <n v="32"/>
    <s v="Ninguna"/>
    <n v="38"/>
    <n v="16"/>
    <n v="0.42105263157894735"/>
    <n v="22"/>
  </r>
  <r>
    <x v="288"/>
    <n v="15"/>
    <s v="Plato_3"/>
    <s v="Descripcion del Plato_3"/>
    <n v="12"/>
    <n v="20"/>
    <n v="3"/>
    <n v="20"/>
    <s v="Ninguna"/>
    <n v="60"/>
    <n v="24"/>
    <n v="0.4"/>
    <n v="36"/>
  </r>
  <r>
    <x v="288"/>
    <n v="15"/>
    <s v="Plato_10"/>
    <s v="Descripcion del Plato_10"/>
    <n v="15"/>
    <n v="26"/>
    <n v="3"/>
    <n v="48"/>
    <s v="Sin cebolla"/>
    <n v="78"/>
    <n v="33"/>
    <n v="0.42307692307692307"/>
    <n v="45"/>
  </r>
  <r>
    <x v="289"/>
    <n v="19"/>
    <s v="Plato_20"/>
    <s v="Descripcion del Plato_20"/>
    <n v="25"/>
    <n v="40"/>
    <n v="1"/>
    <n v="57"/>
    <s v="Ninguna"/>
    <n v="40"/>
    <n v="15"/>
    <n v="0.375"/>
    <n v="25"/>
  </r>
  <r>
    <x v="290"/>
    <n v="2"/>
    <s v="Plato_18"/>
    <s v="Descripcion del Plato_18"/>
    <n v="20"/>
    <n v="34"/>
    <n v="2"/>
    <n v="28"/>
    <s v="Sin cebolla"/>
    <n v="68"/>
    <n v="28"/>
    <n v="0.41176470588235292"/>
    <n v="40"/>
  </r>
  <r>
    <x v="290"/>
    <n v="2"/>
    <s v="Plato_1"/>
    <s v="Descripcion del Plato_1"/>
    <n v="15"/>
    <n v="25"/>
    <n v="1"/>
    <n v="41"/>
    <s v="Ninguna"/>
    <n v="25"/>
    <n v="10"/>
    <n v="0.4"/>
    <n v="15"/>
  </r>
  <r>
    <x v="290"/>
    <n v="2"/>
    <s v="Plato_8"/>
    <s v="Descripcion del Plato_8"/>
    <n v="21"/>
    <n v="35"/>
    <n v="3"/>
    <n v="12"/>
    <s v="Sin cebolla"/>
    <n v="105"/>
    <n v="42"/>
    <n v="0.4"/>
    <n v="63"/>
  </r>
  <r>
    <x v="290"/>
    <n v="2"/>
    <s v="Plato_17"/>
    <s v="Descripcion del Plato_17"/>
    <n v="19"/>
    <n v="31"/>
    <n v="2"/>
    <n v="14"/>
    <s v="Ninguna"/>
    <n v="62"/>
    <n v="24"/>
    <n v="0.38709677419354838"/>
    <n v="38"/>
  </r>
  <r>
    <x v="291"/>
    <n v="10"/>
    <s v="Plato_16"/>
    <s v="Descripcion del Plato_16"/>
    <n v="16"/>
    <n v="28"/>
    <n v="3"/>
    <n v="23"/>
    <s v="Sin cebolla"/>
    <n v="84"/>
    <n v="36"/>
    <n v="0.42857142857142855"/>
    <n v="48"/>
  </r>
  <r>
    <x v="292"/>
    <n v="16"/>
    <s v="Plato_16"/>
    <s v="Descripcion del Plato_16"/>
    <n v="16"/>
    <n v="28"/>
    <n v="3"/>
    <n v="44"/>
    <s v="Ninguna"/>
    <n v="84"/>
    <n v="36"/>
    <n v="0.42857142857142855"/>
    <n v="48"/>
  </r>
  <r>
    <x v="292"/>
    <n v="16"/>
    <s v="Plato_2"/>
    <s v="Descripcion del Plato_2"/>
    <n v="18"/>
    <n v="30"/>
    <n v="2"/>
    <n v="29"/>
    <s v="Ninguna"/>
    <n v="60"/>
    <n v="24"/>
    <n v="0.4"/>
    <n v="36"/>
  </r>
  <r>
    <x v="292"/>
    <n v="16"/>
    <s v="Plato_19"/>
    <s v="Descripcion del Plato_19"/>
    <n v="22"/>
    <n v="36"/>
    <n v="2"/>
    <n v="47"/>
    <s v="Ninguna"/>
    <n v="72"/>
    <n v="28"/>
    <n v="0.3888888888888889"/>
    <n v="44"/>
  </r>
  <r>
    <x v="293"/>
    <n v="17"/>
    <s v="Plato_17"/>
    <s v="Descripcion del Plato_17"/>
    <n v="19"/>
    <n v="31"/>
    <n v="2"/>
    <n v="31"/>
    <s v="Sin cebolla"/>
    <n v="62"/>
    <n v="24"/>
    <n v="0.38709677419354838"/>
    <n v="38"/>
  </r>
  <r>
    <x v="293"/>
    <n v="17"/>
    <s v="Plato_19"/>
    <s v="Descripcion del Plato_19"/>
    <n v="22"/>
    <n v="36"/>
    <n v="3"/>
    <n v="13"/>
    <s v="Ninguna"/>
    <n v="108"/>
    <n v="42"/>
    <n v="0.3888888888888889"/>
    <n v="66"/>
  </r>
  <r>
    <x v="293"/>
    <n v="17"/>
    <s v="Plato_4"/>
    <s v="Descripcion del Plato_4"/>
    <n v="10"/>
    <n v="18"/>
    <n v="3"/>
    <n v="33"/>
    <s v="Ninguna"/>
    <n v="54"/>
    <n v="24"/>
    <n v="0.44444444444444442"/>
    <n v="30"/>
  </r>
  <r>
    <x v="293"/>
    <n v="17"/>
    <s v="Plato_18"/>
    <s v="Descripcion del Plato_18"/>
    <n v="20"/>
    <n v="34"/>
    <n v="3"/>
    <n v="9"/>
    <s v="Sin cebolla"/>
    <n v="102"/>
    <n v="42"/>
    <n v="0.41176470588235292"/>
    <n v="60"/>
  </r>
  <r>
    <x v="294"/>
    <n v="3"/>
    <s v="Plato_15"/>
    <s v="Descripcion del Plato_15"/>
    <n v="19"/>
    <n v="32"/>
    <n v="1"/>
    <n v="44"/>
    <s v="Sin cebolla"/>
    <n v="32"/>
    <n v="13"/>
    <n v="0.40625"/>
    <n v="19"/>
  </r>
  <r>
    <x v="294"/>
    <n v="3"/>
    <s v="Plato_2"/>
    <s v="Descripcion del Plato_2"/>
    <n v="18"/>
    <n v="30"/>
    <n v="3"/>
    <n v="35"/>
    <s v="Ninguna"/>
    <n v="90"/>
    <n v="36"/>
    <n v="0.4"/>
    <n v="54"/>
  </r>
  <r>
    <x v="294"/>
    <n v="3"/>
    <s v="Plato_17"/>
    <s v="Descripcion del Plato_17"/>
    <n v="19"/>
    <n v="31"/>
    <n v="2"/>
    <n v="39"/>
    <s v="Sin cebolla"/>
    <n v="62"/>
    <n v="24"/>
    <n v="0.38709677419354838"/>
    <n v="38"/>
  </r>
  <r>
    <x v="294"/>
    <n v="3"/>
    <s v="Plato_13"/>
    <s v="Descripcion del Plato_13"/>
    <n v="13"/>
    <n v="21"/>
    <n v="3"/>
    <n v="59"/>
    <s v="Ninguna"/>
    <n v="63"/>
    <n v="24"/>
    <n v="0.38095238095238093"/>
    <n v="39"/>
  </r>
  <r>
    <x v="295"/>
    <n v="14"/>
    <s v="Plato_14"/>
    <s v="Descripcion del Plato_14"/>
    <n v="14"/>
    <n v="23"/>
    <n v="1"/>
    <n v="20"/>
    <s v="Ninguna"/>
    <n v="23"/>
    <n v="9"/>
    <n v="0.39130434782608697"/>
    <n v="14"/>
  </r>
  <r>
    <x v="295"/>
    <n v="14"/>
    <s v="Plato_19"/>
    <s v="Descripcion del Plato_19"/>
    <n v="22"/>
    <n v="36"/>
    <n v="1"/>
    <n v="26"/>
    <s v="Sin cebolla"/>
    <n v="36"/>
    <n v="14"/>
    <n v="0.3888888888888889"/>
    <n v="22"/>
  </r>
  <r>
    <x v="296"/>
    <n v="4"/>
    <s v="Plato_9"/>
    <s v="Descripcion del Plato_9"/>
    <n v="17"/>
    <n v="29"/>
    <n v="2"/>
    <n v="59"/>
    <s v="Sin cebolla"/>
    <n v="58"/>
    <n v="24"/>
    <n v="0.41379310344827586"/>
    <n v="34"/>
  </r>
  <r>
    <x v="296"/>
    <n v="4"/>
    <s v="Plato_4"/>
    <s v="Descripcion del Plato_4"/>
    <n v="10"/>
    <n v="18"/>
    <n v="3"/>
    <n v="13"/>
    <s v="Sin cebolla"/>
    <n v="54"/>
    <n v="24"/>
    <n v="0.44444444444444442"/>
    <n v="30"/>
  </r>
  <r>
    <x v="296"/>
    <n v="4"/>
    <s v="Plato_13"/>
    <s v="Descripcion del Plato_13"/>
    <n v="13"/>
    <n v="21"/>
    <n v="3"/>
    <n v="40"/>
    <s v="Sin cebolla"/>
    <n v="63"/>
    <n v="24"/>
    <n v="0.38095238095238093"/>
    <n v="39"/>
  </r>
  <r>
    <x v="297"/>
    <n v="11"/>
    <s v="Plato_6"/>
    <s v="Descripcion del Plato_6"/>
    <n v="16"/>
    <n v="27"/>
    <n v="3"/>
    <n v="46"/>
    <s v="Ninguna"/>
    <n v="81"/>
    <n v="33"/>
    <n v="0.40740740740740738"/>
    <n v="48"/>
  </r>
  <r>
    <x v="297"/>
    <n v="11"/>
    <s v="Plato_19"/>
    <s v="Descripcion del Plato_19"/>
    <n v="22"/>
    <n v="36"/>
    <n v="3"/>
    <n v="49"/>
    <s v="Ninguna"/>
    <n v="108"/>
    <n v="42"/>
    <n v="0.3888888888888889"/>
    <n v="66"/>
  </r>
  <r>
    <x v="297"/>
    <n v="11"/>
    <s v="Plato_5"/>
    <s v="Descripcion del Plato_5"/>
    <n v="13"/>
    <n v="22"/>
    <n v="3"/>
    <n v="46"/>
    <s v="Sin cebolla"/>
    <n v="66"/>
    <n v="27"/>
    <n v="0.40909090909090912"/>
    <n v="39"/>
  </r>
  <r>
    <x v="298"/>
    <n v="6"/>
    <s v="Plato_3"/>
    <s v="Descripcion del Plato_3"/>
    <n v="12"/>
    <n v="20"/>
    <n v="1"/>
    <n v="17"/>
    <s v="Ninguna"/>
    <n v="20"/>
    <n v="8"/>
    <n v="0.4"/>
    <n v="12"/>
  </r>
  <r>
    <x v="298"/>
    <n v="6"/>
    <s v="Plato_19"/>
    <s v="Descripcion del Plato_19"/>
    <n v="22"/>
    <n v="36"/>
    <n v="2"/>
    <n v="55"/>
    <s v="Ninguna"/>
    <n v="72"/>
    <n v="28"/>
    <n v="0.3888888888888889"/>
    <n v="44"/>
  </r>
  <r>
    <x v="298"/>
    <n v="6"/>
    <s v="Plato_7"/>
    <s v="Descripcion del Plato_7"/>
    <n v="14"/>
    <n v="24"/>
    <n v="3"/>
    <n v="15"/>
    <s v="Sin cebolla"/>
    <n v="72"/>
    <n v="30"/>
    <n v="0.41666666666666669"/>
    <n v="42"/>
  </r>
  <r>
    <x v="298"/>
    <n v="6"/>
    <s v="Plato_4"/>
    <s v="Descripcion del Plato_4"/>
    <n v="10"/>
    <n v="18"/>
    <n v="1"/>
    <n v="26"/>
    <s v="Ninguna"/>
    <n v="18"/>
    <n v="8"/>
    <n v="0.44444444444444442"/>
    <n v="10"/>
  </r>
  <r>
    <x v="299"/>
    <n v="18"/>
    <s v="Plato_20"/>
    <s v="Descripcion del Plato_20"/>
    <n v="25"/>
    <n v="40"/>
    <n v="3"/>
    <n v="54"/>
    <s v="Sin cebolla"/>
    <n v="120"/>
    <n v="45"/>
    <n v="0.375"/>
    <n v="75"/>
  </r>
  <r>
    <x v="299"/>
    <n v="18"/>
    <s v="Plato_4"/>
    <s v="Descripcion del Plato_4"/>
    <n v="10"/>
    <n v="18"/>
    <n v="3"/>
    <n v="14"/>
    <s v="Ninguna"/>
    <n v="54"/>
    <n v="24"/>
    <n v="0.44444444444444442"/>
    <n v="30"/>
  </r>
  <r>
    <x v="299"/>
    <n v="18"/>
    <s v="Plato_10"/>
    <s v="Descripcion del Plato_10"/>
    <n v="15"/>
    <n v="26"/>
    <n v="1"/>
    <n v="22"/>
    <s v="Sin cebolla"/>
    <n v="26"/>
    <n v="11"/>
    <n v="0.42307692307692307"/>
    <n v="15"/>
  </r>
  <r>
    <x v="299"/>
    <n v="18"/>
    <s v="Plato_2"/>
    <s v="Descripcion del Plato_2"/>
    <n v="18"/>
    <n v="30"/>
    <n v="3"/>
    <n v="28"/>
    <s v="Ninguna"/>
    <n v="90"/>
    <n v="36"/>
    <n v="0.4"/>
    <n v="54"/>
  </r>
  <r>
    <x v="300"/>
    <n v="8"/>
    <s v="Plato_17"/>
    <s v="Descripcion del Plato_17"/>
    <n v="19"/>
    <n v="31"/>
    <n v="3"/>
    <n v="23"/>
    <s v="Sin cebolla"/>
    <n v="93"/>
    <n v="36"/>
    <n v="0.38709677419354838"/>
    <n v="57"/>
  </r>
  <r>
    <x v="300"/>
    <n v="8"/>
    <s v="Plato_10"/>
    <s v="Descripcion del Plato_10"/>
    <n v="15"/>
    <n v="26"/>
    <n v="2"/>
    <n v="57"/>
    <s v="Sin cebolla"/>
    <n v="52"/>
    <n v="22"/>
    <n v="0.42307692307692307"/>
    <n v="30"/>
  </r>
  <r>
    <x v="300"/>
    <n v="8"/>
    <s v="Plato_9"/>
    <s v="Descripcion del Plato_9"/>
    <n v="17"/>
    <n v="29"/>
    <n v="2"/>
    <n v="49"/>
    <s v="Ninguna"/>
    <n v="58"/>
    <n v="24"/>
    <n v="0.41379310344827586"/>
    <n v="34"/>
  </r>
  <r>
    <x v="300"/>
    <n v="8"/>
    <s v="Plato_3"/>
    <s v="Descripcion del Plato_3"/>
    <n v="12"/>
    <n v="20"/>
    <n v="1"/>
    <n v="54"/>
    <s v="Ninguna"/>
    <n v="20"/>
    <n v="8"/>
    <n v="0.4"/>
    <n v="12"/>
  </r>
  <r>
    <x v="301"/>
    <n v="5"/>
    <s v="Plato_15"/>
    <s v="Descripcion del Plato_15"/>
    <n v="19"/>
    <n v="32"/>
    <n v="3"/>
    <n v="15"/>
    <s v="Ninguna"/>
    <n v="96"/>
    <n v="39"/>
    <n v="0.40625"/>
    <n v="57"/>
  </r>
  <r>
    <x v="302"/>
    <n v="14"/>
    <s v="Plato_3"/>
    <s v="Descripcion del Plato_3"/>
    <n v="12"/>
    <n v="20"/>
    <n v="2"/>
    <n v="13"/>
    <s v="Ninguna"/>
    <n v="40"/>
    <n v="16"/>
    <n v="0.4"/>
    <n v="24"/>
  </r>
  <r>
    <x v="302"/>
    <n v="14"/>
    <s v="Plato_20"/>
    <s v="Descripcion del Plato_20"/>
    <n v="25"/>
    <n v="40"/>
    <n v="3"/>
    <n v="16"/>
    <s v="Ninguna"/>
    <n v="120"/>
    <n v="45"/>
    <n v="0.375"/>
    <n v="75"/>
  </r>
  <r>
    <x v="302"/>
    <n v="14"/>
    <s v="Plato_10"/>
    <s v="Descripcion del Plato_10"/>
    <n v="15"/>
    <n v="26"/>
    <n v="1"/>
    <n v="56"/>
    <s v="Sin cebolla"/>
    <n v="26"/>
    <n v="11"/>
    <n v="0.42307692307692307"/>
    <n v="15"/>
  </r>
  <r>
    <x v="302"/>
    <n v="14"/>
    <s v="Plato_7"/>
    <s v="Descripcion del Plato_7"/>
    <n v="14"/>
    <n v="24"/>
    <n v="1"/>
    <n v="7"/>
    <s v="Ninguna"/>
    <n v="24"/>
    <n v="10"/>
    <n v="0.41666666666666669"/>
    <n v="14"/>
  </r>
  <r>
    <x v="303"/>
    <n v="6"/>
    <s v="Plato_15"/>
    <s v="Descripcion del Plato_15"/>
    <n v="19"/>
    <n v="32"/>
    <n v="2"/>
    <n v="9"/>
    <s v="Ninguna"/>
    <n v="64"/>
    <n v="26"/>
    <n v="0.40625"/>
    <n v="38"/>
  </r>
  <r>
    <x v="303"/>
    <n v="6"/>
    <s v="Plato_13"/>
    <s v="Descripcion del Plato_13"/>
    <n v="13"/>
    <n v="21"/>
    <n v="2"/>
    <n v="7"/>
    <s v="Sin cebolla"/>
    <n v="42"/>
    <n v="16"/>
    <n v="0.38095238095238093"/>
    <n v="26"/>
  </r>
  <r>
    <x v="303"/>
    <n v="6"/>
    <s v="Plato_20"/>
    <s v="Descripcion del Plato_20"/>
    <n v="25"/>
    <n v="40"/>
    <n v="2"/>
    <n v="48"/>
    <s v="Ninguna"/>
    <n v="80"/>
    <n v="30"/>
    <n v="0.375"/>
    <n v="50"/>
  </r>
  <r>
    <x v="303"/>
    <n v="6"/>
    <s v="Plato_17"/>
    <s v="Descripcion del Plato_17"/>
    <n v="19"/>
    <n v="31"/>
    <n v="3"/>
    <n v="21"/>
    <s v="Ninguna"/>
    <n v="93"/>
    <n v="36"/>
    <n v="0.38709677419354838"/>
    <n v="57"/>
  </r>
  <r>
    <x v="304"/>
    <n v="1"/>
    <s v="Plato_8"/>
    <s v="Descripcion del Plato_8"/>
    <n v="21"/>
    <n v="35"/>
    <n v="3"/>
    <n v="17"/>
    <s v="Ninguna"/>
    <n v="105"/>
    <n v="42"/>
    <n v="0.4"/>
    <n v="63"/>
  </r>
  <r>
    <x v="304"/>
    <n v="1"/>
    <s v="Plato_14"/>
    <s v="Descripcion del Plato_14"/>
    <n v="14"/>
    <n v="23"/>
    <n v="1"/>
    <n v="48"/>
    <s v="Ninguna"/>
    <n v="23"/>
    <n v="9"/>
    <n v="0.39130434782608697"/>
    <n v="14"/>
  </r>
  <r>
    <x v="305"/>
    <n v="7"/>
    <s v="Plato_15"/>
    <s v="Descripcion del Plato_15"/>
    <n v="19"/>
    <n v="32"/>
    <n v="1"/>
    <n v="21"/>
    <s v="Sin cebolla"/>
    <n v="32"/>
    <n v="13"/>
    <n v="0.40625"/>
    <n v="19"/>
  </r>
  <r>
    <x v="306"/>
    <n v="20"/>
    <s v="Plato_13"/>
    <s v="Descripcion del Plato_13"/>
    <n v="13"/>
    <n v="21"/>
    <n v="3"/>
    <n v="39"/>
    <s v="Sin cebolla"/>
    <n v="63"/>
    <n v="24"/>
    <n v="0.38095238095238093"/>
    <n v="39"/>
  </r>
  <r>
    <x v="307"/>
    <n v="14"/>
    <s v="Plato_18"/>
    <s v="Descripcion del Plato_18"/>
    <n v="20"/>
    <n v="34"/>
    <n v="1"/>
    <n v="44"/>
    <s v="Sin cebolla"/>
    <n v="34"/>
    <n v="14"/>
    <n v="0.41176470588235292"/>
    <n v="20"/>
  </r>
  <r>
    <x v="307"/>
    <n v="14"/>
    <s v="Plato_8"/>
    <s v="Descripcion del Plato_8"/>
    <n v="21"/>
    <n v="35"/>
    <n v="2"/>
    <n v="41"/>
    <s v="Ninguna"/>
    <n v="70"/>
    <n v="28"/>
    <n v="0.4"/>
    <n v="42"/>
  </r>
  <r>
    <x v="307"/>
    <n v="14"/>
    <s v="Plato_17"/>
    <s v="Descripcion del Plato_17"/>
    <n v="19"/>
    <n v="31"/>
    <n v="2"/>
    <n v="42"/>
    <s v="Ninguna"/>
    <n v="62"/>
    <n v="24"/>
    <n v="0.38709677419354838"/>
    <n v="38"/>
  </r>
  <r>
    <x v="307"/>
    <n v="14"/>
    <s v="Plato_16"/>
    <s v="Descripcion del Plato_16"/>
    <n v="16"/>
    <n v="28"/>
    <n v="2"/>
    <n v="59"/>
    <s v="Ninguna"/>
    <n v="56"/>
    <n v="24"/>
    <n v="0.42857142857142855"/>
    <n v="32"/>
  </r>
  <r>
    <x v="308"/>
    <n v="9"/>
    <s v="Plato_20"/>
    <s v="Descripcion del Plato_20"/>
    <n v="25"/>
    <n v="40"/>
    <n v="1"/>
    <n v="29"/>
    <s v="Ninguna"/>
    <n v="40"/>
    <n v="15"/>
    <n v="0.375"/>
    <n v="25"/>
  </r>
  <r>
    <x v="308"/>
    <n v="9"/>
    <s v="Plato_17"/>
    <s v="Descripcion del Plato_17"/>
    <n v="19"/>
    <n v="31"/>
    <n v="2"/>
    <n v="43"/>
    <s v="Sin cebolla"/>
    <n v="62"/>
    <n v="24"/>
    <n v="0.38709677419354838"/>
    <n v="38"/>
  </r>
  <r>
    <x v="308"/>
    <n v="9"/>
    <s v="Plato_8"/>
    <s v="Descripcion del Plato_8"/>
    <n v="21"/>
    <n v="35"/>
    <n v="2"/>
    <n v="51"/>
    <s v="Sin cebolla"/>
    <n v="70"/>
    <n v="28"/>
    <n v="0.4"/>
    <n v="42"/>
  </r>
  <r>
    <x v="309"/>
    <n v="17"/>
    <s v="Plato_10"/>
    <s v="Descripcion del Plato_10"/>
    <n v="15"/>
    <n v="26"/>
    <n v="3"/>
    <n v="43"/>
    <s v="Ninguna"/>
    <n v="78"/>
    <n v="33"/>
    <n v="0.42307692307692307"/>
    <n v="45"/>
  </r>
  <r>
    <x v="309"/>
    <n v="17"/>
    <s v="Plato_2"/>
    <s v="Descripcion del Plato_2"/>
    <n v="18"/>
    <n v="30"/>
    <n v="2"/>
    <n v="54"/>
    <s v="Sin cebolla"/>
    <n v="60"/>
    <n v="24"/>
    <n v="0.4"/>
    <n v="36"/>
  </r>
  <r>
    <x v="310"/>
    <n v="6"/>
    <s v="Plato_7"/>
    <s v="Descripcion del Plato_7"/>
    <n v="14"/>
    <n v="24"/>
    <n v="1"/>
    <n v="46"/>
    <s v="Sin cebolla"/>
    <n v="24"/>
    <n v="10"/>
    <n v="0.41666666666666669"/>
    <n v="14"/>
  </r>
  <r>
    <x v="310"/>
    <n v="6"/>
    <s v="Plato_9"/>
    <s v="Descripcion del Plato_9"/>
    <n v="17"/>
    <n v="29"/>
    <n v="1"/>
    <n v="28"/>
    <s v="Sin cebolla"/>
    <n v="29"/>
    <n v="12"/>
    <n v="0.41379310344827586"/>
    <n v="17"/>
  </r>
  <r>
    <x v="311"/>
    <n v="2"/>
    <s v="Plato_15"/>
    <s v="Descripcion del Plato_15"/>
    <n v="19"/>
    <n v="32"/>
    <n v="2"/>
    <n v="45"/>
    <s v="Sin cebolla"/>
    <n v="64"/>
    <n v="26"/>
    <n v="0.40625"/>
    <n v="38"/>
  </r>
  <r>
    <x v="311"/>
    <n v="2"/>
    <s v="Plato_8"/>
    <s v="Descripcion del Plato_8"/>
    <n v="21"/>
    <n v="35"/>
    <n v="2"/>
    <n v="10"/>
    <s v="Sin cebolla"/>
    <n v="70"/>
    <n v="28"/>
    <n v="0.4"/>
    <n v="42"/>
  </r>
  <r>
    <x v="312"/>
    <n v="10"/>
    <s v="Plato_12"/>
    <s v="Descripcion del Plato_12"/>
    <n v="11"/>
    <n v="19"/>
    <n v="2"/>
    <n v="27"/>
    <s v="Sin cebolla"/>
    <n v="38"/>
    <n v="16"/>
    <n v="0.42105263157894735"/>
    <n v="22"/>
  </r>
  <r>
    <x v="312"/>
    <n v="10"/>
    <s v="Plato_17"/>
    <s v="Descripcion del Plato_17"/>
    <n v="19"/>
    <n v="31"/>
    <n v="2"/>
    <n v="38"/>
    <s v="Ninguna"/>
    <n v="62"/>
    <n v="24"/>
    <n v="0.38709677419354838"/>
    <n v="38"/>
  </r>
  <r>
    <x v="312"/>
    <n v="10"/>
    <s v="Plato_19"/>
    <s v="Descripcion del Plato_19"/>
    <n v="22"/>
    <n v="36"/>
    <n v="3"/>
    <n v="26"/>
    <s v="Ninguna"/>
    <n v="108"/>
    <n v="42"/>
    <n v="0.3888888888888889"/>
    <n v="66"/>
  </r>
  <r>
    <x v="312"/>
    <n v="10"/>
    <s v="Plato_7"/>
    <s v="Descripcion del Plato_7"/>
    <n v="14"/>
    <n v="24"/>
    <n v="1"/>
    <n v="15"/>
    <s v="Sin cebolla"/>
    <n v="24"/>
    <n v="10"/>
    <n v="0.41666666666666669"/>
    <n v="14"/>
  </r>
  <r>
    <x v="313"/>
    <n v="20"/>
    <s v="Plato_6"/>
    <s v="Descripcion del Plato_6"/>
    <n v="16"/>
    <n v="27"/>
    <n v="1"/>
    <n v="5"/>
    <s v="Ninguna"/>
    <n v="27"/>
    <n v="11"/>
    <n v="0.40740740740740738"/>
    <n v="16"/>
  </r>
  <r>
    <x v="314"/>
    <n v="14"/>
    <s v="Plato_1"/>
    <s v="Descripcion del Plato_1"/>
    <n v="15"/>
    <n v="25"/>
    <n v="1"/>
    <n v="16"/>
    <s v="Sin cebolla"/>
    <n v="25"/>
    <n v="10"/>
    <n v="0.4"/>
    <n v="15"/>
  </r>
  <r>
    <x v="314"/>
    <n v="14"/>
    <s v="Plato_16"/>
    <s v="Descripcion del Plato_16"/>
    <n v="16"/>
    <n v="28"/>
    <n v="1"/>
    <n v="7"/>
    <s v="Sin cebolla"/>
    <n v="28"/>
    <n v="12"/>
    <n v="0.42857142857142855"/>
    <n v="16"/>
  </r>
  <r>
    <x v="314"/>
    <n v="14"/>
    <s v="Plato_9"/>
    <s v="Descripcion del Plato_9"/>
    <n v="17"/>
    <n v="29"/>
    <n v="3"/>
    <n v="52"/>
    <s v="Sin cebolla"/>
    <n v="87"/>
    <n v="36"/>
    <n v="0.41379310344827586"/>
    <n v="51"/>
  </r>
  <r>
    <x v="314"/>
    <n v="14"/>
    <s v="Plato_13"/>
    <s v="Descripcion del Plato_13"/>
    <n v="13"/>
    <n v="21"/>
    <n v="1"/>
    <n v="51"/>
    <s v="Sin cebolla"/>
    <n v="21"/>
    <n v="8"/>
    <n v="0.38095238095238093"/>
    <n v="13"/>
  </r>
  <r>
    <x v="315"/>
    <n v="2"/>
    <s v="Plato_4"/>
    <s v="Descripcion del Plato_4"/>
    <n v="10"/>
    <n v="18"/>
    <n v="1"/>
    <n v="30"/>
    <s v="Ninguna"/>
    <n v="18"/>
    <n v="8"/>
    <n v="0.44444444444444442"/>
    <n v="10"/>
  </r>
  <r>
    <x v="315"/>
    <n v="2"/>
    <s v="Plato_13"/>
    <s v="Descripcion del Plato_13"/>
    <n v="13"/>
    <n v="21"/>
    <n v="1"/>
    <n v="23"/>
    <s v="Ninguna"/>
    <n v="21"/>
    <n v="8"/>
    <n v="0.38095238095238093"/>
    <n v="13"/>
  </r>
  <r>
    <x v="315"/>
    <n v="2"/>
    <s v="Plato_6"/>
    <s v="Descripcion del Plato_6"/>
    <n v="16"/>
    <n v="27"/>
    <n v="3"/>
    <n v="53"/>
    <s v="Sin cebolla"/>
    <n v="81"/>
    <n v="33"/>
    <n v="0.40740740740740738"/>
    <n v="48"/>
  </r>
  <r>
    <x v="315"/>
    <n v="2"/>
    <s v="Plato_20"/>
    <s v="Descripcion del Plato_20"/>
    <n v="25"/>
    <n v="40"/>
    <n v="1"/>
    <n v="52"/>
    <s v="Sin cebolla"/>
    <n v="40"/>
    <n v="15"/>
    <n v="0.375"/>
    <n v="25"/>
  </r>
  <r>
    <x v="316"/>
    <n v="17"/>
    <s v="Plato_5"/>
    <s v="Descripcion del Plato_5"/>
    <n v="13"/>
    <n v="22"/>
    <n v="2"/>
    <n v="20"/>
    <s v="Sin cebolla"/>
    <n v="44"/>
    <n v="18"/>
    <n v="0.40909090909090912"/>
    <n v="26"/>
  </r>
  <r>
    <x v="316"/>
    <n v="17"/>
    <s v="Plato_18"/>
    <s v="Descripcion del Plato_18"/>
    <n v="20"/>
    <n v="34"/>
    <n v="3"/>
    <n v="37"/>
    <s v="Sin cebolla"/>
    <n v="102"/>
    <n v="42"/>
    <n v="0.41176470588235292"/>
    <n v="60"/>
  </r>
  <r>
    <x v="316"/>
    <n v="17"/>
    <s v="Plato_15"/>
    <s v="Descripcion del Plato_15"/>
    <n v="19"/>
    <n v="32"/>
    <n v="1"/>
    <n v="31"/>
    <s v="Sin cebolla"/>
    <n v="32"/>
    <n v="13"/>
    <n v="0.40625"/>
    <n v="19"/>
  </r>
  <r>
    <x v="317"/>
    <n v="13"/>
    <s v="Plato_9"/>
    <s v="Descripcion del Plato_9"/>
    <n v="17"/>
    <n v="29"/>
    <n v="1"/>
    <n v="39"/>
    <s v="Sin cebolla"/>
    <n v="29"/>
    <n v="12"/>
    <n v="0.41379310344827586"/>
    <n v="17"/>
  </r>
  <r>
    <x v="318"/>
    <n v="1"/>
    <s v="Plato_15"/>
    <s v="Descripcion del Plato_15"/>
    <n v="19"/>
    <n v="32"/>
    <n v="3"/>
    <n v="16"/>
    <s v="Sin cebolla"/>
    <n v="96"/>
    <n v="39"/>
    <n v="0.40625"/>
    <n v="57"/>
  </r>
  <r>
    <x v="318"/>
    <n v="1"/>
    <s v="Plato_8"/>
    <s v="Descripcion del Plato_8"/>
    <n v="21"/>
    <n v="35"/>
    <n v="2"/>
    <n v="17"/>
    <s v="Ninguna"/>
    <n v="70"/>
    <n v="28"/>
    <n v="0.4"/>
    <n v="42"/>
  </r>
  <r>
    <x v="318"/>
    <n v="1"/>
    <s v="Plato_20"/>
    <s v="Descripcion del Plato_20"/>
    <n v="25"/>
    <n v="40"/>
    <n v="1"/>
    <n v="38"/>
    <s v="Sin cebolla"/>
    <n v="40"/>
    <n v="15"/>
    <n v="0.375"/>
    <n v="25"/>
  </r>
  <r>
    <x v="318"/>
    <n v="1"/>
    <s v="Plato_17"/>
    <s v="Descripcion del Plato_17"/>
    <n v="19"/>
    <n v="31"/>
    <n v="2"/>
    <n v="55"/>
    <s v="Sin cebolla"/>
    <n v="62"/>
    <n v="24"/>
    <n v="0.38709677419354838"/>
    <n v="38"/>
  </r>
  <r>
    <x v="319"/>
    <n v="9"/>
    <s v="Plato_13"/>
    <s v="Descripcion del Plato_13"/>
    <n v="13"/>
    <n v="21"/>
    <n v="2"/>
    <n v="44"/>
    <s v="Sin cebolla"/>
    <n v="42"/>
    <n v="16"/>
    <n v="0.38095238095238093"/>
    <n v="26"/>
  </r>
  <r>
    <x v="319"/>
    <n v="9"/>
    <s v="Plato_5"/>
    <s v="Descripcion del Plato_5"/>
    <n v="13"/>
    <n v="22"/>
    <n v="1"/>
    <n v="44"/>
    <s v="Sin cebolla"/>
    <n v="22"/>
    <n v="9"/>
    <n v="0.40909090909090912"/>
    <n v="13"/>
  </r>
  <r>
    <x v="319"/>
    <n v="9"/>
    <s v="Plato_18"/>
    <s v="Descripcion del Plato_18"/>
    <n v="20"/>
    <n v="34"/>
    <n v="1"/>
    <n v="42"/>
    <s v="Ninguna"/>
    <n v="34"/>
    <n v="14"/>
    <n v="0.41176470588235292"/>
    <n v="20"/>
  </r>
  <r>
    <x v="320"/>
    <n v="18"/>
    <s v="Plato_16"/>
    <s v="Descripcion del Plato_16"/>
    <n v="16"/>
    <n v="28"/>
    <n v="1"/>
    <n v="34"/>
    <s v="Sin cebolla"/>
    <n v="28"/>
    <n v="12"/>
    <n v="0.42857142857142855"/>
    <n v="16"/>
  </r>
  <r>
    <x v="320"/>
    <n v="18"/>
    <s v="Plato_5"/>
    <s v="Descripcion del Plato_5"/>
    <n v="13"/>
    <n v="22"/>
    <n v="2"/>
    <n v="22"/>
    <s v="Sin cebolla"/>
    <n v="44"/>
    <n v="18"/>
    <n v="0.40909090909090912"/>
    <n v="26"/>
  </r>
  <r>
    <x v="320"/>
    <n v="18"/>
    <s v="Plato_14"/>
    <s v="Descripcion del Plato_14"/>
    <n v="14"/>
    <n v="23"/>
    <n v="3"/>
    <n v="39"/>
    <s v="Ninguna"/>
    <n v="69"/>
    <n v="27"/>
    <n v="0.39130434782608697"/>
    <n v="42"/>
  </r>
  <r>
    <x v="321"/>
    <n v="12"/>
    <s v="Plato_15"/>
    <s v="Descripcion del Plato_15"/>
    <n v="19"/>
    <n v="32"/>
    <n v="2"/>
    <n v="8"/>
    <s v="Ninguna"/>
    <n v="64"/>
    <n v="26"/>
    <n v="0.40625"/>
    <n v="38"/>
  </r>
  <r>
    <x v="321"/>
    <n v="12"/>
    <s v="Plato_13"/>
    <s v="Descripcion del Plato_13"/>
    <n v="13"/>
    <n v="21"/>
    <n v="1"/>
    <n v="52"/>
    <s v="Sin cebolla"/>
    <n v="21"/>
    <n v="8"/>
    <n v="0.38095238095238093"/>
    <n v="13"/>
  </r>
  <r>
    <x v="322"/>
    <n v="8"/>
    <s v="Plato_5"/>
    <s v="Descripcion del Plato_5"/>
    <n v="13"/>
    <n v="22"/>
    <n v="3"/>
    <n v="37"/>
    <s v="Sin cebolla"/>
    <n v="66"/>
    <n v="27"/>
    <n v="0.40909090909090912"/>
    <n v="39"/>
  </r>
  <r>
    <x v="322"/>
    <n v="8"/>
    <s v="Plato_9"/>
    <s v="Descripcion del Plato_9"/>
    <n v="17"/>
    <n v="29"/>
    <n v="2"/>
    <n v="33"/>
    <s v="Ninguna"/>
    <n v="58"/>
    <n v="24"/>
    <n v="0.41379310344827586"/>
    <n v="34"/>
  </r>
  <r>
    <x v="322"/>
    <n v="8"/>
    <s v="Plato_7"/>
    <s v="Descripcion del Plato_7"/>
    <n v="14"/>
    <n v="24"/>
    <n v="2"/>
    <n v="30"/>
    <s v="Ninguna"/>
    <n v="48"/>
    <n v="20"/>
    <n v="0.41666666666666669"/>
    <n v="28"/>
  </r>
  <r>
    <x v="322"/>
    <n v="8"/>
    <s v="Plato_4"/>
    <s v="Descripcion del Plato_4"/>
    <n v="10"/>
    <n v="18"/>
    <n v="2"/>
    <n v="22"/>
    <s v="Sin cebolla"/>
    <n v="36"/>
    <n v="16"/>
    <n v="0.44444444444444442"/>
    <n v="20"/>
  </r>
  <r>
    <x v="323"/>
    <n v="9"/>
    <s v="Plato_2"/>
    <s v="Descripcion del Plato_2"/>
    <n v="18"/>
    <n v="30"/>
    <n v="1"/>
    <n v="15"/>
    <s v="Sin cebolla"/>
    <n v="30"/>
    <n v="12"/>
    <n v="0.4"/>
    <n v="18"/>
  </r>
  <r>
    <x v="323"/>
    <n v="9"/>
    <s v="Plato_6"/>
    <s v="Descripcion del Plato_6"/>
    <n v="16"/>
    <n v="27"/>
    <n v="3"/>
    <n v="58"/>
    <s v="Ninguna"/>
    <n v="81"/>
    <n v="33"/>
    <n v="0.40740740740740738"/>
    <n v="48"/>
  </r>
  <r>
    <x v="323"/>
    <n v="9"/>
    <s v="Plato_10"/>
    <s v="Descripcion del Plato_10"/>
    <n v="15"/>
    <n v="26"/>
    <n v="1"/>
    <n v="17"/>
    <s v="Ninguna"/>
    <n v="26"/>
    <n v="11"/>
    <n v="0.42307692307692307"/>
    <n v="15"/>
  </r>
  <r>
    <x v="324"/>
    <n v="18"/>
    <s v="Plato_13"/>
    <s v="Descripcion del Plato_13"/>
    <n v="13"/>
    <n v="21"/>
    <n v="1"/>
    <n v="26"/>
    <s v="Sin cebolla"/>
    <n v="21"/>
    <n v="8"/>
    <n v="0.38095238095238093"/>
    <n v="13"/>
  </r>
  <r>
    <x v="324"/>
    <n v="18"/>
    <s v="Plato_17"/>
    <s v="Descripcion del Plato_17"/>
    <n v="19"/>
    <n v="31"/>
    <n v="1"/>
    <n v="5"/>
    <s v="Sin cebolla"/>
    <n v="31"/>
    <n v="12"/>
    <n v="0.38709677419354838"/>
    <n v="19"/>
  </r>
  <r>
    <x v="324"/>
    <n v="18"/>
    <s v="Plato_8"/>
    <s v="Descripcion del Plato_8"/>
    <n v="21"/>
    <n v="35"/>
    <n v="2"/>
    <n v="13"/>
    <s v="Sin cebolla"/>
    <n v="70"/>
    <n v="28"/>
    <n v="0.4"/>
    <n v="42"/>
  </r>
  <r>
    <x v="324"/>
    <n v="18"/>
    <s v="Plato_15"/>
    <s v="Descripcion del Plato_15"/>
    <n v="19"/>
    <n v="32"/>
    <n v="1"/>
    <n v="27"/>
    <s v="Ninguna"/>
    <n v="32"/>
    <n v="13"/>
    <n v="0.40625"/>
    <n v="19"/>
  </r>
  <r>
    <x v="325"/>
    <n v="14"/>
    <s v="Plato_8"/>
    <s v="Descripcion del Plato_8"/>
    <n v="21"/>
    <n v="35"/>
    <n v="1"/>
    <n v="14"/>
    <s v="Ninguna"/>
    <n v="35"/>
    <n v="14"/>
    <n v="0.4"/>
    <n v="21"/>
  </r>
  <r>
    <x v="325"/>
    <n v="14"/>
    <s v="Plato_4"/>
    <s v="Descripcion del Plato_4"/>
    <n v="10"/>
    <n v="18"/>
    <n v="1"/>
    <n v="28"/>
    <s v="Ninguna"/>
    <n v="18"/>
    <n v="8"/>
    <n v="0.44444444444444442"/>
    <n v="10"/>
  </r>
  <r>
    <x v="325"/>
    <n v="14"/>
    <s v="Plato_16"/>
    <s v="Descripcion del Plato_16"/>
    <n v="16"/>
    <n v="28"/>
    <n v="1"/>
    <n v="49"/>
    <s v="Ninguna"/>
    <n v="28"/>
    <n v="12"/>
    <n v="0.42857142857142855"/>
    <n v="16"/>
  </r>
  <r>
    <x v="326"/>
    <n v="12"/>
    <s v="Plato_18"/>
    <s v="Descripcion del Plato_18"/>
    <n v="20"/>
    <n v="34"/>
    <n v="3"/>
    <n v="33"/>
    <s v="Ninguna"/>
    <n v="102"/>
    <n v="42"/>
    <n v="0.41176470588235292"/>
    <n v="60"/>
  </r>
  <r>
    <x v="326"/>
    <n v="12"/>
    <s v="Plato_4"/>
    <s v="Descripcion del Plato_4"/>
    <n v="10"/>
    <n v="18"/>
    <n v="1"/>
    <n v="7"/>
    <s v="Sin cebolla"/>
    <n v="18"/>
    <n v="8"/>
    <n v="0.44444444444444442"/>
    <n v="10"/>
  </r>
  <r>
    <x v="326"/>
    <n v="12"/>
    <s v="Plato_6"/>
    <s v="Descripcion del Plato_6"/>
    <n v="16"/>
    <n v="27"/>
    <n v="1"/>
    <n v="34"/>
    <s v="Ninguna"/>
    <n v="27"/>
    <n v="11"/>
    <n v="0.40740740740740738"/>
    <n v="16"/>
  </r>
  <r>
    <x v="327"/>
    <n v="4"/>
    <s v="Plato_8"/>
    <s v="Descripcion del Plato_8"/>
    <n v="21"/>
    <n v="35"/>
    <n v="1"/>
    <n v="21"/>
    <s v="Ninguna"/>
    <n v="35"/>
    <n v="14"/>
    <n v="0.4"/>
    <n v="21"/>
  </r>
  <r>
    <x v="328"/>
    <n v="13"/>
    <s v="Plato_13"/>
    <s v="Descripcion del Plato_13"/>
    <n v="13"/>
    <n v="21"/>
    <n v="2"/>
    <n v="56"/>
    <s v="Ninguna"/>
    <n v="42"/>
    <n v="16"/>
    <n v="0.38095238095238093"/>
    <n v="26"/>
  </r>
  <r>
    <x v="328"/>
    <n v="13"/>
    <s v="Plato_20"/>
    <s v="Descripcion del Plato_20"/>
    <n v="25"/>
    <n v="40"/>
    <n v="2"/>
    <n v="17"/>
    <s v="Ninguna"/>
    <n v="80"/>
    <n v="30"/>
    <n v="0.375"/>
    <n v="50"/>
  </r>
  <r>
    <x v="328"/>
    <n v="13"/>
    <s v="Plato_17"/>
    <s v="Descripcion del Plato_17"/>
    <n v="19"/>
    <n v="31"/>
    <n v="2"/>
    <n v="58"/>
    <s v="Ninguna"/>
    <n v="62"/>
    <n v="24"/>
    <n v="0.38709677419354838"/>
    <n v="38"/>
  </r>
  <r>
    <x v="328"/>
    <n v="13"/>
    <s v="Plato_14"/>
    <s v="Descripcion del Plato_14"/>
    <n v="14"/>
    <n v="23"/>
    <n v="1"/>
    <n v="8"/>
    <s v="Ninguna"/>
    <n v="23"/>
    <n v="9"/>
    <n v="0.39130434782608697"/>
    <n v="14"/>
  </r>
  <r>
    <x v="329"/>
    <n v="10"/>
    <s v="Plato_1"/>
    <s v="Descripcion del Plato_1"/>
    <n v="15"/>
    <n v="25"/>
    <n v="2"/>
    <n v="25"/>
    <s v="Sin cebolla"/>
    <n v="50"/>
    <n v="20"/>
    <n v="0.4"/>
    <n v="30"/>
  </r>
  <r>
    <x v="329"/>
    <n v="10"/>
    <s v="Plato_16"/>
    <s v="Descripcion del Plato_16"/>
    <n v="16"/>
    <n v="28"/>
    <n v="2"/>
    <n v="43"/>
    <s v="Ninguna"/>
    <n v="56"/>
    <n v="24"/>
    <n v="0.42857142857142855"/>
    <n v="32"/>
  </r>
  <r>
    <x v="329"/>
    <n v="10"/>
    <s v="Plato_14"/>
    <s v="Descripcion del Plato_14"/>
    <n v="14"/>
    <n v="23"/>
    <n v="3"/>
    <n v="21"/>
    <s v="Ninguna"/>
    <n v="69"/>
    <n v="27"/>
    <n v="0.39130434782608697"/>
    <n v="42"/>
  </r>
  <r>
    <x v="329"/>
    <n v="10"/>
    <s v="Plato_13"/>
    <s v="Descripcion del Plato_13"/>
    <n v="13"/>
    <n v="21"/>
    <n v="2"/>
    <n v="51"/>
    <s v="Sin cebolla"/>
    <n v="42"/>
    <n v="16"/>
    <n v="0.38095238095238093"/>
    <n v="26"/>
  </r>
  <r>
    <x v="330"/>
    <n v="20"/>
    <s v="Plato_12"/>
    <s v="Descripcion del Plato_12"/>
    <n v="11"/>
    <n v="19"/>
    <n v="1"/>
    <n v="5"/>
    <s v="Ninguna"/>
    <n v="19"/>
    <n v="8"/>
    <n v="0.42105263157894735"/>
    <n v="11"/>
  </r>
  <r>
    <x v="330"/>
    <n v="20"/>
    <s v="Plato_8"/>
    <s v="Descripcion del Plato_8"/>
    <n v="21"/>
    <n v="35"/>
    <n v="3"/>
    <n v="26"/>
    <s v="Sin cebolla"/>
    <n v="105"/>
    <n v="42"/>
    <n v="0.4"/>
    <n v="63"/>
  </r>
  <r>
    <x v="330"/>
    <n v="20"/>
    <s v="Plato_7"/>
    <s v="Descripcion del Plato_7"/>
    <n v="14"/>
    <n v="24"/>
    <n v="1"/>
    <n v="55"/>
    <s v="Ninguna"/>
    <n v="24"/>
    <n v="10"/>
    <n v="0.41666666666666669"/>
    <n v="14"/>
  </r>
  <r>
    <x v="330"/>
    <n v="20"/>
    <s v="Plato_1"/>
    <s v="Descripcion del Plato_1"/>
    <n v="15"/>
    <n v="25"/>
    <n v="1"/>
    <n v="35"/>
    <s v="Ninguna"/>
    <n v="25"/>
    <n v="10"/>
    <n v="0.4"/>
    <n v="15"/>
  </r>
  <r>
    <x v="331"/>
    <n v="6"/>
    <s v="Plato_20"/>
    <s v="Descripcion del Plato_20"/>
    <n v="25"/>
    <n v="40"/>
    <n v="3"/>
    <n v="17"/>
    <s v="Ninguna"/>
    <n v="120"/>
    <n v="45"/>
    <n v="0.375"/>
    <n v="75"/>
  </r>
  <r>
    <x v="332"/>
    <n v="6"/>
    <s v="Plato_19"/>
    <s v="Descripcion del Plato_19"/>
    <n v="22"/>
    <n v="36"/>
    <n v="1"/>
    <n v="38"/>
    <s v="Sin cebolla"/>
    <n v="36"/>
    <n v="14"/>
    <n v="0.3888888888888889"/>
    <n v="22"/>
  </r>
  <r>
    <x v="332"/>
    <n v="6"/>
    <s v="Plato_4"/>
    <s v="Descripcion del Plato_4"/>
    <n v="10"/>
    <n v="18"/>
    <n v="2"/>
    <n v="23"/>
    <s v="Sin cebolla"/>
    <n v="36"/>
    <n v="16"/>
    <n v="0.44444444444444442"/>
    <n v="20"/>
  </r>
  <r>
    <x v="333"/>
    <n v="12"/>
    <s v="Plato_13"/>
    <s v="Descripcion del Plato_13"/>
    <n v="13"/>
    <n v="21"/>
    <n v="2"/>
    <n v="36"/>
    <s v="Sin cebolla"/>
    <n v="42"/>
    <n v="16"/>
    <n v="0.38095238095238093"/>
    <n v="26"/>
  </r>
  <r>
    <x v="333"/>
    <n v="12"/>
    <s v="Plato_14"/>
    <s v="Descripcion del Plato_14"/>
    <n v="14"/>
    <n v="23"/>
    <n v="1"/>
    <n v="58"/>
    <s v="Ninguna"/>
    <n v="23"/>
    <n v="9"/>
    <n v="0.39130434782608697"/>
    <n v="14"/>
  </r>
  <r>
    <x v="333"/>
    <n v="12"/>
    <s v="Plato_7"/>
    <s v="Descripcion del Plato_7"/>
    <n v="14"/>
    <n v="24"/>
    <n v="2"/>
    <n v="31"/>
    <s v="Ninguna"/>
    <n v="48"/>
    <n v="20"/>
    <n v="0.41666666666666669"/>
    <n v="28"/>
  </r>
  <r>
    <x v="333"/>
    <n v="12"/>
    <s v="Plato_2"/>
    <s v="Descripcion del Plato_2"/>
    <n v="18"/>
    <n v="30"/>
    <n v="2"/>
    <n v="31"/>
    <s v="Ninguna"/>
    <n v="60"/>
    <n v="24"/>
    <n v="0.4"/>
    <n v="36"/>
  </r>
  <r>
    <x v="334"/>
    <n v="14"/>
    <s v="Plato_2"/>
    <s v="Descripcion del Plato_2"/>
    <n v="18"/>
    <n v="30"/>
    <n v="1"/>
    <n v="33"/>
    <s v="Sin cebolla"/>
    <n v="30"/>
    <n v="12"/>
    <n v="0.4"/>
    <n v="18"/>
  </r>
  <r>
    <x v="334"/>
    <n v="14"/>
    <s v="Plato_16"/>
    <s v="Descripcion del Plato_16"/>
    <n v="16"/>
    <n v="28"/>
    <n v="3"/>
    <n v="36"/>
    <s v="Sin cebolla"/>
    <n v="84"/>
    <n v="36"/>
    <n v="0.42857142857142855"/>
    <n v="48"/>
  </r>
  <r>
    <x v="335"/>
    <n v="4"/>
    <s v="Plato_13"/>
    <s v="Descripcion del Plato_13"/>
    <n v="13"/>
    <n v="21"/>
    <n v="2"/>
    <n v="12"/>
    <s v="Sin cebolla"/>
    <n v="42"/>
    <n v="16"/>
    <n v="0.38095238095238093"/>
    <n v="26"/>
  </r>
  <r>
    <x v="335"/>
    <n v="4"/>
    <s v="Plato_12"/>
    <s v="Descripcion del Plato_12"/>
    <n v="11"/>
    <n v="19"/>
    <n v="2"/>
    <n v="33"/>
    <s v="Sin cebolla"/>
    <n v="38"/>
    <n v="16"/>
    <n v="0.42105263157894735"/>
    <n v="22"/>
  </r>
  <r>
    <x v="335"/>
    <n v="4"/>
    <s v="Plato_10"/>
    <s v="Descripcion del Plato_10"/>
    <n v="15"/>
    <n v="26"/>
    <n v="3"/>
    <n v="20"/>
    <s v="Sin cebolla"/>
    <n v="78"/>
    <n v="33"/>
    <n v="0.42307692307692307"/>
    <n v="45"/>
  </r>
  <r>
    <x v="336"/>
    <n v="11"/>
    <s v="Plato_7"/>
    <s v="Descripcion del Plato_7"/>
    <n v="14"/>
    <n v="24"/>
    <n v="3"/>
    <n v="53"/>
    <s v="Ninguna"/>
    <n v="72"/>
    <n v="30"/>
    <n v="0.41666666666666669"/>
    <n v="42"/>
  </r>
  <r>
    <x v="336"/>
    <n v="11"/>
    <s v="Plato_16"/>
    <s v="Descripcion del Plato_16"/>
    <n v="16"/>
    <n v="28"/>
    <n v="1"/>
    <n v="5"/>
    <s v="Sin cebolla"/>
    <n v="28"/>
    <n v="12"/>
    <n v="0.42857142857142855"/>
    <n v="16"/>
  </r>
  <r>
    <x v="337"/>
    <n v="18"/>
    <s v="Plato_18"/>
    <s v="Descripcion del Plato_18"/>
    <n v="20"/>
    <n v="34"/>
    <n v="3"/>
    <n v="44"/>
    <s v="Ninguna"/>
    <n v="102"/>
    <n v="42"/>
    <n v="0.41176470588235292"/>
    <n v="60"/>
  </r>
  <r>
    <x v="337"/>
    <n v="18"/>
    <s v="Plato_13"/>
    <s v="Descripcion del Plato_13"/>
    <n v="13"/>
    <n v="21"/>
    <n v="1"/>
    <n v="10"/>
    <s v="Sin cebolla"/>
    <n v="21"/>
    <n v="8"/>
    <n v="0.38095238095238093"/>
    <n v="13"/>
  </r>
  <r>
    <x v="337"/>
    <n v="18"/>
    <s v="Plato_15"/>
    <s v="Descripcion del Plato_15"/>
    <n v="19"/>
    <n v="32"/>
    <n v="3"/>
    <n v="30"/>
    <s v="Sin cebolla"/>
    <n v="96"/>
    <n v="39"/>
    <n v="0.40625"/>
    <n v="57"/>
  </r>
  <r>
    <x v="337"/>
    <n v="18"/>
    <s v="Plato_3"/>
    <s v="Descripcion del Plato_3"/>
    <n v="12"/>
    <n v="20"/>
    <n v="3"/>
    <n v="59"/>
    <s v="Ninguna"/>
    <n v="60"/>
    <n v="24"/>
    <n v="0.4"/>
    <n v="36"/>
  </r>
  <r>
    <x v="338"/>
    <n v="13"/>
    <s v="Plato_9"/>
    <s v="Descripcion del Plato_9"/>
    <n v="17"/>
    <n v="29"/>
    <n v="2"/>
    <n v="6"/>
    <s v="Sin cebolla"/>
    <n v="58"/>
    <n v="24"/>
    <n v="0.41379310344827586"/>
    <n v="34"/>
  </r>
  <r>
    <x v="338"/>
    <n v="13"/>
    <s v="Plato_14"/>
    <s v="Descripcion del Plato_14"/>
    <n v="14"/>
    <n v="23"/>
    <n v="2"/>
    <n v="40"/>
    <s v="Ninguna"/>
    <n v="46"/>
    <n v="18"/>
    <n v="0.39130434782608697"/>
    <n v="28"/>
  </r>
  <r>
    <x v="339"/>
    <n v="15"/>
    <s v="Plato_20"/>
    <s v="Descripcion del Plato_20"/>
    <n v="25"/>
    <n v="40"/>
    <n v="2"/>
    <n v="35"/>
    <s v="Sin cebolla"/>
    <n v="80"/>
    <n v="30"/>
    <n v="0.375"/>
    <n v="50"/>
  </r>
  <r>
    <x v="339"/>
    <n v="15"/>
    <s v="Plato_16"/>
    <s v="Descripcion del Plato_16"/>
    <n v="16"/>
    <n v="28"/>
    <n v="3"/>
    <n v="56"/>
    <s v="Ninguna"/>
    <n v="84"/>
    <n v="36"/>
    <n v="0.42857142857142855"/>
    <n v="48"/>
  </r>
  <r>
    <x v="340"/>
    <n v="14"/>
    <s v="Plato_16"/>
    <s v="Descripcion del Plato_16"/>
    <n v="16"/>
    <n v="28"/>
    <n v="1"/>
    <n v="46"/>
    <s v="Ninguna"/>
    <n v="28"/>
    <n v="12"/>
    <n v="0.42857142857142855"/>
    <n v="16"/>
  </r>
  <r>
    <x v="340"/>
    <n v="14"/>
    <s v="Plato_5"/>
    <s v="Descripcion del Plato_5"/>
    <n v="13"/>
    <n v="22"/>
    <n v="2"/>
    <n v="34"/>
    <s v="Sin cebolla"/>
    <n v="44"/>
    <n v="18"/>
    <n v="0.40909090909090912"/>
    <n v="26"/>
  </r>
  <r>
    <x v="340"/>
    <n v="14"/>
    <s v="Plato_8"/>
    <s v="Descripcion del Plato_8"/>
    <n v="21"/>
    <n v="35"/>
    <n v="3"/>
    <n v="8"/>
    <s v="Sin cebolla"/>
    <n v="105"/>
    <n v="42"/>
    <n v="0.4"/>
    <n v="63"/>
  </r>
  <r>
    <x v="341"/>
    <n v="19"/>
    <s v="Plato_14"/>
    <s v="Descripcion del Plato_14"/>
    <n v="14"/>
    <n v="23"/>
    <n v="2"/>
    <n v="23"/>
    <s v="Sin cebolla"/>
    <n v="46"/>
    <n v="18"/>
    <n v="0.39130434782608697"/>
    <n v="28"/>
  </r>
  <r>
    <x v="341"/>
    <n v="19"/>
    <s v="Plato_16"/>
    <s v="Descripcion del Plato_16"/>
    <n v="16"/>
    <n v="28"/>
    <n v="2"/>
    <n v="31"/>
    <s v="Sin cebolla"/>
    <n v="56"/>
    <n v="24"/>
    <n v="0.42857142857142855"/>
    <n v="32"/>
  </r>
  <r>
    <x v="342"/>
    <n v="12"/>
    <s v="Plato_18"/>
    <s v="Descripcion del Plato_18"/>
    <n v="20"/>
    <n v="34"/>
    <n v="2"/>
    <n v="58"/>
    <s v="Sin cebolla"/>
    <n v="68"/>
    <n v="28"/>
    <n v="0.41176470588235292"/>
    <n v="40"/>
  </r>
  <r>
    <x v="342"/>
    <n v="12"/>
    <s v="Plato_14"/>
    <s v="Descripcion del Plato_14"/>
    <n v="14"/>
    <n v="23"/>
    <n v="3"/>
    <n v="43"/>
    <s v="Ninguna"/>
    <n v="69"/>
    <n v="27"/>
    <n v="0.39130434782608697"/>
    <n v="42"/>
  </r>
  <r>
    <x v="343"/>
    <n v="15"/>
    <s v="Plato_8"/>
    <s v="Descripcion del Plato_8"/>
    <n v="21"/>
    <n v="35"/>
    <n v="1"/>
    <n v="11"/>
    <s v="Sin cebolla"/>
    <n v="35"/>
    <n v="14"/>
    <n v="0.4"/>
    <n v="21"/>
  </r>
  <r>
    <x v="343"/>
    <n v="15"/>
    <s v="Plato_17"/>
    <s v="Descripcion del Plato_17"/>
    <n v="19"/>
    <n v="31"/>
    <n v="2"/>
    <n v="28"/>
    <s v="Sin cebolla"/>
    <n v="62"/>
    <n v="24"/>
    <n v="0.38709677419354838"/>
    <n v="38"/>
  </r>
  <r>
    <x v="343"/>
    <n v="15"/>
    <s v="Plato_15"/>
    <s v="Descripcion del Plato_15"/>
    <n v="19"/>
    <n v="32"/>
    <n v="2"/>
    <n v="19"/>
    <s v="Sin cebolla"/>
    <n v="64"/>
    <n v="26"/>
    <n v="0.40625"/>
    <n v="38"/>
  </r>
  <r>
    <x v="343"/>
    <n v="15"/>
    <s v="Plato_5"/>
    <s v="Descripcion del Plato_5"/>
    <n v="13"/>
    <n v="22"/>
    <n v="1"/>
    <n v="28"/>
    <s v="Ninguna"/>
    <n v="22"/>
    <n v="9"/>
    <n v="0.40909090909090912"/>
    <n v="13"/>
  </r>
  <r>
    <x v="344"/>
    <n v="16"/>
    <s v="Plato_12"/>
    <s v="Descripcion del Plato_12"/>
    <n v="11"/>
    <n v="19"/>
    <n v="2"/>
    <n v="18"/>
    <s v="Ninguna"/>
    <n v="38"/>
    <n v="16"/>
    <n v="0.42105263157894735"/>
    <n v="22"/>
  </r>
  <r>
    <x v="345"/>
    <n v="1"/>
    <s v="Plato_19"/>
    <s v="Descripcion del Plato_19"/>
    <n v="22"/>
    <n v="36"/>
    <n v="2"/>
    <n v="22"/>
    <s v="Sin cebolla"/>
    <n v="72"/>
    <n v="28"/>
    <n v="0.3888888888888889"/>
    <n v="44"/>
  </r>
  <r>
    <x v="346"/>
    <n v="7"/>
    <s v="Plato_8"/>
    <s v="Descripcion del Plato_8"/>
    <n v="21"/>
    <n v="35"/>
    <n v="2"/>
    <n v="44"/>
    <s v="Ninguna"/>
    <n v="70"/>
    <n v="28"/>
    <n v="0.4"/>
    <n v="42"/>
  </r>
  <r>
    <x v="347"/>
    <n v="16"/>
    <s v="Plato_10"/>
    <s v="Descripcion del Plato_10"/>
    <n v="15"/>
    <n v="26"/>
    <n v="1"/>
    <n v="31"/>
    <s v="Sin cebolla"/>
    <n v="26"/>
    <n v="11"/>
    <n v="0.42307692307692307"/>
    <n v="15"/>
  </r>
  <r>
    <x v="347"/>
    <n v="16"/>
    <s v="Plato_3"/>
    <s v="Descripcion del Plato_3"/>
    <n v="12"/>
    <n v="20"/>
    <n v="3"/>
    <n v="57"/>
    <s v="Ninguna"/>
    <n v="60"/>
    <n v="24"/>
    <n v="0.4"/>
    <n v="36"/>
  </r>
  <r>
    <x v="348"/>
    <n v="13"/>
    <s v="Plato_2"/>
    <s v="Descripcion del Plato_2"/>
    <n v="18"/>
    <n v="30"/>
    <n v="2"/>
    <n v="25"/>
    <s v="Sin cebolla"/>
    <n v="60"/>
    <n v="24"/>
    <n v="0.4"/>
    <n v="36"/>
  </r>
  <r>
    <x v="348"/>
    <n v="13"/>
    <s v="Plato_12"/>
    <s v="Descripcion del Plato_12"/>
    <n v="11"/>
    <n v="19"/>
    <n v="3"/>
    <n v="7"/>
    <s v="Ninguna"/>
    <n v="57"/>
    <n v="24"/>
    <n v="0.42105263157894735"/>
    <n v="33"/>
  </r>
  <r>
    <x v="348"/>
    <n v="13"/>
    <s v="Plato_8"/>
    <s v="Descripcion del Plato_8"/>
    <n v="21"/>
    <n v="35"/>
    <n v="1"/>
    <n v="53"/>
    <s v="Ninguna"/>
    <n v="35"/>
    <n v="14"/>
    <n v="0.4"/>
    <n v="21"/>
  </r>
  <r>
    <x v="349"/>
    <n v="2"/>
    <s v="Plato_17"/>
    <s v="Descripcion del Plato_17"/>
    <n v="19"/>
    <n v="31"/>
    <n v="2"/>
    <n v="52"/>
    <s v="Sin cebolla"/>
    <n v="62"/>
    <n v="24"/>
    <n v="0.38709677419354838"/>
    <n v="38"/>
  </r>
  <r>
    <x v="349"/>
    <n v="2"/>
    <s v="Plato_6"/>
    <s v="Descripcion del Plato_6"/>
    <n v="16"/>
    <n v="27"/>
    <n v="3"/>
    <n v="57"/>
    <s v="Sin cebolla"/>
    <n v="81"/>
    <n v="33"/>
    <n v="0.40740740740740738"/>
    <n v="48"/>
  </r>
  <r>
    <x v="350"/>
    <n v="1"/>
    <s v="Plato_15"/>
    <s v="Descripcion del Plato_15"/>
    <n v="19"/>
    <n v="32"/>
    <n v="3"/>
    <n v="18"/>
    <s v="Sin cebolla"/>
    <n v="96"/>
    <n v="39"/>
    <n v="0.40625"/>
    <n v="57"/>
  </r>
  <r>
    <x v="350"/>
    <n v="1"/>
    <s v="Plato_8"/>
    <s v="Descripcion del Plato_8"/>
    <n v="21"/>
    <n v="35"/>
    <n v="3"/>
    <n v="7"/>
    <s v="Sin cebolla"/>
    <n v="105"/>
    <n v="42"/>
    <n v="0.4"/>
    <n v="63"/>
  </r>
  <r>
    <x v="351"/>
    <n v="1"/>
    <s v="Plato_11"/>
    <s v="Descripcion del Plato_11"/>
    <n v="20"/>
    <n v="33"/>
    <n v="3"/>
    <n v="7"/>
    <s v="Sin cebolla"/>
    <n v="99"/>
    <n v="39"/>
    <n v="0.39393939393939392"/>
    <n v="60"/>
  </r>
  <r>
    <x v="352"/>
    <n v="7"/>
    <s v="Plato_5"/>
    <s v="Descripcion del Plato_5"/>
    <n v="13"/>
    <n v="22"/>
    <n v="2"/>
    <n v="50"/>
    <s v="Sin cebolla"/>
    <n v="44"/>
    <n v="18"/>
    <n v="0.40909090909090912"/>
    <n v="26"/>
  </r>
  <r>
    <x v="352"/>
    <n v="7"/>
    <s v="Plato_2"/>
    <s v="Descripcion del Plato_2"/>
    <n v="18"/>
    <n v="30"/>
    <n v="1"/>
    <n v="16"/>
    <s v="Ninguna"/>
    <n v="30"/>
    <n v="12"/>
    <n v="0.4"/>
    <n v="18"/>
  </r>
  <r>
    <x v="352"/>
    <n v="7"/>
    <s v="Plato_8"/>
    <s v="Descripcion del Plato_8"/>
    <n v="21"/>
    <n v="35"/>
    <n v="2"/>
    <n v="37"/>
    <s v="Ninguna"/>
    <n v="70"/>
    <n v="28"/>
    <n v="0.4"/>
    <n v="42"/>
  </r>
  <r>
    <x v="352"/>
    <n v="7"/>
    <s v="Plato_18"/>
    <s v="Descripcion del Plato_18"/>
    <n v="20"/>
    <n v="34"/>
    <n v="2"/>
    <n v="25"/>
    <s v="Sin cebolla"/>
    <n v="68"/>
    <n v="28"/>
    <n v="0.41176470588235292"/>
    <n v="40"/>
  </r>
  <r>
    <x v="353"/>
    <n v="12"/>
    <s v="Plato_12"/>
    <s v="Descripcion del Plato_12"/>
    <n v="11"/>
    <n v="19"/>
    <n v="3"/>
    <n v="32"/>
    <s v="Sin cebolla"/>
    <n v="57"/>
    <n v="24"/>
    <n v="0.42105263157894735"/>
    <n v="33"/>
  </r>
  <r>
    <x v="353"/>
    <n v="12"/>
    <s v="Plato_15"/>
    <s v="Descripcion del Plato_15"/>
    <n v="19"/>
    <n v="32"/>
    <n v="2"/>
    <n v="49"/>
    <s v="Sin cebolla"/>
    <n v="64"/>
    <n v="26"/>
    <n v="0.40625"/>
    <n v="38"/>
  </r>
  <r>
    <x v="353"/>
    <n v="12"/>
    <s v="Plato_4"/>
    <s v="Descripcion del Plato_4"/>
    <n v="10"/>
    <n v="18"/>
    <n v="2"/>
    <n v="7"/>
    <s v="Sin cebolla"/>
    <n v="36"/>
    <n v="16"/>
    <n v="0.44444444444444442"/>
    <n v="20"/>
  </r>
  <r>
    <x v="353"/>
    <n v="12"/>
    <s v="Plato_7"/>
    <s v="Descripcion del Plato_7"/>
    <n v="14"/>
    <n v="24"/>
    <n v="1"/>
    <n v="49"/>
    <s v="Sin cebolla"/>
    <n v="24"/>
    <n v="10"/>
    <n v="0.41666666666666669"/>
    <n v="14"/>
  </r>
  <r>
    <x v="354"/>
    <n v="4"/>
    <s v="Plato_10"/>
    <s v="Descripcion del Plato_10"/>
    <n v="15"/>
    <n v="26"/>
    <n v="1"/>
    <n v="7"/>
    <s v="Sin cebolla"/>
    <n v="26"/>
    <n v="11"/>
    <n v="0.42307692307692307"/>
    <n v="15"/>
  </r>
  <r>
    <x v="355"/>
    <n v="1"/>
    <s v="Plato_4"/>
    <s v="Descripcion del Plato_4"/>
    <n v="10"/>
    <n v="18"/>
    <n v="2"/>
    <n v="7"/>
    <s v="Ninguna"/>
    <n v="36"/>
    <n v="16"/>
    <n v="0.44444444444444442"/>
    <n v="20"/>
  </r>
  <r>
    <x v="356"/>
    <n v="17"/>
    <s v="Plato_1"/>
    <s v="Descripcion del Plato_1"/>
    <n v="15"/>
    <n v="25"/>
    <n v="1"/>
    <n v="12"/>
    <s v="Ninguna"/>
    <n v="25"/>
    <n v="10"/>
    <n v="0.4"/>
    <n v="15"/>
  </r>
  <r>
    <x v="356"/>
    <n v="17"/>
    <s v="Plato_3"/>
    <s v="Descripcion del Plato_3"/>
    <n v="12"/>
    <n v="20"/>
    <n v="2"/>
    <n v="5"/>
    <s v="Sin cebolla"/>
    <n v="40"/>
    <n v="16"/>
    <n v="0.4"/>
    <n v="24"/>
  </r>
  <r>
    <x v="356"/>
    <n v="17"/>
    <s v="Plato_6"/>
    <s v="Descripcion del Plato_6"/>
    <n v="16"/>
    <n v="27"/>
    <n v="3"/>
    <n v="31"/>
    <s v="Sin cebolla"/>
    <n v="81"/>
    <n v="33"/>
    <n v="0.40740740740740738"/>
    <n v="48"/>
  </r>
  <r>
    <x v="356"/>
    <n v="17"/>
    <s v="Plato_5"/>
    <s v="Descripcion del Plato_5"/>
    <n v="13"/>
    <n v="22"/>
    <n v="1"/>
    <n v="48"/>
    <s v="Ninguna"/>
    <n v="22"/>
    <n v="9"/>
    <n v="0.40909090909090912"/>
    <n v="13"/>
  </r>
  <r>
    <x v="357"/>
    <n v="13"/>
    <s v="Plato_10"/>
    <s v="Descripcion del Plato_10"/>
    <n v="15"/>
    <n v="26"/>
    <n v="2"/>
    <n v="50"/>
    <s v="Ninguna"/>
    <n v="52"/>
    <n v="22"/>
    <n v="0.42307692307692307"/>
    <n v="30"/>
  </r>
  <r>
    <x v="357"/>
    <n v="13"/>
    <s v="Plato_4"/>
    <s v="Descripcion del Plato_4"/>
    <n v="10"/>
    <n v="18"/>
    <n v="3"/>
    <n v="50"/>
    <s v="Sin cebolla"/>
    <n v="54"/>
    <n v="24"/>
    <n v="0.44444444444444442"/>
    <n v="30"/>
  </r>
  <r>
    <x v="357"/>
    <n v="13"/>
    <s v="Plato_3"/>
    <s v="Descripcion del Plato_3"/>
    <n v="12"/>
    <n v="20"/>
    <n v="3"/>
    <n v="52"/>
    <s v="Ninguna"/>
    <n v="60"/>
    <n v="24"/>
    <n v="0.4"/>
    <n v="36"/>
  </r>
  <r>
    <x v="358"/>
    <n v="11"/>
    <s v="Plato_5"/>
    <s v="Descripcion del Plato_5"/>
    <n v="13"/>
    <n v="22"/>
    <n v="1"/>
    <n v="26"/>
    <s v="Sin cebolla"/>
    <n v="22"/>
    <n v="9"/>
    <n v="0.40909090909090912"/>
    <n v="13"/>
  </r>
  <r>
    <x v="358"/>
    <n v="11"/>
    <s v="Plato_16"/>
    <s v="Descripcion del Plato_16"/>
    <n v="16"/>
    <n v="28"/>
    <n v="3"/>
    <n v="57"/>
    <s v="Sin cebolla"/>
    <n v="84"/>
    <n v="36"/>
    <n v="0.42857142857142855"/>
    <n v="48"/>
  </r>
  <r>
    <x v="358"/>
    <n v="11"/>
    <s v="Plato_9"/>
    <s v="Descripcion del Plato_9"/>
    <n v="17"/>
    <n v="29"/>
    <n v="2"/>
    <n v="12"/>
    <s v="Sin cebolla"/>
    <n v="58"/>
    <n v="24"/>
    <n v="0.41379310344827586"/>
    <n v="34"/>
  </r>
  <r>
    <x v="358"/>
    <n v="11"/>
    <s v="Plato_10"/>
    <s v="Descripcion del Plato_10"/>
    <n v="15"/>
    <n v="26"/>
    <n v="1"/>
    <n v="50"/>
    <s v="Sin cebolla"/>
    <n v="26"/>
    <n v="11"/>
    <n v="0.42307692307692307"/>
    <n v="15"/>
  </r>
  <r>
    <x v="359"/>
    <n v="16"/>
    <s v="Plato_13"/>
    <s v="Descripcion del Plato_13"/>
    <n v="13"/>
    <n v="21"/>
    <n v="1"/>
    <n v="42"/>
    <s v="Ninguna"/>
    <n v="21"/>
    <n v="8"/>
    <n v="0.38095238095238093"/>
    <n v="13"/>
  </r>
  <r>
    <x v="359"/>
    <n v="16"/>
    <s v="Plato_2"/>
    <s v="Descripcion del Plato_2"/>
    <n v="18"/>
    <n v="30"/>
    <n v="3"/>
    <n v="36"/>
    <s v="Sin cebolla"/>
    <n v="90"/>
    <n v="36"/>
    <n v="0.4"/>
    <n v="54"/>
  </r>
  <r>
    <x v="359"/>
    <n v="16"/>
    <s v="Plato_10"/>
    <s v="Descripcion del Plato_10"/>
    <n v="15"/>
    <n v="26"/>
    <n v="1"/>
    <n v="51"/>
    <s v="Sin cebolla"/>
    <n v="26"/>
    <n v="11"/>
    <n v="0.42307692307692307"/>
    <n v="15"/>
  </r>
  <r>
    <x v="359"/>
    <n v="16"/>
    <s v="Plato_15"/>
    <s v="Descripcion del Plato_15"/>
    <n v="19"/>
    <n v="32"/>
    <n v="3"/>
    <n v="30"/>
    <s v="Sin cebolla"/>
    <n v="96"/>
    <n v="39"/>
    <n v="0.40625"/>
    <n v="57"/>
  </r>
  <r>
    <x v="360"/>
    <n v="16"/>
    <s v="Plato_9"/>
    <s v="Descripcion del Plato_9"/>
    <n v="17"/>
    <n v="29"/>
    <n v="1"/>
    <n v="58"/>
    <s v="Ninguna"/>
    <n v="29"/>
    <n v="12"/>
    <n v="0.41379310344827586"/>
    <n v="17"/>
  </r>
  <r>
    <x v="360"/>
    <n v="16"/>
    <s v="Plato_7"/>
    <s v="Descripcion del Plato_7"/>
    <n v="14"/>
    <n v="24"/>
    <n v="3"/>
    <n v="54"/>
    <s v="Sin cebolla"/>
    <n v="72"/>
    <n v="30"/>
    <n v="0.41666666666666669"/>
    <n v="42"/>
  </r>
  <r>
    <x v="361"/>
    <n v="15"/>
    <s v="Plato_3"/>
    <s v="Descripcion del Plato_3"/>
    <n v="12"/>
    <n v="20"/>
    <n v="1"/>
    <n v="41"/>
    <s v="Ninguna"/>
    <n v="20"/>
    <n v="8"/>
    <n v="0.4"/>
    <n v="12"/>
  </r>
  <r>
    <x v="361"/>
    <n v="15"/>
    <s v="Plato_7"/>
    <s v="Descripcion del Plato_7"/>
    <n v="14"/>
    <n v="24"/>
    <n v="1"/>
    <n v="58"/>
    <s v="Ninguna"/>
    <n v="24"/>
    <n v="10"/>
    <n v="0.41666666666666669"/>
    <n v="14"/>
  </r>
  <r>
    <x v="361"/>
    <n v="15"/>
    <s v="Plato_4"/>
    <s v="Descripcion del Plato_4"/>
    <n v="10"/>
    <n v="18"/>
    <n v="1"/>
    <n v="24"/>
    <s v="Ninguna"/>
    <n v="18"/>
    <n v="8"/>
    <n v="0.44444444444444442"/>
    <n v="10"/>
  </r>
  <r>
    <x v="362"/>
    <n v="5"/>
    <s v="Plato_2"/>
    <s v="Descripcion del Plato_2"/>
    <n v="18"/>
    <n v="30"/>
    <n v="1"/>
    <n v="48"/>
    <s v="Ninguna"/>
    <n v="30"/>
    <n v="12"/>
    <n v="0.4"/>
    <n v="18"/>
  </r>
  <r>
    <x v="362"/>
    <n v="5"/>
    <s v="Plato_7"/>
    <s v="Descripcion del Plato_7"/>
    <n v="14"/>
    <n v="24"/>
    <n v="3"/>
    <n v="41"/>
    <s v="Sin cebolla"/>
    <n v="72"/>
    <n v="30"/>
    <n v="0.41666666666666669"/>
    <n v="42"/>
  </r>
  <r>
    <x v="362"/>
    <n v="5"/>
    <s v="Plato_19"/>
    <s v="Descripcion del Plato_19"/>
    <n v="22"/>
    <n v="36"/>
    <n v="2"/>
    <n v="42"/>
    <s v="Ninguna"/>
    <n v="72"/>
    <n v="28"/>
    <n v="0.3888888888888889"/>
    <n v="44"/>
  </r>
  <r>
    <x v="362"/>
    <n v="5"/>
    <s v="Plato_11"/>
    <s v="Descripcion del Plato_11"/>
    <n v="20"/>
    <n v="33"/>
    <n v="2"/>
    <n v="18"/>
    <s v="Ninguna"/>
    <n v="66"/>
    <n v="26"/>
    <n v="0.39393939393939392"/>
    <n v="40"/>
  </r>
  <r>
    <x v="363"/>
    <n v="15"/>
    <s v="Plato_16"/>
    <s v="Descripcion del Plato_16"/>
    <n v="16"/>
    <n v="28"/>
    <n v="2"/>
    <n v="52"/>
    <s v="Ninguna"/>
    <n v="56"/>
    <n v="24"/>
    <n v="0.42857142857142855"/>
    <n v="32"/>
  </r>
  <r>
    <x v="363"/>
    <n v="15"/>
    <s v="Plato_5"/>
    <s v="Descripcion del Plato_5"/>
    <n v="13"/>
    <n v="22"/>
    <n v="1"/>
    <n v="20"/>
    <s v="Ninguna"/>
    <n v="22"/>
    <n v="9"/>
    <n v="0.40909090909090912"/>
    <n v="13"/>
  </r>
  <r>
    <x v="363"/>
    <n v="15"/>
    <s v="Plato_1"/>
    <s v="Descripcion del Plato_1"/>
    <n v="15"/>
    <n v="25"/>
    <n v="2"/>
    <n v="14"/>
    <s v="Ninguna"/>
    <n v="50"/>
    <n v="20"/>
    <n v="0.4"/>
    <n v="30"/>
  </r>
  <r>
    <x v="363"/>
    <n v="15"/>
    <s v="Plato_9"/>
    <s v="Descripcion del Plato_9"/>
    <n v="17"/>
    <n v="29"/>
    <n v="1"/>
    <n v="26"/>
    <s v="Ninguna"/>
    <n v="29"/>
    <n v="12"/>
    <n v="0.41379310344827586"/>
    <n v="17"/>
  </r>
  <r>
    <x v="364"/>
    <n v="4"/>
    <s v="Plato_19"/>
    <s v="Descripcion del Plato_19"/>
    <n v="22"/>
    <n v="36"/>
    <n v="3"/>
    <n v="25"/>
    <s v="Sin cebolla"/>
    <n v="108"/>
    <n v="42"/>
    <n v="0.3888888888888889"/>
    <n v="66"/>
  </r>
  <r>
    <x v="365"/>
    <n v="17"/>
    <s v="Plato_6"/>
    <s v="Descripcion del Plato_6"/>
    <n v="16"/>
    <n v="27"/>
    <n v="2"/>
    <n v="30"/>
    <s v="Ninguna"/>
    <n v="54"/>
    <n v="22"/>
    <n v="0.40740740740740738"/>
    <n v="32"/>
  </r>
  <r>
    <x v="365"/>
    <n v="17"/>
    <s v="Plato_8"/>
    <s v="Descripcion del Plato_8"/>
    <n v="21"/>
    <n v="35"/>
    <n v="3"/>
    <n v="51"/>
    <s v="Sin cebolla"/>
    <n v="105"/>
    <n v="42"/>
    <n v="0.4"/>
    <n v="63"/>
  </r>
  <r>
    <x v="365"/>
    <n v="17"/>
    <s v="Plato_20"/>
    <s v="Descripcion del Plato_20"/>
    <n v="25"/>
    <n v="40"/>
    <n v="2"/>
    <n v="9"/>
    <s v="Ninguna"/>
    <n v="80"/>
    <n v="30"/>
    <n v="0.375"/>
    <n v="50"/>
  </r>
  <r>
    <x v="366"/>
    <n v="12"/>
    <s v="Plato_10"/>
    <s v="Descripcion del Plato_10"/>
    <n v="15"/>
    <n v="26"/>
    <n v="2"/>
    <n v="34"/>
    <s v="Sin cebolla"/>
    <n v="52"/>
    <n v="22"/>
    <n v="0.42307692307692307"/>
    <n v="30"/>
  </r>
  <r>
    <x v="366"/>
    <n v="12"/>
    <s v="Plato_9"/>
    <s v="Descripcion del Plato_9"/>
    <n v="17"/>
    <n v="29"/>
    <n v="1"/>
    <n v="26"/>
    <s v="Sin cebolla"/>
    <n v="29"/>
    <n v="12"/>
    <n v="0.41379310344827586"/>
    <n v="17"/>
  </r>
  <r>
    <x v="366"/>
    <n v="12"/>
    <s v="Plato_3"/>
    <s v="Descripcion del Plato_3"/>
    <n v="12"/>
    <n v="20"/>
    <n v="1"/>
    <n v="13"/>
    <s v="Sin cebolla"/>
    <n v="20"/>
    <n v="8"/>
    <n v="0.4"/>
    <n v="12"/>
  </r>
  <r>
    <x v="367"/>
    <n v="13"/>
    <s v="Plato_11"/>
    <s v="Descripcion del Plato_11"/>
    <n v="20"/>
    <n v="33"/>
    <n v="3"/>
    <n v="45"/>
    <s v="Ninguna"/>
    <n v="99"/>
    <n v="39"/>
    <n v="0.39393939393939392"/>
    <n v="60"/>
  </r>
  <r>
    <x v="367"/>
    <n v="13"/>
    <s v="Plato_7"/>
    <s v="Descripcion del Plato_7"/>
    <n v="14"/>
    <n v="24"/>
    <n v="1"/>
    <n v="40"/>
    <s v="Sin cebolla"/>
    <n v="24"/>
    <n v="10"/>
    <n v="0.41666666666666669"/>
    <n v="14"/>
  </r>
  <r>
    <x v="368"/>
    <n v="20"/>
    <s v="Plato_17"/>
    <s v="Descripcion del Plato_17"/>
    <n v="19"/>
    <n v="31"/>
    <n v="2"/>
    <n v="7"/>
    <s v="Sin cebolla"/>
    <n v="62"/>
    <n v="24"/>
    <n v="0.38709677419354838"/>
    <n v="38"/>
  </r>
  <r>
    <x v="368"/>
    <n v="20"/>
    <s v="Plato_14"/>
    <s v="Descripcion del Plato_14"/>
    <n v="14"/>
    <n v="23"/>
    <n v="2"/>
    <n v="7"/>
    <s v="Sin cebolla"/>
    <n v="46"/>
    <n v="18"/>
    <n v="0.39130434782608697"/>
    <n v="28"/>
  </r>
  <r>
    <x v="368"/>
    <n v="20"/>
    <s v="Plato_16"/>
    <s v="Descripcion del Plato_16"/>
    <n v="16"/>
    <n v="28"/>
    <n v="2"/>
    <n v="8"/>
    <s v="Sin cebolla"/>
    <n v="56"/>
    <n v="24"/>
    <n v="0.42857142857142855"/>
    <n v="32"/>
  </r>
  <r>
    <x v="368"/>
    <n v="20"/>
    <s v="Plato_10"/>
    <s v="Descripcion del Plato_10"/>
    <n v="15"/>
    <n v="26"/>
    <n v="3"/>
    <n v="20"/>
    <s v="Sin cebolla"/>
    <n v="78"/>
    <n v="33"/>
    <n v="0.42307692307692307"/>
    <n v="45"/>
  </r>
  <r>
    <x v="369"/>
    <n v="13"/>
    <s v="Plato_19"/>
    <s v="Descripcion del Plato_19"/>
    <n v="22"/>
    <n v="36"/>
    <n v="2"/>
    <n v="33"/>
    <s v="Sin cebolla"/>
    <n v="72"/>
    <n v="28"/>
    <n v="0.3888888888888889"/>
    <n v="44"/>
  </r>
  <r>
    <x v="370"/>
    <n v="4"/>
    <s v="Plato_17"/>
    <s v="Descripcion del Plato_17"/>
    <n v="19"/>
    <n v="31"/>
    <n v="2"/>
    <n v="11"/>
    <s v="Sin cebolla"/>
    <n v="62"/>
    <n v="24"/>
    <n v="0.38709677419354838"/>
    <n v="38"/>
  </r>
  <r>
    <x v="370"/>
    <n v="4"/>
    <s v="Plato_19"/>
    <s v="Descripcion del Plato_19"/>
    <n v="22"/>
    <n v="36"/>
    <n v="1"/>
    <n v="13"/>
    <s v="Ninguna"/>
    <n v="36"/>
    <n v="14"/>
    <n v="0.3888888888888889"/>
    <n v="22"/>
  </r>
  <r>
    <x v="370"/>
    <n v="4"/>
    <s v="Plato_16"/>
    <s v="Descripcion del Plato_16"/>
    <n v="16"/>
    <n v="28"/>
    <n v="2"/>
    <n v="11"/>
    <s v="Ninguna"/>
    <n v="56"/>
    <n v="24"/>
    <n v="0.42857142857142855"/>
    <n v="32"/>
  </r>
  <r>
    <x v="370"/>
    <n v="4"/>
    <s v="Plato_14"/>
    <s v="Descripcion del Plato_14"/>
    <n v="14"/>
    <n v="23"/>
    <n v="2"/>
    <n v="14"/>
    <s v="Sin cebolla"/>
    <n v="46"/>
    <n v="18"/>
    <n v="0.39130434782608697"/>
    <n v="28"/>
  </r>
  <r>
    <x v="371"/>
    <n v="14"/>
    <s v="Plato_4"/>
    <s v="Descripcion del Plato_4"/>
    <n v="10"/>
    <n v="18"/>
    <n v="2"/>
    <n v="22"/>
    <s v="Ninguna"/>
    <n v="36"/>
    <n v="16"/>
    <n v="0.44444444444444442"/>
    <n v="20"/>
  </r>
  <r>
    <x v="372"/>
    <n v="19"/>
    <s v="Plato_13"/>
    <s v="Descripcion del Plato_13"/>
    <n v="13"/>
    <n v="21"/>
    <n v="1"/>
    <n v="41"/>
    <s v="Sin cebolla"/>
    <n v="21"/>
    <n v="8"/>
    <n v="0.38095238095238093"/>
    <n v="13"/>
  </r>
  <r>
    <x v="372"/>
    <n v="19"/>
    <s v="Plato_8"/>
    <s v="Descripcion del Plato_8"/>
    <n v="21"/>
    <n v="35"/>
    <n v="1"/>
    <n v="49"/>
    <s v="Ninguna"/>
    <n v="35"/>
    <n v="14"/>
    <n v="0.4"/>
    <n v="21"/>
  </r>
  <r>
    <x v="372"/>
    <n v="19"/>
    <s v="Plato_5"/>
    <s v="Descripcion del Plato_5"/>
    <n v="13"/>
    <n v="22"/>
    <n v="2"/>
    <n v="17"/>
    <s v="Sin cebolla"/>
    <n v="44"/>
    <n v="18"/>
    <n v="0.40909090909090912"/>
    <n v="26"/>
  </r>
  <r>
    <x v="372"/>
    <n v="19"/>
    <s v="Plato_3"/>
    <s v="Descripcion del Plato_3"/>
    <n v="12"/>
    <n v="20"/>
    <n v="3"/>
    <n v="9"/>
    <s v="Sin cebolla"/>
    <n v="60"/>
    <n v="24"/>
    <n v="0.4"/>
    <n v="36"/>
  </r>
  <r>
    <x v="373"/>
    <n v="18"/>
    <s v="Plato_8"/>
    <s v="Descripcion del Plato_8"/>
    <n v="21"/>
    <n v="35"/>
    <n v="1"/>
    <n v="9"/>
    <s v="Sin cebolla"/>
    <n v="35"/>
    <n v="14"/>
    <n v="0.4"/>
    <n v="21"/>
  </r>
  <r>
    <x v="374"/>
    <n v="18"/>
    <s v="Plato_17"/>
    <s v="Descripcion del Plato_17"/>
    <n v="19"/>
    <n v="31"/>
    <n v="3"/>
    <n v="27"/>
    <s v="Ninguna"/>
    <n v="93"/>
    <n v="36"/>
    <n v="0.38709677419354838"/>
    <n v="57"/>
  </r>
  <r>
    <x v="375"/>
    <n v="16"/>
    <s v="Plato_14"/>
    <s v="Descripcion del Plato_14"/>
    <n v="14"/>
    <n v="23"/>
    <n v="2"/>
    <n v="5"/>
    <s v="Sin cebolla"/>
    <n v="46"/>
    <n v="18"/>
    <n v="0.39130434782608697"/>
    <n v="28"/>
  </r>
  <r>
    <x v="376"/>
    <n v="5"/>
    <s v="Plato_18"/>
    <s v="Descripcion del Plato_18"/>
    <n v="20"/>
    <n v="34"/>
    <n v="2"/>
    <n v="13"/>
    <s v="Ninguna"/>
    <n v="68"/>
    <n v="28"/>
    <n v="0.41176470588235292"/>
    <n v="40"/>
  </r>
  <r>
    <x v="376"/>
    <n v="5"/>
    <s v="Plato_15"/>
    <s v="Descripcion del Plato_15"/>
    <n v="19"/>
    <n v="32"/>
    <n v="1"/>
    <n v="33"/>
    <s v="Ninguna"/>
    <n v="32"/>
    <n v="13"/>
    <n v="0.40625"/>
    <n v="19"/>
  </r>
  <r>
    <x v="377"/>
    <n v="3"/>
    <s v="Plato_2"/>
    <s v="Descripcion del Plato_2"/>
    <n v="18"/>
    <n v="30"/>
    <n v="1"/>
    <n v="14"/>
    <s v="Sin cebolla"/>
    <n v="30"/>
    <n v="12"/>
    <n v="0.4"/>
    <n v="18"/>
  </r>
  <r>
    <x v="377"/>
    <n v="3"/>
    <s v="Plato_12"/>
    <s v="Descripcion del Plato_12"/>
    <n v="11"/>
    <n v="19"/>
    <n v="1"/>
    <n v="7"/>
    <s v="Sin cebolla"/>
    <n v="19"/>
    <n v="8"/>
    <n v="0.42105263157894735"/>
    <n v="11"/>
  </r>
  <r>
    <x v="378"/>
    <n v="4"/>
    <s v="Plato_8"/>
    <s v="Descripcion del Plato_8"/>
    <n v="21"/>
    <n v="35"/>
    <n v="2"/>
    <n v="6"/>
    <s v="Ninguna"/>
    <n v="70"/>
    <n v="28"/>
    <n v="0.4"/>
    <n v="42"/>
  </r>
  <r>
    <x v="379"/>
    <n v="5"/>
    <s v="Plato_11"/>
    <s v="Descripcion del Plato_11"/>
    <n v="20"/>
    <n v="33"/>
    <n v="3"/>
    <n v="58"/>
    <s v="Ninguna"/>
    <n v="99"/>
    <n v="39"/>
    <n v="0.39393939393939392"/>
    <n v="60"/>
  </r>
  <r>
    <x v="379"/>
    <n v="5"/>
    <s v="Plato_12"/>
    <s v="Descripcion del Plato_12"/>
    <n v="11"/>
    <n v="19"/>
    <n v="2"/>
    <n v="35"/>
    <s v="Ninguna"/>
    <n v="38"/>
    <n v="16"/>
    <n v="0.42105263157894735"/>
    <n v="22"/>
  </r>
  <r>
    <x v="380"/>
    <n v="4"/>
    <s v="Plato_10"/>
    <s v="Descripcion del Plato_10"/>
    <n v="15"/>
    <n v="26"/>
    <n v="3"/>
    <n v="35"/>
    <s v="Ninguna"/>
    <n v="78"/>
    <n v="33"/>
    <n v="0.42307692307692307"/>
    <n v="45"/>
  </r>
  <r>
    <x v="380"/>
    <n v="4"/>
    <s v="Plato_11"/>
    <s v="Descripcion del Plato_11"/>
    <n v="20"/>
    <n v="33"/>
    <n v="2"/>
    <n v="12"/>
    <s v="Ninguna"/>
    <n v="66"/>
    <n v="26"/>
    <n v="0.39393939393939392"/>
    <n v="40"/>
  </r>
  <r>
    <x v="381"/>
    <n v="20"/>
    <s v="Plato_9"/>
    <s v="Descripcion del Plato_9"/>
    <n v="17"/>
    <n v="29"/>
    <n v="3"/>
    <n v="54"/>
    <s v="Sin cebolla"/>
    <n v="87"/>
    <n v="36"/>
    <n v="0.41379310344827586"/>
    <n v="51"/>
  </r>
  <r>
    <x v="382"/>
    <n v="6"/>
    <s v="Plato_19"/>
    <s v="Descripcion del Plato_19"/>
    <n v="22"/>
    <n v="36"/>
    <n v="3"/>
    <n v="9"/>
    <s v="Sin cebolla"/>
    <n v="108"/>
    <n v="42"/>
    <n v="0.3888888888888889"/>
    <n v="66"/>
  </r>
  <r>
    <x v="383"/>
    <n v="1"/>
    <s v="Plato_4"/>
    <s v="Descripcion del Plato_4"/>
    <n v="10"/>
    <n v="18"/>
    <n v="2"/>
    <n v="26"/>
    <s v="Ninguna"/>
    <n v="36"/>
    <n v="16"/>
    <n v="0.44444444444444442"/>
    <n v="20"/>
  </r>
  <r>
    <x v="383"/>
    <n v="1"/>
    <s v="Plato_12"/>
    <s v="Descripcion del Plato_12"/>
    <n v="11"/>
    <n v="19"/>
    <n v="3"/>
    <n v="35"/>
    <s v="Sin cebolla"/>
    <n v="57"/>
    <n v="24"/>
    <n v="0.42105263157894735"/>
    <n v="33"/>
  </r>
  <r>
    <x v="383"/>
    <n v="1"/>
    <s v="Plato_6"/>
    <s v="Descripcion del Plato_6"/>
    <n v="16"/>
    <n v="27"/>
    <n v="1"/>
    <n v="49"/>
    <s v="Sin cebolla"/>
    <n v="27"/>
    <n v="11"/>
    <n v="0.40740740740740738"/>
    <n v="16"/>
  </r>
  <r>
    <x v="384"/>
    <n v="6"/>
    <s v="Plato_2"/>
    <s v="Descripcion del Plato_2"/>
    <n v="18"/>
    <n v="30"/>
    <n v="2"/>
    <n v="22"/>
    <s v="Ninguna"/>
    <n v="60"/>
    <n v="24"/>
    <n v="0.4"/>
    <n v="36"/>
  </r>
  <r>
    <x v="385"/>
    <n v="5"/>
    <s v="Plato_11"/>
    <s v="Descripcion del Plato_11"/>
    <n v="20"/>
    <n v="33"/>
    <n v="3"/>
    <n v="40"/>
    <s v="Sin cebolla"/>
    <n v="99"/>
    <n v="39"/>
    <n v="0.39393939393939392"/>
    <n v="60"/>
  </r>
  <r>
    <x v="386"/>
    <n v="6"/>
    <s v="Plato_17"/>
    <s v="Descripcion del Plato_17"/>
    <n v="19"/>
    <n v="31"/>
    <n v="3"/>
    <n v="18"/>
    <s v="Sin cebolla"/>
    <n v="93"/>
    <n v="36"/>
    <n v="0.38709677419354838"/>
    <n v="57"/>
  </r>
  <r>
    <x v="387"/>
    <n v="18"/>
    <s v="Plato_17"/>
    <s v="Descripcion del Plato_17"/>
    <n v="19"/>
    <n v="31"/>
    <n v="2"/>
    <n v="52"/>
    <s v="Sin cebolla"/>
    <n v="62"/>
    <n v="24"/>
    <n v="0.38709677419354838"/>
    <n v="38"/>
  </r>
  <r>
    <x v="387"/>
    <n v="18"/>
    <s v="Plato_19"/>
    <s v="Descripcion del Plato_19"/>
    <n v="22"/>
    <n v="36"/>
    <n v="2"/>
    <n v="37"/>
    <s v="Ninguna"/>
    <n v="72"/>
    <n v="28"/>
    <n v="0.3888888888888889"/>
    <n v="44"/>
  </r>
  <r>
    <x v="387"/>
    <n v="18"/>
    <s v="Plato_9"/>
    <s v="Descripcion del Plato_9"/>
    <n v="17"/>
    <n v="29"/>
    <n v="2"/>
    <n v="31"/>
    <s v="Sin cebolla"/>
    <n v="58"/>
    <n v="24"/>
    <n v="0.41379310344827586"/>
    <n v="34"/>
  </r>
  <r>
    <x v="387"/>
    <n v="18"/>
    <s v="Plato_11"/>
    <s v="Descripcion del Plato_11"/>
    <n v="20"/>
    <n v="33"/>
    <n v="3"/>
    <n v="51"/>
    <s v="Sin cebolla"/>
    <n v="99"/>
    <n v="39"/>
    <n v="0.39393939393939392"/>
    <n v="60"/>
  </r>
  <r>
    <x v="388"/>
    <n v="19"/>
    <s v="Plato_11"/>
    <s v="Descripcion del Plato_11"/>
    <n v="20"/>
    <n v="33"/>
    <n v="1"/>
    <n v="24"/>
    <s v="Ninguna"/>
    <n v="33"/>
    <n v="13"/>
    <n v="0.39393939393939392"/>
    <n v="20"/>
  </r>
  <r>
    <x v="389"/>
    <n v="9"/>
    <s v="Plato_5"/>
    <s v="Descripcion del Plato_5"/>
    <n v="13"/>
    <n v="22"/>
    <n v="2"/>
    <n v="52"/>
    <s v="Sin cebolla"/>
    <n v="44"/>
    <n v="18"/>
    <n v="0.40909090909090912"/>
    <n v="26"/>
  </r>
  <r>
    <x v="389"/>
    <n v="9"/>
    <s v="Plato_10"/>
    <s v="Descripcion del Plato_10"/>
    <n v="15"/>
    <n v="26"/>
    <n v="3"/>
    <n v="13"/>
    <s v="Sin cebolla"/>
    <n v="78"/>
    <n v="33"/>
    <n v="0.42307692307692307"/>
    <n v="45"/>
  </r>
  <r>
    <x v="389"/>
    <n v="9"/>
    <s v="Plato_13"/>
    <s v="Descripcion del Plato_13"/>
    <n v="13"/>
    <n v="21"/>
    <n v="1"/>
    <n v="28"/>
    <s v="Sin cebolla"/>
    <n v="21"/>
    <n v="8"/>
    <n v="0.38095238095238093"/>
    <n v="13"/>
  </r>
  <r>
    <x v="390"/>
    <n v="15"/>
    <s v="Plato_5"/>
    <s v="Descripcion del Plato_5"/>
    <n v="13"/>
    <n v="22"/>
    <n v="1"/>
    <n v="35"/>
    <s v="Ninguna"/>
    <n v="22"/>
    <n v="9"/>
    <n v="0.40909090909090912"/>
    <n v="13"/>
  </r>
  <r>
    <x v="391"/>
    <n v="14"/>
    <s v="Plato_15"/>
    <s v="Descripcion del Plato_15"/>
    <n v="19"/>
    <n v="32"/>
    <n v="3"/>
    <n v="17"/>
    <s v="Ninguna"/>
    <n v="96"/>
    <n v="39"/>
    <n v="0.40625"/>
    <n v="57"/>
  </r>
  <r>
    <x v="391"/>
    <n v="14"/>
    <s v="Plato_7"/>
    <s v="Descripcion del Plato_7"/>
    <n v="14"/>
    <n v="24"/>
    <n v="1"/>
    <n v="37"/>
    <s v="Sin cebolla"/>
    <n v="24"/>
    <n v="10"/>
    <n v="0.41666666666666669"/>
    <n v="14"/>
  </r>
  <r>
    <x v="392"/>
    <n v="13"/>
    <s v="Plato_12"/>
    <s v="Descripcion del Plato_12"/>
    <n v="11"/>
    <n v="19"/>
    <n v="2"/>
    <n v="40"/>
    <s v="Ninguna"/>
    <n v="38"/>
    <n v="16"/>
    <n v="0.42105263157894735"/>
    <n v="22"/>
  </r>
  <r>
    <x v="392"/>
    <n v="13"/>
    <s v="Plato_8"/>
    <s v="Descripcion del Plato_8"/>
    <n v="21"/>
    <n v="35"/>
    <n v="3"/>
    <n v="23"/>
    <s v="Ninguna"/>
    <n v="105"/>
    <n v="42"/>
    <n v="0.4"/>
    <n v="63"/>
  </r>
  <r>
    <x v="392"/>
    <n v="13"/>
    <s v="Plato_13"/>
    <s v="Descripcion del Plato_13"/>
    <n v="13"/>
    <n v="21"/>
    <n v="1"/>
    <n v="20"/>
    <s v="Sin cebolla"/>
    <n v="21"/>
    <n v="8"/>
    <n v="0.38095238095238093"/>
    <n v="13"/>
  </r>
  <r>
    <x v="392"/>
    <n v="13"/>
    <s v="Plato_5"/>
    <s v="Descripcion del Plato_5"/>
    <n v="13"/>
    <n v="22"/>
    <n v="2"/>
    <n v="26"/>
    <s v="Sin cebolla"/>
    <n v="44"/>
    <n v="18"/>
    <n v="0.40909090909090912"/>
    <n v="26"/>
  </r>
  <r>
    <x v="393"/>
    <n v="17"/>
    <s v="Plato_7"/>
    <s v="Descripcion del Plato_7"/>
    <n v="14"/>
    <n v="24"/>
    <n v="2"/>
    <n v="5"/>
    <s v="Ninguna"/>
    <n v="48"/>
    <n v="20"/>
    <n v="0.41666666666666669"/>
    <n v="28"/>
  </r>
  <r>
    <x v="393"/>
    <n v="17"/>
    <s v="Plato_9"/>
    <s v="Descripcion del Plato_9"/>
    <n v="17"/>
    <n v="29"/>
    <n v="1"/>
    <n v="42"/>
    <s v="Sin cebolla"/>
    <n v="29"/>
    <n v="12"/>
    <n v="0.41379310344827586"/>
    <n v="17"/>
  </r>
  <r>
    <x v="394"/>
    <n v="2"/>
    <s v="Plato_12"/>
    <s v="Descripcion del Plato_12"/>
    <n v="11"/>
    <n v="19"/>
    <n v="2"/>
    <n v="8"/>
    <s v="Ninguna"/>
    <n v="38"/>
    <n v="16"/>
    <n v="0.42105263157894735"/>
    <n v="22"/>
  </r>
  <r>
    <x v="395"/>
    <n v="11"/>
    <s v="Plato_3"/>
    <s v="Descripcion del Plato_3"/>
    <n v="12"/>
    <n v="20"/>
    <n v="1"/>
    <n v="31"/>
    <s v="Sin cebolla"/>
    <n v="20"/>
    <n v="8"/>
    <n v="0.4"/>
    <n v="12"/>
  </r>
  <r>
    <x v="395"/>
    <n v="11"/>
    <s v="Plato_13"/>
    <s v="Descripcion del Plato_13"/>
    <n v="13"/>
    <n v="21"/>
    <n v="3"/>
    <n v="26"/>
    <s v="Sin cebolla"/>
    <n v="63"/>
    <n v="24"/>
    <n v="0.38095238095238093"/>
    <n v="39"/>
  </r>
  <r>
    <x v="396"/>
    <n v="4"/>
    <s v="Plato_6"/>
    <s v="Descripcion del Plato_6"/>
    <n v="16"/>
    <n v="27"/>
    <n v="2"/>
    <n v="10"/>
    <s v="Sin cebolla"/>
    <n v="54"/>
    <n v="22"/>
    <n v="0.40740740740740738"/>
    <n v="32"/>
  </r>
  <r>
    <x v="396"/>
    <n v="4"/>
    <s v="Plato_17"/>
    <s v="Descripcion del Plato_17"/>
    <n v="19"/>
    <n v="31"/>
    <n v="3"/>
    <n v="59"/>
    <s v="Sin cebolla"/>
    <n v="93"/>
    <n v="36"/>
    <n v="0.38709677419354838"/>
    <n v="57"/>
  </r>
  <r>
    <x v="397"/>
    <n v="9"/>
    <s v="Plato_16"/>
    <s v="Descripcion del Plato_16"/>
    <n v="16"/>
    <n v="28"/>
    <n v="2"/>
    <n v="50"/>
    <s v="Ninguna"/>
    <n v="56"/>
    <n v="24"/>
    <n v="0.42857142857142855"/>
    <n v="32"/>
  </r>
  <r>
    <x v="397"/>
    <n v="9"/>
    <s v="Plato_11"/>
    <s v="Descripcion del Plato_11"/>
    <n v="20"/>
    <n v="33"/>
    <n v="2"/>
    <n v="21"/>
    <s v="Sin cebolla"/>
    <n v="66"/>
    <n v="26"/>
    <n v="0.39393939393939392"/>
    <n v="40"/>
  </r>
  <r>
    <x v="398"/>
    <n v="7"/>
    <s v="Plato_11"/>
    <s v="Descripcion del Plato_11"/>
    <n v="20"/>
    <n v="33"/>
    <n v="3"/>
    <n v="45"/>
    <s v="Ninguna"/>
    <n v="99"/>
    <n v="39"/>
    <n v="0.39393939393939392"/>
    <n v="60"/>
  </r>
  <r>
    <x v="398"/>
    <n v="7"/>
    <s v="Plato_19"/>
    <s v="Descripcion del Plato_19"/>
    <n v="22"/>
    <n v="36"/>
    <n v="3"/>
    <n v="46"/>
    <s v="Sin cebolla"/>
    <n v="108"/>
    <n v="42"/>
    <n v="0.3888888888888889"/>
    <n v="66"/>
  </r>
  <r>
    <x v="399"/>
    <n v="9"/>
    <s v="Plato_20"/>
    <s v="Descripcion del Plato_20"/>
    <n v="25"/>
    <n v="40"/>
    <n v="2"/>
    <n v="28"/>
    <s v="Ninguna"/>
    <n v="80"/>
    <n v="30"/>
    <n v="0.375"/>
    <n v="50"/>
  </r>
  <r>
    <x v="399"/>
    <n v="9"/>
    <s v="Plato_16"/>
    <s v="Descripcion del Plato_16"/>
    <n v="16"/>
    <n v="28"/>
    <n v="2"/>
    <n v="13"/>
    <s v="Ninguna"/>
    <n v="56"/>
    <n v="24"/>
    <n v="0.42857142857142855"/>
    <n v="32"/>
  </r>
  <r>
    <x v="399"/>
    <n v="9"/>
    <s v="Plato_17"/>
    <s v="Descripcion del Plato_17"/>
    <n v="19"/>
    <n v="31"/>
    <n v="2"/>
    <n v="38"/>
    <s v="Sin cebolla"/>
    <n v="62"/>
    <n v="24"/>
    <n v="0.38709677419354838"/>
    <n v="38"/>
  </r>
  <r>
    <x v="400"/>
    <n v="16"/>
    <s v="Plato_13"/>
    <s v="Descripcion del Plato_13"/>
    <n v="13"/>
    <n v="21"/>
    <n v="2"/>
    <n v="20"/>
    <s v="Ninguna"/>
    <n v="42"/>
    <n v="16"/>
    <n v="0.38095238095238093"/>
    <n v="26"/>
  </r>
  <r>
    <x v="401"/>
    <n v="18"/>
    <s v="Plato_1"/>
    <s v="Descripcion del Plato_1"/>
    <n v="15"/>
    <n v="25"/>
    <n v="2"/>
    <n v="16"/>
    <s v="Sin cebolla"/>
    <n v="50"/>
    <n v="20"/>
    <n v="0.4"/>
    <n v="30"/>
  </r>
  <r>
    <x v="401"/>
    <n v="18"/>
    <s v="Plato_12"/>
    <s v="Descripcion del Plato_12"/>
    <n v="11"/>
    <n v="19"/>
    <n v="3"/>
    <n v="29"/>
    <s v="Sin cebolla"/>
    <n v="57"/>
    <n v="24"/>
    <n v="0.42105263157894735"/>
    <n v="33"/>
  </r>
  <r>
    <x v="401"/>
    <n v="18"/>
    <s v="Plato_5"/>
    <s v="Descripcion del Plato_5"/>
    <n v="13"/>
    <n v="22"/>
    <n v="2"/>
    <n v="21"/>
    <s v="Ninguna"/>
    <n v="44"/>
    <n v="18"/>
    <n v="0.40909090909090912"/>
    <n v="26"/>
  </r>
  <r>
    <x v="402"/>
    <n v="14"/>
    <s v="Plato_5"/>
    <s v="Descripcion del Plato_5"/>
    <n v="13"/>
    <n v="22"/>
    <n v="3"/>
    <n v="17"/>
    <s v="Ninguna"/>
    <n v="66"/>
    <n v="27"/>
    <n v="0.40909090909090912"/>
    <n v="39"/>
  </r>
  <r>
    <x v="402"/>
    <n v="14"/>
    <s v="Plato_4"/>
    <s v="Descripcion del Plato_4"/>
    <n v="10"/>
    <n v="18"/>
    <n v="2"/>
    <n v="5"/>
    <s v="Sin cebolla"/>
    <n v="36"/>
    <n v="16"/>
    <n v="0.44444444444444442"/>
    <n v="20"/>
  </r>
  <r>
    <x v="402"/>
    <n v="14"/>
    <s v="Plato_15"/>
    <s v="Descripcion del Plato_15"/>
    <n v="19"/>
    <n v="32"/>
    <n v="2"/>
    <n v="8"/>
    <s v="Sin cebolla"/>
    <n v="64"/>
    <n v="26"/>
    <n v="0.40625"/>
    <n v="38"/>
  </r>
  <r>
    <x v="402"/>
    <n v="14"/>
    <s v="Plato_7"/>
    <s v="Descripcion del Plato_7"/>
    <n v="14"/>
    <n v="24"/>
    <n v="1"/>
    <n v="55"/>
    <s v="Sin cebolla"/>
    <n v="24"/>
    <n v="10"/>
    <n v="0.41666666666666669"/>
    <n v="14"/>
  </r>
  <r>
    <x v="403"/>
    <n v="17"/>
    <s v="Plato_13"/>
    <s v="Descripcion del Plato_13"/>
    <n v="13"/>
    <n v="21"/>
    <n v="2"/>
    <n v="20"/>
    <s v="Ninguna"/>
    <n v="42"/>
    <n v="16"/>
    <n v="0.38095238095238093"/>
    <n v="26"/>
  </r>
  <r>
    <x v="403"/>
    <n v="17"/>
    <s v="Plato_3"/>
    <s v="Descripcion del Plato_3"/>
    <n v="12"/>
    <n v="20"/>
    <n v="1"/>
    <n v="53"/>
    <s v="Sin cebolla"/>
    <n v="20"/>
    <n v="8"/>
    <n v="0.4"/>
    <n v="12"/>
  </r>
  <r>
    <x v="403"/>
    <n v="17"/>
    <s v="Plato_20"/>
    <s v="Descripcion del Plato_20"/>
    <n v="25"/>
    <n v="40"/>
    <n v="3"/>
    <n v="29"/>
    <s v="Sin cebolla"/>
    <n v="120"/>
    <n v="45"/>
    <n v="0.375"/>
    <n v="75"/>
  </r>
  <r>
    <x v="404"/>
    <n v="5"/>
    <s v="Plato_10"/>
    <s v="Descripcion del Plato_10"/>
    <n v="15"/>
    <n v="26"/>
    <n v="1"/>
    <n v="41"/>
    <s v="Sin cebolla"/>
    <n v="26"/>
    <n v="11"/>
    <n v="0.42307692307692307"/>
    <n v="15"/>
  </r>
  <r>
    <x v="404"/>
    <n v="5"/>
    <s v="Plato_20"/>
    <s v="Descripcion del Plato_20"/>
    <n v="25"/>
    <n v="40"/>
    <n v="1"/>
    <n v="44"/>
    <s v="Ninguna"/>
    <n v="40"/>
    <n v="15"/>
    <n v="0.375"/>
    <n v="25"/>
  </r>
  <r>
    <x v="404"/>
    <n v="5"/>
    <s v="Plato_3"/>
    <s v="Descripcion del Plato_3"/>
    <n v="12"/>
    <n v="20"/>
    <n v="2"/>
    <n v="13"/>
    <s v="Sin cebolla"/>
    <n v="40"/>
    <n v="16"/>
    <n v="0.4"/>
    <n v="24"/>
  </r>
  <r>
    <x v="405"/>
    <n v="14"/>
    <s v="Plato_3"/>
    <s v="Descripcion del Plato_3"/>
    <n v="12"/>
    <n v="20"/>
    <n v="3"/>
    <n v="6"/>
    <s v="Ninguna"/>
    <n v="60"/>
    <n v="24"/>
    <n v="0.4"/>
    <n v="36"/>
  </r>
  <r>
    <x v="405"/>
    <n v="14"/>
    <s v="Plato_8"/>
    <s v="Descripcion del Plato_8"/>
    <n v="21"/>
    <n v="35"/>
    <n v="2"/>
    <n v="56"/>
    <s v="Ninguna"/>
    <n v="70"/>
    <n v="28"/>
    <n v="0.4"/>
    <n v="42"/>
  </r>
  <r>
    <x v="405"/>
    <n v="14"/>
    <s v="Plato_1"/>
    <s v="Descripcion del Plato_1"/>
    <n v="15"/>
    <n v="25"/>
    <n v="1"/>
    <n v="55"/>
    <s v="Sin cebolla"/>
    <n v="25"/>
    <n v="10"/>
    <n v="0.4"/>
    <n v="15"/>
  </r>
  <r>
    <x v="406"/>
    <n v="4"/>
    <s v="Plato_3"/>
    <s v="Descripcion del Plato_3"/>
    <n v="12"/>
    <n v="20"/>
    <n v="3"/>
    <n v="32"/>
    <s v="Ninguna"/>
    <n v="60"/>
    <n v="24"/>
    <n v="0.4"/>
    <n v="36"/>
  </r>
  <r>
    <x v="406"/>
    <n v="4"/>
    <s v="Plato_8"/>
    <s v="Descripcion del Plato_8"/>
    <n v="21"/>
    <n v="35"/>
    <n v="1"/>
    <n v="18"/>
    <s v="Sin cebolla"/>
    <n v="35"/>
    <n v="14"/>
    <n v="0.4"/>
    <n v="21"/>
  </r>
  <r>
    <x v="407"/>
    <n v="17"/>
    <s v="Plato_1"/>
    <s v="Descripcion del Plato_1"/>
    <n v="15"/>
    <n v="25"/>
    <n v="1"/>
    <n v="58"/>
    <s v="Sin cebolla"/>
    <n v="25"/>
    <n v="10"/>
    <n v="0.4"/>
    <n v="15"/>
  </r>
  <r>
    <x v="407"/>
    <n v="17"/>
    <s v="Plato_7"/>
    <s v="Descripcion del Plato_7"/>
    <n v="14"/>
    <n v="24"/>
    <n v="3"/>
    <n v="11"/>
    <s v="Ninguna"/>
    <n v="72"/>
    <n v="30"/>
    <n v="0.41666666666666669"/>
    <n v="42"/>
  </r>
  <r>
    <x v="407"/>
    <n v="17"/>
    <s v="Plato_18"/>
    <s v="Descripcion del Plato_18"/>
    <n v="20"/>
    <n v="34"/>
    <n v="1"/>
    <n v="37"/>
    <s v="Sin cebolla"/>
    <n v="34"/>
    <n v="14"/>
    <n v="0.41176470588235292"/>
    <n v="20"/>
  </r>
  <r>
    <x v="408"/>
    <n v="15"/>
    <s v="Plato_13"/>
    <s v="Descripcion del Plato_13"/>
    <n v="13"/>
    <n v="21"/>
    <n v="3"/>
    <n v="44"/>
    <s v="Sin cebolla"/>
    <n v="63"/>
    <n v="24"/>
    <n v="0.38095238095238093"/>
    <n v="39"/>
  </r>
  <r>
    <x v="408"/>
    <n v="15"/>
    <s v="Plato_20"/>
    <s v="Descripcion del Plato_20"/>
    <n v="25"/>
    <n v="40"/>
    <n v="1"/>
    <n v="43"/>
    <s v="Ninguna"/>
    <n v="40"/>
    <n v="15"/>
    <n v="0.375"/>
    <n v="25"/>
  </r>
  <r>
    <x v="408"/>
    <n v="15"/>
    <s v="Plato_16"/>
    <s v="Descripcion del Plato_16"/>
    <n v="16"/>
    <n v="28"/>
    <n v="1"/>
    <n v="47"/>
    <s v="Ninguna"/>
    <n v="28"/>
    <n v="12"/>
    <n v="0.42857142857142855"/>
    <n v="16"/>
  </r>
  <r>
    <x v="408"/>
    <n v="15"/>
    <s v="Plato_7"/>
    <s v="Descripcion del Plato_7"/>
    <n v="14"/>
    <n v="24"/>
    <n v="3"/>
    <n v="29"/>
    <s v="Ninguna"/>
    <n v="72"/>
    <n v="30"/>
    <n v="0.41666666666666669"/>
    <n v="42"/>
  </r>
  <r>
    <x v="409"/>
    <n v="1"/>
    <s v="Plato_3"/>
    <s v="Descripcion del Plato_3"/>
    <n v="12"/>
    <n v="20"/>
    <n v="1"/>
    <n v="50"/>
    <s v="Sin cebolla"/>
    <n v="20"/>
    <n v="8"/>
    <n v="0.4"/>
    <n v="12"/>
  </r>
  <r>
    <x v="409"/>
    <n v="1"/>
    <s v="Plato_19"/>
    <s v="Descripcion del Plato_19"/>
    <n v="22"/>
    <n v="36"/>
    <n v="1"/>
    <n v="41"/>
    <s v="Ninguna"/>
    <n v="36"/>
    <n v="14"/>
    <n v="0.3888888888888889"/>
    <n v="22"/>
  </r>
  <r>
    <x v="410"/>
    <n v="3"/>
    <s v="Plato_20"/>
    <s v="Descripcion del Plato_20"/>
    <n v="25"/>
    <n v="40"/>
    <n v="3"/>
    <n v="36"/>
    <s v="Sin cebolla"/>
    <n v="120"/>
    <n v="45"/>
    <n v="0.375"/>
    <n v="75"/>
  </r>
  <r>
    <x v="410"/>
    <n v="3"/>
    <s v="Plato_4"/>
    <s v="Descripcion del Plato_4"/>
    <n v="10"/>
    <n v="18"/>
    <n v="1"/>
    <n v="33"/>
    <s v="Ninguna"/>
    <n v="18"/>
    <n v="8"/>
    <n v="0.44444444444444442"/>
    <n v="10"/>
  </r>
  <r>
    <x v="410"/>
    <n v="3"/>
    <s v="Plato_6"/>
    <s v="Descripcion del Plato_6"/>
    <n v="16"/>
    <n v="27"/>
    <n v="3"/>
    <n v="9"/>
    <s v="Ninguna"/>
    <n v="81"/>
    <n v="33"/>
    <n v="0.40740740740740738"/>
    <n v="48"/>
  </r>
  <r>
    <x v="411"/>
    <n v="11"/>
    <s v="Plato_17"/>
    <s v="Descripcion del Plato_17"/>
    <n v="19"/>
    <n v="31"/>
    <n v="3"/>
    <n v="57"/>
    <s v="Sin cebolla"/>
    <n v="93"/>
    <n v="36"/>
    <n v="0.38709677419354838"/>
    <n v="57"/>
  </r>
  <r>
    <x v="412"/>
    <n v="13"/>
    <s v="Plato_8"/>
    <s v="Descripcion del Plato_8"/>
    <n v="21"/>
    <n v="35"/>
    <n v="1"/>
    <n v="12"/>
    <s v="Sin cebolla"/>
    <n v="35"/>
    <n v="14"/>
    <n v="0.4"/>
    <n v="21"/>
  </r>
  <r>
    <x v="413"/>
    <n v="14"/>
    <s v="Plato_11"/>
    <s v="Descripcion del Plato_11"/>
    <n v="20"/>
    <n v="33"/>
    <n v="1"/>
    <n v="38"/>
    <s v="Ninguna"/>
    <n v="33"/>
    <n v="13"/>
    <n v="0.39393939393939392"/>
    <n v="20"/>
  </r>
  <r>
    <x v="414"/>
    <n v="14"/>
    <s v="Plato_6"/>
    <s v="Descripcion del Plato_6"/>
    <n v="16"/>
    <n v="27"/>
    <n v="2"/>
    <n v="32"/>
    <s v="Ninguna"/>
    <n v="54"/>
    <n v="22"/>
    <n v="0.40740740740740738"/>
    <n v="32"/>
  </r>
  <r>
    <x v="414"/>
    <n v="14"/>
    <s v="Plato_18"/>
    <s v="Descripcion del Plato_18"/>
    <n v="20"/>
    <n v="34"/>
    <n v="2"/>
    <n v="16"/>
    <s v="Sin cebolla"/>
    <n v="68"/>
    <n v="28"/>
    <n v="0.41176470588235292"/>
    <n v="40"/>
  </r>
  <r>
    <x v="414"/>
    <n v="14"/>
    <s v="Plato_19"/>
    <s v="Descripcion del Plato_19"/>
    <n v="22"/>
    <n v="36"/>
    <n v="1"/>
    <n v="39"/>
    <s v="Ninguna"/>
    <n v="36"/>
    <n v="14"/>
    <n v="0.3888888888888889"/>
    <n v="22"/>
  </r>
  <r>
    <x v="415"/>
    <n v="20"/>
    <s v="Plato_1"/>
    <s v="Descripcion del Plato_1"/>
    <n v="15"/>
    <n v="25"/>
    <n v="1"/>
    <n v="9"/>
    <s v="Sin cebolla"/>
    <n v="25"/>
    <n v="10"/>
    <n v="0.4"/>
    <n v="15"/>
  </r>
  <r>
    <x v="416"/>
    <n v="7"/>
    <s v="Plato_9"/>
    <s v="Descripcion del Plato_9"/>
    <n v="17"/>
    <n v="29"/>
    <n v="1"/>
    <n v="23"/>
    <s v="Ninguna"/>
    <n v="29"/>
    <n v="12"/>
    <n v="0.41379310344827586"/>
    <n v="17"/>
  </r>
  <r>
    <x v="416"/>
    <n v="7"/>
    <s v="Plato_20"/>
    <s v="Descripcion del Plato_20"/>
    <n v="25"/>
    <n v="40"/>
    <n v="1"/>
    <n v="17"/>
    <s v="Ninguna"/>
    <n v="40"/>
    <n v="15"/>
    <n v="0.375"/>
    <n v="25"/>
  </r>
  <r>
    <x v="416"/>
    <n v="7"/>
    <s v="Plato_12"/>
    <s v="Descripcion del Plato_12"/>
    <n v="11"/>
    <n v="19"/>
    <n v="1"/>
    <n v="16"/>
    <s v="Sin cebolla"/>
    <n v="19"/>
    <n v="8"/>
    <n v="0.42105263157894735"/>
    <n v="11"/>
  </r>
  <r>
    <x v="416"/>
    <n v="7"/>
    <s v="Plato_6"/>
    <s v="Descripcion del Plato_6"/>
    <n v="16"/>
    <n v="27"/>
    <n v="2"/>
    <n v="34"/>
    <s v="Sin cebolla"/>
    <n v="54"/>
    <n v="22"/>
    <n v="0.40740740740740738"/>
    <n v="32"/>
  </r>
  <r>
    <x v="417"/>
    <n v="17"/>
    <s v="Plato_1"/>
    <s v="Descripcion del Plato_1"/>
    <n v="15"/>
    <n v="25"/>
    <n v="1"/>
    <n v="45"/>
    <s v="Ninguna"/>
    <n v="25"/>
    <n v="10"/>
    <n v="0.4"/>
    <n v="15"/>
  </r>
  <r>
    <x v="417"/>
    <n v="17"/>
    <s v="Plato_17"/>
    <s v="Descripcion del Plato_17"/>
    <n v="19"/>
    <n v="31"/>
    <n v="3"/>
    <n v="55"/>
    <s v="Sin cebolla"/>
    <n v="93"/>
    <n v="36"/>
    <n v="0.38709677419354838"/>
    <n v="57"/>
  </r>
  <r>
    <x v="418"/>
    <n v="11"/>
    <s v="Plato_18"/>
    <s v="Descripcion del Plato_18"/>
    <n v="20"/>
    <n v="34"/>
    <n v="1"/>
    <n v="7"/>
    <s v="Sin cebolla"/>
    <n v="34"/>
    <n v="14"/>
    <n v="0.41176470588235292"/>
    <n v="20"/>
  </r>
  <r>
    <x v="418"/>
    <n v="11"/>
    <s v="Plato_11"/>
    <s v="Descripcion del Plato_11"/>
    <n v="20"/>
    <n v="33"/>
    <n v="1"/>
    <n v="57"/>
    <s v="Ninguna"/>
    <n v="33"/>
    <n v="13"/>
    <n v="0.39393939393939392"/>
    <n v="20"/>
  </r>
  <r>
    <x v="419"/>
    <n v="18"/>
    <s v="Plato_18"/>
    <s v="Descripcion del Plato_18"/>
    <n v="20"/>
    <n v="34"/>
    <n v="2"/>
    <n v="33"/>
    <s v="Ninguna"/>
    <n v="68"/>
    <n v="28"/>
    <n v="0.41176470588235292"/>
    <n v="40"/>
  </r>
  <r>
    <x v="419"/>
    <n v="18"/>
    <s v="Plato_3"/>
    <s v="Descripcion del Plato_3"/>
    <n v="12"/>
    <n v="20"/>
    <n v="3"/>
    <n v="10"/>
    <s v="Ninguna"/>
    <n v="60"/>
    <n v="24"/>
    <n v="0.4"/>
    <n v="36"/>
  </r>
  <r>
    <x v="419"/>
    <n v="18"/>
    <s v="Plato_1"/>
    <s v="Descripcion del Plato_1"/>
    <n v="15"/>
    <n v="25"/>
    <n v="2"/>
    <n v="28"/>
    <s v="Ninguna"/>
    <n v="50"/>
    <n v="20"/>
    <n v="0.4"/>
    <n v="30"/>
  </r>
  <r>
    <x v="419"/>
    <n v="18"/>
    <s v="Plato_15"/>
    <s v="Descripcion del Plato_15"/>
    <n v="19"/>
    <n v="32"/>
    <n v="2"/>
    <n v="34"/>
    <s v="Ninguna"/>
    <n v="64"/>
    <n v="26"/>
    <n v="0.40625"/>
    <n v="38"/>
  </r>
  <r>
    <x v="420"/>
    <n v="10"/>
    <s v="Plato_17"/>
    <s v="Descripcion del Plato_17"/>
    <n v="19"/>
    <n v="31"/>
    <n v="1"/>
    <n v="18"/>
    <s v="Sin cebolla"/>
    <n v="31"/>
    <n v="12"/>
    <n v="0.38709677419354838"/>
    <n v="19"/>
  </r>
  <r>
    <x v="420"/>
    <n v="10"/>
    <s v="Plato_4"/>
    <s v="Descripcion del Plato_4"/>
    <n v="10"/>
    <n v="18"/>
    <n v="3"/>
    <n v="53"/>
    <s v="Sin cebolla"/>
    <n v="54"/>
    <n v="24"/>
    <n v="0.44444444444444442"/>
    <n v="30"/>
  </r>
  <r>
    <x v="421"/>
    <n v="12"/>
    <s v="Plato_10"/>
    <s v="Descripcion del Plato_10"/>
    <n v="15"/>
    <n v="26"/>
    <n v="2"/>
    <n v="7"/>
    <s v="Sin cebolla"/>
    <n v="52"/>
    <n v="22"/>
    <n v="0.42307692307692307"/>
    <n v="30"/>
  </r>
  <r>
    <x v="421"/>
    <n v="12"/>
    <s v="Plato_19"/>
    <s v="Descripcion del Plato_19"/>
    <n v="22"/>
    <n v="36"/>
    <n v="1"/>
    <n v="27"/>
    <s v="Ninguna"/>
    <n v="36"/>
    <n v="14"/>
    <n v="0.3888888888888889"/>
    <n v="22"/>
  </r>
  <r>
    <x v="422"/>
    <n v="4"/>
    <s v="Plato_16"/>
    <s v="Descripcion del Plato_16"/>
    <n v="16"/>
    <n v="28"/>
    <n v="2"/>
    <n v="24"/>
    <s v="Ninguna"/>
    <n v="56"/>
    <n v="24"/>
    <n v="0.42857142857142855"/>
    <n v="32"/>
  </r>
  <r>
    <x v="422"/>
    <n v="4"/>
    <s v="Plato_15"/>
    <s v="Descripcion del Plato_15"/>
    <n v="19"/>
    <n v="32"/>
    <n v="3"/>
    <n v="7"/>
    <s v="Sin cebolla"/>
    <n v="96"/>
    <n v="39"/>
    <n v="0.40625"/>
    <n v="57"/>
  </r>
  <r>
    <x v="423"/>
    <n v="13"/>
    <s v="Plato_5"/>
    <s v="Descripcion del Plato_5"/>
    <n v="13"/>
    <n v="22"/>
    <n v="3"/>
    <n v="43"/>
    <s v="Ninguna"/>
    <n v="66"/>
    <n v="27"/>
    <n v="0.40909090909090912"/>
    <n v="39"/>
  </r>
  <r>
    <x v="423"/>
    <n v="13"/>
    <s v="Plato_6"/>
    <s v="Descripcion del Plato_6"/>
    <n v="16"/>
    <n v="27"/>
    <n v="3"/>
    <n v="45"/>
    <s v="Sin cebolla"/>
    <n v="81"/>
    <n v="33"/>
    <n v="0.40740740740740738"/>
    <n v="48"/>
  </r>
  <r>
    <x v="424"/>
    <n v="18"/>
    <s v="Plato_12"/>
    <s v="Descripcion del Plato_12"/>
    <n v="11"/>
    <n v="19"/>
    <n v="1"/>
    <n v="28"/>
    <s v="Sin cebolla"/>
    <n v="19"/>
    <n v="8"/>
    <n v="0.42105263157894735"/>
    <n v="11"/>
  </r>
  <r>
    <x v="425"/>
    <n v="5"/>
    <s v="Plato_11"/>
    <s v="Descripcion del Plato_11"/>
    <n v="20"/>
    <n v="33"/>
    <n v="1"/>
    <n v="8"/>
    <s v="Sin cebolla"/>
    <n v="33"/>
    <n v="13"/>
    <n v="0.39393939393939392"/>
    <n v="20"/>
  </r>
  <r>
    <x v="425"/>
    <n v="5"/>
    <s v="Plato_16"/>
    <s v="Descripcion del Plato_16"/>
    <n v="16"/>
    <n v="28"/>
    <n v="2"/>
    <n v="38"/>
    <s v="Sin cebolla"/>
    <n v="56"/>
    <n v="24"/>
    <n v="0.42857142857142855"/>
    <n v="32"/>
  </r>
  <r>
    <x v="425"/>
    <n v="5"/>
    <s v="Plato_1"/>
    <s v="Descripcion del Plato_1"/>
    <n v="15"/>
    <n v="25"/>
    <n v="2"/>
    <n v="23"/>
    <s v="Ninguna"/>
    <n v="50"/>
    <n v="20"/>
    <n v="0.4"/>
    <n v="30"/>
  </r>
  <r>
    <x v="425"/>
    <n v="5"/>
    <s v="Plato_19"/>
    <s v="Descripcion del Plato_19"/>
    <n v="22"/>
    <n v="36"/>
    <n v="3"/>
    <n v="47"/>
    <s v="Sin cebolla"/>
    <n v="108"/>
    <n v="42"/>
    <n v="0.3888888888888889"/>
    <n v="66"/>
  </r>
  <r>
    <x v="426"/>
    <n v="2"/>
    <s v="Plato_1"/>
    <s v="Descripcion del Plato_1"/>
    <n v="15"/>
    <n v="25"/>
    <n v="3"/>
    <n v="34"/>
    <s v="Sin cebolla"/>
    <n v="75"/>
    <n v="30"/>
    <n v="0.4"/>
    <n v="45"/>
  </r>
  <r>
    <x v="426"/>
    <n v="2"/>
    <s v="Plato_8"/>
    <s v="Descripcion del Plato_8"/>
    <n v="21"/>
    <n v="35"/>
    <n v="2"/>
    <n v="52"/>
    <s v="Ninguna"/>
    <n v="70"/>
    <n v="28"/>
    <n v="0.4"/>
    <n v="42"/>
  </r>
  <r>
    <x v="426"/>
    <n v="2"/>
    <s v="Plato_14"/>
    <s v="Descripcion del Plato_14"/>
    <n v="14"/>
    <n v="23"/>
    <n v="1"/>
    <n v="24"/>
    <s v="Sin cebolla"/>
    <n v="23"/>
    <n v="9"/>
    <n v="0.39130434782608697"/>
    <n v="14"/>
  </r>
  <r>
    <x v="426"/>
    <n v="2"/>
    <s v="Plato_12"/>
    <s v="Descripcion del Plato_12"/>
    <n v="11"/>
    <n v="19"/>
    <n v="2"/>
    <n v="56"/>
    <s v="Ninguna"/>
    <n v="38"/>
    <n v="16"/>
    <n v="0.42105263157894735"/>
    <n v="22"/>
  </r>
  <r>
    <x v="427"/>
    <n v="7"/>
    <s v="Plato_20"/>
    <s v="Descripcion del Plato_20"/>
    <n v="25"/>
    <n v="40"/>
    <n v="1"/>
    <n v="38"/>
    <s v="Ninguna"/>
    <n v="40"/>
    <n v="15"/>
    <n v="0.375"/>
    <n v="25"/>
  </r>
  <r>
    <x v="427"/>
    <n v="7"/>
    <s v="Plato_14"/>
    <s v="Descripcion del Plato_14"/>
    <n v="14"/>
    <n v="23"/>
    <n v="1"/>
    <n v="46"/>
    <s v="Ninguna"/>
    <n v="23"/>
    <n v="9"/>
    <n v="0.39130434782608697"/>
    <n v="14"/>
  </r>
  <r>
    <x v="427"/>
    <n v="7"/>
    <s v="Plato_1"/>
    <s v="Descripcion del Plato_1"/>
    <n v="15"/>
    <n v="25"/>
    <n v="2"/>
    <n v="48"/>
    <s v="Ninguna"/>
    <n v="50"/>
    <n v="20"/>
    <n v="0.4"/>
    <n v="30"/>
  </r>
  <r>
    <x v="427"/>
    <n v="7"/>
    <s v="Plato_17"/>
    <s v="Descripcion del Plato_17"/>
    <n v="19"/>
    <n v="31"/>
    <n v="2"/>
    <n v="47"/>
    <s v="Ninguna"/>
    <n v="62"/>
    <n v="24"/>
    <n v="0.38709677419354838"/>
    <n v="38"/>
  </r>
  <r>
    <x v="428"/>
    <n v="8"/>
    <s v="Plato_10"/>
    <s v="Descripcion del Plato_10"/>
    <n v="15"/>
    <n v="26"/>
    <n v="3"/>
    <n v="27"/>
    <s v="Ninguna"/>
    <n v="78"/>
    <n v="33"/>
    <n v="0.42307692307692307"/>
    <n v="45"/>
  </r>
  <r>
    <x v="429"/>
    <n v="7"/>
    <s v="Plato_1"/>
    <s v="Descripcion del Plato_1"/>
    <n v="15"/>
    <n v="25"/>
    <n v="1"/>
    <n v="49"/>
    <s v="Ninguna"/>
    <n v="25"/>
    <n v="10"/>
    <n v="0.4"/>
    <n v="15"/>
  </r>
  <r>
    <x v="430"/>
    <n v="15"/>
    <s v="Plato_2"/>
    <s v="Descripcion del Plato_2"/>
    <n v="18"/>
    <n v="30"/>
    <n v="2"/>
    <n v="20"/>
    <s v="Ninguna"/>
    <n v="60"/>
    <n v="24"/>
    <n v="0.4"/>
    <n v="36"/>
  </r>
  <r>
    <x v="431"/>
    <n v="10"/>
    <s v="Plato_3"/>
    <s v="Descripcion del Plato_3"/>
    <n v="12"/>
    <n v="20"/>
    <n v="3"/>
    <n v="16"/>
    <s v="Sin cebolla"/>
    <n v="60"/>
    <n v="24"/>
    <n v="0.4"/>
    <n v="36"/>
  </r>
  <r>
    <x v="431"/>
    <n v="10"/>
    <s v="Plato_13"/>
    <s v="Descripcion del Plato_13"/>
    <n v="13"/>
    <n v="21"/>
    <n v="1"/>
    <n v="27"/>
    <s v="Ninguna"/>
    <n v="21"/>
    <n v="8"/>
    <n v="0.38095238095238093"/>
    <n v="13"/>
  </r>
  <r>
    <x v="431"/>
    <n v="10"/>
    <s v="Plato_16"/>
    <s v="Descripcion del Plato_16"/>
    <n v="16"/>
    <n v="28"/>
    <n v="1"/>
    <n v="31"/>
    <s v="Ninguna"/>
    <n v="28"/>
    <n v="12"/>
    <n v="0.42857142857142855"/>
    <n v="16"/>
  </r>
  <r>
    <x v="432"/>
    <n v="10"/>
    <s v="Plato_2"/>
    <s v="Descripcion del Plato_2"/>
    <n v="18"/>
    <n v="30"/>
    <n v="1"/>
    <n v="56"/>
    <s v="Sin cebolla"/>
    <n v="30"/>
    <n v="12"/>
    <n v="0.4"/>
    <n v="18"/>
  </r>
  <r>
    <x v="432"/>
    <n v="10"/>
    <s v="Plato_7"/>
    <s v="Descripcion del Plato_7"/>
    <n v="14"/>
    <n v="24"/>
    <n v="3"/>
    <n v="18"/>
    <s v="Ninguna"/>
    <n v="72"/>
    <n v="30"/>
    <n v="0.41666666666666669"/>
    <n v="42"/>
  </r>
  <r>
    <x v="433"/>
    <n v="15"/>
    <s v="Plato_10"/>
    <s v="Descripcion del Plato_10"/>
    <n v="15"/>
    <n v="26"/>
    <n v="2"/>
    <n v="26"/>
    <s v="Ninguna"/>
    <n v="52"/>
    <n v="22"/>
    <n v="0.42307692307692307"/>
    <n v="30"/>
  </r>
  <r>
    <x v="433"/>
    <n v="15"/>
    <s v="Plato_5"/>
    <s v="Descripcion del Plato_5"/>
    <n v="13"/>
    <n v="22"/>
    <n v="2"/>
    <n v="32"/>
    <s v="Sin cebolla"/>
    <n v="44"/>
    <n v="18"/>
    <n v="0.40909090909090912"/>
    <n v="26"/>
  </r>
  <r>
    <x v="434"/>
    <n v="17"/>
    <s v="Plato_10"/>
    <s v="Descripcion del Plato_10"/>
    <n v="15"/>
    <n v="26"/>
    <n v="2"/>
    <n v="14"/>
    <s v="Ninguna"/>
    <n v="52"/>
    <n v="22"/>
    <n v="0.42307692307692307"/>
    <n v="30"/>
  </r>
  <r>
    <x v="434"/>
    <n v="17"/>
    <s v="Plato_13"/>
    <s v="Descripcion del Plato_13"/>
    <n v="13"/>
    <n v="21"/>
    <n v="2"/>
    <n v="42"/>
    <s v="Ninguna"/>
    <n v="42"/>
    <n v="16"/>
    <n v="0.38095238095238093"/>
    <n v="26"/>
  </r>
  <r>
    <x v="434"/>
    <n v="17"/>
    <s v="Plato_2"/>
    <s v="Descripcion del Plato_2"/>
    <n v="18"/>
    <n v="30"/>
    <n v="2"/>
    <n v="55"/>
    <s v="Sin cebolla"/>
    <n v="60"/>
    <n v="24"/>
    <n v="0.4"/>
    <n v="36"/>
  </r>
  <r>
    <x v="435"/>
    <n v="10"/>
    <s v="Plato_16"/>
    <s v="Descripcion del Plato_16"/>
    <n v="16"/>
    <n v="28"/>
    <n v="2"/>
    <n v="45"/>
    <s v="Sin cebolla"/>
    <n v="56"/>
    <n v="24"/>
    <n v="0.42857142857142855"/>
    <n v="32"/>
  </r>
  <r>
    <x v="436"/>
    <n v="16"/>
    <s v="Plato_8"/>
    <s v="Descripcion del Plato_8"/>
    <n v="21"/>
    <n v="35"/>
    <n v="2"/>
    <n v="51"/>
    <s v="Sin cebolla"/>
    <n v="70"/>
    <n v="28"/>
    <n v="0.4"/>
    <n v="42"/>
  </r>
  <r>
    <x v="437"/>
    <n v="2"/>
    <s v="Plato_11"/>
    <s v="Descripcion del Plato_11"/>
    <n v="20"/>
    <n v="33"/>
    <n v="1"/>
    <n v="51"/>
    <s v="Sin cebolla"/>
    <n v="33"/>
    <n v="13"/>
    <n v="0.39393939393939392"/>
    <n v="20"/>
  </r>
  <r>
    <x v="438"/>
    <n v="15"/>
    <s v="Plato_11"/>
    <s v="Descripcion del Plato_11"/>
    <n v="20"/>
    <n v="33"/>
    <n v="3"/>
    <n v="35"/>
    <s v="Ninguna"/>
    <n v="99"/>
    <n v="39"/>
    <n v="0.39393939393939392"/>
    <n v="60"/>
  </r>
  <r>
    <x v="438"/>
    <n v="15"/>
    <s v="Plato_10"/>
    <s v="Descripcion del Plato_10"/>
    <n v="15"/>
    <n v="26"/>
    <n v="3"/>
    <n v="29"/>
    <s v="Sin cebolla"/>
    <n v="78"/>
    <n v="33"/>
    <n v="0.42307692307692307"/>
    <n v="45"/>
  </r>
  <r>
    <x v="439"/>
    <n v="13"/>
    <s v="Plato_14"/>
    <s v="Descripcion del Plato_14"/>
    <n v="14"/>
    <n v="23"/>
    <n v="2"/>
    <n v="36"/>
    <s v="Ninguna"/>
    <n v="46"/>
    <n v="18"/>
    <n v="0.39130434782608697"/>
    <n v="28"/>
  </r>
  <r>
    <x v="439"/>
    <n v="13"/>
    <s v="Plato_12"/>
    <s v="Descripcion del Plato_12"/>
    <n v="11"/>
    <n v="19"/>
    <n v="2"/>
    <n v="9"/>
    <s v="Ninguna"/>
    <n v="38"/>
    <n v="16"/>
    <n v="0.42105263157894735"/>
    <n v="22"/>
  </r>
  <r>
    <x v="440"/>
    <n v="13"/>
    <s v="Plato_8"/>
    <s v="Descripcion del Plato_8"/>
    <n v="21"/>
    <n v="35"/>
    <n v="3"/>
    <n v="54"/>
    <s v="Ninguna"/>
    <n v="105"/>
    <n v="42"/>
    <n v="0.4"/>
    <n v="63"/>
  </r>
  <r>
    <x v="440"/>
    <n v="13"/>
    <s v="Plato_10"/>
    <s v="Descripcion del Plato_10"/>
    <n v="15"/>
    <n v="26"/>
    <n v="3"/>
    <n v="36"/>
    <s v="Sin cebolla"/>
    <n v="78"/>
    <n v="33"/>
    <n v="0.42307692307692307"/>
    <n v="45"/>
  </r>
  <r>
    <x v="441"/>
    <n v="15"/>
    <s v="Plato_18"/>
    <s v="Descripcion del Plato_18"/>
    <n v="20"/>
    <n v="34"/>
    <n v="3"/>
    <n v="29"/>
    <s v="Sin cebolla"/>
    <n v="102"/>
    <n v="42"/>
    <n v="0.41176470588235292"/>
    <n v="60"/>
  </r>
  <r>
    <x v="441"/>
    <n v="15"/>
    <s v="Plato_1"/>
    <s v="Descripcion del Plato_1"/>
    <n v="15"/>
    <n v="25"/>
    <n v="1"/>
    <n v="57"/>
    <s v="Ninguna"/>
    <n v="25"/>
    <n v="10"/>
    <n v="0.4"/>
    <n v="15"/>
  </r>
  <r>
    <x v="441"/>
    <n v="15"/>
    <s v="Plato_19"/>
    <s v="Descripcion del Plato_19"/>
    <n v="22"/>
    <n v="36"/>
    <n v="3"/>
    <n v="45"/>
    <s v="Ninguna"/>
    <n v="108"/>
    <n v="42"/>
    <n v="0.3888888888888889"/>
    <n v="66"/>
  </r>
  <r>
    <x v="442"/>
    <n v="4"/>
    <s v="Plato_14"/>
    <s v="Descripcion del Plato_14"/>
    <n v="14"/>
    <n v="23"/>
    <n v="1"/>
    <n v="30"/>
    <s v="Ninguna"/>
    <n v="23"/>
    <n v="9"/>
    <n v="0.39130434782608697"/>
    <n v="14"/>
  </r>
  <r>
    <x v="442"/>
    <n v="4"/>
    <s v="Plato_15"/>
    <s v="Descripcion del Plato_15"/>
    <n v="19"/>
    <n v="32"/>
    <n v="1"/>
    <n v="52"/>
    <s v="Ninguna"/>
    <n v="32"/>
    <n v="13"/>
    <n v="0.40625"/>
    <n v="19"/>
  </r>
  <r>
    <x v="442"/>
    <n v="4"/>
    <s v="Plato_10"/>
    <s v="Descripcion del Plato_10"/>
    <n v="15"/>
    <n v="26"/>
    <n v="3"/>
    <n v="55"/>
    <s v="Ninguna"/>
    <n v="78"/>
    <n v="33"/>
    <n v="0.42307692307692307"/>
    <n v="45"/>
  </r>
  <r>
    <x v="442"/>
    <n v="4"/>
    <s v="Plato_16"/>
    <s v="Descripcion del Plato_16"/>
    <n v="16"/>
    <n v="28"/>
    <n v="3"/>
    <n v="18"/>
    <s v="Ninguna"/>
    <n v="84"/>
    <n v="36"/>
    <n v="0.42857142857142855"/>
    <n v="48"/>
  </r>
  <r>
    <x v="443"/>
    <n v="8"/>
    <s v="Plato_14"/>
    <s v="Descripcion del Plato_14"/>
    <n v="14"/>
    <n v="23"/>
    <n v="1"/>
    <n v="32"/>
    <s v="Sin cebolla"/>
    <n v="23"/>
    <n v="9"/>
    <n v="0.39130434782608697"/>
    <n v="14"/>
  </r>
  <r>
    <x v="443"/>
    <n v="8"/>
    <s v="Plato_7"/>
    <s v="Descripcion del Plato_7"/>
    <n v="14"/>
    <n v="24"/>
    <n v="3"/>
    <n v="49"/>
    <s v="Sin cebolla"/>
    <n v="72"/>
    <n v="30"/>
    <n v="0.41666666666666669"/>
    <n v="42"/>
  </r>
  <r>
    <x v="444"/>
    <n v="6"/>
    <s v="Plato_6"/>
    <s v="Descripcion del Plato_6"/>
    <n v="16"/>
    <n v="27"/>
    <n v="3"/>
    <n v="26"/>
    <s v="Ninguna"/>
    <n v="81"/>
    <n v="33"/>
    <n v="0.40740740740740738"/>
    <n v="48"/>
  </r>
  <r>
    <x v="445"/>
    <n v="12"/>
    <s v="Plato_13"/>
    <s v="Descripcion del Plato_13"/>
    <n v="13"/>
    <n v="21"/>
    <n v="1"/>
    <n v="8"/>
    <s v="Sin cebolla"/>
    <n v="21"/>
    <n v="8"/>
    <n v="0.38095238095238093"/>
    <n v="13"/>
  </r>
  <r>
    <x v="446"/>
    <n v="8"/>
    <s v="Plato_3"/>
    <s v="Descripcion del Plato_3"/>
    <n v="12"/>
    <n v="20"/>
    <n v="2"/>
    <n v="29"/>
    <s v="Sin cebolla"/>
    <n v="40"/>
    <n v="16"/>
    <n v="0.4"/>
    <n v="24"/>
  </r>
  <r>
    <x v="446"/>
    <n v="8"/>
    <s v="Plato_12"/>
    <s v="Descripcion del Plato_12"/>
    <n v="11"/>
    <n v="19"/>
    <n v="3"/>
    <n v="50"/>
    <s v="Sin cebolla"/>
    <n v="57"/>
    <n v="24"/>
    <n v="0.42105263157894735"/>
    <n v="33"/>
  </r>
  <r>
    <x v="446"/>
    <n v="8"/>
    <s v="Plato_16"/>
    <s v="Descripcion del Plato_16"/>
    <n v="16"/>
    <n v="28"/>
    <n v="3"/>
    <n v="7"/>
    <s v="Ninguna"/>
    <n v="84"/>
    <n v="36"/>
    <n v="0.42857142857142855"/>
    <n v="48"/>
  </r>
  <r>
    <x v="447"/>
    <n v="4"/>
    <s v="Plato_12"/>
    <s v="Descripcion del Plato_12"/>
    <n v="11"/>
    <n v="19"/>
    <n v="2"/>
    <n v="26"/>
    <s v="Sin cebolla"/>
    <n v="38"/>
    <n v="16"/>
    <n v="0.42105263157894735"/>
    <n v="22"/>
  </r>
  <r>
    <x v="447"/>
    <n v="4"/>
    <s v="Plato_11"/>
    <s v="Descripcion del Plato_11"/>
    <n v="20"/>
    <n v="33"/>
    <n v="3"/>
    <n v="40"/>
    <s v="Sin cebolla"/>
    <n v="99"/>
    <n v="39"/>
    <n v="0.39393939393939392"/>
    <n v="60"/>
  </r>
  <r>
    <x v="448"/>
    <n v="3"/>
    <s v="Plato_15"/>
    <s v="Descripcion del Plato_15"/>
    <n v="19"/>
    <n v="32"/>
    <n v="2"/>
    <n v="33"/>
    <s v="Sin cebolla"/>
    <n v="64"/>
    <n v="26"/>
    <n v="0.40625"/>
    <n v="38"/>
  </r>
  <r>
    <x v="449"/>
    <n v="9"/>
    <s v="Plato_4"/>
    <s v="Descripcion del Plato_4"/>
    <n v="10"/>
    <n v="18"/>
    <n v="2"/>
    <n v="13"/>
    <s v="Sin cebolla"/>
    <n v="36"/>
    <n v="16"/>
    <n v="0.44444444444444442"/>
    <n v="20"/>
  </r>
  <r>
    <x v="449"/>
    <n v="9"/>
    <s v="Plato_19"/>
    <s v="Descripcion del Plato_19"/>
    <n v="22"/>
    <n v="36"/>
    <n v="1"/>
    <n v="21"/>
    <s v="Ninguna"/>
    <n v="36"/>
    <n v="14"/>
    <n v="0.3888888888888889"/>
    <n v="22"/>
  </r>
  <r>
    <x v="450"/>
    <n v="3"/>
    <s v="Plato_8"/>
    <s v="Descripcion del Plato_8"/>
    <n v="21"/>
    <n v="35"/>
    <n v="1"/>
    <n v="23"/>
    <s v="Sin cebolla"/>
    <n v="35"/>
    <n v="14"/>
    <n v="0.4"/>
    <n v="21"/>
  </r>
  <r>
    <x v="450"/>
    <n v="3"/>
    <s v="Plato_14"/>
    <s v="Descripcion del Plato_14"/>
    <n v="14"/>
    <n v="23"/>
    <n v="1"/>
    <n v="41"/>
    <s v="Sin cebolla"/>
    <n v="23"/>
    <n v="9"/>
    <n v="0.39130434782608697"/>
    <n v="14"/>
  </r>
  <r>
    <x v="450"/>
    <n v="3"/>
    <s v="Plato_18"/>
    <s v="Descripcion del Plato_18"/>
    <n v="20"/>
    <n v="34"/>
    <n v="1"/>
    <n v="39"/>
    <s v="Ninguna"/>
    <n v="34"/>
    <n v="14"/>
    <n v="0.41176470588235292"/>
    <n v="20"/>
  </r>
  <r>
    <x v="451"/>
    <n v="9"/>
    <s v="Plato_17"/>
    <s v="Descripcion del Plato_17"/>
    <n v="19"/>
    <n v="31"/>
    <n v="3"/>
    <n v="53"/>
    <s v="Ninguna"/>
    <n v="93"/>
    <n v="36"/>
    <n v="0.38709677419354838"/>
    <n v="57"/>
  </r>
  <r>
    <x v="451"/>
    <n v="9"/>
    <s v="Plato_5"/>
    <s v="Descripcion del Plato_5"/>
    <n v="13"/>
    <n v="22"/>
    <n v="2"/>
    <n v="28"/>
    <s v="Ninguna"/>
    <n v="44"/>
    <n v="18"/>
    <n v="0.40909090909090912"/>
    <n v="26"/>
  </r>
  <r>
    <x v="451"/>
    <n v="9"/>
    <s v="Plato_13"/>
    <s v="Descripcion del Plato_13"/>
    <n v="13"/>
    <n v="21"/>
    <n v="1"/>
    <n v="42"/>
    <s v="Sin cebolla"/>
    <n v="21"/>
    <n v="8"/>
    <n v="0.38095238095238093"/>
    <n v="13"/>
  </r>
  <r>
    <x v="452"/>
    <n v="6"/>
    <s v="Plato_18"/>
    <s v="Descripcion del Plato_18"/>
    <n v="20"/>
    <n v="34"/>
    <n v="1"/>
    <n v="42"/>
    <s v="Ninguna"/>
    <n v="34"/>
    <n v="14"/>
    <n v="0.41176470588235292"/>
    <n v="20"/>
  </r>
  <r>
    <x v="452"/>
    <n v="6"/>
    <s v="Plato_15"/>
    <s v="Descripcion del Plato_15"/>
    <n v="19"/>
    <n v="32"/>
    <n v="3"/>
    <n v="58"/>
    <s v="Ninguna"/>
    <n v="96"/>
    <n v="39"/>
    <n v="0.40625"/>
    <n v="57"/>
  </r>
  <r>
    <x v="453"/>
    <n v="1"/>
    <s v="Plato_6"/>
    <s v="Descripcion del Plato_6"/>
    <n v="16"/>
    <n v="27"/>
    <n v="2"/>
    <n v="49"/>
    <s v="Ninguna"/>
    <n v="54"/>
    <n v="22"/>
    <n v="0.40740740740740738"/>
    <n v="32"/>
  </r>
  <r>
    <x v="453"/>
    <n v="1"/>
    <s v="Plato_12"/>
    <s v="Descripcion del Plato_12"/>
    <n v="11"/>
    <n v="19"/>
    <n v="3"/>
    <n v="18"/>
    <s v="Sin cebolla"/>
    <n v="57"/>
    <n v="24"/>
    <n v="0.42105263157894735"/>
    <n v="33"/>
  </r>
  <r>
    <x v="453"/>
    <n v="1"/>
    <s v="Plato_19"/>
    <s v="Descripcion del Plato_19"/>
    <n v="22"/>
    <n v="36"/>
    <n v="2"/>
    <n v="42"/>
    <s v="Sin cebolla"/>
    <n v="72"/>
    <n v="28"/>
    <n v="0.3888888888888889"/>
    <n v="44"/>
  </r>
  <r>
    <x v="453"/>
    <n v="1"/>
    <s v="Plato_1"/>
    <s v="Descripcion del Plato_1"/>
    <n v="15"/>
    <n v="25"/>
    <n v="2"/>
    <n v="44"/>
    <s v="Ninguna"/>
    <n v="50"/>
    <n v="20"/>
    <n v="0.4"/>
    <n v="30"/>
  </r>
  <r>
    <x v="454"/>
    <n v="12"/>
    <s v="Plato_7"/>
    <s v="Descripcion del Plato_7"/>
    <n v="14"/>
    <n v="24"/>
    <n v="2"/>
    <n v="11"/>
    <s v="Ninguna"/>
    <n v="48"/>
    <n v="20"/>
    <n v="0.41666666666666669"/>
    <n v="28"/>
  </r>
  <r>
    <x v="455"/>
    <n v="13"/>
    <s v="Plato_20"/>
    <s v="Descripcion del Plato_20"/>
    <n v="25"/>
    <n v="40"/>
    <n v="2"/>
    <n v="47"/>
    <s v="Sin cebolla"/>
    <n v="80"/>
    <n v="30"/>
    <n v="0.375"/>
    <n v="50"/>
  </r>
  <r>
    <x v="455"/>
    <n v="13"/>
    <s v="Plato_18"/>
    <s v="Descripcion del Plato_18"/>
    <n v="20"/>
    <n v="34"/>
    <n v="2"/>
    <n v="24"/>
    <s v="Ninguna"/>
    <n v="68"/>
    <n v="28"/>
    <n v="0.41176470588235292"/>
    <n v="40"/>
  </r>
  <r>
    <x v="456"/>
    <n v="18"/>
    <s v="Plato_11"/>
    <s v="Descripcion del Plato_11"/>
    <n v="20"/>
    <n v="33"/>
    <n v="3"/>
    <n v="43"/>
    <s v="Sin cebolla"/>
    <n v="99"/>
    <n v="39"/>
    <n v="0.39393939393939392"/>
    <n v="60"/>
  </r>
  <r>
    <x v="456"/>
    <n v="18"/>
    <s v="Plato_12"/>
    <s v="Descripcion del Plato_12"/>
    <n v="11"/>
    <n v="19"/>
    <n v="2"/>
    <n v="15"/>
    <s v="Sin cebolla"/>
    <n v="38"/>
    <n v="16"/>
    <n v="0.42105263157894735"/>
    <n v="22"/>
  </r>
  <r>
    <x v="457"/>
    <n v="4"/>
    <s v="Plato_16"/>
    <s v="Descripcion del Plato_16"/>
    <n v="16"/>
    <n v="28"/>
    <n v="2"/>
    <n v="11"/>
    <s v="Sin cebolla"/>
    <n v="56"/>
    <n v="24"/>
    <n v="0.42857142857142855"/>
    <n v="32"/>
  </r>
  <r>
    <x v="457"/>
    <n v="4"/>
    <s v="Plato_18"/>
    <s v="Descripcion del Plato_18"/>
    <n v="20"/>
    <n v="34"/>
    <n v="3"/>
    <n v="28"/>
    <s v="Ninguna"/>
    <n v="102"/>
    <n v="42"/>
    <n v="0.41176470588235292"/>
    <n v="60"/>
  </r>
  <r>
    <x v="457"/>
    <n v="4"/>
    <s v="Plato_11"/>
    <s v="Descripcion del Plato_11"/>
    <n v="20"/>
    <n v="33"/>
    <n v="2"/>
    <n v="6"/>
    <s v="Ninguna"/>
    <n v="66"/>
    <n v="26"/>
    <n v="0.39393939393939392"/>
    <n v="40"/>
  </r>
  <r>
    <x v="457"/>
    <n v="4"/>
    <s v="Plato_5"/>
    <s v="Descripcion del Plato_5"/>
    <n v="13"/>
    <n v="22"/>
    <n v="2"/>
    <n v="44"/>
    <s v="Ninguna"/>
    <n v="44"/>
    <n v="18"/>
    <n v="0.40909090909090912"/>
    <n v="26"/>
  </r>
  <r>
    <x v="458"/>
    <n v="20"/>
    <s v="Plato_16"/>
    <s v="Descripcion del Plato_16"/>
    <n v="16"/>
    <n v="28"/>
    <n v="3"/>
    <n v="30"/>
    <s v="Ninguna"/>
    <n v="84"/>
    <n v="36"/>
    <n v="0.42857142857142855"/>
    <n v="48"/>
  </r>
  <r>
    <x v="459"/>
    <n v="19"/>
    <s v="Plato_16"/>
    <s v="Descripcion del Plato_16"/>
    <n v="16"/>
    <n v="28"/>
    <n v="1"/>
    <n v="40"/>
    <s v="Sin cebolla"/>
    <n v="28"/>
    <n v="12"/>
    <n v="0.42857142857142855"/>
    <n v="16"/>
  </r>
  <r>
    <x v="459"/>
    <n v="19"/>
    <s v="Plato_10"/>
    <s v="Descripcion del Plato_10"/>
    <n v="15"/>
    <n v="26"/>
    <n v="1"/>
    <n v="8"/>
    <s v="Sin cebolla"/>
    <n v="26"/>
    <n v="11"/>
    <n v="0.42307692307692307"/>
    <n v="15"/>
  </r>
  <r>
    <x v="459"/>
    <n v="19"/>
    <s v="Plato_1"/>
    <s v="Descripcion del Plato_1"/>
    <n v="15"/>
    <n v="25"/>
    <n v="2"/>
    <n v="43"/>
    <s v="Ninguna"/>
    <n v="50"/>
    <n v="20"/>
    <n v="0.4"/>
    <n v="30"/>
  </r>
  <r>
    <x v="459"/>
    <n v="19"/>
    <s v="Plato_7"/>
    <s v="Descripcion del Plato_7"/>
    <n v="14"/>
    <n v="24"/>
    <n v="3"/>
    <n v="33"/>
    <s v="Ninguna"/>
    <n v="72"/>
    <n v="30"/>
    <n v="0.41666666666666669"/>
    <n v="42"/>
  </r>
  <r>
    <x v="460"/>
    <n v="4"/>
    <s v="Plato_8"/>
    <s v="Descripcion del Plato_8"/>
    <n v="21"/>
    <n v="35"/>
    <n v="2"/>
    <n v="38"/>
    <s v="Sin cebolla"/>
    <n v="70"/>
    <n v="28"/>
    <n v="0.4"/>
    <n v="42"/>
  </r>
  <r>
    <x v="460"/>
    <n v="4"/>
    <s v="Plato_9"/>
    <s v="Descripcion del Plato_9"/>
    <n v="17"/>
    <n v="29"/>
    <n v="1"/>
    <n v="28"/>
    <s v="Ninguna"/>
    <n v="29"/>
    <n v="12"/>
    <n v="0.41379310344827586"/>
    <n v="17"/>
  </r>
  <r>
    <x v="461"/>
    <n v="9"/>
    <s v="Plato_11"/>
    <s v="Descripcion del Plato_11"/>
    <n v="20"/>
    <n v="33"/>
    <n v="3"/>
    <n v="11"/>
    <s v="Ninguna"/>
    <n v="99"/>
    <n v="39"/>
    <n v="0.39393939393939392"/>
    <n v="60"/>
  </r>
  <r>
    <x v="462"/>
    <n v="7"/>
    <s v="Plato_17"/>
    <s v="Descripcion del Plato_17"/>
    <n v="19"/>
    <n v="31"/>
    <n v="3"/>
    <n v="14"/>
    <s v="Sin cebolla"/>
    <n v="93"/>
    <n v="36"/>
    <n v="0.38709677419354838"/>
    <n v="57"/>
  </r>
  <r>
    <x v="463"/>
    <n v="16"/>
    <s v="Plato_10"/>
    <s v="Descripcion del Plato_10"/>
    <n v="15"/>
    <n v="26"/>
    <n v="3"/>
    <n v="50"/>
    <s v="Sin cebolla"/>
    <n v="78"/>
    <n v="33"/>
    <n v="0.42307692307692307"/>
    <n v="45"/>
  </r>
  <r>
    <x v="463"/>
    <n v="16"/>
    <s v="Plato_6"/>
    <s v="Descripcion del Plato_6"/>
    <n v="16"/>
    <n v="27"/>
    <n v="2"/>
    <n v="24"/>
    <s v="Ninguna"/>
    <n v="54"/>
    <n v="22"/>
    <n v="0.40740740740740738"/>
    <n v="32"/>
  </r>
  <r>
    <x v="463"/>
    <n v="16"/>
    <s v="Plato_5"/>
    <s v="Descripcion del Plato_5"/>
    <n v="13"/>
    <n v="22"/>
    <n v="1"/>
    <n v="10"/>
    <s v="Ninguna"/>
    <n v="22"/>
    <n v="9"/>
    <n v="0.40909090909090912"/>
    <n v="13"/>
  </r>
  <r>
    <x v="464"/>
    <n v="4"/>
    <s v="Plato_1"/>
    <s v="Descripcion del Plato_1"/>
    <n v="15"/>
    <n v="25"/>
    <n v="3"/>
    <n v="37"/>
    <s v="Ninguna"/>
    <n v="75"/>
    <n v="30"/>
    <n v="0.4"/>
    <n v="45"/>
  </r>
  <r>
    <x v="464"/>
    <n v="4"/>
    <s v="Plato_14"/>
    <s v="Descripcion del Plato_14"/>
    <n v="14"/>
    <n v="23"/>
    <n v="2"/>
    <n v="23"/>
    <s v="Sin cebolla"/>
    <n v="46"/>
    <n v="18"/>
    <n v="0.39130434782608697"/>
    <n v="28"/>
  </r>
  <r>
    <x v="465"/>
    <n v="4"/>
    <s v="Plato_5"/>
    <s v="Descripcion del Plato_5"/>
    <n v="13"/>
    <n v="22"/>
    <n v="1"/>
    <n v="50"/>
    <s v="Sin cebolla"/>
    <n v="22"/>
    <n v="9"/>
    <n v="0.40909090909090912"/>
    <n v="13"/>
  </r>
  <r>
    <x v="465"/>
    <n v="4"/>
    <s v="Plato_2"/>
    <s v="Descripcion del Plato_2"/>
    <n v="18"/>
    <n v="30"/>
    <n v="3"/>
    <n v="52"/>
    <s v="Ninguna"/>
    <n v="90"/>
    <n v="36"/>
    <n v="0.4"/>
    <n v="54"/>
  </r>
  <r>
    <x v="465"/>
    <n v="4"/>
    <s v="Plato_16"/>
    <s v="Descripcion del Plato_16"/>
    <n v="16"/>
    <n v="28"/>
    <n v="1"/>
    <n v="43"/>
    <s v="Ninguna"/>
    <n v="28"/>
    <n v="12"/>
    <n v="0.42857142857142855"/>
    <n v="16"/>
  </r>
  <r>
    <x v="466"/>
    <n v="15"/>
    <s v="Plato_11"/>
    <s v="Descripcion del Plato_11"/>
    <n v="20"/>
    <n v="33"/>
    <n v="3"/>
    <n v="13"/>
    <s v="Ninguna"/>
    <n v="99"/>
    <n v="39"/>
    <n v="0.39393939393939392"/>
    <n v="60"/>
  </r>
  <r>
    <x v="466"/>
    <n v="15"/>
    <s v="Plato_5"/>
    <s v="Descripcion del Plato_5"/>
    <n v="13"/>
    <n v="22"/>
    <n v="2"/>
    <n v="59"/>
    <s v="Ninguna"/>
    <n v="44"/>
    <n v="18"/>
    <n v="0.40909090909090912"/>
    <n v="26"/>
  </r>
  <r>
    <x v="467"/>
    <n v="14"/>
    <s v="Plato_12"/>
    <s v="Descripcion del Plato_12"/>
    <n v="11"/>
    <n v="19"/>
    <n v="2"/>
    <n v="38"/>
    <s v="Sin cebolla"/>
    <n v="38"/>
    <n v="16"/>
    <n v="0.42105263157894735"/>
    <n v="22"/>
  </r>
  <r>
    <x v="467"/>
    <n v="14"/>
    <s v="Plato_3"/>
    <s v="Descripcion del Plato_3"/>
    <n v="12"/>
    <n v="20"/>
    <n v="2"/>
    <n v="16"/>
    <s v="Sin cebolla"/>
    <n v="40"/>
    <n v="16"/>
    <n v="0.4"/>
    <n v="24"/>
  </r>
  <r>
    <x v="467"/>
    <n v="14"/>
    <s v="Plato_16"/>
    <s v="Descripcion del Plato_16"/>
    <n v="16"/>
    <n v="28"/>
    <n v="1"/>
    <n v="9"/>
    <s v="Sin cebolla"/>
    <n v="28"/>
    <n v="12"/>
    <n v="0.42857142857142855"/>
    <n v="16"/>
  </r>
  <r>
    <x v="468"/>
    <n v="1"/>
    <s v="Plato_8"/>
    <s v="Descripcion del Plato_8"/>
    <n v="21"/>
    <n v="35"/>
    <n v="3"/>
    <n v="22"/>
    <s v="Sin cebolla"/>
    <n v="105"/>
    <n v="42"/>
    <n v="0.4"/>
    <n v="63"/>
  </r>
  <r>
    <x v="468"/>
    <n v="1"/>
    <s v="Plato_15"/>
    <s v="Descripcion del Plato_15"/>
    <n v="19"/>
    <n v="32"/>
    <n v="1"/>
    <n v="44"/>
    <s v="Ninguna"/>
    <n v="32"/>
    <n v="13"/>
    <n v="0.40625"/>
    <n v="19"/>
  </r>
  <r>
    <x v="469"/>
    <n v="17"/>
    <s v="Plato_7"/>
    <s v="Descripcion del Plato_7"/>
    <n v="14"/>
    <n v="24"/>
    <n v="1"/>
    <n v="44"/>
    <s v="Ninguna"/>
    <n v="24"/>
    <n v="10"/>
    <n v="0.41666666666666669"/>
    <n v="14"/>
  </r>
  <r>
    <x v="469"/>
    <n v="17"/>
    <s v="Plato_4"/>
    <s v="Descripcion del Plato_4"/>
    <n v="10"/>
    <n v="18"/>
    <n v="3"/>
    <n v="28"/>
    <s v="Ninguna"/>
    <n v="54"/>
    <n v="24"/>
    <n v="0.44444444444444442"/>
    <n v="30"/>
  </r>
  <r>
    <x v="470"/>
    <n v="7"/>
    <s v="Plato_8"/>
    <s v="Descripcion del Plato_8"/>
    <n v="21"/>
    <n v="35"/>
    <n v="3"/>
    <n v="57"/>
    <s v="Ninguna"/>
    <n v="105"/>
    <n v="42"/>
    <n v="0.4"/>
    <n v="63"/>
  </r>
  <r>
    <x v="471"/>
    <n v="20"/>
    <s v="Plato_8"/>
    <s v="Descripcion del Plato_8"/>
    <n v="21"/>
    <n v="35"/>
    <n v="2"/>
    <n v="42"/>
    <s v="Ninguna"/>
    <n v="70"/>
    <n v="28"/>
    <n v="0.4"/>
    <n v="42"/>
  </r>
  <r>
    <x v="471"/>
    <n v="20"/>
    <s v="Plato_5"/>
    <s v="Descripcion del Plato_5"/>
    <n v="13"/>
    <n v="22"/>
    <n v="2"/>
    <n v="31"/>
    <s v="Sin cebolla"/>
    <n v="44"/>
    <n v="18"/>
    <n v="0.40909090909090912"/>
    <n v="26"/>
  </r>
  <r>
    <x v="472"/>
    <n v="13"/>
    <s v="Plato_5"/>
    <s v="Descripcion del Plato_5"/>
    <n v="13"/>
    <n v="22"/>
    <n v="2"/>
    <n v="51"/>
    <s v="Sin cebolla"/>
    <n v="44"/>
    <n v="18"/>
    <n v="0.40909090909090912"/>
    <n v="26"/>
  </r>
  <r>
    <x v="472"/>
    <n v="13"/>
    <s v="Plato_8"/>
    <s v="Descripcion del Plato_8"/>
    <n v="21"/>
    <n v="35"/>
    <n v="1"/>
    <n v="10"/>
    <s v="Ninguna"/>
    <n v="35"/>
    <n v="14"/>
    <n v="0.4"/>
    <n v="21"/>
  </r>
  <r>
    <x v="473"/>
    <n v="2"/>
    <s v="Plato_18"/>
    <s v="Descripcion del Plato_18"/>
    <n v="20"/>
    <n v="34"/>
    <n v="1"/>
    <n v="55"/>
    <s v="Sin cebolla"/>
    <n v="34"/>
    <n v="14"/>
    <n v="0.41176470588235292"/>
    <n v="20"/>
  </r>
  <r>
    <x v="473"/>
    <n v="2"/>
    <s v="Plato_9"/>
    <s v="Descripcion del Plato_9"/>
    <n v="17"/>
    <n v="29"/>
    <n v="1"/>
    <n v="37"/>
    <s v="Ninguna"/>
    <n v="29"/>
    <n v="12"/>
    <n v="0.41379310344827586"/>
    <n v="17"/>
  </r>
  <r>
    <x v="473"/>
    <n v="2"/>
    <s v="Plato_17"/>
    <s v="Descripcion del Plato_17"/>
    <n v="19"/>
    <n v="31"/>
    <n v="1"/>
    <n v="34"/>
    <s v="Sin cebolla"/>
    <n v="31"/>
    <n v="12"/>
    <n v="0.38709677419354838"/>
    <n v="19"/>
  </r>
  <r>
    <x v="473"/>
    <n v="2"/>
    <s v="Plato_16"/>
    <s v="Descripcion del Plato_16"/>
    <n v="16"/>
    <n v="28"/>
    <n v="3"/>
    <n v="35"/>
    <s v="Ninguna"/>
    <n v="84"/>
    <n v="36"/>
    <n v="0.42857142857142855"/>
    <n v="48"/>
  </r>
  <r>
    <x v="474"/>
    <n v="18"/>
    <s v="Plato_7"/>
    <s v="Descripcion del Plato_7"/>
    <n v="14"/>
    <n v="24"/>
    <n v="3"/>
    <n v="21"/>
    <s v="Sin cebolla"/>
    <n v="72"/>
    <n v="30"/>
    <n v="0.41666666666666669"/>
    <n v="42"/>
  </r>
  <r>
    <x v="474"/>
    <n v="18"/>
    <s v="Plato_18"/>
    <s v="Descripcion del Plato_18"/>
    <n v="20"/>
    <n v="34"/>
    <n v="3"/>
    <n v="14"/>
    <s v="Sin cebolla"/>
    <n v="102"/>
    <n v="42"/>
    <n v="0.41176470588235292"/>
    <n v="60"/>
  </r>
  <r>
    <x v="475"/>
    <n v="13"/>
    <s v="Plato_7"/>
    <s v="Descripcion del Plato_7"/>
    <n v="14"/>
    <n v="24"/>
    <n v="2"/>
    <n v="55"/>
    <s v="Sin cebolla"/>
    <n v="48"/>
    <n v="20"/>
    <n v="0.41666666666666669"/>
    <n v="28"/>
  </r>
  <r>
    <x v="475"/>
    <n v="13"/>
    <s v="Plato_18"/>
    <s v="Descripcion del Plato_18"/>
    <n v="20"/>
    <n v="34"/>
    <n v="1"/>
    <n v="34"/>
    <s v="Ninguna"/>
    <n v="34"/>
    <n v="14"/>
    <n v="0.41176470588235292"/>
    <n v="20"/>
  </r>
  <r>
    <x v="475"/>
    <n v="13"/>
    <s v="Plato_15"/>
    <s v="Descripcion del Plato_15"/>
    <n v="19"/>
    <n v="32"/>
    <n v="3"/>
    <n v="5"/>
    <s v="Sin cebolla"/>
    <n v="96"/>
    <n v="39"/>
    <n v="0.40625"/>
    <n v="57"/>
  </r>
  <r>
    <x v="475"/>
    <n v="13"/>
    <s v="Plato_20"/>
    <s v="Descripcion del Plato_20"/>
    <n v="25"/>
    <n v="40"/>
    <n v="1"/>
    <n v="21"/>
    <s v="Ninguna"/>
    <n v="40"/>
    <n v="15"/>
    <n v="0.375"/>
    <n v="25"/>
  </r>
  <r>
    <x v="476"/>
    <n v="8"/>
    <s v="Plato_18"/>
    <s v="Descripcion del Plato_18"/>
    <n v="20"/>
    <n v="34"/>
    <n v="2"/>
    <n v="34"/>
    <s v="Sin cebolla"/>
    <n v="68"/>
    <n v="28"/>
    <n v="0.41176470588235292"/>
    <n v="40"/>
  </r>
  <r>
    <x v="476"/>
    <n v="8"/>
    <s v="Plato_14"/>
    <s v="Descripcion del Plato_14"/>
    <n v="14"/>
    <n v="23"/>
    <n v="2"/>
    <n v="13"/>
    <s v="Sin cebolla"/>
    <n v="46"/>
    <n v="18"/>
    <n v="0.39130434782608697"/>
    <n v="28"/>
  </r>
  <r>
    <x v="476"/>
    <n v="8"/>
    <s v="Plato_7"/>
    <s v="Descripcion del Plato_7"/>
    <n v="14"/>
    <n v="24"/>
    <n v="2"/>
    <n v="47"/>
    <s v="Sin cebolla"/>
    <n v="48"/>
    <n v="20"/>
    <n v="0.41666666666666669"/>
    <n v="28"/>
  </r>
  <r>
    <x v="476"/>
    <n v="8"/>
    <s v="Plato_13"/>
    <s v="Descripcion del Plato_13"/>
    <n v="13"/>
    <n v="21"/>
    <n v="2"/>
    <n v="21"/>
    <s v="Ninguna"/>
    <n v="42"/>
    <n v="16"/>
    <n v="0.38095238095238093"/>
    <n v="26"/>
  </r>
  <r>
    <x v="477"/>
    <n v="7"/>
    <s v="Plato_2"/>
    <s v="Descripcion del Plato_2"/>
    <n v="18"/>
    <n v="30"/>
    <n v="2"/>
    <n v="54"/>
    <s v="Sin cebolla"/>
    <n v="60"/>
    <n v="24"/>
    <n v="0.4"/>
    <n v="36"/>
  </r>
  <r>
    <x v="477"/>
    <n v="7"/>
    <s v="Plato_9"/>
    <s v="Descripcion del Plato_9"/>
    <n v="17"/>
    <n v="29"/>
    <n v="2"/>
    <n v="36"/>
    <s v="Sin cebolla"/>
    <n v="58"/>
    <n v="24"/>
    <n v="0.41379310344827586"/>
    <n v="34"/>
  </r>
  <r>
    <x v="478"/>
    <n v="1"/>
    <s v="Plato_4"/>
    <s v="Descripcion del Plato_4"/>
    <n v="10"/>
    <n v="18"/>
    <n v="1"/>
    <n v="45"/>
    <s v="Ninguna"/>
    <n v="18"/>
    <n v="8"/>
    <n v="0.44444444444444442"/>
    <n v="10"/>
  </r>
  <r>
    <x v="478"/>
    <n v="1"/>
    <s v="Plato_18"/>
    <s v="Descripcion del Plato_18"/>
    <n v="20"/>
    <n v="34"/>
    <n v="1"/>
    <n v="38"/>
    <s v="Sin cebolla"/>
    <n v="34"/>
    <n v="14"/>
    <n v="0.41176470588235292"/>
    <n v="20"/>
  </r>
  <r>
    <x v="479"/>
    <n v="1"/>
    <s v="Plato_8"/>
    <s v="Descripcion del Plato_8"/>
    <n v="21"/>
    <n v="35"/>
    <n v="3"/>
    <n v="57"/>
    <s v="Sin cebolla"/>
    <n v="105"/>
    <n v="42"/>
    <n v="0.4"/>
    <n v="63"/>
  </r>
  <r>
    <x v="479"/>
    <n v="1"/>
    <s v="Plato_6"/>
    <s v="Descripcion del Plato_6"/>
    <n v="16"/>
    <n v="27"/>
    <n v="2"/>
    <n v="8"/>
    <s v="Ninguna"/>
    <n v="54"/>
    <n v="22"/>
    <n v="0.40740740740740738"/>
    <n v="32"/>
  </r>
  <r>
    <x v="480"/>
    <n v="9"/>
    <s v="Plato_10"/>
    <s v="Descripcion del Plato_10"/>
    <n v="15"/>
    <n v="26"/>
    <n v="2"/>
    <n v="58"/>
    <s v="Sin cebolla"/>
    <n v="52"/>
    <n v="22"/>
    <n v="0.42307692307692307"/>
    <n v="30"/>
  </r>
  <r>
    <x v="481"/>
    <n v="9"/>
    <s v="Plato_13"/>
    <s v="Descripcion del Plato_13"/>
    <n v="13"/>
    <n v="21"/>
    <n v="3"/>
    <n v="21"/>
    <s v="Sin cebolla"/>
    <n v="63"/>
    <n v="24"/>
    <n v="0.38095238095238093"/>
    <n v="39"/>
  </r>
  <r>
    <x v="482"/>
    <n v="2"/>
    <s v="Plato_6"/>
    <s v="Descripcion del Plato_6"/>
    <n v="16"/>
    <n v="27"/>
    <n v="3"/>
    <n v="53"/>
    <s v="Ninguna"/>
    <n v="81"/>
    <n v="33"/>
    <n v="0.40740740740740738"/>
    <n v="48"/>
  </r>
  <r>
    <x v="483"/>
    <n v="18"/>
    <s v="Plato_1"/>
    <s v="Descripcion del Plato_1"/>
    <n v="15"/>
    <n v="25"/>
    <n v="3"/>
    <n v="34"/>
    <s v="Sin cebolla"/>
    <n v="75"/>
    <n v="30"/>
    <n v="0.4"/>
    <n v="45"/>
  </r>
  <r>
    <x v="484"/>
    <n v="6"/>
    <s v="Plato_7"/>
    <s v="Descripcion del Plato_7"/>
    <n v="14"/>
    <n v="24"/>
    <n v="3"/>
    <n v="23"/>
    <s v="Ninguna"/>
    <n v="72"/>
    <n v="30"/>
    <n v="0.41666666666666669"/>
    <n v="42"/>
  </r>
  <r>
    <x v="484"/>
    <n v="6"/>
    <s v="Plato_19"/>
    <s v="Descripcion del Plato_19"/>
    <n v="22"/>
    <n v="36"/>
    <n v="2"/>
    <n v="56"/>
    <s v="Ninguna"/>
    <n v="72"/>
    <n v="28"/>
    <n v="0.3888888888888889"/>
    <n v="44"/>
  </r>
  <r>
    <x v="485"/>
    <n v="15"/>
    <s v="Plato_19"/>
    <s v="Descripcion del Plato_19"/>
    <n v="22"/>
    <n v="36"/>
    <n v="2"/>
    <n v="7"/>
    <s v="Ninguna"/>
    <n v="72"/>
    <n v="28"/>
    <n v="0.3888888888888889"/>
    <n v="44"/>
  </r>
  <r>
    <x v="485"/>
    <n v="15"/>
    <s v="Plato_3"/>
    <s v="Descripcion del Plato_3"/>
    <n v="12"/>
    <n v="20"/>
    <n v="1"/>
    <n v="19"/>
    <s v="Ninguna"/>
    <n v="20"/>
    <n v="8"/>
    <n v="0.4"/>
    <n v="12"/>
  </r>
  <r>
    <x v="485"/>
    <n v="15"/>
    <s v="Plato_18"/>
    <s v="Descripcion del Plato_18"/>
    <n v="20"/>
    <n v="34"/>
    <n v="1"/>
    <n v="9"/>
    <s v="Ninguna"/>
    <n v="34"/>
    <n v="14"/>
    <n v="0.41176470588235292"/>
    <n v="20"/>
  </r>
  <r>
    <x v="485"/>
    <n v="15"/>
    <s v="Plato_7"/>
    <s v="Descripcion del Plato_7"/>
    <n v="14"/>
    <n v="24"/>
    <n v="1"/>
    <n v="24"/>
    <s v="Ninguna"/>
    <n v="24"/>
    <n v="10"/>
    <n v="0.41666666666666669"/>
    <n v="14"/>
  </r>
  <r>
    <x v="486"/>
    <n v="17"/>
    <s v="Plato_18"/>
    <s v="Descripcion del Plato_18"/>
    <n v="20"/>
    <n v="34"/>
    <n v="2"/>
    <n v="58"/>
    <s v="Sin cebolla"/>
    <n v="68"/>
    <n v="28"/>
    <n v="0.41176470588235292"/>
    <n v="40"/>
  </r>
  <r>
    <x v="486"/>
    <n v="17"/>
    <s v="Plato_17"/>
    <s v="Descripcion del Plato_17"/>
    <n v="19"/>
    <n v="31"/>
    <n v="2"/>
    <n v="29"/>
    <s v="Sin cebolla"/>
    <n v="62"/>
    <n v="24"/>
    <n v="0.38709677419354838"/>
    <n v="38"/>
  </r>
  <r>
    <x v="486"/>
    <n v="17"/>
    <s v="Plato_5"/>
    <s v="Descripcion del Plato_5"/>
    <n v="13"/>
    <n v="22"/>
    <n v="1"/>
    <n v="5"/>
    <s v="Sin cebolla"/>
    <n v="22"/>
    <n v="9"/>
    <n v="0.40909090909090912"/>
    <n v="13"/>
  </r>
  <r>
    <x v="487"/>
    <n v="10"/>
    <s v="Plato_4"/>
    <s v="Descripcion del Plato_4"/>
    <n v="10"/>
    <n v="18"/>
    <n v="3"/>
    <n v="54"/>
    <s v="Ninguna"/>
    <n v="54"/>
    <n v="24"/>
    <n v="0.44444444444444442"/>
    <n v="30"/>
  </r>
  <r>
    <x v="487"/>
    <n v="10"/>
    <s v="Plato_14"/>
    <s v="Descripcion del Plato_14"/>
    <n v="14"/>
    <n v="23"/>
    <n v="3"/>
    <n v="52"/>
    <s v="Ninguna"/>
    <n v="69"/>
    <n v="27"/>
    <n v="0.39130434782608697"/>
    <n v="42"/>
  </r>
  <r>
    <x v="487"/>
    <n v="10"/>
    <s v="Plato_17"/>
    <s v="Descripcion del Plato_17"/>
    <n v="19"/>
    <n v="31"/>
    <n v="2"/>
    <n v="18"/>
    <s v="Sin cebolla"/>
    <n v="62"/>
    <n v="24"/>
    <n v="0.38709677419354838"/>
    <n v="38"/>
  </r>
  <r>
    <x v="488"/>
    <n v="3"/>
    <s v="Plato_20"/>
    <s v="Descripcion del Plato_20"/>
    <n v="25"/>
    <n v="40"/>
    <n v="2"/>
    <n v="28"/>
    <s v="Sin cebolla"/>
    <n v="80"/>
    <n v="30"/>
    <n v="0.375"/>
    <n v="50"/>
  </r>
  <r>
    <x v="488"/>
    <n v="3"/>
    <s v="Plato_14"/>
    <s v="Descripcion del Plato_14"/>
    <n v="14"/>
    <n v="23"/>
    <n v="3"/>
    <n v="6"/>
    <s v="Sin cebolla"/>
    <n v="69"/>
    <n v="27"/>
    <n v="0.39130434782608697"/>
    <n v="42"/>
  </r>
  <r>
    <x v="489"/>
    <n v="1"/>
    <s v="Plato_10"/>
    <s v="Descripcion del Plato_10"/>
    <n v="15"/>
    <n v="26"/>
    <n v="3"/>
    <n v="34"/>
    <s v="Ninguna"/>
    <n v="78"/>
    <n v="33"/>
    <n v="0.42307692307692307"/>
    <n v="45"/>
  </r>
  <r>
    <x v="489"/>
    <n v="1"/>
    <s v="Plato_15"/>
    <s v="Descripcion del Plato_15"/>
    <n v="19"/>
    <n v="32"/>
    <n v="1"/>
    <n v="55"/>
    <s v="Ninguna"/>
    <n v="32"/>
    <n v="13"/>
    <n v="0.40625"/>
    <n v="19"/>
  </r>
  <r>
    <x v="489"/>
    <n v="1"/>
    <s v="Plato_18"/>
    <s v="Descripcion del Plato_18"/>
    <n v="20"/>
    <n v="34"/>
    <n v="3"/>
    <n v="42"/>
    <s v="Ninguna"/>
    <n v="102"/>
    <n v="42"/>
    <n v="0.41176470588235292"/>
    <n v="60"/>
  </r>
  <r>
    <x v="490"/>
    <n v="7"/>
    <s v="Plato_9"/>
    <s v="Descripcion del Plato_9"/>
    <n v="17"/>
    <n v="29"/>
    <n v="2"/>
    <n v="30"/>
    <s v="Ninguna"/>
    <n v="58"/>
    <n v="24"/>
    <n v="0.41379310344827586"/>
    <n v="34"/>
  </r>
  <r>
    <x v="490"/>
    <n v="7"/>
    <s v="Plato_2"/>
    <s v="Descripcion del Plato_2"/>
    <n v="18"/>
    <n v="30"/>
    <n v="2"/>
    <n v="11"/>
    <s v="Ninguna"/>
    <n v="60"/>
    <n v="24"/>
    <n v="0.4"/>
    <n v="36"/>
  </r>
  <r>
    <x v="491"/>
    <n v="4"/>
    <s v="Plato_11"/>
    <s v="Descripcion del Plato_11"/>
    <n v="20"/>
    <n v="33"/>
    <n v="3"/>
    <n v="15"/>
    <s v="Ninguna"/>
    <n v="99"/>
    <n v="39"/>
    <n v="0.39393939393939392"/>
    <n v="60"/>
  </r>
  <r>
    <x v="491"/>
    <n v="4"/>
    <s v="Plato_13"/>
    <s v="Descripcion del Plato_13"/>
    <n v="13"/>
    <n v="21"/>
    <n v="3"/>
    <n v="8"/>
    <s v="Ninguna"/>
    <n v="63"/>
    <n v="24"/>
    <n v="0.38095238095238093"/>
    <n v="39"/>
  </r>
  <r>
    <x v="491"/>
    <n v="4"/>
    <s v="Plato_7"/>
    <s v="Descripcion del Plato_7"/>
    <n v="14"/>
    <n v="24"/>
    <n v="2"/>
    <n v="26"/>
    <s v="Ninguna"/>
    <n v="48"/>
    <n v="20"/>
    <n v="0.41666666666666669"/>
    <n v="28"/>
  </r>
  <r>
    <x v="492"/>
    <n v="2"/>
    <s v="Plato_4"/>
    <s v="Descripcion del Plato_4"/>
    <n v="10"/>
    <n v="18"/>
    <n v="3"/>
    <n v="8"/>
    <s v="Sin cebolla"/>
    <n v="54"/>
    <n v="24"/>
    <n v="0.44444444444444442"/>
    <n v="30"/>
  </r>
  <r>
    <x v="493"/>
    <n v="20"/>
    <s v="Plato_15"/>
    <s v="Descripcion del Plato_15"/>
    <n v="19"/>
    <n v="32"/>
    <n v="2"/>
    <n v="9"/>
    <s v="Ninguna"/>
    <n v="64"/>
    <n v="26"/>
    <n v="0.40625"/>
    <n v="38"/>
  </r>
  <r>
    <x v="493"/>
    <n v="20"/>
    <s v="Plato_19"/>
    <s v="Descripcion del Plato_19"/>
    <n v="22"/>
    <n v="36"/>
    <n v="3"/>
    <n v="22"/>
    <s v="Ninguna"/>
    <n v="108"/>
    <n v="42"/>
    <n v="0.3888888888888889"/>
    <n v="66"/>
  </r>
  <r>
    <x v="494"/>
    <n v="11"/>
    <s v="Plato_20"/>
    <s v="Descripcion del Plato_20"/>
    <n v="25"/>
    <n v="40"/>
    <n v="3"/>
    <n v="13"/>
    <s v="Sin cebolla"/>
    <n v="120"/>
    <n v="45"/>
    <n v="0.375"/>
    <n v="75"/>
  </r>
  <r>
    <x v="494"/>
    <n v="11"/>
    <s v="Plato_6"/>
    <s v="Descripcion del Plato_6"/>
    <n v="16"/>
    <n v="27"/>
    <n v="2"/>
    <n v="9"/>
    <s v="Sin cebolla"/>
    <n v="54"/>
    <n v="22"/>
    <n v="0.40740740740740738"/>
    <n v="32"/>
  </r>
  <r>
    <x v="494"/>
    <n v="11"/>
    <s v="Plato_16"/>
    <s v="Descripcion del Plato_16"/>
    <n v="16"/>
    <n v="28"/>
    <n v="2"/>
    <n v="44"/>
    <s v="Ninguna"/>
    <n v="56"/>
    <n v="24"/>
    <n v="0.42857142857142855"/>
    <n v="32"/>
  </r>
  <r>
    <x v="494"/>
    <n v="11"/>
    <s v="Plato_11"/>
    <s v="Descripcion del Plato_11"/>
    <n v="20"/>
    <n v="33"/>
    <n v="1"/>
    <n v="36"/>
    <s v="Sin cebolla"/>
    <n v="33"/>
    <n v="13"/>
    <n v="0.39393939393939392"/>
    <n v="20"/>
  </r>
  <r>
    <x v="495"/>
    <n v="1"/>
    <s v="Plato_11"/>
    <s v="Descripcion del Plato_11"/>
    <n v="20"/>
    <n v="33"/>
    <n v="1"/>
    <n v="28"/>
    <s v="Ninguna"/>
    <n v="33"/>
    <n v="13"/>
    <n v="0.39393939393939392"/>
    <n v="20"/>
  </r>
  <r>
    <x v="495"/>
    <n v="1"/>
    <s v="Plato_18"/>
    <s v="Descripcion del Plato_18"/>
    <n v="20"/>
    <n v="34"/>
    <n v="3"/>
    <n v="23"/>
    <s v="Ninguna"/>
    <n v="102"/>
    <n v="42"/>
    <n v="0.41176470588235292"/>
    <n v="60"/>
  </r>
  <r>
    <x v="495"/>
    <n v="1"/>
    <s v="Plato_12"/>
    <s v="Descripcion del Plato_12"/>
    <n v="11"/>
    <n v="19"/>
    <n v="3"/>
    <n v="41"/>
    <s v="Sin cebolla"/>
    <n v="57"/>
    <n v="24"/>
    <n v="0.42105263157894735"/>
    <n v="33"/>
  </r>
  <r>
    <x v="495"/>
    <n v="1"/>
    <s v="Plato_17"/>
    <s v="Descripcion del Plato_17"/>
    <n v="19"/>
    <n v="31"/>
    <n v="1"/>
    <n v="41"/>
    <s v="Sin cebolla"/>
    <n v="31"/>
    <n v="12"/>
    <n v="0.38709677419354838"/>
    <n v="19"/>
  </r>
  <r>
    <x v="496"/>
    <n v="13"/>
    <s v="Plato_2"/>
    <s v="Descripcion del Plato_2"/>
    <n v="18"/>
    <n v="30"/>
    <n v="1"/>
    <n v="6"/>
    <s v="Sin cebolla"/>
    <n v="30"/>
    <n v="12"/>
    <n v="0.4"/>
    <n v="18"/>
  </r>
  <r>
    <x v="496"/>
    <n v="13"/>
    <s v="Plato_20"/>
    <s v="Descripcion del Plato_20"/>
    <n v="25"/>
    <n v="40"/>
    <n v="3"/>
    <n v="32"/>
    <s v="Sin cebolla"/>
    <n v="120"/>
    <n v="45"/>
    <n v="0.375"/>
    <n v="75"/>
  </r>
  <r>
    <x v="497"/>
    <n v="20"/>
    <s v="Plato_12"/>
    <s v="Descripcion del Plato_12"/>
    <n v="11"/>
    <n v="19"/>
    <n v="1"/>
    <n v="32"/>
    <s v="Ninguna"/>
    <n v="19"/>
    <n v="8"/>
    <n v="0.42105263157894735"/>
    <n v="11"/>
  </r>
  <r>
    <x v="498"/>
    <n v="5"/>
    <s v="Plato_10"/>
    <s v="Descripcion del Plato_10"/>
    <n v="15"/>
    <n v="26"/>
    <n v="3"/>
    <n v="52"/>
    <s v="Ninguna"/>
    <n v="78"/>
    <n v="33"/>
    <n v="0.42307692307692307"/>
    <n v="45"/>
  </r>
  <r>
    <x v="498"/>
    <n v="5"/>
    <s v="Plato_2"/>
    <s v="Descripcion del Plato_2"/>
    <n v="18"/>
    <n v="30"/>
    <n v="1"/>
    <n v="36"/>
    <s v="Sin cebolla"/>
    <n v="30"/>
    <n v="12"/>
    <n v="0.4"/>
    <n v="18"/>
  </r>
  <r>
    <x v="498"/>
    <n v="5"/>
    <s v="Plato_1"/>
    <s v="Descripcion del Plato_1"/>
    <n v="15"/>
    <n v="25"/>
    <n v="2"/>
    <n v="42"/>
    <s v="Sin cebolla"/>
    <n v="50"/>
    <n v="20"/>
    <n v="0.4"/>
    <n v="30"/>
  </r>
  <r>
    <x v="499"/>
    <n v="4"/>
    <s v="Plato_6"/>
    <s v="Descripcion del Plato_6"/>
    <n v="16"/>
    <n v="27"/>
    <n v="1"/>
    <n v="22"/>
    <s v="Sin cebolla"/>
    <n v="27"/>
    <n v="11"/>
    <n v="0.40740740740740738"/>
    <n v="16"/>
  </r>
  <r>
    <x v="499"/>
    <n v="4"/>
    <s v="Plato_5"/>
    <s v="Descripcion del Plato_5"/>
    <n v="13"/>
    <n v="22"/>
    <n v="3"/>
    <n v="20"/>
    <s v="Ninguna"/>
    <n v="66"/>
    <n v="27"/>
    <n v="0.40909090909090912"/>
    <n v="39"/>
  </r>
  <r>
    <x v="500"/>
    <n v="7"/>
    <s v="Plato_20"/>
    <s v="Descripcion del Plato_20"/>
    <n v="25"/>
    <n v="40"/>
    <n v="1"/>
    <n v="18"/>
    <s v="Sin cebolla"/>
    <n v="40"/>
    <n v="15"/>
    <n v="0.375"/>
    <n v="25"/>
  </r>
  <r>
    <x v="500"/>
    <n v="7"/>
    <s v="Plato_13"/>
    <s v="Descripcion del Plato_13"/>
    <n v="13"/>
    <n v="21"/>
    <n v="2"/>
    <n v="15"/>
    <s v="Sin cebolla"/>
    <n v="42"/>
    <n v="16"/>
    <n v="0.38095238095238093"/>
    <n v="26"/>
  </r>
  <r>
    <x v="500"/>
    <n v="7"/>
    <s v="Plato_16"/>
    <s v="Descripcion del Plato_16"/>
    <n v="16"/>
    <n v="28"/>
    <n v="2"/>
    <n v="6"/>
    <s v="Ninguna"/>
    <n v="56"/>
    <n v="24"/>
    <n v="0.42857142857142855"/>
    <n v="32"/>
  </r>
  <r>
    <x v="501"/>
    <n v="5"/>
    <s v="Plato_5"/>
    <s v="Descripcion del Plato_5"/>
    <n v="13"/>
    <n v="22"/>
    <n v="1"/>
    <n v="33"/>
    <s v="Ninguna"/>
    <n v="22"/>
    <n v="9"/>
    <n v="0.40909090909090912"/>
    <n v="13"/>
  </r>
  <r>
    <x v="501"/>
    <n v="5"/>
    <s v="Plato_4"/>
    <s v="Descripcion del Plato_4"/>
    <n v="10"/>
    <n v="18"/>
    <n v="1"/>
    <n v="5"/>
    <s v="Ninguna"/>
    <n v="18"/>
    <n v="8"/>
    <n v="0.44444444444444442"/>
    <n v="10"/>
  </r>
  <r>
    <x v="501"/>
    <n v="5"/>
    <s v="Plato_11"/>
    <s v="Descripcion del Plato_11"/>
    <n v="20"/>
    <n v="33"/>
    <n v="3"/>
    <n v="35"/>
    <s v="Sin cebolla"/>
    <n v="99"/>
    <n v="39"/>
    <n v="0.39393939393939392"/>
    <n v="60"/>
  </r>
  <r>
    <x v="502"/>
    <n v="3"/>
    <s v="Plato_20"/>
    <s v="Descripcion del Plato_20"/>
    <n v="25"/>
    <n v="40"/>
    <n v="2"/>
    <n v="52"/>
    <s v="Ninguna"/>
    <n v="80"/>
    <n v="30"/>
    <n v="0.375"/>
    <n v="50"/>
  </r>
  <r>
    <x v="502"/>
    <n v="3"/>
    <s v="Plato_12"/>
    <s v="Descripcion del Plato_12"/>
    <n v="11"/>
    <n v="19"/>
    <n v="3"/>
    <n v="33"/>
    <s v="Sin cebolla"/>
    <n v="57"/>
    <n v="24"/>
    <n v="0.42105263157894735"/>
    <n v="33"/>
  </r>
  <r>
    <x v="503"/>
    <n v="2"/>
    <s v="Plato_6"/>
    <s v="Descripcion del Plato_6"/>
    <n v="16"/>
    <n v="27"/>
    <n v="2"/>
    <n v="19"/>
    <s v="Ninguna"/>
    <n v="54"/>
    <n v="22"/>
    <n v="0.40740740740740738"/>
    <n v="32"/>
  </r>
  <r>
    <x v="504"/>
    <n v="5"/>
    <s v="Plato_20"/>
    <s v="Descripcion del Plato_20"/>
    <n v="25"/>
    <n v="40"/>
    <n v="2"/>
    <n v="56"/>
    <s v="Ninguna"/>
    <n v="80"/>
    <n v="30"/>
    <n v="0.375"/>
    <n v="50"/>
  </r>
  <r>
    <x v="504"/>
    <n v="5"/>
    <s v="Plato_1"/>
    <s v="Descripcion del Plato_1"/>
    <n v="15"/>
    <n v="25"/>
    <n v="3"/>
    <n v="59"/>
    <s v="Ninguna"/>
    <n v="75"/>
    <n v="30"/>
    <n v="0.4"/>
    <n v="45"/>
  </r>
  <r>
    <x v="505"/>
    <n v="18"/>
    <s v="Plato_8"/>
    <s v="Descripcion del Plato_8"/>
    <n v="21"/>
    <n v="35"/>
    <n v="2"/>
    <n v="5"/>
    <s v="Sin cebolla"/>
    <n v="70"/>
    <n v="28"/>
    <n v="0.4"/>
    <n v="42"/>
  </r>
  <r>
    <x v="506"/>
    <n v="18"/>
    <s v="Plato_18"/>
    <s v="Descripcion del Plato_18"/>
    <n v="20"/>
    <n v="34"/>
    <n v="3"/>
    <n v="53"/>
    <s v="Ninguna"/>
    <n v="102"/>
    <n v="42"/>
    <n v="0.41176470588235292"/>
    <n v="60"/>
  </r>
  <r>
    <x v="506"/>
    <n v="18"/>
    <s v="Plato_19"/>
    <s v="Descripcion del Plato_19"/>
    <n v="22"/>
    <n v="36"/>
    <n v="3"/>
    <n v="16"/>
    <s v="Sin cebolla"/>
    <n v="108"/>
    <n v="42"/>
    <n v="0.3888888888888889"/>
    <n v="66"/>
  </r>
  <r>
    <x v="507"/>
    <n v="6"/>
    <s v="Plato_15"/>
    <s v="Descripcion del Plato_15"/>
    <n v="19"/>
    <n v="32"/>
    <n v="1"/>
    <n v="34"/>
    <s v="Sin cebolla"/>
    <n v="32"/>
    <n v="13"/>
    <n v="0.40625"/>
    <n v="19"/>
  </r>
  <r>
    <x v="508"/>
    <n v="5"/>
    <s v="Plato_20"/>
    <s v="Descripcion del Plato_20"/>
    <n v="25"/>
    <n v="40"/>
    <n v="2"/>
    <n v="47"/>
    <s v="Ninguna"/>
    <n v="80"/>
    <n v="30"/>
    <n v="0.375"/>
    <n v="50"/>
  </r>
  <r>
    <x v="509"/>
    <n v="6"/>
    <s v="Plato_19"/>
    <s v="Descripcion del Plato_19"/>
    <n v="22"/>
    <n v="36"/>
    <n v="1"/>
    <n v="48"/>
    <s v="Ninguna"/>
    <n v="36"/>
    <n v="14"/>
    <n v="0.3888888888888889"/>
    <n v="22"/>
  </r>
  <r>
    <x v="510"/>
    <n v="2"/>
    <s v="Plato_14"/>
    <s v="Descripcion del Plato_14"/>
    <n v="14"/>
    <n v="23"/>
    <n v="3"/>
    <n v="14"/>
    <s v="Ninguna"/>
    <n v="69"/>
    <n v="27"/>
    <n v="0.39130434782608697"/>
    <n v="42"/>
  </r>
  <r>
    <x v="510"/>
    <n v="2"/>
    <s v="Plato_18"/>
    <s v="Descripcion del Plato_18"/>
    <n v="20"/>
    <n v="34"/>
    <n v="2"/>
    <n v="24"/>
    <s v="Ninguna"/>
    <n v="68"/>
    <n v="28"/>
    <n v="0.41176470588235292"/>
    <n v="40"/>
  </r>
  <r>
    <x v="511"/>
    <n v="2"/>
    <s v="Plato_3"/>
    <s v="Descripcion del Plato_3"/>
    <n v="12"/>
    <n v="20"/>
    <n v="1"/>
    <n v="6"/>
    <s v="Sin cebolla"/>
    <n v="20"/>
    <n v="8"/>
    <n v="0.4"/>
    <n v="12"/>
  </r>
  <r>
    <x v="511"/>
    <n v="2"/>
    <s v="Plato_19"/>
    <s v="Descripcion del Plato_19"/>
    <n v="22"/>
    <n v="36"/>
    <n v="3"/>
    <n v="53"/>
    <s v="Sin cebolla"/>
    <n v="108"/>
    <n v="42"/>
    <n v="0.3888888888888889"/>
    <n v="66"/>
  </r>
  <r>
    <x v="512"/>
    <n v="8"/>
    <s v="Plato_4"/>
    <s v="Descripcion del Plato_4"/>
    <n v="10"/>
    <n v="18"/>
    <n v="3"/>
    <n v="56"/>
    <s v="Sin cebolla"/>
    <n v="54"/>
    <n v="24"/>
    <n v="0.44444444444444442"/>
    <n v="30"/>
  </r>
  <r>
    <x v="513"/>
    <n v="18"/>
    <s v="Plato_10"/>
    <s v="Descripcion del Plato_10"/>
    <n v="15"/>
    <n v="26"/>
    <n v="2"/>
    <n v="21"/>
    <s v="Ninguna"/>
    <n v="52"/>
    <n v="22"/>
    <n v="0.42307692307692307"/>
    <n v="30"/>
  </r>
  <r>
    <x v="513"/>
    <n v="18"/>
    <s v="Plato_12"/>
    <s v="Descripcion del Plato_12"/>
    <n v="11"/>
    <n v="19"/>
    <n v="2"/>
    <n v="56"/>
    <s v="Sin cebolla"/>
    <n v="38"/>
    <n v="16"/>
    <n v="0.42105263157894735"/>
    <n v="22"/>
  </r>
  <r>
    <x v="513"/>
    <n v="18"/>
    <s v="Plato_3"/>
    <s v="Descripcion del Plato_3"/>
    <n v="12"/>
    <n v="20"/>
    <n v="1"/>
    <n v="25"/>
    <s v="Sin cebolla"/>
    <n v="20"/>
    <n v="8"/>
    <n v="0.4"/>
    <n v="12"/>
  </r>
  <r>
    <x v="513"/>
    <n v="18"/>
    <s v="Plato_15"/>
    <s v="Descripcion del Plato_15"/>
    <n v="19"/>
    <n v="32"/>
    <n v="2"/>
    <n v="10"/>
    <s v="Ninguna"/>
    <n v="64"/>
    <n v="26"/>
    <n v="0.40625"/>
    <n v="38"/>
  </r>
  <r>
    <x v="514"/>
    <n v="19"/>
    <s v="Plato_4"/>
    <s v="Descripcion del Plato_4"/>
    <n v="10"/>
    <n v="18"/>
    <n v="1"/>
    <n v="13"/>
    <s v="Sin cebolla"/>
    <n v="18"/>
    <n v="8"/>
    <n v="0.44444444444444442"/>
    <n v="10"/>
  </r>
  <r>
    <x v="515"/>
    <n v="7"/>
    <s v="Plato_12"/>
    <s v="Descripcion del Plato_12"/>
    <n v="11"/>
    <n v="19"/>
    <n v="3"/>
    <n v="43"/>
    <s v="Ninguna"/>
    <n v="57"/>
    <n v="24"/>
    <n v="0.42105263157894735"/>
    <n v="33"/>
  </r>
  <r>
    <x v="515"/>
    <n v="7"/>
    <s v="Plato_14"/>
    <s v="Descripcion del Plato_14"/>
    <n v="14"/>
    <n v="23"/>
    <n v="3"/>
    <n v="40"/>
    <s v="Ninguna"/>
    <n v="69"/>
    <n v="27"/>
    <n v="0.39130434782608697"/>
    <n v="42"/>
  </r>
  <r>
    <x v="515"/>
    <n v="7"/>
    <s v="Plato_3"/>
    <s v="Descripcion del Plato_3"/>
    <n v="12"/>
    <n v="20"/>
    <n v="1"/>
    <n v="14"/>
    <s v="Ninguna"/>
    <n v="20"/>
    <n v="8"/>
    <n v="0.4"/>
    <n v="12"/>
  </r>
  <r>
    <x v="516"/>
    <n v="4"/>
    <s v="Plato_7"/>
    <s v="Descripcion del Plato_7"/>
    <n v="14"/>
    <n v="24"/>
    <n v="1"/>
    <n v="6"/>
    <s v="Ninguna"/>
    <n v="24"/>
    <n v="10"/>
    <n v="0.41666666666666669"/>
    <n v="14"/>
  </r>
  <r>
    <x v="516"/>
    <n v="4"/>
    <s v="Plato_12"/>
    <s v="Descripcion del Plato_12"/>
    <n v="11"/>
    <n v="19"/>
    <n v="3"/>
    <n v="44"/>
    <s v="Ninguna"/>
    <n v="57"/>
    <n v="24"/>
    <n v="0.42105263157894735"/>
    <n v="33"/>
  </r>
  <r>
    <x v="516"/>
    <n v="4"/>
    <s v="Plato_5"/>
    <s v="Descripcion del Plato_5"/>
    <n v="13"/>
    <n v="22"/>
    <n v="1"/>
    <n v="15"/>
    <s v="Sin cebolla"/>
    <n v="22"/>
    <n v="9"/>
    <n v="0.40909090909090912"/>
    <n v="13"/>
  </r>
  <r>
    <x v="517"/>
    <n v="5"/>
    <s v="Plato_11"/>
    <s v="Descripcion del Plato_11"/>
    <n v="20"/>
    <n v="33"/>
    <n v="1"/>
    <n v="48"/>
    <s v="Ninguna"/>
    <n v="33"/>
    <n v="13"/>
    <n v="0.39393939393939392"/>
    <n v="20"/>
  </r>
  <r>
    <x v="517"/>
    <n v="5"/>
    <s v="Plato_5"/>
    <s v="Descripcion del Plato_5"/>
    <n v="13"/>
    <n v="22"/>
    <n v="2"/>
    <n v="5"/>
    <s v="Sin cebolla"/>
    <n v="44"/>
    <n v="18"/>
    <n v="0.40909090909090912"/>
    <n v="26"/>
  </r>
  <r>
    <x v="518"/>
    <n v="6"/>
    <s v="Plato_6"/>
    <s v="Descripcion del Plato_6"/>
    <n v="16"/>
    <n v="27"/>
    <n v="3"/>
    <n v="49"/>
    <s v="Ninguna"/>
    <n v="81"/>
    <n v="33"/>
    <n v="0.40740740740740738"/>
    <n v="48"/>
  </r>
  <r>
    <x v="518"/>
    <n v="6"/>
    <s v="Plato_20"/>
    <s v="Descripcion del Plato_20"/>
    <n v="25"/>
    <n v="40"/>
    <n v="3"/>
    <n v="51"/>
    <s v="Sin cebolla"/>
    <n v="120"/>
    <n v="45"/>
    <n v="0.375"/>
    <n v="75"/>
  </r>
  <r>
    <x v="518"/>
    <n v="6"/>
    <s v="Plato_5"/>
    <s v="Descripcion del Plato_5"/>
    <n v="13"/>
    <n v="22"/>
    <n v="2"/>
    <n v="56"/>
    <s v="Ninguna"/>
    <n v="44"/>
    <n v="18"/>
    <n v="0.40909090909090912"/>
    <n v="26"/>
  </r>
  <r>
    <x v="519"/>
    <n v="4"/>
    <s v="Plato_9"/>
    <s v="Descripcion del Plato_9"/>
    <n v="17"/>
    <n v="29"/>
    <n v="1"/>
    <n v="46"/>
    <s v="Ninguna"/>
    <n v="29"/>
    <n v="12"/>
    <n v="0.41379310344827586"/>
    <n v="17"/>
  </r>
  <r>
    <x v="519"/>
    <n v="4"/>
    <s v="Plato_18"/>
    <s v="Descripcion del Plato_18"/>
    <n v="20"/>
    <n v="34"/>
    <n v="2"/>
    <n v="21"/>
    <s v="Ninguna"/>
    <n v="68"/>
    <n v="28"/>
    <n v="0.41176470588235292"/>
    <n v="40"/>
  </r>
  <r>
    <x v="519"/>
    <n v="4"/>
    <s v="Plato_17"/>
    <s v="Descripcion del Plato_17"/>
    <n v="19"/>
    <n v="31"/>
    <n v="3"/>
    <n v="22"/>
    <s v="Sin cebolla"/>
    <n v="93"/>
    <n v="36"/>
    <n v="0.38709677419354838"/>
    <n v="57"/>
  </r>
  <r>
    <x v="519"/>
    <n v="4"/>
    <s v="Plato_2"/>
    <s v="Descripcion del Plato_2"/>
    <n v="18"/>
    <n v="30"/>
    <n v="3"/>
    <n v="32"/>
    <s v="Ninguna"/>
    <n v="90"/>
    <n v="36"/>
    <n v="0.4"/>
    <n v="54"/>
  </r>
  <r>
    <x v="520"/>
    <n v="18"/>
    <s v="Plato_1"/>
    <s v="Descripcion del Plato_1"/>
    <n v="15"/>
    <n v="25"/>
    <n v="2"/>
    <n v="52"/>
    <s v="Sin cebolla"/>
    <n v="50"/>
    <n v="20"/>
    <n v="0.4"/>
    <n v="30"/>
  </r>
  <r>
    <x v="520"/>
    <n v="18"/>
    <s v="Plato_9"/>
    <s v="Descripcion del Plato_9"/>
    <n v="17"/>
    <n v="29"/>
    <n v="2"/>
    <n v="18"/>
    <s v="Ninguna"/>
    <n v="58"/>
    <n v="24"/>
    <n v="0.41379310344827586"/>
    <n v="34"/>
  </r>
  <r>
    <x v="520"/>
    <n v="18"/>
    <s v="Plato_18"/>
    <s v="Descripcion del Plato_18"/>
    <n v="20"/>
    <n v="34"/>
    <n v="3"/>
    <n v="21"/>
    <s v="Sin cebolla"/>
    <n v="102"/>
    <n v="42"/>
    <n v="0.41176470588235292"/>
    <n v="60"/>
  </r>
  <r>
    <x v="521"/>
    <n v="2"/>
    <s v="Plato_16"/>
    <s v="Descripcion del Plato_16"/>
    <n v="16"/>
    <n v="28"/>
    <n v="3"/>
    <n v="47"/>
    <s v="Sin cebolla"/>
    <n v="84"/>
    <n v="36"/>
    <n v="0.42857142857142855"/>
    <n v="48"/>
  </r>
  <r>
    <x v="522"/>
    <n v="4"/>
    <s v="Plato_6"/>
    <s v="Descripcion del Plato_6"/>
    <n v="16"/>
    <n v="27"/>
    <n v="3"/>
    <n v="51"/>
    <s v="Ninguna"/>
    <n v="81"/>
    <n v="33"/>
    <n v="0.40740740740740738"/>
    <n v="48"/>
  </r>
  <r>
    <x v="523"/>
    <n v="16"/>
    <s v="Plato_5"/>
    <s v="Descripcion del Plato_5"/>
    <n v="13"/>
    <n v="22"/>
    <n v="1"/>
    <n v="46"/>
    <s v="Sin cebolla"/>
    <n v="22"/>
    <n v="9"/>
    <n v="0.40909090909090912"/>
    <n v="13"/>
  </r>
  <r>
    <x v="523"/>
    <n v="16"/>
    <s v="Plato_6"/>
    <s v="Descripcion del Plato_6"/>
    <n v="16"/>
    <n v="27"/>
    <n v="2"/>
    <n v="15"/>
    <s v="Ninguna"/>
    <n v="54"/>
    <n v="22"/>
    <n v="0.40740740740740738"/>
    <n v="32"/>
  </r>
  <r>
    <x v="524"/>
    <n v="16"/>
    <s v="Plato_14"/>
    <s v="Descripcion del Plato_14"/>
    <n v="14"/>
    <n v="23"/>
    <n v="3"/>
    <n v="23"/>
    <s v="Sin cebolla"/>
    <n v="69"/>
    <n v="27"/>
    <n v="0.39130434782608697"/>
    <n v="42"/>
  </r>
  <r>
    <x v="524"/>
    <n v="16"/>
    <s v="Plato_8"/>
    <s v="Descripcion del Plato_8"/>
    <n v="21"/>
    <n v="35"/>
    <n v="1"/>
    <n v="14"/>
    <s v="Ninguna"/>
    <n v="35"/>
    <n v="14"/>
    <n v="0.4"/>
    <n v="21"/>
  </r>
  <r>
    <x v="524"/>
    <n v="16"/>
    <s v="Plato_17"/>
    <s v="Descripcion del Plato_17"/>
    <n v="19"/>
    <n v="31"/>
    <n v="3"/>
    <n v="40"/>
    <s v="Sin cebolla"/>
    <n v="93"/>
    <n v="36"/>
    <n v="0.38709677419354838"/>
    <n v="57"/>
  </r>
  <r>
    <x v="525"/>
    <n v="4"/>
    <s v="Plato_11"/>
    <s v="Descripcion del Plato_11"/>
    <n v="20"/>
    <n v="33"/>
    <n v="1"/>
    <n v="22"/>
    <s v="Ninguna"/>
    <n v="33"/>
    <n v="13"/>
    <n v="0.39393939393939392"/>
    <n v="20"/>
  </r>
  <r>
    <x v="526"/>
    <n v="19"/>
    <s v="Plato_6"/>
    <s v="Descripcion del Plato_6"/>
    <n v="16"/>
    <n v="27"/>
    <n v="2"/>
    <n v="31"/>
    <s v="Ninguna"/>
    <n v="54"/>
    <n v="22"/>
    <n v="0.40740740740740738"/>
    <n v="32"/>
  </r>
  <r>
    <x v="527"/>
    <n v="14"/>
    <s v="Plato_3"/>
    <s v="Descripcion del Plato_3"/>
    <n v="12"/>
    <n v="20"/>
    <n v="1"/>
    <n v="29"/>
    <s v="Ninguna"/>
    <n v="20"/>
    <n v="8"/>
    <n v="0.4"/>
    <n v="12"/>
  </r>
  <r>
    <x v="527"/>
    <n v="14"/>
    <s v="Plato_20"/>
    <s v="Descripcion del Plato_20"/>
    <n v="25"/>
    <n v="40"/>
    <n v="1"/>
    <n v="47"/>
    <s v="Ninguna"/>
    <n v="40"/>
    <n v="15"/>
    <n v="0.375"/>
    <n v="25"/>
  </r>
  <r>
    <x v="527"/>
    <n v="14"/>
    <s v="Plato_4"/>
    <s v="Descripcion del Plato_4"/>
    <n v="10"/>
    <n v="18"/>
    <n v="1"/>
    <n v="45"/>
    <s v="Sin cebolla"/>
    <n v="18"/>
    <n v="8"/>
    <n v="0.44444444444444442"/>
    <n v="10"/>
  </r>
  <r>
    <x v="528"/>
    <n v="1"/>
    <s v="Plato_18"/>
    <s v="Descripcion del Plato_18"/>
    <n v="20"/>
    <n v="34"/>
    <n v="1"/>
    <n v="24"/>
    <s v="Sin cebolla"/>
    <n v="34"/>
    <n v="14"/>
    <n v="0.41176470588235292"/>
    <n v="20"/>
  </r>
  <r>
    <x v="528"/>
    <n v="1"/>
    <s v="Plato_19"/>
    <s v="Descripcion del Plato_19"/>
    <n v="22"/>
    <n v="36"/>
    <n v="2"/>
    <n v="51"/>
    <s v="Ninguna"/>
    <n v="72"/>
    <n v="28"/>
    <n v="0.3888888888888889"/>
    <n v="44"/>
  </r>
  <r>
    <x v="528"/>
    <n v="1"/>
    <s v="Plato_14"/>
    <s v="Descripcion del Plato_14"/>
    <n v="14"/>
    <n v="23"/>
    <n v="2"/>
    <n v="27"/>
    <s v="Sin cebolla"/>
    <n v="46"/>
    <n v="18"/>
    <n v="0.39130434782608697"/>
    <n v="28"/>
  </r>
  <r>
    <x v="528"/>
    <n v="1"/>
    <s v="Plato_16"/>
    <s v="Descripcion del Plato_16"/>
    <n v="16"/>
    <n v="28"/>
    <n v="2"/>
    <n v="55"/>
    <s v="Ninguna"/>
    <n v="56"/>
    <n v="24"/>
    <n v="0.42857142857142855"/>
    <n v="32"/>
  </r>
  <r>
    <x v="529"/>
    <n v="7"/>
    <s v="Plato_4"/>
    <s v="Descripcion del Plato_4"/>
    <n v="10"/>
    <n v="18"/>
    <n v="3"/>
    <n v="37"/>
    <s v="Sin cebolla"/>
    <n v="54"/>
    <n v="24"/>
    <n v="0.44444444444444442"/>
    <n v="30"/>
  </r>
  <r>
    <x v="529"/>
    <n v="7"/>
    <s v="Plato_16"/>
    <s v="Descripcion del Plato_16"/>
    <n v="16"/>
    <n v="28"/>
    <n v="2"/>
    <n v="50"/>
    <s v="Sin cebolla"/>
    <n v="56"/>
    <n v="24"/>
    <n v="0.42857142857142855"/>
    <n v="32"/>
  </r>
  <r>
    <x v="529"/>
    <n v="7"/>
    <s v="Plato_1"/>
    <s v="Descripcion del Plato_1"/>
    <n v="15"/>
    <n v="25"/>
    <n v="2"/>
    <n v="19"/>
    <s v="Ninguna"/>
    <n v="50"/>
    <n v="20"/>
    <n v="0.4"/>
    <n v="30"/>
  </r>
  <r>
    <x v="530"/>
    <n v="9"/>
    <s v="Plato_13"/>
    <s v="Descripcion del Plato_13"/>
    <n v="13"/>
    <n v="21"/>
    <n v="3"/>
    <n v="41"/>
    <s v="Ninguna"/>
    <n v="63"/>
    <n v="24"/>
    <n v="0.38095238095238093"/>
    <n v="39"/>
  </r>
  <r>
    <x v="530"/>
    <n v="9"/>
    <s v="Plato_20"/>
    <s v="Descripcion del Plato_20"/>
    <n v="25"/>
    <n v="40"/>
    <n v="1"/>
    <n v="43"/>
    <s v="Ninguna"/>
    <n v="40"/>
    <n v="15"/>
    <n v="0.375"/>
    <n v="25"/>
  </r>
  <r>
    <x v="530"/>
    <n v="9"/>
    <s v="Plato_4"/>
    <s v="Descripcion del Plato_4"/>
    <n v="10"/>
    <n v="18"/>
    <n v="3"/>
    <n v="56"/>
    <s v="Sin cebolla"/>
    <n v="54"/>
    <n v="24"/>
    <n v="0.44444444444444442"/>
    <n v="30"/>
  </r>
  <r>
    <x v="530"/>
    <n v="9"/>
    <s v="Plato_9"/>
    <s v="Descripcion del Plato_9"/>
    <n v="17"/>
    <n v="29"/>
    <n v="3"/>
    <n v="59"/>
    <s v="Sin cebolla"/>
    <n v="87"/>
    <n v="36"/>
    <n v="0.41379310344827586"/>
    <n v="51"/>
  </r>
  <r>
    <x v="531"/>
    <n v="13"/>
    <s v="Plato_13"/>
    <s v="Descripcion del Plato_13"/>
    <n v="13"/>
    <n v="21"/>
    <n v="1"/>
    <n v="24"/>
    <s v="Sin cebolla"/>
    <n v="21"/>
    <n v="8"/>
    <n v="0.38095238095238093"/>
    <n v="13"/>
  </r>
  <r>
    <x v="531"/>
    <n v="13"/>
    <s v="Plato_10"/>
    <s v="Descripcion del Plato_10"/>
    <n v="15"/>
    <n v="26"/>
    <n v="2"/>
    <n v="28"/>
    <s v="Ninguna"/>
    <n v="52"/>
    <n v="22"/>
    <n v="0.42307692307692307"/>
    <n v="30"/>
  </r>
  <r>
    <x v="531"/>
    <n v="13"/>
    <s v="Plato_15"/>
    <s v="Descripcion del Plato_15"/>
    <n v="19"/>
    <n v="32"/>
    <n v="2"/>
    <n v="7"/>
    <s v="Sin cebolla"/>
    <n v="64"/>
    <n v="26"/>
    <n v="0.40625"/>
    <n v="38"/>
  </r>
  <r>
    <x v="532"/>
    <n v="1"/>
    <s v="Plato_3"/>
    <s v="Descripcion del Plato_3"/>
    <n v="12"/>
    <n v="20"/>
    <n v="1"/>
    <n v="34"/>
    <s v="Ninguna"/>
    <n v="20"/>
    <n v="8"/>
    <n v="0.4"/>
    <n v="12"/>
  </r>
  <r>
    <x v="532"/>
    <n v="1"/>
    <s v="Plato_13"/>
    <s v="Descripcion del Plato_13"/>
    <n v="13"/>
    <n v="21"/>
    <n v="1"/>
    <n v="14"/>
    <s v="Sin cebolla"/>
    <n v="21"/>
    <n v="8"/>
    <n v="0.38095238095238093"/>
    <n v="13"/>
  </r>
  <r>
    <x v="533"/>
    <n v="1"/>
    <s v="Plato_7"/>
    <s v="Descripcion del Plato_7"/>
    <n v="14"/>
    <n v="24"/>
    <n v="2"/>
    <n v="56"/>
    <s v="Sin cebolla"/>
    <n v="48"/>
    <n v="20"/>
    <n v="0.41666666666666669"/>
    <n v="28"/>
  </r>
  <r>
    <x v="533"/>
    <n v="1"/>
    <s v="Plato_9"/>
    <s v="Descripcion del Plato_9"/>
    <n v="17"/>
    <n v="29"/>
    <n v="1"/>
    <n v="10"/>
    <s v="Sin cebolla"/>
    <n v="29"/>
    <n v="12"/>
    <n v="0.41379310344827586"/>
    <n v="17"/>
  </r>
  <r>
    <x v="533"/>
    <n v="1"/>
    <s v="Plato_8"/>
    <s v="Descripcion del Plato_8"/>
    <n v="21"/>
    <n v="35"/>
    <n v="2"/>
    <n v="10"/>
    <s v="Ninguna"/>
    <n v="70"/>
    <n v="28"/>
    <n v="0.4"/>
    <n v="42"/>
  </r>
  <r>
    <x v="534"/>
    <n v="15"/>
    <s v="Plato_20"/>
    <s v="Descripcion del Plato_20"/>
    <n v="25"/>
    <n v="40"/>
    <n v="3"/>
    <n v="48"/>
    <s v="Sin cebolla"/>
    <n v="120"/>
    <n v="45"/>
    <n v="0.375"/>
    <n v="75"/>
  </r>
  <r>
    <x v="534"/>
    <n v="15"/>
    <s v="Plato_9"/>
    <s v="Descripcion del Plato_9"/>
    <n v="17"/>
    <n v="29"/>
    <n v="3"/>
    <n v="9"/>
    <s v="Ninguna"/>
    <n v="87"/>
    <n v="36"/>
    <n v="0.41379310344827586"/>
    <n v="51"/>
  </r>
  <r>
    <x v="534"/>
    <n v="15"/>
    <s v="Plato_7"/>
    <s v="Descripcion del Plato_7"/>
    <n v="14"/>
    <n v="24"/>
    <n v="2"/>
    <n v="42"/>
    <s v="Ninguna"/>
    <n v="48"/>
    <n v="20"/>
    <n v="0.41666666666666669"/>
    <n v="28"/>
  </r>
  <r>
    <x v="534"/>
    <n v="15"/>
    <s v="Plato_13"/>
    <s v="Descripcion del Plato_13"/>
    <n v="13"/>
    <n v="21"/>
    <n v="1"/>
    <n v="14"/>
    <s v="Ninguna"/>
    <n v="21"/>
    <n v="8"/>
    <n v="0.38095238095238093"/>
    <n v="13"/>
  </r>
  <r>
    <x v="535"/>
    <n v="9"/>
    <s v="Plato_4"/>
    <s v="Descripcion del Plato_4"/>
    <n v="10"/>
    <n v="18"/>
    <n v="1"/>
    <n v="29"/>
    <s v="Sin cebolla"/>
    <n v="18"/>
    <n v="8"/>
    <n v="0.44444444444444442"/>
    <n v="10"/>
  </r>
  <r>
    <x v="535"/>
    <n v="9"/>
    <s v="Plato_9"/>
    <s v="Descripcion del Plato_9"/>
    <n v="17"/>
    <n v="29"/>
    <n v="2"/>
    <n v="52"/>
    <s v="Ninguna"/>
    <n v="58"/>
    <n v="24"/>
    <n v="0.41379310344827586"/>
    <n v="34"/>
  </r>
  <r>
    <x v="535"/>
    <n v="9"/>
    <s v="Plato_14"/>
    <s v="Descripcion del Plato_14"/>
    <n v="14"/>
    <n v="23"/>
    <n v="2"/>
    <n v="38"/>
    <s v="Ninguna"/>
    <n v="46"/>
    <n v="18"/>
    <n v="0.39130434782608697"/>
    <n v="28"/>
  </r>
  <r>
    <x v="535"/>
    <n v="9"/>
    <s v="Plato_2"/>
    <s v="Descripcion del Plato_2"/>
    <n v="18"/>
    <n v="30"/>
    <n v="3"/>
    <n v="33"/>
    <s v="Ninguna"/>
    <n v="90"/>
    <n v="36"/>
    <n v="0.4"/>
    <n v="54"/>
  </r>
  <r>
    <x v="536"/>
    <n v="18"/>
    <s v="Plato_13"/>
    <s v="Descripcion del Plato_13"/>
    <n v="13"/>
    <n v="21"/>
    <n v="3"/>
    <n v="21"/>
    <s v="Sin cebolla"/>
    <n v="63"/>
    <n v="24"/>
    <n v="0.38095238095238093"/>
    <n v="39"/>
  </r>
  <r>
    <x v="537"/>
    <n v="14"/>
    <s v="Plato_2"/>
    <s v="Descripcion del Plato_2"/>
    <n v="18"/>
    <n v="30"/>
    <n v="1"/>
    <n v="55"/>
    <s v="Sin cebolla"/>
    <n v="30"/>
    <n v="12"/>
    <n v="0.4"/>
    <n v="18"/>
  </r>
  <r>
    <x v="537"/>
    <n v="14"/>
    <s v="Plato_14"/>
    <s v="Descripcion del Plato_14"/>
    <n v="14"/>
    <n v="23"/>
    <n v="1"/>
    <n v="39"/>
    <s v="Ninguna"/>
    <n v="23"/>
    <n v="9"/>
    <n v="0.39130434782608697"/>
    <n v="14"/>
  </r>
  <r>
    <x v="537"/>
    <n v="14"/>
    <s v="Plato_11"/>
    <s v="Descripcion del Plato_11"/>
    <n v="20"/>
    <n v="33"/>
    <n v="1"/>
    <n v="58"/>
    <s v="Sin cebolla"/>
    <n v="33"/>
    <n v="13"/>
    <n v="0.39393939393939392"/>
    <n v="20"/>
  </r>
  <r>
    <x v="537"/>
    <n v="14"/>
    <s v="Plato_16"/>
    <s v="Descripcion del Plato_16"/>
    <n v="16"/>
    <n v="28"/>
    <n v="2"/>
    <n v="46"/>
    <s v="Ninguna"/>
    <n v="56"/>
    <n v="24"/>
    <n v="0.42857142857142855"/>
    <n v="32"/>
  </r>
  <r>
    <x v="538"/>
    <n v="18"/>
    <s v="Plato_2"/>
    <s v="Descripcion del Plato_2"/>
    <n v="18"/>
    <n v="30"/>
    <n v="3"/>
    <n v="43"/>
    <s v="Sin cebolla"/>
    <n v="90"/>
    <n v="36"/>
    <n v="0.4"/>
    <n v="54"/>
  </r>
  <r>
    <x v="538"/>
    <n v="18"/>
    <s v="Plato_6"/>
    <s v="Descripcion del Plato_6"/>
    <n v="16"/>
    <n v="27"/>
    <n v="1"/>
    <n v="40"/>
    <s v="Sin cebolla"/>
    <n v="27"/>
    <n v="11"/>
    <n v="0.40740740740740738"/>
    <n v="16"/>
  </r>
  <r>
    <x v="538"/>
    <n v="18"/>
    <s v="Plato_9"/>
    <s v="Descripcion del Plato_9"/>
    <n v="17"/>
    <n v="29"/>
    <n v="3"/>
    <n v="18"/>
    <s v="Ninguna"/>
    <n v="87"/>
    <n v="36"/>
    <n v="0.41379310344827586"/>
    <n v="51"/>
  </r>
  <r>
    <x v="538"/>
    <n v="18"/>
    <s v="Plato_4"/>
    <s v="Descripcion del Plato_4"/>
    <n v="10"/>
    <n v="18"/>
    <n v="2"/>
    <n v="28"/>
    <s v="Ninguna"/>
    <n v="36"/>
    <n v="16"/>
    <n v="0.44444444444444442"/>
    <n v="20"/>
  </r>
  <r>
    <x v="539"/>
    <n v="6"/>
    <s v="Plato_4"/>
    <s v="Descripcion del Plato_4"/>
    <n v="10"/>
    <n v="18"/>
    <n v="3"/>
    <n v="47"/>
    <s v="Ninguna"/>
    <n v="54"/>
    <n v="24"/>
    <n v="0.44444444444444442"/>
    <n v="30"/>
  </r>
  <r>
    <x v="539"/>
    <n v="6"/>
    <s v="Plato_8"/>
    <s v="Descripcion del Plato_8"/>
    <n v="21"/>
    <n v="35"/>
    <n v="2"/>
    <n v="35"/>
    <s v="Ninguna"/>
    <n v="70"/>
    <n v="28"/>
    <n v="0.4"/>
    <n v="42"/>
  </r>
  <r>
    <x v="540"/>
    <n v="19"/>
    <s v="Plato_12"/>
    <s v="Descripcion del Plato_12"/>
    <n v="11"/>
    <n v="19"/>
    <n v="2"/>
    <n v="31"/>
    <s v="Ninguna"/>
    <n v="38"/>
    <n v="16"/>
    <n v="0.42105263157894735"/>
    <n v="22"/>
  </r>
  <r>
    <x v="540"/>
    <n v="19"/>
    <s v="Plato_11"/>
    <s v="Descripcion del Plato_11"/>
    <n v="20"/>
    <n v="33"/>
    <n v="2"/>
    <n v="21"/>
    <s v="Ninguna"/>
    <n v="66"/>
    <n v="26"/>
    <n v="0.39393939393939392"/>
    <n v="40"/>
  </r>
  <r>
    <x v="540"/>
    <n v="19"/>
    <s v="Plato_9"/>
    <s v="Descripcion del Plato_9"/>
    <n v="17"/>
    <n v="29"/>
    <n v="1"/>
    <n v="35"/>
    <s v="Ninguna"/>
    <n v="29"/>
    <n v="12"/>
    <n v="0.41379310344827586"/>
    <n v="17"/>
  </r>
  <r>
    <x v="540"/>
    <n v="19"/>
    <s v="Plato_14"/>
    <s v="Descripcion del Plato_14"/>
    <n v="14"/>
    <n v="23"/>
    <n v="3"/>
    <n v="37"/>
    <s v="Ninguna"/>
    <n v="69"/>
    <n v="27"/>
    <n v="0.39130434782608697"/>
    <n v="42"/>
  </r>
  <r>
    <x v="541"/>
    <n v="9"/>
    <s v="Plato_18"/>
    <s v="Descripcion del Plato_18"/>
    <n v="20"/>
    <n v="34"/>
    <n v="2"/>
    <n v="17"/>
    <s v="Sin cebolla"/>
    <n v="68"/>
    <n v="28"/>
    <n v="0.41176470588235292"/>
    <n v="40"/>
  </r>
  <r>
    <x v="541"/>
    <n v="9"/>
    <s v="Plato_10"/>
    <s v="Descripcion del Plato_10"/>
    <n v="15"/>
    <n v="26"/>
    <n v="1"/>
    <n v="46"/>
    <s v="Ninguna"/>
    <n v="26"/>
    <n v="11"/>
    <n v="0.42307692307692307"/>
    <n v="15"/>
  </r>
  <r>
    <x v="541"/>
    <n v="9"/>
    <s v="Plato_6"/>
    <s v="Descripcion del Plato_6"/>
    <n v="16"/>
    <n v="27"/>
    <n v="2"/>
    <n v="52"/>
    <s v="Sin cebolla"/>
    <n v="54"/>
    <n v="22"/>
    <n v="0.40740740740740738"/>
    <n v="32"/>
  </r>
  <r>
    <x v="542"/>
    <n v="19"/>
    <s v="Plato_16"/>
    <s v="Descripcion del Plato_16"/>
    <n v="16"/>
    <n v="28"/>
    <n v="2"/>
    <n v="27"/>
    <s v="Sin cebolla"/>
    <n v="56"/>
    <n v="24"/>
    <n v="0.42857142857142855"/>
    <n v="32"/>
  </r>
  <r>
    <x v="542"/>
    <n v="19"/>
    <s v="Plato_6"/>
    <s v="Descripcion del Plato_6"/>
    <n v="16"/>
    <n v="27"/>
    <n v="2"/>
    <n v="5"/>
    <s v="Ninguna"/>
    <n v="54"/>
    <n v="22"/>
    <n v="0.40740740740740738"/>
    <n v="32"/>
  </r>
  <r>
    <x v="542"/>
    <n v="19"/>
    <s v="Plato_15"/>
    <s v="Descripcion del Plato_15"/>
    <n v="19"/>
    <n v="32"/>
    <n v="3"/>
    <n v="42"/>
    <s v="Sin cebolla"/>
    <n v="96"/>
    <n v="39"/>
    <n v="0.40625"/>
    <n v="57"/>
  </r>
  <r>
    <x v="543"/>
    <n v="7"/>
    <s v="Plato_8"/>
    <s v="Descripcion del Plato_8"/>
    <n v="21"/>
    <n v="35"/>
    <n v="2"/>
    <n v="48"/>
    <s v="Ninguna"/>
    <n v="70"/>
    <n v="28"/>
    <n v="0.4"/>
    <n v="42"/>
  </r>
  <r>
    <x v="544"/>
    <n v="20"/>
    <s v="Plato_11"/>
    <s v="Descripcion del Plato_11"/>
    <n v="20"/>
    <n v="33"/>
    <n v="3"/>
    <n v="57"/>
    <s v="Sin cebolla"/>
    <n v="99"/>
    <n v="39"/>
    <n v="0.39393939393939392"/>
    <n v="60"/>
  </r>
  <r>
    <x v="544"/>
    <n v="20"/>
    <s v="Plato_17"/>
    <s v="Descripcion del Plato_17"/>
    <n v="19"/>
    <n v="31"/>
    <n v="1"/>
    <n v="42"/>
    <s v="Sin cebolla"/>
    <n v="31"/>
    <n v="12"/>
    <n v="0.38709677419354838"/>
    <n v="19"/>
  </r>
  <r>
    <x v="545"/>
    <n v="5"/>
    <s v="Plato_15"/>
    <s v="Descripcion del Plato_15"/>
    <n v="19"/>
    <n v="32"/>
    <n v="2"/>
    <n v="33"/>
    <s v="Sin cebolla"/>
    <n v="64"/>
    <n v="26"/>
    <n v="0.40625"/>
    <n v="38"/>
  </r>
  <r>
    <x v="545"/>
    <n v="5"/>
    <s v="Plato_16"/>
    <s v="Descripcion del Plato_16"/>
    <n v="16"/>
    <n v="28"/>
    <n v="1"/>
    <n v="58"/>
    <s v="Sin cebolla"/>
    <n v="28"/>
    <n v="12"/>
    <n v="0.42857142857142855"/>
    <n v="16"/>
  </r>
  <r>
    <x v="546"/>
    <n v="9"/>
    <s v="Plato_17"/>
    <s v="Descripcion del Plato_17"/>
    <n v="19"/>
    <n v="31"/>
    <n v="3"/>
    <n v="13"/>
    <s v="Ninguna"/>
    <n v="93"/>
    <n v="36"/>
    <n v="0.38709677419354838"/>
    <n v="57"/>
  </r>
  <r>
    <x v="546"/>
    <n v="9"/>
    <s v="Plato_11"/>
    <s v="Descripcion del Plato_11"/>
    <n v="20"/>
    <n v="33"/>
    <n v="3"/>
    <n v="54"/>
    <s v="Sin cebolla"/>
    <n v="99"/>
    <n v="39"/>
    <n v="0.39393939393939392"/>
    <n v="60"/>
  </r>
  <r>
    <x v="546"/>
    <n v="9"/>
    <s v="Plato_8"/>
    <s v="Descripcion del Plato_8"/>
    <n v="21"/>
    <n v="35"/>
    <n v="1"/>
    <n v="30"/>
    <s v="Sin cebolla"/>
    <n v="35"/>
    <n v="14"/>
    <n v="0.4"/>
    <n v="21"/>
  </r>
  <r>
    <x v="547"/>
    <n v="4"/>
    <s v="Plato_18"/>
    <s v="Descripcion del Plato_18"/>
    <n v="20"/>
    <n v="34"/>
    <n v="1"/>
    <n v="58"/>
    <s v="Sin cebolla"/>
    <n v="34"/>
    <n v="14"/>
    <n v="0.41176470588235292"/>
    <n v="20"/>
  </r>
  <r>
    <x v="547"/>
    <n v="4"/>
    <s v="Plato_17"/>
    <s v="Descripcion del Plato_17"/>
    <n v="19"/>
    <n v="31"/>
    <n v="2"/>
    <n v="48"/>
    <s v="Sin cebolla"/>
    <n v="62"/>
    <n v="24"/>
    <n v="0.38709677419354838"/>
    <n v="38"/>
  </r>
  <r>
    <x v="548"/>
    <n v="12"/>
    <s v="Plato_1"/>
    <s v="Descripcion del Plato_1"/>
    <n v="15"/>
    <n v="25"/>
    <n v="1"/>
    <n v="19"/>
    <s v="Ninguna"/>
    <n v="25"/>
    <n v="10"/>
    <n v="0.4"/>
    <n v="15"/>
  </r>
  <r>
    <x v="548"/>
    <n v="12"/>
    <s v="Plato_8"/>
    <s v="Descripcion del Plato_8"/>
    <n v="21"/>
    <n v="35"/>
    <n v="1"/>
    <n v="20"/>
    <s v="Sin cebolla"/>
    <n v="35"/>
    <n v="14"/>
    <n v="0.4"/>
    <n v="21"/>
  </r>
  <r>
    <x v="548"/>
    <n v="12"/>
    <s v="Plato_18"/>
    <s v="Descripcion del Plato_18"/>
    <n v="20"/>
    <n v="34"/>
    <n v="3"/>
    <n v="59"/>
    <s v="Ninguna"/>
    <n v="102"/>
    <n v="42"/>
    <n v="0.41176470588235292"/>
    <n v="60"/>
  </r>
  <r>
    <x v="549"/>
    <n v="1"/>
    <s v="Plato_2"/>
    <s v="Descripcion del Plato_2"/>
    <n v="18"/>
    <n v="30"/>
    <n v="2"/>
    <n v="28"/>
    <s v="Sin cebolla"/>
    <n v="60"/>
    <n v="24"/>
    <n v="0.4"/>
    <n v="36"/>
  </r>
  <r>
    <x v="549"/>
    <n v="1"/>
    <s v="Plato_7"/>
    <s v="Descripcion del Plato_7"/>
    <n v="14"/>
    <n v="24"/>
    <n v="1"/>
    <n v="5"/>
    <s v="Ninguna"/>
    <n v="24"/>
    <n v="10"/>
    <n v="0.41666666666666669"/>
    <n v="14"/>
  </r>
  <r>
    <x v="549"/>
    <n v="1"/>
    <s v="Plato_3"/>
    <s v="Descripcion del Plato_3"/>
    <n v="12"/>
    <n v="20"/>
    <n v="2"/>
    <n v="24"/>
    <s v="Ninguna"/>
    <n v="40"/>
    <n v="16"/>
    <n v="0.4"/>
    <n v="24"/>
  </r>
  <r>
    <x v="550"/>
    <n v="4"/>
    <s v="Plato_2"/>
    <s v="Descripcion del Plato_2"/>
    <n v="18"/>
    <n v="30"/>
    <n v="1"/>
    <n v="32"/>
    <s v="Sin cebolla"/>
    <n v="30"/>
    <n v="12"/>
    <n v="0.4"/>
    <n v="18"/>
  </r>
  <r>
    <x v="550"/>
    <n v="4"/>
    <s v="Plato_3"/>
    <s v="Descripcion del Plato_3"/>
    <n v="12"/>
    <n v="20"/>
    <n v="3"/>
    <n v="11"/>
    <s v="Ninguna"/>
    <n v="60"/>
    <n v="24"/>
    <n v="0.4"/>
    <n v="36"/>
  </r>
  <r>
    <x v="550"/>
    <n v="4"/>
    <s v="Plato_4"/>
    <s v="Descripcion del Plato_4"/>
    <n v="10"/>
    <n v="18"/>
    <n v="1"/>
    <n v="29"/>
    <s v="Ninguna"/>
    <n v="18"/>
    <n v="8"/>
    <n v="0.44444444444444442"/>
    <n v="10"/>
  </r>
  <r>
    <x v="550"/>
    <n v="4"/>
    <s v="Plato_13"/>
    <s v="Descripcion del Plato_13"/>
    <n v="13"/>
    <n v="21"/>
    <n v="3"/>
    <n v="51"/>
    <s v="Sin cebolla"/>
    <n v="63"/>
    <n v="24"/>
    <n v="0.38095238095238093"/>
    <n v="39"/>
  </r>
  <r>
    <x v="551"/>
    <n v="11"/>
    <s v="Plato_20"/>
    <s v="Descripcion del Plato_20"/>
    <n v="25"/>
    <n v="40"/>
    <n v="3"/>
    <n v="26"/>
    <s v="Sin cebolla"/>
    <n v="120"/>
    <n v="45"/>
    <n v="0.375"/>
    <n v="75"/>
  </r>
  <r>
    <x v="551"/>
    <n v="11"/>
    <s v="Plato_13"/>
    <s v="Descripcion del Plato_13"/>
    <n v="13"/>
    <n v="21"/>
    <n v="3"/>
    <n v="57"/>
    <s v="Sin cebolla"/>
    <n v="63"/>
    <n v="24"/>
    <n v="0.38095238095238093"/>
    <n v="39"/>
  </r>
  <r>
    <x v="551"/>
    <n v="11"/>
    <s v="Plato_3"/>
    <s v="Descripcion del Plato_3"/>
    <n v="12"/>
    <n v="20"/>
    <n v="3"/>
    <n v="32"/>
    <s v="Sin cebolla"/>
    <n v="60"/>
    <n v="24"/>
    <n v="0.4"/>
    <n v="36"/>
  </r>
  <r>
    <x v="552"/>
    <n v="14"/>
    <s v="Plato_2"/>
    <s v="Descripcion del Plato_2"/>
    <n v="18"/>
    <n v="30"/>
    <n v="3"/>
    <n v="26"/>
    <s v="Sin cebolla"/>
    <n v="90"/>
    <n v="36"/>
    <n v="0.4"/>
    <n v="54"/>
  </r>
  <r>
    <x v="552"/>
    <n v="14"/>
    <s v="Plato_1"/>
    <s v="Descripcion del Plato_1"/>
    <n v="15"/>
    <n v="25"/>
    <n v="2"/>
    <n v="56"/>
    <s v="Ninguna"/>
    <n v="50"/>
    <n v="20"/>
    <n v="0.4"/>
    <n v="30"/>
  </r>
  <r>
    <x v="552"/>
    <n v="14"/>
    <s v="Plato_5"/>
    <s v="Descripcion del Plato_5"/>
    <n v="13"/>
    <n v="22"/>
    <n v="2"/>
    <n v="54"/>
    <s v="Ninguna"/>
    <n v="44"/>
    <n v="18"/>
    <n v="0.40909090909090912"/>
    <n v="26"/>
  </r>
  <r>
    <x v="552"/>
    <n v="14"/>
    <s v="Plato_12"/>
    <s v="Descripcion del Plato_12"/>
    <n v="11"/>
    <n v="19"/>
    <n v="1"/>
    <n v="42"/>
    <s v="Sin cebolla"/>
    <n v="19"/>
    <n v="8"/>
    <n v="0.42105263157894735"/>
    <n v="11"/>
  </r>
  <r>
    <x v="553"/>
    <n v="10"/>
    <s v="Plato_14"/>
    <s v="Descripcion del Plato_14"/>
    <n v="14"/>
    <n v="23"/>
    <n v="2"/>
    <n v="55"/>
    <s v="Sin cebolla"/>
    <n v="46"/>
    <n v="18"/>
    <n v="0.39130434782608697"/>
    <n v="28"/>
  </r>
  <r>
    <x v="553"/>
    <n v="10"/>
    <s v="Plato_20"/>
    <s v="Descripcion del Plato_20"/>
    <n v="25"/>
    <n v="40"/>
    <n v="3"/>
    <n v="16"/>
    <s v="Ninguna"/>
    <n v="120"/>
    <n v="45"/>
    <n v="0.375"/>
    <n v="75"/>
  </r>
  <r>
    <x v="554"/>
    <n v="20"/>
    <s v="Plato_2"/>
    <s v="Descripcion del Plato_2"/>
    <n v="18"/>
    <n v="30"/>
    <n v="1"/>
    <n v="46"/>
    <s v="Ninguna"/>
    <n v="30"/>
    <n v="12"/>
    <n v="0.4"/>
    <n v="18"/>
  </r>
  <r>
    <x v="555"/>
    <n v="9"/>
    <s v="Plato_5"/>
    <s v="Descripcion del Plato_5"/>
    <n v="13"/>
    <n v="22"/>
    <n v="1"/>
    <n v="36"/>
    <s v="Ninguna"/>
    <n v="22"/>
    <n v="9"/>
    <n v="0.40909090909090912"/>
    <n v="13"/>
  </r>
  <r>
    <x v="555"/>
    <n v="9"/>
    <s v="Plato_4"/>
    <s v="Descripcion del Plato_4"/>
    <n v="10"/>
    <n v="18"/>
    <n v="3"/>
    <n v="30"/>
    <s v="Sin cebolla"/>
    <n v="54"/>
    <n v="24"/>
    <n v="0.44444444444444442"/>
    <n v="30"/>
  </r>
  <r>
    <x v="556"/>
    <n v="7"/>
    <s v="Plato_15"/>
    <s v="Descripcion del Plato_15"/>
    <n v="19"/>
    <n v="32"/>
    <n v="2"/>
    <n v="47"/>
    <s v="Sin cebolla"/>
    <n v="64"/>
    <n v="26"/>
    <n v="0.40625"/>
    <n v="38"/>
  </r>
  <r>
    <x v="556"/>
    <n v="7"/>
    <s v="Plato_13"/>
    <s v="Descripcion del Plato_13"/>
    <n v="13"/>
    <n v="21"/>
    <n v="3"/>
    <n v="22"/>
    <s v="Sin cebolla"/>
    <n v="63"/>
    <n v="24"/>
    <n v="0.38095238095238093"/>
    <n v="39"/>
  </r>
  <r>
    <x v="556"/>
    <n v="7"/>
    <s v="Plato_1"/>
    <s v="Descripcion del Plato_1"/>
    <n v="15"/>
    <n v="25"/>
    <n v="2"/>
    <n v="38"/>
    <s v="Ninguna"/>
    <n v="50"/>
    <n v="20"/>
    <n v="0.4"/>
    <n v="30"/>
  </r>
  <r>
    <x v="557"/>
    <n v="6"/>
    <s v="Plato_15"/>
    <s v="Descripcion del Plato_15"/>
    <n v="19"/>
    <n v="32"/>
    <n v="3"/>
    <n v="56"/>
    <s v="Ninguna"/>
    <n v="96"/>
    <n v="39"/>
    <n v="0.40625"/>
    <n v="57"/>
  </r>
  <r>
    <x v="557"/>
    <n v="6"/>
    <s v="Plato_1"/>
    <s v="Descripcion del Plato_1"/>
    <n v="15"/>
    <n v="25"/>
    <n v="2"/>
    <n v="54"/>
    <s v="Sin cebolla"/>
    <n v="50"/>
    <n v="20"/>
    <n v="0.4"/>
    <n v="30"/>
  </r>
  <r>
    <x v="557"/>
    <n v="6"/>
    <s v="Plato_11"/>
    <s v="Descripcion del Plato_11"/>
    <n v="20"/>
    <n v="33"/>
    <n v="1"/>
    <n v="57"/>
    <s v="Ninguna"/>
    <n v="33"/>
    <n v="13"/>
    <n v="0.39393939393939392"/>
    <n v="20"/>
  </r>
  <r>
    <x v="558"/>
    <n v="11"/>
    <s v="Plato_11"/>
    <s v="Descripcion del Plato_11"/>
    <n v="20"/>
    <n v="33"/>
    <n v="3"/>
    <n v="41"/>
    <s v="Sin cebolla"/>
    <n v="99"/>
    <n v="39"/>
    <n v="0.39393939393939392"/>
    <n v="60"/>
  </r>
  <r>
    <x v="559"/>
    <n v="6"/>
    <s v="Plato_4"/>
    <s v="Descripcion del Plato_4"/>
    <n v="10"/>
    <n v="18"/>
    <n v="2"/>
    <n v="36"/>
    <s v="Sin cebolla"/>
    <n v="36"/>
    <n v="16"/>
    <n v="0.44444444444444442"/>
    <n v="20"/>
  </r>
  <r>
    <x v="559"/>
    <n v="6"/>
    <s v="Plato_1"/>
    <s v="Descripcion del Plato_1"/>
    <n v="15"/>
    <n v="25"/>
    <n v="3"/>
    <n v="12"/>
    <s v="Sin cebolla"/>
    <n v="75"/>
    <n v="30"/>
    <n v="0.4"/>
    <n v="45"/>
  </r>
  <r>
    <x v="560"/>
    <n v="4"/>
    <s v="Plato_4"/>
    <s v="Descripcion del Plato_4"/>
    <n v="10"/>
    <n v="18"/>
    <n v="1"/>
    <n v="56"/>
    <s v="Sin cebolla"/>
    <n v="18"/>
    <n v="8"/>
    <n v="0.44444444444444442"/>
    <n v="10"/>
  </r>
  <r>
    <x v="560"/>
    <n v="4"/>
    <s v="Plato_14"/>
    <s v="Descripcion del Plato_14"/>
    <n v="14"/>
    <n v="23"/>
    <n v="2"/>
    <n v="8"/>
    <s v="Sin cebolla"/>
    <n v="46"/>
    <n v="18"/>
    <n v="0.39130434782608697"/>
    <n v="28"/>
  </r>
  <r>
    <x v="561"/>
    <n v="20"/>
    <s v="Plato_20"/>
    <s v="Descripcion del Plato_20"/>
    <n v="25"/>
    <n v="40"/>
    <n v="3"/>
    <n v="41"/>
    <s v="Ninguna"/>
    <n v="120"/>
    <n v="45"/>
    <n v="0.375"/>
    <n v="75"/>
  </r>
  <r>
    <x v="561"/>
    <n v="20"/>
    <s v="Plato_9"/>
    <s v="Descripcion del Plato_9"/>
    <n v="17"/>
    <n v="29"/>
    <n v="2"/>
    <n v="7"/>
    <s v="Ninguna"/>
    <n v="58"/>
    <n v="24"/>
    <n v="0.41379310344827586"/>
    <n v="34"/>
  </r>
  <r>
    <x v="561"/>
    <n v="20"/>
    <s v="Plato_7"/>
    <s v="Descripcion del Plato_7"/>
    <n v="14"/>
    <n v="24"/>
    <n v="2"/>
    <n v="22"/>
    <s v="Ninguna"/>
    <n v="48"/>
    <n v="20"/>
    <n v="0.41666666666666669"/>
    <n v="28"/>
  </r>
  <r>
    <x v="561"/>
    <n v="20"/>
    <s v="Plato_17"/>
    <s v="Descripcion del Plato_17"/>
    <n v="19"/>
    <n v="31"/>
    <n v="2"/>
    <n v="42"/>
    <s v="Sin cebolla"/>
    <n v="62"/>
    <n v="24"/>
    <n v="0.38709677419354838"/>
    <n v="38"/>
  </r>
  <r>
    <x v="562"/>
    <n v="12"/>
    <s v="Plato_6"/>
    <s v="Descripcion del Plato_6"/>
    <n v="16"/>
    <n v="27"/>
    <n v="2"/>
    <n v="37"/>
    <s v="Sin cebolla"/>
    <n v="54"/>
    <n v="22"/>
    <n v="0.40740740740740738"/>
    <n v="32"/>
  </r>
  <r>
    <x v="563"/>
    <n v="9"/>
    <s v="Plato_19"/>
    <s v="Descripcion del Plato_19"/>
    <n v="22"/>
    <n v="36"/>
    <n v="1"/>
    <n v="7"/>
    <s v="Sin cebolla"/>
    <n v="36"/>
    <n v="14"/>
    <n v="0.3888888888888889"/>
    <n v="22"/>
  </r>
  <r>
    <x v="563"/>
    <n v="9"/>
    <s v="Plato_20"/>
    <s v="Descripcion del Plato_20"/>
    <n v="25"/>
    <n v="40"/>
    <n v="2"/>
    <n v="36"/>
    <s v="Sin cebolla"/>
    <n v="80"/>
    <n v="30"/>
    <n v="0.375"/>
    <n v="50"/>
  </r>
  <r>
    <x v="563"/>
    <n v="9"/>
    <s v="Plato_3"/>
    <s v="Descripcion del Plato_3"/>
    <n v="12"/>
    <n v="20"/>
    <n v="2"/>
    <n v="11"/>
    <s v="Sin cebolla"/>
    <n v="40"/>
    <n v="16"/>
    <n v="0.4"/>
    <n v="24"/>
  </r>
  <r>
    <x v="564"/>
    <n v="3"/>
    <s v="Plato_15"/>
    <s v="Descripcion del Plato_15"/>
    <n v="19"/>
    <n v="32"/>
    <n v="3"/>
    <n v="19"/>
    <s v="Ninguna"/>
    <n v="96"/>
    <n v="39"/>
    <n v="0.40625"/>
    <n v="57"/>
  </r>
  <r>
    <x v="564"/>
    <n v="3"/>
    <s v="Plato_4"/>
    <s v="Descripcion del Plato_4"/>
    <n v="10"/>
    <n v="18"/>
    <n v="3"/>
    <n v="53"/>
    <s v="Sin cebolla"/>
    <n v="54"/>
    <n v="24"/>
    <n v="0.44444444444444442"/>
    <n v="30"/>
  </r>
  <r>
    <x v="564"/>
    <n v="3"/>
    <s v="Plato_11"/>
    <s v="Descripcion del Plato_11"/>
    <n v="20"/>
    <n v="33"/>
    <n v="2"/>
    <n v="21"/>
    <s v="Sin cebolla"/>
    <n v="66"/>
    <n v="26"/>
    <n v="0.39393939393939392"/>
    <n v="40"/>
  </r>
  <r>
    <x v="564"/>
    <n v="3"/>
    <s v="Plato_8"/>
    <s v="Descripcion del Plato_8"/>
    <n v="21"/>
    <n v="35"/>
    <n v="1"/>
    <n v="5"/>
    <s v="Sin cebolla"/>
    <n v="35"/>
    <n v="14"/>
    <n v="0.4"/>
    <n v="21"/>
  </r>
  <r>
    <x v="565"/>
    <n v="4"/>
    <s v="Plato_10"/>
    <s v="Descripcion del Plato_10"/>
    <n v="15"/>
    <n v="26"/>
    <n v="3"/>
    <n v="56"/>
    <s v="Ninguna"/>
    <n v="78"/>
    <n v="33"/>
    <n v="0.42307692307692307"/>
    <n v="45"/>
  </r>
  <r>
    <x v="566"/>
    <n v="15"/>
    <s v="Plato_16"/>
    <s v="Descripcion del Plato_16"/>
    <n v="16"/>
    <n v="28"/>
    <n v="2"/>
    <n v="9"/>
    <s v="Ninguna"/>
    <n v="56"/>
    <n v="24"/>
    <n v="0.42857142857142855"/>
    <n v="32"/>
  </r>
  <r>
    <x v="566"/>
    <n v="15"/>
    <s v="Plato_11"/>
    <s v="Descripcion del Plato_11"/>
    <n v="20"/>
    <n v="33"/>
    <n v="2"/>
    <n v="34"/>
    <s v="Sin cebolla"/>
    <n v="66"/>
    <n v="26"/>
    <n v="0.39393939393939392"/>
    <n v="40"/>
  </r>
  <r>
    <x v="566"/>
    <n v="15"/>
    <s v="Plato_18"/>
    <s v="Descripcion del Plato_18"/>
    <n v="20"/>
    <n v="34"/>
    <n v="2"/>
    <n v="18"/>
    <s v="Ninguna"/>
    <n v="68"/>
    <n v="28"/>
    <n v="0.41176470588235292"/>
    <n v="40"/>
  </r>
  <r>
    <x v="566"/>
    <n v="15"/>
    <s v="Plato_13"/>
    <s v="Descripcion del Plato_13"/>
    <n v="13"/>
    <n v="21"/>
    <n v="3"/>
    <n v="41"/>
    <s v="Sin cebolla"/>
    <n v="63"/>
    <n v="24"/>
    <n v="0.38095238095238093"/>
    <n v="39"/>
  </r>
  <r>
    <x v="567"/>
    <n v="5"/>
    <s v="Plato_18"/>
    <s v="Descripcion del Plato_18"/>
    <n v="20"/>
    <n v="34"/>
    <n v="3"/>
    <n v="40"/>
    <s v="Ninguna"/>
    <n v="102"/>
    <n v="42"/>
    <n v="0.41176470588235292"/>
    <n v="60"/>
  </r>
  <r>
    <x v="567"/>
    <n v="5"/>
    <s v="Plato_20"/>
    <s v="Descripcion del Plato_20"/>
    <n v="25"/>
    <n v="40"/>
    <n v="2"/>
    <n v="44"/>
    <s v="Sin cebolla"/>
    <n v="80"/>
    <n v="30"/>
    <n v="0.375"/>
    <n v="50"/>
  </r>
  <r>
    <x v="568"/>
    <n v="12"/>
    <s v="Plato_18"/>
    <s v="Descripcion del Plato_18"/>
    <n v="20"/>
    <n v="34"/>
    <n v="2"/>
    <n v="26"/>
    <s v="Ninguna"/>
    <n v="68"/>
    <n v="28"/>
    <n v="0.41176470588235292"/>
    <n v="40"/>
  </r>
  <r>
    <x v="568"/>
    <n v="12"/>
    <s v="Plato_13"/>
    <s v="Descripcion del Plato_13"/>
    <n v="13"/>
    <n v="21"/>
    <n v="3"/>
    <n v="32"/>
    <s v="Sin cebolla"/>
    <n v="63"/>
    <n v="24"/>
    <n v="0.38095238095238093"/>
    <n v="39"/>
  </r>
  <r>
    <x v="569"/>
    <n v="1"/>
    <s v="Plato_11"/>
    <s v="Descripcion del Plato_11"/>
    <n v="20"/>
    <n v="33"/>
    <n v="1"/>
    <n v="38"/>
    <s v="Ninguna"/>
    <n v="33"/>
    <n v="13"/>
    <n v="0.39393939393939392"/>
    <n v="20"/>
  </r>
  <r>
    <x v="569"/>
    <n v="1"/>
    <s v="Plato_10"/>
    <s v="Descripcion del Plato_10"/>
    <n v="15"/>
    <n v="26"/>
    <n v="2"/>
    <n v="8"/>
    <s v="Sin cebolla"/>
    <n v="52"/>
    <n v="22"/>
    <n v="0.42307692307692307"/>
    <n v="30"/>
  </r>
  <r>
    <x v="570"/>
    <n v="15"/>
    <s v="Plato_6"/>
    <s v="Descripcion del Plato_6"/>
    <n v="16"/>
    <n v="27"/>
    <n v="2"/>
    <n v="26"/>
    <s v="Ninguna"/>
    <n v="54"/>
    <n v="22"/>
    <n v="0.40740740740740738"/>
    <n v="32"/>
  </r>
  <r>
    <x v="571"/>
    <n v="19"/>
    <s v="Plato_2"/>
    <s v="Descripcion del Plato_2"/>
    <n v="18"/>
    <n v="30"/>
    <n v="1"/>
    <n v="34"/>
    <s v="Sin cebolla"/>
    <n v="30"/>
    <n v="12"/>
    <n v="0.4"/>
    <n v="18"/>
  </r>
  <r>
    <x v="571"/>
    <n v="19"/>
    <s v="Plato_5"/>
    <s v="Descripcion del Plato_5"/>
    <n v="13"/>
    <n v="22"/>
    <n v="2"/>
    <n v="10"/>
    <s v="Sin cebolla"/>
    <n v="44"/>
    <n v="18"/>
    <n v="0.40909090909090912"/>
    <n v="26"/>
  </r>
  <r>
    <x v="572"/>
    <n v="7"/>
    <s v="Plato_13"/>
    <s v="Descripcion del Plato_13"/>
    <n v="13"/>
    <n v="21"/>
    <n v="3"/>
    <n v="41"/>
    <s v="Ninguna"/>
    <n v="63"/>
    <n v="24"/>
    <n v="0.38095238095238093"/>
    <n v="39"/>
  </r>
  <r>
    <x v="572"/>
    <n v="7"/>
    <s v="Plato_18"/>
    <s v="Descripcion del Plato_18"/>
    <n v="20"/>
    <n v="34"/>
    <n v="3"/>
    <n v="28"/>
    <s v="Sin cebolla"/>
    <n v="102"/>
    <n v="42"/>
    <n v="0.41176470588235292"/>
    <n v="60"/>
  </r>
  <r>
    <x v="573"/>
    <n v="20"/>
    <s v="Plato_10"/>
    <s v="Descripcion del Plato_10"/>
    <n v="15"/>
    <n v="26"/>
    <n v="3"/>
    <n v="50"/>
    <s v="Sin cebolla"/>
    <n v="78"/>
    <n v="33"/>
    <n v="0.42307692307692307"/>
    <n v="45"/>
  </r>
  <r>
    <x v="573"/>
    <n v="20"/>
    <s v="Plato_19"/>
    <s v="Descripcion del Plato_19"/>
    <n v="22"/>
    <n v="36"/>
    <n v="2"/>
    <n v="40"/>
    <s v="Ninguna"/>
    <n v="72"/>
    <n v="28"/>
    <n v="0.3888888888888889"/>
    <n v="44"/>
  </r>
  <r>
    <x v="573"/>
    <n v="20"/>
    <s v="Plato_4"/>
    <s v="Descripcion del Plato_4"/>
    <n v="10"/>
    <n v="18"/>
    <n v="2"/>
    <n v="37"/>
    <s v="Sin cebolla"/>
    <n v="36"/>
    <n v="16"/>
    <n v="0.44444444444444442"/>
    <n v="20"/>
  </r>
  <r>
    <x v="573"/>
    <n v="20"/>
    <s v="Plato_13"/>
    <s v="Descripcion del Plato_13"/>
    <n v="13"/>
    <n v="21"/>
    <n v="1"/>
    <n v="41"/>
    <s v="Sin cebolla"/>
    <n v="21"/>
    <n v="8"/>
    <n v="0.38095238095238093"/>
    <n v="13"/>
  </r>
  <r>
    <x v="574"/>
    <n v="15"/>
    <s v="Plato_4"/>
    <s v="Descripcion del Plato_4"/>
    <n v="10"/>
    <n v="18"/>
    <n v="1"/>
    <n v="44"/>
    <s v="Ninguna"/>
    <n v="18"/>
    <n v="8"/>
    <n v="0.44444444444444442"/>
    <n v="10"/>
  </r>
  <r>
    <x v="575"/>
    <n v="9"/>
    <s v="Plato_11"/>
    <s v="Descripcion del Plato_11"/>
    <n v="20"/>
    <n v="33"/>
    <n v="1"/>
    <n v="46"/>
    <s v="Ninguna"/>
    <n v="33"/>
    <n v="13"/>
    <n v="0.39393939393939392"/>
    <n v="20"/>
  </r>
  <r>
    <x v="575"/>
    <n v="9"/>
    <s v="Plato_17"/>
    <s v="Descripcion del Plato_17"/>
    <n v="19"/>
    <n v="31"/>
    <n v="3"/>
    <n v="32"/>
    <s v="Ninguna"/>
    <n v="93"/>
    <n v="36"/>
    <n v="0.38709677419354838"/>
    <n v="57"/>
  </r>
  <r>
    <x v="575"/>
    <n v="9"/>
    <s v="Plato_19"/>
    <s v="Descripcion del Plato_19"/>
    <n v="22"/>
    <n v="36"/>
    <n v="3"/>
    <n v="37"/>
    <s v="Sin cebolla"/>
    <n v="108"/>
    <n v="42"/>
    <n v="0.3888888888888889"/>
    <n v="66"/>
  </r>
  <r>
    <x v="576"/>
    <n v="5"/>
    <s v="Plato_4"/>
    <s v="Descripcion del Plato_4"/>
    <n v="10"/>
    <n v="18"/>
    <n v="1"/>
    <n v="10"/>
    <s v="Sin cebolla"/>
    <n v="18"/>
    <n v="8"/>
    <n v="0.44444444444444442"/>
    <n v="10"/>
  </r>
  <r>
    <x v="576"/>
    <n v="5"/>
    <s v="Plato_5"/>
    <s v="Descripcion del Plato_5"/>
    <n v="13"/>
    <n v="22"/>
    <n v="1"/>
    <n v="15"/>
    <s v="Ninguna"/>
    <n v="22"/>
    <n v="9"/>
    <n v="0.40909090909090912"/>
    <n v="13"/>
  </r>
  <r>
    <x v="577"/>
    <n v="11"/>
    <s v="Plato_2"/>
    <s v="Descripcion del Plato_2"/>
    <n v="18"/>
    <n v="30"/>
    <n v="3"/>
    <n v="44"/>
    <s v="Ninguna"/>
    <n v="90"/>
    <n v="36"/>
    <n v="0.4"/>
    <n v="54"/>
  </r>
  <r>
    <x v="578"/>
    <n v="9"/>
    <s v="Plato_1"/>
    <s v="Descripcion del Plato_1"/>
    <n v="15"/>
    <n v="25"/>
    <n v="2"/>
    <n v="48"/>
    <s v="Ninguna"/>
    <n v="50"/>
    <n v="20"/>
    <n v="0.4"/>
    <n v="30"/>
  </r>
  <r>
    <x v="579"/>
    <n v="10"/>
    <s v="Plato_11"/>
    <s v="Descripcion del Plato_11"/>
    <n v="20"/>
    <n v="33"/>
    <n v="1"/>
    <n v="30"/>
    <s v="Ninguna"/>
    <n v="33"/>
    <n v="13"/>
    <n v="0.39393939393939392"/>
    <n v="20"/>
  </r>
  <r>
    <x v="580"/>
    <n v="18"/>
    <s v="Plato_11"/>
    <s v="Descripcion del Plato_11"/>
    <n v="20"/>
    <n v="33"/>
    <n v="1"/>
    <n v="15"/>
    <s v="Ninguna"/>
    <n v="33"/>
    <n v="13"/>
    <n v="0.39393939393939392"/>
    <n v="20"/>
  </r>
  <r>
    <x v="580"/>
    <n v="18"/>
    <s v="Plato_2"/>
    <s v="Descripcion del Plato_2"/>
    <n v="18"/>
    <n v="30"/>
    <n v="3"/>
    <n v="40"/>
    <s v="Ninguna"/>
    <n v="90"/>
    <n v="36"/>
    <n v="0.4"/>
    <n v="54"/>
  </r>
  <r>
    <x v="581"/>
    <n v="3"/>
    <s v="Plato_6"/>
    <s v="Descripcion del Plato_6"/>
    <n v="16"/>
    <n v="27"/>
    <n v="2"/>
    <n v="42"/>
    <s v="Sin cebolla"/>
    <n v="54"/>
    <n v="22"/>
    <n v="0.40740740740740738"/>
    <n v="32"/>
  </r>
  <r>
    <x v="582"/>
    <n v="9"/>
    <s v="Plato_12"/>
    <s v="Descripcion del Plato_12"/>
    <n v="11"/>
    <n v="19"/>
    <n v="3"/>
    <n v="15"/>
    <s v="Ninguna"/>
    <n v="57"/>
    <n v="24"/>
    <n v="0.42105263157894735"/>
    <n v="33"/>
  </r>
  <r>
    <x v="582"/>
    <n v="9"/>
    <s v="Plato_4"/>
    <s v="Descripcion del Plato_4"/>
    <n v="10"/>
    <n v="18"/>
    <n v="1"/>
    <n v="11"/>
    <s v="Ninguna"/>
    <n v="18"/>
    <n v="8"/>
    <n v="0.44444444444444442"/>
    <n v="10"/>
  </r>
  <r>
    <x v="582"/>
    <n v="9"/>
    <s v="Plato_7"/>
    <s v="Descripcion del Plato_7"/>
    <n v="14"/>
    <n v="24"/>
    <n v="2"/>
    <n v="29"/>
    <s v="Sin cebolla"/>
    <n v="48"/>
    <n v="20"/>
    <n v="0.41666666666666669"/>
    <n v="28"/>
  </r>
  <r>
    <x v="582"/>
    <n v="9"/>
    <s v="Plato_20"/>
    <s v="Descripcion del Plato_20"/>
    <n v="25"/>
    <n v="40"/>
    <n v="3"/>
    <n v="50"/>
    <s v="Sin cebolla"/>
    <n v="120"/>
    <n v="45"/>
    <n v="0.375"/>
    <n v="75"/>
  </r>
  <r>
    <x v="583"/>
    <n v="9"/>
    <s v="Plato_13"/>
    <s v="Descripcion del Plato_13"/>
    <n v="13"/>
    <n v="21"/>
    <n v="1"/>
    <n v="57"/>
    <s v="Sin cebolla"/>
    <n v="21"/>
    <n v="8"/>
    <n v="0.38095238095238093"/>
    <n v="13"/>
  </r>
  <r>
    <x v="583"/>
    <n v="9"/>
    <s v="Plato_17"/>
    <s v="Descripcion del Plato_17"/>
    <n v="19"/>
    <n v="31"/>
    <n v="2"/>
    <n v="34"/>
    <s v="Ninguna"/>
    <n v="62"/>
    <n v="24"/>
    <n v="0.38709677419354838"/>
    <n v="38"/>
  </r>
  <r>
    <x v="583"/>
    <n v="9"/>
    <s v="Plato_16"/>
    <s v="Descripcion del Plato_16"/>
    <n v="16"/>
    <n v="28"/>
    <n v="2"/>
    <n v="23"/>
    <s v="Ninguna"/>
    <n v="56"/>
    <n v="24"/>
    <n v="0.42857142857142855"/>
    <n v="32"/>
  </r>
  <r>
    <x v="584"/>
    <n v="3"/>
    <s v="Plato_15"/>
    <s v="Descripcion del Plato_15"/>
    <n v="19"/>
    <n v="32"/>
    <n v="1"/>
    <n v="35"/>
    <s v="Sin cebolla"/>
    <n v="32"/>
    <n v="13"/>
    <n v="0.40625"/>
    <n v="19"/>
  </r>
  <r>
    <x v="584"/>
    <n v="3"/>
    <s v="Plato_8"/>
    <s v="Descripcion del Plato_8"/>
    <n v="21"/>
    <n v="35"/>
    <n v="1"/>
    <n v="8"/>
    <s v="Sin cebolla"/>
    <n v="35"/>
    <n v="14"/>
    <n v="0.4"/>
    <n v="21"/>
  </r>
  <r>
    <x v="584"/>
    <n v="3"/>
    <s v="Plato_4"/>
    <s v="Descripcion del Plato_4"/>
    <n v="10"/>
    <n v="18"/>
    <n v="2"/>
    <n v="22"/>
    <s v="Ninguna"/>
    <n v="36"/>
    <n v="16"/>
    <n v="0.44444444444444442"/>
    <n v="20"/>
  </r>
  <r>
    <x v="584"/>
    <n v="3"/>
    <s v="Plato_1"/>
    <s v="Descripcion del Plato_1"/>
    <n v="15"/>
    <n v="25"/>
    <n v="1"/>
    <n v="30"/>
    <s v="Sin cebolla"/>
    <n v="25"/>
    <n v="10"/>
    <n v="0.4"/>
    <n v="15"/>
  </r>
  <r>
    <x v="585"/>
    <n v="17"/>
    <s v="Plato_11"/>
    <s v="Descripcion del Plato_11"/>
    <n v="20"/>
    <n v="33"/>
    <n v="3"/>
    <n v="47"/>
    <s v="Sin cebolla"/>
    <n v="99"/>
    <n v="39"/>
    <n v="0.39393939393939392"/>
    <n v="60"/>
  </r>
  <r>
    <x v="585"/>
    <n v="17"/>
    <s v="Plato_7"/>
    <s v="Descripcion del Plato_7"/>
    <n v="14"/>
    <n v="24"/>
    <n v="3"/>
    <n v="45"/>
    <s v="Ninguna"/>
    <n v="72"/>
    <n v="30"/>
    <n v="0.41666666666666669"/>
    <n v="42"/>
  </r>
  <r>
    <x v="586"/>
    <n v="7"/>
    <s v="Plato_7"/>
    <s v="Descripcion del Plato_7"/>
    <n v="14"/>
    <n v="24"/>
    <n v="2"/>
    <n v="43"/>
    <s v="Sin cebolla"/>
    <n v="48"/>
    <n v="20"/>
    <n v="0.41666666666666669"/>
    <n v="28"/>
  </r>
  <r>
    <x v="587"/>
    <n v="15"/>
    <s v="Plato_10"/>
    <s v="Descripcion del Plato_10"/>
    <n v="15"/>
    <n v="26"/>
    <n v="1"/>
    <n v="25"/>
    <s v="Sin cebolla"/>
    <n v="26"/>
    <n v="11"/>
    <n v="0.42307692307692307"/>
    <n v="15"/>
  </r>
  <r>
    <x v="587"/>
    <n v="15"/>
    <s v="Plato_1"/>
    <s v="Descripcion del Plato_1"/>
    <n v="15"/>
    <n v="25"/>
    <n v="3"/>
    <n v="12"/>
    <s v="Sin cebolla"/>
    <n v="75"/>
    <n v="30"/>
    <n v="0.4"/>
    <n v="45"/>
  </r>
  <r>
    <x v="588"/>
    <n v="10"/>
    <s v="Plato_14"/>
    <s v="Descripcion del Plato_14"/>
    <n v="14"/>
    <n v="23"/>
    <n v="1"/>
    <n v="45"/>
    <s v="Ninguna"/>
    <n v="23"/>
    <n v="9"/>
    <n v="0.39130434782608697"/>
    <n v="14"/>
  </r>
  <r>
    <x v="588"/>
    <n v="10"/>
    <s v="Plato_18"/>
    <s v="Descripcion del Plato_18"/>
    <n v="20"/>
    <n v="34"/>
    <n v="3"/>
    <n v="59"/>
    <s v="Ninguna"/>
    <n v="102"/>
    <n v="42"/>
    <n v="0.41176470588235292"/>
    <n v="60"/>
  </r>
  <r>
    <x v="588"/>
    <n v="10"/>
    <s v="Plato_13"/>
    <s v="Descripcion del Plato_13"/>
    <n v="13"/>
    <n v="21"/>
    <n v="3"/>
    <n v="7"/>
    <s v="Ninguna"/>
    <n v="63"/>
    <n v="24"/>
    <n v="0.38095238095238093"/>
    <n v="39"/>
  </r>
  <r>
    <x v="588"/>
    <n v="10"/>
    <s v="Plato_15"/>
    <s v="Descripcion del Plato_15"/>
    <n v="19"/>
    <n v="32"/>
    <n v="3"/>
    <n v="9"/>
    <s v="Ninguna"/>
    <n v="96"/>
    <n v="39"/>
    <n v="0.40625"/>
    <n v="57"/>
  </r>
  <r>
    <x v="589"/>
    <n v="3"/>
    <s v="Plato_18"/>
    <s v="Descripcion del Plato_18"/>
    <n v="20"/>
    <n v="34"/>
    <n v="3"/>
    <n v="43"/>
    <s v="Sin cebolla"/>
    <n v="102"/>
    <n v="42"/>
    <n v="0.41176470588235292"/>
    <n v="60"/>
  </r>
  <r>
    <x v="589"/>
    <n v="3"/>
    <s v="Plato_3"/>
    <s v="Descripcion del Plato_3"/>
    <n v="12"/>
    <n v="20"/>
    <n v="1"/>
    <n v="21"/>
    <s v="Sin cebolla"/>
    <n v="20"/>
    <n v="8"/>
    <n v="0.4"/>
    <n v="12"/>
  </r>
  <r>
    <x v="590"/>
    <n v="11"/>
    <s v="Plato_20"/>
    <s v="Descripcion del Plato_20"/>
    <n v="25"/>
    <n v="40"/>
    <n v="3"/>
    <n v="51"/>
    <s v="Ninguna"/>
    <n v="120"/>
    <n v="45"/>
    <n v="0.375"/>
    <n v="75"/>
  </r>
  <r>
    <x v="591"/>
    <n v="5"/>
    <s v="Plato_5"/>
    <s v="Descripcion del Plato_5"/>
    <n v="13"/>
    <n v="22"/>
    <n v="2"/>
    <n v="59"/>
    <s v="Ninguna"/>
    <n v="44"/>
    <n v="18"/>
    <n v="0.40909090909090912"/>
    <n v="26"/>
  </r>
  <r>
    <x v="591"/>
    <n v="5"/>
    <s v="Plato_1"/>
    <s v="Descripcion del Plato_1"/>
    <n v="15"/>
    <n v="25"/>
    <n v="2"/>
    <n v="42"/>
    <s v="Ninguna"/>
    <n v="50"/>
    <n v="20"/>
    <n v="0.4"/>
    <n v="30"/>
  </r>
  <r>
    <x v="592"/>
    <n v="17"/>
    <s v="Plato_20"/>
    <s v="Descripcion del Plato_20"/>
    <n v="25"/>
    <n v="40"/>
    <n v="1"/>
    <n v="30"/>
    <s v="Ninguna"/>
    <n v="40"/>
    <n v="15"/>
    <n v="0.375"/>
    <n v="25"/>
  </r>
  <r>
    <x v="592"/>
    <n v="17"/>
    <s v="Plato_17"/>
    <s v="Descripcion del Plato_17"/>
    <n v="19"/>
    <n v="31"/>
    <n v="1"/>
    <n v="8"/>
    <s v="Ninguna"/>
    <n v="31"/>
    <n v="12"/>
    <n v="0.38709677419354838"/>
    <n v="19"/>
  </r>
  <r>
    <x v="592"/>
    <n v="17"/>
    <s v="Plato_11"/>
    <s v="Descripcion del Plato_11"/>
    <n v="20"/>
    <n v="33"/>
    <n v="2"/>
    <n v="5"/>
    <s v="Sin cebolla"/>
    <n v="66"/>
    <n v="26"/>
    <n v="0.39393939393939392"/>
    <n v="40"/>
  </r>
  <r>
    <x v="592"/>
    <n v="17"/>
    <s v="Plato_19"/>
    <s v="Descripcion del Plato_19"/>
    <n v="22"/>
    <n v="36"/>
    <n v="2"/>
    <n v="5"/>
    <s v="Ninguna"/>
    <n v="72"/>
    <n v="28"/>
    <n v="0.3888888888888889"/>
    <n v="44"/>
  </r>
  <r>
    <x v="593"/>
    <n v="17"/>
    <s v="Plato_11"/>
    <s v="Descripcion del Plato_11"/>
    <n v="20"/>
    <n v="33"/>
    <n v="1"/>
    <n v="5"/>
    <s v="Ninguna"/>
    <n v="33"/>
    <n v="13"/>
    <n v="0.39393939393939392"/>
    <n v="20"/>
  </r>
  <r>
    <x v="593"/>
    <n v="17"/>
    <s v="Plato_5"/>
    <s v="Descripcion del Plato_5"/>
    <n v="13"/>
    <n v="22"/>
    <n v="3"/>
    <n v="44"/>
    <s v="Ninguna"/>
    <n v="66"/>
    <n v="27"/>
    <n v="0.40909090909090912"/>
    <n v="39"/>
  </r>
  <r>
    <x v="593"/>
    <n v="17"/>
    <s v="Plato_3"/>
    <s v="Descripcion del Plato_3"/>
    <n v="12"/>
    <n v="20"/>
    <n v="2"/>
    <n v="49"/>
    <s v="Ninguna"/>
    <n v="40"/>
    <n v="16"/>
    <n v="0.4"/>
    <n v="24"/>
  </r>
  <r>
    <x v="594"/>
    <n v="9"/>
    <s v="Plato_13"/>
    <s v="Descripcion del Plato_13"/>
    <n v="13"/>
    <n v="21"/>
    <n v="2"/>
    <n v="5"/>
    <s v="Ninguna"/>
    <n v="42"/>
    <n v="16"/>
    <n v="0.38095238095238093"/>
    <n v="26"/>
  </r>
  <r>
    <x v="594"/>
    <n v="9"/>
    <s v="Plato_2"/>
    <s v="Descripcion del Plato_2"/>
    <n v="18"/>
    <n v="30"/>
    <n v="1"/>
    <n v="44"/>
    <s v="Sin cebolla"/>
    <n v="30"/>
    <n v="12"/>
    <n v="0.4"/>
    <n v="18"/>
  </r>
  <r>
    <x v="595"/>
    <n v="18"/>
    <s v="Plato_14"/>
    <s v="Descripcion del Plato_14"/>
    <n v="14"/>
    <n v="23"/>
    <n v="2"/>
    <n v="47"/>
    <s v="Sin cebolla"/>
    <n v="46"/>
    <n v="18"/>
    <n v="0.39130434782608697"/>
    <n v="28"/>
  </r>
  <r>
    <x v="595"/>
    <n v="18"/>
    <s v="Plato_7"/>
    <s v="Descripcion del Plato_7"/>
    <n v="14"/>
    <n v="24"/>
    <n v="2"/>
    <n v="50"/>
    <s v="Sin cebolla"/>
    <n v="48"/>
    <n v="20"/>
    <n v="0.41666666666666669"/>
    <n v="28"/>
  </r>
  <r>
    <x v="595"/>
    <n v="18"/>
    <s v="Plato_15"/>
    <s v="Descripcion del Plato_15"/>
    <n v="19"/>
    <n v="32"/>
    <n v="3"/>
    <n v="42"/>
    <s v="Sin cebolla"/>
    <n v="96"/>
    <n v="39"/>
    <n v="0.40625"/>
    <n v="57"/>
  </r>
  <r>
    <x v="595"/>
    <n v="18"/>
    <s v="Plato_1"/>
    <s v="Descripcion del Plato_1"/>
    <n v="15"/>
    <n v="25"/>
    <n v="2"/>
    <n v="19"/>
    <s v="Ninguna"/>
    <n v="50"/>
    <n v="20"/>
    <n v="0.4"/>
    <n v="30"/>
  </r>
  <r>
    <x v="596"/>
    <n v="16"/>
    <s v="Plato_16"/>
    <s v="Descripcion del Plato_16"/>
    <n v="16"/>
    <n v="28"/>
    <n v="1"/>
    <n v="39"/>
    <s v="Sin cebolla"/>
    <n v="28"/>
    <n v="12"/>
    <n v="0.42857142857142855"/>
    <n v="16"/>
  </r>
  <r>
    <x v="596"/>
    <n v="16"/>
    <s v="Plato_4"/>
    <s v="Descripcion del Plato_4"/>
    <n v="10"/>
    <n v="18"/>
    <n v="1"/>
    <n v="55"/>
    <s v="Sin cebolla"/>
    <n v="18"/>
    <n v="8"/>
    <n v="0.44444444444444442"/>
    <n v="10"/>
  </r>
  <r>
    <x v="596"/>
    <n v="16"/>
    <s v="Plato_20"/>
    <s v="Descripcion del Plato_20"/>
    <n v="25"/>
    <n v="40"/>
    <n v="2"/>
    <n v="39"/>
    <s v="Sin cebolla"/>
    <n v="80"/>
    <n v="30"/>
    <n v="0.375"/>
    <n v="50"/>
  </r>
  <r>
    <x v="596"/>
    <n v="16"/>
    <s v="Plato_7"/>
    <s v="Descripcion del Plato_7"/>
    <n v="14"/>
    <n v="24"/>
    <n v="1"/>
    <n v="8"/>
    <s v="Sin cebolla"/>
    <n v="24"/>
    <n v="10"/>
    <n v="0.41666666666666669"/>
    <n v="14"/>
  </r>
  <r>
    <x v="597"/>
    <n v="9"/>
    <s v="Plato_10"/>
    <s v="Descripcion del Plato_10"/>
    <n v="15"/>
    <n v="26"/>
    <n v="2"/>
    <n v="44"/>
    <s v="Ninguna"/>
    <n v="52"/>
    <n v="22"/>
    <n v="0.42307692307692307"/>
    <n v="30"/>
  </r>
  <r>
    <x v="597"/>
    <n v="9"/>
    <s v="Plato_15"/>
    <s v="Descripcion del Plato_15"/>
    <n v="19"/>
    <n v="32"/>
    <n v="2"/>
    <n v="22"/>
    <s v="Ninguna"/>
    <n v="64"/>
    <n v="26"/>
    <n v="0.40625"/>
    <n v="38"/>
  </r>
  <r>
    <x v="597"/>
    <n v="9"/>
    <s v="Plato_17"/>
    <s v="Descripcion del Plato_17"/>
    <n v="19"/>
    <n v="31"/>
    <n v="3"/>
    <n v="15"/>
    <s v="Ninguna"/>
    <n v="93"/>
    <n v="36"/>
    <n v="0.38709677419354838"/>
    <n v="57"/>
  </r>
  <r>
    <x v="598"/>
    <n v="11"/>
    <s v="Plato_18"/>
    <s v="Descripcion del Plato_18"/>
    <n v="20"/>
    <n v="34"/>
    <n v="2"/>
    <n v="5"/>
    <s v="Ninguna"/>
    <n v="68"/>
    <n v="28"/>
    <n v="0.41176470588235292"/>
    <n v="40"/>
  </r>
  <r>
    <x v="598"/>
    <n v="11"/>
    <s v="Plato_17"/>
    <s v="Descripcion del Plato_17"/>
    <n v="19"/>
    <n v="31"/>
    <n v="1"/>
    <n v="49"/>
    <s v="Ninguna"/>
    <n v="31"/>
    <n v="12"/>
    <n v="0.38709677419354838"/>
    <n v="19"/>
  </r>
  <r>
    <x v="598"/>
    <n v="11"/>
    <s v="Plato_8"/>
    <s v="Descripcion del Plato_8"/>
    <n v="21"/>
    <n v="35"/>
    <n v="2"/>
    <n v="54"/>
    <s v="Ninguna"/>
    <n v="70"/>
    <n v="28"/>
    <n v="0.4"/>
    <n v="42"/>
  </r>
  <r>
    <x v="599"/>
    <n v="14"/>
    <s v="Plato_16"/>
    <s v="Descripcion del Plato_16"/>
    <n v="16"/>
    <n v="28"/>
    <n v="3"/>
    <n v="22"/>
    <s v="Sin cebolla"/>
    <n v="84"/>
    <n v="36"/>
    <n v="0.42857142857142855"/>
    <n v="48"/>
  </r>
  <r>
    <x v="599"/>
    <n v="14"/>
    <s v="Plato_2"/>
    <s v="Descripcion del Plato_2"/>
    <n v="18"/>
    <n v="30"/>
    <n v="2"/>
    <n v="43"/>
    <s v="Ninguna"/>
    <n v="60"/>
    <n v="24"/>
    <n v="0.4"/>
    <n v="36"/>
  </r>
  <r>
    <x v="600"/>
    <n v="13"/>
    <s v="Plato_20"/>
    <s v="Descripcion del Plato_20"/>
    <n v="25"/>
    <n v="40"/>
    <n v="2"/>
    <n v="11"/>
    <s v="Sin cebolla"/>
    <n v="80"/>
    <n v="30"/>
    <n v="0.375"/>
    <n v="50"/>
  </r>
  <r>
    <x v="600"/>
    <n v="13"/>
    <s v="Plato_16"/>
    <s v="Descripcion del Plato_16"/>
    <n v="16"/>
    <n v="28"/>
    <n v="3"/>
    <n v="28"/>
    <s v="Ninguna"/>
    <n v="84"/>
    <n v="36"/>
    <n v="0.42857142857142855"/>
    <n v="48"/>
  </r>
  <r>
    <x v="600"/>
    <n v="13"/>
    <s v="Plato_14"/>
    <s v="Descripcion del Plato_14"/>
    <n v="14"/>
    <n v="23"/>
    <n v="1"/>
    <n v="44"/>
    <s v="Sin cebolla"/>
    <n v="23"/>
    <n v="9"/>
    <n v="0.39130434782608697"/>
    <n v="14"/>
  </r>
  <r>
    <x v="600"/>
    <n v="13"/>
    <s v="Plato_8"/>
    <s v="Descripcion del Plato_8"/>
    <n v="21"/>
    <n v="35"/>
    <n v="3"/>
    <n v="32"/>
    <s v="Ninguna"/>
    <n v="105"/>
    <n v="42"/>
    <n v="0.4"/>
    <n v="63"/>
  </r>
  <r>
    <x v="601"/>
    <n v="12"/>
    <s v="Plato_8"/>
    <s v="Descripcion del Plato_8"/>
    <n v="21"/>
    <n v="35"/>
    <n v="2"/>
    <n v="56"/>
    <s v="Ninguna"/>
    <n v="70"/>
    <n v="28"/>
    <n v="0.4"/>
    <n v="42"/>
  </r>
  <r>
    <x v="601"/>
    <n v="12"/>
    <s v="Plato_5"/>
    <s v="Descripcion del Plato_5"/>
    <n v="13"/>
    <n v="22"/>
    <n v="3"/>
    <n v="58"/>
    <s v="Ninguna"/>
    <n v="66"/>
    <n v="27"/>
    <n v="0.40909090909090912"/>
    <n v="39"/>
  </r>
  <r>
    <x v="601"/>
    <n v="12"/>
    <s v="Plato_2"/>
    <s v="Descripcion del Plato_2"/>
    <n v="18"/>
    <n v="30"/>
    <n v="3"/>
    <n v="12"/>
    <s v="Ninguna"/>
    <n v="90"/>
    <n v="36"/>
    <n v="0.4"/>
    <n v="54"/>
  </r>
  <r>
    <x v="601"/>
    <n v="12"/>
    <s v="Plato_20"/>
    <s v="Descripcion del Plato_20"/>
    <n v="25"/>
    <n v="40"/>
    <n v="1"/>
    <n v="36"/>
    <s v="Sin cebolla"/>
    <n v="40"/>
    <n v="15"/>
    <n v="0.375"/>
    <n v="25"/>
  </r>
  <r>
    <x v="602"/>
    <n v="19"/>
    <s v="Plato_17"/>
    <s v="Descripcion del Plato_17"/>
    <n v="19"/>
    <n v="31"/>
    <n v="2"/>
    <n v="17"/>
    <s v="Ninguna"/>
    <n v="62"/>
    <n v="24"/>
    <n v="0.38709677419354838"/>
    <n v="38"/>
  </r>
  <r>
    <x v="603"/>
    <n v="14"/>
    <s v="Plato_8"/>
    <s v="Descripcion del Plato_8"/>
    <n v="21"/>
    <n v="35"/>
    <n v="3"/>
    <n v="42"/>
    <s v="Ninguna"/>
    <n v="105"/>
    <n v="42"/>
    <n v="0.4"/>
    <n v="63"/>
  </r>
  <r>
    <x v="604"/>
    <n v="19"/>
    <s v="Plato_3"/>
    <s v="Descripcion del Plato_3"/>
    <n v="12"/>
    <n v="20"/>
    <n v="1"/>
    <n v="47"/>
    <s v="Ninguna"/>
    <n v="20"/>
    <n v="8"/>
    <n v="0.4"/>
    <n v="12"/>
  </r>
  <r>
    <x v="604"/>
    <n v="19"/>
    <s v="Plato_20"/>
    <s v="Descripcion del Plato_20"/>
    <n v="25"/>
    <n v="40"/>
    <n v="1"/>
    <n v="24"/>
    <s v="Sin cebolla"/>
    <n v="40"/>
    <n v="15"/>
    <n v="0.375"/>
    <n v="25"/>
  </r>
  <r>
    <x v="604"/>
    <n v="19"/>
    <s v="Plato_8"/>
    <s v="Descripcion del Plato_8"/>
    <n v="21"/>
    <n v="35"/>
    <n v="2"/>
    <n v="55"/>
    <s v="Sin cebolla"/>
    <n v="70"/>
    <n v="28"/>
    <n v="0.4"/>
    <n v="42"/>
  </r>
  <r>
    <x v="604"/>
    <n v="19"/>
    <s v="Plato_2"/>
    <s v="Descripcion del Plato_2"/>
    <n v="18"/>
    <n v="30"/>
    <n v="3"/>
    <n v="50"/>
    <s v="Sin cebolla"/>
    <n v="90"/>
    <n v="36"/>
    <n v="0.4"/>
    <n v="54"/>
  </r>
  <r>
    <x v="605"/>
    <n v="1"/>
    <s v="Plato_1"/>
    <s v="Descripcion del Plato_1"/>
    <n v="15"/>
    <n v="25"/>
    <n v="2"/>
    <n v="47"/>
    <s v="Ninguna"/>
    <n v="50"/>
    <n v="20"/>
    <n v="0.4"/>
    <n v="30"/>
  </r>
  <r>
    <x v="605"/>
    <n v="1"/>
    <s v="Plato_6"/>
    <s v="Descripcion del Plato_6"/>
    <n v="16"/>
    <n v="27"/>
    <n v="3"/>
    <n v="48"/>
    <s v="Sin cebolla"/>
    <n v="81"/>
    <n v="33"/>
    <n v="0.40740740740740738"/>
    <n v="48"/>
  </r>
  <r>
    <x v="605"/>
    <n v="1"/>
    <s v="Plato_10"/>
    <s v="Descripcion del Plato_10"/>
    <n v="15"/>
    <n v="26"/>
    <n v="2"/>
    <n v="50"/>
    <s v="Sin cebolla"/>
    <n v="52"/>
    <n v="22"/>
    <n v="0.42307692307692307"/>
    <n v="30"/>
  </r>
  <r>
    <x v="606"/>
    <n v="10"/>
    <s v="Plato_20"/>
    <s v="Descripcion del Plato_20"/>
    <n v="25"/>
    <n v="40"/>
    <n v="1"/>
    <n v="25"/>
    <s v="Ninguna"/>
    <n v="40"/>
    <n v="15"/>
    <n v="0.375"/>
    <n v="25"/>
  </r>
  <r>
    <x v="606"/>
    <n v="10"/>
    <s v="Plato_16"/>
    <s v="Descripcion del Plato_16"/>
    <n v="16"/>
    <n v="28"/>
    <n v="1"/>
    <n v="44"/>
    <s v="Ninguna"/>
    <n v="28"/>
    <n v="12"/>
    <n v="0.42857142857142855"/>
    <n v="16"/>
  </r>
  <r>
    <x v="607"/>
    <n v="7"/>
    <s v="Plato_9"/>
    <s v="Descripcion del Plato_9"/>
    <n v="17"/>
    <n v="29"/>
    <n v="1"/>
    <n v="45"/>
    <s v="Ninguna"/>
    <n v="29"/>
    <n v="12"/>
    <n v="0.41379310344827586"/>
    <n v="17"/>
  </r>
  <r>
    <x v="608"/>
    <n v="1"/>
    <s v="Plato_15"/>
    <s v="Descripcion del Plato_15"/>
    <n v="19"/>
    <n v="32"/>
    <n v="1"/>
    <n v="27"/>
    <s v="Sin cebolla"/>
    <n v="32"/>
    <n v="13"/>
    <n v="0.40625"/>
    <n v="19"/>
  </r>
  <r>
    <x v="609"/>
    <n v="19"/>
    <s v="Plato_10"/>
    <s v="Descripcion del Plato_10"/>
    <n v="15"/>
    <n v="26"/>
    <n v="1"/>
    <n v="39"/>
    <s v="Sin cebolla"/>
    <n v="26"/>
    <n v="11"/>
    <n v="0.42307692307692307"/>
    <n v="15"/>
  </r>
  <r>
    <x v="609"/>
    <n v="19"/>
    <s v="Plato_4"/>
    <s v="Descripcion del Plato_4"/>
    <n v="10"/>
    <n v="18"/>
    <n v="1"/>
    <n v="8"/>
    <s v="Ninguna"/>
    <n v="18"/>
    <n v="8"/>
    <n v="0.44444444444444442"/>
    <n v="10"/>
  </r>
  <r>
    <x v="610"/>
    <n v="13"/>
    <s v="Plato_13"/>
    <s v="Descripcion del Plato_13"/>
    <n v="13"/>
    <n v="21"/>
    <n v="2"/>
    <n v="53"/>
    <s v="Sin cebolla"/>
    <n v="42"/>
    <n v="16"/>
    <n v="0.38095238095238093"/>
    <n v="26"/>
  </r>
  <r>
    <x v="610"/>
    <n v="13"/>
    <s v="Plato_19"/>
    <s v="Descripcion del Plato_19"/>
    <n v="22"/>
    <n v="36"/>
    <n v="1"/>
    <n v="30"/>
    <s v="Sin cebolla"/>
    <n v="36"/>
    <n v="14"/>
    <n v="0.3888888888888889"/>
    <n v="22"/>
  </r>
  <r>
    <x v="611"/>
    <n v="11"/>
    <s v="Plato_6"/>
    <s v="Descripcion del Plato_6"/>
    <n v="16"/>
    <n v="27"/>
    <n v="1"/>
    <n v="26"/>
    <s v="Ninguna"/>
    <n v="27"/>
    <n v="11"/>
    <n v="0.40740740740740738"/>
    <n v="16"/>
  </r>
  <r>
    <x v="611"/>
    <n v="11"/>
    <s v="Plato_19"/>
    <s v="Descripcion del Plato_19"/>
    <n v="22"/>
    <n v="36"/>
    <n v="3"/>
    <n v="37"/>
    <s v="Ninguna"/>
    <n v="108"/>
    <n v="42"/>
    <n v="0.3888888888888889"/>
    <n v="66"/>
  </r>
  <r>
    <x v="611"/>
    <n v="11"/>
    <s v="Plato_16"/>
    <s v="Descripcion del Plato_16"/>
    <n v="16"/>
    <n v="28"/>
    <n v="2"/>
    <n v="15"/>
    <s v="Ninguna"/>
    <n v="56"/>
    <n v="24"/>
    <n v="0.42857142857142855"/>
    <n v="32"/>
  </r>
  <r>
    <x v="611"/>
    <n v="11"/>
    <s v="Plato_3"/>
    <s v="Descripcion del Plato_3"/>
    <n v="12"/>
    <n v="20"/>
    <n v="2"/>
    <n v="51"/>
    <s v="Ninguna"/>
    <n v="40"/>
    <n v="16"/>
    <n v="0.4"/>
    <n v="24"/>
  </r>
  <r>
    <x v="612"/>
    <n v="1"/>
    <s v="Plato_12"/>
    <s v="Descripcion del Plato_12"/>
    <n v="11"/>
    <n v="19"/>
    <n v="3"/>
    <n v="41"/>
    <s v="Sin cebolla"/>
    <n v="57"/>
    <n v="24"/>
    <n v="0.42105263157894735"/>
    <n v="33"/>
  </r>
  <r>
    <x v="612"/>
    <n v="1"/>
    <s v="Plato_14"/>
    <s v="Descripcion del Plato_14"/>
    <n v="14"/>
    <n v="23"/>
    <n v="3"/>
    <n v="23"/>
    <s v="Sin cebolla"/>
    <n v="69"/>
    <n v="27"/>
    <n v="0.39130434782608697"/>
    <n v="42"/>
  </r>
  <r>
    <x v="612"/>
    <n v="1"/>
    <s v="Plato_4"/>
    <s v="Descripcion del Plato_4"/>
    <n v="10"/>
    <n v="18"/>
    <n v="3"/>
    <n v="31"/>
    <s v="Sin cebolla"/>
    <n v="54"/>
    <n v="24"/>
    <n v="0.44444444444444442"/>
    <n v="30"/>
  </r>
  <r>
    <x v="612"/>
    <n v="1"/>
    <s v="Plato_8"/>
    <s v="Descripcion del Plato_8"/>
    <n v="21"/>
    <n v="35"/>
    <n v="3"/>
    <n v="57"/>
    <s v="Sin cebolla"/>
    <n v="105"/>
    <n v="42"/>
    <n v="0.4"/>
    <n v="63"/>
  </r>
  <r>
    <x v="613"/>
    <n v="19"/>
    <s v="Plato_7"/>
    <s v="Descripcion del Plato_7"/>
    <n v="14"/>
    <n v="24"/>
    <n v="3"/>
    <n v="50"/>
    <s v="Ninguna"/>
    <n v="72"/>
    <n v="30"/>
    <n v="0.41666666666666669"/>
    <n v="42"/>
  </r>
  <r>
    <x v="614"/>
    <n v="7"/>
    <s v="Plato_17"/>
    <s v="Descripcion del Plato_17"/>
    <n v="19"/>
    <n v="31"/>
    <n v="3"/>
    <n v="50"/>
    <s v="Ninguna"/>
    <n v="93"/>
    <n v="36"/>
    <n v="0.38709677419354838"/>
    <n v="57"/>
  </r>
  <r>
    <x v="614"/>
    <n v="7"/>
    <s v="Plato_14"/>
    <s v="Descripcion del Plato_14"/>
    <n v="14"/>
    <n v="23"/>
    <n v="3"/>
    <n v="43"/>
    <s v="Ninguna"/>
    <n v="69"/>
    <n v="27"/>
    <n v="0.39130434782608697"/>
    <n v="42"/>
  </r>
  <r>
    <x v="614"/>
    <n v="7"/>
    <s v="Plato_1"/>
    <s v="Descripcion del Plato_1"/>
    <n v="15"/>
    <n v="25"/>
    <n v="3"/>
    <n v="41"/>
    <s v="Ninguna"/>
    <n v="75"/>
    <n v="30"/>
    <n v="0.4"/>
    <n v="45"/>
  </r>
  <r>
    <x v="614"/>
    <n v="7"/>
    <s v="Plato_15"/>
    <s v="Descripcion del Plato_15"/>
    <n v="19"/>
    <n v="32"/>
    <n v="3"/>
    <n v="22"/>
    <s v="Sin cebolla"/>
    <n v="96"/>
    <n v="39"/>
    <n v="0.40625"/>
    <n v="57"/>
  </r>
  <r>
    <x v="615"/>
    <n v="4"/>
    <s v="Plato_7"/>
    <s v="Descripcion del Plato_7"/>
    <n v="14"/>
    <n v="24"/>
    <n v="3"/>
    <n v="33"/>
    <s v="Ninguna"/>
    <n v="72"/>
    <n v="30"/>
    <n v="0.41666666666666669"/>
    <n v="42"/>
  </r>
  <r>
    <x v="615"/>
    <n v="4"/>
    <s v="Plato_2"/>
    <s v="Descripcion del Plato_2"/>
    <n v="18"/>
    <n v="30"/>
    <n v="2"/>
    <n v="14"/>
    <s v="Sin cebolla"/>
    <n v="60"/>
    <n v="24"/>
    <n v="0.4"/>
    <n v="36"/>
  </r>
  <r>
    <x v="616"/>
    <n v="13"/>
    <s v="Plato_10"/>
    <s v="Descripcion del Plato_10"/>
    <n v="15"/>
    <n v="26"/>
    <n v="2"/>
    <n v="18"/>
    <s v="Sin cebolla"/>
    <n v="52"/>
    <n v="22"/>
    <n v="0.42307692307692307"/>
    <n v="30"/>
  </r>
  <r>
    <x v="616"/>
    <n v="13"/>
    <s v="Plato_2"/>
    <s v="Descripcion del Plato_2"/>
    <n v="18"/>
    <n v="30"/>
    <n v="3"/>
    <n v="33"/>
    <s v="Sin cebolla"/>
    <n v="90"/>
    <n v="36"/>
    <n v="0.4"/>
    <n v="54"/>
  </r>
  <r>
    <x v="617"/>
    <n v="3"/>
    <s v="Plato_15"/>
    <s v="Descripcion del Plato_15"/>
    <n v="19"/>
    <n v="32"/>
    <n v="2"/>
    <n v="6"/>
    <s v="Sin cebolla"/>
    <n v="64"/>
    <n v="26"/>
    <n v="0.40625"/>
    <n v="38"/>
  </r>
  <r>
    <x v="617"/>
    <n v="3"/>
    <s v="Plato_17"/>
    <s v="Descripcion del Plato_17"/>
    <n v="19"/>
    <n v="31"/>
    <n v="3"/>
    <n v="35"/>
    <s v="Ninguna"/>
    <n v="93"/>
    <n v="36"/>
    <n v="0.38709677419354838"/>
    <n v="57"/>
  </r>
  <r>
    <x v="617"/>
    <n v="3"/>
    <s v="Plato_4"/>
    <s v="Descripcion del Plato_4"/>
    <n v="10"/>
    <n v="18"/>
    <n v="3"/>
    <n v="24"/>
    <s v="Ninguna"/>
    <n v="54"/>
    <n v="24"/>
    <n v="0.44444444444444442"/>
    <n v="30"/>
  </r>
  <r>
    <x v="617"/>
    <n v="3"/>
    <s v="Plato_19"/>
    <s v="Descripcion del Plato_19"/>
    <n v="22"/>
    <n v="36"/>
    <n v="3"/>
    <n v="53"/>
    <s v="Ninguna"/>
    <n v="108"/>
    <n v="42"/>
    <n v="0.3888888888888889"/>
    <n v="66"/>
  </r>
  <r>
    <x v="618"/>
    <n v="6"/>
    <s v="Plato_6"/>
    <s v="Descripcion del Plato_6"/>
    <n v="16"/>
    <n v="27"/>
    <n v="2"/>
    <n v="40"/>
    <s v="Ninguna"/>
    <n v="54"/>
    <n v="22"/>
    <n v="0.40740740740740738"/>
    <n v="32"/>
  </r>
  <r>
    <x v="618"/>
    <n v="6"/>
    <s v="Plato_10"/>
    <s v="Descripcion del Plato_10"/>
    <n v="15"/>
    <n v="26"/>
    <n v="3"/>
    <n v="56"/>
    <s v="Sin cebolla"/>
    <n v="78"/>
    <n v="33"/>
    <n v="0.42307692307692307"/>
    <n v="45"/>
  </r>
  <r>
    <x v="619"/>
    <n v="16"/>
    <s v="Plato_12"/>
    <s v="Descripcion del Plato_12"/>
    <n v="11"/>
    <n v="19"/>
    <n v="3"/>
    <n v="40"/>
    <s v="Sin cebolla"/>
    <n v="57"/>
    <n v="24"/>
    <n v="0.42105263157894735"/>
    <n v="33"/>
  </r>
  <r>
    <x v="620"/>
    <n v="5"/>
    <s v="Plato_8"/>
    <s v="Descripcion del Plato_8"/>
    <n v="21"/>
    <n v="35"/>
    <n v="3"/>
    <n v="8"/>
    <s v="Sin cebolla"/>
    <n v="105"/>
    <n v="42"/>
    <n v="0.4"/>
    <n v="63"/>
  </r>
  <r>
    <x v="621"/>
    <n v="7"/>
    <s v="Plato_17"/>
    <s v="Descripcion del Plato_17"/>
    <n v="19"/>
    <n v="31"/>
    <n v="3"/>
    <n v="53"/>
    <s v="Ninguna"/>
    <n v="93"/>
    <n v="36"/>
    <n v="0.38709677419354838"/>
    <n v="57"/>
  </r>
  <r>
    <x v="621"/>
    <n v="7"/>
    <s v="Plato_16"/>
    <s v="Descripcion del Plato_16"/>
    <n v="16"/>
    <n v="28"/>
    <n v="1"/>
    <n v="25"/>
    <s v="Ninguna"/>
    <n v="28"/>
    <n v="12"/>
    <n v="0.42857142857142855"/>
    <n v="16"/>
  </r>
  <r>
    <x v="622"/>
    <n v="13"/>
    <s v="Plato_5"/>
    <s v="Descripcion del Plato_5"/>
    <n v="13"/>
    <n v="22"/>
    <n v="2"/>
    <n v="23"/>
    <s v="Ninguna"/>
    <n v="44"/>
    <n v="18"/>
    <n v="0.40909090909090912"/>
    <n v="26"/>
  </r>
  <r>
    <x v="622"/>
    <n v="13"/>
    <s v="Plato_8"/>
    <s v="Descripcion del Plato_8"/>
    <n v="21"/>
    <n v="35"/>
    <n v="2"/>
    <n v="59"/>
    <s v="Ninguna"/>
    <n v="70"/>
    <n v="28"/>
    <n v="0.4"/>
    <n v="42"/>
  </r>
  <r>
    <x v="622"/>
    <n v="13"/>
    <s v="Plato_1"/>
    <s v="Descripcion del Plato_1"/>
    <n v="15"/>
    <n v="25"/>
    <n v="1"/>
    <n v="20"/>
    <s v="Ninguna"/>
    <n v="25"/>
    <n v="10"/>
    <n v="0.4"/>
    <n v="15"/>
  </r>
  <r>
    <x v="622"/>
    <n v="13"/>
    <s v="Plato_15"/>
    <s v="Descripcion del Plato_15"/>
    <n v="19"/>
    <n v="32"/>
    <n v="3"/>
    <n v="43"/>
    <s v="Sin cebolla"/>
    <n v="96"/>
    <n v="39"/>
    <n v="0.40625"/>
    <n v="57"/>
  </r>
  <r>
    <x v="623"/>
    <n v="1"/>
    <s v="Plato_19"/>
    <s v="Descripcion del Plato_19"/>
    <n v="22"/>
    <n v="36"/>
    <n v="1"/>
    <n v="19"/>
    <s v="Sin cebolla"/>
    <n v="36"/>
    <n v="14"/>
    <n v="0.3888888888888889"/>
    <n v="22"/>
  </r>
  <r>
    <x v="623"/>
    <n v="1"/>
    <s v="Plato_7"/>
    <s v="Descripcion del Plato_7"/>
    <n v="14"/>
    <n v="24"/>
    <n v="1"/>
    <n v="45"/>
    <s v="Ninguna"/>
    <n v="24"/>
    <n v="10"/>
    <n v="0.41666666666666669"/>
    <n v="14"/>
  </r>
  <r>
    <x v="623"/>
    <n v="1"/>
    <s v="Plato_13"/>
    <s v="Descripcion del Plato_13"/>
    <n v="13"/>
    <n v="21"/>
    <n v="2"/>
    <n v="15"/>
    <s v="Sin cebolla"/>
    <n v="42"/>
    <n v="16"/>
    <n v="0.38095238095238093"/>
    <n v="26"/>
  </r>
  <r>
    <x v="624"/>
    <n v="5"/>
    <s v="Plato_4"/>
    <s v="Descripcion del Plato_4"/>
    <n v="10"/>
    <n v="18"/>
    <n v="2"/>
    <n v="12"/>
    <s v="Ninguna"/>
    <n v="36"/>
    <n v="16"/>
    <n v="0.44444444444444442"/>
    <n v="20"/>
  </r>
  <r>
    <x v="624"/>
    <n v="5"/>
    <s v="Plato_20"/>
    <s v="Descripcion del Plato_20"/>
    <n v="25"/>
    <n v="40"/>
    <n v="1"/>
    <n v="46"/>
    <s v="Sin cebolla"/>
    <n v="40"/>
    <n v="15"/>
    <n v="0.375"/>
    <n v="25"/>
  </r>
  <r>
    <x v="624"/>
    <n v="5"/>
    <s v="Plato_13"/>
    <s v="Descripcion del Plato_13"/>
    <n v="13"/>
    <n v="21"/>
    <n v="3"/>
    <n v="39"/>
    <s v="Ninguna"/>
    <n v="63"/>
    <n v="24"/>
    <n v="0.38095238095238093"/>
    <n v="39"/>
  </r>
  <r>
    <x v="625"/>
    <n v="14"/>
    <s v="Plato_2"/>
    <s v="Descripcion del Plato_2"/>
    <n v="18"/>
    <n v="30"/>
    <n v="2"/>
    <n v="11"/>
    <s v="Ninguna"/>
    <n v="60"/>
    <n v="24"/>
    <n v="0.4"/>
    <n v="36"/>
  </r>
  <r>
    <x v="625"/>
    <n v="14"/>
    <s v="Plato_7"/>
    <s v="Descripcion del Plato_7"/>
    <n v="14"/>
    <n v="24"/>
    <n v="2"/>
    <n v="36"/>
    <s v="Sin cebolla"/>
    <n v="48"/>
    <n v="20"/>
    <n v="0.41666666666666669"/>
    <n v="28"/>
  </r>
  <r>
    <x v="625"/>
    <n v="14"/>
    <s v="Plato_9"/>
    <s v="Descripcion del Plato_9"/>
    <n v="17"/>
    <n v="29"/>
    <n v="1"/>
    <n v="11"/>
    <s v="Sin cebolla"/>
    <n v="29"/>
    <n v="12"/>
    <n v="0.41379310344827586"/>
    <n v="17"/>
  </r>
  <r>
    <x v="626"/>
    <n v="4"/>
    <s v="Plato_13"/>
    <s v="Descripcion del Plato_13"/>
    <n v="13"/>
    <n v="21"/>
    <n v="1"/>
    <n v="37"/>
    <s v="Ninguna"/>
    <n v="21"/>
    <n v="8"/>
    <n v="0.38095238095238093"/>
    <n v="13"/>
  </r>
  <r>
    <x v="627"/>
    <n v="2"/>
    <s v="Plato_7"/>
    <s v="Descripcion del Plato_7"/>
    <n v="14"/>
    <n v="24"/>
    <n v="2"/>
    <n v="10"/>
    <s v="Ninguna"/>
    <n v="48"/>
    <n v="20"/>
    <n v="0.41666666666666669"/>
    <n v="28"/>
  </r>
  <r>
    <x v="627"/>
    <n v="2"/>
    <s v="Plato_20"/>
    <s v="Descripcion del Plato_20"/>
    <n v="25"/>
    <n v="40"/>
    <n v="3"/>
    <n v="33"/>
    <s v="Sin cebolla"/>
    <n v="120"/>
    <n v="45"/>
    <n v="0.375"/>
    <n v="75"/>
  </r>
  <r>
    <x v="628"/>
    <n v="17"/>
    <s v="Plato_18"/>
    <s v="Descripcion del Plato_18"/>
    <n v="20"/>
    <n v="34"/>
    <n v="1"/>
    <n v="22"/>
    <s v="Sin cebolla"/>
    <n v="34"/>
    <n v="14"/>
    <n v="0.41176470588235292"/>
    <n v="20"/>
  </r>
  <r>
    <x v="628"/>
    <n v="17"/>
    <s v="Plato_3"/>
    <s v="Descripcion del Plato_3"/>
    <n v="12"/>
    <n v="20"/>
    <n v="3"/>
    <n v="19"/>
    <s v="Ninguna"/>
    <n v="60"/>
    <n v="24"/>
    <n v="0.4"/>
    <n v="36"/>
  </r>
  <r>
    <x v="628"/>
    <n v="17"/>
    <s v="Plato_4"/>
    <s v="Descripcion del Plato_4"/>
    <n v="10"/>
    <n v="18"/>
    <n v="2"/>
    <n v="43"/>
    <s v="Sin cebolla"/>
    <n v="36"/>
    <n v="16"/>
    <n v="0.44444444444444442"/>
    <n v="20"/>
  </r>
  <r>
    <x v="629"/>
    <n v="2"/>
    <s v="Plato_17"/>
    <s v="Descripcion del Plato_17"/>
    <n v="19"/>
    <n v="31"/>
    <n v="2"/>
    <n v="19"/>
    <s v="Ninguna"/>
    <n v="62"/>
    <n v="24"/>
    <n v="0.38709677419354838"/>
    <n v="38"/>
  </r>
  <r>
    <x v="629"/>
    <n v="2"/>
    <s v="Plato_20"/>
    <s v="Descripcion del Plato_20"/>
    <n v="25"/>
    <n v="40"/>
    <n v="3"/>
    <n v="56"/>
    <s v="Ninguna"/>
    <n v="120"/>
    <n v="45"/>
    <n v="0.375"/>
    <n v="75"/>
  </r>
  <r>
    <x v="630"/>
    <n v="6"/>
    <s v="Plato_5"/>
    <s v="Descripcion del Plato_5"/>
    <n v="13"/>
    <n v="22"/>
    <n v="3"/>
    <n v="46"/>
    <s v="Ninguna"/>
    <n v="66"/>
    <n v="27"/>
    <n v="0.40909090909090912"/>
    <n v="39"/>
  </r>
  <r>
    <x v="631"/>
    <n v="16"/>
    <s v="Plato_15"/>
    <s v="Descripcion del Plato_15"/>
    <n v="19"/>
    <n v="32"/>
    <n v="3"/>
    <n v="41"/>
    <s v="Sin cebolla"/>
    <n v="96"/>
    <n v="39"/>
    <n v="0.40625"/>
    <n v="57"/>
  </r>
  <r>
    <x v="631"/>
    <n v="16"/>
    <s v="Plato_11"/>
    <s v="Descripcion del Plato_11"/>
    <n v="20"/>
    <n v="33"/>
    <n v="1"/>
    <n v="47"/>
    <s v="Ninguna"/>
    <n v="33"/>
    <n v="13"/>
    <n v="0.39393939393939392"/>
    <n v="20"/>
  </r>
  <r>
    <x v="632"/>
    <n v="16"/>
    <s v="Plato_2"/>
    <s v="Descripcion del Plato_2"/>
    <n v="18"/>
    <n v="30"/>
    <n v="3"/>
    <n v="10"/>
    <s v="Ninguna"/>
    <n v="90"/>
    <n v="36"/>
    <n v="0.4"/>
    <n v="54"/>
  </r>
  <r>
    <x v="632"/>
    <n v="16"/>
    <s v="Plato_7"/>
    <s v="Descripcion del Plato_7"/>
    <n v="14"/>
    <n v="24"/>
    <n v="2"/>
    <n v="51"/>
    <s v="Sin cebolla"/>
    <n v="48"/>
    <n v="20"/>
    <n v="0.41666666666666669"/>
    <n v="28"/>
  </r>
  <r>
    <x v="632"/>
    <n v="16"/>
    <s v="Plato_5"/>
    <s v="Descripcion del Plato_5"/>
    <n v="13"/>
    <n v="22"/>
    <n v="2"/>
    <n v="34"/>
    <s v="Ninguna"/>
    <n v="44"/>
    <n v="18"/>
    <n v="0.40909090909090912"/>
    <n v="26"/>
  </r>
  <r>
    <x v="632"/>
    <n v="16"/>
    <s v="Plato_4"/>
    <s v="Descripcion del Plato_4"/>
    <n v="10"/>
    <n v="18"/>
    <n v="3"/>
    <n v="54"/>
    <s v="Sin cebolla"/>
    <n v="54"/>
    <n v="24"/>
    <n v="0.44444444444444442"/>
    <n v="30"/>
  </r>
  <r>
    <x v="633"/>
    <n v="2"/>
    <s v="Plato_5"/>
    <s v="Descripcion del Plato_5"/>
    <n v="13"/>
    <n v="22"/>
    <n v="2"/>
    <n v="25"/>
    <s v="Ninguna"/>
    <n v="44"/>
    <n v="18"/>
    <n v="0.40909090909090912"/>
    <n v="26"/>
  </r>
  <r>
    <x v="633"/>
    <n v="2"/>
    <s v="Plato_20"/>
    <s v="Descripcion del Plato_20"/>
    <n v="25"/>
    <n v="40"/>
    <n v="3"/>
    <n v="38"/>
    <s v="Sin cebolla"/>
    <n v="120"/>
    <n v="45"/>
    <n v="0.375"/>
    <n v="75"/>
  </r>
  <r>
    <x v="633"/>
    <n v="2"/>
    <s v="Plato_1"/>
    <s v="Descripcion del Plato_1"/>
    <n v="15"/>
    <n v="25"/>
    <n v="3"/>
    <n v="43"/>
    <s v="Sin cebolla"/>
    <n v="75"/>
    <n v="30"/>
    <n v="0.4"/>
    <n v="45"/>
  </r>
  <r>
    <x v="633"/>
    <n v="2"/>
    <s v="Plato_8"/>
    <s v="Descripcion del Plato_8"/>
    <n v="21"/>
    <n v="35"/>
    <n v="3"/>
    <n v="51"/>
    <s v="Ninguna"/>
    <n v="105"/>
    <n v="42"/>
    <n v="0.4"/>
    <n v="63"/>
  </r>
  <r>
    <x v="634"/>
    <n v="5"/>
    <s v="Plato_9"/>
    <s v="Descripcion del Plato_9"/>
    <n v="17"/>
    <n v="29"/>
    <n v="2"/>
    <n v="25"/>
    <s v="Sin cebolla"/>
    <n v="58"/>
    <n v="24"/>
    <n v="0.41379310344827586"/>
    <n v="34"/>
  </r>
  <r>
    <x v="635"/>
    <n v="14"/>
    <s v="Plato_7"/>
    <s v="Descripcion del Plato_7"/>
    <n v="14"/>
    <n v="24"/>
    <n v="2"/>
    <n v="45"/>
    <s v="Ninguna"/>
    <n v="48"/>
    <n v="20"/>
    <n v="0.41666666666666669"/>
    <n v="28"/>
  </r>
  <r>
    <x v="635"/>
    <n v="14"/>
    <s v="Plato_12"/>
    <s v="Descripcion del Plato_12"/>
    <n v="11"/>
    <n v="19"/>
    <n v="3"/>
    <n v="54"/>
    <s v="Sin cebolla"/>
    <n v="57"/>
    <n v="24"/>
    <n v="0.42105263157894735"/>
    <n v="33"/>
  </r>
  <r>
    <x v="635"/>
    <n v="14"/>
    <s v="Plato_13"/>
    <s v="Descripcion del Plato_13"/>
    <n v="13"/>
    <n v="21"/>
    <n v="1"/>
    <n v="52"/>
    <s v="Sin cebolla"/>
    <n v="21"/>
    <n v="8"/>
    <n v="0.38095238095238093"/>
    <n v="13"/>
  </r>
  <r>
    <x v="636"/>
    <n v="6"/>
    <s v="Plato_11"/>
    <s v="Descripcion del Plato_11"/>
    <n v="20"/>
    <n v="33"/>
    <n v="1"/>
    <n v="23"/>
    <s v="Sin cebolla"/>
    <n v="33"/>
    <n v="13"/>
    <n v="0.39393939393939392"/>
    <n v="20"/>
  </r>
  <r>
    <x v="636"/>
    <n v="6"/>
    <s v="Plato_18"/>
    <s v="Descripcion del Plato_18"/>
    <n v="20"/>
    <n v="34"/>
    <n v="1"/>
    <n v="6"/>
    <s v="Sin cebolla"/>
    <n v="34"/>
    <n v="14"/>
    <n v="0.41176470588235292"/>
    <n v="20"/>
  </r>
  <r>
    <x v="636"/>
    <n v="6"/>
    <s v="Plato_1"/>
    <s v="Descripcion del Plato_1"/>
    <n v="15"/>
    <n v="25"/>
    <n v="2"/>
    <n v="32"/>
    <s v="Ninguna"/>
    <n v="50"/>
    <n v="20"/>
    <n v="0.4"/>
    <n v="30"/>
  </r>
  <r>
    <x v="637"/>
    <n v="16"/>
    <s v="Plato_2"/>
    <s v="Descripcion del Plato_2"/>
    <n v="18"/>
    <n v="30"/>
    <n v="3"/>
    <n v="44"/>
    <s v="Ninguna"/>
    <n v="90"/>
    <n v="36"/>
    <n v="0.4"/>
    <n v="54"/>
  </r>
  <r>
    <x v="638"/>
    <n v="8"/>
    <s v="Plato_10"/>
    <s v="Descripcion del Plato_10"/>
    <n v="15"/>
    <n v="26"/>
    <n v="2"/>
    <n v="52"/>
    <s v="Ninguna"/>
    <n v="52"/>
    <n v="22"/>
    <n v="0.42307692307692307"/>
    <n v="30"/>
  </r>
  <r>
    <x v="638"/>
    <n v="8"/>
    <s v="Plato_17"/>
    <s v="Descripcion del Plato_17"/>
    <n v="19"/>
    <n v="31"/>
    <n v="2"/>
    <n v="29"/>
    <s v="Ninguna"/>
    <n v="62"/>
    <n v="24"/>
    <n v="0.38709677419354838"/>
    <n v="38"/>
  </r>
  <r>
    <x v="638"/>
    <n v="8"/>
    <s v="Plato_12"/>
    <s v="Descripcion del Plato_12"/>
    <n v="11"/>
    <n v="19"/>
    <n v="2"/>
    <n v="55"/>
    <s v="Ninguna"/>
    <n v="38"/>
    <n v="16"/>
    <n v="0.42105263157894735"/>
    <n v="22"/>
  </r>
  <r>
    <x v="639"/>
    <n v="14"/>
    <s v="Plato_10"/>
    <s v="Descripcion del Plato_10"/>
    <n v="15"/>
    <n v="26"/>
    <n v="3"/>
    <n v="7"/>
    <s v="Sin cebolla"/>
    <n v="78"/>
    <n v="33"/>
    <n v="0.42307692307692307"/>
    <n v="45"/>
  </r>
  <r>
    <x v="639"/>
    <n v="14"/>
    <s v="Plato_13"/>
    <s v="Descripcion del Plato_13"/>
    <n v="13"/>
    <n v="21"/>
    <n v="2"/>
    <n v="12"/>
    <s v="Ninguna"/>
    <n v="42"/>
    <n v="16"/>
    <n v="0.38095238095238093"/>
    <n v="26"/>
  </r>
  <r>
    <x v="639"/>
    <n v="14"/>
    <s v="Plato_11"/>
    <s v="Descripcion del Plato_11"/>
    <n v="20"/>
    <n v="33"/>
    <n v="3"/>
    <n v="56"/>
    <s v="Sin cebolla"/>
    <n v="99"/>
    <n v="39"/>
    <n v="0.39393939393939392"/>
    <n v="60"/>
  </r>
  <r>
    <x v="640"/>
    <n v="2"/>
    <s v="Plato_9"/>
    <s v="Descripcion del Plato_9"/>
    <n v="17"/>
    <n v="29"/>
    <n v="3"/>
    <n v="17"/>
    <s v="Ninguna"/>
    <n v="87"/>
    <n v="36"/>
    <n v="0.41379310344827586"/>
    <n v="51"/>
  </r>
  <r>
    <x v="640"/>
    <n v="2"/>
    <s v="Plato_1"/>
    <s v="Descripcion del Plato_1"/>
    <n v="15"/>
    <n v="25"/>
    <n v="3"/>
    <n v="28"/>
    <s v="Sin cebolla"/>
    <n v="75"/>
    <n v="30"/>
    <n v="0.4"/>
    <n v="45"/>
  </r>
  <r>
    <x v="640"/>
    <n v="2"/>
    <s v="Plato_14"/>
    <s v="Descripcion del Plato_14"/>
    <n v="14"/>
    <n v="23"/>
    <n v="2"/>
    <n v="29"/>
    <s v="Ninguna"/>
    <n v="46"/>
    <n v="18"/>
    <n v="0.39130434782608697"/>
    <n v="28"/>
  </r>
  <r>
    <x v="641"/>
    <n v="15"/>
    <s v="Plato_13"/>
    <s v="Descripcion del Plato_13"/>
    <n v="13"/>
    <n v="21"/>
    <n v="3"/>
    <n v="6"/>
    <s v="Sin cebolla"/>
    <n v="63"/>
    <n v="24"/>
    <n v="0.38095238095238093"/>
    <n v="39"/>
  </r>
  <r>
    <x v="641"/>
    <n v="15"/>
    <s v="Plato_10"/>
    <s v="Descripcion del Plato_10"/>
    <n v="15"/>
    <n v="26"/>
    <n v="1"/>
    <n v="57"/>
    <s v="Sin cebolla"/>
    <n v="26"/>
    <n v="11"/>
    <n v="0.42307692307692307"/>
    <n v="15"/>
  </r>
  <r>
    <x v="641"/>
    <n v="15"/>
    <s v="Plato_9"/>
    <s v="Descripcion del Plato_9"/>
    <n v="17"/>
    <n v="29"/>
    <n v="3"/>
    <n v="18"/>
    <s v="Sin cebolla"/>
    <n v="87"/>
    <n v="36"/>
    <n v="0.41379310344827586"/>
    <n v="51"/>
  </r>
  <r>
    <x v="642"/>
    <n v="17"/>
    <s v="Plato_11"/>
    <s v="Descripcion del Plato_11"/>
    <n v="20"/>
    <n v="33"/>
    <n v="1"/>
    <n v="18"/>
    <s v="Ninguna"/>
    <n v="33"/>
    <n v="13"/>
    <n v="0.39393939393939392"/>
    <n v="20"/>
  </r>
  <r>
    <x v="643"/>
    <n v="9"/>
    <s v="Plato_17"/>
    <s v="Descripcion del Plato_17"/>
    <n v="19"/>
    <n v="31"/>
    <n v="3"/>
    <n v="51"/>
    <s v="Ninguna"/>
    <n v="93"/>
    <n v="36"/>
    <n v="0.38709677419354838"/>
    <n v="57"/>
  </r>
  <r>
    <x v="644"/>
    <n v="6"/>
    <s v="Plato_11"/>
    <s v="Descripcion del Plato_11"/>
    <n v="20"/>
    <n v="33"/>
    <n v="3"/>
    <n v="43"/>
    <s v="Sin cebolla"/>
    <n v="99"/>
    <n v="39"/>
    <n v="0.39393939393939392"/>
    <n v="60"/>
  </r>
  <r>
    <x v="644"/>
    <n v="6"/>
    <s v="Plato_6"/>
    <s v="Descripcion del Plato_6"/>
    <n v="16"/>
    <n v="27"/>
    <n v="3"/>
    <n v="54"/>
    <s v="Ninguna"/>
    <n v="81"/>
    <n v="33"/>
    <n v="0.40740740740740738"/>
    <n v="48"/>
  </r>
  <r>
    <x v="645"/>
    <n v="12"/>
    <s v="Plato_8"/>
    <s v="Descripcion del Plato_8"/>
    <n v="21"/>
    <n v="35"/>
    <n v="2"/>
    <n v="36"/>
    <s v="Ninguna"/>
    <n v="70"/>
    <n v="28"/>
    <n v="0.4"/>
    <n v="42"/>
  </r>
  <r>
    <x v="646"/>
    <n v="12"/>
    <s v="Plato_4"/>
    <s v="Descripcion del Plato_4"/>
    <n v="10"/>
    <n v="18"/>
    <n v="2"/>
    <n v="13"/>
    <s v="Sin cebolla"/>
    <n v="36"/>
    <n v="16"/>
    <n v="0.44444444444444442"/>
    <n v="20"/>
  </r>
  <r>
    <x v="646"/>
    <n v="12"/>
    <s v="Plato_17"/>
    <s v="Descripcion del Plato_17"/>
    <n v="19"/>
    <n v="31"/>
    <n v="2"/>
    <n v="26"/>
    <s v="Sin cebolla"/>
    <n v="62"/>
    <n v="24"/>
    <n v="0.38709677419354838"/>
    <n v="38"/>
  </r>
  <r>
    <x v="647"/>
    <n v="9"/>
    <s v="Plato_16"/>
    <s v="Descripcion del Plato_16"/>
    <n v="16"/>
    <n v="28"/>
    <n v="2"/>
    <n v="47"/>
    <s v="Ninguna"/>
    <n v="56"/>
    <n v="24"/>
    <n v="0.42857142857142855"/>
    <n v="32"/>
  </r>
  <r>
    <x v="648"/>
    <n v="9"/>
    <s v="Plato_9"/>
    <s v="Descripcion del Plato_9"/>
    <n v="17"/>
    <n v="29"/>
    <n v="3"/>
    <n v="22"/>
    <s v="Sin cebolla"/>
    <n v="87"/>
    <n v="36"/>
    <n v="0.41379310344827586"/>
    <n v="51"/>
  </r>
  <r>
    <x v="648"/>
    <n v="9"/>
    <s v="Plato_16"/>
    <s v="Descripcion del Plato_16"/>
    <n v="16"/>
    <n v="28"/>
    <n v="3"/>
    <n v="40"/>
    <s v="Ninguna"/>
    <n v="84"/>
    <n v="36"/>
    <n v="0.42857142857142855"/>
    <n v="48"/>
  </r>
  <r>
    <x v="648"/>
    <n v="9"/>
    <s v="Plato_1"/>
    <s v="Descripcion del Plato_1"/>
    <n v="15"/>
    <n v="25"/>
    <n v="1"/>
    <n v="32"/>
    <s v="Sin cebolla"/>
    <n v="25"/>
    <n v="10"/>
    <n v="0.4"/>
    <n v="15"/>
  </r>
  <r>
    <x v="648"/>
    <n v="9"/>
    <s v="Plato_3"/>
    <s v="Descripcion del Plato_3"/>
    <n v="12"/>
    <n v="20"/>
    <n v="3"/>
    <n v="15"/>
    <s v="Ninguna"/>
    <n v="60"/>
    <n v="24"/>
    <n v="0.4"/>
    <n v="36"/>
  </r>
  <r>
    <x v="649"/>
    <n v="11"/>
    <s v="Plato_13"/>
    <s v="Descripcion del Plato_13"/>
    <n v="13"/>
    <n v="21"/>
    <n v="2"/>
    <n v="18"/>
    <s v="Sin cebolla"/>
    <n v="42"/>
    <n v="16"/>
    <n v="0.38095238095238093"/>
    <n v="26"/>
  </r>
  <r>
    <x v="649"/>
    <n v="11"/>
    <s v="Plato_9"/>
    <s v="Descripcion del Plato_9"/>
    <n v="17"/>
    <n v="29"/>
    <n v="2"/>
    <n v="35"/>
    <s v="Sin cebolla"/>
    <n v="58"/>
    <n v="24"/>
    <n v="0.41379310344827586"/>
    <n v="34"/>
  </r>
  <r>
    <x v="649"/>
    <n v="11"/>
    <s v="Plato_15"/>
    <s v="Descripcion del Plato_15"/>
    <n v="19"/>
    <n v="32"/>
    <n v="1"/>
    <n v="12"/>
    <s v="Sin cebolla"/>
    <n v="32"/>
    <n v="13"/>
    <n v="0.40625"/>
    <n v="19"/>
  </r>
  <r>
    <x v="649"/>
    <n v="11"/>
    <s v="Plato_8"/>
    <s v="Descripcion del Plato_8"/>
    <n v="21"/>
    <n v="35"/>
    <n v="3"/>
    <n v="11"/>
    <s v="Ninguna"/>
    <n v="105"/>
    <n v="42"/>
    <n v="0.4"/>
    <n v="63"/>
  </r>
  <r>
    <x v="650"/>
    <n v="16"/>
    <s v="Plato_20"/>
    <s v="Descripcion del Plato_20"/>
    <n v="25"/>
    <n v="40"/>
    <n v="2"/>
    <n v="50"/>
    <s v="Ninguna"/>
    <n v="80"/>
    <n v="30"/>
    <n v="0.375"/>
    <n v="50"/>
  </r>
  <r>
    <x v="650"/>
    <n v="16"/>
    <s v="Plato_13"/>
    <s v="Descripcion del Plato_13"/>
    <n v="13"/>
    <n v="21"/>
    <n v="3"/>
    <n v="9"/>
    <s v="Ninguna"/>
    <n v="63"/>
    <n v="24"/>
    <n v="0.38095238095238093"/>
    <n v="39"/>
  </r>
  <r>
    <x v="650"/>
    <n v="16"/>
    <s v="Plato_11"/>
    <s v="Descripcion del Plato_11"/>
    <n v="20"/>
    <n v="33"/>
    <n v="2"/>
    <n v="29"/>
    <s v="Ninguna"/>
    <n v="66"/>
    <n v="26"/>
    <n v="0.39393939393939392"/>
    <n v="40"/>
  </r>
  <r>
    <x v="651"/>
    <n v="14"/>
    <s v="Plato_17"/>
    <s v="Descripcion del Plato_17"/>
    <n v="19"/>
    <n v="31"/>
    <n v="2"/>
    <n v="12"/>
    <s v="Ninguna"/>
    <n v="62"/>
    <n v="24"/>
    <n v="0.38709677419354838"/>
    <n v="38"/>
  </r>
  <r>
    <x v="651"/>
    <n v="14"/>
    <s v="Plato_19"/>
    <s v="Descripcion del Plato_19"/>
    <n v="22"/>
    <n v="36"/>
    <n v="3"/>
    <n v="38"/>
    <s v="Sin cebolla"/>
    <n v="108"/>
    <n v="42"/>
    <n v="0.3888888888888889"/>
    <n v="66"/>
  </r>
  <r>
    <x v="652"/>
    <n v="13"/>
    <s v="Plato_16"/>
    <s v="Descripcion del Plato_16"/>
    <n v="16"/>
    <n v="28"/>
    <n v="3"/>
    <n v="51"/>
    <s v="Sin cebolla"/>
    <n v="84"/>
    <n v="36"/>
    <n v="0.42857142857142855"/>
    <n v="48"/>
  </r>
  <r>
    <x v="652"/>
    <n v="13"/>
    <s v="Plato_2"/>
    <s v="Descripcion del Plato_2"/>
    <n v="18"/>
    <n v="30"/>
    <n v="3"/>
    <n v="46"/>
    <s v="Ninguna"/>
    <n v="90"/>
    <n v="36"/>
    <n v="0.4"/>
    <n v="54"/>
  </r>
  <r>
    <x v="652"/>
    <n v="13"/>
    <s v="Plato_8"/>
    <s v="Descripcion del Plato_8"/>
    <n v="21"/>
    <n v="35"/>
    <n v="2"/>
    <n v="53"/>
    <s v="Ninguna"/>
    <n v="70"/>
    <n v="28"/>
    <n v="0.4"/>
    <n v="42"/>
  </r>
  <r>
    <x v="653"/>
    <n v="12"/>
    <s v="Plato_5"/>
    <s v="Descripcion del Plato_5"/>
    <n v="13"/>
    <n v="22"/>
    <n v="1"/>
    <n v="31"/>
    <s v="Ninguna"/>
    <n v="22"/>
    <n v="9"/>
    <n v="0.40909090909090912"/>
    <n v="13"/>
  </r>
  <r>
    <x v="653"/>
    <n v="12"/>
    <s v="Plato_3"/>
    <s v="Descripcion del Plato_3"/>
    <n v="12"/>
    <n v="20"/>
    <n v="1"/>
    <n v="13"/>
    <s v="Ninguna"/>
    <n v="20"/>
    <n v="8"/>
    <n v="0.4"/>
    <n v="12"/>
  </r>
  <r>
    <x v="654"/>
    <n v="5"/>
    <s v="Plato_17"/>
    <s v="Descripcion del Plato_17"/>
    <n v="19"/>
    <n v="31"/>
    <n v="3"/>
    <n v="36"/>
    <s v="Sin cebolla"/>
    <n v="93"/>
    <n v="36"/>
    <n v="0.38709677419354838"/>
    <n v="57"/>
  </r>
  <r>
    <x v="655"/>
    <n v="19"/>
    <s v="Plato_14"/>
    <s v="Descripcion del Plato_14"/>
    <n v="14"/>
    <n v="23"/>
    <n v="1"/>
    <n v="13"/>
    <s v="Ninguna"/>
    <n v="23"/>
    <n v="9"/>
    <n v="0.39130434782608697"/>
    <n v="14"/>
  </r>
  <r>
    <x v="655"/>
    <n v="19"/>
    <s v="Plato_3"/>
    <s v="Descripcion del Plato_3"/>
    <n v="12"/>
    <n v="20"/>
    <n v="3"/>
    <n v="44"/>
    <s v="Sin cebolla"/>
    <n v="60"/>
    <n v="24"/>
    <n v="0.4"/>
    <n v="36"/>
  </r>
  <r>
    <x v="655"/>
    <n v="19"/>
    <s v="Plato_12"/>
    <s v="Descripcion del Plato_12"/>
    <n v="11"/>
    <n v="19"/>
    <n v="2"/>
    <n v="39"/>
    <s v="Sin cebolla"/>
    <n v="38"/>
    <n v="16"/>
    <n v="0.42105263157894735"/>
    <n v="22"/>
  </r>
  <r>
    <x v="655"/>
    <n v="19"/>
    <s v="Plato_19"/>
    <s v="Descripcion del Plato_19"/>
    <n v="22"/>
    <n v="36"/>
    <n v="1"/>
    <n v="14"/>
    <s v="Ninguna"/>
    <n v="36"/>
    <n v="14"/>
    <n v="0.3888888888888889"/>
    <n v="22"/>
  </r>
  <r>
    <x v="656"/>
    <n v="1"/>
    <s v="Plato_20"/>
    <s v="Descripcion del Plato_20"/>
    <n v="25"/>
    <n v="40"/>
    <n v="2"/>
    <n v="55"/>
    <s v="Sin cebolla"/>
    <n v="80"/>
    <n v="30"/>
    <n v="0.375"/>
    <n v="50"/>
  </r>
  <r>
    <x v="656"/>
    <n v="1"/>
    <s v="Plato_14"/>
    <s v="Descripcion del Plato_14"/>
    <n v="14"/>
    <n v="23"/>
    <n v="2"/>
    <n v="39"/>
    <s v="Sin cebolla"/>
    <n v="46"/>
    <n v="18"/>
    <n v="0.39130434782608697"/>
    <n v="28"/>
  </r>
  <r>
    <x v="656"/>
    <n v="1"/>
    <s v="Plato_8"/>
    <s v="Descripcion del Plato_8"/>
    <n v="21"/>
    <n v="35"/>
    <n v="2"/>
    <n v="40"/>
    <s v="Sin cebolla"/>
    <n v="70"/>
    <n v="28"/>
    <n v="0.4"/>
    <n v="42"/>
  </r>
  <r>
    <x v="657"/>
    <n v="19"/>
    <s v="Plato_15"/>
    <s v="Descripcion del Plato_15"/>
    <n v="19"/>
    <n v="32"/>
    <n v="1"/>
    <n v="21"/>
    <s v="Sin cebolla"/>
    <n v="32"/>
    <n v="13"/>
    <n v="0.40625"/>
    <n v="19"/>
  </r>
  <r>
    <x v="657"/>
    <n v="19"/>
    <s v="Plato_6"/>
    <s v="Descripcion del Plato_6"/>
    <n v="16"/>
    <n v="27"/>
    <n v="2"/>
    <n v="27"/>
    <s v="Sin cebolla"/>
    <n v="54"/>
    <n v="22"/>
    <n v="0.40740740740740738"/>
    <n v="32"/>
  </r>
  <r>
    <x v="658"/>
    <n v="9"/>
    <s v="Plato_9"/>
    <s v="Descripcion del Plato_9"/>
    <n v="17"/>
    <n v="29"/>
    <n v="3"/>
    <n v="31"/>
    <s v="Ninguna"/>
    <n v="87"/>
    <n v="36"/>
    <n v="0.41379310344827586"/>
    <n v="51"/>
  </r>
  <r>
    <x v="659"/>
    <n v="19"/>
    <s v="Plato_12"/>
    <s v="Descripcion del Plato_12"/>
    <n v="11"/>
    <n v="19"/>
    <n v="2"/>
    <n v="24"/>
    <s v="Sin cebolla"/>
    <n v="38"/>
    <n v="16"/>
    <n v="0.42105263157894735"/>
    <n v="22"/>
  </r>
  <r>
    <x v="659"/>
    <n v="19"/>
    <s v="Plato_2"/>
    <s v="Descripcion del Plato_2"/>
    <n v="18"/>
    <n v="30"/>
    <n v="3"/>
    <n v="16"/>
    <s v="Ninguna"/>
    <n v="90"/>
    <n v="36"/>
    <n v="0.4"/>
    <n v="54"/>
  </r>
  <r>
    <x v="659"/>
    <n v="19"/>
    <s v="Plato_20"/>
    <s v="Descripcion del Plato_20"/>
    <n v="25"/>
    <n v="40"/>
    <n v="2"/>
    <n v="5"/>
    <s v="Sin cebolla"/>
    <n v="80"/>
    <n v="30"/>
    <n v="0.375"/>
    <n v="50"/>
  </r>
  <r>
    <x v="660"/>
    <n v="16"/>
    <s v="Plato_14"/>
    <s v="Descripcion del Plato_14"/>
    <n v="14"/>
    <n v="23"/>
    <n v="3"/>
    <n v="56"/>
    <s v="Sin cebolla"/>
    <n v="69"/>
    <n v="27"/>
    <n v="0.39130434782608697"/>
    <n v="42"/>
  </r>
  <r>
    <x v="660"/>
    <n v="16"/>
    <s v="Plato_17"/>
    <s v="Descripcion del Plato_17"/>
    <n v="19"/>
    <n v="31"/>
    <n v="1"/>
    <n v="22"/>
    <s v="Sin cebolla"/>
    <n v="31"/>
    <n v="12"/>
    <n v="0.38709677419354838"/>
    <n v="19"/>
  </r>
  <r>
    <x v="660"/>
    <n v="16"/>
    <s v="Plato_1"/>
    <s v="Descripcion del Plato_1"/>
    <n v="15"/>
    <n v="25"/>
    <n v="2"/>
    <n v="30"/>
    <s v="Ninguna"/>
    <n v="50"/>
    <n v="20"/>
    <n v="0.4"/>
    <n v="30"/>
  </r>
  <r>
    <x v="660"/>
    <n v="16"/>
    <s v="Plato_16"/>
    <s v="Descripcion del Plato_16"/>
    <n v="16"/>
    <n v="28"/>
    <n v="2"/>
    <n v="27"/>
    <s v="Sin cebolla"/>
    <n v="56"/>
    <n v="24"/>
    <n v="0.42857142857142855"/>
    <n v="32"/>
  </r>
  <r>
    <x v="661"/>
    <n v="15"/>
    <s v="Plato_7"/>
    <s v="Descripcion del Plato_7"/>
    <n v="14"/>
    <n v="24"/>
    <n v="3"/>
    <n v="34"/>
    <s v="Ninguna"/>
    <n v="72"/>
    <n v="30"/>
    <n v="0.41666666666666669"/>
    <n v="42"/>
  </r>
  <r>
    <x v="661"/>
    <n v="15"/>
    <s v="Plato_1"/>
    <s v="Descripcion del Plato_1"/>
    <n v="15"/>
    <n v="25"/>
    <n v="1"/>
    <n v="10"/>
    <s v="Sin cebolla"/>
    <n v="25"/>
    <n v="10"/>
    <n v="0.4"/>
    <n v="15"/>
  </r>
  <r>
    <x v="661"/>
    <n v="15"/>
    <s v="Plato_19"/>
    <s v="Descripcion del Plato_19"/>
    <n v="22"/>
    <n v="36"/>
    <n v="1"/>
    <n v="41"/>
    <s v="Ninguna"/>
    <n v="36"/>
    <n v="14"/>
    <n v="0.3888888888888889"/>
    <n v="22"/>
  </r>
  <r>
    <x v="662"/>
    <n v="3"/>
    <s v="Plato_4"/>
    <s v="Descripcion del Plato_4"/>
    <n v="10"/>
    <n v="18"/>
    <n v="2"/>
    <n v="40"/>
    <s v="Sin cebolla"/>
    <n v="36"/>
    <n v="16"/>
    <n v="0.44444444444444442"/>
    <n v="20"/>
  </r>
  <r>
    <x v="662"/>
    <n v="3"/>
    <s v="Plato_9"/>
    <s v="Descripcion del Plato_9"/>
    <n v="17"/>
    <n v="29"/>
    <n v="2"/>
    <n v="5"/>
    <s v="Sin cebolla"/>
    <n v="58"/>
    <n v="24"/>
    <n v="0.41379310344827586"/>
    <n v="34"/>
  </r>
  <r>
    <x v="662"/>
    <n v="3"/>
    <s v="Plato_3"/>
    <s v="Descripcion del Plato_3"/>
    <n v="12"/>
    <n v="20"/>
    <n v="1"/>
    <n v="42"/>
    <s v="Sin cebolla"/>
    <n v="20"/>
    <n v="8"/>
    <n v="0.4"/>
    <n v="12"/>
  </r>
  <r>
    <x v="663"/>
    <n v="20"/>
    <s v="Plato_4"/>
    <s v="Descripcion del Plato_4"/>
    <n v="10"/>
    <n v="18"/>
    <n v="1"/>
    <n v="9"/>
    <s v="Ninguna"/>
    <n v="18"/>
    <n v="8"/>
    <n v="0.44444444444444442"/>
    <n v="10"/>
  </r>
  <r>
    <x v="663"/>
    <n v="20"/>
    <s v="Plato_12"/>
    <s v="Descripcion del Plato_12"/>
    <n v="11"/>
    <n v="19"/>
    <n v="2"/>
    <n v="42"/>
    <s v="Ninguna"/>
    <n v="38"/>
    <n v="16"/>
    <n v="0.42105263157894735"/>
    <n v="22"/>
  </r>
  <r>
    <x v="663"/>
    <n v="20"/>
    <s v="Plato_5"/>
    <s v="Descripcion del Plato_5"/>
    <n v="13"/>
    <n v="22"/>
    <n v="3"/>
    <n v="48"/>
    <s v="Sin cebolla"/>
    <n v="66"/>
    <n v="27"/>
    <n v="0.40909090909090912"/>
    <n v="39"/>
  </r>
  <r>
    <x v="664"/>
    <n v="6"/>
    <s v="Plato_1"/>
    <s v="Descripcion del Plato_1"/>
    <n v="15"/>
    <n v="25"/>
    <n v="3"/>
    <n v="25"/>
    <s v="Sin cebolla"/>
    <n v="75"/>
    <n v="30"/>
    <n v="0.4"/>
    <n v="45"/>
  </r>
  <r>
    <x v="664"/>
    <n v="6"/>
    <s v="Plato_6"/>
    <s v="Descripcion del Plato_6"/>
    <n v="16"/>
    <n v="27"/>
    <n v="2"/>
    <n v="15"/>
    <s v="Sin cebolla"/>
    <n v="54"/>
    <n v="22"/>
    <n v="0.40740740740740738"/>
    <n v="32"/>
  </r>
  <r>
    <x v="665"/>
    <n v="8"/>
    <s v="Plato_3"/>
    <s v="Descripcion del Plato_3"/>
    <n v="12"/>
    <n v="20"/>
    <n v="2"/>
    <n v="27"/>
    <s v="Sin cebolla"/>
    <n v="40"/>
    <n v="16"/>
    <n v="0.4"/>
    <n v="24"/>
  </r>
  <r>
    <x v="666"/>
    <n v="6"/>
    <s v="Plato_19"/>
    <s v="Descripcion del Plato_19"/>
    <n v="22"/>
    <n v="36"/>
    <n v="1"/>
    <n v="12"/>
    <s v="Ninguna"/>
    <n v="36"/>
    <n v="14"/>
    <n v="0.3888888888888889"/>
    <n v="22"/>
  </r>
  <r>
    <x v="667"/>
    <n v="12"/>
    <s v="Plato_10"/>
    <s v="Descripcion del Plato_10"/>
    <n v="15"/>
    <n v="26"/>
    <n v="3"/>
    <n v="59"/>
    <s v="Ninguna"/>
    <n v="78"/>
    <n v="33"/>
    <n v="0.42307692307692307"/>
    <n v="45"/>
  </r>
  <r>
    <x v="667"/>
    <n v="12"/>
    <s v="Plato_7"/>
    <s v="Descripcion del Plato_7"/>
    <n v="14"/>
    <n v="24"/>
    <n v="2"/>
    <n v="9"/>
    <s v="Sin cebolla"/>
    <n v="48"/>
    <n v="20"/>
    <n v="0.41666666666666669"/>
    <n v="28"/>
  </r>
  <r>
    <x v="667"/>
    <n v="12"/>
    <s v="Plato_1"/>
    <s v="Descripcion del Plato_1"/>
    <n v="15"/>
    <n v="25"/>
    <n v="3"/>
    <n v="47"/>
    <s v="Ninguna"/>
    <n v="75"/>
    <n v="30"/>
    <n v="0.4"/>
    <n v="45"/>
  </r>
  <r>
    <x v="668"/>
    <n v="10"/>
    <s v="Plato_17"/>
    <s v="Descripcion del Plato_17"/>
    <n v="19"/>
    <n v="31"/>
    <n v="1"/>
    <n v="13"/>
    <s v="Sin cebolla"/>
    <n v="31"/>
    <n v="12"/>
    <n v="0.38709677419354838"/>
    <n v="19"/>
  </r>
  <r>
    <x v="668"/>
    <n v="10"/>
    <s v="Plato_6"/>
    <s v="Descripcion del Plato_6"/>
    <n v="16"/>
    <n v="27"/>
    <n v="2"/>
    <n v="14"/>
    <s v="Sin cebolla"/>
    <n v="54"/>
    <n v="22"/>
    <n v="0.40740740740740738"/>
    <n v="32"/>
  </r>
  <r>
    <x v="668"/>
    <n v="10"/>
    <s v="Plato_15"/>
    <s v="Descripcion del Plato_15"/>
    <n v="19"/>
    <n v="32"/>
    <n v="3"/>
    <n v="42"/>
    <s v="Sin cebolla"/>
    <n v="96"/>
    <n v="39"/>
    <n v="0.40625"/>
    <n v="57"/>
  </r>
  <r>
    <x v="669"/>
    <n v="16"/>
    <s v="Plato_14"/>
    <s v="Descripcion del Plato_14"/>
    <n v="14"/>
    <n v="23"/>
    <n v="1"/>
    <n v="26"/>
    <s v="Ninguna"/>
    <n v="23"/>
    <n v="9"/>
    <n v="0.39130434782608697"/>
    <n v="14"/>
  </r>
  <r>
    <x v="669"/>
    <n v="16"/>
    <s v="Plato_8"/>
    <s v="Descripcion del Plato_8"/>
    <n v="21"/>
    <n v="35"/>
    <n v="1"/>
    <n v="17"/>
    <s v="Sin cebolla"/>
    <n v="35"/>
    <n v="14"/>
    <n v="0.4"/>
    <n v="21"/>
  </r>
  <r>
    <x v="669"/>
    <n v="16"/>
    <s v="Plato_19"/>
    <s v="Descripcion del Plato_19"/>
    <n v="22"/>
    <n v="36"/>
    <n v="1"/>
    <n v="32"/>
    <s v="Ninguna"/>
    <n v="36"/>
    <n v="14"/>
    <n v="0.3888888888888889"/>
    <n v="22"/>
  </r>
  <r>
    <x v="670"/>
    <n v="17"/>
    <s v="Plato_8"/>
    <s v="Descripcion del Plato_8"/>
    <n v="21"/>
    <n v="35"/>
    <n v="2"/>
    <n v="29"/>
    <s v="Sin cebolla"/>
    <n v="70"/>
    <n v="28"/>
    <n v="0.4"/>
    <n v="42"/>
  </r>
  <r>
    <x v="670"/>
    <n v="17"/>
    <s v="Plato_1"/>
    <s v="Descripcion del Plato_1"/>
    <n v="15"/>
    <n v="25"/>
    <n v="2"/>
    <n v="32"/>
    <s v="Ninguna"/>
    <n v="50"/>
    <n v="20"/>
    <n v="0.4"/>
    <n v="30"/>
  </r>
  <r>
    <x v="670"/>
    <n v="17"/>
    <s v="Plato_15"/>
    <s v="Descripcion del Plato_15"/>
    <n v="19"/>
    <n v="32"/>
    <n v="2"/>
    <n v="34"/>
    <s v="Ninguna"/>
    <n v="64"/>
    <n v="26"/>
    <n v="0.40625"/>
    <n v="38"/>
  </r>
  <r>
    <x v="671"/>
    <n v="12"/>
    <s v="Plato_15"/>
    <s v="Descripcion del Plato_15"/>
    <n v="19"/>
    <n v="32"/>
    <n v="3"/>
    <n v="21"/>
    <s v="Sin cebolla"/>
    <n v="96"/>
    <n v="39"/>
    <n v="0.40625"/>
    <n v="57"/>
  </r>
  <r>
    <x v="671"/>
    <n v="12"/>
    <s v="Plato_13"/>
    <s v="Descripcion del Plato_13"/>
    <n v="13"/>
    <n v="21"/>
    <n v="2"/>
    <n v="15"/>
    <s v="Sin cebolla"/>
    <n v="42"/>
    <n v="16"/>
    <n v="0.38095238095238093"/>
    <n v="26"/>
  </r>
  <r>
    <x v="671"/>
    <n v="12"/>
    <s v="Plato_12"/>
    <s v="Descripcion del Plato_12"/>
    <n v="11"/>
    <n v="19"/>
    <n v="1"/>
    <n v="42"/>
    <s v="Ninguna"/>
    <n v="19"/>
    <n v="8"/>
    <n v="0.42105263157894735"/>
    <n v="11"/>
  </r>
  <r>
    <x v="672"/>
    <n v="20"/>
    <s v="Plato_20"/>
    <s v="Descripcion del Plato_20"/>
    <n v="25"/>
    <n v="40"/>
    <n v="2"/>
    <n v="13"/>
    <s v="Ninguna"/>
    <n v="80"/>
    <n v="30"/>
    <n v="0.375"/>
    <n v="50"/>
  </r>
  <r>
    <x v="672"/>
    <n v="20"/>
    <s v="Plato_8"/>
    <s v="Descripcion del Plato_8"/>
    <n v="21"/>
    <n v="35"/>
    <n v="3"/>
    <n v="10"/>
    <s v="Ninguna"/>
    <n v="105"/>
    <n v="42"/>
    <n v="0.4"/>
    <n v="63"/>
  </r>
  <r>
    <x v="672"/>
    <n v="20"/>
    <s v="Plato_2"/>
    <s v="Descripcion del Plato_2"/>
    <n v="18"/>
    <n v="30"/>
    <n v="1"/>
    <n v="25"/>
    <s v="Ninguna"/>
    <n v="30"/>
    <n v="12"/>
    <n v="0.4"/>
    <n v="18"/>
  </r>
  <r>
    <x v="672"/>
    <n v="20"/>
    <s v="Plato_1"/>
    <s v="Descripcion del Plato_1"/>
    <n v="15"/>
    <n v="25"/>
    <n v="2"/>
    <n v="45"/>
    <s v="Sin cebolla"/>
    <n v="50"/>
    <n v="20"/>
    <n v="0.4"/>
    <n v="30"/>
  </r>
  <r>
    <x v="673"/>
    <n v="1"/>
    <s v="Plato_12"/>
    <s v="Descripcion del Plato_12"/>
    <n v="11"/>
    <n v="19"/>
    <n v="3"/>
    <n v="11"/>
    <s v="Ninguna"/>
    <n v="57"/>
    <n v="24"/>
    <n v="0.42105263157894735"/>
    <n v="33"/>
  </r>
  <r>
    <x v="673"/>
    <n v="1"/>
    <s v="Plato_4"/>
    <s v="Descripcion del Plato_4"/>
    <n v="10"/>
    <n v="18"/>
    <n v="2"/>
    <n v="12"/>
    <s v="Ninguna"/>
    <n v="36"/>
    <n v="16"/>
    <n v="0.44444444444444442"/>
    <n v="20"/>
  </r>
  <r>
    <x v="673"/>
    <n v="1"/>
    <s v="Plato_17"/>
    <s v="Descripcion del Plato_17"/>
    <n v="19"/>
    <n v="31"/>
    <n v="3"/>
    <n v="7"/>
    <s v="Sin cebolla"/>
    <n v="93"/>
    <n v="36"/>
    <n v="0.38709677419354838"/>
    <n v="57"/>
  </r>
  <r>
    <x v="673"/>
    <n v="1"/>
    <s v="Plato_13"/>
    <s v="Descripcion del Plato_13"/>
    <n v="13"/>
    <n v="21"/>
    <n v="1"/>
    <n v="35"/>
    <s v="Ninguna"/>
    <n v="21"/>
    <n v="8"/>
    <n v="0.38095238095238093"/>
    <n v="13"/>
  </r>
  <r>
    <x v="674"/>
    <n v="5"/>
    <s v="Plato_1"/>
    <s v="Descripcion del Plato_1"/>
    <n v="15"/>
    <n v="25"/>
    <n v="1"/>
    <n v="8"/>
    <s v="Ninguna"/>
    <n v="25"/>
    <n v="10"/>
    <n v="0.4"/>
    <n v="15"/>
  </r>
  <r>
    <x v="674"/>
    <n v="5"/>
    <s v="Plato_3"/>
    <s v="Descripcion del Plato_3"/>
    <n v="12"/>
    <n v="20"/>
    <n v="3"/>
    <n v="54"/>
    <s v="Sin cebolla"/>
    <n v="60"/>
    <n v="24"/>
    <n v="0.4"/>
    <n v="36"/>
  </r>
  <r>
    <x v="674"/>
    <n v="5"/>
    <s v="Plato_19"/>
    <s v="Descripcion del Plato_19"/>
    <n v="22"/>
    <n v="36"/>
    <n v="3"/>
    <n v="59"/>
    <s v="Ninguna"/>
    <n v="108"/>
    <n v="42"/>
    <n v="0.3888888888888889"/>
    <n v="66"/>
  </r>
  <r>
    <x v="675"/>
    <n v="7"/>
    <s v="Plato_17"/>
    <s v="Descripcion del Plato_17"/>
    <n v="19"/>
    <n v="31"/>
    <n v="1"/>
    <n v="45"/>
    <s v="Ninguna"/>
    <n v="31"/>
    <n v="12"/>
    <n v="0.38709677419354838"/>
    <n v="19"/>
  </r>
  <r>
    <x v="675"/>
    <n v="7"/>
    <s v="Plato_14"/>
    <s v="Descripcion del Plato_14"/>
    <n v="14"/>
    <n v="23"/>
    <n v="1"/>
    <n v="40"/>
    <s v="Sin cebolla"/>
    <n v="23"/>
    <n v="9"/>
    <n v="0.39130434782608697"/>
    <n v="14"/>
  </r>
  <r>
    <x v="675"/>
    <n v="7"/>
    <s v="Plato_16"/>
    <s v="Descripcion del Plato_16"/>
    <n v="16"/>
    <n v="28"/>
    <n v="1"/>
    <n v="12"/>
    <s v="Sin cebolla"/>
    <n v="28"/>
    <n v="12"/>
    <n v="0.42857142857142855"/>
    <n v="16"/>
  </r>
  <r>
    <x v="675"/>
    <n v="7"/>
    <s v="Plato_13"/>
    <s v="Descripcion del Plato_13"/>
    <n v="13"/>
    <n v="21"/>
    <n v="2"/>
    <n v="24"/>
    <s v="Ninguna"/>
    <n v="42"/>
    <n v="16"/>
    <n v="0.38095238095238093"/>
    <n v="26"/>
  </r>
  <r>
    <x v="676"/>
    <n v="14"/>
    <s v="Plato_3"/>
    <s v="Descripcion del Plato_3"/>
    <n v="12"/>
    <n v="20"/>
    <n v="2"/>
    <n v="55"/>
    <s v="Ninguna"/>
    <n v="40"/>
    <n v="16"/>
    <n v="0.4"/>
    <n v="24"/>
  </r>
  <r>
    <x v="676"/>
    <n v="14"/>
    <s v="Plato_8"/>
    <s v="Descripcion del Plato_8"/>
    <n v="21"/>
    <n v="35"/>
    <n v="2"/>
    <n v="59"/>
    <s v="Sin cebolla"/>
    <n v="70"/>
    <n v="28"/>
    <n v="0.4"/>
    <n v="42"/>
  </r>
  <r>
    <x v="676"/>
    <n v="14"/>
    <s v="Plato_18"/>
    <s v="Descripcion del Plato_18"/>
    <n v="20"/>
    <n v="34"/>
    <n v="1"/>
    <n v="34"/>
    <s v="Sin cebolla"/>
    <n v="34"/>
    <n v="14"/>
    <n v="0.41176470588235292"/>
    <n v="20"/>
  </r>
  <r>
    <x v="677"/>
    <n v="19"/>
    <s v="Plato_9"/>
    <s v="Descripcion del Plato_9"/>
    <n v="17"/>
    <n v="29"/>
    <n v="1"/>
    <n v="27"/>
    <s v="Ninguna"/>
    <n v="29"/>
    <n v="12"/>
    <n v="0.41379310344827586"/>
    <n v="17"/>
  </r>
  <r>
    <x v="677"/>
    <n v="19"/>
    <s v="Plato_12"/>
    <s v="Descripcion del Plato_12"/>
    <n v="11"/>
    <n v="19"/>
    <n v="3"/>
    <n v="37"/>
    <s v="Sin cebolla"/>
    <n v="57"/>
    <n v="24"/>
    <n v="0.42105263157894735"/>
    <n v="33"/>
  </r>
  <r>
    <x v="677"/>
    <n v="19"/>
    <s v="Plato_8"/>
    <s v="Descripcion del Plato_8"/>
    <n v="21"/>
    <n v="35"/>
    <n v="2"/>
    <n v="37"/>
    <s v="Sin cebolla"/>
    <n v="70"/>
    <n v="28"/>
    <n v="0.4"/>
    <n v="42"/>
  </r>
  <r>
    <x v="677"/>
    <n v="19"/>
    <s v="Plato_7"/>
    <s v="Descripcion del Plato_7"/>
    <n v="14"/>
    <n v="24"/>
    <n v="2"/>
    <n v="20"/>
    <s v="Sin cebolla"/>
    <n v="48"/>
    <n v="20"/>
    <n v="0.41666666666666669"/>
    <n v="28"/>
  </r>
  <r>
    <x v="678"/>
    <n v="9"/>
    <s v="Plato_13"/>
    <s v="Descripcion del Plato_13"/>
    <n v="13"/>
    <n v="21"/>
    <n v="2"/>
    <n v="27"/>
    <s v="Sin cebolla"/>
    <n v="42"/>
    <n v="16"/>
    <n v="0.38095238095238093"/>
    <n v="26"/>
  </r>
  <r>
    <x v="678"/>
    <n v="9"/>
    <s v="Plato_10"/>
    <s v="Descripcion del Plato_10"/>
    <n v="15"/>
    <n v="26"/>
    <n v="1"/>
    <n v="11"/>
    <s v="Sin cebolla"/>
    <n v="26"/>
    <n v="11"/>
    <n v="0.42307692307692307"/>
    <n v="15"/>
  </r>
  <r>
    <x v="678"/>
    <n v="9"/>
    <s v="Plato_16"/>
    <s v="Descripcion del Plato_16"/>
    <n v="16"/>
    <n v="28"/>
    <n v="2"/>
    <n v="16"/>
    <s v="Sin cebolla"/>
    <n v="56"/>
    <n v="24"/>
    <n v="0.42857142857142855"/>
    <n v="32"/>
  </r>
  <r>
    <x v="678"/>
    <n v="9"/>
    <s v="Plato_1"/>
    <s v="Descripcion del Plato_1"/>
    <n v="15"/>
    <n v="25"/>
    <n v="3"/>
    <n v="52"/>
    <s v="Sin cebolla"/>
    <n v="75"/>
    <n v="30"/>
    <n v="0.4"/>
    <n v="45"/>
  </r>
  <r>
    <x v="679"/>
    <n v="5"/>
    <s v="Plato_4"/>
    <s v="Descripcion del Plato_4"/>
    <n v="10"/>
    <n v="18"/>
    <n v="2"/>
    <n v="6"/>
    <s v="Sin cebolla"/>
    <n v="36"/>
    <n v="16"/>
    <n v="0.44444444444444442"/>
    <n v="20"/>
  </r>
  <r>
    <x v="679"/>
    <n v="5"/>
    <s v="Plato_3"/>
    <s v="Descripcion del Plato_3"/>
    <n v="12"/>
    <n v="20"/>
    <n v="3"/>
    <n v="49"/>
    <s v="Sin cebolla"/>
    <n v="60"/>
    <n v="24"/>
    <n v="0.4"/>
    <n v="36"/>
  </r>
  <r>
    <x v="679"/>
    <n v="5"/>
    <s v="Plato_11"/>
    <s v="Descripcion del Plato_11"/>
    <n v="20"/>
    <n v="33"/>
    <n v="2"/>
    <n v="56"/>
    <s v="Ninguna"/>
    <n v="66"/>
    <n v="26"/>
    <n v="0.39393939393939392"/>
    <n v="40"/>
  </r>
  <r>
    <x v="680"/>
    <n v="2"/>
    <s v="Plato_11"/>
    <s v="Descripcion del Plato_11"/>
    <n v="20"/>
    <n v="33"/>
    <n v="1"/>
    <n v="44"/>
    <s v="Ninguna"/>
    <n v="33"/>
    <n v="13"/>
    <n v="0.39393939393939392"/>
    <n v="20"/>
  </r>
  <r>
    <x v="680"/>
    <n v="2"/>
    <s v="Plato_13"/>
    <s v="Descripcion del Plato_13"/>
    <n v="13"/>
    <n v="21"/>
    <n v="2"/>
    <n v="21"/>
    <s v="Sin cebolla"/>
    <n v="42"/>
    <n v="16"/>
    <n v="0.38095238095238093"/>
    <n v="26"/>
  </r>
  <r>
    <x v="681"/>
    <n v="1"/>
    <s v="Plato_14"/>
    <s v="Descripcion del Plato_14"/>
    <n v="14"/>
    <n v="23"/>
    <n v="1"/>
    <n v="43"/>
    <s v="Ninguna"/>
    <n v="23"/>
    <n v="9"/>
    <n v="0.39130434782608697"/>
    <n v="14"/>
  </r>
  <r>
    <x v="682"/>
    <n v="2"/>
    <s v="Plato_5"/>
    <s v="Descripcion del Plato_5"/>
    <n v="13"/>
    <n v="22"/>
    <n v="1"/>
    <n v="25"/>
    <s v="Sin cebolla"/>
    <n v="22"/>
    <n v="9"/>
    <n v="0.40909090909090912"/>
    <n v="13"/>
  </r>
  <r>
    <x v="682"/>
    <n v="2"/>
    <s v="Plato_3"/>
    <s v="Descripcion del Plato_3"/>
    <n v="12"/>
    <n v="20"/>
    <n v="2"/>
    <n v="35"/>
    <s v="Ninguna"/>
    <n v="40"/>
    <n v="16"/>
    <n v="0.4"/>
    <n v="24"/>
  </r>
  <r>
    <x v="682"/>
    <n v="2"/>
    <s v="Plato_20"/>
    <s v="Descripcion del Plato_20"/>
    <n v="25"/>
    <n v="40"/>
    <n v="1"/>
    <n v="6"/>
    <s v="Sin cebolla"/>
    <n v="40"/>
    <n v="15"/>
    <n v="0.375"/>
    <n v="25"/>
  </r>
  <r>
    <x v="682"/>
    <n v="2"/>
    <s v="Plato_17"/>
    <s v="Descripcion del Plato_17"/>
    <n v="19"/>
    <n v="31"/>
    <n v="2"/>
    <n v="16"/>
    <s v="Sin cebolla"/>
    <n v="62"/>
    <n v="24"/>
    <n v="0.38709677419354838"/>
    <n v="38"/>
  </r>
  <r>
    <x v="683"/>
    <n v="10"/>
    <s v="Plato_19"/>
    <s v="Descripcion del Plato_19"/>
    <n v="22"/>
    <n v="36"/>
    <n v="1"/>
    <n v="38"/>
    <s v="Ninguna"/>
    <n v="36"/>
    <n v="14"/>
    <n v="0.3888888888888889"/>
    <n v="22"/>
  </r>
  <r>
    <x v="683"/>
    <n v="10"/>
    <s v="Plato_17"/>
    <s v="Descripcion del Plato_17"/>
    <n v="19"/>
    <n v="31"/>
    <n v="1"/>
    <n v="10"/>
    <s v="Sin cebolla"/>
    <n v="31"/>
    <n v="12"/>
    <n v="0.38709677419354838"/>
    <n v="19"/>
  </r>
  <r>
    <x v="683"/>
    <n v="10"/>
    <s v="Plato_10"/>
    <s v="Descripcion del Plato_10"/>
    <n v="15"/>
    <n v="26"/>
    <n v="1"/>
    <n v="25"/>
    <s v="Ninguna"/>
    <n v="26"/>
    <n v="11"/>
    <n v="0.42307692307692307"/>
    <n v="15"/>
  </r>
  <r>
    <x v="683"/>
    <n v="10"/>
    <s v="Plato_9"/>
    <s v="Descripcion del Plato_9"/>
    <n v="17"/>
    <n v="29"/>
    <n v="3"/>
    <n v="37"/>
    <s v="Ninguna"/>
    <n v="87"/>
    <n v="36"/>
    <n v="0.41379310344827586"/>
    <n v="51"/>
  </r>
  <r>
    <x v="684"/>
    <n v="5"/>
    <s v="Plato_6"/>
    <s v="Descripcion del Plato_6"/>
    <n v="16"/>
    <n v="27"/>
    <n v="2"/>
    <n v="17"/>
    <s v="Sin cebolla"/>
    <n v="54"/>
    <n v="22"/>
    <n v="0.40740740740740738"/>
    <n v="32"/>
  </r>
  <r>
    <x v="685"/>
    <n v="10"/>
    <s v="Plato_17"/>
    <s v="Descripcion del Plato_17"/>
    <n v="19"/>
    <n v="31"/>
    <n v="2"/>
    <n v="37"/>
    <s v="Ninguna"/>
    <n v="62"/>
    <n v="24"/>
    <n v="0.38709677419354838"/>
    <n v="38"/>
  </r>
  <r>
    <x v="685"/>
    <n v="10"/>
    <s v="Plato_3"/>
    <s v="Descripcion del Plato_3"/>
    <n v="12"/>
    <n v="20"/>
    <n v="2"/>
    <n v="21"/>
    <s v="Sin cebolla"/>
    <n v="40"/>
    <n v="16"/>
    <n v="0.4"/>
    <n v="24"/>
  </r>
  <r>
    <x v="686"/>
    <n v="2"/>
    <s v="Plato_19"/>
    <s v="Descripcion del Plato_19"/>
    <n v="22"/>
    <n v="36"/>
    <n v="2"/>
    <n v="29"/>
    <s v="Ninguna"/>
    <n v="72"/>
    <n v="28"/>
    <n v="0.3888888888888889"/>
    <n v="44"/>
  </r>
  <r>
    <x v="687"/>
    <n v="3"/>
    <s v="Plato_9"/>
    <s v="Descripcion del Plato_9"/>
    <n v="17"/>
    <n v="29"/>
    <n v="1"/>
    <n v="14"/>
    <s v="Sin cebolla"/>
    <n v="29"/>
    <n v="12"/>
    <n v="0.41379310344827586"/>
    <n v="17"/>
  </r>
  <r>
    <x v="688"/>
    <n v="14"/>
    <s v="Plato_14"/>
    <s v="Descripcion del Plato_14"/>
    <n v="14"/>
    <n v="23"/>
    <n v="3"/>
    <n v="16"/>
    <s v="Ninguna"/>
    <n v="69"/>
    <n v="27"/>
    <n v="0.39130434782608697"/>
    <n v="42"/>
  </r>
  <r>
    <x v="688"/>
    <n v="14"/>
    <s v="Plato_1"/>
    <s v="Descripcion del Plato_1"/>
    <n v="15"/>
    <n v="25"/>
    <n v="3"/>
    <n v="7"/>
    <s v="Ninguna"/>
    <n v="75"/>
    <n v="30"/>
    <n v="0.4"/>
    <n v="45"/>
  </r>
  <r>
    <x v="688"/>
    <n v="14"/>
    <s v="Plato_13"/>
    <s v="Descripcion del Plato_13"/>
    <n v="13"/>
    <n v="21"/>
    <n v="1"/>
    <n v="6"/>
    <s v="Sin cebolla"/>
    <n v="21"/>
    <n v="8"/>
    <n v="0.38095238095238093"/>
    <n v="13"/>
  </r>
  <r>
    <x v="689"/>
    <n v="15"/>
    <s v="Plato_20"/>
    <s v="Descripcion del Plato_20"/>
    <n v="25"/>
    <n v="40"/>
    <n v="1"/>
    <n v="49"/>
    <s v="Ninguna"/>
    <n v="40"/>
    <n v="15"/>
    <n v="0.375"/>
    <n v="25"/>
  </r>
  <r>
    <x v="689"/>
    <n v="15"/>
    <s v="Plato_17"/>
    <s v="Descripcion del Plato_17"/>
    <n v="19"/>
    <n v="31"/>
    <n v="2"/>
    <n v="16"/>
    <s v="Ninguna"/>
    <n v="62"/>
    <n v="24"/>
    <n v="0.38709677419354838"/>
    <n v="38"/>
  </r>
  <r>
    <x v="689"/>
    <n v="15"/>
    <s v="Plato_16"/>
    <s v="Descripcion del Plato_16"/>
    <n v="16"/>
    <n v="28"/>
    <n v="2"/>
    <n v="54"/>
    <s v="Ninguna"/>
    <n v="56"/>
    <n v="24"/>
    <n v="0.42857142857142855"/>
    <n v="32"/>
  </r>
  <r>
    <x v="689"/>
    <n v="15"/>
    <s v="Plato_11"/>
    <s v="Descripcion del Plato_11"/>
    <n v="20"/>
    <n v="33"/>
    <n v="1"/>
    <n v="24"/>
    <s v="Ninguna"/>
    <n v="33"/>
    <n v="13"/>
    <n v="0.39393939393939392"/>
    <n v="20"/>
  </r>
  <r>
    <x v="690"/>
    <n v="19"/>
    <s v="Plato_5"/>
    <s v="Descripcion del Plato_5"/>
    <n v="13"/>
    <n v="22"/>
    <n v="3"/>
    <n v="34"/>
    <s v="Ninguna"/>
    <n v="66"/>
    <n v="27"/>
    <n v="0.40909090909090912"/>
    <n v="39"/>
  </r>
  <r>
    <x v="691"/>
    <n v="9"/>
    <s v="Plato_8"/>
    <s v="Descripcion del Plato_8"/>
    <n v="21"/>
    <n v="35"/>
    <n v="3"/>
    <n v="33"/>
    <s v="Sin cebolla"/>
    <n v="105"/>
    <n v="42"/>
    <n v="0.4"/>
    <n v="63"/>
  </r>
  <r>
    <x v="691"/>
    <n v="9"/>
    <s v="Plato_2"/>
    <s v="Descripcion del Plato_2"/>
    <n v="18"/>
    <n v="30"/>
    <n v="1"/>
    <n v="49"/>
    <s v="Ninguna"/>
    <n v="30"/>
    <n v="12"/>
    <n v="0.4"/>
    <n v="18"/>
  </r>
  <r>
    <x v="691"/>
    <n v="9"/>
    <s v="Plato_4"/>
    <s v="Descripcion del Plato_4"/>
    <n v="10"/>
    <n v="18"/>
    <n v="1"/>
    <n v="11"/>
    <s v="Ninguna"/>
    <n v="18"/>
    <n v="8"/>
    <n v="0.44444444444444442"/>
    <n v="10"/>
  </r>
  <r>
    <x v="691"/>
    <n v="9"/>
    <s v="Plato_3"/>
    <s v="Descripcion del Plato_3"/>
    <n v="12"/>
    <n v="20"/>
    <n v="1"/>
    <n v="7"/>
    <s v="Ninguna"/>
    <n v="20"/>
    <n v="8"/>
    <n v="0.4"/>
    <n v="12"/>
  </r>
  <r>
    <x v="692"/>
    <n v="15"/>
    <s v="Plato_19"/>
    <s v="Descripcion del Plato_19"/>
    <n v="22"/>
    <n v="36"/>
    <n v="1"/>
    <n v="20"/>
    <s v="Ninguna"/>
    <n v="36"/>
    <n v="14"/>
    <n v="0.3888888888888889"/>
    <n v="22"/>
  </r>
  <r>
    <x v="692"/>
    <n v="15"/>
    <s v="Plato_13"/>
    <s v="Descripcion del Plato_13"/>
    <n v="13"/>
    <n v="21"/>
    <n v="2"/>
    <n v="24"/>
    <s v="Ninguna"/>
    <n v="42"/>
    <n v="16"/>
    <n v="0.38095238095238093"/>
    <n v="26"/>
  </r>
  <r>
    <x v="693"/>
    <n v="5"/>
    <s v="Plato_3"/>
    <s v="Descripcion del Plato_3"/>
    <n v="12"/>
    <n v="20"/>
    <n v="3"/>
    <n v="20"/>
    <s v="Ninguna"/>
    <n v="60"/>
    <n v="24"/>
    <n v="0.4"/>
    <n v="36"/>
  </r>
  <r>
    <x v="693"/>
    <n v="5"/>
    <s v="Plato_4"/>
    <s v="Descripcion del Plato_4"/>
    <n v="10"/>
    <n v="18"/>
    <n v="2"/>
    <n v="26"/>
    <s v="Sin cebolla"/>
    <n v="36"/>
    <n v="16"/>
    <n v="0.44444444444444442"/>
    <n v="20"/>
  </r>
  <r>
    <x v="693"/>
    <n v="5"/>
    <s v="Plato_20"/>
    <s v="Descripcion del Plato_20"/>
    <n v="25"/>
    <n v="40"/>
    <n v="1"/>
    <n v="40"/>
    <s v="Ninguna"/>
    <n v="40"/>
    <n v="15"/>
    <n v="0.375"/>
    <n v="25"/>
  </r>
  <r>
    <x v="693"/>
    <n v="5"/>
    <s v="Plato_13"/>
    <s v="Descripcion del Plato_13"/>
    <n v="13"/>
    <n v="21"/>
    <n v="1"/>
    <n v="42"/>
    <s v="Sin cebolla"/>
    <n v="21"/>
    <n v="8"/>
    <n v="0.38095238095238093"/>
    <n v="13"/>
  </r>
  <r>
    <x v="694"/>
    <n v="9"/>
    <s v="Plato_16"/>
    <s v="Descripcion del Plato_16"/>
    <n v="16"/>
    <n v="28"/>
    <n v="2"/>
    <n v="30"/>
    <s v="Sin cebolla"/>
    <n v="56"/>
    <n v="24"/>
    <n v="0.42857142857142855"/>
    <n v="32"/>
  </r>
  <r>
    <x v="694"/>
    <n v="9"/>
    <s v="Plato_2"/>
    <s v="Descripcion del Plato_2"/>
    <n v="18"/>
    <n v="30"/>
    <n v="2"/>
    <n v="7"/>
    <s v="Sin cebolla"/>
    <n v="60"/>
    <n v="24"/>
    <n v="0.4"/>
    <n v="36"/>
  </r>
  <r>
    <x v="695"/>
    <n v="2"/>
    <s v="Plato_14"/>
    <s v="Descripcion del Plato_14"/>
    <n v="14"/>
    <n v="23"/>
    <n v="2"/>
    <n v="23"/>
    <s v="Ninguna"/>
    <n v="46"/>
    <n v="18"/>
    <n v="0.39130434782608697"/>
    <n v="28"/>
  </r>
  <r>
    <x v="696"/>
    <n v="4"/>
    <s v="Plato_14"/>
    <s v="Descripcion del Plato_14"/>
    <n v="14"/>
    <n v="23"/>
    <n v="2"/>
    <n v="24"/>
    <s v="Ninguna"/>
    <n v="46"/>
    <n v="18"/>
    <n v="0.39130434782608697"/>
    <n v="28"/>
  </r>
  <r>
    <x v="696"/>
    <n v="4"/>
    <s v="Plato_11"/>
    <s v="Descripcion del Plato_11"/>
    <n v="20"/>
    <n v="33"/>
    <n v="2"/>
    <n v="41"/>
    <s v="Sin cebolla"/>
    <n v="66"/>
    <n v="26"/>
    <n v="0.39393939393939392"/>
    <n v="40"/>
  </r>
  <r>
    <x v="696"/>
    <n v="4"/>
    <s v="Plato_2"/>
    <s v="Descripcion del Plato_2"/>
    <n v="18"/>
    <n v="30"/>
    <n v="2"/>
    <n v="35"/>
    <s v="Sin cebolla"/>
    <n v="60"/>
    <n v="24"/>
    <n v="0.4"/>
    <n v="36"/>
  </r>
  <r>
    <x v="696"/>
    <n v="4"/>
    <s v="Plato_6"/>
    <s v="Descripcion del Plato_6"/>
    <n v="16"/>
    <n v="27"/>
    <n v="1"/>
    <n v="7"/>
    <s v="Ninguna"/>
    <n v="27"/>
    <n v="11"/>
    <n v="0.40740740740740738"/>
    <n v="16"/>
  </r>
  <r>
    <x v="697"/>
    <n v="19"/>
    <s v="Plato_6"/>
    <s v="Descripcion del Plato_6"/>
    <n v="16"/>
    <n v="27"/>
    <n v="1"/>
    <n v="55"/>
    <s v="Sin cebolla"/>
    <n v="27"/>
    <n v="11"/>
    <n v="0.40740740740740738"/>
    <n v="16"/>
  </r>
  <r>
    <x v="697"/>
    <n v="19"/>
    <s v="Plato_10"/>
    <s v="Descripcion del Plato_10"/>
    <n v="15"/>
    <n v="26"/>
    <n v="1"/>
    <n v="12"/>
    <s v="Sin cebolla"/>
    <n v="26"/>
    <n v="11"/>
    <n v="0.42307692307692307"/>
    <n v="15"/>
  </r>
  <r>
    <x v="697"/>
    <n v="19"/>
    <s v="Plato_14"/>
    <s v="Descripcion del Plato_14"/>
    <n v="14"/>
    <n v="23"/>
    <n v="3"/>
    <n v="19"/>
    <s v="Sin cebolla"/>
    <n v="69"/>
    <n v="27"/>
    <n v="0.39130434782608697"/>
    <n v="42"/>
  </r>
  <r>
    <x v="697"/>
    <n v="19"/>
    <s v="Plato_13"/>
    <s v="Descripcion del Plato_13"/>
    <n v="13"/>
    <n v="21"/>
    <n v="3"/>
    <n v="15"/>
    <s v="Sin cebolla"/>
    <n v="63"/>
    <n v="24"/>
    <n v="0.38095238095238093"/>
    <n v="39"/>
  </r>
  <r>
    <x v="698"/>
    <n v="8"/>
    <s v="Plato_9"/>
    <s v="Descripcion del Plato_9"/>
    <n v="17"/>
    <n v="29"/>
    <n v="2"/>
    <n v="11"/>
    <s v="Sin cebolla"/>
    <n v="58"/>
    <n v="24"/>
    <n v="0.41379310344827586"/>
    <n v="34"/>
  </r>
  <r>
    <x v="699"/>
    <n v="8"/>
    <s v="Plato_18"/>
    <s v="Descripcion del Plato_18"/>
    <n v="20"/>
    <n v="34"/>
    <n v="3"/>
    <n v="37"/>
    <s v="Sin cebolla"/>
    <n v="102"/>
    <n v="42"/>
    <n v="0.41176470588235292"/>
    <n v="60"/>
  </r>
  <r>
    <x v="699"/>
    <n v="8"/>
    <s v="Plato_10"/>
    <s v="Descripcion del Plato_10"/>
    <n v="15"/>
    <n v="26"/>
    <n v="3"/>
    <n v="35"/>
    <s v="Sin cebolla"/>
    <n v="78"/>
    <n v="33"/>
    <n v="0.42307692307692307"/>
    <n v="45"/>
  </r>
  <r>
    <x v="699"/>
    <n v="8"/>
    <s v="Plato_6"/>
    <s v="Descripcion del Plato_6"/>
    <n v="16"/>
    <n v="27"/>
    <n v="2"/>
    <n v="14"/>
    <s v="Sin cebolla"/>
    <n v="54"/>
    <n v="22"/>
    <n v="0.40740740740740738"/>
    <n v="32"/>
  </r>
  <r>
    <x v="700"/>
    <n v="19"/>
    <s v="Plato_11"/>
    <s v="Descripcion del Plato_11"/>
    <n v="20"/>
    <n v="33"/>
    <n v="2"/>
    <n v="42"/>
    <s v="Sin cebolla"/>
    <n v="66"/>
    <n v="26"/>
    <n v="0.39393939393939392"/>
    <n v="40"/>
  </r>
  <r>
    <x v="700"/>
    <n v="19"/>
    <s v="Plato_4"/>
    <s v="Descripcion del Plato_4"/>
    <n v="10"/>
    <n v="18"/>
    <n v="2"/>
    <n v="55"/>
    <s v="Sin cebolla"/>
    <n v="36"/>
    <n v="16"/>
    <n v="0.44444444444444442"/>
    <n v="20"/>
  </r>
  <r>
    <x v="701"/>
    <n v="13"/>
    <s v="Plato_4"/>
    <s v="Descripcion del Plato_4"/>
    <n v="10"/>
    <n v="18"/>
    <n v="2"/>
    <n v="59"/>
    <s v="Ninguna"/>
    <n v="36"/>
    <n v="16"/>
    <n v="0.44444444444444442"/>
    <n v="20"/>
  </r>
  <r>
    <x v="701"/>
    <n v="13"/>
    <s v="Plato_13"/>
    <s v="Descripcion del Plato_13"/>
    <n v="13"/>
    <n v="21"/>
    <n v="1"/>
    <n v="36"/>
    <s v="Ninguna"/>
    <n v="21"/>
    <n v="8"/>
    <n v="0.38095238095238093"/>
    <n v="13"/>
  </r>
  <r>
    <x v="701"/>
    <n v="13"/>
    <s v="Plato_6"/>
    <s v="Descripcion del Plato_6"/>
    <n v="16"/>
    <n v="27"/>
    <n v="2"/>
    <n v="29"/>
    <s v="Sin cebolla"/>
    <n v="54"/>
    <n v="22"/>
    <n v="0.40740740740740738"/>
    <n v="32"/>
  </r>
  <r>
    <x v="701"/>
    <n v="13"/>
    <s v="Plato_16"/>
    <s v="Descripcion del Plato_16"/>
    <n v="16"/>
    <n v="28"/>
    <n v="3"/>
    <n v="31"/>
    <s v="Ninguna"/>
    <n v="84"/>
    <n v="36"/>
    <n v="0.42857142857142855"/>
    <n v="48"/>
  </r>
  <r>
    <x v="702"/>
    <n v="9"/>
    <s v="Plato_13"/>
    <s v="Descripcion del Plato_13"/>
    <n v="13"/>
    <n v="21"/>
    <n v="3"/>
    <n v="29"/>
    <s v="Sin cebolla"/>
    <n v="63"/>
    <n v="24"/>
    <n v="0.38095238095238093"/>
    <n v="39"/>
  </r>
  <r>
    <x v="703"/>
    <n v="13"/>
    <s v="Plato_4"/>
    <s v="Descripcion del Plato_4"/>
    <n v="10"/>
    <n v="18"/>
    <n v="1"/>
    <n v="38"/>
    <s v="Ninguna"/>
    <n v="18"/>
    <n v="8"/>
    <n v="0.44444444444444442"/>
    <n v="10"/>
  </r>
  <r>
    <x v="704"/>
    <n v="12"/>
    <s v="Plato_3"/>
    <s v="Descripcion del Plato_3"/>
    <n v="12"/>
    <n v="20"/>
    <n v="3"/>
    <n v="25"/>
    <s v="Sin cebolla"/>
    <n v="60"/>
    <n v="24"/>
    <n v="0.4"/>
    <n v="36"/>
  </r>
  <r>
    <x v="704"/>
    <n v="12"/>
    <s v="Plato_10"/>
    <s v="Descripcion del Plato_10"/>
    <n v="15"/>
    <n v="26"/>
    <n v="2"/>
    <n v="8"/>
    <s v="Ninguna"/>
    <n v="52"/>
    <n v="22"/>
    <n v="0.42307692307692307"/>
    <n v="30"/>
  </r>
  <r>
    <x v="705"/>
    <n v="20"/>
    <s v="Plato_4"/>
    <s v="Descripcion del Plato_4"/>
    <n v="10"/>
    <n v="18"/>
    <n v="3"/>
    <n v="33"/>
    <s v="Sin cebolla"/>
    <n v="54"/>
    <n v="24"/>
    <n v="0.44444444444444442"/>
    <n v="30"/>
  </r>
  <r>
    <x v="706"/>
    <n v="15"/>
    <s v="Plato_15"/>
    <s v="Descripcion del Plato_15"/>
    <n v="19"/>
    <n v="32"/>
    <n v="1"/>
    <n v="31"/>
    <s v="Ninguna"/>
    <n v="32"/>
    <n v="13"/>
    <n v="0.40625"/>
    <n v="19"/>
  </r>
  <r>
    <x v="706"/>
    <n v="15"/>
    <s v="Plato_13"/>
    <s v="Descripcion del Plato_13"/>
    <n v="13"/>
    <n v="21"/>
    <n v="1"/>
    <n v="42"/>
    <s v="Sin cebolla"/>
    <n v="21"/>
    <n v="8"/>
    <n v="0.38095238095238093"/>
    <n v="13"/>
  </r>
  <r>
    <x v="706"/>
    <n v="15"/>
    <s v="Plato_2"/>
    <s v="Descripcion del Plato_2"/>
    <n v="18"/>
    <n v="30"/>
    <n v="2"/>
    <n v="53"/>
    <s v="Ninguna"/>
    <n v="60"/>
    <n v="24"/>
    <n v="0.4"/>
    <n v="36"/>
  </r>
  <r>
    <x v="706"/>
    <n v="15"/>
    <s v="Plato_19"/>
    <s v="Descripcion del Plato_19"/>
    <n v="22"/>
    <n v="36"/>
    <n v="2"/>
    <n v="11"/>
    <s v="Ninguna"/>
    <n v="72"/>
    <n v="28"/>
    <n v="0.3888888888888889"/>
    <n v="44"/>
  </r>
  <r>
    <x v="707"/>
    <n v="5"/>
    <s v="Plato_6"/>
    <s v="Descripcion del Plato_6"/>
    <n v="16"/>
    <n v="27"/>
    <n v="2"/>
    <n v="24"/>
    <s v="Sin cebolla"/>
    <n v="54"/>
    <n v="22"/>
    <n v="0.40740740740740738"/>
    <n v="32"/>
  </r>
  <r>
    <x v="708"/>
    <n v="8"/>
    <s v="Plato_13"/>
    <s v="Descripcion del Plato_13"/>
    <n v="13"/>
    <n v="21"/>
    <n v="2"/>
    <n v="7"/>
    <s v="Ninguna"/>
    <n v="42"/>
    <n v="16"/>
    <n v="0.38095238095238093"/>
    <n v="26"/>
  </r>
  <r>
    <x v="708"/>
    <n v="8"/>
    <s v="Plato_8"/>
    <s v="Descripcion del Plato_8"/>
    <n v="21"/>
    <n v="35"/>
    <n v="1"/>
    <n v="33"/>
    <s v="Sin cebolla"/>
    <n v="35"/>
    <n v="14"/>
    <n v="0.4"/>
    <n v="21"/>
  </r>
  <r>
    <x v="708"/>
    <n v="8"/>
    <s v="Plato_11"/>
    <s v="Descripcion del Plato_11"/>
    <n v="20"/>
    <n v="33"/>
    <n v="2"/>
    <n v="27"/>
    <s v="Sin cebolla"/>
    <n v="66"/>
    <n v="26"/>
    <n v="0.39393939393939392"/>
    <n v="40"/>
  </r>
  <r>
    <x v="708"/>
    <n v="8"/>
    <s v="Plato_1"/>
    <s v="Descripcion del Plato_1"/>
    <n v="15"/>
    <n v="25"/>
    <n v="2"/>
    <n v="31"/>
    <s v="Ninguna"/>
    <n v="50"/>
    <n v="20"/>
    <n v="0.4"/>
    <n v="30"/>
  </r>
  <r>
    <x v="709"/>
    <n v="18"/>
    <s v="Plato_3"/>
    <s v="Descripcion del Plato_3"/>
    <n v="12"/>
    <n v="20"/>
    <n v="2"/>
    <n v="32"/>
    <s v="Ninguna"/>
    <n v="40"/>
    <n v="16"/>
    <n v="0.4"/>
    <n v="24"/>
  </r>
  <r>
    <x v="709"/>
    <n v="18"/>
    <s v="Plato_12"/>
    <s v="Descripcion del Plato_12"/>
    <n v="11"/>
    <n v="19"/>
    <n v="3"/>
    <n v="45"/>
    <s v="Sin cebolla"/>
    <n v="57"/>
    <n v="24"/>
    <n v="0.42105263157894735"/>
    <n v="33"/>
  </r>
  <r>
    <x v="709"/>
    <n v="18"/>
    <s v="Plato_4"/>
    <s v="Descripcion del Plato_4"/>
    <n v="10"/>
    <n v="18"/>
    <n v="1"/>
    <n v="20"/>
    <s v="Sin cebolla"/>
    <n v="18"/>
    <n v="8"/>
    <n v="0.44444444444444442"/>
    <n v="10"/>
  </r>
  <r>
    <x v="709"/>
    <n v="18"/>
    <s v="Plato_14"/>
    <s v="Descripcion del Plato_14"/>
    <n v="14"/>
    <n v="23"/>
    <n v="1"/>
    <n v="43"/>
    <s v="Sin cebolla"/>
    <n v="23"/>
    <n v="9"/>
    <n v="0.39130434782608697"/>
    <n v="14"/>
  </r>
  <r>
    <x v="710"/>
    <n v="20"/>
    <s v="Plato_18"/>
    <s v="Descripcion del Plato_18"/>
    <n v="20"/>
    <n v="34"/>
    <n v="3"/>
    <n v="43"/>
    <s v="Ninguna"/>
    <n v="102"/>
    <n v="42"/>
    <n v="0.41176470588235292"/>
    <n v="60"/>
  </r>
  <r>
    <x v="710"/>
    <n v="20"/>
    <s v="Plato_15"/>
    <s v="Descripcion del Plato_15"/>
    <n v="19"/>
    <n v="32"/>
    <n v="2"/>
    <n v="16"/>
    <s v="Sin cebolla"/>
    <n v="64"/>
    <n v="26"/>
    <n v="0.40625"/>
    <n v="38"/>
  </r>
  <r>
    <x v="711"/>
    <n v="10"/>
    <s v="Plato_7"/>
    <s v="Descripcion del Plato_7"/>
    <n v="14"/>
    <n v="24"/>
    <n v="2"/>
    <n v="49"/>
    <s v="Ninguna"/>
    <n v="48"/>
    <n v="20"/>
    <n v="0.41666666666666669"/>
    <n v="28"/>
  </r>
  <r>
    <x v="712"/>
    <n v="6"/>
    <s v="Plato_11"/>
    <s v="Descripcion del Plato_11"/>
    <n v="20"/>
    <n v="33"/>
    <n v="3"/>
    <n v="41"/>
    <s v="Sin cebolla"/>
    <n v="99"/>
    <n v="39"/>
    <n v="0.39393939393939392"/>
    <n v="60"/>
  </r>
  <r>
    <x v="712"/>
    <n v="6"/>
    <s v="Plato_9"/>
    <s v="Descripcion del Plato_9"/>
    <n v="17"/>
    <n v="29"/>
    <n v="3"/>
    <n v="14"/>
    <s v="Sin cebolla"/>
    <n v="87"/>
    <n v="36"/>
    <n v="0.41379310344827586"/>
    <n v="51"/>
  </r>
  <r>
    <x v="712"/>
    <n v="6"/>
    <s v="Plato_15"/>
    <s v="Descripcion del Plato_15"/>
    <n v="19"/>
    <n v="32"/>
    <n v="3"/>
    <n v="45"/>
    <s v="Ninguna"/>
    <n v="96"/>
    <n v="39"/>
    <n v="0.40625"/>
    <n v="57"/>
  </r>
  <r>
    <x v="712"/>
    <n v="6"/>
    <s v="Plato_10"/>
    <s v="Descripcion del Plato_10"/>
    <n v="15"/>
    <n v="26"/>
    <n v="3"/>
    <n v="25"/>
    <s v="Ninguna"/>
    <n v="78"/>
    <n v="33"/>
    <n v="0.42307692307692307"/>
    <n v="45"/>
  </r>
  <r>
    <x v="713"/>
    <n v="19"/>
    <s v="Plato_18"/>
    <s v="Descripcion del Plato_18"/>
    <n v="20"/>
    <n v="34"/>
    <n v="3"/>
    <n v="17"/>
    <s v="Sin cebolla"/>
    <n v="102"/>
    <n v="42"/>
    <n v="0.41176470588235292"/>
    <n v="60"/>
  </r>
  <r>
    <x v="713"/>
    <n v="19"/>
    <s v="Plato_2"/>
    <s v="Descripcion del Plato_2"/>
    <n v="18"/>
    <n v="30"/>
    <n v="3"/>
    <n v="17"/>
    <s v="Sin cebolla"/>
    <n v="90"/>
    <n v="36"/>
    <n v="0.4"/>
    <n v="54"/>
  </r>
  <r>
    <x v="713"/>
    <n v="19"/>
    <s v="Plato_11"/>
    <s v="Descripcion del Plato_11"/>
    <n v="20"/>
    <n v="33"/>
    <n v="1"/>
    <n v="29"/>
    <s v="Sin cebolla"/>
    <n v="33"/>
    <n v="13"/>
    <n v="0.39393939393939392"/>
    <n v="20"/>
  </r>
  <r>
    <x v="714"/>
    <n v="12"/>
    <s v="Plato_2"/>
    <s v="Descripcion del Plato_2"/>
    <n v="18"/>
    <n v="30"/>
    <n v="3"/>
    <n v="35"/>
    <s v="Ninguna"/>
    <n v="90"/>
    <n v="36"/>
    <n v="0.4"/>
    <n v="54"/>
  </r>
  <r>
    <x v="714"/>
    <n v="12"/>
    <s v="Plato_6"/>
    <s v="Descripcion del Plato_6"/>
    <n v="16"/>
    <n v="27"/>
    <n v="1"/>
    <n v="14"/>
    <s v="Ninguna"/>
    <n v="27"/>
    <n v="11"/>
    <n v="0.40740740740740738"/>
    <n v="16"/>
  </r>
  <r>
    <x v="714"/>
    <n v="12"/>
    <s v="Plato_1"/>
    <s v="Descripcion del Plato_1"/>
    <n v="15"/>
    <n v="25"/>
    <n v="3"/>
    <n v="38"/>
    <s v="Ninguna"/>
    <n v="75"/>
    <n v="30"/>
    <n v="0.4"/>
    <n v="45"/>
  </r>
  <r>
    <x v="714"/>
    <n v="12"/>
    <s v="Plato_4"/>
    <s v="Descripcion del Plato_4"/>
    <n v="10"/>
    <n v="18"/>
    <n v="3"/>
    <n v="49"/>
    <s v="Sin cebolla"/>
    <n v="54"/>
    <n v="24"/>
    <n v="0.44444444444444442"/>
    <n v="30"/>
  </r>
  <r>
    <x v="715"/>
    <n v="12"/>
    <s v="Plato_13"/>
    <s v="Descripcion del Plato_13"/>
    <n v="13"/>
    <n v="21"/>
    <n v="3"/>
    <n v="12"/>
    <s v="Ninguna"/>
    <n v="63"/>
    <n v="24"/>
    <n v="0.38095238095238093"/>
    <n v="39"/>
  </r>
  <r>
    <x v="715"/>
    <n v="12"/>
    <s v="Plato_1"/>
    <s v="Descripcion del Plato_1"/>
    <n v="15"/>
    <n v="25"/>
    <n v="3"/>
    <n v="48"/>
    <s v="Ninguna"/>
    <n v="75"/>
    <n v="30"/>
    <n v="0.4"/>
    <n v="45"/>
  </r>
  <r>
    <x v="715"/>
    <n v="12"/>
    <s v="Plato_17"/>
    <s v="Descripcion del Plato_17"/>
    <n v="19"/>
    <n v="31"/>
    <n v="3"/>
    <n v="30"/>
    <s v="Sin cebolla"/>
    <n v="93"/>
    <n v="36"/>
    <n v="0.38709677419354838"/>
    <n v="57"/>
  </r>
  <r>
    <x v="716"/>
    <n v="8"/>
    <s v="Plato_5"/>
    <s v="Descripcion del Plato_5"/>
    <n v="13"/>
    <n v="22"/>
    <n v="2"/>
    <n v="23"/>
    <s v="Sin cebolla"/>
    <n v="44"/>
    <n v="18"/>
    <n v="0.40909090909090912"/>
    <n v="26"/>
  </r>
  <r>
    <x v="716"/>
    <n v="8"/>
    <s v="Plato_2"/>
    <s v="Descripcion del Plato_2"/>
    <n v="18"/>
    <n v="30"/>
    <n v="1"/>
    <n v="36"/>
    <s v="Sin cebolla"/>
    <n v="30"/>
    <n v="12"/>
    <n v="0.4"/>
    <n v="18"/>
  </r>
  <r>
    <x v="716"/>
    <n v="8"/>
    <s v="Plato_6"/>
    <s v="Descripcion del Plato_6"/>
    <n v="16"/>
    <n v="27"/>
    <n v="3"/>
    <n v="13"/>
    <s v="Sin cebolla"/>
    <n v="81"/>
    <n v="33"/>
    <n v="0.40740740740740738"/>
    <n v="48"/>
  </r>
  <r>
    <x v="717"/>
    <n v="7"/>
    <s v="Plato_3"/>
    <s v="Descripcion del Plato_3"/>
    <n v="12"/>
    <n v="20"/>
    <n v="1"/>
    <n v="58"/>
    <s v="Sin cebolla"/>
    <n v="20"/>
    <n v="8"/>
    <n v="0.4"/>
    <n v="12"/>
  </r>
  <r>
    <x v="718"/>
    <n v="16"/>
    <s v="Plato_20"/>
    <s v="Descripcion del Plato_20"/>
    <n v="25"/>
    <n v="40"/>
    <n v="1"/>
    <n v="15"/>
    <s v="Ninguna"/>
    <n v="40"/>
    <n v="15"/>
    <n v="0.375"/>
    <n v="25"/>
  </r>
  <r>
    <x v="718"/>
    <n v="16"/>
    <s v="Plato_12"/>
    <s v="Descripcion del Plato_12"/>
    <n v="11"/>
    <n v="19"/>
    <n v="2"/>
    <n v="34"/>
    <s v="Ninguna"/>
    <n v="38"/>
    <n v="16"/>
    <n v="0.42105263157894735"/>
    <n v="22"/>
  </r>
  <r>
    <x v="718"/>
    <n v="16"/>
    <s v="Plato_9"/>
    <s v="Descripcion del Plato_9"/>
    <n v="17"/>
    <n v="29"/>
    <n v="1"/>
    <n v="21"/>
    <s v="Ninguna"/>
    <n v="29"/>
    <n v="12"/>
    <n v="0.41379310344827586"/>
    <n v="17"/>
  </r>
  <r>
    <x v="719"/>
    <n v="4"/>
    <s v="Plato_11"/>
    <s v="Descripcion del Plato_11"/>
    <n v="20"/>
    <n v="33"/>
    <n v="1"/>
    <n v="36"/>
    <s v="Ninguna"/>
    <n v="33"/>
    <n v="13"/>
    <n v="0.39393939393939392"/>
    <n v="20"/>
  </r>
  <r>
    <x v="719"/>
    <n v="4"/>
    <s v="Plato_9"/>
    <s v="Descripcion del Plato_9"/>
    <n v="17"/>
    <n v="29"/>
    <n v="3"/>
    <n v="44"/>
    <s v="Sin cebolla"/>
    <n v="87"/>
    <n v="36"/>
    <n v="0.41379310344827586"/>
    <n v="51"/>
  </r>
  <r>
    <x v="719"/>
    <n v="4"/>
    <s v="Plato_7"/>
    <s v="Descripcion del Plato_7"/>
    <n v="14"/>
    <n v="24"/>
    <n v="2"/>
    <n v="53"/>
    <s v="Sin cebolla"/>
    <n v="48"/>
    <n v="20"/>
    <n v="0.41666666666666669"/>
    <n v="28"/>
  </r>
  <r>
    <x v="720"/>
    <n v="6"/>
    <s v="Plato_9"/>
    <s v="Descripcion del Plato_9"/>
    <n v="17"/>
    <n v="29"/>
    <n v="1"/>
    <n v="20"/>
    <s v="Sin cebolla"/>
    <n v="29"/>
    <n v="12"/>
    <n v="0.41379310344827586"/>
    <n v="17"/>
  </r>
  <r>
    <x v="720"/>
    <n v="6"/>
    <s v="Plato_19"/>
    <s v="Descripcion del Plato_19"/>
    <n v="22"/>
    <n v="36"/>
    <n v="1"/>
    <n v="15"/>
    <s v="Sin cebolla"/>
    <n v="36"/>
    <n v="14"/>
    <n v="0.3888888888888889"/>
    <n v="22"/>
  </r>
  <r>
    <x v="720"/>
    <n v="6"/>
    <s v="Plato_7"/>
    <s v="Descripcion del Plato_7"/>
    <n v="14"/>
    <n v="24"/>
    <n v="3"/>
    <n v="44"/>
    <s v="Ninguna"/>
    <n v="72"/>
    <n v="30"/>
    <n v="0.41666666666666669"/>
    <n v="42"/>
  </r>
  <r>
    <x v="720"/>
    <n v="6"/>
    <s v="Plato_6"/>
    <s v="Descripcion del Plato_6"/>
    <n v="16"/>
    <n v="27"/>
    <n v="3"/>
    <n v="54"/>
    <s v="Sin cebolla"/>
    <n v="81"/>
    <n v="33"/>
    <n v="0.40740740740740738"/>
    <n v="48"/>
  </r>
  <r>
    <x v="721"/>
    <n v="13"/>
    <s v="Plato_13"/>
    <s v="Descripcion del Plato_13"/>
    <n v="13"/>
    <n v="21"/>
    <n v="3"/>
    <n v="43"/>
    <s v="Ninguna"/>
    <n v="63"/>
    <n v="24"/>
    <n v="0.38095238095238093"/>
    <n v="39"/>
  </r>
  <r>
    <x v="721"/>
    <n v="13"/>
    <s v="Plato_5"/>
    <s v="Descripcion del Plato_5"/>
    <n v="13"/>
    <n v="22"/>
    <n v="1"/>
    <n v="16"/>
    <s v="Ninguna"/>
    <n v="22"/>
    <n v="9"/>
    <n v="0.40909090909090912"/>
    <n v="13"/>
  </r>
  <r>
    <x v="722"/>
    <n v="12"/>
    <s v="Plato_16"/>
    <s v="Descripcion del Plato_16"/>
    <n v="16"/>
    <n v="28"/>
    <n v="2"/>
    <n v="22"/>
    <s v="Ninguna"/>
    <n v="56"/>
    <n v="24"/>
    <n v="0.42857142857142855"/>
    <n v="32"/>
  </r>
  <r>
    <x v="722"/>
    <n v="12"/>
    <s v="Plato_8"/>
    <s v="Descripcion del Plato_8"/>
    <n v="21"/>
    <n v="35"/>
    <n v="2"/>
    <n v="9"/>
    <s v="Ninguna"/>
    <n v="70"/>
    <n v="28"/>
    <n v="0.4"/>
    <n v="42"/>
  </r>
  <r>
    <x v="723"/>
    <n v="8"/>
    <s v="Plato_5"/>
    <s v="Descripcion del Plato_5"/>
    <n v="13"/>
    <n v="22"/>
    <n v="3"/>
    <n v="56"/>
    <s v="Ninguna"/>
    <n v="66"/>
    <n v="27"/>
    <n v="0.40909090909090912"/>
    <n v="39"/>
  </r>
  <r>
    <x v="724"/>
    <n v="10"/>
    <s v="Plato_18"/>
    <s v="Descripcion del Plato_18"/>
    <n v="20"/>
    <n v="34"/>
    <n v="3"/>
    <n v="30"/>
    <s v="Ninguna"/>
    <n v="102"/>
    <n v="42"/>
    <n v="0.41176470588235292"/>
    <n v="60"/>
  </r>
  <r>
    <x v="724"/>
    <n v="10"/>
    <s v="Plato_5"/>
    <s v="Descripcion del Plato_5"/>
    <n v="13"/>
    <n v="22"/>
    <n v="3"/>
    <n v="55"/>
    <s v="Ninguna"/>
    <n v="66"/>
    <n v="27"/>
    <n v="0.40909090909090912"/>
    <n v="39"/>
  </r>
  <r>
    <x v="725"/>
    <n v="11"/>
    <s v="Plato_5"/>
    <s v="Descripcion del Plato_5"/>
    <n v="13"/>
    <n v="22"/>
    <n v="2"/>
    <n v="6"/>
    <s v="Ninguna"/>
    <n v="44"/>
    <n v="18"/>
    <n v="0.40909090909090912"/>
    <n v="26"/>
  </r>
  <r>
    <x v="725"/>
    <n v="11"/>
    <s v="Plato_19"/>
    <s v="Descripcion del Plato_19"/>
    <n v="22"/>
    <n v="36"/>
    <n v="1"/>
    <n v="13"/>
    <s v="Ninguna"/>
    <n v="36"/>
    <n v="14"/>
    <n v="0.3888888888888889"/>
    <n v="22"/>
  </r>
  <r>
    <x v="725"/>
    <n v="11"/>
    <s v="Plato_14"/>
    <s v="Descripcion del Plato_14"/>
    <n v="14"/>
    <n v="23"/>
    <n v="2"/>
    <n v="55"/>
    <s v="Ninguna"/>
    <n v="46"/>
    <n v="18"/>
    <n v="0.39130434782608697"/>
    <n v="28"/>
  </r>
  <r>
    <x v="726"/>
    <n v="17"/>
    <s v="Plato_3"/>
    <s v="Descripcion del Plato_3"/>
    <n v="12"/>
    <n v="20"/>
    <n v="2"/>
    <n v="21"/>
    <s v="Sin cebolla"/>
    <n v="40"/>
    <n v="16"/>
    <n v="0.4"/>
    <n v="24"/>
  </r>
  <r>
    <x v="727"/>
    <n v="9"/>
    <s v="Plato_4"/>
    <s v="Descripcion del Plato_4"/>
    <n v="10"/>
    <n v="18"/>
    <n v="1"/>
    <n v="42"/>
    <s v="Ninguna"/>
    <n v="18"/>
    <n v="8"/>
    <n v="0.44444444444444442"/>
    <n v="10"/>
  </r>
  <r>
    <x v="727"/>
    <n v="9"/>
    <s v="Plato_6"/>
    <s v="Descripcion del Plato_6"/>
    <n v="16"/>
    <n v="27"/>
    <n v="3"/>
    <n v="8"/>
    <s v="Ninguna"/>
    <n v="81"/>
    <n v="33"/>
    <n v="0.40740740740740738"/>
    <n v="48"/>
  </r>
  <r>
    <x v="727"/>
    <n v="9"/>
    <s v="Plato_15"/>
    <s v="Descripcion del Plato_15"/>
    <n v="19"/>
    <n v="32"/>
    <n v="3"/>
    <n v="22"/>
    <s v="Ninguna"/>
    <n v="96"/>
    <n v="39"/>
    <n v="0.40625"/>
    <n v="57"/>
  </r>
  <r>
    <x v="728"/>
    <n v="20"/>
    <s v="Plato_18"/>
    <s v="Descripcion del Plato_18"/>
    <n v="20"/>
    <n v="34"/>
    <n v="2"/>
    <n v="57"/>
    <s v="Ninguna"/>
    <n v="68"/>
    <n v="28"/>
    <n v="0.41176470588235292"/>
    <n v="40"/>
  </r>
  <r>
    <x v="728"/>
    <n v="20"/>
    <s v="Plato_3"/>
    <s v="Descripcion del Plato_3"/>
    <n v="12"/>
    <n v="20"/>
    <n v="3"/>
    <n v="8"/>
    <s v="Sin cebolla"/>
    <n v="60"/>
    <n v="24"/>
    <n v="0.4"/>
    <n v="36"/>
  </r>
  <r>
    <x v="729"/>
    <n v="8"/>
    <s v="Plato_2"/>
    <s v="Descripcion del Plato_2"/>
    <n v="18"/>
    <n v="30"/>
    <n v="3"/>
    <n v="32"/>
    <s v="Sin cebolla"/>
    <n v="90"/>
    <n v="36"/>
    <n v="0.4"/>
    <n v="54"/>
  </r>
  <r>
    <x v="729"/>
    <n v="8"/>
    <s v="Plato_7"/>
    <s v="Descripcion del Plato_7"/>
    <n v="14"/>
    <n v="24"/>
    <n v="1"/>
    <n v="47"/>
    <s v="Sin cebolla"/>
    <n v="24"/>
    <n v="10"/>
    <n v="0.41666666666666669"/>
    <n v="14"/>
  </r>
  <r>
    <x v="730"/>
    <n v="17"/>
    <s v="Plato_15"/>
    <s v="Descripcion del Plato_15"/>
    <n v="19"/>
    <n v="32"/>
    <n v="2"/>
    <n v="47"/>
    <s v="Sin cebolla"/>
    <n v="64"/>
    <n v="26"/>
    <n v="0.40625"/>
    <n v="38"/>
  </r>
  <r>
    <x v="731"/>
    <n v="12"/>
    <s v="Plato_20"/>
    <s v="Descripcion del Plato_20"/>
    <n v="25"/>
    <n v="40"/>
    <n v="3"/>
    <n v="29"/>
    <s v="Ninguna"/>
    <n v="120"/>
    <n v="45"/>
    <n v="0.375"/>
    <n v="75"/>
  </r>
  <r>
    <x v="731"/>
    <n v="12"/>
    <s v="Plato_10"/>
    <s v="Descripcion del Plato_10"/>
    <n v="15"/>
    <n v="26"/>
    <n v="3"/>
    <n v="36"/>
    <s v="Sin cebolla"/>
    <n v="78"/>
    <n v="33"/>
    <n v="0.42307692307692307"/>
    <n v="45"/>
  </r>
  <r>
    <x v="731"/>
    <n v="12"/>
    <s v="Plato_19"/>
    <s v="Descripcion del Plato_19"/>
    <n v="22"/>
    <n v="36"/>
    <n v="3"/>
    <n v="56"/>
    <s v="Sin cebolla"/>
    <n v="108"/>
    <n v="42"/>
    <n v="0.3888888888888889"/>
    <n v="66"/>
  </r>
  <r>
    <x v="732"/>
    <n v="14"/>
    <s v="Plato_19"/>
    <s v="Descripcion del Plato_19"/>
    <n v="22"/>
    <n v="36"/>
    <n v="3"/>
    <n v="31"/>
    <s v="Sin cebolla"/>
    <n v="108"/>
    <n v="42"/>
    <n v="0.3888888888888889"/>
    <n v="66"/>
  </r>
  <r>
    <x v="732"/>
    <n v="14"/>
    <s v="Plato_7"/>
    <s v="Descripcion del Plato_7"/>
    <n v="14"/>
    <n v="24"/>
    <n v="1"/>
    <n v="34"/>
    <s v="Ninguna"/>
    <n v="24"/>
    <n v="10"/>
    <n v="0.41666666666666669"/>
    <n v="14"/>
  </r>
  <r>
    <x v="732"/>
    <n v="14"/>
    <s v="Plato_6"/>
    <s v="Descripcion del Plato_6"/>
    <n v="16"/>
    <n v="27"/>
    <n v="2"/>
    <n v="9"/>
    <s v="Sin cebolla"/>
    <n v="54"/>
    <n v="22"/>
    <n v="0.40740740740740738"/>
    <n v="32"/>
  </r>
  <r>
    <x v="733"/>
    <n v="14"/>
    <s v="Plato_15"/>
    <s v="Descripcion del Plato_15"/>
    <n v="19"/>
    <n v="32"/>
    <n v="3"/>
    <n v="11"/>
    <s v="Sin cebolla"/>
    <n v="96"/>
    <n v="39"/>
    <n v="0.40625"/>
    <n v="57"/>
  </r>
  <r>
    <x v="733"/>
    <n v="14"/>
    <s v="Plato_7"/>
    <s v="Descripcion del Plato_7"/>
    <n v="14"/>
    <n v="24"/>
    <n v="1"/>
    <n v="16"/>
    <s v="Ninguna"/>
    <n v="24"/>
    <n v="10"/>
    <n v="0.41666666666666669"/>
    <n v="14"/>
  </r>
  <r>
    <x v="733"/>
    <n v="14"/>
    <s v="Plato_12"/>
    <s v="Descripcion del Plato_12"/>
    <n v="11"/>
    <n v="19"/>
    <n v="1"/>
    <n v="25"/>
    <s v="Ninguna"/>
    <n v="19"/>
    <n v="8"/>
    <n v="0.42105263157894735"/>
    <n v="11"/>
  </r>
  <r>
    <x v="734"/>
    <n v="20"/>
    <s v="Plato_14"/>
    <s v="Descripcion del Plato_14"/>
    <n v="14"/>
    <n v="23"/>
    <n v="2"/>
    <n v="30"/>
    <s v="Sin cebolla"/>
    <n v="46"/>
    <n v="18"/>
    <n v="0.39130434782608697"/>
    <n v="28"/>
  </r>
  <r>
    <x v="734"/>
    <n v="20"/>
    <s v="Plato_15"/>
    <s v="Descripcion del Plato_15"/>
    <n v="19"/>
    <n v="32"/>
    <n v="3"/>
    <n v="57"/>
    <s v="Ninguna"/>
    <n v="96"/>
    <n v="39"/>
    <n v="0.40625"/>
    <n v="57"/>
  </r>
  <r>
    <x v="735"/>
    <n v="17"/>
    <s v="Plato_5"/>
    <s v="Descripcion del Plato_5"/>
    <n v="13"/>
    <n v="22"/>
    <n v="3"/>
    <n v="22"/>
    <s v="Sin cebolla"/>
    <n v="66"/>
    <n v="27"/>
    <n v="0.40909090909090912"/>
    <n v="39"/>
  </r>
  <r>
    <x v="735"/>
    <n v="17"/>
    <s v="Plato_16"/>
    <s v="Descripcion del Plato_16"/>
    <n v="16"/>
    <n v="28"/>
    <n v="2"/>
    <n v="43"/>
    <s v="Ninguna"/>
    <n v="56"/>
    <n v="24"/>
    <n v="0.42857142857142855"/>
    <n v="32"/>
  </r>
  <r>
    <x v="735"/>
    <n v="17"/>
    <s v="Plato_17"/>
    <s v="Descripcion del Plato_17"/>
    <n v="19"/>
    <n v="31"/>
    <n v="3"/>
    <n v="27"/>
    <s v="Sin cebolla"/>
    <n v="93"/>
    <n v="36"/>
    <n v="0.38709677419354838"/>
    <n v="57"/>
  </r>
  <r>
    <x v="736"/>
    <n v="6"/>
    <s v="Plato_9"/>
    <s v="Descripcion del Plato_9"/>
    <n v="17"/>
    <n v="29"/>
    <n v="2"/>
    <n v="17"/>
    <s v="Sin cebolla"/>
    <n v="58"/>
    <n v="24"/>
    <n v="0.41379310344827586"/>
    <n v="34"/>
  </r>
  <r>
    <x v="736"/>
    <n v="6"/>
    <s v="Plato_2"/>
    <s v="Descripcion del Plato_2"/>
    <n v="18"/>
    <n v="30"/>
    <n v="2"/>
    <n v="5"/>
    <s v="Ninguna"/>
    <n v="60"/>
    <n v="24"/>
    <n v="0.4"/>
    <n v="36"/>
  </r>
  <r>
    <x v="737"/>
    <n v="15"/>
    <s v="Plato_10"/>
    <s v="Descripcion del Plato_10"/>
    <n v="15"/>
    <n v="26"/>
    <n v="2"/>
    <n v="59"/>
    <s v="Ninguna"/>
    <n v="52"/>
    <n v="22"/>
    <n v="0.42307692307692307"/>
    <n v="30"/>
  </r>
  <r>
    <x v="737"/>
    <n v="15"/>
    <s v="Plato_16"/>
    <s v="Descripcion del Plato_16"/>
    <n v="16"/>
    <n v="28"/>
    <n v="1"/>
    <n v="15"/>
    <s v="Ninguna"/>
    <n v="28"/>
    <n v="12"/>
    <n v="0.42857142857142855"/>
    <n v="16"/>
  </r>
  <r>
    <x v="737"/>
    <n v="15"/>
    <s v="Plato_4"/>
    <s v="Descripcion del Plato_4"/>
    <n v="10"/>
    <n v="18"/>
    <n v="3"/>
    <n v="20"/>
    <s v="Sin cebolla"/>
    <n v="54"/>
    <n v="24"/>
    <n v="0.44444444444444442"/>
    <n v="30"/>
  </r>
  <r>
    <x v="738"/>
    <n v="10"/>
    <s v="Plato_14"/>
    <s v="Descripcion del Plato_14"/>
    <n v="14"/>
    <n v="23"/>
    <n v="2"/>
    <n v="54"/>
    <s v="Ninguna"/>
    <n v="46"/>
    <n v="18"/>
    <n v="0.39130434782608697"/>
    <n v="28"/>
  </r>
  <r>
    <x v="739"/>
    <n v="16"/>
    <s v="Plato_16"/>
    <s v="Descripcion del Plato_16"/>
    <n v="16"/>
    <n v="28"/>
    <n v="3"/>
    <n v="31"/>
    <s v="Ninguna"/>
    <n v="84"/>
    <n v="36"/>
    <n v="0.42857142857142855"/>
    <n v="48"/>
  </r>
  <r>
    <x v="739"/>
    <n v="16"/>
    <s v="Plato_15"/>
    <s v="Descripcion del Plato_15"/>
    <n v="19"/>
    <n v="32"/>
    <n v="1"/>
    <n v="16"/>
    <s v="Sin cebolla"/>
    <n v="32"/>
    <n v="13"/>
    <n v="0.40625"/>
    <n v="19"/>
  </r>
  <r>
    <x v="739"/>
    <n v="16"/>
    <s v="Plato_19"/>
    <s v="Descripcion del Plato_19"/>
    <n v="22"/>
    <n v="36"/>
    <n v="3"/>
    <n v="45"/>
    <s v="Sin cebolla"/>
    <n v="108"/>
    <n v="42"/>
    <n v="0.3888888888888889"/>
    <n v="66"/>
  </r>
  <r>
    <x v="739"/>
    <n v="16"/>
    <s v="Plato_14"/>
    <s v="Descripcion del Plato_14"/>
    <n v="14"/>
    <n v="23"/>
    <n v="3"/>
    <n v="21"/>
    <s v="Sin cebolla"/>
    <n v="69"/>
    <n v="27"/>
    <n v="0.39130434782608697"/>
    <n v="42"/>
  </r>
  <r>
    <x v="740"/>
    <n v="14"/>
    <s v="Plato_7"/>
    <s v="Descripcion del Plato_7"/>
    <n v="14"/>
    <n v="24"/>
    <n v="3"/>
    <n v="52"/>
    <s v="Sin cebolla"/>
    <n v="72"/>
    <n v="30"/>
    <n v="0.41666666666666669"/>
    <n v="42"/>
  </r>
  <r>
    <x v="740"/>
    <n v="14"/>
    <s v="Plato_9"/>
    <s v="Descripcion del Plato_9"/>
    <n v="17"/>
    <n v="29"/>
    <n v="2"/>
    <n v="40"/>
    <s v="Ninguna"/>
    <n v="58"/>
    <n v="24"/>
    <n v="0.41379310344827586"/>
    <n v="34"/>
  </r>
  <r>
    <x v="740"/>
    <n v="14"/>
    <s v="Plato_11"/>
    <s v="Descripcion del Plato_11"/>
    <n v="20"/>
    <n v="33"/>
    <n v="3"/>
    <n v="39"/>
    <s v="Sin cebolla"/>
    <n v="99"/>
    <n v="39"/>
    <n v="0.39393939393939392"/>
    <n v="60"/>
  </r>
  <r>
    <x v="740"/>
    <n v="14"/>
    <s v="Plato_16"/>
    <s v="Descripcion del Plato_16"/>
    <n v="16"/>
    <n v="28"/>
    <n v="2"/>
    <n v="34"/>
    <s v="Sin cebolla"/>
    <n v="56"/>
    <n v="24"/>
    <n v="0.42857142857142855"/>
    <n v="32"/>
  </r>
  <r>
    <x v="741"/>
    <n v="20"/>
    <s v="Plato_17"/>
    <s v="Descripcion del Plato_17"/>
    <n v="19"/>
    <n v="31"/>
    <n v="1"/>
    <n v="41"/>
    <s v="Sin cebolla"/>
    <n v="31"/>
    <n v="12"/>
    <n v="0.38709677419354838"/>
    <n v="19"/>
  </r>
  <r>
    <x v="741"/>
    <n v="20"/>
    <s v="Plato_2"/>
    <s v="Descripcion del Plato_2"/>
    <n v="18"/>
    <n v="30"/>
    <n v="3"/>
    <n v="43"/>
    <s v="Ninguna"/>
    <n v="90"/>
    <n v="36"/>
    <n v="0.4"/>
    <n v="54"/>
  </r>
  <r>
    <x v="741"/>
    <n v="20"/>
    <s v="Plato_10"/>
    <s v="Descripcion del Plato_10"/>
    <n v="15"/>
    <n v="26"/>
    <n v="1"/>
    <n v="26"/>
    <s v="Sin cebolla"/>
    <n v="26"/>
    <n v="11"/>
    <n v="0.42307692307692307"/>
    <n v="15"/>
  </r>
  <r>
    <x v="741"/>
    <n v="20"/>
    <s v="Plato_12"/>
    <s v="Descripcion del Plato_12"/>
    <n v="11"/>
    <n v="19"/>
    <n v="1"/>
    <n v="35"/>
    <s v="Ninguna"/>
    <n v="19"/>
    <n v="8"/>
    <n v="0.42105263157894735"/>
    <n v="11"/>
  </r>
  <r>
    <x v="742"/>
    <n v="19"/>
    <s v="Plato_10"/>
    <s v="Descripcion del Plato_10"/>
    <n v="15"/>
    <n v="26"/>
    <n v="2"/>
    <n v="59"/>
    <s v="Sin cebolla"/>
    <n v="52"/>
    <n v="22"/>
    <n v="0.42307692307692307"/>
    <n v="30"/>
  </r>
  <r>
    <x v="742"/>
    <n v="19"/>
    <s v="Plato_4"/>
    <s v="Descripcion del Plato_4"/>
    <n v="10"/>
    <n v="18"/>
    <n v="2"/>
    <n v="41"/>
    <s v="Ninguna"/>
    <n v="36"/>
    <n v="16"/>
    <n v="0.44444444444444442"/>
    <n v="20"/>
  </r>
  <r>
    <x v="742"/>
    <n v="19"/>
    <s v="Plato_14"/>
    <s v="Descripcion del Plato_14"/>
    <n v="14"/>
    <n v="23"/>
    <n v="2"/>
    <n v="43"/>
    <s v="Sin cebolla"/>
    <n v="46"/>
    <n v="18"/>
    <n v="0.39130434782608697"/>
    <n v="28"/>
  </r>
  <r>
    <x v="743"/>
    <n v="11"/>
    <s v="Plato_4"/>
    <s v="Descripcion del Plato_4"/>
    <n v="10"/>
    <n v="18"/>
    <n v="1"/>
    <n v="57"/>
    <s v="Ninguna"/>
    <n v="18"/>
    <n v="8"/>
    <n v="0.44444444444444442"/>
    <n v="10"/>
  </r>
  <r>
    <x v="743"/>
    <n v="11"/>
    <s v="Plato_9"/>
    <s v="Descripcion del Plato_9"/>
    <n v="17"/>
    <n v="29"/>
    <n v="2"/>
    <n v="10"/>
    <s v="Ninguna"/>
    <n v="58"/>
    <n v="24"/>
    <n v="0.41379310344827586"/>
    <n v="34"/>
  </r>
  <r>
    <x v="744"/>
    <n v="3"/>
    <s v="Plato_8"/>
    <s v="Descripcion del Plato_8"/>
    <n v="21"/>
    <n v="35"/>
    <n v="3"/>
    <n v="34"/>
    <s v="Ninguna"/>
    <n v="105"/>
    <n v="42"/>
    <n v="0.4"/>
    <n v="63"/>
  </r>
  <r>
    <x v="744"/>
    <n v="3"/>
    <s v="Plato_7"/>
    <s v="Descripcion del Plato_7"/>
    <n v="14"/>
    <n v="24"/>
    <n v="2"/>
    <n v="9"/>
    <s v="Ninguna"/>
    <n v="48"/>
    <n v="20"/>
    <n v="0.41666666666666669"/>
    <n v="28"/>
  </r>
  <r>
    <x v="744"/>
    <n v="3"/>
    <s v="Plato_1"/>
    <s v="Descripcion del Plato_1"/>
    <n v="15"/>
    <n v="25"/>
    <n v="2"/>
    <n v="23"/>
    <s v="Ninguna"/>
    <n v="50"/>
    <n v="20"/>
    <n v="0.4"/>
    <n v="30"/>
  </r>
  <r>
    <x v="744"/>
    <n v="3"/>
    <s v="Plato_6"/>
    <s v="Descripcion del Plato_6"/>
    <n v="16"/>
    <n v="27"/>
    <n v="3"/>
    <n v="7"/>
    <s v="Sin cebolla"/>
    <n v="81"/>
    <n v="33"/>
    <n v="0.40740740740740738"/>
    <n v="48"/>
  </r>
  <r>
    <x v="745"/>
    <n v="13"/>
    <s v="Plato_8"/>
    <s v="Descripcion del Plato_8"/>
    <n v="21"/>
    <n v="35"/>
    <n v="3"/>
    <n v="34"/>
    <s v="Ninguna"/>
    <n v="105"/>
    <n v="42"/>
    <n v="0.4"/>
    <n v="63"/>
  </r>
  <r>
    <x v="745"/>
    <n v="13"/>
    <s v="Plato_15"/>
    <s v="Descripcion del Plato_15"/>
    <n v="19"/>
    <n v="32"/>
    <n v="3"/>
    <n v="43"/>
    <s v="Ninguna"/>
    <n v="96"/>
    <n v="39"/>
    <n v="0.40625"/>
    <n v="57"/>
  </r>
  <r>
    <x v="746"/>
    <n v="16"/>
    <s v="Plato_1"/>
    <s v="Descripcion del Plato_1"/>
    <n v="15"/>
    <n v="25"/>
    <n v="1"/>
    <n v="28"/>
    <s v="Ninguna"/>
    <n v="25"/>
    <n v="10"/>
    <n v="0.4"/>
    <n v="15"/>
  </r>
  <r>
    <x v="747"/>
    <n v="2"/>
    <s v="Plato_15"/>
    <s v="Descripcion del Plato_15"/>
    <n v="19"/>
    <n v="32"/>
    <n v="1"/>
    <n v="5"/>
    <s v="Sin cebolla"/>
    <n v="32"/>
    <n v="13"/>
    <n v="0.40625"/>
    <n v="19"/>
  </r>
  <r>
    <x v="747"/>
    <n v="2"/>
    <s v="Plato_10"/>
    <s v="Descripcion del Plato_10"/>
    <n v="15"/>
    <n v="26"/>
    <n v="3"/>
    <n v="32"/>
    <s v="Ninguna"/>
    <n v="78"/>
    <n v="33"/>
    <n v="0.42307692307692307"/>
    <n v="45"/>
  </r>
  <r>
    <x v="748"/>
    <n v="1"/>
    <s v="Plato_8"/>
    <s v="Descripcion del Plato_8"/>
    <n v="21"/>
    <n v="35"/>
    <n v="2"/>
    <n v="8"/>
    <s v="Ninguna"/>
    <n v="70"/>
    <n v="28"/>
    <n v="0.4"/>
    <n v="42"/>
  </r>
  <r>
    <x v="749"/>
    <n v="6"/>
    <s v="Plato_17"/>
    <s v="Descripcion del Plato_17"/>
    <n v="19"/>
    <n v="31"/>
    <n v="3"/>
    <n v="47"/>
    <s v="Ninguna"/>
    <n v="93"/>
    <n v="36"/>
    <n v="0.38709677419354838"/>
    <n v="57"/>
  </r>
  <r>
    <x v="749"/>
    <n v="6"/>
    <s v="Plato_10"/>
    <s v="Descripcion del Plato_10"/>
    <n v="15"/>
    <n v="26"/>
    <n v="1"/>
    <n v="39"/>
    <s v="Ninguna"/>
    <n v="26"/>
    <n v="11"/>
    <n v="0.42307692307692307"/>
    <n v="15"/>
  </r>
  <r>
    <x v="750"/>
    <n v="17"/>
    <s v="Plato_9"/>
    <s v="Descripcion del Plato_9"/>
    <n v="17"/>
    <n v="29"/>
    <n v="1"/>
    <n v="37"/>
    <s v="Ninguna"/>
    <n v="29"/>
    <n v="12"/>
    <n v="0.41379310344827586"/>
    <n v="17"/>
  </r>
  <r>
    <x v="750"/>
    <n v="17"/>
    <s v="Plato_1"/>
    <s v="Descripcion del Plato_1"/>
    <n v="15"/>
    <n v="25"/>
    <n v="3"/>
    <n v="31"/>
    <s v="Sin cebolla"/>
    <n v="75"/>
    <n v="30"/>
    <n v="0.4"/>
    <n v="45"/>
  </r>
  <r>
    <x v="750"/>
    <n v="17"/>
    <s v="Plato_5"/>
    <s v="Descripcion del Plato_5"/>
    <n v="13"/>
    <n v="22"/>
    <n v="3"/>
    <n v="19"/>
    <s v="Ninguna"/>
    <n v="66"/>
    <n v="27"/>
    <n v="0.40909090909090912"/>
    <n v="39"/>
  </r>
  <r>
    <x v="751"/>
    <n v="3"/>
    <s v="Plato_2"/>
    <s v="Descripcion del Plato_2"/>
    <n v="18"/>
    <n v="30"/>
    <n v="2"/>
    <n v="30"/>
    <s v="Sin cebolla"/>
    <n v="60"/>
    <n v="24"/>
    <n v="0.4"/>
    <n v="36"/>
  </r>
  <r>
    <x v="752"/>
    <n v="11"/>
    <s v="Plato_15"/>
    <s v="Descripcion del Plato_15"/>
    <n v="19"/>
    <n v="32"/>
    <n v="1"/>
    <n v="35"/>
    <s v="Sin cebolla"/>
    <n v="32"/>
    <n v="13"/>
    <n v="0.40625"/>
    <n v="19"/>
  </r>
  <r>
    <x v="752"/>
    <n v="11"/>
    <s v="Plato_14"/>
    <s v="Descripcion del Plato_14"/>
    <n v="14"/>
    <n v="23"/>
    <n v="1"/>
    <n v="23"/>
    <s v="Sin cebolla"/>
    <n v="23"/>
    <n v="9"/>
    <n v="0.39130434782608697"/>
    <n v="14"/>
  </r>
  <r>
    <x v="752"/>
    <n v="11"/>
    <s v="Plato_7"/>
    <s v="Descripcion del Plato_7"/>
    <n v="14"/>
    <n v="24"/>
    <n v="3"/>
    <n v="24"/>
    <s v="Ninguna"/>
    <n v="72"/>
    <n v="30"/>
    <n v="0.41666666666666669"/>
    <n v="42"/>
  </r>
  <r>
    <x v="752"/>
    <n v="11"/>
    <s v="Plato_19"/>
    <s v="Descripcion del Plato_19"/>
    <n v="22"/>
    <n v="36"/>
    <n v="1"/>
    <n v="46"/>
    <s v="Ninguna"/>
    <n v="36"/>
    <n v="14"/>
    <n v="0.3888888888888889"/>
    <n v="22"/>
  </r>
  <r>
    <x v="753"/>
    <n v="8"/>
    <s v="Plato_7"/>
    <s v="Descripcion del Plato_7"/>
    <n v="14"/>
    <n v="24"/>
    <n v="3"/>
    <n v="26"/>
    <s v="Ninguna"/>
    <n v="72"/>
    <n v="30"/>
    <n v="0.41666666666666669"/>
    <n v="42"/>
  </r>
  <r>
    <x v="753"/>
    <n v="8"/>
    <s v="Plato_6"/>
    <s v="Descripcion del Plato_6"/>
    <n v="16"/>
    <n v="27"/>
    <n v="3"/>
    <n v="11"/>
    <s v="Sin cebolla"/>
    <n v="81"/>
    <n v="33"/>
    <n v="0.40740740740740738"/>
    <n v="48"/>
  </r>
  <r>
    <x v="753"/>
    <n v="8"/>
    <s v="Plato_16"/>
    <s v="Descripcion del Plato_16"/>
    <n v="16"/>
    <n v="28"/>
    <n v="3"/>
    <n v="52"/>
    <s v="Ninguna"/>
    <n v="84"/>
    <n v="36"/>
    <n v="0.42857142857142855"/>
    <n v="48"/>
  </r>
  <r>
    <x v="754"/>
    <n v="12"/>
    <s v="Plato_13"/>
    <s v="Descripcion del Plato_13"/>
    <n v="13"/>
    <n v="21"/>
    <n v="1"/>
    <n v="6"/>
    <s v="Ninguna"/>
    <n v="21"/>
    <n v="8"/>
    <n v="0.38095238095238093"/>
    <n v="13"/>
  </r>
  <r>
    <x v="754"/>
    <n v="12"/>
    <s v="Plato_1"/>
    <s v="Descripcion del Plato_1"/>
    <n v="15"/>
    <n v="25"/>
    <n v="3"/>
    <n v="37"/>
    <s v="Ninguna"/>
    <n v="75"/>
    <n v="30"/>
    <n v="0.4"/>
    <n v="45"/>
  </r>
  <r>
    <x v="754"/>
    <n v="12"/>
    <s v="Plato_12"/>
    <s v="Descripcion del Plato_12"/>
    <n v="11"/>
    <n v="19"/>
    <n v="3"/>
    <n v="46"/>
    <s v="Ninguna"/>
    <n v="57"/>
    <n v="24"/>
    <n v="0.42105263157894735"/>
    <n v="33"/>
  </r>
  <r>
    <x v="754"/>
    <n v="12"/>
    <s v="Plato_9"/>
    <s v="Descripcion del Plato_9"/>
    <n v="17"/>
    <n v="29"/>
    <n v="2"/>
    <n v="20"/>
    <s v="Sin cebolla"/>
    <n v="58"/>
    <n v="24"/>
    <n v="0.41379310344827586"/>
    <n v="34"/>
  </r>
  <r>
    <x v="755"/>
    <n v="11"/>
    <s v="Plato_17"/>
    <s v="Descripcion del Plato_17"/>
    <n v="19"/>
    <n v="31"/>
    <n v="1"/>
    <n v="21"/>
    <s v="Ninguna"/>
    <n v="31"/>
    <n v="12"/>
    <n v="0.38709677419354838"/>
    <n v="19"/>
  </r>
  <r>
    <x v="755"/>
    <n v="11"/>
    <s v="Plato_12"/>
    <s v="Descripcion del Plato_12"/>
    <n v="11"/>
    <n v="19"/>
    <n v="1"/>
    <n v="13"/>
    <s v="Ninguna"/>
    <n v="19"/>
    <n v="8"/>
    <n v="0.42105263157894735"/>
    <n v="11"/>
  </r>
  <r>
    <x v="756"/>
    <n v="3"/>
    <s v="Plato_2"/>
    <s v="Descripcion del Plato_2"/>
    <n v="18"/>
    <n v="30"/>
    <n v="2"/>
    <n v="40"/>
    <s v="Ninguna"/>
    <n v="60"/>
    <n v="24"/>
    <n v="0.4"/>
    <n v="36"/>
  </r>
  <r>
    <x v="757"/>
    <n v="18"/>
    <s v="Plato_2"/>
    <s v="Descripcion del Plato_2"/>
    <n v="18"/>
    <n v="30"/>
    <n v="1"/>
    <n v="32"/>
    <s v="Ninguna"/>
    <n v="30"/>
    <n v="12"/>
    <n v="0.4"/>
    <n v="18"/>
  </r>
  <r>
    <x v="757"/>
    <n v="18"/>
    <s v="Plato_5"/>
    <s v="Descripcion del Plato_5"/>
    <n v="13"/>
    <n v="22"/>
    <n v="1"/>
    <n v="9"/>
    <s v="Sin cebolla"/>
    <n v="22"/>
    <n v="9"/>
    <n v="0.40909090909090912"/>
    <n v="13"/>
  </r>
  <r>
    <x v="758"/>
    <n v="20"/>
    <s v="Plato_11"/>
    <s v="Descripcion del Plato_11"/>
    <n v="20"/>
    <n v="33"/>
    <n v="3"/>
    <n v="48"/>
    <s v="Ninguna"/>
    <n v="99"/>
    <n v="39"/>
    <n v="0.39393939393939392"/>
    <n v="60"/>
  </r>
  <r>
    <x v="758"/>
    <n v="20"/>
    <s v="Plato_6"/>
    <s v="Descripcion del Plato_6"/>
    <n v="16"/>
    <n v="27"/>
    <n v="3"/>
    <n v="51"/>
    <s v="Ninguna"/>
    <n v="81"/>
    <n v="33"/>
    <n v="0.40740740740740738"/>
    <n v="48"/>
  </r>
  <r>
    <x v="758"/>
    <n v="20"/>
    <s v="Plato_1"/>
    <s v="Descripcion del Plato_1"/>
    <n v="15"/>
    <n v="25"/>
    <n v="3"/>
    <n v="41"/>
    <s v="Ninguna"/>
    <n v="75"/>
    <n v="30"/>
    <n v="0.4"/>
    <n v="45"/>
  </r>
  <r>
    <x v="758"/>
    <n v="20"/>
    <s v="Plato_9"/>
    <s v="Descripcion del Plato_9"/>
    <n v="17"/>
    <n v="29"/>
    <n v="3"/>
    <n v="56"/>
    <s v="Sin cebolla"/>
    <n v="87"/>
    <n v="36"/>
    <n v="0.41379310344827586"/>
    <n v="51"/>
  </r>
  <r>
    <x v="759"/>
    <n v="5"/>
    <s v="Plato_8"/>
    <s v="Descripcion del Plato_8"/>
    <n v="21"/>
    <n v="35"/>
    <n v="3"/>
    <n v="20"/>
    <s v="Ninguna"/>
    <n v="105"/>
    <n v="42"/>
    <n v="0.4"/>
    <n v="63"/>
  </r>
  <r>
    <x v="760"/>
    <n v="4"/>
    <s v="Plato_7"/>
    <s v="Descripcion del Plato_7"/>
    <n v="14"/>
    <n v="24"/>
    <n v="3"/>
    <n v="54"/>
    <s v="Sin cebolla"/>
    <n v="72"/>
    <n v="30"/>
    <n v="0.41666666666666669"/>
    <n v="42"/>
  </r>
  <r>
    <x v="760"/>
    <n v="4"/>
    <s v="Plato_16"/>
    <s v="Descripcion del Plato_16"/>
    <n v="16"/>
    <n v="28"/>
    <n v="2"/>
    <n v="20"/>
    <s v="Ninguna"/>
    <n v="56"/>
    <n v="24"/>
    <n v="0.42857142857142855"/>
    <n v="32"/>
  </r>
  <r>
    <x v="760"/>
    <n v="4"/>
    <s v="Plato_14"/>
    <s v="Descripcion del Plato_14"/>
    <n v="14"/>
    <n v="23"/>
    <n v="2"/>
    <n v="28"/>
    <s v="Ninguna"/>
    <n v="46"/>
    <n v="18"/>
    <n v="0.39130434782608697"/>
    <n v="28"/>
  </r>
  <r>
    <x v="761"/>
    <n v="4"/>
    <s v="Plato_13"/>
    <s v="Descripcion del Plato_13"/>
    <n v="13"/>
    <n v="21"/>
    <n v="1"/>
    <n v="20"/>
    <s v="Sin cebolla"/>
    <n v="21"/>
    <n v="8"/>
    <n v="0.38095238095238093"/>
    <n v="13"/>
  </r>
  <r>
    <x v="761"/>
    <n v="4"/>
    <s v="Plato_10"/>
    <s v="Descripcion del Plato_10"/>
    <n v="15"/>
    <n v="26"/>
    <n v="3"/>
    <n v="9"/>
    <s v="Ninguna"/>
    <n v="78"/>
    <n v="33"/>
    <n v="0.42307692307692307"/>
    <n v="45"/>
  </r>
  <r>
    <x v="762"/>
    <n v="18"/>
    <s v="Plato_11"/>
    <s v="Descripcion del Plato_11"/>
    <n v="20"/>
    <n v="33"/>
    <n v="2"/>
    <n v="14"/>
    <s v="Sin cebolla"/>
    <n v="66"/>
    <n v="26"/>
    <n v="0.39393939393939392"/>
    <n v="40"/>
  </r>
  <r>
    <x v="762"/>
    <n v="18"/>
    <s v="Plato_12"/>
    <s v="Descripcion del Plato_12"/>
    <n v="11"/>
    <n v="19"/>
    <n v="2"/>
    <n v="18"/>
    <s v="Sin cebolla"/>
    <n v="38"/>
    <n v="16"/>
    <n v="0.42105263157894735"/>
    <n v="22"/>
  </r>
  <r>
    <x v="763"/>
    <n v="20"/>
    <s v="Plato_6"/>
    <s v="Descripcion del Plato_6"/>
    <n v="16"/>
    <n v="27"/>
    <n v="1"/>
    <n v="53"/>
    <s v="Ninguna"/>
    <n v="27"/>
    <n v="11"/>
    <n v="0.40740740740740738"/>
    <n v="16"/>
  </r>
  <r>
    <x v="763"/>
    <n v="20"/>
    <s v="Plato_18"/>
    <s v="Descripcion del Plato_18"/>
    <n v="20"/>
    <n v="34"/>
    <n v="1"/>
    <n v="24"/>
    <s v="Ninguna"/>
    <n v="34"/>
    <n v="14"/>
    <n v="0.41176470588235292"/>
    <n v="20"/>
  </r>
  <r>
    <x v="763"/>
    <n v="20"/>
    <s v="Plato_7"/>
    <s v="Descripcion del Plato_7"/>
    <n v="14"/>
    <n v="24"/>
    <n v="1"/>
    <n v="35"/>
    <s v="Ninguna"/>
    <n v="24"/>
    <n v="10"/>
    <n v="0.41666666666666669"/>
    <n v="14"/>
  </r>
  <r>
    <x v="764"/>
    <n v="20"/>
    <s v="Plato_10"/>
    <s v="Descripcion del Plato_10"/>
    <n v="15"/>
    <n v="26"/>
    <n v="3"/>
    <n v="55"/>
    <s v="Sin cebolla"/>
    <n v="78"/>
    <n v="33"/>
    <n v="0.42307692307692307"/>
    <n v="45"/>
  </r>
  <r>
    <x v="764"/>
    <n v="20"/>
    <s v="Plato_16"/>
    <s v="Descripcion del Plato_16"/>
    <n v="16"/>
    <n v="28"/>
    <n v="2"/>
    <n v="14"/>
    <s v="Ninguna"/>
    <n v="56"/>
    <n v="24"/>
    <n v="0.42857142857142855"/>
    <n v="32"/>
  </r>
  <r>
    <x v="764"/>
    <n v="20"/>
    <s v="Plato_13"/>
    <s v="Descripcion del Plato_13"/>
    <n v="13"/>
    <n v="21"/>
    <n v="3"/>
    <n v="52"/>
    <s v="Ninguna"/>
    <n v="63"/>
    <n v="24"/>
    <n v="0.38095238095238093"/>
    <n v="39"/>
  </r>
  <r>
    <x v="764"/>
    <n v="20"/>
    <s v="Plato_19"/>
    <s v="Descripcion del Plato_19"/>
    <n v="22"/>
    <n v="36"/>
    <n v="1"/>
    <n v="43"/>
    <s v="Ninguna"/>
    <n v="36"/>
    <n v="14"/>
    <n v="0.3888888888888889"/>
    <n v="22"/>
  </r>
  <r>
    <x v="765"/>
    <n v="17"/>
    <s v="Plato_2"/>
    <s v="Descripcion del Plato_2"/>
    <n v="18"/>
    <n v="30"/>
    <n v="2"/>
    <n v="52"/>
    <s v="Ninguna"/>
    <n v="60"/>
    <n v="24"/>
    <n v="0.4"/>
    <n v="36"/>
  </r>
  <r>
    <x v="765"/>
    <n v="17"/>
    <s v="Plato_12"/>
    <s v="Descripcion del Plato_12"/>
    <n v="11"/>
    <n v="19"/>
    <n v="1"/>
    <n v="59"/>
    <s v="Ninguna"/>
    <n v="19"/>
    <n v="8"/>
    <n v="0.42105263157894735"/>
    <n v="11"/>
  </r>
  <r>
    <x v="765"/>
    <n v="17"/>
    <s v="Plato_3"/>
    <s v="Descripcion del Plato_3"/>
    <n v="12"/>
    <n v="20"/>
    <n v="3"/>
    <n v="7"/>
    <s v="Ninguna"/>
    <n v="60"/>
    <n v="24"/>
    <n v="0.4"/>
    <n v="36"/>
  </r>
  <r>
    <x v="765"/>
    <n v="17"/>
    <s v="Plato_14"/>
    <s v="Descripcion del Plato_14"/>
    <n v="14"/>
    <n v="23"/>
    <n v="2"/>
    <n v="16"/>
    <s v="Sin cebolla"/>
    <n v="46"/>
    <n v="18"/>
    <n v="0.39130434782608697"/>
    <n v="28"/>
  </r>
  <r>
    <x v="766"/>
    <n v="10"/>
    <s v="Plato_9"/>
    <s v="Descripcion del Plato_9"/>
    <n v="17"/>
    <n v="29"/>
    <n v="2"/>
    <n v="12"/>
    <s v="Sin cebolla"/>
    <n v="58"/>
    <n v="24"/>
    <n v="0.41379310344827586"/>
    <n v="34"/>
  </r>
  <r>
    <x v="766"/>
    <n v="10"/>
    <s v="Plato_7"/>
    <s v="Descripcion del Plato_7"/>
    <n v="14"/>
    <n v="24"/>
    <n v="2"/>
    <n v="30"/>
    <s v="Sin cebolla"/>
    <n v="48"/>
    <n v="20"/>
    <n v="0.41666666666666669"/>
    <n v="28"/>
  </r>
  <r>
    <x v="766"/>
    <n v="10"/>
    <s v="Plato_13"/>
    <s v="Descripcion del Plato_13"/>
    <n v="13"/>
    <n v="21"/>
    <n v="3"/>
    <n v="43"/>
    <s v="Sin cebolla"/>
    <n v="63"/>
    <n v="24"/>
    <n v="0.38095238095238093"/>
    <n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5FC96-8FC2-4E95-B058-1D092AC64031}" name="TablaDinámica3" cacheId="112" applyNumberFormats="0" applyBorderFormats="0" applyFontFormats="0" applyPatternFormats="0" applyAlignmentFormats="0" applyWidthHeightFormats="1" dataCaption="Valores" tag="7f21a304-3af9-45f3-8bd5-54949b895abf" updatedVersion="8" minRefreshableVersion="3" useAutoFormatting="1" subtotalHiddenItems="1" itemPrintTitles="1" createdVersion="8" indent="0" outline="1" outlineData="1" multipleFieldFilters="0">
  <location ref="A3:C771" firstHeaderRow="0" firstDataRow="1" firstDataCol="1"/>
  <pivotFields count="3">
    <pivotField axis="axisRow" allDrilled="1" subtotalTop="0" showAll="0" dataSourceSort="1" defaultSubtotal="0" defaultAttributeDrillState="1">
      <items count="7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Ganancia Bruta" fld="1" baseField="0" baseItem="0" numFmtId="169"/>
    <dataField name="Suma de Tiempo de Preparacion" fld="2" baseField="0" baseItem="0"/>
  </dataFields>
  <formats count="1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a]"/>
        <x15:activeTabTopLevelEntity name="[cocin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214CB-35C6-44F3-852E-173D57E894A3}" name="TablaDinámica5" cacheId="176" applyNumberFormats="0" applyBorderFormats="0" applyFontFormats="0" applyPatternFormats="0" applyAlignmentFormats="0" applyWidthHeightFormats="1" dataCaption="Valores" tag="5dd4c68f-e7cc-41ad-9bb7-9302d8ac1251" updatedVersion="8" minRefreshableVersion="3" useAutoFormatting="1" itemPrintTitles="1" createdVersion="8" indent="0" outline="1" outlineData="1" multipleFieldFilters="0" chartFormat="13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Monto Total de la Cuenta" fld="1" baseField="0" baseItem="0" numFmtId="169"/>
  </dataFields>
  <formats count="1">
    <format dxfId="17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jercicio_1.xlsx!sala">
        <x15:activeTabTopLevelEntity name="[sal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401EE-605A-47D6-8F84-25BA65626E00}" name="TablaDinámica15" cacheId="16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94:I862" firstHeaderRow="0" firstDataRow="1" firstDataCol="1"/>
  <pivotFields count="16">
    <pivotField axis="axisRow" numFmtId="1" showAll="0">
      <items count="7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t="default"/>
      </items>
    </pivotField>
    <pivotField numFmtId="1" showAll="0"/>
    <pivotField showAll="0"/>
    <pivotField showAll="0"/>
    <pivotField numFmtId="167" showAll="0"/>
    <pivotField numFmtId="167" showAll="0"/>
    <pivotField numFmtId="1" showAll="0"/>
    <pivotField showAll="0"/>
    <pivotField showAll="0"/>
    <pivotField numFmtId="167" showAll="0"/>
    <pivotField numFmtId="167" showAll="0"/>
    <pivotField dataField="1" numFmtId="9" showAll="0"/>
    <pivotField dataField="1" numFmtId="167" showAll="0"/>
    <pivotField dragToRow="0" dragToCol="0" dragToPage="0"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7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oste total" fld="12" baseField="0" baseItem="0"/>
    <dataField name="Promedio de Margen Beneficio" fld="11" subtotal="average" baseField="0" baseItem="0"/>
  </dataFields>
  <formats count="2">
    <format dxfId="8">
      <pivotArea outline="0" collapsedLevelsAreSubtotals="1" fieldPosition="0"/>
    </format>
    <format dxfId="9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94E058-C5B7-4DE3-98D2-13628A81EB93}" name="TablaDinámica14" cacheId="1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94:E862" firstHeaderRow="0" firstDataRow="1" firstDataCol="1"/>
  <pivotFields count="25">
    <pivotField numFmtId="1" showAll="0"/>
    <pivotField showAll="0"/>
    <pivotField dataField="1" showAll="0"/>
    <pivotField numFmtId="22" showAll="0"/>
    <pivotField numFmtId="22" showAll="0"/>
    <pivotField showAll="0"/>
    <pivotField showAll="0"/>
    <pivotField showAll="0"/>
    <pivotField showAll="0"/>
    <pivotField showAll="0"/>
    <pivotField axis="axisRow" dataField="1" numFmtId="1" showAll="0">
      <items count="7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t="default"/>
      </items>
    </pivotField>
    <pivotField showAll="0"/>
    <pivotField showAll="0"/>
    <pivotField showAll="0"/>
    <pivotField showAll="0"/>
    <pivotField showAll="0"/>
    <pivotField dataField="1" numFmtId="169" showAll="0"/>
    <pivotField showAll="0"/>
    <pivotField showAll="0"/>
    <pivotField numFmtId="172" showAll="0"/>
    <pivotField showAll="0"/>
    <pivotField numFmtId="171" showAll="0"/>
    <pivotField numFmtId="172" showAll="0"/>
    <pivotField showAll="0"/>
    <pivotField dataField="1" dragToRow="0" dragToCol="0" dragToPage="0" showAll="0" defaultSubtotal="0"/>
  </pivotFields>
  <rowFields count="1">
    <field x="10"/>
  </rowFields>
  <rowItems count="7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enta de Numero de Orden" fld="10" subtotal="count" baseField="10" baseItem="0"/>
    <dataField name="Promedio de Numero de Comensales" fld="2" subtotal="average" baseField="10" baseItem="0"/>
    <dataField name="Suma de Ticket Medio" fld="24" baseField="0" baseItem="0"/>
    <dataField name="Suma de Monto Total de la Cuenta" fld="16" baseField="0" baseItem="0"/>
  </dataFields>
  <formats count="3">
    <format dxfId="12">
      <pivotArea dataOnly="0" outline="0" fieldPosition="0">
        <references count="1">
          <reference field="4294967294" count="1">
            <x v="2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3"/>
          </reference>
          <reference field="10" count="1">
            <x v="0"/>
          </reference>
        </references>
      </pivotArea>
    </format>
    <format dxfId="10">
      <pivotArea dataOnly="0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D5A90-1A34-4751-9CB2-0C9CB11AFF42}" name="TablaDinámica12" cacheId="1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80:B86" firstHeaderRow="1" firstDataRow="1" firstDataCol="1"/>
  <pivotFields count="25">
    <pivotField numFmtId="1" showAll="0"/>
    <pivotField showAll="0"/>
    <pivotField showAll="0"/>
    <pivotField numFmtId="22" showAll="0"/>
    <pivotField numFmtId="22" showAll="0"/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  <pivotField dataField="1" numFmtId="1" showAll="0"/>
    <pivotField showAll="0"/>
    <pivotField showAll="0"/>
    <pivotField showAll="0"/>
    <pivotField showAll="0"/>
    <pivotField showAll="0"/>
    <pivotField numFmtId="169" showAll="0"/>
    <pivotField showAll="0"/>
    <pivotField showAll="0"/>
    <pivotField numFmtId="172" showAll="0"/>
    <pivotField showAll="0"/>
    <pivotField numFmtId="171" showAll="0"/>
    <pivotField numFmtId="172" showAll="0"/>
    <pivotField showAll="0"/>
    <pivotField dragToRow="0" dragToCol="0" dragToPage="0"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Numero de Orden" fld="10" subtotal="count" baseField="5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3F63C-1BDE-4A40-8605-FAFFB6BB1375}" name="TablaDinámica11" cacheId="1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73:B77" firstHeaderRow="1" firstDataRow="1" firstDataCol="1"/>
  <pivotFields count="25">
    <pivotField numFmtId="1" showAll="0"/>
    <pivotField showAll="0"/>
    <pivotField showAll="0"/>
    <pivotField numFmtId="22" showAll="0"/>
    <pivotField numFmtId="22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>
      <items count="709">
        <item x="700"/>
        <item x="190"/>
        <item x="553"/>
        <item x="311"/>
        <item x="264"/>
        <item x="396"/>
        <item x="228"/>
        <item x="641"/>
        <item x="526"/>
        <item x="271"/>
        <item x="25"/>
        <item x="36"/>
        <item x="687"/>
        <item x="640"/>
        <item x="6"/>
        <item x="355"/>
        <item x="368"/>
        <item x="222"/>
        <item x="624"/>
        <item x="662"/>
        <item x="121"/>
        <item x="65"/>
        <item x="279"/>
        <item x="415"/>
        <item x="46"/>
        <item x="410"/>
        <item x="600"/>
        <item x="103"/>
        <item x="205"/>
        <item x="374"/>
        <item x="591"/>
        <item x="141"/>
        <item x="564"/>
        <item x="142"/>
        <item x="189"/>
        <item x="303"/>
        <item x="118"/>
        <item x="618"/>
        <item x="116"/>
        <item x="179"/>
        <item x="233"/>
        <item x="85"/>
        <item x="473"/>
        <item x="621"/>
        <item x="633"/>
        <item x="16"/>
        <item x="520"/>
        <item x="348"/>
        <item x="88"/>
        <item x="120"/>
        <item x="134"/>
        <item x="119"/>
        <item x="382"/>
        <item x="692"/>
        <item x="422"/>
        <item x="631"/>
        <item x="604"/>
        <item x="356"/>
        <item x="101"/>
        <item x="467"/>
        <item x="464"/>
        <item x="91"/>
        <item x="403"/>
        <item x="400"/>
        <item x="33"/>
        <item x="231"/>
        <item x="401"/>
        <item x="324"/>
        <item x="675"/>
        <item x="194"/>
        <item x="549"/>
        <item x="175"/>
        <item x="249"/>
        <item x="39"/>
        <item x="245"/>
        <item x="702"/>
        <item x="318"/>
        <item x="602"/>
        <item x="643"/>
        <item x="183"/>
        <item x="335"/>
        <item x="64"/>
        <item x="406"/>
        <item x="672"/>
        <item x="430"/>
        <item x="678"/>
        <item x="428"/>
        <item x="393"/>
        <item x="283"/>
        <item x="204"/>
        <item x="391"/>
        <item x="239"/>
        <item x="28"/>
        <item x="160"/>
        <item x="366"/>
        <item x="488"/>
        <item x="677"/>
        <item x="586"/>
        <item x="319"/>
        <item x="100"/>
        <item x="83"/>
        <item x="99"/>
        <item x="499"/>
        <item x="443"/>
        <item x="40"/>
        <item x="71"/>
        <item x="226"/>
        <item x="284"/>
        <item x="414"/>
        <item x="505"/>
        <item x="455"/>
        <item x="104"/>
        <item x="34"/>
        <item x="639"/>
        <item x="224"/>
        <item x="389"/>
        <item x="616"/>
        <item x="146"/>
        <item x="607"/>
        <item x="187"/>
        <item x="686"/>
        <item x="265"/>
        <item x="487"/>
        <item x="139"/>
        <item x="37"/>
        <item x="581"/>
        <item x="296"/>
        <item x="567"/>
        <item x="294"/>
        <item x="9"/>
        <item x="166"/>
        <item x="49"/>
        <item x="566"/>
        <item x="703"/>
        <item x="299"/>
        <item x="448"/>
        <item x="165"/>
        <item x="97"/>
        <item x="361"/>
        <item x="151"/>
        <item x="667"/>
        <item x="442"/>
        <item x="684"/>
        <item x="182"/>
        <item x="606"/>
        <item x="18"/>
        <item x="325"/>
        <item x="525"/>
        <item x="159"/>
        <item x="407"/>
        <item x="218"/>
        <item x="238"/>
        <item x="75"/>
        <item x="215"/>
        <item x="326"/>
        <item x="509"/>
        <item x="383"/>
        <item x="647"/>
        <item x="578"/>
        <item x="496"/>
        <item x="623"/>
        <item x="461"/>
        <item x="673"/>
        <item x="242"/>
        <item x="418"/>
        <item x="690"/>
        <item x="648"/>
        <item x="110"/>
        <item x="463"/>
        <item x="206"/>
        <item x="158"/>
        <item x="597"/>
        <item x="153"/>
        <item x="276"/>
        <item x="96"/>
        <item x="585"/>
        <item x="26"/>
        <item x="327"/>
        <item x="423"/>
        <item x="59"/>
        <item x="457"/>
        <item x="329"/>
        <item x="440"/>
        <item x="371"/>
        <item x="30"/>
        <item x="195"/>
        <item x="76"/>
        <item x="638"/>
        <item x="268"/>
        <item x="77"/>
        <item x="521"/>
        <item x="332"/>
        <item x="534"/>
        <item x="510"/>
        <item x="192"/>
        <item x="550"/>
        <item x="609"/>
        <item x="287"/>
        <item x="32"/>
        <item x="706"/>
        <item x="622"/>
        <item x="402"/>
        <item x="20"/>
        <item x="308"/>
        <item x="670"/>
        <item x="376"/>
        <item x="494"/>
        <item x="514"/>
        <item x="48"/>
        <item x="270"/>
        <item x="635"/>
        <item x="427"/>
        <item x="537"/>
        <item x="447"/>
        <item x="66"/>
        <item x="237"/>
        <item x="259"/>
        <item x="533"/>
        <item x="446"/>
        <item x="316"/>
        <item x="456"/>
        <item x="612"/>
        <item x="544"/>
        <item x="694"/>
        <item x="399"/>
        <item x="441"/>
        <item x="477"/>
        <item x="297"/>
        <item x="12"/>
        <item x="593"/>
        <item x="653"/>
        <item x="470"/>
        <item x="364"/>
        <item x="590"/>
        <item x="369"/>
        <item x="478"/>
        <item x="105"/>
        <item x="491"/>
        <item x="465"/>
        <item x="705"/>
        <item x="504"/>
        <item x="395"/>
        <item x="333"/>
        <item x="262"/>
        <item x="244"/>
        <item x="291"/>
        <item x="107"/>
        <item x="573"/>
        <item x="426"/>
        <item x="212"/>
        <item x="53"/>
        <item x="575"/>
        <item x="576"/>
        <item x="314"/>
        <item x="646"/>
        <item x="665"/>
        <item x="80"/>
        <item x="562"/>
        <item x="579"/>
        <item x="495"/>
        <item x="87"/>
        <item x="611"/>
        <item x="70"/>
        <item x="683"/>
        <item x="693"/>
        <item x="196"/>
        <item x="568"/>
        <item x="180"/>
        <item x="4"/>
        <item x="186"/>
        <item x="569"/>
        <item x="310"/>
        <item x="122"/>
        <item x="94"/>
        <item x="315"/>
        <item x="260"/>
        <item x="188"/>
        <item x="82"/>
        <item x="323"/>
        <item x="429"/>
        <item x="47"/>
        <item x="620"/>
        <item x="44"/>
        <item x="424"/>
        <item x="149"/>
        <item x="688"/>
        <item x="152"/>
        <item x="484"/>
        <item x="506"/>
        <item x="644"/>
        <item x="580"/>
        <item x="167"/>
        <item x="157"/>
        <item x="587"/>
        <item x="657"/>
        <item x="697"/>
        <item x="29"/>
        <item x="229"/>
        <item x="577"/>
        <item x="199"/>
        <item x="689"/>
        <item x="282"/>
        <item x="5"/>
        <item x="362"/>
        <item x="450"/>
        <item x="582"/>
        <item x="698"/>
        <item x="102"/>
        <item x="632"/>
        <item x="251"/>
        <item x="471"/>
        <item x="346"/>
        <item x="501"/>
        <item x="377"/>
        <item x="701"/>
        <item x="144"/>
        <item x="388"/>
        <item x="342"/>
        <item x="365"/>
        <item x="370"/>
        <item x="671"/>
        <item x="172"/>
        <item x="45"/>
        <item x="181"/>
        <item x="207"/>
        <item x="31"/>
        <item x="69"/>
        <item x="645"/>
        <item x="524"/>
        <item x="93"/>
        <item x="480"/>
        <item x="658"/>
        <item x="154"/>
        <item x="453"/>
        <item x="538"/>
        <item x="223"/>
        <item x="432"/>
        <item x="14"/>
        <item x="601"/>
        <item x="522"/>
        <item x="571"/>
        <item x="345"/>
        <item x="375"/>
        <item x="289"/>
        <item x="626"/>
        <item x="592"/>
        <item x="86"/>
        <item x="343"/>
        <item x="292"/>
        <item x="285"/>
        <item x="112"/>
        <item x="476"/>
        <item x="278"/>
        <item x="312"/>
        <item x="131"/>
        <item x="507"/>
        <item x="133"/>
        <item x="421"/>
        <item x="173"/>
        <item x="344"/>
        <item x="328"/>
        <item x="89"/>
        <item x="57"/>
        <item x="596"/>
        <item x="629"/>
        <item x="707"/>
        <item x="338"/>
        <item x="73"/>
        <item x="2"/>
        <item x="305"/>
        <item x="129"/>
        <item x="565"/>
        <item x="390"/>
        <item x="309"/>
        <item x="211"/>
        <item x="613"/>
        <item x="615"/>
        <item x="236"/>
        <item x="483"/>
        <item x="372"/>
        <item x="68"/>
        <item x="531"/>
        <item x="570"/>
        <item x="174"/>
        <item x="300"/>
        <item x="281"/>
        <item x="19"/>
        <item x="699"/>
        <item x="137"/>
        <item x="321"/>
        <item x="307"/>
        <item x="42"/>
        <item x="625"/>
        <item x="255"/>
        <item x="317"/>
        <item x="360"/>
        <item x="617"/>
        <item x="392"/>
        <item x="216"/>
        <item x="472"/>
        <item x="381"/>
        <item x="444"/>
        <item x="459"/>
        <item x="135"/>
        <item x="546"/>
        <item x="124"/>
        <item x="594"/>
        <item x="502"/>
        <item x="10"/>
        <item x="481"/>
        <item x="334"/>
        <item x="232"/>
        <item x="535"/>
        <item x="17"/>
        <item x="286"/>
        <item x="654"/>
        <item x="62"/>
        <item x="363"/>
        <item x="208"/>
        <item x="543"/>
        <item x="98"/>
        <item x="95"/>
        <item x="685"/>
        <item x="516"/>
        <item x="301"/>
        <item x="234"/>
        <item x="458"/>
        <item x="58"/>
        <item x="555"/>
        <item x="474"/>
        <item x="78"/>
        <item x="394"/>
        <item x="545"/>
        <item x="409"/>
        <item x="676"/>
        <item x="610"/>
        <item x="649"/>
        <item x="508"/>
        <item x="203"/>
        <item x="385"/>
        <item x="72"/>
        <item x="497"/>
        <item x="3"/>
        <item x="247"/>
        <item x="132"/>
        <item x="63"/>
        <item x="358"/>
        <item x="354"/>
        <item x="219"/>
        <item x="554"/>
        <item x="404"/>
        <item x="680"/>
        <item x="661"/>
        <item x="431"/>
        <item x="523"/>
        <item x="500"/>
        <item x="111"/>
        <item x="405"/>
        <item x="209"/>
        <item x="558"/>
        <item x="433"/>
        <item x="210"/>
        <item x="482"/>
        <item x="529"/>
        <item x="336"/>
        <item x="489"/>
        <item x="547"/>
        <item x="551"/>
        <item x="274"/>
        <item x="302"/>
        <item x="340"/>
        <item x="267"/>
        <item x="248"/>
        <item x="627"/>
        <item x="572"/>
        <item x="595"/>
        <item x="322"/>
        <item x="588"/>
        <item x="202"/>
        <item x="193"/>
        <item x="454"/>
        <item x="438"/>
        <item x="52"/>
        <item x="200"/>
        <item x="552"/>
        <item x="634"/>
        <item x="50"/>
        <item x="420"/>
        <item x="666"/>
        <item x="642"/>
        <item x="691"/>
        <item x="490"/>
        <item x="469"/>
        <item x="479"/>
        <item x="357"/>
        <item x="386"/>
        <item x="15"/>
        <item x="298"/>
        <item x="61"/>
        <item x="584"/>
        <item x="127"/>
        <item x="23"/>
        <item x="608"/>
        <item x="178"/>
        <item x="293"/>
        <item x="143"/>
        <item x="682"/>
        <item x="650"/>
        <item x="22"/>
        <item x="330"/>
        <item x="81"/>
        <item x="113"/>
        <item x="492"/>
        <item x="425"/>
        <item x="185"/>
        <item x="320"/>
        <item x="235"/>
        <item x="79"/>
        <item x="466"/>
        <item x="90"/>
        <item x="378"/>
        <item x="263"/>
        <item x="349"/>
        <item x="304"/>
        <item x="373"/>
        <item x="475"/>
        <item x="511"/>
        <item x="220"/>
        <item x="460"/>
        <item x="439"/>
        <item x="599"/>
        <item x="589"/>
        <item x="408"/>
        <item x="130"/>
        <item x="230"/>
        <item x="417"/>
        <item x="651"/>
        <item x="295"/>
        <item x="663"/>
        <item x="603"/>
        <item x="197"/>
        <item x="668"/>
        <item x="367"/>
        <item x="561"/>
        <item x="656"/>
        <item x="636"/>
        <item x="339"/>
        <item x="384"/>
        <item x="556"/>
        <item x="221"/>
        <item x="528"/>
        <item x="27"/>
        <item x="628"/>
        <item x="513"/>
        <item x="272"/>
        <item x="674"/>
        <item x="148"/>
        <item x="138"/>
        <item x="630"/>
        <item x="184"/>
        <item x="350"/>
        <item x="619"/>
        <item x="123"/>
        <item x="162"/>
        <item x="280"/>
        <item x="462"/>
        <item x="416"/>
        <item x="347"/>
        <item x="660"/>
        <item x="434"/>
        <item x="583"/>
        <item x="451"/>
        <item x="128"/>
        <item x="542"/>
        <item x="177"/>
        <item x="43"/>
        <item x="536"/>
        <item x="191"/>
        <item x="379"/>
        <item x="266"/>
        <item x="164"/>
        <item x="240"/>
        <item x="605"/>
        <item x="486"/>
        <item x="256"/>
        <item x="150"/>
        <item x="60"/>
        <item x="108"/>
        <item x="257"/>
        <item x="503"/>
        <item x="277"/>
        <item x="306"/>
        <item x="55"/>
        <item x="1"/>
        <item x="679"/>
        <item x="485"/>
        <item x="290"/>
        <item x="437"/>
        <item x="273"/>
        <item x="398"/>
        <item x="413"/>
        <item x="493"/>
        <item x="246"/>
        <item x="163"/>
        <item x="498"/>
        <item x="313"/>
        <item x="614"/>
        <item x="532"/>
        <item x="574"/>
        <item x="275"/>
        <item x="557"/>
        <item x="527"/>
        <item x="655"/>
        <item x="548"/>
        <item x="261"/>
        <item x="664"/>
        <item x="449"/>
        <item x="519"/>
        <item x="169"/>
        <item x="74"/>
        <item x="530"/>
        <item x="11"/>
        <item x="35"/>
        <item x="21"/>
        <item x="56"/>
        <item x="563"/>
        <item x="54"/>
        <item x="227"/>
        <item x="67"/>
        <item x="92"/>
        <item x="468"/>
        <item x="419"/>
        <item x="84"/>
        <item x="512"/>
        <item x="560"/>
        <item x="24"/>
        <item x="540"/>
        <item x="145"/>
        <item x="696"/>
        <item x="436"/>
        <item x="288"/>
        <item x="114"/>
        <item x="201"/>
        <item x="168"/>
        <item x="176"/>
        <item x="253"/>
        <item x="681"/>
        <item x="8"/>
        <item x="51"/>
        <item x="213"/>
        <item x="331"/>
        <item x="652"/>
        <item x="541"/>
        <item x="669"/>
        <item x="136"/>
        <item x="351"/>
        <item x="452"/>
        <item x="161"/>
        <item x="254"/>
        <item x="115"/>
        <item x="243"/>
        <item x="359"/>
        <item x="412"/>
        <item x="156"/>
        <item x="515"/>
        <item x="109"/>
        <item x="252"/>
        <item x="637"/>
        <item x="171"/>
        <item x="140"/>
        <item x="353"/>
        <item x="38"/>
        <item x="147"/>
        <item x="214"/>
        <item x="337"/>
        <item x="0"/>
        <item x="380"/>
        <item x="397"/>
        <item x="170"/>
        <item x="155"/>
        <item x="13"/>
        <item x="106"/>
        <item x="559"/>
        <item x="435"/>
        <item x="341"/>
        <item x="387"/>
        <item x="352"/>
        <item x="517"/>
        <item x="241"/>
        <item x="225"/>
        <item x="7"/>
        <item x="258"/>
        <item x="598"/>
        <item x="126"/>
        <item x="117"/>
        <item x="695"/>
        <item x="125"/>
        <item x="518"/>
        <item x="411"/>
        <item x="704"/>
        <item x="539"/>
        <item x="198"/>
        <item x="41"/>
        <item x="445"/>
        <item x="217"/>
        <item x="269"/>
        <item x="659"/>
        <item x="250"/>
        <item t="default"/>
      </items>
    </pivotField>
    <pivotField showAll="0"/>
    <pivotField numFmtId="1" showAll="0"/>
    <pivotField showAll="0"/>
    <pivotField showAll="0"/>
    <pivotField showAll="0"/>
    <pivotField showAll="0"/>
    <pivotField showAll="0"/>
    <pivotField numFmtId="169" showAll="0"/>
    <pivotField showAll="0"/>
    <pivotField showAll="0"/>
    <pivotField numFmtId="172" showAll="0"/>
    <pivotField showAll="0"/>
    <pivotField numFmtId="171" showAll="0"/>
    <pivotField numFmtId="172" showAll="0"/>
    <pivotField showAll="0"/>
    <pivotField dragToRow="0" dragToCol="0" dragToPage="0" showAll="0" defaultSubtota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Propina" fld="8" subtotal="count" baseField="0" baseItem="0" numFmtId="169"/>
  </dataFields>
  <formats count="1">
    <format dxfId="13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8932D-E366-4ACB-8678-C0E9E1EA9305}" name="TablaDinámica10" cacheId="1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A67:B70" firstHeaderRow="1" firstDataRow="1" firstDataCol="1"/>
  <pivotFields count="25">
    <pivotField numFmtId="1"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dataField="1" numFmtId="169" showAll="0"/>
    <pivotField showAll="0"/>
    <pivotField showAll="0"/>
    <pivotField numFmtId="172" showAll="0"/>
    <pivotField showAll="0"/>
    <pivotField numFmtId="171" showAll="0"/>
    <pivotField numFmtId="172" showAll="0"/>
    <pivotField axis="axisRow" showAll="0">
      <items count="3">
        <item x="1"/>
        <item x="0"/>
        <item t="default"/>
      </items>
    </pivotField>
    <pivotField dragToRow="0" dragToCol="0" dragToPage="0" showAll="0" defaultSubtotal="0"/>
  </pivotFields>
  <rowFields count="1">
    <field x="23"/>
  </rowFields>
  <rowItems count="3">
    <i>
      <x/>
    </i>
    <i>
      <x v="1"/>
    </i>
    <i t="grand">
      <x/>
    </i>
  </rowItems>
  <colItems count="1">
    <i/>
  </colItems>
  <dataFields count="1">
    <dataField name="Suma de Monto Total de la Cuenta" fld="16" baseField="0" baseItem="0" numFmtId="169"/>
  </dataFields>
  <formats count="1">
    <format dxfId="14">
      <pivotArea outline="0" collapsedLevelsAreSubtotals="1" fieldPosition="0"/>
    </format>
  </formats>
  <chartFormats count="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39AB6-33B2-40D8-B5F9-C2CC91931C01}" name="TablaDinámica9" cacheId="1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A49:B61" firstHeaderRow="1" firstDataRow="1" firstDataCol="1"/>
  <pivotFields count="25">
    <pivotField numFmtId="1"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numFmtId="1" showAll="0"/>
    <pivotField axis="axisRow"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showAll="0"/>
    <pivotField showAll="0"/>
    <pivotField showAll="0"/>
    <pivotField showAll="0"/>
    <pivotField dataField="1" numFmtId="169" showAll="0"/>
    <pivotField showAll="0"/>
    <pivotField showAll="0"/>
    <pivotField numFmtId="172" showAll="0"/>
    <pivotField showAll="0"/>
    <pivotField numFmtId="171" showAll="0"/>
    <pivotField numFmtId="172" showAll="0"/>
    <pivotField showAll="0"/>
    <pivotField dragToRow="0" dragToCol="0" dragToPage="0" showAll="0" defaultSubtotal="0"/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Monto Total de la Cuenta" fld="16" baseField="0" baseItem="0" numFmtId="169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4FCFDA-5E91-4186-A8E0-CC9F56A71C4C}" name="TablaDinámica8" cacheId="129" applyNumberFormats="0" applyBorderFormats="0" applyFontFormats="0" applyPatternFormats="0" applyAlignmentFormats="0" applyWidthHeightFormats="1" dataCaption="Valores" tag="c871d747-fffe-40c2-bae7-4cc12f329482" updatedVersion="8" minRefreshableVersion="3" useAutoFormatting="1" itemPrintTitles="1" createdVersion="8" indent="0" outline="1" outlineData="1" multipleFieldFilters="0" chartFormat="11">
  <location ref="A20:I25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Monto Total de la Cuenta" fld="2" baseField="0" baseItem="0" numFmtId="169"/>
  </dataFields>
  <formats count="3">
    <format dxfId="15">
      <pivotArea outline="0" collapsedLevelsAreSubtotals="1" fieldPosition="0"/>
    </format>
    <format dxfId="1">
      <pivotArea dataOnly="0" fieldPosition="0">
        <references count="1">
          <reference field="0" count="0"/>
        </references>
      </pivotArea>
    </format>
    <format dxfId="0">
      <pivotArea dataOnly="0" fieldPosition="0">
        <references count="1">
          <reference field="0" count="0"/>
        </references>
      </pivotArea>
    </format>
  </formats>
  <chartFormats count="7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jercicio_1.xlsx!sala">
        <x15:activeTabTopLevelEntity name="[sal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DA2BBF-F6F1-45AC-9762-57A6D7EDBD39}" name="TablaDinámica6" cacheId="115" applyNumberFormats="0" applyBorderFormats="0" applyFontFormats="0" applyPatternFormats="0" applyAlignmentFormats="0" applyWidthHeightFormats="1" dataCaption="Valores" tag="516ba9da-a9ce-4551-b131-6db17d9c49e4" updatedVersion="8" minRefreshableVersion="3" useAutoFormatting="1" itemPrintTitles="1" createdVersion="8" indent="0" outline="1" outlineData="1" multipleFieldFilters="0" chartFormat="6">
  <location ref="A10:B14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uento de Numero de Orden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Recuento de Numero de Orden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cina]"/>
        <x15:activeTabTopLevelEntity name="[sal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C9D0131-8C05-43B6-98FB-360FB10F392C}" autoFormatId="16" applyNumberFormats="0" applyBorderFormats="0" applyFontFormats="0" applyPatternFormats="0" applyAlignmentFormats="0" applyWidthHeightFormats="0">
  <queryTableRefresh nextId="14" unboundColumnsRight="4">
    <queryTableFields count="13">
      <queryTableField id="1" name="N√∫mero de Orden" tableColumnId="1"/>
      <queryTableField id="2" name="N√∫mero de Mesa" tableColumnId="2"/>
      <queryTableField id="3" name="Nombre del Plato" tableColumnId="3"/>
      <queryTableField id="4" name="Descripci√≥n del Plato" tableColumnId="4"/>
      <queryTableField id="5" name="Costo Unitario" tableColumnId="5"/>
      <queryTableField id="6" name="Precio Unitario" tableColumnId="6"/>
      <queryTableField id="7" name="Cantidad Ordenada" tableColumnId="7"/>
      <queryTableField id="8" name="Tiempo de Preparaci√≥n" tableColumnId="8"/>
      <queryTableField id="9" name="Observaciones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8193E2-04F4-4EF8-9994-425CEA9ED2FC}" name="cocina" displayName="cocina" ref="A1:M1903" tableType="queryTable" totalsRowShown="0">
  <autoFilter ref="A1:M1903" xr:uid="{F18193E2-04F4-4EF8-9994-425CEA9ED2FC}"/>
  <tableColumns count="13">
    <tableColumn id="1" xr3:uid="{852373EA-D3CA-4C5F-9583-AF117C937281}" uniqueName="1" name="Numero de Orden" queryTableFieldId="1" dataDxfId="33"/>
    <tableColumn id="2" xr3:uid="{67BC6261-9697-4958-A810-0D63FDD205E3}" uniqueName="2" name="Numero de Mesa" queryTableFieldId="2" dataDxfId="31"/>
    <tableColumn id="3" xr3:uid="{CD19955C-A3C1-493D-A044-33499B48B18C}" uniqueName="3" name="Nombre del Plato" queryTableFieldId="3" dataDxfId="32"/>
    <tableColumn id="4" xr3:uid="{7B7091A1-F7E3-4604-A12C-E416575284B5}" uniqueName="4" name="Descripcion del Plato" queryTableFieldId="4" dataDxfId="30"/>
    <tableColumn id="5" xr3:uid="{7E2BA6A3-B107-4E33-813E-CEEE625ACF78}" uniqueName="5" name="Costo Unitario" queryTableFieldId="5" dataDxfId="29"/>
    <tableColumn id="6" xr3:uid="{F3A51E6D-16FE-4973-B85D-A2273E57B4E3}" uniqueName="6" name="Precio Unitario" queryTableFieldId="6" dataDxfId="28"/>
    <tableColumn id="7" xr3:uid="{191466AA-E996-4984-82FA-9864E31E24DD}" uniqueName="7" name="Cantidad Ordenada" queryTableFieldId="7" dataDxfId="27"/>
    <tableColumn id="8" xr3:uid="{E1E98290-A343-4466-96BB-5AC99FF0958C}" uniqueName="8" name="Tiempo de Preparacion" queryTableFieldId="8"/>
    <tableColumn id="9" xr3:uid="{8E776A2F-A531-40B0-BA68-31C4B7FAA573}" uniqueName="9" name="Observaciones" queryTableFieldId="9" dataDxfId="36"/>
    <tableColumn id="10" xr3:uid="{C359C386-D47B-4D45-8E24-C664347A5513}" uniqueName="10" name="Ganancia Bruta" queryTableFieldId="10" dataDxfId="26">
      <calculatedColumnFormula>cocina[[#This Row],[Precio Unitario]]*cocina[[#This Row],[Cantidad Ordenada]]</calculatedColumnFormula>
    </tableColumn>
    <tableColumn id="11" xr3:uid="{04E46AC2-F0D7-47E1-82B3-E938EE3EEEDA}" uniqueName="11" name="Ganancia Neta" queryTableFieldId="11" dataDxfId="25">
      <calculatedColumnFormula>(cocina[[#This Row],[Precio Unitario]]-cocina[[#This Row],[Costo Unitario]])*cocina[[#This Row],[Cantidad Ordenada]]</calculatedColumnFormula>
    </tableColumn>
    <tableColumn id="12" xr3:uid="{B91CC463-E86F-4FEA-AB58-2BE76A6A91AC}" uniqueName="12" name="Margen Beneficio" queryTableFieldId="12" dataCellStyle="Porcentaje">
      <calculatedColumnFormula>cocina[[#This Row],[Ganancia Neta]]/cocina[[#This Row],[Ganancia Bruta]]</calculatedColumnFormula>
    </tableColumn>
    <tableColumn id="13" xr3:uid="{F4EA3BAF-9D8B-4259-8715-05DBD019F030}" uniqueName="13" name="Coste total" queryTableFieldId="13" dataDxfId="7">
      <calculatedColumnFormula>cocina[[#This Row],[Costo Unitario]]*cocina[[#This Row],[Cantidad Ordenada]]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79E0E-2F3F-46AD-A0CA-3ED1148DD0B5}" name="sala" displayName="sala" ref="A1:X768" totalsRowShown="0">
  <autoFilter ref="A1:X768" xr:uid="{63079E0E-2F3F-46AD-A0CA-3ED1148DD0B5}"/>
  <tableColumns count="24">
    <tableColumn id="1" xr3:uid="{0B5AC72D-28CE-49F8-8C35-516107B1B44D}" name="Numero de Mesa" dataDxfId="35"/>
    <tableColumn id="2" xr3:uid="{EE13568B-D06A-4F4F-9D08-A5BB4147FC94}" name="Nombre del Cliente"/>
    <tableColumn id="3" xr3:uid="{653030C7-BA01-4445-BA6E-63EDE3F260D0}" name="Numero de Comensales"/>
    <tableColumn id="4" xr3:uid="{B07BCFDC-83B3-4954-83FF-150835A5FD8A}" name="Hora de Llegada" dataDxfId="38"/>
    <tableColumn id="5" xr3:uid="{52A616E6-FE77-4A1C-B301-7B74A02B981C}" name="Hora de Salida" dataDxfId="37"/>
    <tableColumn id="6" xr3:uid="{35E2D2A7-1BC6-4121-8325-01E485241F67}" name="Mesero Asignado"/>
    <tableColumn id="7" xr3:uid="{CFC8D54E-2197-49C2-8E46-DF615DB8AF96}" name="Tipo de Servicio"/>
    <tableColumn id="8" xr3:uid="{E27038D8-F93D-42E5-8678-319E081FEA4E}" name="Metodo de Pago"/>
    <tableColumn id="9" xr3:uid="{01D1E2B2-7DB5-48FC-9719-2EBE6E2AE1F5}" name="Propina"/>
    <tableColumn id="10" xr3:uid="{B4BEF946-0DEE-453A-A9D7-18D4B712C132}" name="Estado de la Mesa"/>
    <tableColumn id="11" xr3:uid="{6953B967-B6B2-4326-8D90-B9289C062F63}" name="Numero de Orden" dataDxfId="34"/>
    <tableColumn id="12" xr3:uid="{67647D83-2C73-4E01-B372-F89E2D1D729F}" name="Pais de Origen"/>
    <tableColumn id="13" xr3:uid="{2E4AA8B2-A1DB-465E-B884-E8B6982557A9}" name="Primer Plato"/>
    <tableColumn id="14" xr3:uid="{FC92AF48-F4E4-49A7-9595-14BEAEA5F18A}" name="Segundo Plato"/>
    <tableColumn id="15" xr3:uid="{8E2D54F3-47A3-49FC-B468-4EDC42B9F706}" name="Tercer Plato"/>
    <tableColumn id="16" xr3:uid="{8D90E30E-88E5-4E21-8E2E-0FCE1A1CA3DF}" name="Cuarto Plato"/>
    <tableColumn id="17" xr3:uid="{AC495683-F5BB-4E97-9C4B-DFAFC95079F8}" name="Monto Total de la Cuenta" dataDxfId="24" dataCellStyle="Moneda"/>
    <tableColumn id="18" xr3:uid="{D585E00A-87E0-4901-A35A-D54134C6DB1D}" name="Fecha factura" dataDxfId="23">
      <calculatedColumnFormula>TEXT(sala[[#This Row],[Hora de Llegada]],"DD/MM/AAAA")</calculatedColumnFormula>
    </tableColumn>
    <tableColumn id="24" xr3:uid="{9D6DBD26-CB33-4D26-AC5A-9C04A85773EF}" name="Dia de la semana" dataDxfId="16">
      <calculatedColumnFormula>UPPER(TEXT(sala[[#This Row],[Fecha factura]],"DDDD"))</calculatedColumnFormula>
    </tableColumn>
    <tableColumn id="19" xr3:uid="{A279CBB5-2567-49B4-A62C-C35C609BD50A}" name="Tiempo de permanencia" dataDxfId="22">
      <calculatedColumnFormula>sala[[#This Row],[Hora de Salida]] - sala[[#This Row],[Hora de Llegada]] + IF(sala[[#This Row],[Estado de la Mesa]]="Ocupada",15/1440,0)</calculatedColumnFormula>
    </tableColumn>
    <tableColumn id="20" xr3:uid="{8E6A823B-C308-453F-9643-A8C48EAA0F1B}" name="Tiempo de Preparacion (Minutos)" dataDxfId="21"/>
    <tableColumn id="21" xr3:uid="{7ADAACE6-452B-4D5A-ACF2-A0D6D1A4B397}" name="Tiempo de Preparacion (Horas)" dataDxfId="20">
      <calculatedColumnFormula>sala[[#This Row],[Tiempo de Preparacion (Minutos)]]/1440</calculatedColumnFormula>
    </tableColumn>
    <tableColumn id="22" xr3:uid="{DBA989D9-A3B9-4BD7-BBCB-A26A2DCBD16B}" name="Tiempo Degustacion" dataDxfId="19">
      <calculatedColumnFormula>IF(sala[[#This Row],[Tiempo de permanencia]]-sala[[#This Row],[Tiempo de Preparacion (Horas)]]&lt;0,0,sala[[#This Row],[Tiempo de permanencia]]-sala[[#This Row],[Tiempo de Preparacion (Horas)]])</calculatedColumnFormula>
    </tableColumn>
    <tableColumn id="23" xr3:uid="{1DB753A0-BA9F-4D95-9A66-A043CFF15895}" name="Orden Cobrada" dataDxfId="18">
      <calculatedColumnFormula>IF(sala[[#This Row],[Tiempo Degustacion]]=0,"NO", "SI")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BA578E-5E78-4671-860A-2930EF9CD4FD}" name="Tabla9" displayName="Tabla9" ref="C49:D61" totalsRowShown="0" headerRowDxfId="2">
  <autoFilter ref="C49:D61" xr:uid="{69BA578E-5E78-4671-860A-2930EF9CD4FD}"/>
  <tableColumns count="2">
    <tableColumn id="1" xr3:uid="{9B607EA8-E393-4895-9837-D4C87E82CBCE}" name="Etiquetas de fila" dataDxfId="4" dataCellStyle="Porcentaje"/>
    <tableColumn id="2" xr3:uid="{BC5D7997-04F9-4BF5-B6B0-0B2332FFB8C5}" name="Suma de Monto Total de la Cuenta" dataDxfId="3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92" dT="2024-09-19T07:37:43.54" personId="{603745F2-2985-497D-A355-8DC824E191FB}" id="{2F5EACC6-9AE3-4465-92E8-4497CACD583E}">
    <text>No supe como crear un campo calculado relacionando las dos tablas al usar Modelo de Datos. No me daba la opción de poder seleccionarlo.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comments" Target="../comments1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table" Target="../tables/table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vmlDrawing" Target="../drawings/vmlDrawing1.vml"/><Relationship Id="rId5" Type="http://schemas.openxmlformats.org/officeDocument/2006/relationships/pivotTable" Target="../pivotTables/pivotTable6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78FF-2200-4F78-959B-832811CC9DF6}">
  <dimension ref="A1:M1903"/>
  <sheetViews>
    <sheetView workbookViewId="0">
      <selection activeCell="M3" sqref="M3"/>
    </sheetView>
  </sheetViews>
  <sheetFormatPr baseColWidth="10" defaultRowHeight="14.25" x14ac:dyDescent="0.45"/>
  <cols>
    <col min="1" max="1" width="17.73046875" style="3" bestFit="1" customWidth="1"/>
    <col min="2" max="2" width="17" style="3" bestFit="1" customWidth="1"/>
    <col min="3" max="3" width="17.19921875" bestFit="1" customWidth="1"/>
    <col min="4" max="4" width="20.19921875" bestFit="1" customWidth="1"/>
    <col min="5" max="5" width="15.796875" style="4" bestFit="1" customWidth="1"/>
    <col min="6" max="6" width="16.19921875" style="4" bestFit="1" customWidth="1"/>
    <col min="7" max="7" width="18.73046875" style="3" bestFit="1" customWidth="1"/>
    <col min="8" max="8" width="21.796875" bestFit="1" customWidth="1"/>
    <col min="9" max="9" width="14.86328125" bestFit="1" customWidth="1"/>
    <col min="10" max="10" width="15.19921875" bestFit="1" customWidth="1"/>
    <col min="11" max="11" width="14.6640625" bestFit="1" customWidth="1"/>
    <col min="12" max="12" width="17.19921875" style="7" bestFit="1" customWidth="1"/>
    <col min="13" max="13" width="11.73046875" bestFit="1" customWidth="1"/>
  </cols>
  <sheetData>
    <row r="1" spans="1:13" x14ac:dyDescent="0.45">
      <c r="A1" s="3" t="s">
        <v>1329</v>
      </c>
      <c r="B1" s="3" t="s">
        <v>1330</v>
      </c>
      <c r="C1" t="s">
        <v>1322</v>
      </c>
      <c r="D1" t="s">
        <v>1331</v>
      </c>
      <c r="E1" s="4" t="s">
        <v>1323</v>
      </c>
      <c r="F1" s="4" t="s">
        <v>1324</v>
      </c>
      <c r="G1" s="3" t="s">
        <v>1325</v>
      </c>
      <c r="H1" t="s">
        <v>1332</v>
      </c>
      <c r="I1" t="s">
        <v>1326</v>
      </c>
      <c r="J1" t="s">
        <v>1363</v>
      </c>
      <c r="K1" t="s">
        <v>1362</v>
      </c>
      <c r="L1" s="7" t="s">
        <v>1364</v>
      </c>
      <c r="M1" t="s">
        <v>1396</v>
      </c>
    </row>
    <row r="2" spans="1:13" x14ac:dyDescent="0.45">
      <c r="A2" s="3">
        <v>1</v>
      </c>
      <c r="B2" s="3">
        <v>10</v>
      </c>
      <c r="C2" s="2" t="s">
        <v>300</v>
      </c>
      <c r="D2" s="2" t="s">
        <v>1333</v>
      </c>
      <c r="E2" s="4">
        <v>14</v>
      </c>
      <c r="F2" s="4">
        <v>24</v>
      </c>
      <c r="G2" s="3">
        <v>2</v>
      </c>
      <c r="H2">
        <v>25</v>
      </c>
      <c r="I2" s="2" t="s">
        <v>1327</v>
      </c>
      <c r="J2" s="4">
        <f>cocina[[#This Row],[Precio Unitario]]*cocina[[#This Row],[Cantidad Ordenada]]</f>
        <v>48</v>
      </c>
      <c r="K2" s="4">
        <f>(cocina[[#This Row],[Precio Unitario]]-cocina[[#This Row],[Costo Unitario]])*cocina[[#This Row],[Cantidad Ordenada]]</f>
        <v>20</v>
      </c>
      <c r="L2" s="7">
        <f>cocina[[#This Row],[Ganancia Neta]]/cocina[[#This Row],[Ganancia Bruta]]</f>
        <v>0.41666666666666669</v>
      </c>
      <c r="M2" s="4">
        <f>cocina[[#This Row],[Costo Unitario]]*cocina[[#This Row],[Cantidad Ordenada]]</f>
        <v>28</v>
      </c>
    </row>
    <row r="3" spans="1:13" x14ac:dyDescent="0.45">
      <c r="A3" s="3">
        <v>1</v>
      </c>
      <c r="B3" s="3">
        <v>10</v>
      </c>
      <c r="C3" s="2" t="s">
        <v>123</v>
      </c>
      <c r="D3" s="2" t="s">
        <v>1334</v>
      </c>
      <c r="E3" s="4">
        <v>18</v>
      </c>
      <c r="F3" s="4">
        <v>30</v>
      </c>
      <c r="G3" s="3">
        <v>3</v>
      </c>
      <c r="H3">
        <v>32</v>
      </c>
      <c r="I3" s="2" t="s">
        <v>1328</v>
      </c>
      <c r="J3" s="4">
        <f>cocina[[#This Row],[Precio Unitario]]*cocina[[#This Row],[Cantidad Ordenada]]</f>
        <v>90</v>
      </c>
      <c r="K3" s="4">
        <f>(cocina[[#This Row],[Precio Unitario]]-cocina[[#This Row],[Costo Unitario]])*cocina[[#This Row],[Cantidad Ordenada]]</f>
        <v>36</v>
      </c>
      <c r="L3" s="7">
        <f>cocina[[#This Row],[Ganancia Neta]]/cocina[[#This Row],[Ganancia Bruta]]</f>
        <v>0.4</v>
      </c>
      <c r="M3" s="4">
        <f>cocina[[#This Row],[Costo Unitario]]*cocina[[#This Row],[Cantidad Ordenada]]</f>
        <v>54</v>
      </c>
    </row>
    <row r="4" spans="1:13" x14ac:dyDescent="0.45">
      <c r="A4" s="3">
        <v>2</v>
      </c>
      <c r="B4" s="3">
        <v>6</v>
      </c>
      <c r="C4" s="2" t="s">
        <v>218</v>
      </c>
      <c r="D4" s="2" t="s">
        <v>1335</v>
      </c>
      <c r="E4" s="4">
        <v>19</v>
      </c>
      <c r="F4" s="4">
        <v>31</v>
      </c>
      <c r="G4" s="3">
        <v>1</v>
      </c>
      <c r="H4">
        <v>51</v>
      </c>
      <c r="I4" s="2" t="s">
        <v>1327</v>
      </c>
      <c r="J4" s="4">
        <f>cocina[[#This Row],[Precio Unitario]]*cocina[[#This Row],[Cantidad Ordenada]]</f>
        <v>31</v>
      </c>
      <c r="K4" s="4">
        <f>(cocina[[#This Row],[Precio Unitario]]-cocina[[#This Row],[Costo Unitario]])*cocina[[#This Row],[Cantidad Ordenada]]</f>
        <v>12</v>
      </c>
      <c r="L4" s="7">
        <f>cocina[[#This Row],[Ganancia Neta]]/cocina[[#This Row],[Ganancia Bruta]]</f>
        <v>0.38709677419354838</v>
      </c>
      <c r="M4" s="4">
        <f>cocina[[#This Row],[Costo Unitario]]*cocina[[#This Row],[Cantidad Ordenada]]</f>
        <v>19</v>
      </c>
    </row>
    <row r="5" spans="1:13" x14ac:dyDescent="0.45">
      <c r="A5" s="3">
        <v>2</v>
      </c>
      <c r="B5" s="3">
        <v>6</v>
      </c>
      <c r="C5" s="2" t="s">
        <v>200</v>
      </c>
      <c r="D5" s="2" t="s">
        <v>1336</v>
      </c>
      <c r="E5" s="4">
        <v>16</v>
      </c>
      <c r="F5" s="4">
        <v>27</v>
      </c>
      <c r="G5" s="3">
        <v>1</v>
      </c>
      <c r="H5">
        <v>34</v>
      </c>
      <c r="I5" s="2" t="s">
        <v>1328</v>
      </c>
      <c r="J5" s="4">
        <f>cocina[[#This Row],[Precio Unitario]]*cocina[[#This Row],[Cantidad Ordenada]]</f>
        <v>27</v>
      </c>
      <c r="K5" s="4">
        <f>(cocina[[#This Row],[Precio Unitario]]-cocina[[#This Row],[Costo Unitario]])*cocina[[#This Row],[Cantidad Ordenada]]</f>
        <v>11</v>
      </c>
      <c r="L5" s="7">
        <f>cocina[[#This Row],[Ganancia Neta]]/cocina[[#This Row],[Ganancia Bruta]]</f>
        <v>0.40740740740740738</v>
      </c>
      <c r="M5" s="4">
        <f>cocina[[#This Row],[Costo Unitario]]*cocina[[#This Row],[Cantidad Ordenada]]</f>
        <v>16</v>
      </c>
    </row>
    <row r="6" spans="1:13" x14ac:dyDescent="0.45">
      <c r="A6" s="3">
        <v>3</v>
      </c>
      <c r="B6" s="3">
        <v>20</v>
      </c>
      <c r="C6" s="2" t="s">
        <v>80</v>
      </c>
      <c r="D6" s="2" t="s">
        <v>1337</v>
      </c>
      <c r="E6" s="4">
        <v>25</v>
      </c>
      <c r="F6" s="4">
        <v>40</v>
      </c>
      <c r="G6" s="3">
        <v>1</v>
      </c>
      <c r="H6">
        <v>9</v>
      </c>
      <c r="I6" s="2" t="s">
        <v>1328</v>
      </c>
      <c r="J6" s="4">
        <f>cocina[[#This Row],[Precio Unitario]]*cocina[[#This Row],[Cantidad Ordenada]]</f>
        <v>40</v>
      </c>
      <c r="K6" s="4">
        <f>(cocina[[#This Row],[Precio Unitario]]-cocina[[#This Row],[Costo Unitario]])*cocina[[#This Row],[Cantidad Ordenada]]</f>
        <v>15</v>
      </c>
      <c r="L6" s="7">
        <f>cocina[[#This Row],[Ganancia Neta]]/cocina[[#This Row],[Ganancia Bruta]]</f>
        <v>0.375</v>
      </c>
      <c r="M6" s="4">
        <f>cocina[[#This Row],[Costo Unitario]]*cocina[[#This Row],[Cantidad Ordenada]]</f>
        <v>25</v>
      </c>
    </row>
    <row r="7" spans="1:13" x14ac:dyDescent="0.45">
      <c r="A7" s="3">
        <v>3</v>
      </c>
      <c r="B7" s="3">
        <v>20</v>
      </c>
      <c r="C7" s="2" t="s">
        <v>218</v>
      </c>
      <c r="D7" s="2" t="s">
        <v>1335</v>
      </c>
      <c r="E7" s="4">
        <v>19</v>
      </c>
      <c r="F7" s="4">
        <v>31</v>
      </c>
      <c r="G7" s="3">
        <v>1</v>
      </c>
      <c r="H7">
        <v>27</v>
      </c>
      <c r="I7" s="2" t="s">
        <v>1327</v>
      </c>
      <c r="J7" s="4">
        <f>cocina[[#This Row],[Precio Unitario]]*cocina[[#This Row],[Cantidad Ordenada]]</f>
        <v>31</v>
      </c>
      <c r="K7" s="4">
        <f>(cocina[[#This Row],[Precio Unitario]]-cocina[[#This Row],[Costo Unitario]])*cocina[[#This Row],[Cantidad Ordenada]]</f>
        <v>12</v>
      </c>
      <c r="L7" s="7">
        <f>cocina[[#This Row],[Ganancia Neta]]/cocina[[#This Row],[Ganancia Bruta]]</f>
        <v>0.38709677419354838</v>
      </c>
      <c r="M7" s="4">
        <f>cocina[[#This Row],[Costo Unitario]]*cocina[[#This Row],[Cantidad Ordenada]]</f>
        <v>19</v>
      </c>
    </row>
    <row r="8" spans="1:13" x14ac:dyDescent="0.45">
      <c r="A8" s="3">
        <v>3</v>
      </c>
      <c r="B8" s="3">
        <v>20</v>
      </c>
      <c r="C8" s="2" t="s">
        <v>131</v>
      </c>
      <c r="D8" s="2" t="s">
        <v>1338</v>
      </c>
      <c r="E8" s="4">
        <v>22</v>
      </c>
      <c r="F8" s="4">
        <v>36</v>
      </c>
      <c r="G8" s="3">
        <v>1</v>
      </c>
      <c r="H8">
        <v>36</v>
      </c>
      <c r="I8" s="2" t="s">
        <v>1327</v>
      </c>
      <c r="J8" s="4">
        <f>cocina[[#This Row],[Precio Unitario]]*cocina[[#This Row],[Cantidad Ordenada]]</f>
        <v>36</v>
      </c>
      <c r="K8" s="4">
        <f>(cocina[[#This Row],[Precio Unitario]]-cocina[[#This Row],[Costo Unitario]])*cocina[[#This Row],[Cantidad Ordenada]]</f>
        <v>14</v>
      </c>
      <c r="L8" s="7">
        <f>cocina[[#This Row],[Ganancia Neta]]/cocina[[#This Row],[Ganancia Bruta]]</f>
        <v>0.3888888888888889</v>
      </c>
      <c r="M8" s="4">
        <f>cocina[[#This Row],[Costo Unitario]]*cocina[[#This Row],[Cantidad Ordenada]]</f>
        <v>22</v>
      </c>
    </row>
    <row r="9" spans="1:13" x14ac:dyDescent="0.45">
      <c r="A9" s="3">
        <v>3</v>
      </c>
      <c r="B9" s="3">
        <v>20</v>
      </c>
      <c r="C9" s="2" t="s">
        <v>58</v>
      </c>
      <c r="D9" s="2" t="s">
        <v>1339</v>
      </c>
      <c r="E9" s="4">
        <v>17</v>
      </c>
      <c r="F9" s="4">
        <v>29</v>
      </c>
      <c r="G9" s="3">
        <v>2</v>
      </c>
      <c r="H9">
        <v>54</v>
      </c>
      <c r="I9" s="2" t="s">
        <v>1328</v>
      </c>
      <c r="J9" s="4">
        <f>cocina[[#This Row],[Precio Unitario]]*cocina[[#This Row],[Cantidad Ordenada]]</f>
        <v>58</v>
      </c>
      <c r="K9" s="4">
        <f>(cocina[[#This Row],[Precio Unitario]]-cocina[[#This Row],[Costo Unitario]])*cocina[[#This Row],[Cantidad Ordenada]]</f>
        <v>24</v>
      </c>
      <c r="L9" s="7">
        <f>cocina[[#This Row],[Ganancia Neta]]/cocina[[#This Row],[Ganancia Bruta]]</f>
        <v>0.41379310344827586</v>
      </c>
      <c r="M9" s="4">
        <f>cocina[[#This Row],[Costo Unitario]]*cocina[[#This Row],[Cantidad Ordenada]]</f>
        <v>34</v>
      </c>
    </row>
    <row r="10" spans="1:13" x14ac:dyDescent="0.45">
      <c r="A10" s="3">
        <v>4</v>
      </c>
      <c r="B10" s="3">
        <v>3</v>
      </c>
      <c r="C10" s="2" t="s">
        <v>512</v>
      </c>
      <c r="D10" s="2" t="s">
        <v>1340</v>
      </c>
      <c r="E10" s="4">
        <v>20</v>
      </c>
      <c r="F10" s="4">
        <v>33</v>
      </c>
      <c r="G10" s="3">
        <v>3</v>
      </c>
      <c r="H10">
        <v>23</v>
      </c>
      <c r="I10" s="2" t="s">
        <v>1328</v>
      </c>
      <c r="J10" s="4">
        <f>cocina[[#This Row],[Precio Unitario]]*cocina[[#This Row],[Cantidad Ordenada]]</f>
        <v>99</v>
      </c>
      <c r="K10" s="4">
        <f>(cocina[[#This Row],[Precio Unitario]]-cocina[[#This Row],[Costo Unitario]])*cocina[[#This Row],[Cantidad Ordenada]]</f>
        <v>39</v>
      </c>
      <c r="L10" s="7">
        <f>cocina[[#This Row],[Ganancia Neta]]/cocina[[#This Row],[Ganancia Bruta]]</f>
        <v>0.39393939393939392</v>
      </c>
      <c r="M10" s="4">
        <f>cocina[[#This Row],[Costo Unitario]]*cocina[[#This Row],[Cantidad Ordenada]]</f>
        <v>60</v>
      </c>
    </row>
    <row r="11" spans="1:13" x14ac:dyDescent="0.45">
      <c r="A11" s="3">
        <v>4</v>
      </c>
      <c r="B11" s="3">
        <v>3</v>
      </c>
      <c r="C11" s="2" t="s">
        <v>68</v>
      </c>
      <c r="D11" s="2" t="s">
        <v>1341</v>
      </c>
      <c r="E11" s="4">
        <v>16</v>
      </c>
      <c r="F11" s="4">
        <v>28</v>
      </c>
      <c r="G11" s="3">
        <v>3</v>
      </c>
      <c r="H11">
        <v>17</v>
      </c>
      <c r="I11" s="2" t="s">
        <v>1327</v>
      </c>
      <c r="J11" s="4">
        <f>cocina[[#This Row],[Precio Unitario]]*cocina[[#This Row],[Cantidad Ordenada]]</f>
        <v>84</v>
      </c>
      <c r="K11" s="4">
        <f>(cocina[[#This Row],[Precio Unitario]]-cocina[[#This Row],[Costo Unitario]])*cocina[[#This Row],[Cantidad Ordenada]]</f>
        <v>36</v>
      </c>
      <c r="L11" s="7">
        <f>cocina[[#This Row],[Ganancia Neta]]/cocina[[#This Row],[Ganancia Bruta]]</f>
        <v>0.42857142857142855</v>
      </c>
      <c r="M11" s="4">
        <f>cocina[[#This Row],[Costo Unitario]]*cocina[[#This Row],[Cantidad Ordenada]]</f>
        <v>48</v>
      </c>
    </row>
    <row r="12" spans="1:13" x14ac:dyDescent="0.45">
      <c r="A12" s="3">
        <v>5</v>
      </c>
      <c r="B12" s="3">
        <v>8</v>
      </c>
      <c r="C12" s="2" t="s">
        <v>211</v>
      </c>
      <c r="D12" s="2" t="s">
        <v>1342</v>
      </c>
      <c r="E12" s="4">
        <v>11</v>
      </c>
      <c r="F12" s="4">
        <v>19</v>
      </c>
      <c r="G12" s="3">
        <v>1</v>
      </c>
      <c r="H12">
        <v>8</v>
      </c>
      <c r="I12" s="2" t="s">
        <v>1327</v>
      </c>
      <c r="J12" s="4">
        <f>cocina[[#This Row],[Precio Unitario]]*cocina[[#This Row],[Cantidad Ordenada]]</f>
        <v>19</v>
      </c>
      <c r="K12" s="4">
        <f>(cocina[[#This Row],[Precio Unitario]]-cocina[[#This Row],[Costo Unitario]])*cocina[[#This Row],[Cantidad Ordenada]]</f>
        <v>8</v>
      </c>
      <c r="L12" s="7">
        <f>cocina[[#This Row],[Ganancia Neta]]/cocina[[#This Row],[Ganancia Bruta]]</f>
        <v>0.42105263157894735</v>
      </c>
      <c r="M12" s="4">
        <f>cocina[[#This Row],[Costo Unitario]]*cocina[[#This Row],[Cantidad Ordenada]]</f>
        <v>11</v>
      </c>
    </row>
    <row r="13" spans="1:13" x14ac:dyDescent="0.45">
      <c r="A13" s="3">
        <v>5</v>
      </c>
      <c r="B13" s="3">
        <v>8</v>
      </c>
      <c r="C13" s="2" t="s">
        <v>300</v>
      </c>
      <c r="D13" s="2" t="s">
        <v>1333</v>
      </c>
      <c r="E13" s="4">
        <v>14</v>
      </c>
      <c r="F13" s="4">
        <v>24</v>
      </c>
      <c r="G13" s="3">
        <v>2</v>
      </c>
      <c r="H13">
        <v>9</v>
      </c>
      <c r="I13" s="2" t="s">
        <v>1328</v>
      </c>
      <c r="J13" s="4">
        <f>cocina[[#This Row],[Precio Unitario]]*cocina[[#This Row],[Cantidad Ordenada]]</f>
        <v>48</v>
      </c>
      <c r="K13" s="4">
        <f>(cocina[[#This Row],[Precio Unitario]]-cocina[[#This Row],[Costo Unitario]])*cocina[[#This Row],[Cantidad Ordenada]]</f>
        <v>20</v>
      </c>
      <c r="L13" s="7">
        <f>cocina[[#This Row],[Ganancia Neta]]/cocina[[#This Row],[Ganancia Bruta]]</f>
        <v>0.41666666666666669</v>
      </c>
      <c r="M13" s="4">
        <f>cocina[[#This Row],[Costo Unitario]]*cocina[[#This Row],[Cantidad Ordenada]]</f>
        <v>28</v>
      </c>
    </row>
    <row r="14" spans="1:13" x14ac:dyDescent="0.45">
      <c r="A14" s="3">
        <v>6</v>
      </c>
      <c r="B14" s="3">
        <v>7</v>
      </c>
      <c r="C14" s="2" t="s">
        <v>35</v>
      </c>
      <c r="D14" s="2" t="s">
        <v>1343</v>
      </c>
      <c r="E14" s="4">
        <v>21</v>
      </c>
      <c r="F14" s="4">
        <v>35</v>
      </c>
      <c r="G14" s="3">
        <v>2</v>
      </c>
      <c r="H14">
        <v>11</v>
      </c>
      <c r="I14" s="2" t="s">
        <v>1328</v>
      </c>
      <c r="J14" s="4">
        <f>cocina[[#This Row],[Precio Unitario]]*cocina[[#This Row],[Cantidad Ordenada]]</f>
        <v>70</v>
      </c>
      <c r="K14" s="4">
        <f>(cocina[[#This Row],[Precio Unitario]]-cocina[[#This Row],[Costo Unitario]])*cocina[[#This Row],[Cantidad Ordenada]]</f>
        <v>28</v>
      </c>
      <c r="L14" s="7">
        <f>cocina[[#This Row],[Ganancia Neta]]/cocina[[#This Row],[Ganancia Bruta]]</f>
        <v>0.4</v>
      </c>
      <c r="M14" s="4">
        <f>cocina[[#This Row],[Costo Unitario]]*cocina[[#This Row],[Cantidad Ordenada]]</f>
        <v>42</v>
      </c>
    </row>
    <row r="15" spans="1:13" x14ac:dyDescent="0.45">
      <c r="A15" s="3">
        <v>7</v>
      </c>
      <c r="B15" s="3">
        <v>17</v>
      </c>
      <c r="C15" s="2" t="s">
        <v>480</v>
      </c>
      <c r="D15" s="2" t="s">
        <v>1344</v>
      </c>
      <c r="E15" s="4">
        <v>19</v>
      </c>
      <c r="F15" s="4">
        <v>32</v>
      </c>
      <c r="G15" s="3">
        <v>2</v>
      </c>
      <c r="H15">
        <v>15</v>
      </c>
      <c r="I15" s="2" t="s">
        <v>1328</v>
      </c>
      <c r="J15" s="4">
        <f>cocina[[#This Row],[Precio Unitario]]*cocina[[#This Row],[Cantidad Ordenada]]</f>
        <v>64</v>
      </c>
      <c r="K15" s="4">
        <f>(cocina[[#This Row],[Precio Unitario]]-cocina[[#This Row],[Costo Unitario]])*cocina[[#This Row],[Cantidad Ordenada]]</f>
        <v>26</v>
      </c>
      <c r="L15" s="7">
        <f>cocina[[#This Row],[Ganancia Neta]]/cocina[[#This Row],[Ganancia Bruta]]</f>
        <v>0.40625</v>
      </c>
      <c r="M15" s="4">
        <f>cocina[[#This Row],[Costo Unitario]]*cocina[[#This Row],[Cantidad Ordenada]]</f>
        <v>38</v>
      </c>
    </row>
    <row r="16" spans="1:13" x14ac:dyDescent="0.45">
      <c r="A16" s="3">
        <v>7</v>
      </c>
      <c r="B16" s="3">
        <v>17</v>
      </c>
      <c r="C16" s="2" t="s">
        <v>131</v>
      </c>
      <c r="D16" s="2" t="s">
        <v>1338</v>
      </c>
      <c r="E16" s="4">
        <v>22</v>
      </c>
      <c r="F16" s="4">
        <v>36</v>
      </c>
      <c r="G16" s="3">
        <v>3</v>
      </c>
      <c r="H16">
        <v>26</v>
      </c>
      <c r="I16" s="2" t="s">
        <v>1327</v>
      </c>
      <c r="J16" s="4">
        <f>cocina[[#This Row],[Precio Unitario]]*cocina[[#This Row],[Cantidad Ordenada]]</f>
        <v>108</v>
      </c>
      <c r="K16" s="4">
        <f>(cocina[[#This Row],[Precio Unitario]]-cocina[[#This Row],[Costo Unitario]])*cocina[[#This Row],[Cantidad Ordenada]]</f>
        <v>42</v>
      </c>
      <c r="L16" s="7">
        <f>cocina[[#This Row],[Ganancia Neta]]/cocina[[#This Row],[Ganancia Bruta]]</f>
        <v>0.3888888888888889</v>
      </c>
      <c r="M16" s="4">
        <f>cocina[[#This Row],[Costo Unitario]]*cocina[[#This Row],[Cantidad Ordenada]]</f>
        <v>66</v>
      </c>
    </row>
    <row r="17" spans="1:13" x14ac:dyDescent="0.45">
      <c r="A17" s="3">
        <v>8</v>
      </c>
      <c r="B17" s="3">
        <v>11</v>
      </c>
      <c r="C17" s="2" t="s">
        <v>390</v>
      </c>
      <c r="D17" s="2" t="s">
        <v>1345</v>
      </c>
      <c r="E17" s="4">
        <v>13</v>
      </c>
      <c r="F17" s="4">
        <v>22</v>
      </c>
      <c r="G17" s="3">
        <v>3</v>
      </c>
      <c r="H17">
        <v>11</v>
      </c>
      <c r="I17" s="2" t="s">
        <v>1327</v>
      </c>
      <c r="J17" s="4">
        <f>cocina[[#This Row],[Precio Unitario]]*cocina[[#This Row],[Cantidad Ordenada]]</f>
        <v>66</v>
      </c>
      <c r="K17" s="4">
        <f>(cocina[[#This Row],[Precio Unitario]]-cocina[[#This Row],[Costo Unitario]])*cocina[[#This Row],[Cantidad Ordenada]]</f>
        <v>27</v>
      </c>
      <c r="L17" s="7">
        <f>cocina[[#This Row],[Ganancia Neta]]/cocina[[#This Row],[Ganancia Bruta]]</f>
        <v>0.40909090909090912</v>
      </c>
      <c r="M17" s="4">
        <f>cocina[[#This Row],[Costo Unitario]]*cocina[[#This Row],[Cantidad Ordenada]]</f>
        <v>39</v>
      </c>
    </row>
    <row r="18" spans="1:13" x14ac:dyDescent="0.45">
      <c r="A18" s="3">
        <v>8</v>
      </c>
      <c r="B18" s="3">
        <v>11</v>
      </c>
      <c r="C18" s="2" t="s">
        <v>68</v>
      </c>
      <c r="D18" s="2" t="s">
        <v>1341</v>
      </c>
      <c r="E18" s="4">
        <v>16</v>
      </c>
      <c r="F18" s="4">
        <v>28</v>
      </c>
      <c r="G18" s="3">
        <v>2</v>
      </c>
      <c r="H18">
        <v>8</v>
      </c>
      <c r="I18" s="2" t="s">
        <v>1327</v>
      </c>
      <c r="J18" s="4">
        <f>cocina[[#This Row],[Precio Unitario]]*cocina[[#This Row],[Cantidad Ordenada]]</f>
        <v>56</v>
      </c>
      <c r="K18" s="4">
        <f>(cocina[[#This Row],[Precio Unitario]]-cocina[[#This Row],[Costo Unitario]])*cocina[[#This Row],[Cantidad Ordenada]]</f>
        <v>24</v>
      </c>
      <c r="L18" s="7">
        <f>cocina[[#This Row],[Ganancia Neta]]/cocina[[#This Row],[Ganancia Bruta]]</f>
        <v>0.42857142857142855</v>
      </c>
      <c r="M18" s="4">
        <f>cocina[[#This Row],[Costo Unitario]]*cocina[[#This Row],[Cantidad Ordenada]]</f>
        <v>32</v>
      </c>
    </row>
    <row r="19" spans="1:13" x14ac:dyDescent="0.45">
      <c r="A19" s="3">
        <v>8</v>
      </c>
      <c r="B19" s="3">
        <v>11</v>
      </c>
      <c r="C19" s="2" t="s">
        <v>80</v>
      </c>
      <c r="D19" s="2" t="s">
        <v>1337</v>
      </c>
      <c r="E19" s="4">
        <v>25</v>
      </c>
      <c r="F19" s="4">
        <v>40</v>
      </c>
      <c r="G19" s="3">
        <v>3</v>
      </c>
      <c r="H19">
        <v>36</v>
      </c>
      <c r="I19" s="2" t="s">
        <v>1327</v>
      </c>
      <c r="J19" s="4">
        <f>cocina[[#This Row],[Precio Unitario]]*cocina[[#This Row],[Cantidad Ordenada]]</f>
        <v>120</v>
      </c>
      <c r="K19" s="4">
        <f>(cocina[[#This Row],[Precio Unitario]]-cocina[[#This Row],[Costo Unitario]])*cocina[[#This Row],[Cantidad Ordenada]]</f>
        <v>45</v>
      </c>
      <c r="L19" s="7">
        <f>cocina[[#This Row],[Ganancia Neta]]/cocina[[#This Row],[Ganancia Bruta]]</f>
        <v>0.375</v>
      </c>
      <c r="M19" s="4">
        <f>cocina[[#This Row],[Costo Unitario]]*cocina[[#This Row],[Cantidad Ordenada]]</f>
        <v>75</v>
      </c>
    </row>
    <row r="20" spans="1:13" x14ac:dyDescent="0.45">
      <c r="A20" s="3">
        <v>9</v>
      </c>
      <c r="B20" s="3">
        <v>15</v>
      </c>
      <c r="C20" s="2" t="s">
        <v>123</v>
      </c>
      <c r="D20" s="2" t="s">
        <v>1334</v>
      </c>
      <c r="E20" s="4">
        <v>18</v>
      </c>
      <c r="F20" s="4">
        <v>30</v>
      </c>
      <c r="G20" s="3">
        <v>1</v>
      </c>
      <c r="H20">
        <v>51</v>
      </c>
      <c r="I20" s="2" t="s">
        <v>1327</v>
      </c>
      <c r="J20" s="4">
        <f>cocina[[#This Row],[Precio Unitario]]*cocina[[#This Row],[Cantidad Ordenada]]</f>
        <v>30</v>
      </c>
      <c r="K20" s="4">
        <f>(cocina[[#This Row],[Precio Unitario]]-cocina[[#This Row],[Costo Unitario]])*cocina[[#This Row],[Cantidad Ordenada]]</f>
        <v>12</v>
      </c>
      <c r="L20" s="7">
        <f>cocina[[#This Row],[Ganancia Neta]]/cocina[[#This Row],[Ganancia Bruta]]</f>
        <v>0.4</v>
      </c>
      <c r="M20" s="4">
        <f>cocina[[#This Row],[Costo Unitario]]*cocina[[#This Row],[Cantidad Ordenada]]</f>
        <v>18</v>
      </c>
    </row>
    <row r="21" spans="1:13" x14ac:dyDescent="0.45">
      <c r="A21" s="3">
        <v>9</v>
      </c>
      <c r="B21" s="3">
        <v>15</v>
      </c>
      <c r="C21" s="2" t="s">
        <v>300</v>
      </c>
      <c r="D21" s="2" t="s">
        <v>1333</v>
      </c>
      <c r="E21" s="4">
        <v>14</v>
      </c>
      <c r="F21" s="4">
        <v>24</v>
      </c>
      <c r="G21" s="3">
        <v>1</v>
      </c>
      <c r="H21">
        <v>49</v>
      </c>
      <c r="I21" s="2" t="s">
        <v>1328</v>
      </c>
      <c r="J21" s="4">
        <f>cocina[[#This Row],[Precio Unitario]]*cocina[[#This Row],[Cantidad Ordenada]]</f>
        <v>24</v>
      </c>
      <c r="K21" s="4">
        <f>(cocina[[#This Row],[Precio Unitario]]-cocina[[#This Row],[Costo Unitario]])*cocina[[#This Row],[Cantidad Ordenada]]</f>
        <v>10</v>
      </c>
      <c r="L21" s="7">
        <f>cocina[[#This Row],[Ganancia Neta]]/cocina[[#This Row],[Ganancia Bruta]]</f>
        <v>0.41666666666666669</v>
      </c>
      <c r="M21" s="4">
        <f>cocina[[#This Row],[Costo Unitario]]*cocina[[#This Row],[Cantidad Ordenada]]</f>
        <v>14</v>
      </c>
    </row>
    <row r="22" spans="1:13" x14ac:dyDescent="0.45">
      <c r="A22" s="3">
        <v>9</v>
      </c>
      <c r="B22" s="3">
        <v>15</v>
      </c>
      <c r="C22" s="2" t="s">
        <v>211</v>
      </c>
      <c r="D22" s="2" t="s">
        <v>1342</v>
      </c>
      <c r="E22" s="4">
        <v>11</v>
      </c>
      <c r="F22" s="4">
        <v>19</v>
      </c>
      <c r="G22" s="3">
        <v>1</v>
      </c>
      <c r="H22">
        <v>15</v>
      </c>
      <c r="I22" s="2" t="s">
        <v>1327</v>
      </c>
      <c r="J22" s="4">
        <f>cocina[[#This Row],[Precio Unitario]]*cocina[[#This Row],[Cantidad Ordenada]]</f>
        <v>19</v>
      </c>
      <c r="K22" s="4">
        <f>(cocina[[#This Row],[Precio Unitario]]-cocina[[#This Row],[Costo Unitario]])*cocina[[#This Row],[Cantidad Ordenada]]</f>
        <v>8</v>
      </c>
      <c r="L22" s="7">
        <f>cocina[[#This Row],[Ganancia Neta]]/cocina[[#This Row],[Ganancia Bruta]]</f>
        <v>0.42105263157894735</v>
      </c>
      <c r="M22" s="4">
        <f>cocina[[#This Row],[Costo Unitario]]*cocina[[#This Row],[Cantidad Ordenada]]</f>
        <v>11</v>
      </c>
    </row>
    <row r="23" spans="1:13" x14ac:dyDescent="0.45">
      <c r="A23" s="3">
        <v>9</v>
      </c>
      <c r="B23" s="3">
        <v>15</v>
      </c>
      <c r="C23" s="2" t="s">
        <v>480</v>
      </c>
      <c r="D23" s="2" t="s">
        <v>1344</v>
      </c>
      <c r="E23" s="4">
        <v>19</v>
      </c>
      <c r="F23" s="4">
        <v>32</v>
      </c>
      <c r="G23" s="3">
        <v>3</v>
      </c>
      <c r="H23">
        <v>31</v>
      </c>
      <c r="I23" s="2" t="s">
        <v>1327</v>
      </c>
      <c r="J23" s="4">
        <f>cocina[[#This Row],[Precio Unitario]]*cocina[[#This Row],[Cantidad Ordenada]]</f>
        <v>96</v>
      </c>
      <c r="K23" s="4">
        <f>(cocina[[#This Row],[Precio Unitario]]-cocina[[#This Row],[Costo Unitario]])*cocina[[#This Row],[Cantidad Ordenada]]</f>
        <v>39</v>
      </c>
      <c r="L23" s="7">
        <f>cocina[[#This Row],[Ganancia Neta]]/cocina[[#This Row],[Ganancia Bruta]]</f>
        <v>0.40625</v>
      </c>
      <c r="M23" s="4">
        <f>cocina[[#This Row],[Costo Unitario]]*cocina[[#This Row],[Cantidad Ordenada]]</f>
        <v>57</v>
      </c>
    </row>
    <row r="24" spans="1:13" x14ac:dyDescent="0.45">
      <c r="A24" s="3">
        <v>10</v>
      </c>
      <c r="B24" s="3">
        <v>17</v>
      </c>
      <c r="C24" s="2" t="s">
        <v>98</v>
      </c>
      <c r="D24" s="2" t="s">
        <v>1346</v>
      </c>
      <c r="E24" s="4">
        <v>20</v>
      </c>
      <c r="F24" s="4">
        <v>34</v>
      </c>
      <c r="G24" s="3">
        <v>2</v>
      </c>
      <c r="H24">
        <v>10</v>
      </c>
      <c r="I24" s="2" t="s">
        <v>1328</v>
      </c>
      <c r="J24" s="4">
        <f>cocina[[#This Row],[Precio Unitario]]*cocina[[#This Row],[Cantidad Ordenada]]</f>
        <v>68</v>
      </c>
      <c r="K24" s="4">
        <f>(cocina[[#This Row],[Precio Unitario]]-cocina[[#This Row],[Costo Unitario]])*cocina[[#This Row],[Cantidad Ordenada]]</f>
        <v>28</v>
      </c>
      <c r="L24" s="7">
        <f>cocina[[#This Row],[Ganancia Neta]]/cocina[[#This Row],[Ganancia Bruta]]</f>
        <v>0.41176470588235292</v>
      </c>
      <c r="M24" s="4">
        <f>cocina[[#This Row],[Costo Unitario]]*cocina[[#This Row],[Cantidad Ordenada]]</f>
        <v>40</v>
      </c>
    </row>
    <row r="25" spans="1:13" x14ac:dyDescent="0.45">
      <c r="A25" s="3">
        <v>10</v>
      </c>
      <c r="B25" s="3">
        <v>17</v>
      </c>
      <c r="C25" s="2" t="s">
        <v>80</v>
      </c>
      <c r="D25" s="2" t="s">
        <v>1337</v>
      </c>
      <c r="E25" s="4">
        <v>25</v>
      </c>
      <c r="F25" s="4">
        <v>40</v>
      </c>
      <c r="G25" s="3">
        <v>2</v>
      </c>
      <c r="H25">
        <v>19</v>
      </c>
      <c r="I25" s="2" t="s">
        <v>1327</v>
      </c>
      <c r="J25" s="4">
        <f>cocina[[#This Row],[Precio Unitario]]*cocina[[#This Row],[Cantidad Ordenada]]</f>
        <v>80</v>
      </c>
      <c r="K25" s="4">
        <f>(cocina[[#This Row],[Precio Unitario]]-cocina[[#This Row],[Costo Unitario]])*cocina[[#This Row],[Cantidad Ordenada]]</f>
        <v>30</v>
      </c>
      <c r="L25" s="7">
        <f>cocina[[#This Row],[Ganancia Neta]]/cocina[[#This Row],[Ganancia Bruta]]</f>
        <v>0.375</v>
      </c>
      <c r="M25" s="4">
        <f>cocina[[#This Row],[Costo Unitario]]*cocina[[#This Row],[Cantidad Ordenada]]</f>
        <v>50</v>
      </c>
    </row>
    <row r="26" spans="1:13" x14ac:dyDescent="0.45">
      <c r="A26" s="3">
        <v>11</v>
      </c>
      <c r="B26" s="3">
        <v>14</v>
      </c>
      <c r="C26" s="2" t="s">
        <v>68</v>
      </c>
      <c r="D26" s="2" t="s">
        <v>1341</v>
      </c>
      <c r="E26" s="4">
        <v>16</v>
      </c>
      <c r="F26" s="4">
        <v>28</v>
      </c>
      <c r="G26" s="3">
        <v>1</v>
      </c>
      <c r="H26">
        <v>32</v>
      </c>
      <c r="I26" s="2" t="s">
        <v>1328</v>
      </c>
      <c r="J26" s="4">
        <f>cocina[[#This Row],[Precio Unitario]]*cocina[[#This Row],[Cantidad Ordenada]]</f>
        <v>28</v>
      </c>
      <c r="K26" s="4">
        <f>(cocina[[#This Row],[Precio Unitario]]-cocina[[#This Row],[Costo Unitario]])*cocina[[#This Row],[Cantidad Ordenada]]</f>
        <v>12</v>
      </c>
      <c r="L26" s="7">
        <f>cocina[[#This Row],[Ganancia Neta]]/cocina[[#This Row],[Ganancia Bruta]]</f>
        <v>0.42857142857142855</v>
      </c>
      <c r="M26" s="4">
        <f>cocina[[#This Row],[Costo Unitario]]*cocina[[#This Row],[Cantidad Ordenada]]</f>
        <v>16</v>
      </c>
    </row>
    <row r="27" spans="1:13" x14ac:dyDescent="0.45">
      <c r="A27" s="3">
        <v>11</v>
      </c>
      <c r="B27" s="3">
        <v>14</v>
      </c>
      <c r="C27" s="2" t="s">
        <v>123</v>
      </c>
      <c r="D27" s="2" t="s">
        <v>1334</v>
      </c>
      <c r="E27" s="4">
        <v>18</v>
      </c>
      <c r="F27" s="4">
        <v>30</v>
      </c>
      <c r="G27" s="3">
        <v>2</v>
      </c>
      <c r="H27">
        <v>24</v>
      </c>
      <c r="I27" s="2" t="s">
        <v>1328</v>
      </c>
      <c r="J27" s="4">
        <f>cocina[[#This Row],[Precio Unitario]]*cocina[[#This Row],[Cantidad Ordenada]]</f>
        <v>60</v>
      </c>
      <c r="K27" s="4">
        <f>(cocina[[#This Row],[Precio Unitario]]-cocina[[#This Row],[Costo Unitario]])*cocina[[#This Row],[Cantidad Ordenada]]</f>
        <v>24</v>
      </c>
      <c r="L27" s="7">
        <f>cocina[[#This Row],[Ganancia Neta]]/cocina[[#This Row],[Ganancia Bruta]]</f>
        <v>0.4</v>
      </c>
      <c r="M27" s="4">
        <f>cocina[[#This Row],[Costo Unitario]]*cocina[[#This Row],[Cantidad Ordenada]]</f>
        <v>36</v>
      </c>
    </row>
    <row r="28" spans="1:13" x14ac:dyDescent="0.45">
      <c r="A28" s="3">
        <v>12</v>
      </c>
      <c r="B28" s="3">
        <v>14</v>
      </c>
      <c r="C28" s="2" t="s">
        <v>68</v>
      </c>
      <c r="D28" s="2" t="s">
        <v>1341</v>
      </c>
      <c r="E28" s="4">
        <v>16</v>
      </c>
      <c r="F28" s="4">
        <v>28</v>
      </c>
      <c r="G28" s="3">
        <v>1</v>
      </c>
      <c r="H28">
        <v>5</v>
      </c>
      <c r="I28" s="2" t="s">
        <v>1328</v>
      </c>
      <c r="J28" s="4">
        <f>cocina[[#This Row],[Precio Unitario]]*cocina[[#This Row],[Cantidad Ordenada]]</f>
        <v>28</v>
      </c>
      <c r="K28" s="4">
        <f>(cocina[[#This Row],[Precio Unitario]]-cocina[[#This Row],[Costo Unitario]])*cocina[[#This Row],[Cantidad Ordenada]]</f>
        <v>12</v>
      </c>
      <c r="L28" s="7">
        <f>cocina[[#This Row],[Ganancia Neta]]/cocina[[#This Row],[Ganancia Bruta]]</f>
        <v>0.42857142857142855</v>
      </c>
      <c r="M28" s="4">
        <f>cocina[[#This Row],[Costo Unitario]]*cocina[[#This Row],[Cantidad Ordenada]]</f>
        <v>16</v>
      </c>
    </row>
    <row r="29" spans="1:13" x14ac:dyDescent="0.45">
      <c r="A29" s="3">
        <v>12</v>
      </c>
      <c r="B29" s="3">
        <v>14</v>
      </c>
      <c r="C29" s="2" t="s">
        <v>131</v>
      </c>
      <c r="D29" s="2" t="s">
        <v>1338</v>
      </c>
      <c r="E29" s="4">
        <v>22</v>
      </c>
      <c r="F29" s="4">
        <v>36</v>
      </c>
      <c r="G29" s="3">
        <v>3</v>
      </c>
      <c r="H29">
        <v>44</v>
      </c>
      <c r="I29" s="2" t="s">
        <v>1327</v>
      </c>
      <c r="J29" s="4">
        <f>cocina[[#This Row],[Precio Unitario]]*cocina[[#This Row],[Cantidad Ordenada]]</f>
        <v>108</v>
      </c>
      <c r="K29" s="4">
        <f>(cocina[[#This Row],[Precio Unitario]]-cocina[[#This Row],[Costo Unitario]])*cocina[[#This Row],[Cantidad Ordenada]]</f>
        <v>42</v>
      </c>
      <c r="L29" s="7">
        <f>cocina[[#This Row],[Ganancia Neta]]/cocina[[#This Row],[Ganancia Bruta]]</f>
        <v>0.3888888888888889</v>
      </c>
      <c r="M29" s="4">
        <f>cocina[[#This Row],[Costo Unitario]]*cocina[[#This Row],[Cantidad Ordenada]]</f>
        <v>66</v>
      </c>
    </row>
    <row r="30" spans="1:13" x14ac:dyDescent="0.45">
      <c r="A30" s="3">
        <v>12</v>
      </c>
      <c r="B30" s="3">
        <v>14</v>
      </c>
      <c r="C30" s="2" t="s">
        <v>35</v>
      </c>
      <c r="D30" s="2" t="s">
        <v>1343</v>
      </c>
      <c r="E30" s="4">
        <v>21</v>
      </c>
      <c r="F30" s="4">
        <v>35</v>
      </c>
      <c r="G30" s="3">
        <v>2</v>
      </c>
      <c r="H30">
        <v>6</v>
      </c>
      <c r="I30" s="2" t="s">
        <v>1327</v>
      </c>
      <c r="J30" s="4">
        <f>cocina[[#This Row],[Precio Unitario]]*cocina[[#This Row],[Cantidad Ordenada]]</f>
        <v>70</v>
      </c>
      <c r="K30" s="4">
        <f>(cocina[[#This Row],[Precio Unitario]]-cocina[[#This Row],[Costo Unitario]])*cocina[[#This Row],[Cantidad Ordenada]]</f>
        <v>28</v>
      </c>
      <c r="L30" s="7">
        <f>cocina[[#This Row],[Ganancia Neta]]/cocina[[#This Row],[Ganancia Bruta]]</f>
        <v>0.4</v>
      </c>
      <c r="M30" s="4">
        <f>cocina[[#This Row],[Costo Unitario]]*cocina[[#This Row],[Cantidad Ordenada]]</f>
        <v>42</v>
      </c>
    </row>
    <row r="31" spans="1:13" x14ac:dyDescent="0.45">
      <c r="A31" s="3">
        <v>12</v>
      </c>
      <c r="B31" s="3">
        <v>14</v>
      </c>
      <c r="C31" s="2" t="s">
        <v>80</v>
      </c>
      <c r="D31" s="2" t="s">
        <v>1337</v>
      </c>
      <c r="E31" s="4">
        <v>25</v>
      </c>
      <c r="F31" s="4">
        <v>40</v>
      </c>
      <c r="G31" s="3">
        <v>3</v>
      </c>
      <c r="H31">
        <v>40</v>
      </c>
      <c r="I31" s="2" t="s">
        <v>1327</v>
      </c>
      <c r="J31" s="4">
        <f>cocina[[#This Row],[Precio Unitario]]*cocina[[#This Row],[Cantidad Ordenada]]</f>
        <v>120</v>
      </c>
      <c r="K31" s="4">
        <f>(cocina[[#This Row],[Precio Unitario]]-cocina[[#This Row],[Costo Unitario]])*cocina[[#This Row],[Cantidad Ordenada]]</f>
        <v>45</v>
      </c>
      <c r="L31" s="7">
        <f>cocina[[#This Row],[Ganancia Neta]]/cocina[[#This Row],[Ganancia Bruta]]</f>
        <v>0.375</v>
      </c>
      <c r="M31" s="4">
        <f>cocina[[#This Row],[Costo Unitario]]*cocina[[#This Row],[Cantidad Ordenada]]</f>
        <v>75</v>
      </c>
    </row>
    <row r="32" spans="1:13" x14ac:dyDescent="0.45">
      <c r="A32" s="3">
        <v>13</v>
      </c>
      <c r="B32" s="3">
        <v>2</v>
      </c>
      <c r="C32" s="2" t="s">
        <v>58</v>
      </c>
      <c r="D32" s="2" t="s">
        <v>1339</v>
      </c>
      <c r="E32" s="4">
        <v>17</v>
      </c>
      <c r="F32" s="4">
        <v>29</v>
      </c>
      <c r="G32" s="3">
        <v>3</v>
      </c>
      <c r="H32">
        <v>59</v>
      </c>
      <c r="I32" s="2" t="s">
        <v>1328</v>
      </c>
      <c r="J32" s="4">
        <f>cocina[[#This Row],[Precio Unitario]]*cocina[[#This Row],[Cantidad Ordenada]]</f>
        <v>87</v>
      </c>
      <c r="K32" s="4">
        <f>(cocina[[#This Row],[Precio Unitario]]-cocina[[#This Row],[Costo Unitario]])*cocina[[#This Row],[Cantidad Ordenada]]</f>
        <v>36</v>
      </c>
      <c r="L32" s="7">
        <f>cocina[[#This Row],[Ganancia Neta]]/cocina[[#This Row],[Ganancia Bruta]]</f>
        <v>0.41379310344827586</v>
      </c>
      <c r="M32" s="4">
        <f>cocina[[#This Row],[Costo Unitario]]*cocina[[#This Row],[Cantidad Ordenada]]</f>
        <v>51</v>
      </c>
    </row>
    <row r="33" spans="1:13" x14ac:dyDescent="0.45">
      <c r="A33" s="3">
        <v>14</v>
      </c>
      <c r="B33" s="3">
        <v>16</v>
      </c>
      <c r="C33" s="2" t="s">
        <v>279</v>
      </c>
      <c r="D33" s="2" t="s">
        <v>1347</v>
      </c>
      <c r="E33" s="4">
        <v>12</v>
      </c>
      <c r="F33" s="4">
        <v>20</v>
      </c>
      <c r="G33" s="3">
        <v>1</v>
      </c>
      <c r="H33">
        <v>36</v>
      </c>
      <c r="I33" s="2" t="s">
        <v>1327</v>
      </c>
      <c r="J33" s="4">
        <f>cocina[[#This Row],[Precio Unitario]]*cocina[[#This Row],[Cantidad Ordenada]]</f>
        <v>20</v>
      </c>
      <c r="K33" s="4">
        <f>(cocina[[#This Row],[Precio Unitario]]-cocina[[#This Row],[Costo Unitario]])*cocina[[#This Row],[Cantidad Ordenada]]</f>
        <v>8</v>
      </c>
      <c r="L33" s="7">
        <f>cocina[[#This Row],[Ganancia Neta]]/cocina[[#This Row],[Ganancia Bruta]]</f>
        <v>0.4</v>
      </c>
      <c r="M33" s="4">
        <f>cocina[[#This Row],[Costo Unitario]]*cocina[[#This Row],[Cantidad Ordenada]]</f>
        <v>12</v>
      </c>
    </row>
    <row r="34" spans="1:13" x14ac:dyDescent="0.45">
      <c r="A34" s="3">
        <v>14</v>
      </c>
      <c r="B34" s="3">
        <v>16</v>
      </c>
      <c r="C34" s="2" t="s">
        <v>512</v>
      </c>
      <c r="D34" s="2" t="s">
        <v>1340</v>
      </c>
      <c r="E34" s="4">
        <v>20</v>
      </c>
      <c r="F34" s="4">
        <v>33</v>
      </c>
      <c r="G34" s="3">
        <v>1</v>
      </c>
      <c r="H34">
        <v>26</v>
      </c>
      <c r="I34" s="2" t="s">
        <v>1327</v>
      </c>
      <c r="J34" s="4">
        <f>cocina[[#This Row],[Precio Unitario]]*cocina[[#This Row],[Cantidad Ordenada]]</f>
        <v>33</v>
      </c>
      <c r="K34" s="4">
        <f>(cocina[[#This Row],[Precio Unitario]]-cocina[[#This Row],[Costo Unitario]])*cocina[[#This Row],[Cantidad Ordenada]]</f>
        <v>13</v>
      </c>
      <c r="L34" s="7">
        <f>cocina[[#This Row],[Ganancia Neta]]/cocina[[#This Row],[Ganancia Bruta]]</f>
        <v>0.39393939393939392</v>
      </c>
      <c r="M34" s="4">
        <f>cocina[[#This Row],[Costo Unitario]]*cocina[[#This Row],[Cantidad Ordenada]]</f>
        <v>20</v>
      </c>
    </row>
    <row r="35" spans="1:13" x14ac:dyDescent="0.45">
      <c r="A35" s="3">
        <v>14</v>
      </c>
      <c r="B35" s="3">
        <v>16</v>
      </c>
      <c r="C35" s="2" t="s">
        <v>385</v>
      </c>
      <c r="D35" s="2" t="s">
        <v>1348</v>
      </c>
      <c r="E35" s="4">
        <v>14</v>
      </c>
      <c r="F35" s="4">
        <v>23</v>
      </c>
      <c r="G35" s="3">
        <v>2</v>
      </c>
      <c r="H35">
        <v>44</v>
      </c>
      <c r="I35" s="2" t="s">
        <v>1328</v>
      </c>
      <c r="J35" s="4">
        <f>cocina[[#This Row],[Precio Unitario]]*cocina[[#This Row],[Cantidad Ordenada]]</f>
        <v>46</v>
      </c>
      <c r="K35" s="4">
        <f>(cocina[[#This Row],[Precio Unitario]]-cocina[[#This Row],[Costo Unitario]])*cocina[[#This Row],[Cantidad Ordenada]]</f>
        <v>18</v>
      </c>
      <c r="L35" s="7">
        <f>cocina[[#This Row],[Ganancia Neta]]/cocina[[#This Row],[Ganancia Bruta]]</f>
        <v>0.39130434782608697</v>
      </c>
      <c r="M35" s="4">
        <f>cocina[[#This Row],[Costo Unitario]]*cocina[[#This Row],[Cantidad Ordenada]]</f>
        <v>28</v>
      </c>
    </row>
    <row r="36" spans="1:13" x14ac:dyDescent="0.45">
      <c r="A36" s="3">
        <v>14</v>
      </c>
      <c r="B36" s="3">
        <v>16</v>
      </c>
      <c r="C36" s="2" t="s">
        <v>123</v>
      </c>
      <c r="D36" s="2" t="s">
        <v>1334</v>
      </c>
      <c r="E36" s="4">
        <v>18</v>
      </c>
      <c r="F36" s="4">
        <v>30</v>
      </c>
      <c r="G36" s="3">
        <v>1</v>
      </c>
      <c r="H36">
        <v>48</v>
      </c>
      <c r="I36" s="2" t="s">
        <v>1327</v>
      </c>
      <c r="J36" s="4">
        <f>cocina[[#This Row],[Precio Unitario]]*cocina[[#This Row],[Cantidad Ordenada]]</f>
        <v>30</v>
      </c>
      <c r="K36" s="4">
        <f>(cocina[[#This Row],[Precio Unitario]]-cocina[[#This Row],[Costo Unitario]])*cocina[[#This Row],[Cantidad Ordenada]]</f>
        <v>12</v>
      </c>
      <c r="L36" s="7">
        <f>cocina[[#This Row],[Ganancia Neta]]/cocina[[#This Row],[Ganancia Bruta]]</f>
        <v>0.4</v>
      </c>
      <c r="M36" s="4">
        <f>cocina[[#This Row],[Costo Unitario]]*cocina[[#This Row],[Cantidad Ordenada]]</f>
        <v>18</v>
      </c>
    </row>
    <row r="37" spans="1:13" x14ac:dyDescent="0.45">
      <c r="A37" s="3">
        <v>15</v>
      </c>
      <c r="B37" s="3">
        <v>6</v>
      </c>
      <c r="C37" s="2" t="s">
        <v>68</v>
      </c>
      <c r="D37" s="2" t="s">
        <v>1341</v>
      </c>
      <c r="E37" s="4">
        <v>16</v>
      </c>
      <c r="F37" s="4">
        <v>28</v>
      </c>
      <c r="G37" s="3">
        <v>2</v>
      </c>
      <c r="H37">
        <v>25</v>
      </c>
      <c r="I37" s="2" t="s">
        <v>1327</v>
      </c>
      <c r="J37" s="4">
        <f>cocina[[#This Row],[Precio Unitario]]*cocina[[#This Row],[Cantidad Ordenada]]</f>
        <v>56</v>
      </c>
      <c r="K37" s="4">
        <f>(cocina[[#This Row],[Precio Unitario]]-cocina[[#This Row],[Costo Unitario]])*cocina[[#This Row],[Cantidad Ordenada]]</f>
        <v>24</v>
      </c>
      <c r="L37" s="7">
        <f>cocina[[#This Row],[Ganancia Neta]]/cocina[[#This Row],[Ganancia Bruta]]</f>
        <v>0.42857142857142855</v>
      </c>
      <c r="M37" s="4">
        <f>cocina[[#This Row],[Costo Unitario]]*cocina[[#This Row],[Cantidad Ordenada]]</f>
        <v>32</v>
      </c>
    </row>
    <row r="38" spans="1:13" x14ac:dyDescent="0.45">
      <c r="A38" s="3">
        <v>15</v>
      </c>
      <c r="B38" s="3">
        <v>6</v>
      </c>
      <c r="C38" s="2" t="s">
        <v>126</v>
      </c>
      <c r="D38" s="2" t="s">
        <v>1349</v>
      </c>
      <c r="E38" s="4">
        <v>13</v>
      </c>
      <c r="F38" s="4">
        <v>21</v>
      </c>
      <c r="G38" s="3">
        <v>3</v>
      </c>
      <c r="H38">
        <v>27</v>
      </c>
      <c r="I38" s="2" t="s">
        <v>1327</v>
      </c>
      <c r="J38" s="4">
        <f>cocina[[#This Row],[Precio Unitario]]*cocina[[#This Row],[Cantidad Ordenada]]</f>
        <v>63</v>
      </c>
      <c r="K38" s="4">
        <f>(cocina[[#This Row],[Precio Unitario]]-cocina[[#This Row],[Costo Unitario]])*cocina[[#This Row],[Cantidad Ordenada]]</f>
        <v>24</v>
      </c>
      <c r="L38" s="7">
        <f>cocina[[#This Row],[Ganancia Neta]]/cocina[[#This Row],[Ganancia Bruta]]</f>
        <v>0.38095238095238093</v>
      </c>
      <c r="M38" s="4">
        <f>cocina[[#This Row],[Costo Unitario]]*cocina[[#This Row],[Cantidad Ordenada]]</f>
        <v>39</v>
      </c>
    </row>
    <row r="39" spans="1:13" x14ac:dyDescent="0.45">
      <c r="A39" s="3">
        <v>15</v>
      </c>
      <c r="B39" s="3">
        <v>6</v>
      </c>
      <c r="C39" s="2" t="s">
        <v>35</v>
      </c>
      <c r="D39" s="2" t="s">
        <v>1343</v>
      </c>
      <c r="E39" s="4">
        <v>21</v>
      </c>
      <c r="F39" s="4">
        <v>35</v>
      </c>
      <c r="G39" s="3">
        <v>3</v>
      </c>
      <c r="H39">
        <v>51</v>
      </c>
      <c r="I39" s="2" t="s">
        <v>1327</v>
      </c>
      <c r="J39" s="4">
        <f>cocina[[#This Row],[Precio Unitario]]*cocina[[#This Row],[Cantidad Ordenada]]</f>
        <v>105</v>
      </c>
      <c r="K39" s="4">
        <f>(cocina[[#This Row],[Precio Unitario]]-cocina[[#This Row],[Costo Unitario]])*cocina[[#This Row],[Cantidad Ordenada]]</f>
        <v>42</v>
      </c>
      <c r="L39" s="7">
        <f>cocina[[#This Row],[Ganancia Neta]]/cocina[[#This Row],[Ganancia Bruta]]</f>
        <v>0.4</v>
      </c>
      <c r="M39" s="4">
        <f>cocina[[#This Row],[Costo Unitario]]*cocina[[#This Row],[Cantidad Ordenada]]</f>
        <v>63</v>
      </c>
    </row>
    <row r="40" spans="1:13" x14ac:dyDescent="0.45">
      <c r="A40" s="3">
        <v>16</v>
      </c>
      <c r="B40" s="3">
        <v>20</v>
      </c>
      <c r="C40" s="2" t="s">
        <v>68</v>
      </c>
      <c r="D40" s="2" t="s">
        <v>1341</v>
      </c>
      <c r="E40" s="4">
        <v>16</v>
      </c>
      <c r="F40" s="4">
        <v>28</v>
      </c>
      <c r="G40" s="3">
        <v>1</v>
      </c>
      <c r="H40">
        <v>38</v>
      </c>
      <c r="I40" s="2" t="s">
        <v>1327</v>
      </c>
      <c r="J40" s="4">
        <f>cocina[[#This Row],[Precio Unitario]]*cocina[[#This Row],[Cantidad Ordenada]]</f>
        <v>28</v>
      </c>
      <c r="K40" s="4">
        <f>(cocina[[#This Row],[Precio Unitario]]-cocina[[#This Row],[Costo Unitario]])*cocina[[#This Row],[Cantidad Ordenada]]</f>
        <v>12</v>
      </c>
      <c r="L40" s="7">
        <f>cocina[[#This Row],[Ganancia Neta]]/cocina[[#This Row],[Ganancia Bruta]]</f>
        <v>0.42857142857142855</v>
      </c>
      <c r="M40" s="4">
        <f>cocina[[#This Row],[Costo Unitario]]*cocina[[#This Row],[Cantidad Ordenada]]</f>
        <v>16</v>
      </c>
    </row>
    <row r="41" spans="1:13" x14ac:dyDescent="0.45">
      <c r="A41" s="3">
        <v>17</v>
      </c>
      <c r="B41" s="3">
        <v>14</v>
      </c>
      <c r="C41" s="2" t="s">
        <v>35</v>
      </c>
      <c r="D41" s="2" t="s">
        <v>1343</v>
      </c>
      <c r="E41" s="4">
        <v>21</v>
      </c>
      <c r="F41" s="4">
        <v>35</v>
      </c>
      <c r="G41" s="3">
        <v>1</v>
      </c>
      <c r="H41">
        <v>43</v>
      </c>
      <c r="I41" s="2" t="s">
        <v>1328</v>
      </c>
      <c r="J41" s="4">
        <f>cocina[[#This Row],[Precio Unitario]]*cocina[[#This Row],[Cantidad Ordenada]]</f>
        <v>35</v>
      </c>
      <c r="K41" s="4">
        <f>(cocina[[#This Row],[Precio Unitario]]-cocina[[#This Row],[Costo Unitario]])*cocina[[#This Row],[Cantidad Ordenada]]</f>
        <v>14</v>
      </c>
      <c r="L41" s="7">
        <f>cocina[[#This Row],[Ganancia Neta]]/cocina[[#This Row],[Ganancia Bruta]]</f>
        <v>0.4</v>
      </c>
      <c r="M41" s="4">
        <f>cocina[[#This Row],[Costo Unitario]]*cocina[[#This Row],[Cantidad Ordenada]]</f>
        <v>21</v>
      </c>
    </row>
    <row r="42" spans="1:13" x14ac:dyDescent="0.45">
      <c r="A42" s="3">
        <v>17</v>
      </c>
      <c r="B42" s="3">
        <v>14</v>
      </c>
      <c r="C42" s="2" t="s">
        <v>143</v>
      </c>
      <c r="D42" s="2" t="s">
        <v>1350</v>
      </c>
      <c r="E42" s="4">
        <v>10</v>
      </c>
      <c r="F42" s="4">
        <v>18</v>
      </c>
      <c r="G42" s="3">
        <v>2</v>
      </c>
      <c r="H42">
        <v>58</v>
      </c>
      <c r="I42" s="2" t="s">
        <v>1327</v>
      </c>
      <c r="J42" s="4">
        <f>cocina[[#This Row],[Precio Unitario]]*cocina[[#This Row],[Cantidad Ordenada]]</f>
        <v>36</v>
      </c>
      <c r="K42" s="4">
        <f>(cocina[[#This Row],[Precio Unitario]]-cocina[[#This Row],[Costo Unitario]])*cocina[[#This Row],[Cantidad Ordenada]]</f>
        <v>16</v>
      </c>
      <c r="L42" s="7">
        <f>cocina[[#This Row],[Ganancia Neta]]/cocina[[#This Row],[Ganancia Bruta]]</f>
        <v>0.44444444444444442</v>
      </c>
      <c r="M42" s="4">
        <f>cocina[[#This Row],[Costo Unitario]]*cocina[[#This Row],[Cantidad Ordenada]]</f>
        <v>20</v>
      </c>
    </row>
    <row r="43" spans="1:13" x14ac:dyDescent="0.45">
      <c r="A43" s="3">
        <v>17</v>
      </c>
      <c r="B43" s="3">
        <v>14</v>
      </c>
      <c r="C43" s="2" t="s">
        <v>390</v>
      </c>
      <c r="D43" s="2" t="s">
        <v>1345</v>
      </c>
      <c r="E43" s="4">
        <v>13</v>
      </c>
      <c r="F43" s="4">
        <v>22</v>
      </c>
      <c r="G43" s="3">
        <v>3</v>
      </c>
      <c r="H43">
        <v>57</v>
      </c>
      <c r="I43" s="2" t="s">
        <v>1328</v>
      </c>
      <c r="J43" s="4">
        <f>cocina[[#This Row],[Precio Unitario]]*cocina[[#This Row],[Cantidad Ordenada]]</f>
        <v>66</v>
      </c>
      <c r="K43" s="4">
        <f>(cocina[[#This Row],[Precio Unitario]]-cocina[[#This Row],[Costo Unitario]])*cocina[[#This Row],[Cantidad Ordenada]]</f>
        <v>27</v>
      </c>
      <c r="L43" s="7">
        <f>cocina[[#This Row],[Ganancia Neta]]/cocina[[#This Row],[Ganancia Bruta]]</f>
        <v>0.40909090909090912</v>
      </c>
      <c r="M43" s="4">
        <f>cocina[[#This Row],[Costo Unitario]]*cocina[[#This Row],[Cantidad Ordenada]]</f>
        <v>39</v>
      </c>
    </row>
    <row r="44" spans="1:13" x14ac:dyDescent="0.45">
      <c r="A44" s="3">
        <v>18</v>
      </c>
      <c r="B44" s="3">
        <v>9</v>
      </c>
      <c r="C44" s="2" t="s">
        <v>58</v>
      </c>
      <c r="D44" s="2" t="s">
        <v>1339</v>
      </c>
      <c r="E44" s="4">
        <v>17</v>
      </c>
      <c r="F44" s="4">
        <v>29</v>
      </c>
      <c r="G44" s="3">
        <v>1</v>
      </c>
      <c r="H44">
        <v>23</v>
      </c>
      <c r="I44" s="2" t="s">
        <v>1327</v>
      </c>
      <c r="J44" s="4">
        <f>cocina[[#This Row],[Precio Unitario]]*cocina[[#This Row],[Cantidad Ordenada]]</f>
        <v>29</v>
      </c>
      <c r="K44" s="4">
        <f>(cocina[[#This Row],[Precio Unitario]]-cocina[[#This Row],[Costo Unitario]])*cocina[[#This Row],[Cantidad Ordenada]]</f>
        <v>12</v>
      </c>
      <c r="L44" s="7">
        <f>cocina[[#This Row],[Ganancia Neta]]/cocina[[#This Row],[Ganancia Bruta]]</f>
        <v>0.41379310344827586</v>
      </c>
      <c r="M44" s="4">
        <f>cocina[[#This Row],[Costo Unitario]]*cocina[[#This Row],[Cantidad Ordenada]]</f>
        <v>17</v>
      </c>
    </row>
    <row r="45" spans="1:13" x14ac:dyDescent="0.45">
      <c r="A45" s="3">
        <v>18</v>
      </c>
      <c r="B45" s="3">
        <v>9</v>
      </c>
      <c r="C45" s="2" t="s">
        <v>80</v>
      </c>
      <c r="D45" s="2" t="s">
        <v>1337</v>
      </c>
      <c r="E45" s="4">
        <v>25</v>
      </c>
      <c r="F45" s="4">
        <v>40</v>
      </c>
      <c r="G45" s="3">
        <v>2</v>
      </c>
      <c r="H45">
        <v>54</v>
      </c>
      <c r="I45" s="2" t="s">
        <v>1327</v>
      </c>
      <c r="J45" s="4">
        <f>cocina[[#This Row],[Precio Unitario]]*cocina[[#This Row],[Cantidad Ordenada]]</f>
        <v>80</v>
      </c>
      <c r="K45" s="4">
        <f>(cocina[[#This Row],[Precio Unitario]]-cocina[[#This Row],[Costo Unitario]])*cocina[[#This Row],[Cantidad Ordenada]]</f>
        <v>30</v>
      </c>
      <c r="L45" s="7">
        <f>cocina[[#This Row],[Ganancia Neta]]/cocina[[#This Row],[Ganancia Bruta]]</f>
        <v>0.375</v>
      </c>
      <c r="M45" s="4">
        <f>cocina[[#This Row],[Costo Unitario]]*cocina[[#This Row],[Cantidad Ordenada]]</f>
        <v>50</v>
      </c>
    </row>
    <row r="46" spans="1:13" x14ac:dyDescent="0.45">
      <c r="A46" s="3">
        <v>18</v>
      </c>
      <c r="B46" s="3">
        <v>9</v>
      </c>
      <c r="C46" s="2" t="s">
        <v>297</v>
      </c>
      <c r="D46" s="2" t="s">
        <v>1351</v>
      </c>
      <c r="E46" s="4">
        <v>15</v>
      </c>
      <c r="F46" s="4">
        <v>26</v>
      </c>
      <c r="G46" s="3">
        <v>3</v>
      </c>
      <c r="H46">
        <v>23</v>
      </c>
      <c r="I46" s="2" t="s">
        <v>1327</v>
      </c>
      <c r="J46" s="4">
        <f>cocina[[#This Row],[Precio Unitario]]*cocina[[#This Row],[Cantidad Ordenada]]</f>
        <v>78</v>
      </c>
      <c r="K46" s="4">
        <f>(cocina[[#This Row],[Precio Unitario]]-cocina[[#This Row],[Costo Unitario]])*cocina[[#This Row],[Cantidad Ordenada]]</f>
        <v>33</v>
      </c>
      <c r="L46" s="7">
        <f>cocina[[#This Row],[Ganancia Neta]]/cocina[[#This Row],[Ganancia Bruta]]</f>
        <v>0.42307692307692307</v>
      </c>
      <c r="M46" s="4">
        <f>cocina[[#This Row],[Costo Unitario]]*cocina[[#This Row],[Cantidad Ordenada]]</f>
        <v>45</v>
      </c>
    </row>
    <row r="47" spans="1:13" x14ac:dyDescent="0.45">
      <c r="A47" s="3">
        <v>18</v>
      </c>
      <c r="B47" s="3">
        <v>9</v>
      </c>
      <c r="C47" s="2" t="s">
        <v>480</v>
      </c>
      <c r="D47" s="2" t="s">
        <v>1344</v>
      </c>
      <c r="E47" s="4">
        <v>19</v>
      </c>
      <c r="F47" s="4">
        <v>32</v>
      </c>
      <c r="G47" s="3">
        <v>2</v>
      </c>
      <c r="H47">
        <v>34</v>
      </c>
      <c r="I47" s="2" t="s">
        <v>1327</v>
      </c>
      <c r="J47" s="4">
        <f>cocina[[#This Row],[Precio Unitario]]*cocina[[#This Row],[Cantidad Ordenada]]</f>
        <v>64</v>
      </c>
      <c r="K47" s="4">
        <f>(cocina[[#This Row],[Precio Unitario]]-cocina[[#This Row],[Costo Unitario]])*cocina[[#This Row],[Cantidad Ordenada]]</f>
        <v>26</v>
      </c>
      <c r="L47" s="7">
        <f>cocina[[#This Row],[Ganancia Neta]]/cocina[[#This Row],[Ganancia Bruta]]</f>
        <v>0.40625</v>
      </c>
      <c r="M47" s="4">
        <f>cocina[[#This Row],[Costo Unitario]]*cocina[[#This Row],[Cantidad Ordenada]]</f>
        <v>38</v>
      </c>
    </row>
    <row r="48" spans="1:13" x14ac:dyDescent="0.45">
      <c r="A48" s="3">
        <v>19</v>
      </c>
      <c r="B48" s="3">
        <v>18</v>
      </c>
      <c r="C48" s="2" t="s">
        <v>80</v>
      </c>
      <c r="D48" s="2" t="s">
        <v>1337</v>
      </c>
      <c r="E48" s="4">
        <v>25</v>
      </c>
      <c r="F48" s="4">
        <v>40</v>
      </c>
      <c r="G48" s="3">
        <v>2</v>
      </c>
      <c r="H48">
        <v>44</v>
      </c>
      <c r="I48" s="2" t="s">
        <v>1328</v>
      </c>
      <c r="J48" s="4">
        <f>cocina[[#This Row],[Precio Unitario]]*cocina[[#This Row],[Cantidad Ordenada]]</f>
        <v>80</v>
      </c>
      <c r="K48" s="4">
        <f>(cocina[[#This Row],[Precio Unitario]]-cocina[[#This Row],[Costo Unitario]])*cocina[[#This Row],[Cantidad Ordenada]]</f>
        <v>30</v>
      </c>
      <c r="L48" s="7">
        <f>cocina[[#This Row],[Ganancia Neta]]/cocina[[#This Row],[Ganancia Bruta]]</f>
        <v>0.375</v>
      </c>
      <c r="M48" s="4">
        <f>cocina[[#This Row],[Costo Unitario]]*cocina[[#This Row],[Cantidad Ordenada]]</f>
        <v>50</v>
      </c>
    </row>
    <row r="49" spans="1:13" x14ac:dyDescent="0.45">
      <c r="A49" s="3">
        <v>20</v>
      </c>
      <c r="B49" s="3">
        <v>8</v>
      </c>
      <c r="C49" s="2" t="s">
        <v>35</v>
      </c>
      <c r="D49" s="2" t="s">
        <v>1343</v>
      </c>
      <c r="E49" s="4">
        <v>21</v>
      </c>
      <c r="F49" s="4">
        <v>35</v>
      </c>
      <c r="G49" s="3">
        <v>3</v>
      </c>
      <c r="H49">
        <v>50</v>
      </c>
      <c r="I49" s="2" t="s">
        <v>1328</v>
      </c>
      <c r="J49" s="4">
        <f>cocina[[#This Row],[Precio Unitario]]*cocina[[#This Row],[Cantidad Ordenada]]</f>
        <v>105</v>
      </c>
      <c r="K49" s="4">
        <f>(cocina[[#This Row],[Precio Unitario]]-cocina[[#This Row],[Costo Unitario]])*cocina[[#This Row],[Cantidad Ordenada]]</f>
        <v>42</v>
      </c>
      <c r="L49" s="7">
        <f>cocina[[#This Row],[Ganancia Neta]]/cocina[[#This Row],[Ganancia Bruta]]</f>
        <v>0.4</v>
      </c>
      <c r="M49" s="4">
        <f>cocina[[#This Row],[Costo Unitario]]*cocina[[#This Row],[Cantidad Ordenada]]</f>
        <v>63</v>
      </c>
    </row>
    <row r="50" spans="1:13" x14ac:dyDescent="0.45">
      <c r="A50" s="3">
        <v>20</v>
      </c>
      <c r="B50" s="3">
        <v>8</v>
      </c>
      <c r="C50" s="2" t="s">
        <v>229</v>
      </c>
      <c r="D50" s="2" t="s">
        <v>1352</v>
      </c>
      <c r="E50" s="4">
        <v>15</v>
      </c>
      <c r="F50" s="4">
        <v>25</v>
      </c>
      <c r="G50" s="3">
        <v>2</v>
      </c>
      <c r="H50">
        <v>6</v>
      </c>
      <c r="I50" s="2" t="s">
        <v>1328</v>
      </c>
      <c r="J50" s="4">
        <f>cocina[[#This Row],[Precio Unitario]]*cocina[[#This Row],[Cantidad Ordenada]]</f>
        <v>50</v>
      </c>
      <c r="K50" s="4">
        <f>(cocina[[#This Row],[Precio Unitario]]-cocina[[#This Row],[Costo Unitario]])*cocina[[#This Row],[Cantidad Ordenada]]</f>
        <v>20</v>
      </c>
      <c r="L50" s="7">
        <f>cocina[[#This Row],[Ganancia Neta]]/cocina[[#This Row],[Ganancia Bruta]]</f>
        <v>0.4</v>
      </c>
      <c r="M50" s="4">
        <f>cocina[[#This Row],[Costo Unitario]]*cocina[[#This Row],[Cantidad Ordenada]]</f>
        <v>30</v>
      </c>
    </row>
    <row r="51" spans="1:13" x14ac:dyDescent="0.45">
      <c r="A51" s="3">
        <v>20</v>
      </c>
      <c r="B51" s="3">
        <v>8</v>
      </c>
      <c r="C51" s="2" t="s">
        <v>385</v>
      </c>
      <c r="D51" s="2" t="s">
        <v>1348</v>
      </c>
      <c r="E51" s="4">
        <v>14</v>
      </c>
      <c r="F51" s="4">
        <v>23</v>
      </c>
      <c r="G51" s="3">
        <v>1</v>
      </c>
      <c r="H51">
        <v>14</v>
      </c>
      <c r="I51" s="2" t="s">
        <v>1328</v>
      </c>
      <c r="J51" s="4">
        <f>cocina[[#This Row],[Precio Unitario]]*cocina[[#This Row],[Cantidad Ordenada]]</f>
        <v>23</v>
      </c>
      <c r="K51" s="4">
        <f>(cocina[[#This Row],[Precio Unitario]]-cocina[[#This Row],[Costo Unitario]])*cocina[[#This Row],[Cantidad Ordenada]]</f>
        <v>9</v>
      </c>
      <c r="L51" s="7">
        <f>cocina[[#This Row],[Ganancia Neta]]/cocina[[#This Row],[Ganancia Bruta]]</f>
        <v>0.39130434782608697</v>
      </c>
      <c r="M51" s="4">
        <f>cocina[[#This Row],[Costo Unitario]]*cocina[[#This Row],[Cantidad Ordenada]]</f>
        <v>14</v>
      </c>
    </row>
    <row r="52" spans="1:13" x14ac:dyDescent="0.45">
      <c r="A52" s="3">
        <v>21</v>
      </c>
      <c r="B52" s="3">
        <v>12</v>
      </c>
      <c r="C52" s="2" t="s">
        <v>80</v>
      </c>
      <c r="D52" s="2" t="s">
        <v>1337</v>
      </c>
      <c r="E52" s="4">
        <v>25</v>
      </c>
      <c r="F52" s="4">
        <v>40</v>
      </c>
      <c r="G52" s="3">
        <v>3</v>
      </c>
      <c r="H52">
        <v>20</v>
      </c>
      <c r="I52" s="2" t="s">
        <v>1327</v>
      </c>
      <c r="J52" s="4">
        <f>cocina[[#This Row],[Precio Unitario]]*cocina[[#This Row],[Cantidad Ordenada]]</f>
        <v>120</v>
      </c>
      <c r="K52" s="4">
        <f>(cocina[[#This Row],[Precio Unitario]]-cocina[[#This Row],[Costo Unitario]])*cocina[[#This Row],[Cantidad Ordenada]]</f>
        <v>45</v>
      </c>
      <c r="L52" s="7">
        <f>cocina[[#This Row],[Ganancia Neta]]/cocina[[#This Row],[Ganancia Bruta]]</f>
        <v>0.375</v>
      </c>
      <c r="M52" s="4">
        <f>cocina[[#This Row],[Costo Unitario]]*cocina[[#This Row],[Cantidad Ordenada]]</f>
        <v>75</v>
      </c>
    </row>
    <row r="53" spans="1:13" x14ac:dyDescent="0.45">
      <c r="A53" s="3">
        <v>21</v>
      </c>
      <c r="B53" s="3">
        <v>12</v>
      </c>
      <c r="C53" s="2" t="s">
        <v>279</v>
      </c>
      <c r="D53" s="2" t="s">
        <v>1347</v>
      </c>
      <c r="E53" s="4">
        <v>12</v>
      </c>
      <c r="F53" s="4">
        <v>20</v>
      </c>
      <c r="G53" s="3">
        <v>2</v>
      </c>
      <c r="H53">
        <v>43</v>
      </c>
      <c r="I53" s="2" t="s">
        <v>1327</v>
      </c>
      <c r="J53" s="4">
        <f>cocina[[#This Row],[Precio Unitario]]*cocina[[#This Row],[Cantidad Ordenada]]</f>
        <v>40</v>
      </c>
      <c r="K53" s="4">
        <f>(cocina[[#This Row],[Precio Unitario]]-cocina[[#This Row],[Costo Unitario]])*cocina[[#This Row],[Cantidad Ordenada]]</f>
        <v>16</v>
      </c>
      <c r="L53" s="7">
        <f>cocina[[#This Row],[Ganancia Neta]]/cocina[[#This Row],[Ganancia Bruta]]</f>
        <v>0.4</v>
      </c>
      <c r="M53" s="4">
        <f>cocina[[#This Row],[Costo Unitario]]*cocina[[#This Row],[Cantidad Ordenada]]</f>
        <v>24</v>
      </c>
    </row>
    <row r="54" spans="1:13" x14ac:dyDescent="0.45">
      <c r="A54" s="3">
        <v>21</v>
      </c>
      <c r="B54" s="3">
        <v>12</v>
      </c>
      <c r="C54" s="2" t="s">
        <v>480</v>
      </c>
      <c r="D54" s="2" t="s">
        <v>1344</v>
      </c>
      <c r="E54" s="4">
        <v>19</v>
      </c>
      <c r="F54" s="4">
        <v>32</v>
      </c>
      <c r="G54" s="3">
        <v>2</v>
      </c>
      <c r="H54">
        <v>44</v>
      </c>
      <c r="I54" s="2" t="s">
        <v>1328</v>
      </c>
      <c r="J54" s="4">
        <f>cocina[[#This Row],[Precio Unitario]]*cocina[[#This Row],[Cantidad Ordenada]]</f>
        <v>64</v>
      </c>
      <c r="K54" s="4">
        <f>(cocina[[#This Row],[Precio Unitario]]-cocina[[#This Row],[Costo Unitario]])*cocina[[#This Row],[Cantidad Ordenada]]</f>
        <v>26</v>
      </c>
      <c r="L54" s="7">
        <f>cocina[[#This Row],[Ganancia Neta]]/cocina[[#This Row],[Ganancia Bruta]]</f>
        <v>0.40625</v>
      </c>
      <c r="M54" s="4">
        <f>cocina[[#This Row],[Costo Unitario]]*cocina[[#This Row],[Cantidad Ordenada]]</f>
        <v>38</v>
      </c>
    </row>
    <row r="55" spans="1:13" x14ac:dyDescent="0.45">
      <c r="A55" s="3">
        <v>21</v>
      </c>
      <c r="B55" s="3">
        <v>12</v>
      </c>
      <c r="C55" s="2" t="s">
        <v>229</v>
      </c>
      <c r="D55" s="2" t="s">
        <v>1352</v>
      </c>
      <c r="E55" s="4">
        <v>15</v>
      </c>
      <c r="F55" s="4">
        <v>25</v>
      </c>
      <c r="G55" s="3">
        <v>2</v>
      </c>
      <c r="H55">
        <v>45</v>
      </c>
      <c r="I55" s="2" t="s">
        <v>1328</v>
      </c>
      <c r="J55" s="4">
        <f>cocina[[#This Row],[Precio Unitario]]*cocina[[#This Row],[Cantidad Ordenada]]</f>
        <v>50</v>
      </c>
      <c r="K55" s="4">
        <f>(cocina[[#This Row],[Precio Unitario]]-cocina[[#This Row],[Costo Unitario]])*cocina[[#This Row],[Cantidad Ordenada]]</f>
        <v>20</v>
      </c>
      <c r="L55" s="7">
        <f>cocina[[#This Row],[Ganancia Neta]]/cocina[[#This Row],[Ganancia Bruta]]</f>
        <v>0.4</v>
      </c>
      <c r="M55" s="4">
        <f>cocina[[#This Row],[Costo Unitario]]*cocina[[#This Row],[Cantidad Ordenada]]</f>
        <v>30</v>
      </c>
    </row>
    <row r="56" spans="1:13" x14ac:dyDescent="0.45">
      <c r="A56" s="3">
        <v>22</v>
      </c>
      <c r="B56" s="3">
        <v>15</v>
      </c>
      <c r="C56" s="2" t="s">
        <v>143</v>
      </c>
      <c r="D56" s="2" t="s">
        <v>1350</v>
      </c>
      <c r="E56" s="4">
        <v>10</v>
      </c>
      <c r="F56" s="4">
        <v>18</v>
      </c>
      <c r="G56" s="3">
        <v>1</v>
      </c>
      <c r="H56">
        <v>32</v>
      </c>
      <c r="I56" s="2" t="s">
        <v>1327</v>
      </c>
      <c r="J56" s="4">
        <f>cocina[[#This Row],[Precio Unitario]]*cocina[[#This Row],[Cantidad Ordenada]]</f>
        <v>18</v>
      </c>
      <c r="K56" s="4">
        <f>(cocina[[#This Row],[Precio Unitario]]-cocina[[#This Row],[Costo Unitario]])*cocina[[#This Row],[Cantidad Ordenada]]</f>
        <v>8</v>
      </c>
      <c r="L56" s="7">
        <f>cocina[[#This Row],[Ganancia Neta]]/cocina[[#This Row],[Ganancia Bruta]]</f>
        <v>0.44444444444444442</v>
      </c>
      <c r="M56" s="4">
        <f>cocina[[#This Row],[Costo Unitario]]*cocina[[#This Row],[Cantidad Ordenada]]</f>
        <v>10</v>
      </c>
    </row>
    <row r="57" spans="1:13" x14ac:dyDescent="0.45">
      <c r="A57" s="3">
        <v>22</v>
      </c>
      <c r="B57" s="3">
        <v>15</v>
      </c>
      <c r="C57" s="2" t="s">
        <v>98</v>
      </c>
      <c r="D57" s="2" t="s">
        <v>1346</v>
      </c>
      <c r="E57" s="4">
        <v>20</v>
      </c>
      <c r="F57" s="4">
        <v>34</v>
      </c>
      <c r="G57" s="3">
        <v>3</v>
      </c>
      <c r="H57">
        <v>19</v>
      </c>
      <c r="I57" s="2" t="s">
        <v>1327</v>
      </c>
      <c r="J57" s="4">
        <f>cocina[[#This Row],[Precio Unitario]]*cocina[[#This Row],[Cantidad Ordenada]]</f>
        <v>102</v>
      </c>
      <c r="K57" s="4">
        <f>(cocina[[#This Row],[Precio Unitario]]-cocina[[#This Row],[Costo Unitario]])*cocina[[#This Row],[Cantidad Ordenada]]</f>
        <v>42</v>
      </c>
      <c r="L57" s="7">
        <f>cocina[[#This Row],[Ganancia Neta]]/cocina[[#This Row],[Ganancia Bruta]]</f>
        <v>0.41176470588235292</v>
      </c>
      <c r="M57" s="4">
        <f>cocina[[#This Row],[Costo Unitario]]*cocina[[#This Row],[Cantidad Ordenada]]</f>
        <v>60</v>
      </c>
    </row>
    <row r="58" spans="1:13" x14ac:dyDescent="0.45">
      <c r="A58" s="3">
        <v>22</v>
      </c>
      <c r="B58" s="3">
        <v>15</v>
      </c>
      <c r="C58" s="2" t="s">
        <v>58</v>
      </c>
      <c r="D58" s="2" t="s">
        <v>1339</v>
      </c>
      <c r="E58" s="4">
        <v>17</v>
      </c>
      <c r="F58" s="4">
        <v>29</v>
      </c>
      <c r="G58" s="3">
        <v>2</v>
      </c>
      <c r="H58">
        <v>13</v>
      </c>
      <c r="I58" s="2" t="s">
        <v>1328</v>
      </c>
      <c r="J58" s="4">
        <f>cocina[[#This Row],[Precio Unitario]]*cocina[[#This Row],[Cantidad Ordenada]]</f>
        <v>58</v>
      </c>
      <c r="K58" s="4">
        <f>(cocina[[#This Row],[Precio Unitario]]-cocina[[#This Row],[Costo Unitario]])*cocina[[#This Row],[Cantidad Ordenada]]</f>
        <v>24</v>
      </c>
      <c r="L58" s="7">
        <f>cocina[[#This Row],[Ganancia Neta]]/cocina[[#This Row],[Ganancia Bruta]]</f>
        <v>0.41379310344827586</v>
      </c>
      <c r="M58" s="4">
        <f>cocina[[#This Row],[Costo Unitario]]*cocina[[#This Row],[Cantidad Ordenada]]</f>
        <v>34</v>
      </c>
    </row>
    <row r="59" spans="1:13" x14ac:dyDescent="0.45">
      <c r="A59" s="3">
        <v>22</v>
      </c>
      <c r="B59" s="3">
        <v>15</v>
      </c>
      <c r="C59" s="2" t="s">
        <v>35</v>
      </c>
      <c r="D59" s="2" t="s">
        <v>1343</v>
      </c>
      <c r="E59" s="4">
        <v>21</v>
      </c>
      <c r="F59" s="4">
        <v>35</v>
      </c>
      <c r="G59" s="3">
        <v>1</v>
      </c>
      <c r="H59">
        <v>59</v>
      </c>
      <c r="I59" s="2" t="s">
        <v>1328</v>
      </c>
      <c r="J59" s="4">
        <f>cocina[[#This Row],[Precio Unitario]]*cocina[[#This Row],[Cantidad Ordenada]]</f>
        <v>35</v>
      </c>
      <c r="K59" s="4">
        <f>(cocina[[#This Row],[Precio Unitario]]-cocina[[#This Row],[Costo Unitario]])*cocina[[#This Row],[Cantidad Ordenada]]</f>
        <v>14</v>
      </c>
      <c r="L59" s="7">
        <f>cocina[[#This Row],[Ganancia Neta]]/cocina[[#This Row],[Ganancia Bruta]]</f>
        <v>0.4</v>
      </c>
      <c r="M59" s="4">
        <f>cocina[[#This Row],[Costo Unitario]]*cocina[[#This Row],[Cantidad Ordenada]]</f>
        <v>21</v>
      </c>
    </row>
    <row r="60" spans="1:13" x14ac:dyDescent="0.45">
      <c r="A60" s="3">
        <v>23</v>
      </c>
      <c r="B60" s="3">
        <v>1</v>
      </c>
      <c r="C60" s="2" t="s">
        <v>211</v>
      </c>
      <c r="D60" s="2" t="s">
        <v>1342</v>
      </c>
      <c r="E60" s="4">
        <v>11</v>
      </c>
      <c r="F60" s="4">
        <v>19</v>
      </c>
      <c r="G60" s="3">
        <v>3</v>
      </c>
      <c r="H60">
        <v>46</v>
      </c>
      <c r="I60" s="2" t="s">
        <v>1328</v>
      </c>
      <c r="J60" s="4">
        <f>cocina[[#This Row],[Precio Unitario]]*cocina[[#This Row],[Cantidad Ordenada]]</f>
        <v>57</v>
      </c>
      <c r="K60" s="4">
        <f>(cocina[[#This Row],[Precio Unitario]]-cocina[[#This Row],[Costo Unitario]])*cocina[[#This Row],[Cantidad Ordenada]]</f>
        <v>24</v>
      </c>
      <c r="L60" s="7">
        <f>cocina[[#This Row],[Ganancia Neta]]/cocina[[#This Row],[Ganancia Bruta]]</f>
        <v>0.42105263157894735</v>
      </c>
      <c r="M60" s="4">
        <f>cocina[[#This Row],[Costo Unitario]]*cocina[[#This Row],[Cantidad Ordenada]]</f>
        <v>33</v>
      </c>
    </row>
    <row r="61" spans="1:13" x14ac:dyDescent="0.45">
      <c r="A61" s="3">
        <v>23</v>
      </c>
      <c r="B61" s="3">
        <v>1</v>
      </c>
      <c r="C61" s="2" t="s">
        <v>200</v>
      </c>
      <c r="D61" s="2" t="s">
        <v>1336</v>
      </c>
      <c r="E61" s="4">
        <v>16</v>
      </c>
      <c r="F61" s="4">
        <v>27</v>
      </c>
      <c r="G61" s="3">
        <v>3</v>
      </c>
      <c r="H61">
        <v>17</v>
      </c>
      <c r="I61" s="2" t="s">
        <v>1328</v>
      </c>
      <c r="J61" s="4">
        <f>cocina[[#This Row],[Precio Unitario]]*cocina[[#This Row],[Cantidad Ordenada]]</f>
        <v>81</v>
      </c>
      <c r="K61" s="4">
        <f>(cocina[[#This Row],[Precio Unitario]]-cocina[[#This Row],[Costo Unitario]])*cocina[[#This Row],[Cantidad Ordenada]]</f>
        <v>33</v>
      </c>
      <c r="L61" s="7">
        <f>cocina[[#This Row],[Ganancia Neta]]/cocina[[#This Row],[Ganancia Bruta]]</f>
        <v>0.40740740740740738</v>
      </c>
      <c r="M61" s="4">
        <f>cocina[[#This Row],[Costo Unitario]]*cocina[[#This Row],[Cantidad Ordenada]]</f>
        <v>48</v>
      </c>
    </row>
    <row r="62" spans="1:13" x14ac:dyDescent="0.45">
      <c r="A62" s="3">
        <v>24</v>
      </c>
      <c r="B62" s="3">
        <v>5</v>
      </c>
      <c r="C62" s="2" t="s">
        <v>297</v>
      </c>
      <c r="D62" s="2" t="s">
        <v>1351</v>
      </c>
      <c r="E62" s="4">
        <v>15</v>
      </c>
      <c r="F62" s="4">
        <v>26</v>
      </c>
      <c r="G62" s="3">
        <v>3</v>
      </c>
      <c r="H62">
        <v>45</v>
      </c>
      <c r="I62" s="2" t="s">
        <v>1327</v>
      </c>
      <c r="J62" s="4">
        <f>cocina[[#This Row],[Precio Unitario]]*cocina[[#This Row],[Cantidad Ordenada]]</f>
        <v>78</v>
      </c>
      <c r="K62" s="4">
        <f>(cocina[[#This Row],[Precio Unitario]]-cocina[[#This Row],[Costo Unitario]])*cocina[[#This Row],[Cantidad Ordenada]]</f>
        <v>33</v>
      </c>
      <c r="L62" s="7">
        <f>cocina[[#This Row],[Ganancia Neta]]/cocina[[#This Row],[Ganancia Bruta]]</f>
        <v>0.42307692307692307</v>
      </c>
      <c r="M62" s="4">
        <f>cocina[[#This Row],[Costo Unitario]]*cocina[[#This Row],[Cantidad Ordenada]]</f>
        <v>45</v>
      </c>
    </row>
    <row r="63" spans="1:13" x14ac:dyDescent="0.45">
      <c r="A63" s="3">
        <v>24</v>
      </c>
      <c r="B63" s="3">
        <v>5</v>
      </c>
      <c r="C63" s="2" t="s">
        <v>58</v>
      </c>
      <c r="D63" s="2" t="s">
        <v>1339</v>
      </c>
      <c r="E63" s="4">
        <v>17</v>
      </c>
      <c r="F63" s="4">
        <v>29</v>
      </c>
      <c r="G63" s="3">
        <v>1</v>
      </c>
      <c r="H63">
        <v>46</v>
      </c>
      <c r="I63" s="2" t="s">
        <v>1327</v>
      </c>
      <c r="J63" s="4">
        <f>cocina[[#This Row],[Precio Unitario]]*cocina[[#This Row],[Cantidad Ordenada]]</f>
        <v>29</v>
      </c>
      <c r="K63" s="4">
        <f>(cocina[[#This Row],[Precio Unitario]]-cocina[[#This Row],[Costo Unitario]])*cocina[[#This Row],[Cantidad Ordenada]]</f>
        <v>12</v>
      </c>
      <c r="L63" s="7">
        <f>cocina[[#This Row],[Ganancia Neta]]/cocina[[#This Row],[Ganancia Bruta]]</f>
        <v>0.41379310344827586</v>
      </c>
      <c r="M63" s="4">
        <f>cocina[[#This Row],[Costo Unitario]]*cocina[[#This Row],[Cantidad Ordenada]]</f>
        <v>17</v>
      </c>
    </row>
    <row r="64" spans="1:13" x14ac:dyDescent="0.45">
      <c r="A64" s="3">
        <v>24</v>
      </c>
      <c r="B64" s="3">
        <v>5</v>
      </c>
      <c r="C64" s="2" t="s">
        <v>385</v>
      </c>
      <c r="D64" s="2" t="s">
        <v>1348</v>
      </c>
      <c r="E64" s="4">
        <v>14</v>
      </c>
      <c r="F64" s="4">
        <v>23</v>
      </c>
      <c r="G64" s="3">
        <v>2</v>
      </c>
      <c r="H64">
        <v>42</v>
      </c>
      <c r="I64" s="2" t="s">
        <v>1328</v>
      </c>
      <c r="J64" s="4">
        <f>cocina[[#This Row],[Precio Unitario]]*cocina[[#This Row],[Cantidad Ordenada]]</f>
        <v>46</v>
      </c>
      <c r="K64" s="4">
        <f>(cocina[[#This Row],[Precio Unitario]]-cocina[[#This Row],[Costo Unitario]])*cocina[[#This Row],[Cantidad Ordenada]]</f>
        <v>18</v>
      </c>
      <c r="L64" s="7">
        <f>cocina[[#This Row],[Ganancia Neta]]/cocina[[#This Row],[Ganancia Bruta]]</f>
        <v>0.39130434782608697</v>
      </c>
      <c r="M64" s="4">
        <f>cocina[[#This Row],[Costo Unitario]]*cocina[[#This Row],[Cantidad Ordenada]]</f>
        <v>28</v>
      </c>
    </row>
    <row r="65" spans="1:13" x14ac:dyDescent="0.45">
      <c r="A65" s="3">
        <v>24</v>
      </c>
      <c r="B65" s="3">
        <v>5</v>
      </c>
      <c r="C65" s="2" t="s">
        <v>80</v>
      </c>
      <c r="D65" s="2" t="s">
        <v>1337</v>
      </c>
      <c r="E65" s="4">
        <v>25</v>
      </c>
      <c r="F65" s="4">
        <v>40</v>
      </c>
      <c r="G65" s="3">
        <v>2</v>
      </c>
      <c r="H65">
        <v>47</v>
      </c>
      <c r="I65" s="2" t="s">
        <v>1328</v>
      </c>
      <c r="J65" s="4">
        <f>cocina[[#This Row],[Precio Unitario]]*cocina[[#This Row],[Cantidad Ordenada]]</f>
        <v>80</v>
      </c>
      <c r="K65" s="4">
        <f>(cocina[[#This Row],[Precio Unitario]]-cocina[[#This Row],[Costo Unitario]])*cocina[[#This Row],[Cantidad Ordenada]]</f>
        <v>30</v>
      </c>
      <c r="L65" s="7">
        <f>cocina[[#This Row],[Ganancia Neta]]/cocina[[#This Row],[Ganancia Bruta]]</f>
        <v>0.375</v>
      </c>
      <c r="M65" s="4">
        <f>cocina[[#This Row],[Costo Unitario]]*cocina[[#This Row],[Cantidad Ordenada]]</f>
        <v>50</v>
      </c>
    </row>
    <row r="66" spans="1:13" x14ac:dyDescent="0.45">
      <c r="A66" s="3">
        <v>25</v>
      </c>
      <c r="B66" s="3">
        <v>12</v>
      </c>
      <c r="C66" s="2" t="s">
        <v>98</v>
      </c>
      <c r="D66" s="2" t="s">
        <v>1346</v>
      </c>
      <c r="E66" s="4">
        <v>20</v>
      </c>
      <c r="F66" s="4">
        <v>34</v>
      </c>
      <c r="G66" s="3">
        <v>1</v>
      </c>
      <c r="H66">
        <v>35</v>
      </c>
      <c r="I66" s="2" t="s">
        <v>1328</v>
      </c>
      <c r="J66" s="4">
        <f>cocina[[#This Row],[Precio Unitario]]*cocina[[#This Row],[Cantidad Ordenada]]</f>
        <v>34</v>
      </c>
      <c r="K66" s="4">
        <f>(cocina[[#This Row],[Precio Unitario]]-cocina[[#This Row],[Costo Unitario]])*cocina[[#This Row],[Cantidad Ordenada]]</f>
        <v>14</v>
      </c>
      <c r="L66" s="7">
        <f>cocina[[#This Row],[Ganancia Neta]]/cocina[[#This Row],[Ganancia Bruta]]</f>
        <v>0.41176470588235292</v>
      </c>
      <c r="M66" s="4">
        <f>cocina[[#This Row],[Costo Unitario]]*cocina[[#This Row],[Cantidad Ordenada]]</f>
        <v>20</v>
      </c>
    </row>
    <row r="67" spans="1:13" x14ac:dyDescent="0.45">
      <c r="A67" s="3">
        <v>26</v>
      </c>
      <c r="B67" s="3">
        <v>18</v>
      </c>
      <c r="C67" s="2" t="s">
        <v>143</v>
      </c>
      <c r="D67" s="2" t="s">
        <v>1350</v>
      </c>
      <c r="E67" s="4">
        <v>10</v>
      </c>
      <c r="F67" s="4">
        <v>18</v>
      </c>
      <c r="G67" s="3">
        <v>2</v>
      </c>
      <c r="H67">
        <v>13</v>
      </c>
      <c r="I67" s="2" t="s">
        <v>1328</v>
      </c>
      <c r="J67" s="4">
        <f>cocina[[#This Row],[Precio Unitario]]*cocina[[#This Row],[Cantidad Ordenada]]</f>
        <v>36</v>
      </c>
      <c r="K67" s="4">
        <f>(cocina[[#This Row],[Precio Unitario]]-cocina[[#This Row],[Costo Unitario]])*cocina[[#This Row],[Cantidad Ordenada]]</f>
        <v>16</v>
      </c>
      <c r="L67" s="7">
        <f>cocina[[#This Row],[Ganancia Neta]]/cocina[[#This Row],[Ganancia Bruta]]</f>
        <v>0.44444444444444442</v>
      </c>
      <c r="M67" s="4">
        <f>cocina[[#This Row],[Costo Unitario]]*cocina[[#This Row],[Cantidad Ordenada]]</f>
        <v>20</v>
      </c>
    </row>
    <row r="68" spans="1:13" x14ac:dyDescent="0.45">
      <c r="A68" s="3">
        <v>26</v>
      </c>
      <c r="B68" s="3">
        <v>18</v>
      </c>
      <c r="C68" s="2" t="s">
        <v>126</v>
      </c>
      <c r="D68" s="2" t="s">
        <v>1349</v>
      </c>
      <c r="E68" s="4">
        <v>13</v>
      </c>
      <c r="F68" s="4">
        <v>21</v>
      </c>
      <c r="G68" s="3">
        <v>2</v>
      </c>
      <c r="H68">
        <v>54</v>
      </c>
      <c r="I68" s="2" t="s">
        <v>1327</v>
      </c>
      <c r="J68" s="4">
        <f>cocina[[#This Row],[Precio Unitario]]*cocina[[#This Row],[Cantidad Ordenada]]</f>
        <v>42</v>
      </c>
      <c r="K68" s="4">
        <f>(cocina[[#This Row],[Precio Unitario]]-cocina[[#This Row],[Costo Unitario]])*cocina[[#This Row],[Cantidad Ordenada]]</f>
        <v>16</v>
      </c>
      <c r="L68" s="7">
        <f>cocina[[#This Row],[Ganancia Neta]]/cocina[[#This Row],[Ganancia Bruta]]</f>
        <v>0.38095238095238093</v>
      </c>
      <c r="M68" s="4">
        <f>cocina[[#This Row],[Costo Unitario]]*cocina[[#This Row],[Cantidad Ordenada]]</f>
        <v>26</v>
      </c>
    </row>
    <row r="69" spans="1:13" x14ac:dyDescent="0.45">
      <c r="A69" s="3">
        <v>26</v>
      </c>
      <c r="B69" s="3">
        <v>18</v>
      </c>
      <c r="C69" s="2" t="s">
        <v>300</v>
      </c>
      <c r="D69" s="2" t="s">
        <v>1333</v>
      </c>
      <c r="E69" s="4">
        <v>14</v>
      </c>
      <c r="F69" s="4">
        <v>24</v>
      </c>
      <c r="G69" s="3">
        <v>2</v>
      </c>
      <c r="H69">
        <v>42</v>
      </c>
      <c r="I69" s="2" t="s">
        <v>1328</v>
      </c>
      <c r="J69" s="4">
        <f>cocina[[#This Row],[Precio Unitario]]*cocina[[#This Row],[Cantidad Ordenada]]</f>
        <v>48</v>
      </c>
      <c r="K69" s="4">
        <f>(cocina[[#This Row],[Precio Unitario]]-cocina[[#This Row],[Costo Unitario]])*cocina[[#This Row],[Cantidad Ordenada]]</f>
        <v>20</v>
      </c>
      <c r="L69" s="7">
        <f>cocina[[#This Row],[Ganancia Neta]]/cocina[[#This Row],[Ganancia Bruta]]</f>
        <v>0.41666666666666669</v>
      </c>
      <c r="M69" s="4">
        <f>cocina[[#This Row],[Costo Unitario]]*cocina[[#This Row],[Cantidad Ordenada]]</f>
        <v>28</v>
      </c>
    </row>
    <row r="70" spans="1:13" x14ac:dyDescent="0.45">
      <c r="A70" s="3">
        <v>27</v>
      </c>
      <c r="B70" s="3">
        <v>4</v>
      </c>
      <c r="C70" s="2" t="s">
        <v>35</v>
      </c>
      <c r="D70" s="2" t="s">
        <v>1343</v>
      </c>
      <c r="E70" s="4">
        <v>21</v>
      </c>
      <c r="F70" s="4">
        <v>35</v>
      </c>
      <c r="G70" s="3">
        <v>1</v>
      </c>
      <c r="H70">
        <v>17</v>
      </c>
      <c r="I70" s="2" t="s">
        <v>1327</v>
      </c>
      <c r="J70" s="4">
        <f>cocina[[#This Row],[Precio Unitario]]*cocina[[#This Row],[Cantidad Ordenada]]</f>
        <v>35</v>
      </c>
      <c r="K70" s="4">
        <f>(cocina[[#This Row],[Precio Unitario]]-cocina[[#This Row],[Costo Unitario]])*cocina[[#This Row],[Cantidad Ordenada]]</f>
        <v>14</v>
      </c>
      <c r="L70" s="7">
        <f>cocina[[#This Row],[Ganancia Neta]]/cocina[[#This Row],[Ganancia Bruta]]</f>
        <v>0.4</v>
      </c>
      <c r="M70" s="4">
        <f>cocina[[#This Row],[Costo Unitario]]*cocina[[#This Row],[Cantidad Ordenada]]</f>
        <v>21</v>
      </c>
    </row>
    <row r="71" spans="1:13" x14ac:dyDescent="0.45">
      <c r="A71" s="3">
        <v>27</v>
      </c>
      <c r="B71" s="3">
        <v>4</v>
      </c>
      <c r="C71" s="2" t="s">
        <v>297</v>
      </c>
      <c r="D71" s="2" t="s">
        <v>1351</v>
      </c>
      <c r="E71" s="4">
        <v>15</v>
      </c>
      <c r="F71" s="4">
        <v>26</v>
      </c>
      <c r="G71" s="3">
        <v>1</v>
      </c>
      <c r="H71">
        <v>38</v>
      </c>
      <c r="I71" s="2" t="s">
        <v>1328</v>
      </c>
      <c r="J71" s="4">
        <f>cocina[[#This Row],[Precio Unitario]]*cocina[[#This Row],[Cantidad Ordenada]]</f>
        <v>26</v>
      </c>
      <c r="K71" s="4">
        <f>(cocina[[#This Row],[Precio Unitario]]-cocina[[#This Row],[Costo Unitario]])*cocina[[#This Row],[Cantidad Ordenada]]</f>
        <v>11</v>
      </c>
      <c r="L71" s="7">
        <f>cocina[[#This Row],[Ganancia Neta]]/cocina[[#This Row],[Ganancia Bruta]]</f>
        <v>0.42307692307692307</v>
      </c>
      <c r="M71" s="4">
        <f>cocina[[#This Row],[Costo Unitario]]*cocina[[#This Row],[Cantidad Ordenada]]</f>
        <v>15</v>
      </c>
    </row>
    <row r="72" spans="1:13" x14ac:dyDescent="0.45">
      <c r="A72" s="3">
        <v>28</v>
      </c>
      <c r="B72" s="3">
        <v>2</v>
      </c>
      <c r="C72" s="2" t="s">
        <v>143</v>
      </c>
      <c r="D72" s="2" t="s">
        <v>1350</v>
      </c>
      <c r="E72" s="4">
        <v>10</v>
      </c>
      <c r="F72" s="4">
        <v>18</v>
      </c>
      <c r="G72" s="3">
        <v>2</v>
      </c>
      <c r="H72">
        <v>17</v>
      </c>
      <c r="I72" s="2" t="s">
        <v>1328</v>
      </c>
      <c r="J72" s="4">
        <f>cocina[[#This Row],[Precio Unitario]]*cocina[[#This Row],[Cantidad Ordenada]]</f>
        <v>36</v>
      </c>
      <c r="K72" s="4">
        <f>(cocina[[#This Row],[Precio Unitario]]-cocina[[#This Row],[Costo Unitario]])*cocina[[#This Row],[Cantidad Ordenada]]</f>
        <v>16</v>
      </c>
      <c r="L72" s="7">
        <f>cocina[[#This Row],[Ganancia Neta]]/cocina[[#This Row],[Ganancia Bruta]]</f>
        <v>0.44444444444444442</v>
      </c>
      <c r="M72" s="4">
        <f>cocina[[#This Row],[Costo Unitario]]*cocina[[#This Row],[Cantidad Ordenada]]</f>
        <v>20</v>
      </c>
    </row>
    <row r="73" spans="1:13" x14ac:dyDescent="0.45">
      <c r="A73" s="3">
        <v>28</v>
      </c>
      <c r="B73" s="3">
        <v>2</v>
      </c>
      <c r="C73" s="2" t="s">
        <v>58</v>
      </c>
      <c r="D73" s="2" t="s">
        <v>1339</v>
      </c>
      <c r="E73" s="4">
        <v>17</v>
      </c>
      <c r="F73" s="4">
        <v>29</v>
      </c>
      <c r="G73" s="3">
        <v>2</v>
      </c>
      <c r="H73">
        <v>39</v>
      </c>
      <c r="I73" s="2" t="s">
        <v>1328</v>
      </c>
      <c r="J73" s="4">
        <f>cocina[[#This Row],[Precio Unitario]]*cocina[[#This Row],[Cantidad Ordenada]]</f>
        <v>58</v>
      </c>
      <c r="K73" s="4">
        <f>(cocina[[#This Row],[Precio Unitario]]-cocina[[#This Row],[Costo Unitario]])*cocina[[#This Row],[Cantidad Ordenada]]</f>
        <v>24</v>
      </c>
      <c r="L73" s="7">
        <f>cocina[[#This Row],[Ganancia Neta]]/cocina[[#This Row],[Ganancia Bruta]]</f>
        <v>0.41379310344827586</v>
      </c>
      <c r="M73" s="4">
        <f>cocina[[#This Row],[Costo Unitario]]*cocina[[#This Row],[Cantidad Ordenada]]</f>
        <v>34</v>
      </c>
    </row>
    <row r="74" spans="1:13" x14ac:dyDescent="0.45">
      <c r="A74" s="3">
        <v>29</v>
      </c>
      <c r="B74" s="3">
        <v>20</v>
      </c>
      <c r="C74" s="2" t="s">
        <v>229</v>
      </c>
      <c r="D74" s="2" t="s">
        <v>1352</v>
      </c>
      <c r="E74" s="4">
        <v>15</v>
      </c>
      <c r="F74" s="4">
        <v>25</v>
      </c>
      <c r="G74" s="3">
        <v>3</v>
      </c>
      <c r="H74">
        <v>22</v>
      </c>
      <c r="I74" s="2" t="s">
        <v>1328</v>
      </c>
      <c r="J74" s="4">
        <f>cocina[[#This Row],[Precio Unitario]]*cocina[[#This Row],[Cantidad Ordenada]]</f>
        <v>75</v>
      </c>
      <c r="K74" s="4">
        <f>(cocina[[#This Row],[Precio Unitario]]-cocina[[#This Row],[Costo Unitario]])*cocina[[#This Row],[Cantidad Ordenada]]</f>
        <v>30</v>
      </c>
      <c r="L74" s="7">
        <f>cocina[[#This Row],[Ganancia Neta]]/cocina[[#This Row],[Ganancia Bruta]]</f>
        <v>0.4</v>
      </c>
      <c r="M74" s="4">
        <f>cocina[[#This Row],[Costo Unitario]]*cocina[[#This Row],[Cantidad Ordenada]]</f>
        <v>45</v>
      </c>
    </row>
    <row r="75" spans="1:13" x14ac:dyDescent="0.45">
      <c r="A75" s="3">
        <v>29</v>
      </c>
      <c r="B75" s="3">
        <v>20</v>
      </c>
      <c r="C75" s="2" t="s">
        <v>143</v>
      </c>
      <c r="D75" s="2" t="s">
        <v>1350</v>
      </c>
      <c r="E75" s="4">
        <v>10</v>
      </c>
      <c r="F75" s="4">
        <v>18</v>
      </c>
      <c r="G75" s="3">
        <v>2</v>
      </c>
      <c r="H75">
        <v>18</v>
      </c>
      <c r="I75" s="2" t="s">
        <v>1327</v>
      </c>
      <c r="J75" s="4">
        <f>cocina[[#This Row],[Precio Unitario]]*cocina[[#This Row],[Cantidad Ordenada]]</f>
        <v>36</v>
      </c>
      <c r="K75" s="4">
        <f>(cocina[[#This Row],[Precio Unitario]]-cocina[[#This Row],[Costo Unitario]])*cocina[[#This Row],[Cantidad Ordenada]]</f>
        <v>16</v>
      </c>
      <c r="L75" s="7">
        <f>cocina[[#This Row],[Ganancia Neta]]/cocina[[#This Row],[Ganancia Bruta]]</f>
        <v>0.44444444444444442</v>
      </c>
      <c r="M75" s="4">
        <f>cocina[[#This Row],[Costo Unitario]]*cocina[[#This Row],[Cantidad Ordenada]]</f>
        <v>20</v>
      </c>
    </row>
    <row r="76" spans="1:13" x14ac:dyDescent="0.45">
      <c r="A76" s="3">
        <v>29</v>
      </c>
      <c r="B76" s="3">
        <v>20</v>
      </c>
      <c r="C76" s="2" t="s">
        <v>218</v>
      </c>
      <c r="D76" s="2" t="s">
        <v>1335</v>
      </c>
      <c r="E76" s="4">
        <v>19</v>
      </c>
      <c r="F76" s="4">
        <v>31</v>
      </c>
      <c r="G76" s="3">
        <v>2</v>
      </c>
      <c r="H76">
        <v>31</v>
      </c>
      <c r="I76" s="2" t="s">
        <v>1328</v>
      </c>
      <c r="J76" s="4">
        <f>cocina[[#This Row],[Precio Unitario]]*cocina[[#This Row],[Cantidad Ordenada]]</f>
        <v>62</v>
      </c>
      <c r="K76" s="4">
        <f>(cocina[[#This Row],[Precio Unitario]]-cocina[[#This Row],[Costo Unitario]])*cocina[[#This Row],[Cantidad Ordenada]]</f>
        <v>24</v>
      </c>
      <c r="L76" s="7">
        <f>cocina[[#This Row],[Ganancia Neta]]/cocina[[#This Row],[Ganancia Bruta]]</f>
        <v>0.38709677419354838</v>
      </c>
      <c r="M76" s="4">
        <f>cocina[[#This Row],[Costo Unitario]]*cocina[[#This Row],[Cantidad Ordenada]]</f>
        <v>38</v>
      </c>
    </row>
    <row r="77" spans="1:13" x14ac:dyDescent="0.45">
      <c r="A77" s="3">
        <v>30</v>
      </c>
      <c r="B77" s="3">
        <v>14</v>
      </c>
      <c r="C77" s="2" t="s">
        <v>297</v>
      </c>
      <c r="D77" s="2" t="s">
        <v>1351</v>
      </c>
      <c r="E77" s="4">
        <v>15</v>
      </c>
      <c r="F77" s="4">
        <v>26</v>
      </c>
      <c r="G77" s="3">
        <v>2</v>
      </c>
      <c r="H77">
        <v>14</v>
      </c>
      <c r="I77" s="2" t="s">
        <v>1327</v>
      </c>
      <c r="J77" s="4">
        <f>cocina[[#This Row],[Precio Unitario]]*cocina[[#This Row],[Cantidad Ordenada]]</f>
        <v>52</v>
      </c>
      <c r="K77" s="4">
        <f>(cocina[[#This Row],[Precio Unitario]]-cocina[[#This Row],[Costo Unitario]])*cocina[[#This Row],[Cantidad Ordenada]]</f>
        <v>22</v>
      </c>
      <c r="L77" s="7">
        <f>cocina[[#This Row],[Ganancia Neta]]/cocina[[#This Row],[Ganancia Bruta]]</f>
        <v>0.42307692307692307</v>
      </c>
      <c r="M77" s="4">
        <f>cocina[[#This Row],[Costo Unitario]]*cocina[[#This Row],[Cantidad Ordenada]]</f>
        <v>30</v>
      </c>
    </row>
    <row r="78" spans="1:13" x14ac:dyDescent="0.45">
      <c r="A78" s="3">
        <v>30</v>
      </c>
      <c r="B78" s="3">
        <v>14</v>
      </c>
      <c r="C78" s="2" t="s">
        <v>279</v>
      </c>
      <c r="D78" s="2" t="s">
        <v>1347</v>
      </c>
      <c r="E78" s="4">
        <v>12</v>
      </c>
      <c r="F78" s="4">
        <v>20</v>
      </c>
      <c r="G78" s="3">
        <v>3</v>
      </c>
      <c r="H78">
        <v>55</v>
      </c>
      <c r="I78" s="2" t="s">
        <v>1327</v>
      </c>
      <c r="J78" s="4">
        <f>cocina[[#This Row],[Precio Unitario]]*cocina[[#This Row],[Cantidad Ordenada]]</f>
        <v>60</v>
      </c>
      <c r="K78" s="4">
        <f>(cocina[[#This Row],[Precio Unitario]]-cocina[[#This Row],[Costo Unitario]])*cocina[[#This Row],[Cantidad Ordenada]]</f>
        <v>24</v>
      </c>
      <c r="L78" s="7">
        <f>cocina[[#This Row],[Ganancia Neta]]/cocina[[#This Row],[Ganancia Bruta]]</f>
        <v>0.4</v>
      </c>
      <c r="M78" s="4">
        <f>cocina[[#This Row],[Costo Unitario]]*cocina[[#This Row],[Cantidad Ordenada]]</f>
        <v>36</v>
      </c>
    </row>
    <row r="79" spans="1:13" x14ac:dyDescent="0.45">
      <c r="A79" s="3">
        <v>31</v>
      </c>
      <c r="B79" s="3">
        <v>13</v>
      </c>
      <c r="C79" s="2" t="s">
        <v>58</v>
      </c>
      <c r="D79" s="2" t="s">
        <v>1339</v>
      </c>
      <c r="E79" s="4">
        <v>17</v>
      </c>
      <c r="F79" s="4">
        <v>29</v>
      </c>
      <c r="G79" s="3">
        <v>1</v>
      </c>
      <c r="H79">
        <v>59</v>
      </c>
      <c r="I79" s="2" t="s">
        <v>1328</v>
      </c>
      <c r="J79" s="4">
        <f>cocina[[#This Row],[Precio Unitario]]*cocina[[#This Row],[Cantidad Ordenada]]</f>
        <v>29</v>
      </c>
      <c r="K79" s="4">
        <f>(cocina[[#This Row],[Precio Unitario]]-cocina[[#This Row],[Costo Unitario]])*cocina[[#This Row],[Cantidad Ordenada]]</f>
        <v>12</v>
      </c>
      <c r="L79" s="7">
        <f>cocina[[#This Row],[Ganancia Neta]]/cocina[[#This Row],[Ganancia Bruta]]</f>
        <v>0.41379310344827586</v>
      </c>
      <c r="M79" s="4">
        <f>cocina[[#This Row],[Costo Unitario]]*cocina[[#This Row],[Cantidad Ordenada]]</f>
        <v>17</v>
      </c>
    </row>
    <row r="80" spans="1:13" x14ac:dyDescent="0.45">
      <c r="A80" s="3">
        <v>31</v>
      </c>
      <c r="B80" s="3">
        <v>13</v>
      </c>
      <c r="C80" s="2" t="s">
        <v>211</v>
      </c>
      <c r="D80" s="2" t="s">
        <v>1342</v>
      </c>
      <c r="E80" s="4">
        <v>11</v>
      </c>
      <c r="F80" s="4">
        <v>19</v>
      </c>
      <c r="G80" s="3">
        <v>2</v>
      </c>
      <c r="H80">
        <v>46</v>
      </c>
      <c r="I80" s="2" t="s">
        <v>1328</v>
      </c>
      <c r="J80" s="4">
        <f>cocina[[#This Row],[Precio Unitario]]*cocina[[#This Row],[Cantidad Ordenada]]</f>
        <v>38</v>
      </c>
      <c r="K80" s="4">
        <f>(cocina[[#This Row],[Precio Unitario]]-cocina[[#This Row],[Costo Unitario]])*cocina[[#This Row],[Cantidad Ordenada]]</f>
        <v>16</v>
      </c>
      <c r="L80" s="7">
        <f>cocina[[#This Row],[Ganancia Neta]]/cocina[[#This Row],[Ganancia Bruta]]</f>
        <v>0.42105263157894735</v>
      </c>
      <c r="M80" s="4">
        <f>cocina[[#This Row],[Costo Unitario]]*cocina[[#This Row],[Cantidad Ordenada]]</f>
        <v>22</v>
      </c>
    </row>
    <row r="81" spans="1:13" x14ac:dyDescent="0.45">
      <c r="A81" s="3">
        <v>32</v>
      </c>
      <c r="B81" s="3">
        <v>5</v>
      </c>
      <c r="C81" s="2" t="s">
        <v>480</v>
      </c>
      <c r="D81" s="2" t="s">
        <v>1344</v>
      </c>
      <c r="E81" s="4">
        <v>19</v>
      </c>
      <c r="F81" s="4">
        <v>32</v>
      </c>
      <c r="G81" s="3">
        <v>2</v>
      </c>
      <c r="H81">
        <v>50</v>
      </c>
      <c r="I81" s="2" t="s">
        <v>1328</v>
      </c>
      <c r="J81" s="4">
        <f>cocina[[#This Row],[Precio Unitario]]*cocina[[#This Row],[Cantidad Ordenada]]</f>
        <v>64</v>
      </c>
      <c r="K81" s="4">
        <f>(cocina[[#This Row],[Precio Unitario]]-cocina[[#This Row],[Costo Unitario]])*cocina[[#This Row],[Cantidad Ordenada]]</f>
        <v>26</v>
      </c>
      <c r="L81" s="7">
        <f>cocina[[#This Row],[Ganancia Neta]]/cocina[[#This Row],[Ganancia Bruta]]</f>
        <v>0.40625</v>
      </c>
      <c r="M81" s="4">
        <f>cocina[[#This Row],[Costo Unitario]]*cocina[[#This Row],[Cantidad Ordenada]]</f>
        <v>38</v>
      </c>
    </row>
    <row r="82" spans="1:13" x14ac:dyDescent="0.45">
      <c r="A82" s="3">
        <v>32</v>
      </c>
      <c r="B82" s="3">
        <v>5</v>
      </c>
      <c r="C82" s="2" t="s">
        <v>512</v>
      </c>
      <c r="D82" s="2" t="s">
        <v>1340</v>
      </c>
      <c r="E82" s="4">
        <v>20</v>
      </c>
      <c r="F82" s="4">
        <v>33</v>
      </c>
      <c r="G82" s="3">
        <v>1</v>
      </c>
      <c r="H82">
        <v>20</v>
      </c>
      <c r="I82" s="2" t="s">
        <v>1328</v>
      </c>
      <c r="J82" s="4">
        <f>cocina[[#This Row],[Precio Unitario]]*cocina[[#This Row],[Cantidad Ordenada]]</f>
        <v>33</v>
      </c>
      <c r="K82" s="4">
        <f>(cocina[[#This Row],[Precio Unitario]]-cocina[[#This Row],[Costo Unitario]])*cocina[[#This Row],[Cantidad Ordenada]]</f>
        <v>13</v>
      </c>
      <c r="L82" s="7">
        <f>cocina[[#This Row],[Ganancia Neta]]/cocina[[#This Row],[Ganancia Bruta]]</f>
        <v>0.39393939393939392</v>
      </c>
      <c r="M82" s="4">
        <f>cocina[[#This Row],[Costo Unitario]]*cocina[[#This Row],[Cantidad Ordenada]]</f>
        <v>20</v>
      </c>
    </row>
    <row r="83" spans="1:13" x14ac:dyDescent="0.45">
      <c r="A83" s="3">
        <v>32</v>
      </c>
      <c r="B83" s="3">
        <v>5</v>
      </c>
      <c r="C83" s="2" t="s">
        <v>297</v>
      </c>
      <c r="D83" s="2" t="s">
        <v>1351</v>
      </c>
      <c r="E83" s="4">
        <v>15</v>
      </c>
      <c r="F83" s="4">
        <v>26</v>
      </c>
      <c r="G83" s="3">
        <v>3</v>
      </c>
      <c r="H83">
        <v>35</v>
      </c>
      <c r="I83" s="2" t="s">
        <v>1327</v>
      </c>
      <c r="J83" s="4">
        <f>cocina[[#This Row],[Precio Unitario]]*cocina[[#This Row],[Cantidad Ordenada]]</f>
        <v>78</v>
      </c>
      <c r="K83" s="4">
        <f>(cocina[[#This Row],[Precio Unitario]]-cocina[[#This Row],[Costo Unitario]])*cocina[[#This Row],[Cantidad Ordenada]]</f>
        <v>33</v>
      </c>
      <c r="L83" s="7">
        <f>cocina[[#This Row],[Ganancia Neta]]/cocina[[#This Row],[Ganancia Bruta]]</f>
        <v>0.42307692307692307</v>
      </c>
      <c r="M83" s="4">
        <f>cocina[[#This Row],[Costo Unitario]]*cocina[[#This Row],[Cantidad Ordenada]]</f>
        <v>45</v>
      </c>
    </row>
    <row r="84" spans="1:13" x14ac:dyDescent="0.45">
      <c r="A84" s="3">
        <v>32</v>
      </c>
      <c r="B84" s="3">
        <v>5</v>
      </c>
      <c r="C84" s="2" t="s">
        <v>143</v>
      </c>
      <c r="D84" s="2" t="s">
        <v>1350</v>
      </c>
      <c r="E84" s="4">
        <v>10</v>
      </c>
      <c r="F84" s="4">
        <v>18</v>
      </c>
      <c r="G84" s="3">
        <v>2</v>
      </c>
      <c r="H84">
        <v>23</v>
      </c>
      <c r="I84" s="2" t="s">
        <v>1327</v>
      </c>
      <c r="J84" s="4">
        <f>cocina[[#This Row],[Precio Unitario]]*cocina[[#This Row],[Cantidad Ordenada]]</f>
        <v>36</v>
      </c>
      <c r="K84" s="4">
        <f>(cocina[[#This Row],[Precio Unitario]]-cocina[[#This Row],[Costo Unitario]])*cocina[[#This Row],[Cantidad Ordenada]]</f>
        <v>16</v>
      </c>
      <c r="L84" s="7">
        <f>cocina[[#This Row],[Ganancia Neta]]/cocina[[#This Row],[Ganancia Bruta]]</f>
        <v>0.44444444444444442</v>
      </c>
      <c r="M84" s="4">
        <f>cocina[[#This Row],[Costo Unitario]]*cocina[[#This Row],[Cantidad Ordenada]]</f>
        <v>20</v>
      </c>
    </row>
    <row r="85" spans="1:13" x14ac:dyDescent="0.45">
      <c r="A85" s="3">
        <v>33</v>
      </c>
      <c r="B85" s="3">
        <v>4</v>
      </c>
      <c r="C85" s="2" t="s">
        <v>35</v>
      </c>
      <c r="D85" s="2" t="s">
        <v>1343</v>
      </c>
      <c r="E85" s="4">
        <v>21</v>
      </c>
      <c r="F85" s="4">
        <v>35</v>
      </c>
      <c r="G85" s="3">
        <v>3</v>
      </c>
      <c r="H85">
        <v>6</v>
      </c>
      <c r="I85" s="2" t="s">
        <v>1328</v>
      </c>
      <c r="J85" s="4">
        <f>cocina[[#This Row],[Precio Unitario]]*cocina[[#This Row],[Cantidad Ordenada]]</f>
        <v>105</v>
      </c>
      <c r="K85" s="4">
        <f>(cocina[[#This Row],[Precio Unitario]]-cocina[[#This Row],[Costo Unitario]])*cocina[[#This Row],[Cantidad Ordenada]]</f>
        <v>42</v>
      </c>
      <c r="L85" s="7">
        <f>cocina[[#This Row],[Ganancia Neta]]/cocina[[#This Row],[Ganancia Bruta]]</f>
        <v>0.4</v>
      </c>
      <c r="M85" s="4">
        <f>cocina[[#This Row],[Costo Unitario]]*cocina[[#This Row],[Cantidad Ordenada]]</f>
        <v>63</v>
      </c>
    </row>
    <row r="86" spans="1:13" x14ac:dyDescent="0.45">
      <c r="A86" s="3">
        <v>33</v>
      </c>
      <c r="B86" s="3">
        <v>4</v>
      </c>
      <c r="C86" s="2" t="s">
        <v>200</v>
      </c>
      <c r="D86" s="2" t="s">
        <v>1336</v>
      </c>
      <c r="E86" s="4">
        <v>16</v>
      </c>
      <c r="F86" s="4">
        <v>27</v>
      </c>
      <c r="G86" s="3">
        <v>1</v>
      </c>
      <c r="H86">
        <v>59</v>
      </c>
      <c r="I86" s="2" t="s">
        <v>1327</v>
      </c>
      <c r="J86" s="4">
        <f>cocina[[#This Row],[Precio Unitario]]*cocina[[#This Row],[Cantidad Ordenada]]</f>
        <v>27</v>
      </c>
      <c r="K86" s="4">
        <f>(cocina[[#This Row],[Precio Unitario]]-cocina[[#This Row],[Costo Unitario]])*cocina[[#This Row],[Cantidad Ordenada]]</f>
        <v>11</v>
      </c>
      <c r="L86" s="7">
        <f>cocina[[#This Row],[Ganancia Neta]]/cocina[[#This Row],[Ganancia Bruta]]</f>
        <v>0.40740740740740738</v>
      </c>
      <c r="M86" s="4">
        <f>cocina[[#This Row],[Costo Unitario]]*cocina[[#This Row],[Cantidad Ordenada]]</f>
        <v>16</v>
      </c>
    </row>
    <row r="87" spans="1:13" x14ac:dyDescent="0.45">
      <c r="A87" s="3">
        <v>33</v>
      </c>
      <c r="B87" s="3">
        <v>4</v>
      </c>
      <c r="C87" s="2" t="s">
        <v>480</v>
      </c>
      <c r="D87" s="2" t="s">
        <v>1344</v>
      </c>
      <c r="E87" s="4">
        <v>19</v>
      </c>
      <c r="F87" s="4">
        <v>32</v>
      </c>
      <c r="G87" s="3">
        <v>3</v>
      </c>
      <c r="H87">
        <v>55</v>
      </c>
      <c r="I87" s="2" t="s">
        <v>1328</v>
      </c>
      <c r="J87" s="4">
        <f>cocina[[#This Row],[Precio Unitario]]*cocina[[#This Row],[Cantidad Ordenada]]</f>
        <v>96</v>
      </c>
      <c r="K87" s="4">
        <f>(cocina[[#This Row],[Precio Unitario]]-cocina[[#This Row],[Costo Unitario]])*cocina[[#This Row],[Cantidad Ordenada]]</f>
        <v>39</v>
      </c>
      <c r="L87" s="7">
        <f>cocina[[#This Row],[Ganancia Neta]]/cocina[[#This Row],[Ganancia Bruta]]</f>
        <v>0.40625</v>
      </c>
      <c r="M87" s="4">
        <f>cocina[[#This Row],[Costo Unitario]]*cocina[[#This Row],[Cantidad Ordenada]]</f>
        <v>57</v>
      </c>
    </row>
    <row r="88" spans="1:13" x14ac:dyDescent="0.45">
      <c r="A88" s="3">
        <v>33</v>
      </c>
      <c r="B88" s="3">
        <v>4</v>
      </c>
      <c r="C88" s="2" t="s">
        <v>297</v>
      </c>
      <c r="D88" s="2" t="s">
        <v>1351</v>
      </c>
      <c r="E88" s="4">
        <v>15</v>
      </c>
      <c r="F88" s="4">
        <v>26</v>
      </c>
      <c r="G88" s="3">
        <v>3</v>
      </c>
      <c r="H88">
        <v>10</v>
      </c>
      <c r="I88" s="2" t="s">
        <v>1327</v>
      </c>
      <c r="J88" s="4">
        <f>cocina[[#This Row],[Precio Unitario]]*cocina[[#This Row],[Cantidad Ordenada]]</f>
        <v>78</v>
      </c>
      <c r="K88" s="4">
        <f>(cocina[[#This Row],[Precio Unitario]]-cocina[[#This Row],[Costo Unitario]])*cocina[[#This Row],[Cantidad Ordenada]]</f>
        <v>33</v>
      </c>
      <c r="L88" s="7">
        <f>cocina[[#This Row],[Ganancia Neta]]/cocina[[#This Row],[Ganancia Bruta]]</f>
        <v>0.42307692307692307</v>
      </c>
      <c r="M88" s="4">
        <f>cocina[[#This Row],[Costo Unitario]]*cocina[[#This Row],[Cantidad Ordenada]]</f>
        <v>45</v>
      </c>
    </row>
    <row r="89" spans="1:13" x14ac:dyDescent="0.45">
      <c r="A89" s="3">
        <v>34</v>
      </c>
      <c r="B89" s="3">
        <v>15</v>
      </c>
      <c r="C89" s="2" t="s">
        <v>98</v>
      </c>
      <c r="D89" s="2" t="s">
        <v>1346</v>
      </c>
      <c r="E89" s="4">
        <v>20</v>
      </c>
      <c r="F89" s="4">
        <v>34</v>
      </c>
      <c r="G89" s="3">
        <v>1</v>
      </c>
      <c r="H89">
        <v>46</v>
      </c>
      <c r="I89" s="2" t="s">
        <v>1327</v>
      </c>
      <c r="J89" s="4">
        <f>cocina[[#This Row],[Precio Unitario]]*cocina[[#This Row],[Cantidad Ordenada]]</f>
        <v>34</v>
      </c>
      <c r="K89" s="4">
        <f>(cocina[[#This Row],[Precio Unitario]]-cocina[[#This Row],[Costo Unitario]])*cocina[[#This Row],[Cantidad Ordenada]]</f>
        <v>14</v>
      </c>
      <c r="L89" s="7">
        <f>cocina[[#This Row],[Ganancia Neta]]/cocina[[#This Row],[Ganancia Bruta]]</f>
        <v>0.41176470588235292</v>
      </c>
      <c r="M89" s="4">
        <f>cocina[[#This Row],[Costo Unitario]]*cocina[[#This Row],[Cantidad Ordenada]]</f>
        <v>20</v>
      </c>
    </row>
    <row r="90" spans="1:13" x14ac:dyDescent="0.45">
      <c r="A90" s="3">
        <v>34</v>
      </c>
      <c r="B90" s="3">
        <v>15</v>
      </c>
      <c r="C90" s="2" t="s">
        <v>297</v>
      </c>
      <c r="D90" s="2" t="s">
        <v>1351</v>
      </c>
      <c r="E90" s="4">
        <v>15</v>
      </c>
      <c r="F90" s="4">
        <v>26</v>
      </c>
      <c r="G90" s="3">
        <v>3</v>
      </c>
      <c r="H90">
        <v>19</v>
      </c>
      <c r="I90" s="2" t="s">
        <v>1328</v>
      </c>
      <c r="J90" s="4">
        <f>cocina[[#This Row],[Precio Unitario]]*cocina[[#This Row],[Cantidad Ordenada]]</f>
        <v>78</v>
      </c>
      <c r="K90" s="4">
        <f>(cocina[[#This Row],[Precio Unitario]]-cocina[[#This Row],[Costo Unitario]])*cocina[[#This Row],[Cantidad Ordenada]]</f>
        <v>33</v>
      </c>
      <c r="L90" s="7">
        <f>cocina[[#This Row],[Ganancia Neta]]/cocina[[#This Row],[Ganancia Bruta]]</f>
        <v>0.42307692307692307</v>
      </c>
      <c r="M90" s="4">
        <f>cocina[[#This Row],[Costo Unitario]]*cocina[[#This Row],[Cantidad Ordenada]]</f>
        <v>45</v>
      </c>
    </row>
    <row r="91" spans="1:13" x14ac:dyDescent="0.45">
      <c r="A91" s="3">
        <v>35</v>
      </c>
      <c r="B91" s="3">
        <v>13</v>
      </c>
      <c r="C91" s="2" t="s">
        <v>123</v>
      </c>
      <c r="D91" s="2" t="s">
        <v>1334</v>
      </c>
      <c r="E91" s="4">
        <v>18</v>
      </c>
      <c r="F91" s="4">
        <v>30</v>
      </c>
      <c r="G91" s="3">
        <v>3</v>
      </c>
      <c r="H91">
        <v>5</v>
      </c>
      <c r="I91" s="2" t="s">
        <v>1328</v>
      </c>
      <c r="J91" s="4">
        <f>cocina[[#This Row],[Precio Unitario]]*cocina[[#This Row],[Cantidad Ordenada]]</f>
        <v>90</v>
      </c>
      <c r="K91" s="4">
        <f>(cocina[[#This Row],[Precio Unitario]]-cocina[[#This Row],[Costo Unitario]])*cocina[[#This Row],[Cantidad Ordenada]]</f>
        <v>36</v>
      </c>
      <c r="L91" s="7">
        <f>cocina[[#This Row],[Ganancia Neta]]/cocina[[#This Row],[Ganancia Bruta]]</f>
        <v>0.4</v>
      </c>
      <c r="M91" s="4">
        <f>cocina[[#This Row],[Costo Unitario]]*cocina[[#This Row],[Cantidad Ordenada]]</f>
        <v>54</v>
      </c>
    </row>
    <row r="92" spans="1:13" x14ac:dyDescent="0.45">
      <c r="A92" s="3">
        <v>35</v>
      </c>
      <c r="B92" s="3">
        <v>13</v>
      </c>
      <c r="C92" s="2" t="s">
        <v>58</v>
      </c>
      <c r="D92" s="2" t="s">
        <v>1339</v>
      </c>
      <c r="E92" s="4">
        <v>17</v>
      </c>
      <c r="F92" s="4">
        <v>29</v>
      </c>
      <c r="G92" s="3">
        <v>1</v>
      </c>
      <c r="H92">
        <v>8</v>
      </c>
      <c r="I92" s="2" t="s">
        <v>1327</v>
      </c>
      <c r="J92" s="4">
        <f>cocina[[#This Row],[Precio Unitario]]*cocina[[#This Row],[Cantidad Ordenada]]</f>
        <v>29</v>
      </c>
      <c r="K92" s="4">
        <f>(cocina[[#This Row],[Precio Unitario]]-cocina[[#This Row],[Costo Unitario]])*cocina[[#This Row],[Cantidad Ordenada]]</f>
        <v>12</v>
      </c>
      <c r="L92" s="7">
        <f>cocina[[#This Row],[Ganancia Neta]]/cocina[[#This Row],[Ganancia Bruta]]</f>
        <v>0.41379310344827586</v>
      </c>
      <c r="M92" s="4">
        <f>cocina[[#This Row],[Costo Unitario]]*cocina[[#This Row],[Cantidad Ordenada]]</f>
        <v>17</v>
      </c>
    </row>
    <row r="93" spans="1:13" x14ac:dyDescent="0.45">
      <c r="A93" s="3">
        <v>35</v>
      </c>
      <c r="B93" s="3">
        <v>13</v>
      </c>
      <c r="C93" s="2" t="s">
        <v>512</v>
      </c>
      <c r="D93" s="2" t="s">
        <v>1340</v>
      </c>
      <c r="E93" s="4">
        <v>20</v>
      </c>
      <c r="F93" s="4">
        <v>33</v>
      </c>
      <c r="G93" s="3">
        <v>1</v>
      </c>
      <c r="H93">
        <v>21</v>
      </c>
      <c r="I93" s="2" t="s">
        <v>1327</v>
      </c>
      <c r="J93" s="4">
        <f>cocina[[#This Row],[Precio Unitario]]*cocina[[#This Row],[Cantidad Ordenada]]</f>
        <v>33</v>
      </c>
      <c r="K93" s="4">
        <f>(cocina[[#This Row],[Precio Unitario]]-cocina[[#This Row],[Costo Unitario]])*cocina[[#This Row],[Cantidad Ordenada]]</f>
        <v>13</v>
      </c>
      <c r="L93" s="7">
        <f>cocina[[#This Row],[Ganancia Neta]]/cocina[[#This Row],[Ganancia Bruta]]</f>
        <v>0.39393939393939392</v>
      </c>
      <c r="M93" s="4">
        <f>cocina[[#This Row],[Costo Unitario]]*cocina[[#This Row],[Cantidad Ordenada]]</f>
        <v>20</v>
      </c>
    </row>
    <row r="94" spans="1:13" x14ac:dyDescent="0.45">
      <c r="A94" s="3">
        <v>35</v>
      </c>
      <c r="B94" s="3">
        <v>13</v>
      </c>
      <c r="C94" s="2" t="s">
        <v>218</v>
      </c>
      <c r="D94" s="2" t="s">
        <v>1335</v>
      </c>
      <c r="E94" s="4">
        <v>19</v>
      </c>
      <c r="F94" s="4">
        <v>31</v>
      </c>
      <c r="G94" s="3">
        <v>2</v>
      </c>
      <c r="H94">
        <v>31</v>
      </c>
      <c r="I94" s="2" t="s">
        <v>1328</v>
      </c>
      <c r="J94" s="4">
        <f>cocina[[#This Row],[Precio Unitario]]*cocina[[#This Row],[Cantidad Ordenada]]</f>
        <v>62</v>
      </c>
      <c r="K94" s="4">
        <f>(cocina[[#This Row],[Precio Unitario]]-cocina[[#This Row],[Costo Unitario]])*cocina[[#This Row],[Cantidad Ordenada]]</f>
        <v>24</v>
      </c>
      <c r="L94" s="7">
        <f>cocina[[#This Row],[Ganancia Neta]]/cocina[[#This Row],[Ganancia Bruta]]</f>
        <v>0.38709677419354838</v>
      </c>
      <c r="M94" s="4">
        <f>cocina[[#This Row],[Costo Unitario]]*cocina[[#This Row],[Cantidad Ordenada]]</f>
        <v>38</v>
      </c>
    </row>
    <row r="95" spans="1:13" x14ac:dyDescent="0.45">
      <c r="A95" s="3">
        <v>36</v>
      </c>
      <c r="B95" s="3">
        <v>5</v>
      </c>
      <c r="C95" s="2" t="s">
        <v>123</v>
      </c>
      <c r="D95" s="2" t="s">
        <v>1334</v>
      </c>
      <c r="E95" s="4">
        <v>18</v>
      </c>
      <c r="F95" s="4">
        <v>30</v>
      </c>
      <c r="G95" s="3">
        <v>1</v>
      </c>
      <c r="H95">
        <v>38</v>
      </c>
      <c r="I95" s="2" t="s">
        <v>1327</v>
      </c>
      <c r="J95" s="4">
        <f>cocina[[#This Row],[Precio Unitario]]*cocina[[#This Row],[Cantidad Ordenada]]</f>
        <v>30</v>
      </c>
      <c r="K95" s="4">
        <f>(cocina[[#This Row],[Precio Unitario]]-cocina[[#This Row],[Costo Unitario]])*cocina[[#This Row],[Cantidad Ordenada]]</f>
        <v>12</v>
      </c>
      <c r="L95" s="7">
        <f>cocina[[#This Row],[Ganancia Neta]]/cocina[[#This Row],[Ganancia Bruta]]</f>
        <v>0.4</v>
      </c>
      <c r="M95" s="4">
        <f>cocina[[#This Row],[Costo Unitario]]*cocina[[#This Row],[Cantidad Ordenada]]</f>
        <v>18</v>
      </c>
    </row>
    <row r="96" spans="1:13" x14ac:dyDescent="0.45">
      <c r="A96" s="3">
        <v>37</v>
      </c>
      <c r="B96" s="3">
        <v>20</v>
      </c>
      <c r="C96" s="2" t="s">
        <v>126</v>
      </c>
      <c r="D96" s="2" t="s">
        <v>1349</v>
      </c>
      <c r="E96" s="4">
        <v>13</v>
      </c>
      <c r="F96" s="4">
        <v>21</v>
      </c>
      <c r="G96" s="3">
        <v>1</v>
      </c>
      <c r="H96">
        <v>47</v>
      </c>
      <c r="I96" s="2" t="s">
        <v>1327</v>
      </c>
      <c r="J96" s="4">
        <f>cocina[[#This Row],[Precio Unitario]]*cocina[[#This Row],[Cantidad Ordenada]]</f>
        <v>21</v>
      </c>
      <c r="K96" s="4">
        <f>(cocina[[#This Row],[Precio Unitario]]-cocina[[#This Row],[Costo Unitario]])*cocina[[#This Row],[Cantidad Ordenada]]</f>
        <v>8</v>
      </c>
      <c r="L96" s="7">
        <f>cocina[[#This Row],[Ganancia Neta]]/cocina[[#This Row],[Ganancia Bruta]]</f>
        <v>0.38095238095238093</v>
      </c>
      <c r="M96" s="4">
        <f>cocina[[#This Row],[Costo Unitario]]*cocina[[#This Row],[Cantidad Ordenada]]</f>
        <v>13</v>
      </c>
    </row>
    <row r="97" spans="1:13" x14ac:dyDescent="0.45">
      <c r="A97" s="3">
        <v>38</v>
      </c>
      <c r="B97" s="3">
        <v>10</v>
      </c>
      <c r="C97" s="2" t="s">
        <v>218</v>
      </c>
      <c r="D97" s="2" t="s">
        <v>1335</v>
      </c>
      <c r="E97" s="4">
        <v>19</v>
      </c>
      <c r="F97" s="4">
        <v>31</v>
      </c>
      <c r="G97" s="3">
        <v>3</v>
      </c>
      <c r="H97">
        <v>21</v>
      </c>
      <c r="I97" s="2" t="s">
        <v>1328</v>
      </c>
      <c r="J97" s="4">
        <f>cocina[[#This Row],[Precio Unitario]]*cocina[[#This Row],[Cantidad Ordenada]]</f>
        <v>93</v>
      </c>
      <c r="K97" s="4">
        <f>(cocina[[#This Row],[Precio Unitario]]-cocina[[#This Row],[Costo Unitario]])*cocina[[#This Row],[Cantidad Ordenada]]</f>
        <v>36</v>
      </c>
      <c r="L97" s="7">
        <f>cocina[[#This Row],[Ganancia Neta]]/cocina[[#This Row],[Ganancia Bruta]]</f>
        <v>0.38709677419354838</v>
      </c>
      <c r="M97" s="4">
        <f>cocina[[#This Row],[Costo Unitario]]*cocina[[#This Row],[Cantidad Ordenada]]</f>
        <v>57</v>
      </c>
    </row>
    <row r="98" spans="1:13" x14ac:dyDescent="0.45">
      <c r="A98" s="3">
        <v>38</v>
      </c>
      <c r="B98" s="3">
        <v>10</v>
      </c>
      <c r="C98" s="2" t="s">
        <v>35</v>
      </c>
      <c r="D98" s="2" t="s">
        <v>1343</v>
      </c>
      <c r="E98" s="4">
        <v>21</v>
      </c>
      <c r="F98" s="4">
        <v>35</v>
      </c>
      <c r="G98" s="3">
        <v>2</v>
      </c>
      <c r="H98">
        <v>34</v>
      </c>
      <c r="I98" s="2" t="s">
        <v>1327</v>
      </c>
      <c r="J98" s="4">
        <f>cocina[[#This Row],[Precio Unitario]]*cocina[[#This Row],[Cantidad Ordenada]]</f>
        <v>70</v>
      </c>
      <c r="K98" s="4">
        <f>(cocina[[#This Row],[Precio Unitario]]-cocina[[#This Row],[Costo Unitario]])*cocina[[#This Row],[Cantidad Ordenada]]</f>
        <v>28</v>
      </c>
      <c r="L98" s="7">
        <f>cocina[[#This Row],[Ganancia Neta]]/cocina[[#This Row],[Ganancia Bruta]]</f>
        <v>0.4</v>
      </c>
      <c r="M98" s="4">
        <f>cocina[[#This Row],[Costo Unitario]]*cocina[[#This Row],[Cantidad Ordenada]]</f>
        <v>42</v>
      </c>
    </row>
    <row r="99" spans="1:13" x14ac:dyDescent="0.45">
      <c r="A99" s="3">
        <v>38</v>
      </c>
      <c r="B99" s="3">
        <v>10</v>
      </c>
      <c r="C99" s="2" t="s">
        <v>131</v>
      </c>
      <c r="D99" s="2" t="s">
        <v>1338</v>
      </c>
      <c r="E99" s="4">
        <v>22</v>
      </c>
      <c r="F99" s="4">
        <v>36</v>
      </c>
      <c r="G99" s="3">
        <v>2</v>
      </c>
      <c r="H99">
        <v>43</v>
      </c>
      <c r="I99" s="2" t="s">
        <v>1327</v>
      </c>
      <c r="J99" s="4">
        <f>cocina[[#This Row],[Precio Unitario]]*cocina[[#This Row],[Cantidad Ordenada]]</f>
        <v>72</v>
      </c>
      <c r="K99" s="4">
        <f>(cocina[[#This Row],[Precio Unitario]]-cocina[[#This Row],[Costo Unitario]])*cocina[[#This Row],[Cantidad Ordenada]]</f>
        <v>28</v>
      </c>
      <c r="L99" s="7">
        <f>cocina[[#This Row],[Ganancia Neta]]/cocina[[#This Row],[Ganancia Bruta]]</f>
        <v>0.3888888888888889</v>
      </c>
      <c r="M99" s="4">
        <f>cocina[[#This Row],[Costo Unitario]]*cocina[[#This Row],[Cantidad Ordenada]]</f>
        <v>44</v>
      </c>
    </row>
    <row r="100" spans="1:13" x14ac:dyDescent="0.45">
      <c r="A100" s="3">
        <v>39</v>
      </c>
      <c r="B100" s="3">
        <v>15</v>
      </c>
      <c r="C100" s="2" t="s">
        <v>131</v>
      </c>
      <c r="D100" s="2" t="s">
        <v>1338</v>
      </c>
      <c r="E100" s="4">
        <v>22</v>
      </c>
      <c r="F100" s="4">
        <v>36</v>
      </c>
      <c r="G100" s="3">
        <v>3</v>
      </c>
      <c r="H100">
        <v>57</v>
      </c>
      <c r="I100" s="2" t="s">
        <v>1327</v>
      </c>
      <c r="J100" s="4">
        <f>cocina[[#This Row],[Precio Unitario]]*cocina[[#This Row],[Cantidad Ordenada]]</f>
        <v>108</v>
      </c>
      <c r="K100" s="4">
        <f>(cocina[[#This Row],[Precio Unitario]]-cocina[[#This Row],[Costo Unitario]])*cocina[[#This Row],[Cantidad Ordenada]]</f>
        <v>42</v>
      </c>
      <c r="L100" s="7">
        <f>cocina[[#This Row],[Ganancia Neta]]/cocina[[#This Row],[Ganancia Bruta]]</f>
        <v>0.3888888888888889</v>
      </c>
      <c r="M100" s="4">
        <f>cocina[[#This Row],[Costo Unitario]]*cocina[[#This Row],[Cantidad Ordenada]]</f>
        <v>66</v>
      </c>
    </row>
    <row r="101" spans="1:13" x14ac:dyDescent="0.45">
      <c r="A101" s="3">
        <v>40</v>
      </c>
      <c r="B101" s="3">
        <v>1</v>
      </c>
      <c r="C101" s="2" t="s">
        <v>58</v>
      </c>
      <c r="D101" s="2" t="s">
        <v>1339</v>
      </c>
      <c r="E101" s="4">
        <v>17</v>
      </c>
      <c r="F101" s="4">
        <v>29</v>
      </c>
      <c r="G101" s="3">
        <v>3</v>
      </c>
      <c r="H101">
        <v>15</v>
      </c>
      <c r="I101" s="2" t="s">
        <v>1328</v>
      </c>
      <c r="J101" s="4">
        <f>cocina[[#This Row],[Precio Unitario]]*cocina[[#This Row],[Cantidad Ordenada]]</f>
        <v>87</v>
      </c>
      <c r="K101" s="4">
        <f>(cocina[[#This Row],[Precio Unitario]]-cocina[[#This Row],[Costo Unitario]])*cocina[[#This Row],[Cantidad Ordenada]]</f>
        <v>36</v>
      </c>
      <c r="L101" s="7">
        <f>cocina[[#This Row],[Ganancia Neta]]/cocina[[#This Row],[Ganancia Bruta]]</f>
        <v>0.41379310344827586</v>
      </c>
      <c r="M101" s="4">
        <f>cocina[[#This Row],[Costo Unitario]]*cocina[[#This Row],[Cantidad Ordenada]]</f>
        <v>51</v>
      </c>
    </row>
    <row r="102" spans="1:13" x14ac:dyDescent="0.45">
      <c r="A102" s="3">
        <v>40</v>
      </c>
      <c r="B102" s="3">
        <v>1</v>
      </c>
      <c r="C102" s="2" t="s">
        <v>512</v>
      </c>
      <c r="D102" s="2" t="s">
        <v>1340</v>
      </c>
      <c r="E102" s="4">
        <v>20</v>
      </c>
      <c r="F102" s="4">
        <v>33</v>
      </c>
      <c r="G102" s="3">
        <v>1</v>
      </c>
      <c r="H102">
        <v>50</v>
      </c>
      <c r="I102" s="2" t="s">
        <v>1328</v>
      </c>
      <c r="J102" s="4">
        <f>cocina[[#This Row],[Precio Unitario]]*cocina[[#This Row],[Cantidad Ordenada]]</f>
        <v>33</v>
      </c>
      <c r="K102" s="4">
        <f>(cocina[[#This Row],[Precio Unitario]]-cocina[[#This Row],[Costo Unitario]])*cocina[[#This Row],[Cantidad Ordenada]]</f>
        <v>13</v>
      </c>
      <c r="L102" s="7">
        <f>cocina[[#This Row],[Ganancia Neta]]/cocina[[#This Row],[Ganancia Bruta]]</f>
        <v>0.39393939393939392</v>
      </c>
      <c r="M102" s="4">
        <f>cocina[[#This Row],[Costo Unitario]]*cocina[[#This Row],[Cantidad Ordenada]]</f>
        <v>20</v>
      </c>
    </row>
    <row r="103" spans="1:13" x14ac:dyDescent="0.45">
      <c r="A103" s="3">
        <v>40</v>
      </c>
      <c r="B103" s="3">
        <v>1</v>
      </c>
      <c r="C103" s="2" t="s">
        <v>68</v>
      </c>
      <c r="D103" s="2" t="s">
        <v>1341</v>
      </c>
      <c r="E103" s="4">
        <v>16</v>
      </c>
      <c r="F103" s="4">
        <v>28</v>
      </c>
      <c r="G103" s="3">
        <v>1</v>
      </c>
      <c r="H103">
        <v>13</v>
      </c>
      <c r="I103" s="2" t="s">
        <v>1328</v>
      </c>
      <c r="J103" s="4">
        <f>cocina[[#This Row],[Precio Unitario]]*cocina[[#This Row],[Cantidad Ordenada]]</f>
        <v>28</v>
      </c>
      <c r="K103" s="4">
        <f>(cocina[[#This Row],[Precio Unitario]]-cocina[[#This Row],[Costo Unitario]])*cocina[[#This Row],[Cantidad Ordenada]]</f>
        <v>12</v>
      </c>
      <c r="L103" s="7">
        <f>cocina[[#This Row],[Ganancia Neta]]/cocina[[#This Row],[Ganancia Bruta]]</f>
        <v>0.42857142857142855</v>
      </c>
      <c r="M103" s="4">
        <f>cocina[[#This Row],[Costo Unitario]]*cocina[[#This Row],[Cantidad Ordenada]]</f>
        <v>16</v>
      </c>
    </row>
    <row r="104" spans="1:13" x14ac:dyDescent="0.45">
      <c r="A104" s="3">
        <v>41</v>
      </c>
      <c r="B104" s="3">
        <v>7</v>
      </c>
      <c r="C104" s="2" t="s">
        <v>480</v>
      </c>
      <c r="D104" s="2" t="s">
        <v>1344</v>
      </c>
      <c r="E104" s="4">
        <v>19</v>
      </c>
      <c r="F104" s="4">
        <v>32</v>
      </c>
      <c r="G104" s="3">
        <v>3</v>
      </c>
      <c r="H104">
        <v>23</v>
      </c>
      <c r="I104" s="2" t="s">
        <v>1328</v>
      </c>
      <c r="J104" s="4">
        <f>cocina[[#This Row],[Precio Unitario]]*cocina[[#This Row],[Cantidad Ordenada]]</f>
        <v>96</v>
      </c>
      <c r="K104" s="4">
        <f>(cocina[[#This Row],[Precio Unitario]]-cocina[[#This Row],[Costo Unitario]])*cocina[[#This Row],[Cantidad Ordenada]]</f>
        <v>39</v>
      </c>
      <c r="L104" s="7">
        <f>cocina[[#This Row],[Ganancia Neta]]/cocina[[#This Row],[Ganancia Bruta]]</f>
        <v>0.40625</v>
      </c>
      <c r="M104" s="4">
        <f>cocina[[#This Row],[Costo Unitario]]*cocina[[#This Row],[Cantidad Ordenada]]</f>
        <v>57</v>
      </c>
    </row>
    <row r="105" spans="1:13" x14ac:dyDescent="0.45">
      <c r="A105" s="3">
        <v>41</v>
      </c>
      <c r="B105" s="3">
        <v>7</v>
      </c>
      <c r="C105" s="2" t="s">
        <v>297</v>
      </c>
      <c r="D105" s="2" t="s">
        <v>1351</v>
      </c>
      <c r="E105" s="4">
        <v>15</v>
      </c>
      <c r="F105" s="4">
        <v>26</v>
      </c>
      <c r="G105" s="3">
        <v>3</v>
      </c>
      <c r="H105">
        <v>47</v>
      </c>
      <c r="I105" s="2" t="s">
        <v>1328</v>
      </c>
      <c r="J105" s="4">
        <f>cocina[[#This Row],[Precio Unitario]]*cocina[[#This Row],[Cantidad Ordenada]]</f>
        <v>78</v>
      </c>
      <c r="K105" s="4">
        <f>(cocina[[#This Row],[Precio Unitario]]-cocina[[#This Row],[Costo Unitario]])*cocina[[#This Row],[Cantidad Ordenada]]</f>
        <v>33</v>
      </c>
      <c r="L105" s="7">
        <f>cocina[[#This Row],[Ganancia Neta]]/cocina[[#This Row],[Ganancia Bruta]]</f>
        <v>0.42307692307692307</v>
      </c>
      <c r="M105" s="4">
        <f>cocina[[#This Row],[Costo Unitario]]*cocina[[#This Row],[Cantidad Ordenada]]</f>
        <v>45</v>
      </c>
    </row>
    <row r="106" spans="1:13" x14ac:dyDescent="0.45">
      <c r="A106" s="3">
        <v>41</v>
      </c>
      <c r="B106" s="3">
        <v>7</v>
      </c>
      <c r="C106" s="2" t="s">
        <v>123</v>
      </c>
      <c r="D106" s="2" t="s">
        <v>1334</v>
      </c>
      <c r="E106" s="4">
        <v>18</v>
      </c>
      <c r="F106" s="4">
        <v>30</v>
      </c>
      <c r="G106" s="3">
        <v>1</v>
      </c>
      <c r="H106">
        <v>19</v>
      </c>
      <c r="I106" s="2" t="s">
        <v>1328</v>
      </c>
      <c r="J106" s="4">
        <f>cocina[[#This Row],[Precio Unitario]]*cocina[[#This Row],[Cantidad Ordenada]]</f>
        <v>30</v>
      </c>
      <c r="K106" s="4">
        <f>(cocina[[#This Row],[Precio Unitario]]-cocina[[#This Row],[Costo Unitario]])*cocina[[#This Row],[Cantidad Ordenada]]</f>
        <v>12</v>
      </c>
      <c r="L106" s="7">
        <f>cocina[[#This Row],[Ganancia Neta]]/cocina[[#This Row],[Ganancia Bruta]]</f>
        <v>0.4</v>
      </c>
      <c r="M106" s="4">
        <f>cocina[[#This Row],[Costo Unitario]]*cocina[[#This Row],[Cantidad Ordenada]]</f>
        <v>18</v>
      </c>
    </row>
    <row r="107" spans="1:13" x14ac:dyDescent="0.45">
      <c r="A107" s="3">
        <v>42</v>
      </c>
      <c r="B107" s="3">
        <v>14</v>
      </c>
      <c r="C107" s="2" t="s">
        <v>390</v>
      </c>
      <c r="D107" s="2" t="s">
        <v>1345</v>
      </c>
      <c r="E107" s="4">
        <v>13</v>
      </c>
      <c r="F107" s="4">
        <v>22</v>
      </c>
      <c r="G107" s="3">
        <v>1</v>
      </c>
      <c r="H107">
        <v>57</v>
      </c>
      <c r="I107" s="2" t="s">
        <v>1328</v>
      </c>
      <c r="J107" s="4">
        <f>cocina[[#This Row],[Precio Unitario]]*cocina[[#This Row],[Cantidad Ordenada]]</f>
        <v>22</v>
      </c>
      <c r="K107" s="4">
        <f>(cocina[[#This Row],[Precio Unitario]]-cocina[[#This Row],[Costo Unitario]])*cocina[[#This Row],[Cantidad Ordenada]]</f>
        <v>9</v>
      </c>
      <c r="L107" s="7">
        <f>cocina[[#This Row],[Ganancia Neta]]/cocina[[#This Row],[Ganancia Bruta]]</f>
        <v>0.40909090909090912</v>
      </c>
      <c r="M107" s="4">
        <f>cocina[[#This Row],[Costo Unitario]]*cocina[[#This Row],[Cantidad Ordenada]]</f>
        <v>13</v>
      </c>
    </row>
    <row r="108" spans="1:13" x14ac:dyDescent="0.45">
      <c r="A108" s="3">
        <v>42</v>
      </c>
      <c r="B108" s="3">
        <v>14</v>
      </c>
      <c r="C108" s="2" t="s">
        <v>80</v>
      </c>
      <c r="D108" s="2" t="s">
        <v>1337</v>
      </c>
      <c r="E108" s="4">
        <v>25</v>
      </c>
      <c r="F108" s="4">
        <v>40</v>
      </c>
      <c r="G108" s="3">
        <v>2</v>
      </c>
      <c r="H108">
        <v>12</v>
      </c>
      <c r="I108" s="2" t="s">
        <v>1328</v>
      </c>
      <c r="J108" s="4">
        <f>cocina[[#This Row],[Precio Unitario]]*cocina[[#This Row],[Cantidad Ordenada]]</f>
        <v>80</v>
      </c>
      <c r="K108" s="4">
        <f>(cocina[[#This Row],[Precio Unitario]]-cocina[[#This Row],[Costo Unitario]])*cocina[[#This Row],[Cantidad Ordenada]]</f>
        <v>30</v>
      </c>
      <c r="L108" s="7">
        <f>cocina[[#This Row],[Ganancia Neta]]/cocina[[#This Row],[Ganancia Bruta]]</f>
        <v>0.375</v>
      </c>
      <c r="M108" s="4">
        <f>cocina[[#This Row],[Costo Unitario]]*cocina[[#This Row],[Cantidad Ordenada]]</f>
        <v>50</v>
      </c>
    </row>
    <row r="109" spans="1:13" x14ac:dyDescent="0.45">
      <c r="A109" s="3">
        <v>43</v>
      </c>
      <c r="B109" s="3">
        <v>8</v>
      </c>
      <c r="C109" s="2" t="s">
        <v>480</v>
      </c>
      <c r="D109" s="2" t="s">
        <v>1344</v>
      </c>
      <c r="E109" s="4">
        <v>19</v>
      </c>
      <c r="F109" s="4">
        <v>32</v>
      </c>
      <c r="G109" s="3">
        <v>1</v>
      </c>
      <c r="H109">
        <v>6</v>
      </c>
      <c r="I109" s="2" t="s">
        <v>1328</v>
      </c>
      <c r="J109" s="4">
        <f>cocina[[#This Row],[Precio Unitario]]*cocina[[#This Row],[Cantidad Ordenada]]</f>
        <v>32</v>
      </c>
      <c r="K109" s="4">
        <f>(cocina[[#This Row],[Precio Unitario]]-cocina[[#This Row],[Costo Unitario]])*cocina[[#This Row],[Cantidad Ordenada]]</f>
        <v>13</v>
      </c>
      <c r="L109" s="7">
        <f>cocina[[#This Row],[Ganancia Neta]]/cocina[[#This Row],[Ganancia Bruta]]</f>
        <v>0.40625</v>
      </c>
      <c r="M109" s="4">
        <f>cocina[[#This Row],[Costo Unitario]]*cocina[[#This Row],[Cantidad Ordenada]]</f>
        <v>19</v>
      </c>
    </row>
    <row r="110" spans="1:13" x14ac:dyDescent="0.45">
      <c r="A110" s="3">
        <v>43</v>
      </c>
      <c r="B110" s="3">
        <v>8</v>
      </c>
      <c r="C110" s="2" t="s">
        <v>98</v>
      </c>
      <c r="D110" s="2" t="s">
        <v>1346</v>
      </c>
      <c r="E110" s="4">
        <v>20</v>
      </c>
      <c r="F110" s="4">
        <v>34</v>
      </c>
      <c r="G110" s="3">
        <v>2</v>
      </c>
      <c r="H110">
        <v>59</v>
      </c>
      <c r="I110" s="2" t="s">
        <v>1328</v>
      </c>
      <c r="J110" s="4">
        <f>cocina[[#This Row],[Precio Unitario]]*cocina[[#This Row],[Cantidad Ordenada]]</f>
        <v>68</v>
      </c>
      <c r="K110" s="4">
        <f>(cocina[[#This Row],[Precio Unitario]]-cocina[[#This Row],[Costo Unitario]])*cocina[[#This Row],[Cantidad Ordenada]]</f>
        <v>28</v>
      </c>
      <c r="L110" s="7">
        <f>cocina[[#This Row],[Ganancia Neta]]/cocina[[#This Row],[Ganancia Bruta]]</f>
        <v>0.41176470588235292</v>
      </c>
      <c r="M110" s="4">
        <f>cocina[[#This Row],[Costo Unitario]]*cocina[[#This Row],[Cantidad Ordenada]]</f>
        <v>40</v>
      </c>
    </row>
    <row r="111" spans="1:13" x14ac:dyDescent="0.45">
      <c r="A111" s="3">
        <v>43</v>
      </c>
      <c r="B111" s="3">
        <v>8</v>
      </c>
      <c r="C111" s="2" t="s">
        <v>300</v>
      </c>
      <c r="D111" s="2" t="s">
        <v>1333</v>
      </c>
      <c r="E111" s="4">
        <v>14</v>
      </c>
      <c r="F111" s="4">
        <v>24</v>
      </c>
      <c r="G111" s="3">
        <v>3</v>
      </c>
      <c r="H111">
        <v>57</v>
      </c>
      <c r="I111" s="2" t="s">
        <v>1327</v>
      </c>
      <c r="J111" s="4">
        <f>cocina[[#This Row],[Precio Unitario]]*cocina[[#This Row],[Cantidad Ordenada]]</f>
        <v>72</v>
      </c>
      <c r="K111" s="4">
        <f>(cocina[[#This Row],[Precio Unitario]]-cocina[[#This Row],[Costo Unitario]])*cocina[[#This Row],[Cantidad Ordenada]]</f>
        <v>30</v>
      </c>
      <c r="L111" s="7">
        <f>cocina[[#This Row],[Ganancia Neta]]/cocina[[#This Row],[Ganancia Bruta]]</f>
        <v>0.41666666666666669</v>
      </c>
      <c r="M111" s="4">
        <f>cocina[[#This Row],[Costo Unitario]]*cocina[[#This Row],[Cantidad Ordenada]]</f>
        <v>42</v>
      </c>
    </row>
    <row r="112" spans="1:13" x14ac:dyDescent="0.45">
      <c r="A112" s="3">
        <v>43</v>
      </c>
      <c r="B112" s="3">
        <v>8</v>
      </c>
      <c r="C112" s="2" t="s">
        <v>218</v>
      </c>
      <c r="D112" s="2" t="s">
        <v>1335</v>
      </c>
      <c r="E112" s="4">
        <v>19</v>
      </c>
      <c r="F112" s="4">
        <v>31</v>
      </c>
      <c r="G112" s="3">
        <v>1</v>
      </c>
      <c r="H112">
        <v>24</v>
      </c>
      <c r="I112" s="2" t="s">
        <v>1327</v>
      </c>
      <c r="J112" s="4">
        <f>cocina[[#This Row],[Precio Unitario]]*cocina[[#This Row],[Cantidad Ordenada]]</f>
        <v>31</v>
      </c>
      <c r="K112" s="4">
        <f>(cocina[[#This Row],[Precio Unitario]]-cocina[[#This Row],[Costo Unitario]])*cocina[[#This Row],[Cantidad Ordenada]]</f>
        <v>12</v>
      </c>
      <c r="L112" s="7">
        <f>cocina[[#This Row],[Ganancia Neta]]/cocina[[#This Row],[Ganancia Bruta]]</f>
        <v>0.38709677419354838</v>
      </c>
      <c r="M112" s="4">
        <f>cocina[[#This Row],[Costo Unitario]]*cocina[[#This Row],[Cantidad Ordenada]]</f>
        <v>19</v>
      </c>
    </row>
    <row r="113" spans="1:13" x14ac:dyDescent="0.45">
      <c r="A113" s="3">
        <v>44</v>
      </c>
      <c r="B113" s="3">
        <v>18</v>
      </c>
      <c r="C113" s="2" t="s">
        <v>297</v>
      </c>
      <c r="D113" s="2" t="s">
        <v>1351</v>
      </c>
      <c r="E113" s="4">
        <v>15</v>
      </c>
      <c r="F113" s="4">
        <v>26</v>
      </c>
      <c r="G113" s="3">
        <v>1</v>
      </c>
      <c r="H113">
        <v>34</v>
      </c>
      <c r="I113" s="2" t="s">
        <v>1328</v>
      </c>
      <c r="J113" s="4">
        <f>cocina[[#This Row],[Precio Unitario]]*cocina[[#This Row],[Cantidad Ordenada]]</f>
        <v>26</v>
      </c>
      <c r="K113" s="4">
        <f>(cocina[[#This Row],[Precio Unitario]]-cocina[[#This Row],[Costo Unitario]])*cocina[[#This Row],[Cantidad Ordenada]]</f>
        <v>11</v>
      </c>
      <c r="L113" s="7">
        <f>cocina[[#This Row],[Ganancia Neta]]/cocina[[#This Row],[Ganancia Bruta]]</f>
        <v>0.42307692307692307</v>
      </c>
      <c r="M113" s="4">
        <f>cocina[[#This Row],[Costo Unitario]]*cocina[[#This Row],[Cantidad Ordenada]]</f>
        <v>15</v>
      </c>
    </row>
    <row r="114" spans="1:13" x14ac:dyDescent="0.45">
      <c r="A114" s="3">
        <v>44</v>
      </c>
      <c r="B114" s="3">
        <v>18</v>
      </c>
      <c r="C114" s="2" t="s">
        <v>229</v>
      </c>
      <c r="D114" s="2" t="s">
        <v>1352</v>
      </c>
      <c r="E114" s="4">
        <v>15</v>
      </c>
      <c r="F114" s="4">
        <v>25</v>
      </c>
      <c r="G114" s="3">
        <v>3</v>
      </c>
      <c r="H114">
        <v>8</v>
      </c>
      <c r="I114" s="2" t="s">
        <v>1327</v>
      </c>
      <c r="J114" s="4">
        <f>cocina[[#This Row],[Precio Unitario]]*cocina[[#This Row],[Cantidad Ordenada]]</f>
        <v>75</v>
      </c>
      <c r="K114" s="4">
        <f>(cocina[[#This Row],[Precio Unitario]]-cocina[[#This Row],[Costo Unitario]])*cocina[[#This Row],[Cantidad Ordenada]]</f>
        <v>30</v>
      </c>
      <c r="L114" s="7">
        <f>cocina[[#This Row],[Ganancia Neta]]/cocina[[#This Row],[Ganancia Bruta]]</f>
        <v>0.4</v>
      </c>
      <c r="M114" s="4">
        <f>cocina[[#This Row],[Costo Unitario]]*cocina[[#This Row],[Cantidad Ordenada]]</f>
        <v>45</v>
      </c>
    </row>
    <row r="115" spans="1:13" x14ac:dyDescent="0.45">
      <c r="A115" s="3">
        <v>44</v>
      </c>
      <c r="B115" s="3">
        <v>18</v>
      </c>
      <c r="C115" s="2" t="s">
        <v>126</v>
      </c>
      <c r="D115" s="2" t="s">
        <v>1349</v>
      </c>
      <c r="E115" s="4">
        <v>13</v>
      </c>
      <c r="F115" s="4">
        <v>21</v>
      </c>
      <c r="G115" s="3">
        <v>1</v>
      </c>
      <c r="H115">
        <v>43</v>
      </c>
      <c r="I115" s="2" t="s">
        <v>1327</v>
      </c>
      <c r="J115" s="4">
        <f>cocina[[#This Row],[Precio Unitario]]*cocina[[#This Row],[Cantidad Ordenada]]</f>
        <v>21</v>
      </c>
      <c r="K115" s="4">
        <f>(cocina[[#This Row],[Precio Unitario]]-cocina[[#This Row],[Costo Unitario]])*cocina[[#This Row],[Cantidad Ordenada]]</f>
        <v>8</v>
      </c>
      <c r="L115" s="7">
        <f>cocina[[#This Row],[Ganancia Neta]]/cocina[[#This Row],[Ganancia Bruta]]</f>
        <v>0.38095238095238093</v>
      </c>
      <c r="M115" s="4">
        <f>cocina[[#This Row],[Costo Unitario]]*cocina[[#This Row],[Cantidad Ordenada]]</f>
        <v>13</v>
      </c>
    </row>
    <row r="116" spans="1:13" x14ac:dyDescent="0.45">
      <c r="A116" s="3">
        <v>45</v>
      </c>
      <c r="B116" s="3">
        <v>17</v>
      </c>
      <c r="C116" s="2" t="s">
        <v>143</v>
      </c>
      <c r="D116" s="2" t="s">
        <v>1350</v>
      </c>
      <c r="E116" s="4">
        <v>10</v>
      </c>
      <c r="F116" s="4">
        <v>18</v>
      </c>
      <c r="G116" s="3">
        <v>3</v>
      </c>
      <c r="H116">
        <v>47</v>
      </c>
      <c r="I116" s="2" t="s">
        <v>1327</v>
      </c>
      <c r="J116" s="4">
        <f>cocina[[#This Row],[Precio Unitario]]*cocina[[#This Row],[Cantidad Ordenada]]</f>
        <v>54</v>
      </c>
      <c r="K116" s="4">
        <f>(cocina[[#This Row],[Precio Unitario]]-cocina[[#This Row],[Costo Unitario]])*cocina[[#This Row],[Cantidad Ordenada]]</f>
        <v>24</v>
      </c>
      <c r="L116" s="7">
        <f>cocina[[#This Row],[Ganancia Neta]]/cocina[[#This Row],[Ganancia Bruta]]</f>
        <v>0.44444444444444442</v>
      </c>
      <c r="M116" s="4">
        <f>cocina[[#This Row],[Costo Unitario]]*cocina[[#This Row],[Cantidad Ordenada]]</f>
        <v>30</v>
      </c>
    </row>
    <row r="117" spans="1:13" x14ac:dyDescent="0.45">
      <c r="A117" s="3">
        <v>46</v>
      </c>
      <c r="B117" s="3">
        <v>10</v>
      </c>
      <c r="C117" s="2" t="s">
        <v>123</v>
      </c>
      <c r="D117" s="2" t="s">
        <v>1334</v>
      </c>
      <c r="E117" s="4">
        <v>18</v>
      </c>
      <c r="F117" s="4">
        <v>30</v>
      </c>
      <c r="G117" s="3">
        <v>2</v>
      </c>
      <c r="H117">
        <v>23</v>
      </c>
      <c r="I117" s="2" t="s">
        <v>1328</v>
      </c>
      <c r="J117" s="4">
        <f>cocina[[#This Row],[Precio Unitario]]*cocina[[#This Row],[Cantidad Ordenada]]</f>
        <v>60</v>
      </c>
      <c r="K117" s="4">
        <f>(cocina[[#This Row],[Precio Unitario]]-cocina[[#This Row],[Costo Unitario]])*cocina[[#This Row],[Cantidad Ordenada]]</f>
        <v>24</v>
      </c>
      <c r="L117" s="7">
        <f>cocina[[#This Row],[Ganancia Neta]]/cocina[[#This Row],[Ganancia Bruta]]</f>
        <v>0.4</v>
      </c>
      <c r="M117" s="4">
        <f>cocina[[#This Row],[Costo Unitario]]*cocina[[#This Row],[Cantidad Ordenada]]</f>
        <v>36</v>
      </c>
    </row>
    <row r="118" spans="1:13" x14ac:dyDescent="0.45">
      <c r="A118" s="3">
        <v>46</v>
      </c>
      <c r="B118" s="3">
        <v>10</v>
      </c>
      <c r="C118" s="2" t="s">
        <v>98</v>
      </c>
      <c r="D118" s="2" t="s">
        <v>1346</v>
      </c>
      <c r="E118" s="4">
        <v>20</v>
      </c>
      <c r="F118" s="4">
        <v>34</v>
      </c>
      <c r="G118" s="3">
        <v>1</v>
      </c>
      <c r="H118">
        <v>48</v>
      </c>
      <c r="I118" s="2" t="s">
        <v>1328</v>
      </c>
      <c r="J118" s="4">
        <f>cocina[[#This Row],[Precio Unitario]]*cocina[[#This Row],[Cantidad Ordenada]]</f>
        <v>34</v>
      </c>
      <c r="K118" s="4">
        <f>(cocina[[#This Row],[Precio Unitario]]-cocina[[#This Row],[Costo Unitario]])*cocina[[#This Row],[Cantidad Ordenada]]</f>
        <v>14</v>
      </c>
      <c r="L118" s="7">
        <f>cocina[[#This Row],[Ganancia Neta]]/cocina[[#This Row],[Ganancia Bruta]]</f>
        <v>0.41176470588235292</v>
      </c>
      <c r="M118" s="4">
        <f>cocina[[#This Row],[Costo Unitario]]*cocina[[#This Row],[Cantidad Ordenada]]</f>
        <v>20</v>
      </c>
    </row>
    <row r="119" spans="1:13" x14ac:dyDescent="0.45">
      <c r="A119" s="3">
        <v>46</v>
      </c>
      <c r="B119" s="3">
        <v>10</v>
      </c>
      <c r="C119" s="2" t="s">
        <v>385</v>
      </c>
      <c r="D119" s="2" t="s">
        <v>1348</v>
      </c>
      <c r="E119" s="4">
        <v>14</v>
      </c>
      <c r="F119" s="4">
        <v>23</v>
      </c>
      <c r="G119" s="3">
        <v>2</v>
      </c>
      <c r="H119">
        <v>15</v>
      </c>
      <c r="I119" s="2" t="s">
        <v>1327</v>
      </c>
      <c r="J119" s="4">
        <f>cocina[[#This Row],[Precio Unitario]]*cocina[[#This Row],[Cantidad Ordenada]]</f>
        <v>46</v>
      </c>
      <c r="K119" s="4">
        <f>(cocina[[#This Row],[Precio Unitario]]-cocina[[#This Row],[Costo Unitario]])*cocina[[#This Row],[Cantidad Ordenada]]</f>
        <v>18</v>
      </c>
      <c r="L119" s="7">
        <f>cocina[[#This Row],[Ganancia Neta]]/cocina[[#This Row],[Ganancia Bruta]]</f>
        <v>0.39130434782608697</v>
      </c>
      <c r="M119" s="4">
        <f>cocina[[#This Row],[Costo Unitario]]*cocina[[#This Row],[Cantidad Ordenada]]</f>
        <v>28</v>
      </c>
    </row>
    <row r="120" spans="1:13" x14ac:dyDescent="0.45">
      <c r="A120" s="3">
        <v>47</v>
      </c>
      <c r="B120" s="3">
        <v>18</v>
      </c>
      <c r="C120" s="2" t="s">
        <v>512</v>
      </c>
      <c r="D120" s="2" t="s">
        <v>1340</v>
      </c>
      <c r="E120" s="4">
        <v>20</v>
      </c>
      <c r="F120" s="4">
        <v>33</v>
      </c>
      <c r="G120" s="3">
        <v>2</v>
      </c>
      <c r="H120">
        <v>56</v>
      </c>
      <c r="I120" s="2" t="s">
        <v>1327</v>
      </c>
      <c r="J120" s="4">
        <f>cocina[[#This Row],[Precio Unitario]]*cocina[[#This Row],[Cantidad Ordenada]]</f>
        <v>66</v>
      </c>
      <c r="K120" s="4">
        <f>(cocina[[#This Row],[Precio Unitario]]-cocina[[#This Row],[Costo Unitario]])*cocina[[#This Row],[Cantidad Ordenada]]</f>
        <v>26</v>
      </c>
      <c r="L120" s="7">
        <f>cocina[[#This Row],[Ganancia Neta]]/cocina[[#This Row],[Ganancia Bruta]]</f>
        <v>0.39393939393939392</v>
      </c>
      <c r="M120" s="4">
        <f>cocina[[#This Row],[Costo Unitario]]*cocina[[#This Row],[Cantidad Ordenada]]</f>
        <v>40</v>
      </c>
    </row>
    <row r="121" spans="1:13" x14ac:dyDescent="0.45">
      <c r="A121" s="3">
        <v>47</v>
      </c>
      <c r="B121" s="3">
        <v>18</v>
      </c>
      <c r="C121" s="2" t="s">
        <v>385</v>
      </c>
      <c r="D121" s="2" t="s">
        <v>1348</v>
      </c>
      <c r="E121" s="4">
        <v>14</v>
      </c>
      <c r="F121" s="4">
        <v>23</v>
      </c>
      <c r="G121" s="3">
        <v>1</v>
      </c>
      <c r="H121">
        <v>17</v>
      </c>
      <c r="I121" s="2" t="s">
        <v>1328</v>
      </c>
      <c r="J121" s="4">
        <f>cocina[[#This Row],[Precio Unitario]]*cocina[[#This Row],[Cantidad Ordenada]]</f>
        <v>23</v>
      </c>
      <c r="K121" s="4">
        <f>(cocina[[#This Row],[Precio Unitario]]-cocina[[#This Row],[Costo Unitario]])*cocina[[#This Row],[Cantidad Ordenada]]</f>
        <v>9</v>
      </c>
      <c r="L121" s="7">
        <f>cocina[[#This Row],[Ganancia Neta]]/cocina[[#This Row],[Ganancia Bruta]]</f>
        <v>0.39130434782608697</v>
      </c>
      <c r="M121" s="4">
        <f>cocina[[#This Row],[Costo Unitario]]*cocina[[#This Row],[Cantidad Ordenada]]</f>
        <v>14</v>
      </c>
    </row>
    <row r="122" spans="1:13" x14ac:dyDescent="0.45">
      <c r="A122" s="3">
        <v>47</v>
      </c>
      <c r="B122" s="3">
        <v>18</v>
      </c>
      <c r="C122" s="2" t="s">
        <v>279</v>
      </c>
      <c r="D122" s="2" t="s">
        <v>1347</v>
      </c>
      <c r="E122" s="4">
        <v>12</v>
      </c>
      <c r="F122" s="4">
        <v>20</v>
      </c>
      <c r="G122" s="3">
        <v>1</v>
      </c>
      <c r="H122">
        <v>14</v>
      </c>
      <c r="I122" s="2" t="s">
        <v>1328</v>
      </c>
      <c r="J122" s="4">
        <f>cocina[[#This Row],[Precio Unitario]]*cocina[[#This Row],[Cantidad Ordenada]]</f>
        <v>20</v>
      </c>
      <c r="K122" s="4">
        <f>(cocina[[#This Row],[Precio Unitario]]-cocina[[#This Row],[Costo Unitario]])*cocina[[#This Row],[Cantidad Ordenada]]</f>
        <v>8</v>
      </c>
      <c r="L122" s="7">
        <f>cocina[[#This Row],[Ganancia Neta]]/cocina[[#This Row],[Ganancia Bruta]]</f>
        <v>0.4</v>
      </c>
      <c r="M122" s="4">
        <f>cocina[[#This Row],[Costo Unitario]]*cocina[[#This Row],[Cantidad Ordenada]]</f>
        <v>12</v>
      </c>
    </row>
    <row r="123" spans="1:13" x14ac:dyDescent="0.45">
      <c r="A123" s="3">
        <v>48</v>
      </c>
      <c r="B123" s="3">
        <v>17</v>
      </c>
      <c r="C123" s="2" t="s">
        <v>200</v>
      </c>
      <c r="D123" s="2" t="s">
        <v>1336</v>
      </c>
      <c r="E123" s="4">
        <v>16</v>
      </c>
      <c r="F123" s="4">
        <v>27</v>
      </c>
      <c r="G123" s="3">
        <v>3</v>
      </c>
      <c r="H123">
        <v>37</v>
      </c>
      <c r="I123" s="2" t="s">
        <v>1328</v>
      </c>
      <c r="J123" s="4">
        <f>cocina[[#This Row],[Precio Unitario]]*cocina[[#This Row],[Cantidad Ordenada]]</f>
        <v>81</v>
      </c>
      <c r="K123" s="4">
        <f>(cocina[[#This Row],[Precio Unitario]]-cocina[[#This Row],[Costo Unitario]])*cocina[[#This Row],[Cantidad Ordenada]]</f>
        <v>33</v>
      </c>
      <c r="L123" s="7">
        <f>cocina[[#This Row],[Ganancia Neta]]/cocina[[#This Row],[Ganancia Bruta]]</f>
        <v>0.40740740740740738</v>
      </c>
      <c r="M123" s="4">
        <f>cocina[[#This Row],[Costo Unitario]]*cocina[[#This Row],[Cantidad Ordenada]]</f>
        <v>48</v>
      </c>
    </row>
    <row r="124" spans="1:13" x14ac:dyDescent="0.45">
      <c r="A124" s="3">
        <v>48</v>
      </c>
      <c r="B124" s="3">
        <v>17</v>
      </c>
      <c r="C124" s="2" t="s">
        <v>390</v>
      </c>
      <c r="D124" s="2" t="s">
        <v>1345</v>
      </c>
      <c r="E124" s="4">
        <v>13</v>
      </c>
      <c r="F124" s="4">
        <v>22</v>
      </c>
      <c r="G124" s="3">
        <v>2</v>
      </c>
      <c r="H124">
        <v>55</v>
      </c>
      <c r="I124" s="2" t="s">
        <v>1327</v>
      </c>
      <c r="J124" s="4">
        <f>cocina[[#This Row],[Precio Unitario]]*cocina[[#This Row],[Cantidad Ordenada]]</f>
        <v>44</v>
      </c>
      <c r="K124" s="4">
        <f>(cocina[[#This Row],[Precio Unitario]]-cocina[[#This Row],[Costo Unitario]])*cocina[[#This Row],[Cantidad Ordenada]]</f>
        <v>18</v>
      </c>
      <c r="L124" s="7">
        <f>cocina[[#This Row],[Ganancia Neta]]/cocina[[#This Row],[Ganancia Bruta]]</f>
        <v>0.40909090909090912</v>
      </c>
      <c r="M124" s="4">
        <f>cocina[[#This Row],[Costo Unitario]]*cocina[[#This Row],[Cantidad Ordenada]]</f>
        <v>26</v>
      </c>
    </row>
    <row r="125" spans="1:13" x14ac:dyDescent="0.45">
      <c r="A125" s="3">
        <v>48</v>
      </c>
      <c r="B125" s="3">
        <v>17</v>
      </c>
      <c r="C125" s="2" t="s">
        <v>512</v>
      </c>
      <c r="D125" s="2" t="s">
        <v>1340</v>
      </c>
      <c r="E125" s="4">
        <v>20</v>
      </c>
      <c r="F125" s="4">
        <v>33</v>
      </c>
      <c r="G125" s="3">
        <v>1</v>
      </c>
      <c r="H125">
        <v>32</v>
      </c>
      <c r="I125" s="2" t="s">
        <v>1328</v>
      </c>
      <c r="J125" s="4">
        <f>cocina[[#This Row],[Precio Unitario]]*cocina[[#This Row],[Cantidad Ordenada]]</f>
        <v>33</v>
      </c>
      <c r="K125" s="4">
        <f>(cocina[[#This Row],[Precio Unitario]]-cocina[[#This Row],[Costo Unitario]])*cocina[[#This Row],[Cantidad Ordenada]]</f>
        <v>13</v>
      </c>
      <c r="L125" s="7">
        <f>cocina[[#This Row],[Ganancia Neta]]/cocina[[#This Row],[Ganancia Bruta]]</f>
        <v>0.39393939393939392</v>
      </c>
      <c r="M125" s="4">
        <f>cocina[[#This Row],[Costo Unitario]]*cocina[[#This Row],[Cantidad Ordenada]]</f>
        <v>20</v>
      </c>
    </row>
    <row r="126" spans="1:13" x14ac:dyDescent="0.45">
      <c r="A126" s="3">
        <v>49</v>
      </c>
      <c r="B126" s="3">
        <v>8</v>
      </c>
      <c r="C126" s="2" t="s">
        <v>300</v>
      </c>
      <c r="D126" s="2" t="s">
        <v>1333</v>
      </c>
      <c r="E126" s="4">
        <v>14</v>
      </c>
      <c r="F126" s="4">
        <v>24</v>
      </c>
      <c r="G126" s="3">
        <v>3</v>
      </c>
      <c r="H126">
        <v>9</v>
      </c>
      <c r="I126" s="2" t="s">
        <v>1327</v>
      </c>
      <c r="J126" s="4">
        <f>cocina[[#This Row],[Precio Unitario]]*cocina[[#This Row],[Cantidad Ordenada]]</f>
        <v>72</v>
      </c>
      <c r="K126" s="4">
        <f>(cocina[[#This Row],[Precio Unitario]]-cocina[[#This Row],[Costo Unitario]])*cocina[[#This Row],[Cantidad Ordenada]]</f>
        <v>30</v>
      </c>
      <c r="L126" s="7">
        <f>cocina[[#This Row],[Ganancia Neta]]/cocina[[#This Row],[Ganancia Bruta]]</f>
        <v>0.41666666666666669</v>
      </c>
      <c r="M126" s="4">
        <f>cocina[[#This Row],[Costo Unitario]]*cocina[[#This Row],[Cantidad Ordenada]]</f>
        <v>42</v>
      </c>
    </row>
    <row r="127" spans="1:13" x14ac:dyDescent="0.45">
      <c r="A127" s="3">
        <v>49</v>
      </c>
      <c r="B127" s="3">
        <v>8</v>
      </c>
      <c r="C127" s="2" t="s">
        <v>480</v>
      </c>
      <c r="D127" s="2" t="s">
        <v>1344</v>
      </c>
      <c r="E127" s="4">
        <v>19</v>
      </c>
      <c r="F127" s="4">
        <v>32</v>
      </c>
      <c r="G127" s="3">
        <v>3</v>
      </c>
      <c r="H127">
        <v>27</v>
      </c>
      <c r="I127" s="2" t="s">
        <v>1327</v>
      </c>
      <c r="J127" s="4">
        <f>cocina[[#This Row],[Precio Unitario]]*cocina[[#This Row],[Cantidad Ordenada]]</f>
        <v>96</v>
      </c>
      <c r="K127" s="4">
        <f>(cocina[[#This Row],[Precio Unitario]]-cocina[[#This Row],[Costo Unitario]])*cocina[[#This Row],[Cantidad Ordenada]]</f>
        <v>39</v>
      </c>
      <c r="L127" s="7">
        <f>cocina[[#This Row],[Ganancia Neta]]/cocina[[#This Row],[Ganancia Bruta]]</f>
        <v>0.40625</v>
      </c>
      <c r="M127" s="4">
        <f>cocina[[#This Row],[Costo Unitario]]*cocina[[#This Row],[Cantidad Ordenada]]</f>
        <v>57</v>
      </c>
    </row>
    <row r="128" spans="1:13" x14ac:dyDescent="0.45">
      <c r="A128" s="3">
        <v>49</v>
      </c>
      <c r="B128" s="3">
        <v>8</v>
      </c>
      <c r="C128" s="2" t="s">
        <v>143</v>
      </c>
      <c r="D128" s="2" t="s">
        <v>1350</v>
      </c>
      <c r="E128" s="4">
        <v>10</v>
      </c>
      <c r="F128" s="4">
        <v>18</v>
      </c>
      <c r="G128" s="3">
        <v>1</v>
      </c>
      <c r="H128">
        <v>45</v>
      </c>
      <c r="I128" s="2" t="s">
        <v>1328</v>
      </c>
      <c r="J128" s="4">
        <f>cocina[[#This Row],[Precio Unitario]]*cocina[[#This Row],[Cantidad Ordenada]]</f>
        <v>18</v>
      </c>
      <c r="K128" s="4">
        <f>(cocina[[#This Row],[Precio Unitario]]-cocina[[#This Row],[Costo Unitario]])*cocina[[#This Row],[Cantidad Ordenada]]</f>
        <v>8</v>
      </c>
      <c r="L128" s="7">
        <f>cocina[[#This Row],[Ganancia Neta]]/cocina[[#This Row],[Ganancia Bruta]]</f>
        <v>0.44444444444444442</v>
      </c>
      <c r="M128" s="4">
        <f>cocina[[#This Row],[Costo Unitario]]*cocina[[#This Row],[Cantidad Ordenada]]</f>
        <v>10</v>
      </c>
    </row>
    <row r="129" spans="1:13" x14ac:dyDescent="0.45">
      <c r="A129" s="3">
        <v>50</v>
      </c>
      <c r="B129" s="3">
        <v>19</v>
      </c>
      <c r="C129" s="2" t="s">
        <v>480</v>
      </c>
      <c r="D129" s="2" t="s">
        <v>1344</v>
      </c>
      <c r="E129" s="4">
        <v>19</v>
      </c>
      <c r="F129" s="4">
        <v>32</v>
      </c>
      <c r="G129" s="3">
        <v>1</v>
      </c>
      <c r="H129">
        <v>6</v>
      </c>
      <c r="I129" s="2" t="s">
        <v>1327</v>
      </c>
      <c r="J129" s="4">
        <f>cocina[[#This Row],[Precio Unitario]]*cocina[[#This Row],[Cantidad Ordenada]]</f>
        <v>32</v>
      </c>
      <c r="K129" s="4">
        <f>(cocina[[#This Row],[Precio Unitario]]-cocina[[#This Row],[Costo Unitario]])*cocina[[#This Row],[Cantidad Ordenada]]</f>
        <v>13</v>
      </c>
      <c r="L129" s="7">
        <f>cocina[[#This Row],[Ganancia Neta]]/cocina[[#This Row],[Ganancia Bruta]]</f>
        <v>0.40625</v>
      </c>
      <c r="M129" s="4">
        <f>cocina[[#This Row],[Costo Unitario]]*cocina[[#This Row],[Cantidad Ordenada]]</f>
        <v>19</v>
      </c>
    </row>
    <row r="130" spans="1:13" x14ac:dyDescent="0.45">
      <c r="A130" s="3">
        <v>50</v>
      </c>
      <c r="B130" s="3">
        <v>19</v>
      </c>
      <c r="C130" s="2" t="s">
        <v>390</v>
      </c>
      <c r="D130" s="2" t="s">
        <v>1345</v>
      </c>
      <c r="E130" s="4">
        <v>13</v>
      </c>
      <c r="F130" s="4">
        <v>22</v>
      </c>
      <c r="G130" s="3">
        <v>2</v>
      </c>
      <c r="H130">
        <v>15</v>
      </c>
      <c r="I130" s="2" t="s">
        <v>1327</v>
      </c>
      <c r="J130" s="4">
        <f>cocina[[#This Row],[Precio Unitario]]*cocina[[#This Row],[Cantidad Ordenada]]</f>
        <v>44</v>
      </c>
      <c r="K130" s="4">
        <f>(cocina[[#This Row],[Precio Unitario]]-cocina[[#This Row],[Costo Unitario]])*cocina[[#This Row],[Cantidad Ordenada]]</f>
        <v>18</v>
      </c>
      <c r="L130" s="7">
        <f>cocina[[#This Row],[Ganancia Neta]]/cocina[[#This Row],[Ganancia Bruta]]</f>
        <v>0.40909090909090912</v>
      </c>
      <c r="M130" s="4">
        <f>cocina[[#This Row],[Costo Unitario]]*cocina[[#This Row],[Cantidad Ordenada]]</f>
        <v>26</v>
      </c>
    </row>
    <row r="131" spans="1:13" x14ac:dyDescent="0.45">
      <c r="A131" s="3">
        <v>51</v>
      </c>
      <c r="B131" s="3">
        <v>12</v>
      </c>
      <c r="C131" s="2" t="s">
        <v>385</v>
      </c>
      <c r="D131" s="2" t="s">
        <v>1348</v>
      </c>
      <c r="E131" s="4">
        <v>14</v>
      </c>
      <c r="F131" s="4">
        <v>23</v>
      </c>
      <c r="G131" s="3">
        <v>2</v>
      </c>
      <c r="H131">
        <v>33</v>
      </c>
      <c r="I131" s="2" t="s">
        <v>1328</v>
      </c>
      <c r="J131" s="4">
        <f>cocina[[#This Row],[Precio Unitario]]*cocina[[#This Row],[Cantidad Ordenada]]</f>
        <v>46</v>
      </c>
      <c r="K131" s="4">
        <f>(cocina[[#This Row],[Precio Unitario]]-cocina[[#This Row],[Costo Unitario]])*cocina[[#This Row],[Cantidad Ordenada]]</f>
        <v>18</v>
      </c>
      <c r="L131" s="7">
        <f>cocina[[#This Row],[Ganancia Neta]]/cocina[[#This Row],[Ganancia Bruta]]</f>
        <v>0.39130434782608697</v>
      </c>
      <c r="M131" s="4">
        <f>cocina[[#This Row],[Costo Unitario]]*cocina[[#This Row],[Cantidad Ordenada]]</f>
        <v>28</v>
      </c>
    </row>
    <row r="132" spans="1:13" x14ac:dyDescent="0.45">
      <c r="A132" s="3">
        <v>51</v>
      </c>
      <c r="B132" s="3">
        <v>12</v>
      </c>
      <c r="C132" s="2" t="s">
        <v>512</v>
      </c>
      <c r="D132" s="2" t="s">
        <v>1340</v>
      </c>
      <c r="E132" s="4">
        <v>20</v>
      </c>
      <c r="F132" s="4">
        <v>33</v>
      </c>
      <c r="G132" s="3">
        <v>3</v>
      </c>
      <c r="H132">
        <v>56</v>
      </c>
      <c r="I132" s="2" t="s">
        <v>1327</v>
      </c>
      <c r="J132" s="4">
        <f>cocina[[#This Row],[Precio Unitario]]*cocina[[#This Row],[Cantidad Ordenada]]</f>
        <v>99</v>
      </c>
      <c r="K132" s="4">
        <f>(cocina[[#This Row],[Precio Unitario]]-cocina[[#This Row],[Costo Unitario]])*cocina[[#This Row],[Cantidad Ordenada]]</f>
        <v>39</v>
      </c>
      <c r="L132" s="7">
        <f>cocina[[#This Row],[Ganancia Neta]]/cocina[[#This Row],[Ganancia Bruta]]</f>
        <v>0.39393939393939392</v>
      </c>
      <c r="M132" s="4">
        <f>cocina[[#This Row],[Costo Unitario]]*cocina[[#This Row],[Cantidad Ordenada]]</f>
        <v>60</v>
      </c>
    </row>
    <row r="133" spans="1:13" x14ac:dyDescent="0.45">
      <c r="A133" s="3">
        <v>51</v>
      </c>
      <c r="B133" s="3">
        <v>12</v>
      </c>
      <c r="C133" s="2" t="s">
        <v>390</v>
      </c>
      <c r="D133" s="2" t="s">
        <v>1345</v>
      </c>
      <c r="E133" s="4">
        <v>13</v>
      </c>
      <c r="F133" s="4">
        <v>22</v>
      </c>
      <c r="G133" s="3">
        <v>2</v>
      </c>
      <c r="H133">
        <v>53</v>
      </c>
      <c r="I133" s="2" t="s">
        <v>1327</v>
      </c>
      <c r="J133" s="4">
        <f>cocina[[#This Row],[Precio Unitario]]*cocina[[#This Row],[Cantidad Ordenada]]</f>
        <v>44</v>
      </c>
      <c r="K133" s="4">
        <f>(cocina[[#This Row],[Precio Unitario]]-cocina[[#This Row],[Costo Unitario]])*cocina[[#This Row],[Cantidad Ordenada]]</f>
        <v>18</v>
      </c>
      <c r="L133" s="7">
        <f>cocina[[#This Row],[Ganancia Neta]]/cocina[[#This Row],[Ganancia Bruta]]</f>
        <v>0.40909090909090912</v>
      </c>
      <c r="M133" s="4">
        <f>cocina[[#This Row],[Costo Unitario]]*cocina[[#This Row],[Cantidad Ordenada]]</f>
        <v>26</v>
      </c>
    </row>
    <row r="134" spans="1:13" x14ac:dyDescent="0.45">
      <c r="A134" s="3">
        <v>51</v>
      </c>
      <c r="B134" s="3">
        <v>12</v>
      </c>
      <c r="C134" s="2" t="s">
        <v>143</v>
      </c>
      <c r="D134" s="2" t="s">
        <v>1350</v>
      </c>
      <c r="E134" s="4">
        <v>10</v>
      </c>
      <c r="F134" s="4">
        <v>18</v>
      </c>
      <c r="G134" s="3">
        <v>2</v>
      </c>
      <c r="H134">
        <v>22</v>
      </c>
      <c r="I134" s="2" t="s">
        <v>1327</v>
      </c>
      <c r="J134" s="4">
        <f>cocina[[#This Row],[Precio Unitario]]*cocina[[#This Row],[Cantidad Ordenada]]</f>
        <v>36</v>
      </c>
      <c r="K134" s="4">
        <f>(cocina[[#This Row],[Precio Unitario]]-cocina[[#This Row],[Costo Unitario]])*cocina[[#This Row],[Cantidad Ordenada]]</f>
        <v>16</v>
      </c>
      <c r="L134" s="7">
        <f>cocina[[#This Row],[Ganancia Neta]]/cocina[[#This Row],[Ganancia Bruta]]</f>
        <v>0.44444444444444442</v>
      </c>
      <c r="M134" s="4">
        <f>cocina[[#This Row],[Costo Unitario]]*cocina[[#This Row],[Cantidad Ordenada]]</f>
        <v>20</v>
      </c>
    </row>
    <row r="135" spans="1:13" x14ac:dyDescent="0.45">
      <c r="A135" s="3">
        <v>52</v>
      </c>
      <c r="B135" s="3">
        <v>7</v>
      </c>
      <c r="C135" s="2" t="s">
        <v>512</v>
      </c>
      <c r="D135" s="2" t="s">
        <v>1340</v>
      </c>
      <c r="E135" s="4">
        <v>20</v>
      </c>
      <c r="F135" s="4">
        <v>33</v>
      </c>
      <c r="G135" s="3">
        <v>3</v>
      </c>
      <c r="H135">
        <v>13</v>
      </c>
      <c r="I135" s="2" t="s">
        <v>1327</v>
      </c>
      <c r="J135" s="4">
        <f>cocina[[#This Row],[Precio Unitario]]*cocina[[#This Row],[Cantidad Ordenada]]</f>
        <v>99</v>
      </c>
      <c r="K135" s="4">
        <f>(cocina[[#This Row],[Precio Unitario]]-cocina[[#This Row],[Costo Unitario]])*cocina[[#This Row],[Cantidad Ordenada]]</f>
        <v>39</v>
      </c>
      <c r="L135" s="7">
        <f>cocina[[#This Row],[Ganancia Neta]]/cocina[[#This Row],[Ganancia Bruta]]</f>
        <v>0.39393939393939392</v>
      </c>
      <c r="M135" s="4">
        <f>cocina[[#This Row],[Costo Unitario]]*cocina[[#This Row],[Cantidad Ordenada]]</f>
        <v>60</v>
      </c>
    </row>
    <row r="136" spans="1:13" x14ac:dyDescent="0.45">
      <c r="A136" s="3">
        <v>52</v>
      </c>
      <c r="B136" s="3">
        <v>7</v>
      </c>
      <c r="C136" s="2" t="s">
        <v>218</v>
      </c>
      <c r="D136" s="2" t="s">
        <v>1335</v>
      </c>
      <c r="E136" s="4">
        <v>19</v>
      </c>
      <c r="F136" s="4">
        <v>31</v>
      </c>
      <c r="G136" s="3">
        <v>2</v>
      </c>
      <c r="H136">
        <v>17</v>
      </c>
      <c r="I136" s="2" t="s">
        <v>1328</v>
      </c>
      <c r="J136" s="4">
        <f>cocina[[#This Row],[Precio Unitario]]*cocina[[#This Row],[Cantidad Ordenada]]</f>
        <v>62</v>
      </c>
      <c r="K136" s="4">
        <f>(cocina[[#This Row],[Precio Unitario]]-cocina[[#This Row],[Costo Unitario]])*cocina[[#This Row],[Cantidad Ordenada]]</f>
        <v>24</v>
      </c>
      <c r="L136" s="7">
        <f>cocina[[#This Row],[Ganancia Neta]]/cocina[[#This Row],[Ganancia Bruta]]</f>
        <v>0.38709677419354838</v>
      </c>
      <c r="M136" s="4">
        <f>cocina[[#This Row],[Costo Unitario]]*cocina[[#This Row],[Cantidad Ordenada]]</f>
        <v>38</v>
      </c>
    </row>
    <row r="137" spans="1:13" x14ac:dyDescent="0.45">
      <c r="A137" s="3">
        <v>52</v>
      </c>
      <c r="B137" s="3">
        <v>7</v>
      </c>
      <c r="C137" s="2" t="s">
        <v>98</v>
      </c>
      <c r="D137" s="2" t="s">
        <v>1346</v>
      </c>
      <c r="E137" s="4">
        <v>20</v>
      </c>
      <c r="F137" s="4">
        <v>34</v>
      </c>
      <c r="G137" s="3">
        <v>3</v>
      </c>
      <c r="H137">
        <v>32</v>
      </c>
      <c r="I137" s="2" t="s">
        <v>1327</v>
      </c>
      <c r="J137" s="4">
        <f>cocina[[#This Row],[Precio Unitario]]*cocina[[#This Row],[Cantidad Ordenada]]</f>
        <v>102</v>
      </c>
      <c r="K137" s="4">
        <f>(cocina[[#This Row],[Precio Unitario]]-cocina[[#This Row],[Costo Unitario]])*cocina[[#This Row],[Cantidad Ordenada]]</f>
        <v>42</v>
      </c>
      <c r="L137" s="7">
        <f>cocina[[#This Row],[Ganancia Neta]]/cocina[[#This Row],[Ganancia Bruta]]</f>
        <v>0.41176470588235292</v>
      </c>
      <c r="M137" s="4">
        <f>cocina[[#This Row],[Costo Unitario]]*cocina[[#This Row],[Cantidad Ordenada]]</f>
        <v>60</v>
      </c>
    </row>
    <row r="138" spans="1:13" x14ac:dyDescent="0.45">
      <c r="A138" s="3">
        <v>53</v>
      </c>
      <c r="B138" s="3">
        <v>16</v>
      </c>
      <c r="C138" s="2" t="s">
        <v>385</v>
      </c>
      <c r="D138" s="2" t="s">
        <v>1348</v>
      </c>
      <c r="E138" s="4">
        <v>14</v>
      </c>
      <c r="F138" s="4">
        <v>23</v>
      </c>
      <c r="G138" s="3">
        <v>3</v>
      </c>
      <c r="H138">
        <v>47</v>
      </c>
      <c r="I138" s="2" t="s">
        <v>1328</v>
      </c>
      <c r="J138" s="4">
        <f>cocina[[#This Row],[Precio Unitario]]*cocina[[#This Row],[Cantidad Ordenada]]</f>
        <v>69</v>
      </c>
      <c r="K138" s="4">
        <f>(cocina[[#This Row],[Precio Unitario]]-cocina[[#This Row],[Costo Unitario]])*cocina[[#This Row],[Cantidad Ordenada]]</f>
        <v>27</v>
      </c>
      <c r="L138" s="7">
        <f>cocina[[#This Row],[Ganancia Neta]]/cocina[[#This Row],[Ganancia Bruta]]</f>
        <v>0.39130434782608697</v>
      </c>
      <c r="M138" s="4">
        <f>cocina[[#This Row],[Costo Unitario]]*cocina[[#This Row],[Cantidad Ordenada]]</f>
        <v>42</v>
      </c>
    </row>
    <row r="139" spans="1:13" x14ac:dyDescent="0.45">
      <c r="A139" s="3">
        <v>53</v>
      </c>
      <c r="B139" s="3">
        <v>16</v>
      </c>
      <c r="C139" s="2" t="s">
        <v>123</v>
      </c>
      <c r="D139" s="2" t="s">
        <v>1334</v>
      </c>
      <c r="E139" s="4">
        <v>18</v>
      </c>
      <c r="F139" s="4">
        <v>30</v>
      </c>
      <c r="G139" s="3">
        <v>3</v>
      </c>
      <c r="H139">
        <v>39</v>
      </c>
      <c r="I139" s="2" t="s">
        <v>1328</v>
      </c>
      <c r="J139" s="4">
        <f>cocina[[#This Row],[Precio Unitario]]*cocina[[#This Row],[Cantidad Ordenada]]</f>
        <v>90</v>
      </c>
      <c r="K139" s="4">
        <f>(cocina[[#This Row],[Precio Unitario]]-cocina[[#This Row],[Costo Unitario]])*cocina[[#This Row],[Cantidad Ordenada]]</f>
        <v>36</v>
      </c>
      <c r="L139" s="7">
        <f>cocina[[#This Row],[Ganancia Neta]]/cocina[[#This Row],[Ganancia Bruta]]</f>
        <v>0.4</v>
      </c>
      <c r="M139" s="4">
        <f>cocina[[#This Row],[Costo Unitario]]*cocina[[#This Row],[Cantidad Ordenada]]</f>
        <v>54</v>
      </c>
    </row>
    <row r="140" spans="1:13" x14ac:dyDescent="0.45">
      <c r="A140" s="3">
        <v>53</v>
      </c>
      <c r="B140" s="3">
        <v>16</v>
      </c>
      <c r="C140" s="2" t="s">
        <v>131</v>
      </c>
      <c r="D140" s="2" t="s">
        <v>1338</v>
      </c>
      <c r="E140" s="4">
        <v>22</v>
      </c>
      <c r="F140" s="4">
        <v>36</v>
      </c>
      <c r="G140" s="3">
        <v>3</v>
      </c>
      <c r="H140">
        <v>26</v>
      </c>
      <c r="I140" s="2" t="s">
        <v>1327</v>
      </c>
      <c r="J140" s="4">
        <f>cocina[[#This Row],[Precio Unitario]]*cocina[[#This Row],[Cantidad Ordenada]]</f>
        <v>108</v>
      </c>
      <c r="K140" s="4">
        <f>(cocina[[#This Row],[Precio Unitario]]-cocina[[#This Row],[Costo Unitario]])*cocina[[#This Row],[Cantidad Ordenada]]</f>
        <v>42</v>
      </c>
      <c r="L140" s="7">
        <f>cocina[[#This Row],[Ganancia Neta]]/cocina[[#This Row],[Ganancia Bruta]]</f>
        <v>0.3888888888888889</v>
      </c>
      <c r="M140" s="4">
        <f>cocina[[#This Row],[Costo Unitario]]*cocina[[#This Row],[Cantidad Ordenada]]</f>
        <v>66</v>
      </c>
    </row>
    <row r="141" spans="1:13" x14ac:dyDescent="0.45">
      <c r="A141" s="3">
        <v>54</v>
      </c>
      <c r="B141" s="3">
        <v>6</v>
      </c>
      <c r="C141" s="2" t="s">
        <v>35</v>
      </c>
      <c r="D141" s="2" t="s">
        <v>1343</v>
      </c>
      <c r="E141" s="4">
        <v>21</v>
      </c>
      <c r="F141" s="4">
        <v>35</v>
      </c>
      <c r="G141" s="3">
        <v>3</v>
      </c>
      <c r="H141">
        <v>47</v>
      </c>
      <c r="I141" s="2" t="s">
        <v>1327</v>
      </c>
      <c r="J141" s="4">
        <f>cocina[[#This Row],[Precio Unitario]]*cocina[[#This Row],[Cantidad Ordenada]]</f>
        <v>105</v>
      </c>
      <c r="K141" s="4">
        <f>(cocina[[#This Row],[Precio Unitario]]-cocina[[#This Row],[Costo Unitario]])*cocina[[#This Row],[Cantidad Ordenada]]</f>
        <v>42</v>
      </c>
      <c r="L141" s="7">
        <f>cocina[[#This Row],[Ganancia Neta]]/cocina[[#This Row],[Ganancia Bruta]]</f>
        <v>0.4</v>
      </c>
      <c r="M141" s="4">
        <f>cocina[[#This Row],[Costo Unitario]]*cocina[[#This Row],[Cantidad Ordenada]]</f>
        <v>63</v>
      </c>
    </row>
    <row r="142" spans="1:13" x14ac:dyDescent="0.45">
      <c r="A142" s="3">
        <v>54</v>
      </c>
      <c r="B142" s="3">
        <v>6</v>
      </c>
      <c r="C142" s="2" t="s">
        <v>218</v>
      </c>
      <c r="D142" s="2" t="s">
        <v>1335</v>
      </c>
      <c r="E142" s="4">
        <v>19</v>
      </c>
      <c r="F142" s="4">
        <v>31</v>
      </c>
      <c r="G142" s="3">
        <v>1</v>
      </c>
      <c r="H142">
        <v>55</v>
      </c>
      <c r="I142" s="2" t="s">
        <v>1328</v>
      </c>
      <c r="J142" s="4">
        <f>cocina[[#This Row],[Precio Unitario]]*cocina[[#This Row],[Cantidad Ordenada]]</f>
        <v>31</v>
      </c>
      <c r="K142" s="4">
        <f>(cocina[[#This Row],[Precio Unitario]]-cocina[[#This Row],[Costo Unitario]])*cocina[[#This Row],[Cantidad Ordenada]]</f>
        <v>12</v>
      </c>
      <c r="L142" s="7">
        <f>cocina[[#This Row],[Ganancia Neta]]/cocina[[#This Row],[Ganancia Bruta]]</f>
        <v>0.38709677419354838</v>
      </c>
      <c r="M142" s="4">
        <f>cocina[[#This Row],[Costo Unitario]]*cocina[[#This Row],[Cantidad Ordenada]]</f>
        <v>19</v>
      </c>
    </row>
    <row r="143" spans="1:13" x14ac:dyDescent="0.45">
      <c r="A143" s="3">
        <v>54</v>
      </c>
      <c r="B143" s="3">
        <v>6</v>
      </c>
      <c r="C143" s="2" t="s">
        <v>143</v>
      </c>
      <c r="D143" s="2" t="s">
        <v>1350</v>
      </c>
      <c r="E143" s="4">
        <v>10</v>
      </c>
      <c r="F143" s="4">
        <v>18</v>
      </c>
      <c r="G143" s="3">
        <v>1</v>
      </c>
      <c r="H143">
        <v>55</v>
      </c>
      <c r="I143" s="2" t="s">
        <v>1328</v>
      </c>
      <c r="J143" s="4">
        <f>cocina[[#This Row],[Precio Unitario]]*cocina[[#This Row],[Cantidad Ordenada]]</f>
        <v>18</v>
      </c>
      <c r="K143" s="4">
        <f>(cocina[[#This Row],[Precio Unitario]]-cocina[[#This Row],[Costo Unitario]])*cocina[[#This Row],[Cantidad Ordenada]]</f>
        <v>8</v>
      </c>
      <c r="L143" s="7">
        <f>cocina[[#This Row],[Ganancia Neta]]/cocina[[#This Row],[Ganancia Bruta]]</f>
        <v>0.44444444444444442</v>
      </c>
      <c r="M143" s="4">
        <f>cocina[[#This Row],[Costo Unitario]]*cocina[[#This Row],[Cantidad Ordenada]]</f>
        <v>10</v>
      </c>
    </row>
    <row r="144" spans="1:13" x14ac:dyDescent="0.45">
      <c r="A144" s="3">
        <v>54</v>
      </c>
      <c r="B144" s="3">
        <v>6</v>
      </c>
      <c r="C144" s="2" t="s">
        <v>512</v>
      </c>
      <c r="D144" s="2" t="s">
        <v>1340</v>
      </c>
      <c r="E144" s="4">
        <v>20</v>
      </c>
      <c r="F144" s="4">
        <v>33</v>
      </c>
      <c r="G144" s="3">
        <v>1</v>
      </c>
      <c r="H144">
        <v>46</v>
      </c>
      <c r="I144" s="2" t="s">
        <v>1328</v>
      </c>
      <c r="J144" s="4">
        <f>cocina[[#This Row],[Precio Unitario]]*cocina[[#This Row],[Cantidad Ordenada]]</f>
        <v>33</v>
      </c>
      <c r="K144" s="4">
        <f>(cocina[[#This Row],[Precio Unitario]]-cocina[[#This Row],[Costo Unitario]])*cocina[[#This Row],[Cantidad Ordenada]]</f>
        <v>13</v>
      </c>
      <c r="L144" s="7">
        <f>cocina[[#This Row],[Ganancia Neta]]/cocina[[#This Row],[Ganancia Bruta]]</f>
        <v>0.39393939393939392</v>
      </c>
      <c r="M144" s="4">
        <f>cocina[[#This Row],[Costo Unitario]]*cocina[[#This Row],[Cantidad Ordenada]]</f>
        <v>20</v>
      </c>
    </row>
    <row r="145" spans="1:13" x14ac:dyDescent="0.45">
      <c r="A145" s="3">
        <v>55</v>
      </c>
      <c r="B145" s="3">
        <v>20</v>
      </c>
      <c r="C145" s="2" t="s">
        <v>512</v>
      </c>
      <c r="D145" s="2" t="s">
        <v>1340</v>
      </c>
      <c r="E145" s="4">
        <v>20</v>
      </c>
      <c r="F145" s="4">
        <v>33</v>
      </c>
      <c r="G145" s="3">
        <v>3</v>
      </c>
      <c r="H145">
        <v>27</v>
      </c>
      <c r="I145" s="2" t="s">
        <v>1328</v>
      </c>
      <c r="J145" s="4">
        <f>cocina[[#This Row],[Precio Unitario]]*cocina[[#This Row],[Cantidad Ordenada]]</f>
        <v>99</v>
      </c>
      <c r="K145" s="4">
        <f>(cocina[[#This Row],[Precio Unitario]]-cocina[[#This Row],[Costo Unitario]])*cocina[[#This Row],[Cantidad Ordenada]]</f>
        <v>39</v>
      </c>
      <c r="L145" s="7">
        <f>cocina[[#This Row],[Ganancia Neta]]/cocina[[#This Row],[Ganancia Bruta]]</f>
        <v>0.39393939393939392</v>
      </c>
      <c r="M145" s="4">
        <f>cocina[[#This Row],[Costo Unitario]]*cocina[[#This Row],[Cantidad Ordenada]]</f>
        <v>60</v>
      </c>
    </row>
    <row r="146" spans="1:13" x14ac:dyDescent="0.45">
      <c r="A146" s="3">
        <v>55</v>
      </c>
      <c r="B146" s="3">
        <v>20</v>
      </c>
      <c r="C146" s="2" t="s">
        <v>300</v>
      </c>
      <c r="D146" s="2" t="s">
        <v>1333</v>
      </c>
      <c r="E146" s="4">
        <v>14</v>
      </c>
      <c r="F146" s="4">
        <v>24</v>
      </c>
      <c r="G146" s="3">
        <v>1</v>
      </c>
      <c r="H146">
        <v>5</v>
      </c>
      <c r="I146" s="2" t="s">
        <v>1327</v>
      </c>
      <c r="J146" s="4">
        <f>cocina[[#This Row],[Precio Unitario]]*cocina[[#This Row],[Cantidad Ordenada]]</f>
        <v>24</v>
      </c>
      <c r="K146" s="4">
        <f>(cocina[[#This Row],[Precio Unitario]]-cocina[[#This Row],[Costo Unitario]])*cocina[[#This Row],[Cantidad Ordenada]]</f>
        <v>10</v>
      </c>
      <c r="L146" s="7">
        <f>cocina[[#This Row],[Ganancia Neta]]/cocina[[#This Row],[Ganancia Bruta]]</f>
        <v>0.41666666666666669</v>
      </c>
      <c r="M146" s="4">
        <f>cocina[[#This Row],[Costo Unitario]]*cocina[[#This Row],[Cantidad Ordenada]]</f>
        <v>14</v>
      </c>
    </row>
    <row r="147" spans="1:13" x14ac:dyDescent="0.45">
      <c r="A147" s="3">
        <v>55</v>
      </c>
      <c r="B147" s="3">
        <v>20</v>
      </c>
      <c r="C147" s="2" t="s">
        <v>131</v>
      </c>
      <c r="D147" s="2" t="s">
        <v>1338</v>
      </c>
      <c r="E147" s="4">
        <v>22</v>
      </c>
      <c r="F147" s="4">
        <v>36</v>
      </c>
      <c r="G147" s="3">
        <v>1</v>
      </c>
      <c r="H147">
        <v>51</v>
      </c>
      <c r="I147" s="2" t="s">
        <v>1328</v>
      </c>
      <c r="J147" s="4">
        <f>cocina[[#This Row],[Precio Unitario]]*cocina[[#This Row],[Cantidad Ordenada]]</f>
        <v>36</v>
      </c>
      <c r="K147" s="4">
        <f>(cocina[[#This Row],[Precio Unitario]]-cocina[[#This Row],[Costo Unitario]])*cocina[[#This Row],[Cantidad Ordenada]]</f>
        <v>14</v>
      </c>
      <c r="L147" s="7">
        <f>cocina[[#This Row],[Ganancia Neta]]/cocina[[#This Row],[Ganancia Bruta]]</f>
        <v>0.3888888888888889</v>
      </c>
      <c r="M147" s="4">
        <f>cocina[[#This Row],[Costo Unitario]]*cocina[[#This Row],[Cantidad Ordenada]]</f>
        <v>22</v>
      </c>
    </row>
    <row r="148" spans="1:13" x14ac:dyDescent="0.45">
      <c r="A148" s="3">
        <v>55</v>
      </c>
      <c r="B148" s="3">
        <v>20</v>
      </c>
      <c r="C148" s="2" t="s">
        <v>480</v>
      </c>
      <c r="D148" s="2" t="s">
        <v>1344</v>
      </c>
      <c r="E148" s="4">
        <v>19</v>
      </c>
      <c r="F148" s="4">
        <v>32</v>
      </c>
      <c r="G148" s="3">
        <v>3</v>
      </c>
      <c r="H148">
        <v>13</v>
      </c>
      <c r="I148" s="2" t="s">
        <v>1327</v>
      </c>
      <c r="J148" s="4">
        <f>cocina[[#This Row],[Precio Unitario]]*cocina[[#This Row],[Cantidad Ordenada]]</f>
        <v>96</v>
      </c>
      <c r="K148" s="4">
        <f>(cocina[[#This Row],[Precio Unitario]]-cocina[[#This Row],[Costo Unitario]])*cocina[[#This Row],[Cantidad Ordenada]]</f>
        <v>39</v>
      </c>
      <c r="L148" s="7">
        <f>cocina[[#This Row],[Ganancia Neta]]/cocina[[#This Row],[Ganancia Bruta]]</f>
        <v>0.40625</v>
      </c>
      <c r="M148" s="4">
        <f>cocina[[#This Row],[Costo Unitario]]*cocina[[#This Row],[Cantidad Ordenada]]</f>
        <v>57</v>
      </c>
    </row>
    <row r="149" spans="1:13" x14ac:dyDescent="0.45">
      <c r="A149" s="3">
        <v>56</v>
      </c>
      <c r="B149" s="3">
        <v>1</v>
      </c>
      <c r="C149" s="2" t="s">
        <v>58</v>
      </c>
      <c r="D149" s="2" t="s">
        <v>1339</v>
      </c>
      <c r="E149" s="4">
        <v>17</v>
      </c>
      <c r="F149" s="4">
        <v>29</v>
      </c>
      <c r="G149" s="3">
        <v>1</v>
      </c>
      <c r="H149">
        <v>38</v>
      </c>
      <c r="I149" s="2" t="s">
        <v>1327</v>
      </c>
      <c r="J149" s="4">
        <f>cocina[[#This Row],[Precio Unitario]]*cocina[[#This Row],[Cantidad Ordenada]]</f>
        <v>29</v>
      </c>
      <c r="K149" s="4">
        <f>(cocina[[#This Row],[Precio Unitario]]-cocina[[#This Row],[Costo Unitario]])*cocina[[#This Row],[Cantidad Ordenada]]</f>
        <v>12</v>
      </c>
      <c r="L149" s="7">
        <f>cocina[[#This Row],[Ganancia Neta]]/cocina[[#This Row],[Ganancia Bruta]]</f>
        <v>0.41379310344827586</v>
      </c>
      <c r="M149" s="4">
        <f>cocina[[#This Row],[Costo Unitario]]*cocina[[#This Row],[Cantidad Ordenada]]</f>
        <v>17</v>
      </c>
    </row>
    <row r="150" spans="1:13" x14ac:dyDescent="0.45">
      <c r="A150" s="3">
        <v>56</v>
      </c>
      <c r="B150" s="3">
        <v>1</v>
      </c>
      <c r="C150" s="2" t="s">
        <v>211</v>
      </c>
      <c r="D150" s="2" t="s">
        <v>1342</v>
      </c>
      <c r="E150" s="4">
        <v>11</v>
      </c>
      <c r="F150" s="4">
        <v>19</v>
      </c>
      <c r="G150" s="3">
        <v>1</v>
      </c>
      <c r="H150">
        <v>40</v>
      </c>
      <c r="I150" s="2" t="s">
        <v>1328</v>
      </c>
      <c r="J150" s="4">
        <f>cocina[[#This Row],[Precio Unitario]]*cocina[[#This Row],[Cantidad Ordenada]]</f>
        <v>19</v>
      </c>
      <c r="K150" s="4">
        <f>(cocina[[#This Row],[Precio Unitario]]-cocina[[#This Row],[Costo Unitario]])*cocina[[#This Row],[Cantidad Ordenada]]</f>
        <v>8</v>
      </c>
      <c r="L150" s="7">
        <f>cocina[[#This Row],[Ganancia Neta]]/cocina[[#This Row],[Ganancia Bruta]]</f>
        <v>0.42105263157894735</v>
      </c>
      <c r="M150" s="4">
        <f>cocina[[#This Row],[Costo Unitario]]*cocina[[#This Row],[Cantidad Ordenada]]</f>
        <v>11</v>
      </c>
    </row>
    <row r="151" spans="1:13" x14ac:dyDescent="0.45">
      <c r="A151" s="3">
        <v>57</v>
      </c>
      <c r="B151" s="3">
        <v>18</v>
      </c>
      <c r="C151" s="2" t="s">
        <v>35</v>
      </c>
      <c r="D151" s="2" t="s">
        <v>1343</v>
      </c>
      <c r="E151" s="4">
        <v>21</v>
      </c>
      <c r="F151" s="4">
        <v>35</v>
      </c>
      <c r="G151" s="3">
        <v>1</v>
      </c>
      <c r="H151">
        <v>21</v>
      </c>
      <c r="I151" s="2" t="s">
        <v>1328</v>
      </c>
      <c r="J151" s="4">
        <f>cocina[[#This Row],[Precio Unitario]]*cocina[[#This Row],[Cantidad Ordenada]]</f>
        <v>35</v>
      </c>
      <c r="K151" s="4">
        <f>(cocina[[#This Row],[Precio Unitario]]-cocina[[#This Row],[Costo Unitario]])*cocina[[#This Row],[Cantidad Ordenada]]</f>
        <v>14</v>
      </c>
      <c r="L151" s="7">
        <f>cocina[[#This Row],[Ganancia Neta]]/cocina[[#This Row],[Ganancia Bruta]]</f>
        <v>0.4</v>
      </c>
      <c r="M151" s="4">
        <f>cocina[[#This Row],[Costo Unitario]]*cocina[[#This Row],[Cantidad Ordenada]]</f>
        <v>21</v>
      </c>
    </row>
    <row r="152" spans="1:13" x14ac:dyDescent="0.45">
      <c r="A152" s="3">
        <v>57</v>
      </c>
      <c r="B152" s="3">
        <v>18</v>
      </c>
      <c r="C152" s="2" t="s">
        <v>80</v>
      </c>
      <c r="D152" s="2" t="s">
        <v>1337</v>
      </c>
      <c r="E152" s="4">
        <v>25</v>
      </c>
      <c r="F152" s="4">
        <v>40</v>
      </c>
      <c r="G152" s="3">
        <v>1</v>
      </c>
      <c r="H152">
        <v>30</v>
      </c>
      <c r="I152" s="2" t="s">
        <v>1328</v>
      </c>
      <c r="J152" s="4">
        <f>cocina[[#This Row],[Precio Unitario]]*cocina[[#This Row],[Cantidad Ordenada]]</f>
        <v>40</v>
      </c>
      <c r="K152" s="4">
        <f>(cocina[[#This Row],[Precio Unitario]]-cocina[[#This Row],[Costo Unitario]])*cocina[[#This Row],[Cantidad Ordenada]]</f>
        <v>15</v>
      </c>
      <c r="L152" s="7">
        <f>cocina[[#This Row],[Ganancia Neta]]/cocina[[#This Row],[Ganancia Bruta]]</f>
        <v>0.375</v>
      </c>
      <c r="M152" s="4">
        <f>cocina[[#This Row],[Costo Unitario]]*cocina[[#This Row],[Cantidad Ordenada]]</f>
        <v>25</v>
      </c>
    </row>
    <row r="153" spans="1:13" x14ac:dyDescent="0.45">
      <c r="A153" s="3">
        <v>57</v>
      </c>
      <c r="B153" s="3">
        <v>18</v>
      </c>
      <c r="C153" s="2" t="s">
        <v>390</v>
      </c>
      <c r="D153" s="2" t="s">
        <v>1345</v>
      </c>
      <c r="E153" s="4">
        <v>13</v>
      </c>
      <c r="F153" s="4">
        <v>22</v>
      </c>
      <c r="G153" s="3">
        <v>1</v>
      </c>
      <c r="H153">
        <v>10</v>
      </c>
      <c r="I153" s="2" t="s">
        <v>1327</v>
      </c>
      <c r="J153" s="4">
        <f>cocina[[#This Row],[Precio Unitario]]*cocina[[#This Row],[Cantidad Ordenada]]</f>
        <v>22</v>
      </c>
      <c r="K153" s="4">
        <f>(cocina[[#This Row],[Precio Unitario]]-cocina[[#This Row],[Costo Unitario]])*cocina[[#This Row],[Cantidad Ordenada]]</f>
        <v>9</v>
      </c>
      <c r="L153" s="7">
        <f>cocina[[#This Row],[Ganancia Neta]]/cocina[[#This Row],[Ganancia Bruta]]</f>
        <v>0.40909090909090912</v>
      </c>
      <c r="M153" s="4">
        <f>cocina[[#This Row],[Costo Unitario]]*cocina[[#This Row],[Cantidad Ordenada]]</f>
        <v>13</v>
      </c>
    </row>
    <row r="154" spans="1:13" x14ac:dyDescent="0.45">
      <c r="A154" s="3">
        <v>57</v>
      </c>
      <c r="B154" s="3">
        <v>18</v>
      </c>
      <c r="C154" s="2" t="s">
        <v>131</v>
      </c>
      <c r="D154" s="2" t="s">
        <v>1338</v>
      </c>
      <c r="E154" s="4">
        <v>22</v>
      </c>
      <c r="F154" s="4">
        <v>36</v>
      </c>
      <c r="G154" s="3">
        <v>2</v>
      </c>
      <c r="H154">
        <v>7</v>
      </c>
      <c r="I154" s="2" t="s">
        <v>1328</v>
      </c>
      <c r="J154" s="4">
        <f>cocina[[#This Row],[Precio Unitario]]*cocina[[#This Row],[Cantidad Ordenada]]</f>
        <v>72</v>
      </c>
      <c r="K154" s="4">
        <f>(cocina[[#This Row],[Precio Unitario]]-cocina[[#This Row],[Costo Unitario]])*cocina[[#This Row],[Cantidad Ordenada]]</f>
        <v>28</v>
      </c>
      <c r="L154" s="7">
        <f>cocina[[#This Row],[Ganancia Neta]]/cocina[[#This Row],[Ganancia Bruta]]</f>
        <v>0.3888888888888889</v>
      </c>
      <c r="M154" s="4">
        <f>cocina[[#This Row],[Costo Unitario]]*cocina[[#This Row],[Cantidad Ordenada]]</f>
        <v>44</v>
      </c>
    </row>
    <row r="155" spans="1:13" x14ac:dyDescent="0.45">
      <c r="A155" s="3">
        <v>58</v>
      </c>
      <c r="B155" s="3">
        <v>8</v>
      </c>
      <c r="C155" s="2" t="s">
        <v>390</v>
      </c>
      <c r="D155" s="2" t="s">
        <v>1345</v>
      </c>
      <c r="E155" s="4">
        <v>13</v>
      </c>
      <c r="F155" s="4">
        <v>22</v>
      </c>
      <c r="G155" s="3">
        <v>1</v>
      </c>
      <c r="H155">
        <v>17</v>
      </c>
      <c r="I155" s="2" t="s">
        <v>1328</v>
      </c>
      <c r="J155" s="4">
        <f>cocina[[#This Row],[Precio Unitario]]*cocina[[#This Row],[Cantidad Ordenada]]</f>
        <v>22</v>
      </c>
      <c r="K155" s="4">
        <f>(cocina[[#This Row],[Precio Unitario]]-cocina[[#This Row],[Costo Unitario]])*cocina[[#This Row],[Cantidad Ordenada]]</f>
        <v>9</v>
      </c>
      <c r="L155" s="7">
        <f>cocina[[#This Row],[Ganancia Neta]]/cocina[[#This Row],[Ganancia Bruta]]</f>
        <v>0.40909090909090912</v>
      </c>
      <c r="M155" s="4">
        <f>cocina[[#This Row],[Costo Unitario]]*cocina[[#This Row],[Cantidad Ordenada]]</f>
        <v>13</v>
      </c>
    </row>
    <row r="156" spans="1:13" x14ac:dyDescent="0.45">
      <c r="A156" s="3">
        <v>58</v>
      </c>
      <c r="B156" s="3">
        <v>8</v>
      </c>
      <c r="C156" s="2" t="s">
        <v>279</v>
      </c>
      <c r="D156" s="2" t="s">
        <v>1347</v>
      </c>
      <c r="E156" s="4">
        <v>12</v>
      </c>
      <c r="F156" s="4">
        <v>20</v>
      </c>
      <c r="G156" s="3">
        <v>3</v>
      </c>
      <c r="H156">
        <v>56</v>
      </c>
      <c r="I156" s="2" t="s">
        <v>1328</v>
      </c>
      <c r="J156" s="4">
        <f>cocina[[#This Row],[Precio Unitario]]*cocina[[#This Row],[Cantidad Ordenada]]</f>
        <v>60</v>
      </c>
      <c r="K156" s="4">
        <f>(cocina[[#This Row],[Precio Unitario]]-cocina[[#This Row],[Costo Unitario]])*cocina[[#This Row],[Cantidad Ordenada]]</f>
        <v>24</v>
      </c>
      <c r="L156" s="7">
        <f>cocina[[#This Row],[Ganancia Neta]]/cocina[[#This Row],[Ganancia Bruta]]</f>
        <v>0.4</v>
      </c>
      <c r="M156" s="4">
        <f>cocina[[#This Row],[Costo Unitario]]*cocina[[#This Row],[Cantidad Ordenada]]</f>
        <v>36</v>
      </c>
    </row>
    <row r="157" spans="1:13" x14ac:dyDescent="0.45">
      <c r="A157" s="3">
        <v>59</v>
      </c>
      <c r="B157" s="3">
        <v>8</v>
      </c>
      <c r="C157" s="2" t="s">
        <v>211</v>
      </c>
      <c r="D157" s="2" t="s">
        <v>1342</v>
      </c>
      <c r="E157" s="4">
        <v>11</v>
      </c>
      <c r="F157" s="4">
        <v>19</v>
      </c>
      <c r="G157" s="3">
        <v>2</v>
      </c>
      <c r="H157">
        <v>13</v>
      </c>
      <c r="I157" s="2" t="s">
        <v>1327</v>
      </c>
      <c r="J157" s="4">
        <f>cocina[[#This Row],[Precio Unitario]]*cocina[[#This Row],[Cantidad Ordenada]]</f>
        <v>38</v>
      </c>
      <c r="K157" s="4">
        <f>(cocina[[#This Row],[Precio Unitario]]-cocina[[#This Row],[Costo Unitario]])*cocina[[#This Row],[Cantidad Ordenada]]</f>
        <v>16</v>
      </c>
      <c r="L157" s="7">
        <f>cocina[[#This Row],[Ganancia Neta]]/cocina[[#This Row],[Ganancia Bruta]]</f>
        <v>0.42105263157894735</v>
      </c>
      <c r="M157" s="4">
        <f>cocina[[#This Row],[Costo Unitario]]*cocina[[#This Row],[Cantidad Ordenada]]</f>
        <v>22</v>
      </c>
    </row>
    <row r="158" spans="1:13" x14ac:dyDescent="0.45">
      <c r="A158" s="3">
        <v>59</v>
      </c>
      <c r="B158" s="3">
        <v>8</v>
      </c>
      <c r="C158" s="2" t="s">
        <v>385</v>
      </c>
      <c r="D158" s="2" t="s">
        <v>1348</v>
      </c>
      <c r="E158" s="4">
        <v>14</v>
      </c>
      <c r="F158" s="4">
        <v>23</v>
      </c>
      <c r="G158" s="3">
        <v>2</v>
      </c>
      <c r="H158">
        <v>9</v>
      </c>
      <c r="I158" s="2" t="s">
        <v>1327</v>
      </c>
      <c r="J158" s="4">
        <f>cocina[[#This Row],[Precio Unitario]]*cocina[[#This Row],[Cantidad Ordenada]]</f>
        <v>46</v>
      </c>
      <c r="K158" s="4">
        <f>(cocina[[#This Row],[Precio Unitario]]-cocina[[#This Row],[Costo Unitario]])*cocina[[#This Row],[Cantidad Ordenada]]</f>
        <v>18</v>
      </c>
      <c r="L158" s="7">
        <f>cocina[[#This Row],[Ganancia Neta]]/cocina[[#This Row],[Ganancia Bruta]]</f>
        <v>0.39130434782608697</v>
      </c>
      <c r="M158" s="4">
        <f>cocina[[#This Row],[Costo Unitario]]*cocina[[#This Row],[Cantidad Ordenada]]</f>
        <v>28</v>
      </c>
    </row>
    <row r="159" spans="1:13" x14ac:dyDescent="0.45">
      <c r="A159" s="3">
        <v>59</v>
      </c>
      <c r="B159" s="3">
        <v>8</v>
      </c>
      <c r="C159" s="2" t="s">
        <v>143</v>
      </c>
      <c r="D159" s="2" t="s">
        <v>1350</v>
      </c>
      <c r="E159" s="4">
        <v>10</v>
      </c>
      <c r="F159" s="4">
        <v>18</v>
      </c>
      <c r="G159" s="3">
        <v>2</v>
      </c>
      <c r="H159">
        <v>13</v>
      </c>
      <c r="I159" s="2" t="s">
        <v>1328</v>
      </c>
      <c r="J159" s="4">
        <f>cocina[[#This Row],[Precio Unitario]]*cocina[[#This Row],[Cantidad Ordenada]]</f>
        <v>36</v>
      </c>
      <c r="K159" s="4">
        <f>(cocina[[#This Row],[Precio Unitario]]-cocina[[#This Row],[Costo Unitario]])*cocina[[#This Row],[Cantidad Ordenada]]</f>
        <v>16</v>
      </c>
      <c r="L159" s="7">
        <f>cocina[[#This Row],[Ganancia Neta]]/cocina[[#This Row],[Ganancia Bruta]]</f>
        <v>0.44444444444444442</v>
      </c>
      <c r="M159" s="4">
        <f>cocina[[#This Row],[Costo Unitario]]*cocina[[#This Row],[Cantidad Ordenada]]</f>
        <v>20</v>
      </c>
    </row>
    <row r="160" spans="1:13" x14ac:dyDescent="0.45">
      <c r="A160" s="3">
        <v>59</v>
      </c>
      <c r="B160" s="3">
        <v>8</v>
      </c>
      <c r="C160" s="2" t="s">
        <v>80</v>
      </c>
      <c r="D160" s="2" t="s">
        <v>1337</v>
      </c>
      <c r="E160" s="4">
        <v>25</v>
      </c>
      <c r="F160" s="4">
        <v>40</v>
      </c>
      <c r="G160" s="3">
        <v>1</v>
      </c>
      <c r="H160">
        <v>13</v>
      </c>
      <c r="I160" s="2" t="s">
        <v>1328</v>
      </c>
      <c r="J160" s="4">
        <f>cocina[[#This Row],[Precio Unitario]]*cocina[[#This Row],[Cantidad Ordenada]]</f>
        <v>40</v>
      </c>
      <c r="K160" s="4">
        <f>(cocina[[#This Row],[Precio Unitario]]-cocina[[#This Row],[Costo Unitario]])*cocina[[#This Row],[Cantidad Ordenada]]</f>
        <v>15</v>
      </c>
      <c r="L160" s="7">
        <f>cocina[[#This Row],[Ganancia Neta]]/cocina[[#This Row],[Ganancia Bruta]]</f>
        <v>0.375</v>
      </c>
      <c r="M160" s="4">
        <f>cocina[[#This Row],[Costo Unitario]]*cocina[[#This Row],[Cantidad Ordenada]]</f>
        <v>25</v>
      </c>
    </row>
    <row r="161" spans="1:13" x14ac:dyDescent="0.45">
      <c r="A161" s="3">
        <v>60</v>
      </c>
      <c r="B161" s="3">
        <v>6</v>
      </c>
      <c r="C161" s="2" t="s">
        <v>143</v>
      </c>
      <c r="D161" s="2" t="s">
        <v>1350</v>
      </c>
      <c r="E161" s="4">
        <v>10</v>
      </c>
      <c r="F161" s="4">
        <v>18</v>
      </c>
      <c r="G161" s="3">
        <v>2</v>
      </c>
      <c r="H161">
        <v>23</v>
      </c>
      <c r="I161" s="2" t="s">
        <v>1327</v>
      </c>
      <c r="J161" s="4">
        <f>cocina[[#This Row],[Precio Unitario]]*cocina[[#This Row],[Cantidad Ordenada]]</f>
        <v>36</v>
      </c>
      <c r="K161" s="4">
        <f>(cocina[[#This Row],[Precio Unitario]]-cocina[[#This Row],[Costo Unitario]])*cocina[[#This Row],[Cantidad Ordenada]]</f>
        <v>16</v>
      </c>
      <c r="L161" s="7">
        <f>cocina[[#This Row],[Ganancia Neta]]/cocina[[#This Row],[Ganancia Bruta]]</f>
        <v>0.44444444444444442</v>
      </c>
      <c r="M161" s="4">
        <f>cocina[[#This Row],[Costo Unitario]]*cocina[[#This Row],[Cantidad Ordenada]]</f>
        <v>20</v>
      </c>
    </row>
    <row r="162" spans="1:13" x14ac:dyDescent="0.45">
      <c r="A162" s="3">
        <v>60</v>
      </c>
      <c r="B162" s="3">
        <v>6</v>
      </c>
      <c r="C162" s="2" t="s">
        <v>512</v>
      </c>
      <c r="D162" s="2" t="s">
        <v>1340</v>
      </c>
      <c r="E162" s="4">
        <v>20</v>
      </c>
      <c r="F162" s="4">
        <v>33</v>
      </c>
      <c r="G162" s="3">
        <v>2</v>
      </c>
      <c r="H162">
        <v>20</v>
      </c>
      <c r="I162" s="2" t="s">
        <v>1328</v>
      </c>
      <c r="J162" s="4">
        <f>cocina[[#This Row],[Precio Unitario]]*cocina[[#This Row],[Cantidad Ordenada]]</f>
        <v>66</v>
      </c>
      <c r="K162" s="4">
        <f>(cocina[[#This Row],[Precio Unitario]]-cocina[[#This Row],[Costo Unitario]])*cocina[[#This Row],[Cantidad Ordenada]]</f>
        <v>26</v>
      </c>
      <c r="L162" s="7">
        <f>cocina[[#This Row],[Ganancia Neta]]/cocina[[#This Row],[Ganancia Bruta]]</f>
        <v>0.39393939393939392</v>
      </c>
      <c r="M162" s="4">
        <f>cocina[[#This Row],[Costo Unitario]]*cocina[[#This Row],[Cantidad Ordenada]]</f>
        <v>40</v>
      </c>
    </row>
    <row r="163" spans="1:13" x14ac:dyDescent="0.45">
      <c r="A163" s="3">
        <v>61</v>
      </c>
      <c r="B163" s="3">
        <v>10</v>
      </c>
      <c r="C163" s="2" t="s">
        <v>80</v>
      </c>
      <c r="D163" s="2" t="s">
        <v>1337</v>
      </c>
      <c r="E163" s="4">
        <v>25</v>
      </c>
      <c r="F163" s="4">
        <v>40</v>
      </c>
      <c r="G163" s="3">
        <v>2</v>
      </c>
      <c r="H163">
        <v>56</v>
      </c>
      <c r="I163" s="2" t="s">
        <v>1327</v>
      </c>
      <c r="J163" s="4">
        <f>cocina[[#This Row],[Precio Unitario]]*cocina[[#This Row],[Cantidad Ordenada]]</f>
        <v>80</v>
      </c>
      <c r="K163" s="4">
        <f>(cocina[[#This Row],[Precio Unitario]]-cocina[[#This Row],[Costo Unitario]])*cocina[[#This Row],[Cantidad Ordenada]]</f>
        <v>30</v>
      </c>
      <c r="L163" s="7">
        <f>cocina[[#This Row],[Ganancia Neta]]/cocina[[#This Row],[Ganancia Bruta]]</f>
        <v>0.375</v>
      </c>
      <c r="M163" s="4">
        <f>cocina[[#This Row],[Costo Unitario]]*cocina[[#This Row],[Cantidad Ordenada]]</f>
        <v>50</v>
      </c>
    </row>
    <row r="164" spans="1:13" x14ac:dyDescent="0.45">
      <c r="A164" s="3">
        <v>61</v>
      </c>
      <c r="B164" s="3">
        <v>10</v>
      </c>
      <c r="C164" s="2" t="s">
        <v>143</v>
      </c>
      <c r="D164" s="2" t="s">
        <v>1350</v>
      </c>
      <c r="E164" s="4">
        <v>10</v>
      </c>
      <c r="F164" s="4">
        <v>18</v>
      </c>
      <c r="G164" s="3">
        <v>1</v>
      </c>
      <c r="H164">
        <v>39</v>
      </c>
      <c r="I164" s="2" t="s">
        <v>1328</v>
      </c>
      <c r="J164" s="4">
        <f>cocina[[#This Row],[Precio Unitario]]*cocina[[#This Row],[Cantidad Ordenada]]</f>
        <v>18</v>
      </c>
      <c r="K164" s="4">
        <f>(cocina[[#This Row],[Precio Unitario]]-cocina[[#This Row],[Costo Unitario]])*cocina[[#This Row],[Cantidad Ordenada]]</f>
        <v>8</v>
      </c>
      <c r="L164" s="7">
        <f>cocina[[#This Row],[Ganancia Neta]]/cocina[[#This Row],[Ganancia Bruta]]</f>
        <v>0.44444444444444442</v>
      </c>
      <c r="M164" s="4">
        <f>cocina[[#This Row],[Costo Unitario]]*cocina[[#This Row],[Cantidad Ordenada]]</f>
        <v>10</v>
      </c>
    </row>
    <row r="165" spans="1:13" x14ac:dyDescent="0.45">
      <c r="A165" s="3">
        <v>61</v>
      </c>
      <c r="B165" s="3">
        <v>10</v>
      </c>
      <c r="C165" s="2" t="s">
        <v>123</v>
      </c>
      <c r="D165" s="2" t="s">
        <v>1334</v>
      </c>
      <c r="E165" s="4">
        <v>18</v>
      </c>
      <c r="F165" s="4">
        <v>30</v>
      </c>
      <c r="G165" s="3">
        <v>2</v>
      </c>
      <c r="H165">
        <v>13</v>
      </c>
      <c r="I165" s="2" t="s">
        <v>1327</v>
      </c>
      <c r="J165" s="4">
        <f>cocina[[#This Row],[Precio Unitario]]*cocina[[#This Row],[Cantidad Ordenada]]</f>
        <v>60</v>
      </c>
      <c r="K165" s="4">
        <f>(cocina[[#This Row],[Precio Unitario]]-cocina[[#This Row],[Costo Unitario]])*cocina[[#This Row],[Cantidad Ordenada]]</f>
        <v>24</v>
      </c>
      <c r="L165" s="7">
        <f>cocina[[#This Row],[Ganancia Neta]]/cocina[[#This Row],[Ganancia Bruta]]</f>
        <v>0.4</v>
      </c>
      <c r="M165" s="4">
        <f>cocina[[#This Row],[Costo Unitario]]*cocina[[#This Row],[Cantidad Ordenada]]</f>
        <v>36</v>
      </c>
    </row>
    <row r="166" spans="1:13" x14ac:dyDescent="0.45">
      <c r="A166" s="3">
        <v>61</v>
      </c>
      <c r="B166" s="3">
        <v>10</v>
      </c>
      <c r="C166" s="2" t="s">
        <v>68</v>
      </c>
      <c r="D166" s="2" t="s">
        <v>1341</v>
      </c>
      <c r="E166" s="4">
        <v>16</v>
      </c>
      <c r="F166" s="4">
        <v>28</v>
      </c>
      <c r="G166" s="3">
        <v>3</v>
      </c>
      <c r="H166">
        <v>51</v>
      </c>
      <c r="I166" s="2" t="s">
        <v>1328</v>
      </c>
      <c r="J166" s="4">
        <f>cocina[[#This Row],[Precio Unitario]]*cocina[[#This Row],[Cantidad Ordenada]]</f>
        <v>84</v>
      </c>
      <c r="K166" s="4">
        <f>(cocina[[#This Row],[Precio Unitario]]-cocina[[#This Row],[Costo Unitario]])*cocina[[#This Row],[Cantidad Ordenada]]</f>
        <v>36</v>
      </c>
      <c r="L166" s="7">
        <f>cocina[[#This Row],[Ganancia Neta]]/cocina[[#This Row],[Ganancia Bruta]]</f>
        <v>0.42857142857142855</v>
      </c>
      <c r="M166" s="4">
        <f>cocina[[#This Row],[Costo Unitario]]*cocina[[#This Row],[Cantidad Ordenada]]</f>
        <v>48</v>
      </c>
    </row>
    <row r="167" spans="1:13" x14ac:dyDescent="0.45">
      <c r="A167" s="3">
        <v>62</v>
      </c>
      <c r="B167" s="3">
        <v>2</v>
      </c>
      <c r="C167" s="2" t="s">
        <v>123</v>
      </c>
      <c r="D167" s="2" t="s">
        <v>1334</v>
      </c>
      <c r="E167" s="4">
        <v>18</v>
      </c>
      <c r="F167" s="4">
        <v>30</v>
      </c>
      <c r="G167" s="3">
        <v>2</v>
      </c>
      <c r="H167">
        <v>59</v>
      </c>
      <c r="I167" s="2" t="s">
        <v>1328</v>
      </c>
      <c r="J167" s="4">
        <f>cocina[[#This Row],[Precio Unitario]]*cocina[[#This Row],[Cantidad Ordenada]]</f>
        <v>60</v>
      </c>
      <c r="K167" s="4">
        <f>(cocina[[#This Row],[Precio Unitario]]-cocina[[#This Row],[Costo Unitario]])*cocina[[#This Row],[Cantidad Ordenada]]</f>
        <v>24</v>
      </c>
      <c r="L167" s="7">
        <f>cocina[[#This Row],[Ganancia Neta]]/cocina[[#This Row],[Ganancia Bruta]]</f>
        <v>0.4</v>
      </c>
      <c r="M167" s="4">
        <f>cocina[[#This Row],[Costo Unitario]]*cocina[[#This Row],[Cantidad Ordenada]]</f>
        <v>36</v>
      </c>
    </row>
    <row r="168" spans="1:13" x14ac:dyDescent="0.45">
      <c r="A168" s="3">
        <v>62</v>
      </c>
      <c r="B168" s="3">
        <v>2</v>
      </c>
      <c r="C168" s="2" t="s">
        <v>211</v>
      </c>
      <c r="D168" s="2" t="s">
        <v>1342</v>
      </c>
      <c r="E168" s="4">
        <v>11</v>
      </c>
      <c r="F168" s="4">
        <v>19</v>
      </c>
      <c r="G168" s="3">
        <v>3</v>
      </c>
      <c r="H168">
        <v>46</v>
      </c>
      <c r="I168" s="2" t="s">
        <v>1328</v>
      </c>
      <c r="J168" s="4">
        <f>cocina[[#This Row],[Precio Unitario]]*cocina[[#This Row],[Cantidad Ordenada]]</f>
        <v>57</v>
      </c>
      <c r="K168" s="4">
        <f>(cocina[[#This Row],[Precio Unitario]]-cocina[[#This Row],[Costo Unitario]])*cocina[[#This Row],[Cantidad Ordenada]]</f>
        <v>24</v>
      </c>
      <c r="L168" s="7">
        <f>cocina[[#This Row],[Ganancia Neta]]/cocina[[#This Row],[Ganancia Bruta]]</f>
        <v>0.42105263157894735</v>
      </c>
      <c r="M168" s="4">
        <f>cocina[[#This Row],[Costo Unitario]]*cocina[[#This Row],[Cantidad Ordenada]]</f>
        <v>33</v>
      </c>
    </row>
    <row r="169" spans="1:13" x14ac:dyDescent="0.45">
      <c r="A169" s="3">
        <v>62</v>
      </c>
      <c r="B169" s="3">
        <v>2</v>
      </c>
      <c r="C169" s="2" t="s">
        <v>218</v>
      </c>
      <c r="D169" s="2" t="s">
        <v>1335</v>
      </c>
      <c r="E169" s="4">
        <v>19</v>
      </c>
      <c r="F169" s="4">
        <v>31</v>
      </c>
      <c r="G169" s="3">
        <v>1</v>
      </c>
      <c r="H169">
        <v>50</v>
      </c>
      <c r="I169" s="2" t="s">
        <v>1328</v>
      </c>
      <c r="J169" s="4">
        <f>cocina[[#This Row],[Precio Unitario]]*cocina[[#This Row],[Cantidad Ordenada]]</f>
        <v>31</v>
      </c>
      <c r="K169" s="4">
        <f>(cocina[[#This Row],[Precio Unitario]]-cocina[[#This Row],[Costo Unitario]])*cocina[[#This Row],[Cantidad Ordenada]]</f>
        <v>12</v>
      </c>
      <c r="L169" s="7">
        <f>cocina[[#This Row],[Ganancia Neta]]/cocina[[#This Row],[Ganancia Bruta]]</f>
        <v>0.38709677419354838</v>
      </c>
      <c r="M169" s="4">
        <f>cocina[[#This Row],[Costo Unitario]]*cocina[[#This Row],[Cantidad Ordenada]]</f>
        <v>19</v>
      </c>
    </row>
    <row r="170" spans="1:13" x14ac:dyDescent="0.45">
      <c r="A170" s="3">
        <v>63</v>
      </c>
      <c r="B170" s="3">
        <v>17</v>
      </c>
      <c r="C170" s="2" t="s">
        <v>279</v>
      </c>
      <c r="D170" s="2" t="s">
        <v>1347</v>
      </c>
      <c r="E170" s="4">
        <v>12</v>
      </c>
      <c r="F170" s="4">
        <v>20</v>
      </c>
      <c r="G170" s="3">
        <v>1</v>
      </c>
      <c r="H170">
        <v>10</v>
      </c>
      <c r="I170" s="2" t="s">
        <v>1328</v>
      </c>
      <c r="J170" s="4">
        <f>cocina[[#This Row],[Precio Unitario]]*cocina[[#This Row],[Cantidad Ordenada]]</f>
        <v>20</v>
      </c>
      <c r="K170" s="4">
        <f>(cocina[[#This Row],[Precio Unitario]]-cocina[[#This Row],[Costo Unitario]])*cocina[[#This Row],[Cantidad Ordenada]]</f>
        <v>8</v>
      </c>
      <c r="L170" s="7">
        <f>cocina[[#This Row],[Ganancia Neta]]/cocina[[#This Row],[Ganancia Bruta]]</f>
        <v>0.4</v>
      </c>
      <c r="M170" s="4">
        <f>cocina[[#This Row],[Costo Unitario]]*cocina[[#This Row],[Cantidad Ordenada]]</f>
        <v>12</v>
      </c>
    </row>
    <row r="171" spans="1:13" x14ac:dyDescent="0.45">
      <c r="A171" s="3">
        <v>63</v>
      </c>
      <c r="B171" s="3">
        <v>17</v>
      </c>
      <c r="C171" s="2" t="s">
        <v>35</v>
      </c>
      <c r="D171" s="2" t="s">
        <v>1343</v>
      </c>
      <c r="E171" s="4">
        <v>21</v>
      </c>
      <c r="F171" s="4">
        <v>35</v>
      </c>
      <c r="G171" s="3">
        <v>1</v>
      </c>
      <c r="H171">
        <v>20</v>
      </c>
      <c r="I171" s="2" t="s">
        <v>1327</v>
      </c>
      <c r="J171" s="4">
        <f>cocina[[#This Row],[Precio Unitario]]*cocina[[#This Row],[Cantidad Ordenada]]</f>
        <v>35</v>
      </c>
      <c r="K171" s="4">
        <f>(cocina[[#This Row],[Precio Unitario]]-cocina[[#This Row],[Costo Unitario]])*cocina[[#This Row],[Cantidad Ordenada]]</f>
        <v>14</v>
      </c>
      <c r="L171" s="7">
        <f>cocina[[#This Row],[Ganancia Neta]]/cocina[[#This Row],[Ganancia Bruta]]</f>
        <v>0.4</v>
      </c>
      <c r="M171" s="4">
        <f>cocina[[#This Row],[Costo Unitario]]*cocina[[#This Row],[Cantidad Ordenada]]</f>
        <v>21</v>
      </c>
    </row>
    <row r="172" spans="1:13" x14ac:dyDescent="0.45">
      <c r="A172" s="3">
        <v>64</v>
      </c>
      <c r="B172" s="3">
        <v>3</v>
      </c>
      <c r="C172" s="2" t="s">
        <v>279</v>
      </c>
      <c r="D172" s="2" t="s">
        <v>1347</v>
      </c>
      <c r="E172" s="4">
        <v>12</v>
      </c>
      <c r="F172" s="4">
        <v>20</v>
      </c>
      <c r="G172" s="3">
        <v>3</v>
      </c>
      <c r="H172">
        <v>25</v>
      </c>
      <c r="I172" s="2" t="s">
        <v>1327</v>
      </c>
      <c r="J172" s="4">
        <f>cocina[[#This Row],[Precio Unitario]]*cocina[[#This Row],[Cantidad Ordenada]]</f>
        <v>60</v>
      </c>
      <c r="K172" s="4">
        <f>(cocina[[#This Row],[Precio Unitario]]-cocina[[#This Row],[Costo Unitario]])*cocina[[#This Row],[Cantidad Ordenada]]</f>
        <v>24</v>
      </c>
      <c r="L172" s="7">
        <f>cocina[[#This Row],[Ganancia Neta]]/cocina[[#This Row],[Ganancia Bruta]]</f>
        <v>0.4</v>
      </c>
      <c r="M172" s="4">
        <f>cocina[[#This Row],[Costo Unitario]]*cocina[[#This Row],[Cantidad Ordenada]]</f>
        <v>36</v>
      </c>
    </row>
    <row r="173" spans="1:13" x14ac:dyDescent="0.45">
      <c r="A173" s="3">
        <v>64</v>
      </c>
      <c r="B173" s="3">
        <v>3</v>
      </c>
      <c r="C173" s="2" t="s">
        <v>80</v>
      </c>
      <c r="D173" s="2" t="s">
        <v>1337</v>
      </c>
      <c r="E173" s="4">
        <v>25</v>
      </c>
      <c r="F173" s="4">
        <v>40</v>
      </c>
      <c r="G173" s="3">
        <v>3</v>
      </c>
      <c r="H173">
        <v>47</v>
      </c>
      <c r="I173" s="2" t="s">
        <v>1328</v>
      </c>
      <c r="J173" s="4">
        <f>cocina[[#This Row],[Precio Unitario]]*cocina[[#This Row],[Cantidad Ordenada]]</f>
        <v>120</v>
      </c>
      <c r="K173" s="4">
        <f>(cocina[[#This Row],[Precio Unitario]]-cocina[[#This Row],[Costo Unitario]])*cocina[[#This Row],[Cantidad Ordenada]]</f>
        <v>45</v>
      </c>
      <c r="L173" s="7">
        <f>cocina[[#This Row],[Ganancia Neta]]/cocina[[#This Row],[Ganancia Bruta]]</f>
        <v>0.375</v>
      </c>
      <c r="M173" s="4">
        <f>cocina[[#This Row],[Costo Unitario]]*cocina[[#This Row],[Cantidad Ordenada]]</f>
        <v>75</v>
      </c>
    </row>
    <row r="174" spans="1:13" x14ac:dyDescent="0.45">
      <c r="A174" s="3">
        <v>64</v>
      </c>
      <c r="B174" s="3">
        <v>3</v>
      </c>
      <c r="C174" s="2" t="s">
        <v>131</v>
      </c>
      <c r="D174" s="2" t="s">
        <v>1338</v>
      </c>
      <c r="E174" s="4">
        <v>22</v>
      </c>
      <c r="F174" s="4">
        <v>36</v>
      </c>
      <c r="G174" s="3">
        <v>3</v>
      </c>
      <c r="H174">
        <v>10</v>
      </c>
      <c r="I174" s="2" t="s">
        <v>1327</v>
      </c>
      <c r="J174" s="4">
        <f>cocina[[#This Row],[Precio Unitario]]*cocina[[#This Row],[Cantidad Ordenada]]</f>
        <v>108</v>
      </c>
      <c r="K174" s="4">
        <f>(cocina[[#This Row],[Precio Unitario]]-cocina[[#This Row],[Costo Unitario]])*cocina[[#This Row],[Cantidad Ordenada]]</f>
        <v>42</v>
      </c>
      <c r="L174" s="7">
        <f>cocina[[#This Row],[Ganancia Neta]]/cocina[[#This Row],[Ganancia Bruta]]</f>
        <v>0.3888888888888889</v>
      </c>
      <c r="M174" s="4">
        <f>cocina[[#This Row],[Costo Unitario]]*cocina[[#This Row],[Cantidad Ordenada]]</f>
        <v>66</v>
      </c>
    </row>
    <row r="175" spans="1:13" x14ac:dyDescent="0.45">
      <c r="A175" s="3">
        <v>65</v>
      </c>
      <c r="B175" s="3">
        <v>5</v>
      </c>
      <c r="C175" s="2" t="s">
        <v>68</v>
      </c>
      <c r="D175" s="2" t="s">
        <v>1341</v>
      </c>
      <c r="E175" s="4">
        <v>16</v>
      </c>
      <c r="F175" s="4">
        <v>28</v>
      </c>
      <c r="G175" s="3">
        <v>1</v>
      </c>
      <c r="H175">
        <v>32</v>
      </c>
      <c r="I175" s="2" t="s">
        <v>1328</v>
      </c>
      <c r="J175" s="4">
        <f>cocina[[#This Row],[Precio Unitario]]*cocina[[#This Row],[Cantidad Ordenada]]</f>
        <v>28</v>
      </c>
      <c r="K175" s="4">
        <f>(cocina[[#This Row],[Precio Unitario]]-cocina[[#This Row],[Costo Unitario]])*cocina[[#This Row],[Cantidad Ordenada]]</f>
        <v>12</v>
      </c>
      <c r="L175" s="7">
        <f>cocina[[#This Row],[Ganancia Neta]]/cocina[[#This Row],[Ganancia Bruta]]</f>
        <v>0.42857142857142855</v>
      </c>
      <c r="M175" s="4">
        <f>cocina[[#This Row],[Costo Unitario]]*cocina[[#This Row],[Cantidad Ordenada]]</f>
        <v>16</v>
      </c>
    </row>
    <row r="176" spans="1:13" x14ac:dyDescent="0.45">
      <c r="A176" s="3">
        <v>65</v>
      </c>
      <c r="B176" s="3">
        <v>5</v>
      </c>
      <c r="C176" s="2" t="s">
        <v>218</v>
      </c>
      <c r="D176" s="2" t="s">
        <v>1335</v>
      </c>
      <c r="E176" s="4">
        <v>19</v>
      </c>
      <c r="F176" s="4">
        <v>31</v>
      </c>
      <c r="G176" s="3">
        <v>1</v>
      </c>
      <c r="H176">
        <v>55</v>
      </c>
      <c r="I176" s="2" t="s">
        <v>1328</v>
      </c>
      <c r="J176" s="4">
        <f>cocina[[#This Row],[Precio Unitario]]*cocina[[#This Row],[Cantidad Ordenada]]</f>
        <v>31</v>
      </c>
      <c r="K176" s="4">
        <f>(cocina[[#This Row],[Precio Unitario]]-cocina[[#This Row],[Costo Unitario]])*cocina[[#This Row],[Cantidad Ordenada]]</f>
        <v>12</v>
      </c>
      <c r="L176" s="7">
        <f>cocina[[#This Row],[Ganancia Neta]]/cocina[[#This Row],[Ganancia Bruta]]</f>
        <v>0.38709677419354838</v>
      </c>
      <c r="M176" s="4">
        <f>cocina[[#This Row],[Costo Unitario]]*cocina[[#This Row],[Cantidad Ordenada]]</f>
        <v>19</v>
      </c>
    </row>
    <row r="177" spans="1:13" x14ac:dyDescent="0.45">
      <c r="A177" s="3">
        <v>65</v>
      </c>
      <c r="B177" s="3">
        <v>5</v>
      </c>
      <c r="C177" s="2" t="s">
        <v>211</v>
      </c>
      <c r="D177" s="2" t="s">
        <v>1342</v>
      </c>
      <c r="E177" s="4">
        <v>11</v>
      </c>
      <c r="F177" s="4">
        <v>19</v>
      </c>
      <c r="G177" s="3">
        <v>3</v>
      </c>
      <c r="H177">
        <v>51</v>
      </c>
      <c r="I177" s="2" t="s">
        <v>1327</v>
      </c>
      <c r="J177" s="4">
        <f>cocina[[#This Row],[Precio Unitario]]*cocina[[#This Row],[Cantidad Ordenada]]</f>
        <v>57</v>
      </c>
      <c r="K177" s="4">
        <f>(cocina[[#This Row],[Precio Unitario]]-cocina[[#This Row],[Costo Unitario]])*cocina[[#This Row],[Cantidad Ordenada]]</f>
        <v>24</v>
      </c>
      <c r="L177" s="7">
        <f>cocina[[#This Row],[Ganancia Neta]]/cocina[[#This Row],[Ganancia Bruta]]</f>
        <v>0.42105263157894735</v>
      </c>
      <c r="M177" s="4">
        <f>cocina[[#This Row],[Costo Unitario]]*cocina[[#This Row],[Cantidad Ordenada]]</f>
        <v>33</v>
      </c>
    </row>
    <row r="178" spans="1:13" x14ac:dyDescent="0.45">
      <c r="A178" s="3">
        <v>65</v>
      </c>
      <c r="B178" s="3">
        <v>5</v>
      </c>
      <c r="C178" s="2" t="s">
        <v>80</v>
      </c>
      <c r="D178" s="2" t="s">
        <v>1337</v>
      </c>
      <c r="E178" s="4">
        <v>25</v>
      </c>
      <c r="F178" s="4">
        <v>40</v>
      </c>
      <c r="G178" s="3">
        <v>2</v>
      </c>
      <c r="H178">
        <v>17</v>
      </c>
      <c r="I178" s="2" t="s">
        <v>1327</v>
      </c>
      <c r="J178" s="4">
        <f>cocina[[#This Row],[Precio Unitario]]*cocina[[#This Row],[Cantidad Ordenada]]</f>
        <v>80</v>
      </c>
      <c r="K178" s="4">
        <f>(cocina[[#This Row],[Precio Unitario]]-cocina[[#This Row],[Costo Unitario]])*cocina[[#This Row],[Cantidad Ordenada]]</f>
        <v>30</v>
      </c>
      <c r="L178" s="7">
        <f>cocina[[#This Row],[Ganancia Neta]]/cocina[[#This Row],[Ganancia Bruta]]</f>
        <v>0.375</v>
      </c>
      <c r="M178" s="4">
        <f>cocina[[#This Row],[Costo Unitario]]*cocina[[#This Row],[Cantidad Ordenada]]</f>
        <v>50</v>
      </c>
    </row>
    <row r="179" spans="1:13" x14ac:dyDescent="0.45">
      <c r="A179" s="3">
        <v>66</v>
      </c>
      <c r="B179" s="3">
        <v>18</v>
      </c>
      <c r="C179" s="2" t="s">
        <v>131</v>
      </c>
      <c r="D179" s="2" t="s">
        <v>1338</v>
      </c>
      <c r="E179" s="4">
        <v>22</v>
      </c>
      <c r="F179" s="4">
        <v>36</v>
      </c>
      <c r="G179" s="3">
        <v>1</v>
      </c>
      <c r="H179">
        <v>29</v>
      </c>
      <c r="I179" s="2" t="s">
        <v>1327</v>
      </c>
      <c r="J179" s="4">
        <f>cocina[[#This Row],[Precio Unitario]]*cocina[[#This Row],[Cantidad Ordenada]]</f>
        <v>36</v>
      </c>
      <c r="K179" s="4">
        <f>(cocina[[#This Row],[Precio Unitario]]-cocina[[#This Row],[Costo Unitario]])*cocina[[#This Row],[Cantidad Ordenada]]</f>
        <v>14</v>
      </c>
      <c r="L179" s="7">
        <f>cocina[[#This Row],[Ganancia Neta]]/cocina[[#This Row],[Ganancia Bruta]]</f>
        <v>0.3888888888888889</v>
      </c>
      <c r="M179" s="4">
        <f>cocina[[#This Row],[Costo Unitario]]*cocina[[#This Row],[Cantidad Ordenada]]</f>
        <v>22</v>
      </c>
    </row>
    <row r="180" spans="1:13" x14ac:dyDescent="0.45">
      <c r="A180" s="3">
        <v>66</v>
      </c>
      <c r="B180" s="3">
        <v>18</v>
      </c>
      <c r="C180" s="2" t="s">
        <v>80</v>
      </c>
      <c r="D180" s="2" t="s">
        <v>1337</v>
      </c>
      <c r="E180" s="4">
        <v>25</v>
      </c>
      <c r="F180" s="4">
        <v>40</v>
      </c>
      <c r="G180" s="3">
        <v>3</v>
      </c>
      <c r="H180">
        <v>30</v>
      </c>
      <c r="I180" s="2" t="s">
        <v>1327</v>
      </c>
      <c r="J180" s="4">
        <f>cocina[[#This Row],[Precio Unitario]]*cocina[[#This Row],[Cantidad Ordenada]]</f>
        <v>120</v>
      </c>
      <c r="K180" s="4">
        <f>(cocina[[#This Row],[Precio Unitario]]-cocina[[#This Row],[Costo Unitario]])*cocina[[#This Row],[Cantidad Ordenada]]</f>
        <v>45</v>
      </c>
      <c r="L180" s="7">
        <f>cocina[[#This Row],[Ganancia Neta]]/cocina[[#This Row],[Ganancia Bruta]]</f>
        <v>0.375</v>
      </c>
      <c r="M180" s="4">
        <f>cocina[[#This Row],[Costo Unitario]]*cocina[[#This Row],[Cantidad Ordenada]]</f>
        <v>75</v>
      </c>
    </row>
    <row r="181" spans="1:13" x14ac:dyDescent="0.45">
      <c r="A181" s="3">
        <v>66</v>
      </c>
      <c r="B181" s="3">
        <v>18</v>
      </c>
      <c r="C181" s="2" t="s">
        <v>143</v>
      </c>
      <c r="D181" s="2" t="s">
        <v>1350</v>
      </c>
      <c r="E181" s="4">
        <v>10</v>
      </c>
      <c r="F181" s="4">
        <v>18</v>
      </c>
      <c r="G181" s="3">
        <v>3</v>
      </c>
      <c r="H181">
        <v>55</v>
      </c>
      <c r="I181" s="2" t="s">
        <v>1328</v>
      </c>
      <c r="J181" s="4">
        <f>cocina[[#This Row],[Precio Unitario]]*cocina[[#This Row],[Cantidad Ordenada]]</f>
        <v>54</v>
      </c>
      <c r="K181" s="4">
        <f>(cocina[[#This Row],[Precio Unitario]]-cocina[[#This Row],[Costo Unitario]])*cocina[[#This Row],[Cantidad Ordenada]]</f>
        <v>24</v>
      </c>
      <c r="L181" s="7">
        <f>cocina[[#This Row],[Ganancia Neta]]/cocina[[#This Row],[Ganancia Bruta]]</f>
        <v>0.44444444444444442</v>
      </c>
      <c r="M181" s="4">
        <f>cocina[[#This Row],[Costo Unitario]]*cocina[[#This Row],[Cantidad Ordenada]]</f>
        <v>30</v>
      </c>
    </row>
    <row r="182" spans="1:13" x14ac:dyDescent="0.45">
      <c r="A182" s="3">
        <v>67</v>
      </c>
      <c r="B182" s="3">
        <v>2</v>
      </c>
      <c r="C182" s="2" t="s">
        <v>80</v>
      </c>
      <c r="D182" s="2" t="s">
        <v>1337</v>
      </c>
      <c r="E182" s="4">
        <v>25</v>
      </c>
      <c r="F182" s="4">
        <v>40</v>
      </c>
      <c r="G182" s="3">
        <v>1</v>
      </c>
      <c r="H182">
        <v>22</v>
      </c>
      <c r="I182" s="2" t="s">
        <v>1327</v>
      </c>
      <c r="J182" s="4">
        <f>cocina[[#This Row],[Precio Unitario]]*cocina[[#This Row],[Cantidad Ordenada]]</f>
        <v>40</v>
      </c>
      <c r="K182" s="4">
        <f>(cocina[[#This Row],[Precio Unitario]]-cocina[[#This Row],[Costo Unitario]])*cocina[[#This Row],[Cantidad Ordenada]]</f>
        <v>15</v>
      </c>
      <c r="L182" s="7">
        <f>cocina[[#This Row],[Ganancia Neta]]/cocina[[#This Row],[Ganancia Bruta]]</f>
        <v>0.375</v>
      </c>
      <c r="M182" s="4">
        <f>cocina[[#This Row],[Costo Unitario]]*cocina[[#This Row],[Cantidad Ordenada]]</f>
        <v>25</v>
      </c>
    </row>
    <row r="183" spans="1:13" x14ac:dyDescent="0.45">
      <c r="A183" s="3">
        <v>67</v>
      </c>
      <c r="B183" s="3">
        <v>2</v>
      </c>
      <c r="C183" s="2" t="s">
        <v>131</v>
      </c>
      <c r="D183" s="2" t="s">
        <v>1338</v>
      </c>
      <c r="E183" s="4">
        <v>22</v>
      </c>
      <c r="F183" s="4">
        <v>36</v>
      </c>
      <c r="G183" s="3">
        <v>3</v>
      </c>
      <c r="H183">
        <v>59</v>
      </c>
      <c r="I183" s="2" t="s">
        <v>1328</v>
      </c>
      <c r="J183" s="4">
        <f>cocina[[#This Row],[Precio Unitario]]*cocina[[#This Row],[Cantidad Ordenada]]</f>
        <v>108</v>
      </c>
      <c r="K183" s="4">
        <f>(cocina[[#This Row],[Precio Unitario]]-cocina[[#This Row],[Costo Unitario]])*cocina[[#This Row],[Cantidad Ordenada]]</f>
        <v>42</v>
      </c>
      <c r="L183" s="7">
        <f>cocina[[#This Row],[Ganancia Neta]]/cocina[[#This Row],[Ganancia Bruta]]</f>
        <v>0.3888888888888889</v>
      </c>
      <c r="M183" s="4">
        <f>cocina[[#This Row],[Costo Unitario]]*cocina[[#This Row],[Cantidad Ordenada]]</f>
        <v>66</v>
      </c>
    </row>
    <row r="184" spans="1:13" x14ac:dyDescent="0.45">
      <c r="A184" s="3">
        <v>67</v>
      </c>
      <c r="B184" s="3">
        <v>2</v>
      </c>
      <c r="C184" s="2" t="s">
        <v>297</v>
      </c>
      <c r="D184" s="2" t="s">
        <v>1351</v>
      </c>
      <c r="E184" s="4">
        <v>15</v>
      </c>
      <c r="F184" s="4">
        <v>26</v>
      </c>
      <c r="G184" s="3">
        <v>3</v>
      </c>
      <c r="H184">
        <v>15</v>
      </c>
      <c r="I184" s="2" t="s">
        <v>1328</v>
      </c>
      <c r="J184" s="4">
        <f>cocina[[#This Row],[Precio Unitario]]*cocina[[#This Row],[Cantidad Ordenada]]</f>
        <v>78</v>
      </c>
      <c r="K184" s="4">
        <f>(cocina[[#This Row],[Precio Unitario]]-cocina[[#This Row],[Costo Unitario]])*cocina[[#This Row],[Cantidad Ordenada]]</f>
        <v>33</v>
      </c>
      <c r="L184" s="7">
        <f>cocina[[#This Row],[Ganancia Neta]]/cocina[[#This Row],[Ganancia Bruta]]</f>
        <v>0.42307692307692307</v>
      </c>
      <c r="M184" s="4">
        <f>cocina[[#This Row],[Costo Unitario]]*cocina[[#This Row],[Cantidad Ordenada]]</f>
        <v>45</v>
      </c>
    </row>
    <row r="185" spans="1:13" x14ac:dyDescent="0.45">
      <c r="A185" s="3">
        <v>67</v>
      </c>
      <c r="B185" s="3">
        <v>2</v>
      </c>
      <c r="C185" s="2" t="s">
        <v>123</v>
      </c>
      <c r="D185" s="2" t="s">
        <v>1334</v>
      </c>
      <c r="E185" s="4">
        <v>18</v>
      </c>
      <c r="F185" s="4">
        <v>30</v>
      </c>
      <c r="G185" s="3">
        <v>1</v>
      </c>
      <c r="H185">
        <v>35</v>
      </c>
      <c r="I185" s="2" t="s">
        <v>1328</v>
      </c>
      <c r="J185" s="4">
        <f>cocina[[#This Row],[Precio Unitario]]*cocina[[#This Row],[Cantidad Ordenada]]</f>
        <v>30</v>
      </c>
      <c r="K185" s="4">
        <f>(cocina[[#This Row],[Precio Unitario]]-cocina[[#This Row],[Costo Unitario]])*cocina[[#This Row],[Cantidad Ordenada]]</f>
        <v>12</v>
      </c>
      <c r="L185" s="7">
        <f>cocina[[#This Row],[Ganancia Neta]]/cocina[[#This Row],[Ganancia Bruta]]</f>
        <v>0.4</v>
      </c>
      <c r="M185" s="4">
        <f>cocina[[#This Row],[Costo Unitario]]*cocina[[#This Row],[Cantidad Ordenada]]</f>
        <v>18</v>
      </c>
    </row>
    <row r="186" spans="1:13" x14ac:dyDescent="0.45">
      <c r="A186" s="3">
        <v>68</v>
      </c>
      <c r="B186" s="3">
        <v>8</v>
      </c>
      <c r="C186" s="2" t="s">
        <v>385</v>
      </c>
      <c r="D186" s="2" t="s">
        <v>1348</v>
      </c>
      <c r="E186" s="4">
        <v>14</v>
      </c>
      <c r="F186" s="4">
        <v>23</v>
      </c>
      <c r="G186" s="3">
        <v>3</v>
      </c>
      <c r="H186">
        <v>43</v>
      </c>
      <c r="I186" s="2" t="s">
        <v>1327</v>
      </c>
      <c r="J186" s="4">
        <f>cocina[[#This Row],[Precio Unitario]]*cocina[[#This Row],[Cantidad Ordenada]]</f>
        <v>69</v>
      </c>
      <c r="K186" s="4">
        <f>(cocina[[#This Row],[Precio Unitario]]-cocina[[#This Row],[Costo Unitario]])*cocina[[#This Row],[Cantidad Ordenada]]</f>
        <v>27</v>
      </c>
      <c r="L186" s="7">
        <f>cocina[[#This Row],[Ganancia Neta]]/cocina[[#This Row],[Ganancia Bruta]]</f>
        <v>0.39130434782608697</v>
      </c>
      <c r="M186" s="4">
        <f>cocina[[#This Row],[Costo Unitario]]*cocina[[#This Row],[Cantidad Ordenada]]</f>
        <v>42</v>
      </c>
    </row>
    <row r="187" spans="1:13" x14ac:dyDescent="0.45">
      <c r="A187" s="3">
        <v>68</v>
      </c>
      <c r="B187" s="3">
        <v>8</v>
      </c>
      <c r="C187" s="2" t="s">
        <v>68</v>
      </c>
      <c r="D187" s="2" t="s">
        <v>1341</v>
      </c>
      <c r="E187" s="4">
        <v>16</v>
      </c>
      <c r="F187" s="4">
        <v>28</v>
      </c>
      <c r="G187" s="3">
        <v>1</v>
      </c>
      <c r="H187">
        <v>19</v>
      </c>
      <c r="I187" s="2" t="s">
        <v>1328</v>
      </c>
      <c r="J187" s="4">
        <f>cocina[[#This Row],[Precio Unitario]]*cocina[[#This Row],[Cantidad Ordenada]]</f>
        <v>28</v>
      </c>
      <c r="K187" s="4">
        <f>(cocina[[#This Row],[Precio Unitario]]-cocina[[#This Row],[Costo Unitario]])*cocina[[#This Row],[Cantidad Ordenada]]</f>
        <v>12</v>
      </c>
      <c r="L187" s="7">
        <f>cocina[[#This Row],[Ganancia Neta]]/cocina[[#This Row],[Ganancia Bruta]]</f>
        <v>0.42857142857142855</v>
      </c>
      <c r="M187" s="4">
        <f>cocina[[#This Row],[Costo Unitario]]*cocina[[#This Row],[Cantidad Ordenada]]</f>
        <v>16</v>
      </c>
    </row>
    <row r="188" spans="1:13" x14ac:dyDescent="0.45">
      <c r="A188" s="3">
        <v>68</v>
      </c>
      <c r="B188" s="3">
        <v>8</v>
      </c>
      <c r="C188" s="2" t="s">
        <v>480</v>
      </c>
      <c r="D188" s="2" t="s">
        <v>1344</v>
      </c>
      <c r="E188" s="4">
        <v>19</v>
      </c>
      <c r="F188" s="4">
        <v>32</v>
      </c>
      <c r="G188" s="3">
        <v>3</v>
      </c>
      <c r="H188">
        <v>57</v>
      </c>
      <c r="I188" s="2" t="s">
        <v>1328</v>
      </c>
      <c r="J188" s="4">
        <f>cocina[[#This Row],[Precio Unitario]]*cocina[[#This Row],[Cantidad Ordenada]]</f>
        <v>96</v>
      </c>
      <c r="K188" s="4">
        <f>(cocina[[#This Row],[Precio Unitario]]-cocina[[#This Row],[Costo Unitario]])*cocina[[#This Row],[Cantidad Ordenada]]</f>
        <v>39</v>
      </c>
      <c r="L188" s="7">
        <f>cocina[[#This Row],[Ganancia Neta]]/cocina[[#This Row],[Ganancia Bruta]]</f>
        <v>0.40625</v>
      </c>
      <c r="M188" s="4">
        <f>cocina[[#This Row],[Costo Unitario]]*cocina[[#This Row],[Cantidad Ordenada]]</f>
        <v>57</v>
      </c>
    </row>
    <row r="189" spans="1:13" x14ac:dyDescent="0.45">
      <c r="A189" s="3">
        <v>68</v>
      </c>
      <c r="B189" s="3">
        <v>8</v>
      </c>
      <c r="C189" s="2" t="s">
        <v>229</v>
      </c>
      <c r="D189" s="2" t="s">
        <v>1352</v>
      </c>
      <c r="E189" s="4">
        <v>15</v>
      </c>
      <c r="F189" s="4">
        <v>25</v>
      </c>
      <c r="G189" s="3">
        <v>1</v>
      </c>
      <c r="H189">
        <v>26</v>
      </c>
      <c r="I189" s="2" t="s">
        <v>1328</v>
      </c>
      <c r="J189" s="4">
        <f>cocina[[#This Row],[Precio Unitario]]*cocina[[#This Row],[Cantidad Ordenada]]</f>
        <v>25</v>
      </c>
      <c r="K189" s="4">
        <f>(cocina[[#This Row],[Precio Unitario]]-cocina[[#This Row],[Costo Unitario]])*cocina[[#This Row],[Cantidad Ordenada]]</f>
        <v>10</v>
      </c>
      <c r="L189" s="7">
        <f>cocina[[#This Row],[Ganancia Neta]]/cocina[[#This Row],[Ganancia Bruta]]</f>
        <v>0.4</v>
      </c>
      <c r="M189" s="4">
        <f>cocina[[#This Row],[Costo Unitario]]*cocina[[#This Row],[Cantidad Ordenada]]</f>
        <v>15</v>
      </c>
    </row>
    <row r="190" spans="1:13" x14ac:dyDescent="0.45">
      <c r="A190" s="3">
        <v>69</v>
      </c>
      <c r="B190" s="3">
        <v>5</v>
      </c>
      <c r="C190" s="2" t="s">
        <v>126</v>
      </c>
      <c r="D190" s="2" t="s">
        <v>1349</v>
      </c>
      <c r="E190" s="4">
        <v>13</v>
      </c>
      <c r="F190" s="4">
        <v>21</v>
      </c>
      <c r="G190" s="3">
        <v>3</v>
      </c>
      <c r="H190">
        <v>20</v>
      </c>
      <c r="I190" s="2" t="s">
        <v>1327</v>
      </c>
      <c r="J190" s="4">
        <f>cocina[[#This Row],[Precio Unitario]]*cocina[[#This Row],[Cantidad Ordenada]]</f>
        <v>63</v>
      </c>
      <c r="K190" s="4">
        <f>(cocina[[#This Row],[Precio Unitario]]-cocina[[#This Row],[Costo Unitario]])*cocina[[#This Row],[Cantidad Ordenada]]</f>
        <v>24</v>
      </c>
      <c r="L190" s="7">
        <f>cocina[[#This Row],[Ganancia Neta]]/cocina[[#This Row],[Ganancia Bruta]]</f>
        <v>0.38095238095238093</v>
      </c>
      <c r="M190" s="4">
        <f>cocina[[#This Row],[Costo Unitario]]*cocina[[#This Row],[Cantidad Ordenada]]</f>
        <v>39</v>
      </c>
    </row>
    <row r="191" spans="1:13" x14ac:dyDescent="0.45">
      <c r="A191" s="3">
        <v>69</v>
      </c>
      <c r="B191" s="3">
        <v>5</v>
      </c>
      <c r="C191" s="2" t="s">
        <v>300</v>
      </c>
      <c r="D191" s="2" t="s">
        <v>1333</v>
      </c>
      <c r="E191" s="4">
        <v>14</v>
      </c>
      <c r="F191" s="4">
        <v>24</v>
      </c>
      <c r="G191" s="3">
        <v>3</v>
      </c>
      <c r="H191">
        <v>48</v>
      </c>
      <c r="I191" s="2" t="s">
        <v>1328</v>
      </c>
      <c r="J191" s="4">
        <f>cocina[[#This Row],[Precio Unitario]]*cocina[[#This Row],[Cantidad Ordenada]]</f>
        <v>72</v>
      </c>
      <c r="K191" s="4">
        <f>(cocina[[#This Row],[Precio Unitario]]-cocina[[#This Row],[Costo Unitario]])*cocina[[#This Row],[Cantidad Ordenada]]</f>
        <v>30</v>
      </c>
      <c r="L191" s="7">
        <f>cocina[[#This Row],[Ganancia Neta]]/cocina[[#This Row],[Ganancia Bruta]]</f>
        <v>0.41666666666666669</v>
      </c>
      <c r="M191" s="4">
        <f>cocina[[#This Row],[Costo Unitario]]*cocina[[#This Row],[Cantidad Ordenada]]</f>
        <v>42</v>
      </c>
    </row>
    <row r="192" spans="1:13" x14ac:dyDescent="0.45">
      <c r="A192" s="3">
        <v>69</v>
      </c>
      <c r="B192" s="3">
        <v>5</v>
      </c>
      <c r="C192" s="2" t="s">
        <v>512</v>
      </c>
      <c r="D192" s="2" t="s">
        <v>1340</v>
      </c>
      <c r="E192" s="4">
        <v>20</v>
      </c>
      <c r="F192" s="4">
        <v>33</v>
      </c>
      <c r="G192" s="3">
        <v>3</v>
      </c>
      <c r="H192">
        <v>24</v>
      </c>
      <c r="I192" s="2" t="s">
        <v>1328</v>
      </c>
      <c r="J192" s="4">
        <f>cocina[[#This Row],[Precio Unitario]]*cocina[[#This Row],[Cantidad Ordenada]]</f>
        <v>99</v>
      </c>
      <c r="K192" s="4">
        <f>(cocina[[#This Row],[Precio Unitario]]-cocina[[#This Row],[Costo Unitario]])*cocina[[#This Row],[Cantidad Ordenada]]</f>
        <v>39</v>
      </c>
      <c r="L192" s="7">
        <f>cocina[[#This Row],[Ganancia Neta]]/cocina[[#This Row],[Ganancia Bruta]]</f>
        <v>0.39393939393939392</v>
      </c>
      <c r="M192" s="4">
        <f>cocina[[#This Row],[Costo Unitario]]*cocina[[#This Row],[Cantidad Ordenada]]</f>
        <v>60</v>
      </c>
    </row>
    <row r="193" spans="1:13" x14ac:dyDescent="0.45">
      <c r="A193" s="3">
        <v>70</v>
      </c>
      <c r="B193" s="3">
        <v>17</v>
      </c>
      <c r="C193" s="2" t="s">
        <v>229</v>
      </c>
      <c r="D193" s="2" t="s">
        <v>1352</v>
      </c>
      <c r="E193" s="4">
        <v>15</v>
      </c>
      <c r="F193" s="4">
        <v>25</v>
      </c>
      <c r="G193" s="3">
        <v>2</v>
      </c>
      <c r="H193">
        <v>19</v>
      </c>
      <c r="I193" s="2" t="s">
        <v>1328</v>
      </c>
      <c r="J193" s="4">
        <f>cocina[[#This Row],[Precio Unitario]]*cocina[[#This Row],[Cantidad Ordenada]]</f>
        <v>50</v>
      </c>
      <c r="K193" s="4">
        <f>(cocina[[#This Row],[Precio Unitario]]-cocina[[#This Row],[Costo Unitario]])*cocina[[#This Row],[Cantidad Ordenada]]</f>
        <v>20</v>
      </c>
      <c r="L193" s="7">
        <f>cocina[[#This Row],[Ganancia Neta]]/cocina[[#This Row],[Ganancia Bruta]]</f>
        <v>0.4</v>
      </c>
      <c r="M193" s="4">
        <f>cocina[[#This Row],[Costo Unitario]]*cocina[[#This Row],[Cantidad Ordenada]]</f>
        <v>30</v>
      </c>
    </row>
    <row r="194" spans="1:13" x14ac:dyDescent="0.45">
      <c r="A194" s="3">
        <v>70</v>
      </c>
      <c r="B194" s="3">
        <v>17</v>
      </c>
      <c r="C194" s="2" t="s">
        <v>98</v>
      </c>
      <c r="D194" s="2" t="s">
        <v>1346</v>
      </c>
      <c r="E194" s="4">
        <v>20</v>
      </c>
      <c r="F194" s="4">
        <v>34</v>
      </c>
      <c r="G194" s="3">
        <v>2</v>
      </c>
      <c r="H194">
        <v>21</v>
      </c>
      <c r="I194" s="2" t="s">
        <v>1328</v>
      </c>
      <c r="J194" s="4">
        <f>cocina[[#This Row],[Precio Unitario]]*cocina[[#This Row],[Cantidad Ordenada]]</f>
        <v>68</v>
      </c>
      <c r="K194" s="4">
        <f>(cocina[[#This Row],[Precio Unitario]]-cocina[[#This Row],[Costo Unitario]])*cocina[[#This Row],[Cantidad Ordenada]]</f>
        <v>28</v>
      </c>
      <c r="L194" s="7">
        <f>cocina[[#This Row],[Ganancia Neta]]/cocina[[#This Row],[Ganancia Bruta]]</f>
        <v>0.41176470588235292</v>
      </c>
      <c r="M194" s="4">
        <f>cocina[[#This Row],[Costo Unitario]]*cocina[[#This Row],[Cantidad Ordenada]]</f>
        <v>40</v>
      </c>
    </row>
    <row r="195" spans="1:13" x14ac:dyDescent="0.45">
      <c r="A195" s="3">
        <v>71</v>
      </c>
      <c r="B195" s="3">
        <v>18</v>
      </c>
      <c r="C195" s="2" t="s">
        <v>123</v>
      </c>
      <c r="D195" s="2" t="s">
        <v>1334</v>
      </c>
      <c r="E195" s="4">
        <v>18</v>
      </c>
      <c r="F195" s="4">
        <v>30</v>
      </c>
      <c r="G195" s="3">
        <v>3</v>
      </c>
      <c r="H195">
        <v>20</v>
      </c>
      <c r="I195" s="2" t="s">
        <v>1328</v>
      </c>
      <c r="J195" s="4">
        <f>cocina[[#This Row],[Precio Unitario]]*cocina[[#This Row],[Cantidad Ordenada]]</f>
        <v>90</v>
      </c>
      <c r="K195" s="4">
        <f>(cocina[[#This Row],[Precio Unitario]]-cocina[[#This Row],[Costo Unitario]])*cocina[[#This Row],[Cantidad Ordenada]]</f>
        <v>36</v>
      </c>
      <c r="L195" s="7">
        <f>cocina[[#This Row],[Ganancia Neta]]/cocina[[#This Row],[Ganancia Bruta]]</f>
        <v>0.4</v>
      </c>
      <c r="M195" s="4">
        <f>cocina[[#This Row],[Costo Unitario]]*cocina[[#This Row],[Cantidad Ordenada]]</f>
        <v>54</v>
      </c>
    </row>
    <row r="196" spans="1:13" x14ac:dyDescent="0.45">
      <c r="A196" s="3">
        <v>71</v>
      </c>
      <c r="B196" s="3">
        <v>18</v>
      </c>
      <c r="C196" s="2" t="s">
        <v>385</v>
      </c>
      <c r="D196" s="2" t="s">
        <v>1348</v>
      </c>
      <c r="E196" s="4">
        <v>14</v>
      </c>
      <c r="F196" s="4">
        <v>23</v>
      </c>
      <c r="G196" s="3">
        <v>2</v>
      </c>
      <c r="H196">
        <v>29</v>
      </c>
      <c r="I196" s="2" t="s">
        <v>1328</v>
      </c>
      <c r="J196" s="4">
        <f>cocina[[#This Row],[Precio Unitario]]*cocina[[#This Row],[Cantidad Ordenada]]</f>
        <v>46</v>
      </c>
      <c r="K196" s="4">
        <f>(cocina[[#This Row],[Precio Unitario]]-cocina[[#This Row],[Costo Unitario]])*cocina[[#This Row],[Cantidad Ordenada]]</f>
        <v>18</v>
      </c>
      <c r="L196" s="7">
        <f>cocina[[#This Row],[Ganancia Neta]]/cocina[[#This Row],[Ganancia Bruta]]</f>
        <v>0.39130434782608697</v>
      </c>
      <c r="M196" s="4">
        <f>cocina[[#This Row],[Costo Unitario]]*cocina[[#This Row],[Cantidad Ordenada]]</f>
        <v>28</v>
      </c>
    </row>
    <row r="197" spans="1:13" x14ac:dyDescent="0.45">
      <c r="A197" s="3">
        <v>72</v>
      </c>
      <c r="B197" s="3">
        <v>17</v>
      </c>
      <c r="C197" s="2" t="s">
        <v>126</v>
      </c>
      <c r="D197" s="2" t="s">
        <v>1349</v>
      </c>
      <c r="E197" s="4">
        <v>13</v>
      </c>
      <c r="F197" s="4">
        <v>21</v>
      </c>
      <c r="G197" s="3">
        <v>1</v>
      </c>
      <c r="H197">
        <v>17</v>
      </c>
      <c r="I197" s="2" t="s">
        <v>1328</v>
      </c>
      <c r="J197" s="4">
        <f>cocina[[#This Row],[Precio Unitario]]*cocina[[#This Row],[Cantidad Ordenada]]</f>
        <v>21</v>
      </c>
      <c r="K197" s="4">
        <f>(cocina[[#This Row],[Precio Unitario]]-cocina[[#This Row],[Costo Unitario]])*cocina[[#This Row],[Cantidad Ordenada]]</f>
        <v>8</v>
      </c>
      <c r="L197" s="7">
        <f>cocina[[#This Row],[Ganancia Neta]]/cocina[[#This Row],[Ganancia Bruta]]</f>
        <v>0.38095238095238093</v>
      </c>
      <c r="M197" s="4">
        <f>cocina[[#This Row],[Costo Unitario]]*cocina[[#This Row],[Cantidad Ordenada]]</f>
        <v>13</v>
      </c>
    </row>
    <row r="198" spans="1:13" x14ac:dyDescent="0.45">
      <c r="A198" s="3">
        <v>72</v>
      </c>
      <c r="B198" s="3">
        <v>17</v>
      </c>
      <c r="C198" s="2" t="s">
        <v>143</v>
      </c>
      <c r="D198" s="2" t="s">
        <v>1350</v>
      </c>
      <c r="E198" s="4">
        <v>10</v>
      </c>
      <c r="F198" s="4">
        <v>18</v>
      </c>
      <c r="G198" s="3">
        <v>3</v>
      </c>
      <c r="H198">
        <v>37</v>
      </c>
      <c r="I198" s="2" t="s">
        <v>1328</v>
      </c>
      <c r="J198" s="4">
        <f>cocina[[#This Row],[Precio Unitario]]*cocina[[#This Row],[Cantidad Ordenada]]</f>
        <v>54</v>
      </c>
      <c r="K198" s="4">
        <f>(cocina[[#This Row],[Precio Unitario]]-cocina[[#This Row],[Costo Unitario]])*cocina[[#This Row],[Cantidad Ordenada]]</f>
        <v>24</v>
      </c>
      <c r="L198" s="7">
        <f>cocina[[#This Row],[Ganancia Neta]]/cocina[[#This Row],[Ganancia Bruta]]</f>
        <v>0.44444444444444442</v>
      </c>
      <c r="M198" s="4">
        <f>cocina[[#This Row],[Costo Unitario]]*cocina[[#This Row],[Cantidad Ordenada]]</f>
        <v>30</v>
      </c>
    </row>
    <row r="199" spans="1:13" x14ac:dyDescent="0.45">
      <c r="A199" s="3">
        <v>73</v>
      </c>
      <c r="B199" s="3">
        <v>1</v>
      </c>
      <c r="C199" s="2" t="s">
        <v>200</v>
      </c>
      <c r="D199" s="2" t="s">
        <v>1336</v>
      </c>
      <c r="E199" s="4">
        <v>16</v>
      </c>
      <c r="F199" s="4">
        <v>27</v>
      </c>
      <c r="G199" s="3">
        <v>3</v>
      </c>
      <c r="H199">
        <v>20</v>
      </c>
      <c r="I199" s="2" t="s">
        <v>1327</v>
      </c>
      <c r="J199" s="4">
        <f>cocina[[#This Row],[Precio Unitario]]*cocina[[#This Row],[Cantidad Ordenada]]</f>
        <v>81</v>
      </c>
      <c r="K199" s="4">
        <f>(cocina[[#This Row],[Precio Unitario]]-cocina[[#This Row],[Costo Unitario]])*cocina[[#This Row],[Cantidad Ordenada]]</f>
        <v>33</v>
      </c>
      <c r="L199" s="7">
        <f>cocina[[#This Row],[Ganancia Neta]]/cocina[[#This Row],[Ganancia Bruta]]</f>
        <v>0.40740740740740738</v>
      </c>
      <c r="M199" s="4">
        <f>cocina[[#This Row],[Costo Unitario]]*cocina[[#This Row],[Cantidad Ordenada]]</f>
        <v>48</v>
      </c>
    </row>
    <row r="200" spans="1:13" x14ac:dyDescent="0.45">
      <c r="A200" s="3">
        <v>74</v>
      </c>
      <c r="B200" s="3">
        <v>19</v>
      </c>
      <c r="C200" s="2" t="s">
        <v>297</v>
      </c>
      <c r="D200" s="2" t="s">
        <v>1351</v>
      </c>
      <c r="E200" s="4">
        <v>15</v>
      </c>
      <c r="F200" s="4">
        <v>26</v>
      </c>
      <c r="G200" s="3">
        <v>2</v>
      </c>
      <c r="H200">
        <v>39</v>
      </c>
      <c r="I200" s="2" t="s">
        <v>1328</v>
      </c>
      <c r="J200" s="4">
        <f>cocina[[#This Row],[Precio Unitario]]*cocina[[#This Row],[Cantidad Ordenada]]</f>
        <v>52</v>
      </c>
      <c r="K200" s="4">
        <f>(cocina[[#This Row],[Precio Unitario]]-cocina[[#This Row],[Costo Unitario]])*cocina[[#This Row],[Cantidad Ordenada]]</f>
        <v>22</v>
      </c>
      <c r="L200" s="7">
        <f>cocina[[#This Row],[Ganancia Neta]]/cocina[[#This Row],[Ganancia Bruta]]</f>
        <v>0.42307692307692307</v>
      </c>
      <c r="M200" s="4">
        <f>cocina[[#This Row],[Costo Unitario]]*cocina[[#This Row],[Cantidad Ordenada]]</f>
        <v>30</v>
      </c>
    </row>
    <row r="201" spans="1:13" x14ac:dyDescent="0.45">
      <c r="A201" s="3">
        <v>74</v>
      </c>
      <c r="B201" s="3">
        <v>19</v>
      </c>
      <c r="C201" s="2" t="s">
        <v>98</v>
      </c>
      <c r="D201" s="2" t="s">
        <v>1346</v>
      </c>
      <c r="E201" s="4">
        <v>20</v>
      </c>
      <c r="F201" s="4">
        <v>34</v>
      </c>
      <c r="G201" s="3">
        <v>3</v>
      </c>
      <c r="H201">
        <v>37</v>
      </c>
      <c r="I201" s="2" t="s">
        <v>1327</v>
      </c>
      <c r="J201" s="4">
        <f>cocina[[#This Row],[Precio Unitario]]*cocina[[#This Row],[Cantidad Ordenada]]</f>
        <v>102</v>
      </c>
      <c r="K201" s="4">
        <f>(cocina[[#This Row],[Precio Unitario]]-cocina[[#This Row],[Costo Unitario]])*cocina[[#This Row],[Cantidad Ordenada]]</f>
        <v>42</v>
      </c>
      <c r="L201" s="7">
        <f>cocina[[#This Row],[Ganancia Neta]]/cocina[[#This Row],[Ganancia Bruta]]</f>
        <v>0.41176470588235292</v>
      </c>
      <c r="M201" s="4">
        <f>cocina[[#This Row],[Costo Unitario]]*cocina[[#This Row],[Cantidad Ordenada]]</f>
        <v>60</v>
      </c>
    </row>
    <row r="202" spans="1:13" x14ac:dyDescent="0.45">
      <c r="A202" s="3">
        <v>74</v>
      </c>
      <c r="B202" s="3">
        <v>19</v>
      </c>
      <c r="C202" s="2" t="s">
        <v>480</v>
      </c>
      <c r="D202" s="2" t="s">
        <v>1344</v>
      </c>
      <c r="E202" s="4">
        <v>19</v>
      </c>
      <c r="F202" s="4">
        <v>32</v>
      </c>
      <c r="G202" s="3">
        <v>2</v>
      </c>
      <c r="H202">
        <v>24</v>
      </c>
      <c r="I202" s="2" t="s">
        <v>1328</v>
      </c>
      <c r="J202" s="4">
        <f>cocina[[#This Row],[Precio Unitario]]*cocina[[#This Row],[Cantidad Ordenada]]</f>
        <v>64</v>
      </c>
      <c r="K202" s="4">
        <f>(cocina[[#This Row],[Precio Unitario]]-cocina[[#This Row],[Costo Unitario]])*cocina[[#This Row],[Cantidad Ordenada]]</f>
        <v>26</v>
      </c>
      <c r="L202" s="7">
        <f>cocina[[#This Row],[Ganancia Neta]]/cocina[[#This Row],[Ganancia Bruta]]</f>
        <v>0.40625</v>
      </c>
      <c r="M202" s="4">
        <f>cocina[[#This Row],[Costo Unitario]]*cocina[[#This Row],[Cantidad Ordenada]]</f>
        <v>38</v>
      </c>
    </row>
    <row r="203" spans="1:13" x14ac:dyDescent="0.45">
      <c r="A203" s="3">
        <v>75</v>
      </c>
      <c r="B203" s="3">
        <v>19</v>
      </c>
      <c r="C203" s="2" t="s">
        <v>80</v>
      </c>
      <c r="D203" s="2" t="s">
        <v>1337</v>
      </c>
      <c r="E203" s="4">
        <v>25</v>
      </c>
      <c r="F203" s="4">
        <v>40</v>
      </c>
      <c r="G203" s="3">
        <v>1</v>
      </c>
      <c r="H203">
        <v>35</v>
      </c>
      <c r="I203" s="2" t="s">
        <v>1327</v>
      </c>
      <c r="J203" s="4">
        <f>cocina[[#This Row],[Precio Unitario]]*cocina[[#This Row],[Cantidad Ordenada]]</f>
        <v>40</v>
      </c>
      <c r="K203" s="4">
        <f>(cocina[[#This Row],[Precio Unitario]]-cocina[[#This Row],[Costo Unitario]])*cocina[[#This Row],[Cantidad Ordenada]]</f>
        <v>15</v>
      </c>
      <c r="L203" s="7">
        <f>cocina[[#This Row],[Ganancia Neta]]/cocina[[#This Row],[Ganancia Bruta]]</f>
        <v>0.375</v>
      </c>
      <c r="M203" s="4">
        <f>cocina[[#This Row],[Costo Unitario]]*cocina[[#This Row],[Cantidad Ordenada]]</f>
        <v>25</v>
      </c>
    </row>
    <row r="204" spans="1:13" x14ac:dyDescent="0.45">
      <c r="A204" s="3">
        <v>75</v>
      </c>
      <c r="B204" s="3">
        <v>19</v>
      </c>
      <c r="C204" s="2" t="s">
        <v>385</v>
      </c>
      <c r="D204" s="2" t="s">
        <v>1348</v>
      </c>
      <c r="E204" s="4">
        <v>14</v>
      </c>
      <c r="F204" s="4">
        <v>23</v>
      </c>
      <c r="G204" s="3">
        <v>3</v>
      </c>
      <c r="H204">
        <v>16</v>
      </c>
      <c r="I204" s="2" t="s">
        <v>1328</v>
      </c>
      <c r="J204" s="4">
        <f>cocina[[#This Row],[Precio Unitario]]*cocina[[#This Row],[Cantidad Ordenada]]</f>
        <v>69</v>
      </c>
      <c r="K204" s="4">
        <f>(cocina[[#This Row],[Precio Unitario]]-cocina[[#This Row],[Costo Unitario]])*cocina[[#This Row],[Cantidad Ordenada]]</f>
        <v>27</v>
      </c>
      <c r="L204" s="7">
        <f>cocina[[#This Row],[Ganancia Neta]]/cocina[[#This Row],[Ganancia Bruta]]</f>
        <v>0.39130434782608697</v>
      </c>
      <c r="M204" s="4">
        <f>cocina[[#This Row],[Costo Unitario]]*cocina[[#This Row],[Cantidad Ordenada]]</f>
        <v>42</v>
      </c>
    </row>
    <row r="205" spans="1:13" x14ac:dyDescent="0.45">
      <c r="A205" s="3">
        <v>76</v>
      </c>
      <c r="B205" s="3">
        <v>17</v>
      </c>
      <c r="C205" s="2" t="s">
        <v>123</v>
      </c>
      <c r="D205" s="2" t="s">
        <v>1334</v>
      </c>
      <c r="E205" s="4">
        <v>18</v>
      </c>
      <c r="F205" s="4">
        <v>30</v>
      </c>
      <c r="G205" s="3">
        <v>3</v>
      </c>
      <c r="H205">
        <v>13</v>
      </c>
      <c r="I205" s="2" t="s">
        <v>1328</v>
      </c>
      <c r="J205" s="4">
        <f>cocina[[#This Row],[Precio Unitario]]*cocina[[#This Row],[Cantidad Ordenada]]</f>
        <v>90</v>
      </c>
      <c r="K205" s="4">
        <f>(cocina[[#This Row],[Precio Unitario]]-cocina[[#This Row],[Costo Unitario]])*cocina[[#This Row],[Cantidad Ordenada]]</f>
        <v>36</v>
      </c>
      <c r="L205" s="7">
        <f>cocina[[#This Row],[Ganancia Neta]]/cocina[[#This Row],[Ganancia Bruta]]</f>
        <v>0.4</v>
      </c>
      <c r="M205" s="4">
        <f>cocina[[#This Row],[Costo Unitario]]*cocina[[#This Row],[Cantidad Ordenada]]</f>
        <v>54</v>
      </c>
    </row>
    <row r="206" spans="1:13" x14ac:dyDescent="0.45">
      <c r="A206" s="3">
        <v>76</v>
      </c>
      <c r="B206" s="3">
        <v>17</v>
      </c>
      <c r="C206" s="2" t="s">
        <v>143</v>
      </c>
      <c r="D206" s="2" t="s">
        <v>1350</v>
      </c>
      <c r="E206" s="4">
        <v>10</v>
      </c>
      <c r="F206" s="4">
        <v>18</v>
      </c>
      <c r="G206" s="3">
        <v>1</v>
      </c>
      <c r="H206">
        <v>34</v>
      </c>
      <c r="I206" s="2" t="s">
        <v>1328</v>
      </c>
      <c r="J206" s="4">
        <f>cocina[[#This Row],[Precio Unitario]]*cocina[[#This Row],[Cantidad Ordenada]]</f>
        <v>18</v>
      </c>
      <c r="K206" s="4">
        <f>(cocina[[#This Row],[Precio Unitario]]-cocina[[#This Row],[Costo Unitario]])*cocina[[#This Row],[Cantidad Ordenada]]</f>
        <v>8</v>
      </c>
      <c r="L206" s="7">
        <f>cocina[[#This Row],[Ganancia Neta]]/cocina[[#This Row],[Ganancia Bruta]]</f>
        <v>0.44444444444444442</v>
      </c>
      <c r="M206" s="4">
        <f>cocina[[#This Row],[Costo Unitario]]*cocina[[#This Row],[Cantidad Ordenada]]</f>
        <v>10</v>
      </c>
    </row>
    <row r="207" spans="1:13" x14ac:dyDescent="0.45">
      <c r="A207" s="3">
        <v>76</v>
      </c>
      <c r="B207" s="3">
        <v>17</v>
      </c>
      <c r="C207" s="2" t="s">
        <v>300</v>
      </c>
      <c r="D207" s="2" t="s">
        <v>1333</v>
      </c>
      <c r="E207" s="4">
        <v>14</v>
      </c>
      <c r="F207" s="4">
        <v>24</v>
      </c>
      <c r="G207" s="3">
        <v>1</v>
      </c>
      <c r="H207">
        <v>20</v>
      </c>
      <c r="I207" s="2" t="s">
        <v>1327</v>
      </c>
      <c r="J207" s="4">
        <f>cocina[[#This Row],[Precio Unitario]]*cocina[[#This Row],[Cantidad Ordenada]]</f>
        <v>24</v>
      </c>
      <c r="K207" s="4">
        <f>(cocina[[#This Row],[Precio Unitario]]-cocina[[#This Row],[Costo Unitario]])*cocina[[#This Row],[Cantidad Ordenada]]</f>
        <v>10</v>
      </c>
      <c r="L207" s="7">
        <f>cocina[[#This Row],[Ganancia Neta]]/cocina[[#This Row],[Ganancia Bruta]]</f>
        <v>0.41666666666666669</v>
      </c>
      <c r="M207" s="4">
        <f>cocina[[#This Row],[Costo Unitario]]*cocina[[#This Row],[Cantidad Ordenada]]</f>
        <v>14</v>
      </c>
    </row>
    <row r="208" spans="1:13" x14ac:dyDescent="0.45">
      <c r="A208" s="3">
        <v>76</v>
      </c>
      <c r="B208" s="3">
        <v>17</v>
      </c>
      <c r="C208" s="2" t="s">
        <v>297</v>
      </c>
      <c r="D208" s="2" t="s">
        <v>1351</v>
      </c>
      <c r="E208" s="4">
        <v>15</v>
      </c>
      <c r="F208" s="4">
        <v>26</v>
      </c>
      <c r="G208" s="3">
        <v>1</v>
      </c>
      <c r="H208">
        <v>30</v>
      </c>
      <c r="I208" s="2" t="s">
        <v>1327</v>
      </c>
      <c r="J208" s="4">
        <f>cocina[[#This Row],[Precio Unitario]]*cocina[[#This Row],[Cantidad Ordenada]]</f>
        <v>26</v>
      </c>
      <c r="K208" s="4">
        <f>(cocina[[#This Row],[Precio Unitario]]-cocina[[#This Row],[Costo Unitario]])*cocina[[#This Row],[Cantidad Ordenada]]</f>
        <v>11</v>
      </c>
      <c r="L208" s="7">
        <f>cocina[[#This Row],[Ganancia Neta]]/cocina[[#This Row],[Ganancia Bruta]]</f>
        <v>0.42307692307692307</v>
      </c>
      <c r="M208" s="4">
        <f>cocina[[#This Row],[Costo Unitario]]*cocina[[#This Row],[Cantidad Ordenada]]</f>
        <v>15</v>
      </c>
    </row>
    <row r="209" spans="1:13" x14ac:dyDescent="0.45">
      <c r="A209" s="3">
        <v>77</v>
      </c>
      <c r="B209" s="3">
        <v>3</v>
      </c>
      <c r="C209" s="2" t="s">
        <v>143</v>
      </c>
      <c r="D209" s="2" t="s">
        <v>1350</v>
      </c>
      <c r="E209" s="4">
        <v>10</v>
      </c>
      <c r="F209" s="4">
        <v>18</v>
      </c>
      <c r="G209" s="3">
        <v>1</v>
      </c>
      <c r="H209">
        <v>34</v>
      </c>
      <c r="I209" s="2" t="s">
        <v>1328</v>
      </c>
      <c r="J209" s="4">
        <f>cocina[[#This Row],[Precio Unitario]]*cocina[[#This Row],[Cantidad Ordenada]]</f>
        <v>18</v>
      </c>
      <c r="K209" s="4">
        <f>(cocina[[#This Row],[Precio Unitario]]-cocina[[#This Row],[Costo Unitario]])*cocina[[#This Row],[Cantidad Ordenada]]</f>
        <v>8</v>
      </c>
      <c r="L209" s="7">
        <f>cocina[[#This Row],[Ganancia Neta]]/cocina[[#This Row],[Ganancia Bruta]]</f>
        <v>0.44444444444444442</v>
      </c>
      <c r="M209" s="4">
        <f>cocina[[#This Row],[Costo Unitario]]*cocina[[#This Row],[Cantidad Ordenada]]</f>
        <v>10</v>
      </c>
    </row>
    <row r="210" spans="1:13" x14ac:dyDescent="0.45">
      <c r="A210" s="3">
        <v>77</v>
      </c>
      <c r="B210" s="3">
        <v>3</v>
      </c>
      <c r="C210" s="2" t="s">
        <v>300</v>
      </c>
      <c r="D210" s="2" t="s">
        <v>1333</v>
      </c>
      <c r="E210" s="4">
        <v>14</v>
      </c>
      <c r="F210" s="4">
        <v>24</v>
      </c>
      <c r="G210" s="3">
        <v>2</v>
      </c>
      <c r="H210">
        <v>55</v>
      </c>
      <c r="I210" s="2" t="s">
        <v>1327</v>
      </c>
      <c r="J210" s="4">
        <f>cocina[[#This Row],[Precio Unitario]]*cocina[[#This Row],[Cantidad Ordenada]]</f>
        <v>48</v>
      </c>
      <c r="K210" s="4">
        <f>(cocina[[#This Row],[Precio Unitario]]-cocina[[#This Row],[Costo Unitario]])*cocina[[#This Row],[Cantidad Ordenada]]</f>
        <v>20</v>
      </c>
      <c r="L210" s="7">
        <f>cocina[[#This Row],[Ganancia Neta]]/cocina[[#This Row],[Ganancia Bruta]]</f>
        <v>0.41666666666666669</v>
      </c>
      <c r="M210" s="4">
        <f>cocina[[#This Row],[Costo Unitario]]*cocina[[#This Row],[Cantidad Ordenada]]</f>
        <v>28</v>
      </c>
    </row>
    <row r="211" spans="1:13" x14ac:dyDescent="0.45">
      <c r="A211" s="3">
        <v>77</v>
      </c>
      <c r="B211" s="3">
        <v>3</v>
      </c>
      <c r="C211" s="2" t="s">
        <v>512</v>
      </c>
      <c r="D211" s="2" t="s">
        <v>1340</v>
      </c>
      <c r="E211" s="4">
        <v>20</v>
      </c>
      <c r="F211" s="4">
        <v>33</v>
      </c>
      <c r="G211" s="3">
        <v>1</v>
      </c>
      <c r="H211">
        <v>8</v>
      </c>
      <c r="I211" s="2" t="s">
        <v>1328</v>
      </c>
      <c r="J211" s="4">
        <f>cocina[[#This Row],[Precio Unitario]]*cocina[[#This Row],[Cantidad Ordenada]]</f>
        <v>33</v>
      </c>
      <c r="K211" s="4">
        <f>(cocina[[#This Row],[Precio Unitario]]-cocina[[#This Row],[Costo Unitario]])*cocina[[#This Row],[Cantidad Ordenada]]</f>
        <v>13</v>
      </c>
      <c r="L211" s="7">
        <f>cocina[[#This Row],[Ganancia Neta]]/cocina[[#This Row],[Ganancia Bruta]]</f>
        <v>0.39393939393939392</v>
      </c>
      <c r="M211" s="4">
        <f>cocina[[#This Row],[Costo Unitario]]*cocina[[#This Row],[Cantidad Ordenada]]</f>
        <v>20</v>
      </c>
    </row>
    <row r="212" spans="1:13" x14ac:dyDescent="0.45">
      <c r="A212" s="3">
        <v>78</v>
      </c>
      <c r="B212" s="3">
        <v>7</v>
      </c>
      <c r="C212" s="2" t="s">
        <v>211</v>
      </c>
      <c r="D212" s="2" t="s">
        <v>1342</v>
      </c>
      <c r="E212" s="4">
        <v>11</v>
      </c>
      <c r="F212" s="4">
        <v>19</v>
      </c>
      <c r="G212" s="3">
        <v>3</v>
      </c>
      <c r="H212">
        <v>54</v>
      </c>
      <c r="I212" s="2" t="s">
        <v>1328</v>
      </c>
      <c r="J212" s="4">
        <f>cocina[[#This Row],[Precio Unitario]]*cocina[[#This Row],[Cantidad Ordenada]]</f>
        <v>57</v>
      </c>
      <c r="K212" s="4">
        <f>(cocina[[#This Row],[Precio Unitario]]-cocina[[#This Row],[Costo Unitario]])*cocina[[#This Row],[Cantidad Ordenada]]</f>
        <v>24</v>
      </c>
      <c r="L212" s="7">
        <f>cocina[[#This Row],[Ganancia Neta]]/cocina[[#This Row],[Ganancia Bruta]]</f>
        <v>0.42105263157894735</v>
      </c>
      <c r="M212" s="4">
        <f>cocina[[#This Row],[Costo Unitario]]*cocina[[#This Row],[Cantidad Ordenada]]</f>
        <v>33</v>
      </c>
    </row>
    <row r="213" spans="1:13" x14ac:dyDescent="0.45">
      <c r="A213" s="3">
        <v>79</v>
      </c>
      <c r="B213" s="3">
        <v>16</v>
      </c>
      <c r="C213" s="2" t="s">
        <v>58</v>
      </c>
      <c r="D213" s="2" t="s">
        <v>1339</v>
      </c>
      <c r="E213" s="4">
        <v>17</v>
      </c>
      <c r="F213" s="4">
        <v>29</v>
      </c>
      <c r="G213" s="3">
        <v>3</v>
      </c>
      <c r="H213">
        <v>14</v>
      </c>
      <c r="I213" s="2" t="s">
        <v>1327</v>
      </c>
      <c r="J213" s="4">
        <f>cocina[[#This Row],[Precio Unitario]]*cocina[[#This Row],[Cantidad Ordenada]]</f>
        <v>87</v>
      </c>
      <c r="K213" s="4">
        <f>(cocina[[#This Row],[Precio Unitario]]-cocina[[#This Row],[Costo Unitario]])*cocina[[#This Row],[Cantidad Ordenada]]</f>
        <v>36</v>
      </c>
      <c r="L213" s="7">
        <f>cocina[[#This Row],[Ganancia Neta]]/cocina[[#This Row],[Ganancia Bruta]]</f>
        <v>0.41379310344827586</v>
      </c>
      <c r="M213" s="4">
        <f>cocina[[#This Row],[Costo Unitario]]*cocina[[#This Row],[Cantidad Ordenada]]</f>
        <v>51</v>
      </c>
    </row>
    <row r="214" spans="1:13" x14ac:dyDescent="0.45">
      <c r="A214" s="3">
        <v>79</v>
      </c>
      <c r="B214" s="3">
        <v>16</v>
      </c>
      <c r="C214" s="2" t="s">
        <v>512</v>
      </c>
      <c r="D214" s="2" t="s">
        <v>1340</v>
      </c>
      <c r="E214" s="4">
        <v>20</v>
      </c>
      <c r="F214" s="4">
        <v>33</v>
      </c>
      <c r="G214" s="3">
        <v>3</v>
      </c>
      <c r="H214">
        <v>14</v>
      </c>
      <c r="I214" s="2" t="s">
        <v>1328</v>
      </c>
      <c r="J214" s="4">
        <f>cocina[[#This Row],[Precio Unitario]]*cocina[[#This Row],[Cantidad Ordenada]]</f>
        <v>99</v>
      </c>
      <c r="K214" s="4">
        <f>(cocina[[#This Row],[Precio Unitario]]-cocina[[#This Row],[Costo Unitario]])*cocina[[#This Row],[Cantidad Ordenada]]</f>
        <v>39</v>
      </c>
      <c r="L214" s="7">
        <f>cocina[[#This Row],[Ganancia Neta]]/cocina[[#This Row],[Ganancia Bruta]]</f>
        <v>0.39393939393939392</v>
      </c>
      <c r="M214" s="4">
        <f>cocina[[#This Row],[Costo Unitario]]*cocina[[#This Row],[Cantidad Ordenada]]</f>
        <v>60</v>
      </c>
    </row>
    <row r="215" spans="1:13" x14ac:dyDescent="0.45">
      <c r="A215" s="3">
        <v>79</v>
      </c>
      <c r="B215" s="3">
        <v>16</v>
      </c>
      <c r="C215" s="2" t="s">
        <v>279</v>
      </c>
      <c r="D215" s="2" t="s">
        <v>1347</v>
      </c>
      <c r="E215" s="4">
        <v>12</v>
      </c>
      <c r="F215" s="4">
        <v>20</v>
      </c>
      <c r="G215" s="3">
        <v>3</v>
      </c>
      <c r="H215">
        <v>25</v>
      </c>
      <c r="I215" s="2" t="s">
        <v>1327</v>
      </c>
      <c r="J215" s="4">
        <f>cocina[[#This Row],[Precio Unitario]]*cocina[[#This Row],[Cantidad Ordenada]]</f>
        <v>60</v>
      </c>
      <c r="K215" s="4">
        <f>(cocina[[#This Row],[Precio Unitario]]-cocina[[#This Row],[Costo Unitario]])*cocina[[#This Row],[Cantidad Ordenada]]</f>
        <v>24</v>
      </c>
      <c r="L215" s="7">
        <f>cocina[[#This Row],[Ganancia Neta]]/cocina[[#This Row],[Ganancia Bruta]]</f>
        <v>0.4</v>
      </c>
      <c r="M215" s="4">
        <f>cocina[[#This Row],[Costo Unitario]]*cocina[[#This Row],[Cantidad Ordenada]]</f>
        <v>36</v>
      </c>
    </row>
    <row r="216" spans="1:13" x14ac:dyDescent="0.45">
      <c r="A216" s="3">
        <v>79</v>
      </c>
      <c r="B216" s="3">
        <v>16</v>
      </c>
      <c r="C216" s="2" t="s">
        <v>126</v>
      </c>
      <c r="D216" s="2" t="s">
        <v>1349</v>
      </c>
      <c r="E216" s="4">
        <v>13</v>
      </c>
      <c r="F216" s="4">
        <v>21</v>
      </c>
      <c r="G216" s="3">
        <v>3</v>
      </c>
      <c r="H216">
        <v>43</v>
      </c>
      <c r="I216" s="2" t="s">
        <v>1327</v>
      </c>
      <c r="J216" s="4">
        <f>cocina[[#This Row],[Precio Unitario]]*cocina[[#This Row],[Cantidad Ordenada]]</f>
        <v>63</v>
      </c>
      <c r="K216" s="4">
        <f>(cocina[[#This Row],[Precio Unitario]]-cocina[[#This Row],[Costo Unitario]])*cocina[[#This Row],[Cantidad Ordenada]]</f>
        <v>24</v>
      </c>
      <c r="L216" s="7">
        <f>cocina[[#This Row],[Ganancia Neta]]/cocina[[#This Row],[Ganancia Bruta]]</f>
        <v>0.38095238095238093</v>
      </c>
      <c r="M216" s="4">
        <f>cocina[[#This Row],[Costo Unitario]]*cocina[[#This Row],[Cantidad Ordenada]]</f>
        <v>39</v>
      </c>
    </row>
    <row r="217" spans="1:13" x14ac:dyDescent="0.45">
      <c r="A217" s="3">
        <v>80</v>
      </c>
      <c r="B217" s="3">
        <v>18</v>
      </c>
      <c r="C217" s="2" t="s">
        <v>390</v>
      </c>
      <c r="D217" s="2" t="s">
        <v>1345</v>
      </c>
      <c r="E217" s="4">
        <v>13</v>
      </c>
      <c r="F217" s="4">
        <v>22</v>
      </c>
      <c r="G217" s="3">
        <v>2</v>
      </c>
      <c r="H217">
        <v>5</v>
      </c>
      <c r="I217" s="2" t="s">
        <v>1327</v>
      </c>
      <c r="J217" s="4">
        <f>cocina[[#This Row],[Precio Unitario]]*cocina[[#This Row],[Cantidad Ordenada]]</f>
        <v>44</v>
      </c>
      <c r="K217" s="4">
        <f>(cocina[[#This Row],[Precio Unitario]]-cocina[[#This Row],[Costo Unitario]])*cocina[[#This Row],[Cantidad Ordenada]]</f>
        <v>18</v>
      </c>
      <c r="L217" s="7">
        <f>cocina[[#This Row],[Ganancia Neta]]/cocina[[#This Row],[Ganancia Bruta]]</f>
        <v>0.40909090909090912</v>
      </c>
      <c r="M217" s="4">
        <f>cocina[[#This Row],[Costo Unitario]]*cocina[[#This Row],[Cantidad Ordenada]]</f>
        <v>26</v>
      </c>
    </row>
    <row r="218" spans="1:13" x14ac:dyDescent="0.45">
      <c r="A218" s="3">
        <v>80</v>
      </c>
      <c r="B218" s="3">
        <v>18</v>
      </c>
      <c r="C218" s="2" t="s">
        <v>58</v>
      </c>
      <c r="D218" s="2" t="s">
        <v>1339</v>
      </c>
      <c r="E218" s="4">
        <v>17</v>
      </c>
      <c r="F218" s="4">
        <v>29</v>
      </c>
      <c r="G218" s="3">
        <v>1</v>
      </c>
      <c r="H218">
        <v>34</v>
      </c>
      <c r="I218" s="2" t="s">
        <v>1328</v>
      </c>
      <c r="J218" s="4">
        <f>cocina[[#This Row],[Precio Unitario]]*cocina[[#This Row],[Cantidad Ordenada]]</f>
        <v>29</v>
      </c>
      <c r="K218" s="4">
        <f>(cocina[[#This Row],[Precio Unitario]]-cocina[[#This Row],[Costo Unitario]])*cocina[[#This Row],[Cantidad Ordenada]]</f>
        <v>12</v>
      </c>
      <c r="L218" s="7">
        <f>cocina[[#This Row],[Ganancia Neta]]/cocina[[#This Row],[Ganancia Bruta]]</f>
        <v>0.41379310344827586</v>
      </c>
      <c r="M218" s="4">
        <f>cocina[[#This Row],[Costo Unitario]]*cocina[[#This Row],[Cantidad Ordenada]]</f>
        <v>17</v>
      </c>
    </row>
    <row r="219" spans="1:13" x14ac:dyDescent="0.45">
      <c r="A219" s="3">
        <v>80</v>
      </c>
      <c r="B219" s="3">
        <v>18</v>
      </c>
      <c r="C219" s="2" t="s">
        <v>300</v>
      </c>
      <c r="D219" s="2" t="s">
        <v>1333</v>
      </c>
      <c r="E219" s="4">
        <v>14</v>
      </c>
      <c r="F219" s="4">
        <v>24</v>
      </c>
      <c r="G219" s="3">
        <v>2</v>
      </c>
      <c r="H219">
        <v>28</v>
      </c>
      <c r="I219" s="2" t="s">
        <v>1327</v>
      </c>
      <c r="J219" s="4">
        <f>cocina[[#This Row],[Precio Unitario]]*cocina[[#This Row],[Cantidad Ordenada]]</f>
        <v>48</v>
      </c>
      <c r="K219" s="4">
        <f>(cocina[[#This Row],[Precio Unitario]]-cocina[[#This Row],[Costo Unitario]])*cocina[[#This Row],[Cantidad Ordenada]]</f>
        <v>20</v>
      </c>
      <c r="L219" s="7">
        <f>cocina[[#This Row],[Ganancia Neta]]/cocina[[#This Row],[Ganancia Bruta]]</f>
        <v>0.41666666666666669</v>
      </c>
      <c r="M219" s="4">
        <f>cocina[[#This Row],[Costo Unitario]]*cocina[[#This Row],[Cantidad Ordenada]]</f>
        <v>28</v>
      </c>
    </row>
    <row r="220" spans="1:13" x14ac:dyDescent="0.45">
      <c r="A220" s="3">
        <v>81</v>
      </c>
      <c r="B220" s="3">
        <v>17</v>
      </c>
      <c r="C220" s="2" t="s">
        <v>218</v>
      </c>
      <c r="D220" s="2" t="s">
        <v>1335</v>
      </c>
      <c r="E220" s="4">
        <v>19</v>
      </c>
      <c r="F220" s="4">
        <v>31</v>
      </c>
      <c r="G220" s="3">
        <v>2</v>
      </c>
      <c r="H220">
        <v>59</v>
      </c>
      <c r="I220" s="2" t="s">
        <v>1328</v>
      </c>
      <c r="J220" s="4">
        <f>cocina[[#This Row],[Precio Unitario]]*cocina[[#This Row],[Cantidad Ordenada]]</f>
        <v>62</v>
      </c>
      <c r="K220" s="4">
        <f>(cocina[[#This Row],[Precio Unitario]]-cocina[[#This Row],[Costo Unitario]])*cocina[[#This Row],[Cantidad Ordenada]]</f>
        <v>24</v>
      </c>
      <c r="L220" s="7">
        <f>cocina[[#This Row],[Ganancia Neta]]/cocina[[#This Row],[Ganancia Bruta]]</f>
        <v>0.38709677419354838</v>
      </c>
      <c r="M220" s="4">
        <f>cocina[[#This Row],[Costo Unitario]]*cocina[[#This Row],[Cantidad Ordenada]]</f>
        <v>38</v>
      </c>
    </row>
    <row r="221" spans="1:13" x14ac:dyDescent="0.45">
      <c r="A221" s="3">
        <v>82</v>
      </c>
      <c r="B221" s="3">
        <v>16</v>
      </c>
      <c r="C221" s="2" t="s">
        <v>229</v>
      </c>
      <c r="D221" s="2" t="s">
        <v>1352</v>
      </c>
      <c r="E221" s="4">
        <v>15</v>
      </c>
      <c r="F221" s="4">
        <v>25</v>
      </c>
      <c r="G221" s="3">
        <v>2</v>
      </c>
      <c r="H221">
        <v>11</v>
      </c>
      <c r="I221" s="2" t="s">
        <v>1328</v>
      </c>
      <c r="J221" s="4">
        <f>cocina[[#This Row],[Precio Unitario]]*cocina[[#This Row],[Cantidad Ordenada]]</f>
        <v>50</v>
      </c>
      <c r="K221" s="4">
        <f>(cocina[[#This Row],[Precio Unitario]]-cocina[[#This Row],[Costo Unitario]])*cocina[[#This Row],[Cantidad Ordenada]]</f>
        <v>20</v>
      </c>
      <c r="L221" s="7">
        <f>cocina[[#This Row],[Ganancia Neta]]/cocina[[#This Row],[Ganancia Bruta]]</f>
        <v>0.4</v>
      </c>
      <c r="M221" s="4">
        <f>cocina[[#This Row],[Costo Unitario]]*cocina[[#This Row],[Cantidad Ordenada]]</f>
        <v>30</v>
      </c>
    </row>
    <row r="222" spans="1:13" x14ac:dyDescent="0.45">
      <c r="A222" s="3">
        <v>82</v>
      </c>
      <c r="B222" s="3">
        <v>16</v>
      </c>
      <c r="C222" s="2" t="s">
        <v>123</v>
      </c>
      <c r="D222" s="2" t="s">
        <v>1334</v>
      </c>
      <c r="E222" s="4">
        <v>18</v>
      </c>
      <c r="F222" s="4">
        <v>30</v>
      </c>
      <c r="G222" s="3">
        <v>1</v>
      </c>
      <c r="H222">
        <v>8</v>
      </c>
      <c r="I222" s="2" t="s">
        <v>1328</v>
      </c>
      <c r="J222" s="4">
        <f>cocina[[#This Row],[Precio Unitario]]*cocina[[#This Row],[Cantidad Ordenada]]</f>
        <v>30</v>
      </c>
      <c r="K222" s="4">
        <f>(cocina[[#This Row],[Precio Unitario]]-cocina[[#This Row],[Costo Unitario]])*cocina[[#This Row],[Cantidad Ordenada]]</f>
        <v>12</v>
      </c>
      <c r="L222" s="7">
        <f>cocina[[#This Row],[Ganancia Neta]]/cocina[[#This Row],[Ganancia Bruta]]</f>
        <v>0.4</v>
      </c>
      <c r="M222" s="4">
        <f>cocina[[#This Row],[Costo Unitario]]*cocina[[#This Row],[Cantidad Ordenada]]</f>
        <v>18</v>
      </c>
    </row>
    <row r="223" spans="1:13" x14ac:dyDescent="0.45">
      <c r="A223" s="3">
        <v>83</v>
      </c>
      <c r="B223" s="3">
        <v>15</v>
      </c>
      <c r="C223" s="2" t="s">
        <v>200</v>
      </c>
      <c r="D223" s="2" t="s">
        <v>1336</v>
      </c>
      <c r="E223" s="4">
        <v>16</v>
      </c>
      <c r="F223" s="4">
        <v>27</v>
      </c>
      <c r="G223" s="3">
        <v>2</v>
      </c>
      <c r="H223">
        <v>14</v>
      </c>
      <c r="I223" s="2" t="s">
        <v>1327</v>
      </c>
      <c r="J223" s="4">
        <f>cocina[[#This Row],[Precio Unitario]]*cocina[[#This Row],[Cantidad Ordenada]]</f>
        <v>54</v>
      </c>
      <c r="K223" s="4">
        <f>(cocina[[#This Row],[Precio Unitario]]-cocina[[#This Row],[Costo Unitario]])*cocina[[#This Row],[Cantidad Ordenada]]</f>
        <v>22</v>
      </c>
      <c r="L223" s="7">
        <f>cocina[[#This Row],[Ganancia Neta]]/cocina[[#This Row],[Ganancia Bruta]]</f>
        <v>0.40740740740740738</v>
      </c>
      <c r="M223" s="4">
        <f>cocina[[#This Row],[Costo Unitario]]*cocina[[#This Row],[Cantidad Ordenada]]</f>
        <v>32</v>
      </c>
    </row>
    <row r="224" spans="1:13" x14ac:dyDescent="0.45">
      <c r="A224" s="3">
        <v>83</v>
      </c>
      <c r="B224" s="3">
        <v>15</v>
      </c>
      <c r="C224" s="2" t="s">
        <v>279</v>
      </c>
      <c r="D224" s="2" t="s">
        <v>1347</v>
      </c>
      <c r="E224" s="4">
        <v>12</v>
      </c>
      <c r="F224" s="4">
        <v>20</v>
      </c>
      <c r="G224" s="3">
        <v>1</v>
      </c>
      <c r="H224">
        <v>30</v>
      </c>
      <c r="I224" s="2" t="s">
        <v>1328</v>
      </c>
      <c r="J224" s="4">
        <f>cocina[[#This Row],[Precio Unitario]]*cocina[[#This Row],[Cantidad Ordenada]]</f>
        <v>20</v>
      </c>
      <c r="K224" s="4">
        <f>(cocina[[#This Row],[Precio Unitario]]-cocina[[#This Row],[Costo Unitario]])*cocina[[#This Row],[Cantidad Ordenada]]</f>
        <v>8</v>
      </c>
      <c r="L224" s="7">
        <f>cocina[[#This Row],[Ganancia Neta]]/cocina[[#This Row],[Ganancia Bruta]]</f>
        <v>0.4</v>
      </c>
      <c r="M224" s="4">
        <f>cocina[[#This Row],[Costo Unitario]]*cocina[[#This Row],[Cantidad Ordenada]]</f>
        <v>12</v>
      </c>
    </row>
    <row r="225" spans="1:13" x14ac:dyDescent="0.45">
      <c r="A225" s="3">
        <v>83</v>
      </c>
      <c r="B225" s="3">
        <v>15</v>
      </c>
      <c r="C225" s="2" t="s">
        <v>480</v>
      </c>
      <c r="D225" s="2" t="s">
        <v>1344</v>
      </c>
      <c r="E225" s="4">
        <v>19</v>
      </c>
      <c r="F225" s="4">
        <v>32</v>
      </c>
      <c r="G225" s="3">
        <v>3</v>
      </c>
      <c r="H225">
        <v>50</v>
      </c>
      <c r="I225" s="2" t="s">
        <v>1327</v>
      </c>
      <c r="J225" s="4">
        <f>cocina[[#This Row],[Precio Unitario]]*cocina[[#This Row],[Cantidad Ordenada]]</f>
        <v>96</v>
      </c>
      <c r="K225" s="4">
        <f>(cocina[[#This Row],[Precio Unitario]]-cocina[[#This Row],[Costo Unitario]])*cocina[[#This Row],[Cantidad Ordenada]]</f>
        <v>39</v>
      </c>
      <c r="L225" s="7">
        <f>cocina[[#This Row],[Ganancia Neta]]/cocina[[#This Row],[Ganancia Bruta]]</f>
        <v>0.40625</v>
      </c>
      <c r="M225" s="4">
        <f>cocina[[#This Row],[Costo Unitario]]*cocina[[#This Row],[Cantidad Ordenada]]</f>
        <v>57</v>
      </c>
    </row>
    <row r="226" spans="1:13" x14ac:dyDescent="0.45">
      <c r="A226" s="3">
        <v>84</v>
      </c>
      <c r="B226" s="3">
        <v>19</v>
      </c>
      <c r="C226" s="2" t="s">
        <v>123</v>
      </c>
      <c r="D226" s="2" t="s">
        <v>1334</v>
      </c>
      <c r="E226" s="4">
        <v>18</v>
      </c>
      <c r="F226" s="4">
        <v>30</v>
      </c>
      <c r="G226" s="3">
        <v>2</v>
      </c>
      <c r="H226">
        <v>10</v>
      </c>
      <c r="I226" s="2" t="s">
        <v>1328</v>
      </c>
      <c r="J226" s="4">
        <f>cocina[[#This Row],[Precio Unitario]]*cocina[[#This Row],[Cantidad Ordenada]]</f>
        <v>60</v>
      </c>
      <c r="K226" s="4">
        <f>(cocina[[#This Row],[Precio Unitario]]-cocina[[#This Row],[Costo Unitario]])*cocina[[#This Row],[Cantidad Ordenada]]</f>
        <v>24</v>
      </c>
      <c r="L226" s="7">
        <f>cocina[[#This Row],[Ganancia Neta]]/cocina[[#This Row],[Ganancia Bruta]]</f>
        <v>0.4</v>
      </c>
      <c r="M226" s="4">
        <f>cocina[[#This Row],[Costo Unitario]]*cocina[[#This Row],[Cantidad Ordenada]]</f>
        <v>36</v>
      </c>
    </row>
    <row r="227" spans="1:13" x14ac:dyDescent="0.45">
      <c r="A227" s="3">
        <v>85</v>
      </c>
      <c r="B227" s="3">
        <v>8</v>
      </c>
      <c r="C227" s="2" t="s">
        <v>68</v>
      </c>
      <c r="D227" s="2" t="s">
        <v>1341</v>
      </c>
      <c r="E227" s="4">
        <v>16</v>
      </c>
      <c r="F227" s="4">
        <v>28</v>
      </c>
      <c r="G227" s="3">
        <v>3</v>
      </c>
      <c r="H227">
        <v>26</v>
      </c>
      <c r="I227" s="2" t="s">
        <v>1328</v>
      </c>
      <c r="J227" s="4">
        <f>cocina[[#This Row],[Precio Unitario]]*cocina[[#This Row],[Cantidad Ordenada]]</f>
        <v>84</v>
      </c>
      <c r="K227" s="4">
        <f>(cocina[[#This Row],[Precio Unitario]]-cocina[[#This Row],[Costo Unitario]])*cocina[[#This Row],[Cantidad Ordenada]]</f>
        <v>36</v>
      </c>
      <c r="L227" s="7">
        <f>cocina[[#This Row],[Ganancia Neta]]/cocina[[#This Row],[Ganancia Bruta]]</f>
        <v>0.42857142857142855</v>
      </c>
      <c r="M227" s="4">
        <f>cocina[[#This Row],[Costo Unitario]]*cocina[[#This Row],[Cantidad Ordenada]]</f>
        <v>48</v>
      </c>
    </row>
    <row r="228" spans="1:13" x14ac:dyDescent="0.45">
      <c r="A228" s="3">
        <v>85</v>
      </c>
      <c r="B228" s="3">
        <v>8</v>
      </c>
      <c r="C228" s="2" t="s">
        <v>131</v>
      </c>
      <c r="D228" s="2" t="s">
        <v>1338</v>
      </c>
      <c r="E228" s="4">
        <v>22</v>
      </c>
      <c r="F228" s="4">
        <v>36</v>
      </c>
      <c r="G228" s="3">
        <v>2</v>
      </c>
      <c r="H228">
        <v>33</v>
      </c>
      <c r="I228" s="2" t="s">
        <v>1328</v>
      </c>
      <c r="J228" s="4">
        <f>cocina[[#This Row],[Precio Unitario]]*cocina[[#This Row],[Cantidad Ordenada]]</f>
        <v>72</v>
      </c>
      <c r="K228" s="4">
        <f>(cocina[[#This Row],[Precio Unitario]]-cocina[[#This Row],[Costo Unitario]])*cocina[[#This Row],[Cantidad Ordenada]]</f>
        <v>28</v>
      </c>
      <c r="L228" s="7">
        <f>cocina[[#This Row],[Ganancia Neta]]/cocina[[#This Row],[Ganancia Bruta]]</f>
        <v>0.3888888888888889</v>
      </c>
      <c r="M228" s="4">
        <f>cocina[[#This Row],[Costo Unitario]]*cocina[[#This Row],[Cantidad Ordenada]]</f>
        <v>44</v>
      </c>
    </row>
    <row r="229" spans="1:13" x14ac:dyDescent="0.45">
      <c r="A229" s="3">
        <v>85</v>
      </c>
      <c r="B229" s="3">
        <v>8</v>
      </c>
      <c r="C229" s="2" t="s">
        <v>279</v>
      </c>
      <c r="D229" s="2" t="s">
        <v>1347</v>
      </c>
      <c r="E229" s="4">
        <v>12</v>
      </c>
      <c r="F229" s="4">
        <v>20</v>
      </c>
      <c r="G229" s="3">
        <v>1</v>
      </c>
      <c r="H229">
        <v>54</v>
      </c>
      <c r="I229" s="2" t="s">
        <v>1328</v>
      </c>
      <c r="J229" s="4">
        <f>cocina[[#This Row],[Precio Unitario]]*cocina[[#This Row],[Cantidad Ordenada]]</f>
        <v>20</v>
      </c>
      <c r="K229" s="4">
        <f>(cocina[[#This Row],[Precio Unitario]]-cocina[[#This Row],[Costo Unitario]])*cocina[[#This Row],[Cantidad Ordenada]]</f>
        <v>8</v>
      </c>
      <c r="L229" s="7">
        <f>cocina[[#This Row],[Ganancia Neta]]/cocina[[#This Row],[Ganancia Bruta]]</f>
        <v>0.4</v>
      </c>
      <c r="M229" s="4">
        <f>cocina[[#This Row],[Costo Unitario]]*cocina[[#This Row],[Cantidad Ordenada]]</f>
        <v>12</v>
      </c>
    </row>
    <row r="230" spans="1:13" x14ac:dyDescent="0.45">
      <c r="A230" s="3">
        <v>85</v>
      </c>
      <c r="B230" s="3">
        <v>8</v>
      </c>
      <c r="C230" s="2" t="s">
        <v>480</v>
      </c>
      <c r="D230" s="2" t="s">
        <v>1344</v>
      </c>
      <c r="E230" s="4">
        <v>19</v>
      </c>
      <c r="F230" s="4">
        <v>32</v>
      </c>
      <c r="G230" s="3">
        <v>1</v>
      </c>
      <c r="H230">
        <v>29</v>
      </c>
      <c r="I230" s="2" t="s">
        <v>1328</v>
      </c>
      <c r="J230" s="4">
        <f>cocina[[#This Row],[Precio Unitario]]*cocina[[#This Row],[Cantidad Ordenada]]</f>
        <v>32</v>
      </c>
      <c r="K230" s="4">
        <f>(cocina[[#This Row],[Precio Unitario]]-cocina[[#This Row],[Costo Unitario]])*cocina[[#This Row],[Cantidad Ordenada]]</f>
        <v>13</v>
      </c>
      <c r="L230" s="7">
        <f>cocina[[#This Row],[Ganancia Neta]]/cocina[[#This Row],[Ganancia Bruta]]</f>
        <v>0.40625</v>
      </c>
      <c r="M230" s="4">
        <f>cocina[[#This Row],[Costo Unitario]]*cocina[[#This Row],[Cantidad Ordenada]]</f>
        <v>19</v>
      </c>
    </row>
    <row r="231" spans="1:13" x14ac:dyDescent="0.45">
      <c r="A231" s="3">
        <v>86</v>
      </c>
      <c r="B231" s="3">
        <v>20</v>
      </c>
      <c r="C231" s="2" t="s">
        <v>229</v>
      </c>
      <c r="D231" s="2" t="s">
        <v>1352</v>
      </c>
      <c r="E231" s="4">
        <v>15</v>
      </c>
      <c r="F231" s="4">
        <v>25</v>
      </c>
      <c r="G231" s="3">
        <v>2</v>
      </c>
      <c r="H231">
        <v>8</v>
      </c>
      <c r="I231" s="2" t="s">
        <v>1328</v>
      </c>
      <c r="J231" s="4">
        <f>cocina[[#This Row],[Precio Unitario]]*cocina[[#This Row],[Cantidad Ordenada]]</f>
        <v>50</v>
      </c>
      <c r="K231" s="4">
        <f>(cocina[[#This Row],[Precio Unitario]]-cocina[[#This Row],[Costo Unitario]])*cocina[[#This Row],[Cantidad Ordenada]]</f>
        <v>20</v>
      </c>
      <c r="L231" s="7">
        <f>cocina[[#This Row],[Ganancia Neta]]/cocina[[#This Row],[Ganancia Bruta]]</f>
        <v>0.4</v>
      </c>
      <c r="M231" s="4">
        <f>cocina[[#This Row],[Costo Unitario]]*cocina[[#This Row],[Cantidad Ordenada]]</f>
        <v>30</v>
      </c>
    </row>
    <row r="232" spans="1:13" x14ac:dyDescent="0.45">
      <c r="A232" s="3">
        <v>87</v>
      </c>
      <c r="B232" s="3">
        <v>3</v>
      </c>
      <c r="C232" s="2" t="s">
        <v>143</v>
      </c>
      <c r="D232" s="2" t="s">
        <v>1350</v>
      </c>
      <c r="E232" s="4">
        <v>10</v>
      </c>
      <c r="F232" s="4">
        <v>18</v>
      </c>
      <c r="G232" s="3">
        <v>2</v>
      </c>
      <c r="H232">
        <v>55</v>
      </c>
      <c r="I232" s="2" t="s">
        <v>1327</v>
      </c>
      <c r="J232" s="4">
        <f>cocina[[#This Row],[Precio Unitario]]*cocina[[#This Row],[Cantidad Ordenada]]</f>
        <v>36</v>
      </c>
      <c r="K232" s="4">
        <f>(cocina[[#This Row],[Precio Unitario]]-cocina[[#This Row],[Costo Unitario]])*cocina[[#This Row],[Cantidad Ordenada]]</f>
        <v>16</v>
      </c>
      <c r="L232" s="7">
        <f>cocina[[#This Row],[Ganancia Neta]]/cocina[[#This Row],[Ganancia Bruta]]</f>
        <v>0.44444444444444442</v>
      </c>
      <c r="M232" s="4">
        <f>cocina[[#This Row],[Costo Unitario]]*cocina[[#This Row],[Cantidad Ordenada]]</f>
        <v>20</v>
      </c>
    </row>
    <row r="233" spans="1:13" x14ac:dyDescent="0.45">
      <c r="A233" s="3">
        <v>87</v>
      </c>
      <c r="B233" s="3">
        <v>3</v>
      </c>
      <c r="C233" s="2" t="s">
        <v>480</v>
      </c>
      <c r="D233" s="2" t="s">
        <v>1344</v>
      </c>
      <c r="E233" s="4">
        <v>19</v>
      </c>
      <c r="F233" s="4">
        <v>32</v>
      </c>
      <c r="G233" s="3">
        <v>1</v>
      </c>
      <c r="H233">
        <v>5</v>
      </c>
      <c r="I233" s="2" t="s">
        <v>1328</v>
      </c>
      <c r="J233" s="4">
        <f>cocina[[#This Row],[Precio Unitario]]*cocina[[#This Row],[Cantidad Ordenada]]</f>
        <v>32</v>
      </c>
      <c r="K233" s="4">
        <f>(cocina[[#This Row],[Precio Unitario]]-cocina[[#This Row],[Costo Unitario]])*cocina[[#This Row],[Cantidad Ordenada]]</f>
        <v>13</v>
      </c>
      <c r="L233" s="7">
        <f>cocina[[#This Row],[Ganancia Neta]]/cocina[[#This Row],[Ganancia Bruta]]</f>
        <v>0.40625</v>
      </c>
      <c r="M233" s="4">
        <f>cocina[[#This Row],[Costo Unitario]]*cocina[[#This Row],[Cantidad Ordenada]]</f>
        <v>19</v>
      </c>
    </row>
    <row r="234" spans="1:13" x14ac:dyDescent="0.45">
      <c r="A234" s="3">
        <v>87</v>
      </c>
      <c r="B234" s="3">
        <v>3</v>
      </c>
      <c r="C234" s="2" t="s">
        <v>218</v>
      </c>
      <c r="D234" s="2" t="s">
        <v>1335</v>
      </c>
      <c r="E234" s="4">
        <v>19</v>
      </c>
      <c r="F234" s="4">
        <v>31</v>
      </c>
      <c r="G234" s="3">
        <v>1</v>
      </c>
      <c r="H234">
        <v>11</v>
      </c>
      <c r="I234" s="2" t="s">
        <v>1327</v>
      </c>
      <c r="J234" s="4">
        <f>cocina[[#This Row],[Precio Unitario]]*cocina[[#This Row],[Cantidad Ordenada]]</f>
        <v>31</v>
      </c>
      <c r="K234" s="4">
        <f>(cocina[[#This Row],[Precio Unitario]]-cocina[[#This Row],[Costo Unitario]])*cocina[[#This Row],[Cantidad Ordenada]]</f>
        <v>12</v>
      </c>
      <c r="L234" s="7">
        <f>cocina[[#This Row],[Ganancia Neta]]/cocina[[#This Row],[Ganancia Bruta]]</f>
        <v>0.38709677419354838</v>
      </c>
      <c r="M234" s="4">
        <f>cocina[[#This Row],[Costo Unitario]]*cocina[[#This Row],[Cantidad Ordenada]]</f>
        <v>19</v>
      </c>
    </row>
    <row r="235" spans="1:13" x14ac:dyDescent="0.45">
      <c r="A235" s="3">
        <v>88</v>
      </c>
      <c r="B235" s="3">
        <v>18</v>
      </c>
      <c r="C235" s="2" t="s">
        <v>80</v>
      </c>
      <c r="D235" s="2" t="s">
        <v>1337</v>
      </c>
      <c r="E235" s="4">
        <v>25</v>
      </c>
      <c r="F235" s="4">
        <v>40</v>
      </c>
      <c r="G235" s="3">
        <v>1</v>
      </c>
      <c r="H235">
        <v>12</v>
      </c>
      <c r="I235" s="2" t="s">
        <v>1327</v>
      </c>
      <c r="J235" s="4">
        <f>cocina[[#This Row],[Precio Unitario]]*cocina[[#This Row],[Cantidad Ordenada]]</f>
        <v>40</v>
      </c>
      <c r="K235" s="4">
        <f>(cocina[[#This Row],[Precio Unitario]]-cocina[[#This Row],[Costo Unitario]])*cocina[[#This Row],[Cantidad Ordenada]]</f>
        <v>15</v>
      </c>
      <c r="L235" s="7">
        <f>cocina[[#This Row],[Ganancia Neta]]/cocina[[#This Row],[Ganancia Bruta]]</f>
        <v>0.375</v>
      </c>
      <c r="M235" s="4">
        <f>cocina[[#This Row],[Costo Unitario]]*cocina[[#This Row],[Cantidad Ordenada]]</f>
        <v>25</v>
      </c>
    </row>
    <row r="236" spans="1:13" x14ac:dyDescent="0.45">
      <c r="A236" s="3">
        <v>88</v>
      </c>
      <c r="B236" s="3">
        <v>18</v>
      </c>
      <c r="C236" s="2" t="s">
        <v>211</v>
      </c>
      <c r="D236" s="2" t="s">
        <v>1342</v>
      </c>
      <c r="E236" s="4">
        <v>11</v>
      </c>
      <c r="F236" s="4">
        <v>19</v>
      </c>
      <c r="G236" s="3">
        <v>3</v>
      </c>
      <c r="H236">
        <v>46</v>
      </c>
      <c r="I236" s="2" t="s">
        <v>1328</v>
      </c>
      <c r="J236" s="4">
        <f>cocina[[#This Row],[Precio Unitario]]*cocina[[#This Row],[Cantidad Ordenada]]</f>
        <v>57</v>
      </c>
      <c r="K236" s="4">
        <f>(cocina[[#This Row],[Precio Unitario]]-cocina[[#This Row],[Costo Unitario]])*cocina[[#This Row],[Cantidad Ordenada]]</f>
        <v>24</v>
      </c>
      <c r="L236" s="7">
        <f>cocina[[#This Row],[Ganancia Neta]]/cocina[[#This Row],[Ganancia Bruta]]</f>
        <v>0.42105263157894735</v>
      </c>
      <c r="M236" s="4">
        <f>cocina[[#This Row],[Costo Unitario]]*cocina[[#This Row],[Cantidad Ordenada]]</f>
        <v>33</v>
      </c>
    </row>
    <row r="237" spans="1:13" x14ac:dyDescent="0.45">
      <c r="A237" s="3">
        <v>88</v>
      </c>
      <c r="B237" s="3">
        <v>18</v>
      </c>
      <c r="C237" s="2" t="s">
        <v>297</v>
      </c>
      <c r="D237" s="2" t="s">
        <v>1351</v>
      </c>
      <c r="E237" s="4">
        <v>15</v>
      </c>
      <c r="F237" s="4">
        <v>26</v>
      </c>
      <c r="G237" s="3">
        <v>1</v>
      </c>
      <c r="H237">
        <v>59</v>
      </c>
      <c r="I237" s="2" t="s">
        <v>1327</v>
      </c>
      <c r="J237" s="4">
        <f>cocina[[#This Row],[Precio Unitario]]*cocina[[#This Row],[Cantidad Ordenada]]</f>
        <v>26</v>
      </c>
      <c r="K237" s="4">
        <f>(cocina[[#This Row],[Precio Unitario]]-cocina[[#This Row],[Costo Unitario]])*cocina[[#This Row],[Cantidad Ordenada]]</f>
        <v>11</v>
      </c>
      <c r="L237" s="7">
        <f>cocina[[#This Row],[Ganancia Neta]]/cocina[[#This Row],[Ganancia Bruta]]</f>
        <v>0.42307692307692307</v>
      </c>
      <c r="M237" s="4">
        <f>cocina[[#This Row],[Costo Unitario]]*cocina[[#This Row],[Cantidad Ordenada]]</f>
        <v>15</v>
      </c>
    </row>
    <row r="238" spans="1:13" x14ac:dyDescent="0.45">
      <c r="A238" s="3">
        <v>89</v>
      </c>
      <c r="B238" s="3">
        <v>11</v>
      </c>
      <c r="C238" s="2" t="s">
        <v>385</v>
      </c>
      <c r="D238" s="2" t="s">
        <v>1348</v>
      </c>
      <c r="E238" s="4">
        <v>14</v>
      </c>
      <c r="F238" s="4">
        <v>23</v>
      </c>
      <c r="G238" s="3">
        <v>3</v>
      </c>
      <c r="H238">
        <v>44</v>
      </c>
      <c r="I238" s="2" t="s">
        <v>1328</v>
      </c>
      <c r="J238" s="4">
        <f>cocina[[#This Row],[Precio Unitario]]*cocina[[#This Row],[Cantidad Ordenada]]</f>
        <v>69</v>
      </c>
      <c r="K238" s="4">
        <f>(cocina[[#This Row],[Precio Unitario]]-cocina[[#This Row],[Costo Unitario]])*cocina[[#This Row],[Cantidad Ordenada]]</f>
        <v>27</v>
      </c>
      <c r="L238" s="7">
        <f>cocina[[#This Row],[Ganancia Neta]]/cocina[[#This Row],[Ganancia Bruta]]</f>
        <v>0.39130434782608697</v>
      </c>
      <c r="M238" s="4">
        <f>cocina[[#This Row],[Costo Unitario]]*cocina[[#This Row],[Cantidad Ordenada]]</f>
        <v>42</v>
      </c>
    </row>
    <row r="239" spans="1:13" x14ac:dyDescent="0.45">
      <c r="A239" s="3">
        <v>89</v>
      </c>
      <c r="B239" s="3">
        <v>11</v>
      </c>
      <c r="C239" s="2" t="s">
        <v>98</v>
      </c>
      <c r="D239" s="2" t="s">
        <v>1346</v>
      </c>
      <c r="E239" s="4">
        <v>20</v>
      </c>
      <c r="F239" s="4">
        <v>34</v>
      </c>
      <c r="G239" s="3">
        <v>2</v>
      </c>
      <c r="H239">
        <v>58</v>
      </c>
      <c r="I239" s="2" t="s">
        <v>1327</v>
      </c>
      <c r="J239" s="4">
        <f>cocina[[#This Row],[Precio Unitario]]*cocina[[#This Row],[Cantidad Ordenada]]</f>
        <v>68</v>
      </c>
      <c r="K239" s="4">
        <f>(cocina[[#This Row],[Precio Unitario]]-cocina[[#This Row],[Costo Unitario]])*cocina[[#This Row],[Cantidad Ordenada]]</f>
        <v>28</v>
      </c>
      <c r="L239" s="7">
        <f>cocina[[#This Row],[Ganancia Neta]]/cocina[[#This Row],[Ganancia Bruta]]</f>
        <v>0.41176470588235292</v>
      </c>
      <c r="M239" s="4">
        <f>cocina[[#This Row],[Costo Unitario]]*cocina[[#This Row],[Cantidad Ordenada]]</f>
        <v>40</v>
      </c>
    </row>
    <row r="240" spans="1:13" x14ac:dyDescent="0.45">
      <c r="A240" s="3">
        <v>89</v>
      </c>
      <c r="B240" s="3">
        <v>11</v>
      </c>
      <c r="C240" s="2" t="s">
        <v>390</v>
      </c>
      <c r="D240" s="2" t="s">
        <v>1345</v>
      </c>
      <c r="E240" s="4">
        <v>13</v>
      </c>
      <c r="F240" s="4">
        <v>22</v>
      </c>
      <c r="G240" s="3">
        <v>1</v>
      </c>
      <c r="H240">
        <v>40</v>
      </c>
      <c r="I240" s="2" t="s">
        <v>1328</v>
      </c>
      <c r="J240" s="4">
        <f>cocina[[#This Row],[Precio Unitario]]*cocina[[#This Row],[Cantidad Ordenada]]</f>
        <v>22</v>
      </c>
      <c r="K240" s="4">
        <f>(cocina[[#This Row],[Precio Unitario]]-cocina[[#This Row],[Costo Unitario]])*cocina[[#This Row],[Cantidad Ordenada]]</f>
        <v>9</v>
      </c>
      <c r="L240" s="7">
        <f>cocina[[#This Row],[Ganancia Neta]]/cocina[[#This Row],[Ganancia Bruta]]</f>
        <v>0.40909090909090912</v>
      </c>
      <c r="M240" s="4">
        <f>cocina[[#This Row],[Costo Unitario]]*cocina[[#This Row],[Cantidad Ordenada]]</f>
        <v>13</v>
      </c>
    </row>
    <row r="241" spans="1:13" x14ac:dyDescent="0.45">
      <c r="A241" s="3">
        <v>90</v>
      </c>
      <c r="B241" s="3">
        <v>6</v>
      </c>
      <c r="C241" s="2" t="s">
        <v>98</v>
      </c>
      <c r="D241" s="2" t="s">
        <v>1346</v>
      </c>
      <c r="E241" s="4">
        <v>20</v>
      </c>
      <c r="F241" s="4">
        <v>34</v>
      </c>
      <c r="G241" s="3">
        <v>1</v>
      </c>
      <c r="H241">
        <v>48</v>
      </c>
      <c r="I241" s="2" t="s">
        <v>1328</v>
      </c>
      <c r="J241" s="4">
        <f>cocina[[#This Row],[Precio Unitario]]*cocina[[#This Row],[Cantidad Ordenada]]</f>
        <v>34</v>
      </c>
      <c r="K241" s="4">
        <f>(cocina[[#This Row],[Precio Unitario]]-cocina[[#This Row],[Costo Unitario]])*cocina[[#This Row],[Cantidad Ordenada]]</f>
        <v>14</v>
      </c>
      <c r="L241" s="7">
        <f>cocina[[#This Row],[Ganancia Neta]]/cocina[[#This Row],[Ganancia Bruta]]</f>
        <v>0.41176470588235292</v>
      </c>
      <c r="M241" s="4">
        <f>cocina[[#This Row],[Costo Unitario]]*cocina[[#This Row],[Cantidad Ordenada]]</f>
        <v>20</v>
      </c>
    </row>
    <row r="242" spans="1:13" x14ac:dyDescent="0.45">
      <c r="A242" s="3">
        <v>91</v>
      </c>
      <c r="B242" s="3">
        <v>1</v>
      </c>
      <c r="C242" s="2" t="s">
        <v>35</v>
      </c>
      <c r="D242" s="2" t="s">
        <v>1343</v>
      </c>
      <c r="E242" s="4">
        <v>21</v>
      </c>
      <c r="F242" s="4">
        <v>35</v>
      </c>
      <c r="G242" s="3">
        <v>3</v>
      </c>
      <c r="H242">
        <v>21</v>
      </c>
      <c r="I242" s="2" t="s">
        <v>1328</v>
      </c>
      <c r="J242" s="4">
        <f>cocina[[#This Row],[Precio Unitario]]*cocina[[#This Row],[Cantidad Ordenada]]</f>
        <v>105</v>
      </c>
      <c r="K242" s="4">
        <f>(cocina[[#This Row],[Precio Unitario]]-cocina[[#This Row],[Costo Unitario]])*cocina[[#This Row],[Cantidad Ordenada]]</f>
        <v>42</v>
      </c>
      <c r="L242" s="7">
        <f>cocina[[#This Row],[Ganancia Neta]]/cocina[[#This Row],[Ganancia Bruta]]</f>
        <v>0.4</v>
      </c>
      <c r="M242" s="4">
        <f>cocina[[#This Row],[Costo Unitario]]*cocina[[#This Row],[Cantidad Ordenada]]</f>
        <v>63</v>
      </c>
    </row>
    <row r="243" spans="1:13" x14ac:dyDescent="0.45">
      <c r="A243" s="3">
        <v>91</v>
      </c>
      <c r="B243" s="3">
        <v>1</v>
      </c>
      <c r="C243" s="2" t="s">
        <v>126</v>
      </c>
      <c r="D243" s="2" t="s">
        <v>1349</v>
      </c>
      <c r="E243" s="4">
        <v>13</v>
      </c>
      <c r="F243" s="4">
        <v>21</v>
      </c>
      <c r="G243" s="3">
        <v>3</v>
      </c>
      <c r="H243">
        <v>52</v>
      </c>
      <c r="I243" s="2" t="s">
        <v>1327</v>
      </c>
      <c r="J243" s="4">
        <f>cocina[[#This Row],[Precio Unitario]]*cocina[[#This Row],[Cantidad Ordenada]]</f>
        <v>63</v>
      </c>
      <c r="K243" s="4">
        <f>(cocina[[#This Row],[Precio Unitario]]-cocina[[#This Row],[Costo Unitario]])*cocina[[#This Row],[Cantidad Ordenada]]</f>
        <v>24</v>
      </c>
      <c r="L243" s="7">
        <f>cocina[[#This Row],[Ganancia Neta]]/cocina[[#This Row],[Ganancia Bruta]]</f>
        <v>0.38095238095238093</v>
      </c>
      <c r="M243" s="4">
        <f>cocina[[#This Row],[Costo Unitario]]*cocina[[#This Row],[Cantidad Ordenada]]</f>
        <v>39</v>
      </c>
    </row>
    <row r="244" spans="1:13" x14ac:dyDescent="0.45">
      <c r="A244" s="3">
        <v>91</v>
      </c>
      <c r="B244" s="3">
        <v>1</v>
      </c>
      <c r="C244" s="2" t="s">
        <v>390</v>
      </c>
      <c r="D244" s="2" t="s">
        <v>1345</v>
      </c>
      <c r="E244" s="4">
        <v>13</v>
      </c>
      <c r="F244" s="4">
        <v>22</v>
      </c>
      <c r="G244" s="3">
        <v>2</v>
      </c>
      <c r="H244">
        <v>11</v>
      </c>
      <c r="I244" s="2" t="s">
        <v>1327</v>
      </c>
      <c r="J244" s="4">
        <f>cocina[[#This Row],[Precio Unitario]]*cocina[[#This Row],[Cantidad Ordenada]]</f>
        <v>44</v>
      </c>
      <c r="K244" s="4">
        <f>(cocina[[#This Row],[Precio Unitario]]-cocina[[#This Row],[Costo Unitario]])*cocina[[#This Row],[Cantidad Ordenada]]</f>
        <v>18</v>
      </c>
      <c r="L244" s="7">
        <f>cocina[[#This Row],[Ganancia Neta]]/cocina[[#This Row],[Ganancia Bruta]]</f>
        <v>0.40909090909090912</v>
      </c>
      <c r="M244" s="4">
        <f>cocina[[#This Row],[Costo Unitario]]*cocina[[#This Row],[Cantidad Ordenada]]</f>
        <v>26</v>
      </c>
    </row>
    <row r="245" spans="1:13" x14ac:dyDescent="0.45">
      <c r="A245" s="3">
        <v>91</v>
      </c>
      <c r="B245" s="3">
        <v>1</v>
      </c>
      <c r="C245" s="2" t="s">
        <v>200</v>
      </c>
      <c r="D245" s="2" t="s">
        <v>1336</v>
      </c>
      <c r="E245" s="4">
        <v>16</v>
      </c>
      <c r="F245" s="4">
        <v>27</v>
      </c>
      <c r="G245" s="3">
        <v>3</v>
      </c>
      <c r="H245">
        <v>48</v>
      </c>
      <c r="I245" s="2" t="s">
        <v>1327</v>
      </c>
      <c r="J245" s="4">
        <f>cocina[[#This Row],[Precio Unitario]]*cocina[[#This Row],[Cantidad Ordenada]]</f>
        <v>81</v>
      </c>
      <c r="K245" s="4">
        <f>(cocina[[#This Row],[Precio Unitario]]-cocina[[#This Row],[Costo Unitario]])*cocina[[#This Row],[Cantidad Ordenada]]</f>
        <v>33</v>
      </c>
      <c r="L245" s="7">
        <f>cocina[[#This Row],[Ganancia Neta]]/cocina[[#This Row],[Ganancia Bruta]]</f>
        <v>0.40740740740740738</v>
      </c>
      <c r="M245" s="4">
        <f>cocina[[#This Row],[Costo Unitario]]*cocina[[#This Row],[Cantidad Ordenada]]</f>
        <v>48</v>
      </c>
    </row>
    <row r="246" spans="1:13" x14ac:dyDescent="0.45">
      <c r="A246" s="3">
        <v>92</v>
      </c>
      <c r="B246" s="3">
        <v>6</v>
      </c>
      <c r="C246" s="2" t="s">
        <v>58</v>
      </c>
      <c r="D246" s="2" t="s">
        <v>1339</v>
      </c>
      <c r="E246" s="4">
        <v>17</v>
      </c>
      <c r="F246" s="4">
        <v>29</v>
      </c>
      <c r="G246" s="3">
        <v>2</v>
      </c>
      <c r="H246">
        <v>36</v>
      </c>
      <c r="I246" s="2" t="s">
        <v>1327</v>
      </c>
      <c r="J246" s="4">
        <f>cocina[[#This Row],[Precio Unitario]]*cocina[[#This Row],[Cantidad Ordenada]]</f>
        <v>58</v>
      </c>
      <c r="K246" s="4">
        <f>(cocina[[#This Row],[Precio Unitario]]-cocina[[#This Row],[Costo Unitario]])*cocina[[#This Row],[Cantidad Ordenada]]</f>
        <v>24</v>
      </c>
      <c r="L246" s="7">
        <f>cocina[[#This Row],[Ganancia Neta]]/cocina[[#This Row],[Ganancia Bruta]]</f>
        <v>0.41379310344827586</v>
      </c>
      <c r="M246" s="4">
        <f>cocina[[#This Row],[Costo Unitario]]*cocina[[#This Row],[Cantidad Ordenada]]</f>
        <v>34</v>
      </c>
    </row>
    <row r="247" spans="1:13" x14ac:dyDescent="0.45">
      <c r="A247" s="3">
        <v>92</v>
      </c>
      <c r="B247" s="3">
        <v>6</v>
      </c>
      <c r="C247" s="2" t="s">
        <v>300</v>
      </c>
      <c r="D247" s="2" t="s">
        <v>1333</v>
      </c>
      <c r="E247" s="4">
        <v>14</v>
      </c>
      <c r="F247" s="4">
        <v>24</v>
      </c>
      <c r="G247" s="3">
        <v>1</v>
      </c>
      <c r="H247">
        <v>6</v>
      </c>
      <c r="I247" s="2" t="s">
        <v>1328</v>
      </c>
      <c r="J247" s="4">
        <f>cocina[[#This Row],[Precio Unitario]]*cocina[[#This Row],[Cantidad Ordenada]]</f>
        <v>24</v>
      </c>
      <c r="K247" s="4">
        <f>(cocina[[#This Row],[Precio Unitario]]-cocina[[#This Row],[Costo Unitario]])*cocina[[#This Row],[Cantidad Ordenada]]</f>
        <v>10</v>
      </c>
      <c r="L247" s="7">
        <f>cocina[[#This Row],[Ganancia Neta]]/cocina[[#This Row],[Ganancia Bruta]]</f>
        <v>0.41666666666666669</v>
      </c>
      <c r="M247" s="4">
        <f>cocina[[#This Row],[Costo Unitario]]*cocina[[#This Row],[Cantidad Ordenada]]</f>
        <v>14</v>
      </c>
    </row>
    <row r="248" spans="1:13" x14ac:dyDescent="0.45">
      <c r="A248" s="3">
        <v>93</v>
      </c>
      <c r="B248" s="3">
        <v>2</v>
      </c>
      <c r="C248" s="2" t="s">
        <v>58</v>
      </c>
      <c r="D248" s="2" t="s">
        <v>1339</v>
      </c>
      <c r="E248" s="4">
        <v>17</v>
      </c>
      <c r="F248" s="4">
        <v>29</v>
      </c>
      <c r="G248" s="3">
        <v>1</v>
      </c>
      <c r="H248">
        <v>18</v>
      </c>
      <c r="I248" s="2" t="s">
        <v>1328</v>
      </c>
      <c r="J248" s="4">
        <f>cocina[[#This Row],[Precio Unitario]]*cocina[[#This Row],[Cantidad Ordenada]]</f>
        <v>29</v>
      </c>
      <c r="K248" s="4">
        <f>(cocina[[#This Row],[Precio Unitario]]-cocina[[#This Row],[Costo Unitario]])*cocina[[#This Row],[Cantidad Ordenada]]</f>
        <v>12</v>
      </c>
      <c r="L248" s="7">
        <f>cocina[[#This Row],[Ganancia Neta]]/cocina[[#This Row],[Ganancia Bruta]]</f>
        <v>0.41379310344827586</v>
      </c>
      <c r="M248" s="4">
        <f>cocina[[#This Row],[Costo Unitario]]*cocina[[#This Row],[Cantidad Ordenada]]</f>
        <v>17</v>
      </c>
    </row>
    <row r="249" spans="1:13" x14ac:dyDescent="0.45">
      <c r="A249" s="3">
        <v>94</v>
      </c>
      <c r="B249" s="3">
        <v>12</v>
      </c>
      <c r="C249" s="2" t="s">
        <v>123</v>
      </c>
      <c r="D249" s="2" t="s">
        <v>1334</v>
      </c>
      <c r="E249" s="4">
        <v>18</v>
      </c>
      <c r="F249" s="4">
        <v>30</v>
      </c>
      <c r="G249" s="3">
        <v>3</v>
      </c>
      <c r="H249">
        <v>19</v>
      </c>
      <c r="I249" s="2" t="s">
        <v>1328</v>
      </c>
      <c r="J249" s="4">
        <f>cocina[[#This Row],[Precio Unitario]]*cocina[[#This Row],[Cantidad Ordenada]]</f>
        <v>90</v>
      </c>
      <c r="K249" s="4">
        <f>(cocina[[#This Row],[Precio Unitario]]-cocina[[#This Row],[Costo Unitario]])*cocina[[#This Row],[Cantidad Ordenada]]</f>
        <v>36</v>
      </c>
      <c r="L249" s="7">
        <f>cocina[[#This Row],[Ganancia Neta]]/cocina[[#This Row],[Ganancia Bruta]]</f>
        <v>0.4</v>
      </c>
      <c r="M249" s="4">
        <f>cocina[[#This Row],[Costo Unitario]]*cocina[[#This Row],[Cantidad Ordenada]]</f>
        <v>54</v>
      </c>
    </row>
    <row r="250" spans="1:13" x14ac:dyDescent="0.45">
      <c r="A250" s="3">
        <v>94</v>
      </c>
      <c r="B250" s="3">
        <v>12</v>
      </c>
      <c r="C250" s="2" t="s">
        <v>480</v>
      </c>
      <c r="D250" s="2" t="s">
        <v>1344</v>
      </c>
      <c r="E250" s="4">
        <v>19</v>
      </c>
      <c r="F250" s="4">
        <v>32</v>
      </c>
      <c r="G250" s="3">
        <v>2</v>
      </c>
      <c r="H250">
        <v>56</v>
      </c>
      <c r="I250" s="2" t="s">
        <v>1328</v>
      </c>
      <c r="J250" s="4">
        <f>cocina[[#This Row],[Precio Unitario]]*cocina[[#This Row],[Cantidad Ordenada]]</f>
        <v>64</v>
      </c>
      <c r="K250" s="4">
        <f>(cocina[[#This Row],[Precio Unitario]]-cocina[[#This Row],[Costo Unitario]])*cocina[[#This Row],[Cantidad Ordenada]]</f>
        <v>26</v>
      </c>
      <c r="L250" s="7">
        <f>cocina[[#This Row],[Ganancia Neta]]/cocina[[#This Row],[Ganancia Bruta]]</f>
        <v>0.40625</v>
      </c>
      <c r="M250" s="4">
        <f>cocina[[#This Row],[Costo Unitario]]*cocina[[#This Row],[Cantidad Ordenada]]</f>
        <v>38</v>
      </c>
    </row>
    <row r="251" spans="1:13" x14ac:dyDescent="0.45">
      <c r="A251" s="3">
        <v>94</v>
      </c>
      <c r="B251" s="3">
        <v>12</v>
      </c>
      <c r="C251" s="2" t="s">
        <v>512</v>
      </c>
      <c r="D251" s="2" t="s">
        <v>1340</v>
      </c>
      <c r="E251" s="4">
        <v>20</v>
      </c>
      <c r="F251" s="4">
        <v>33</v>
      </c>
      <c r="G251" s="3">
        <v>3</v>
      </c>
      <c r="H251">
        <v>54</v>
      </c>
      <c r="I251" s="2" t="s">
        <v>1328</v>
      </c>
      <c r="J251" s="4">
        <f>cocina[[#This Row],[Precio Unitario]]*cocina[[#This Row],[Cantidad Ordenada]]</f>
        <v>99</v>
      </c>
      <c r="K251" s="4">
        <f>(cocina[[#This Row],[Precio Unitario]]-cocina[[#This Row],[Costo Unitario]])*cocina[[#This Row],[Cantidad Ordenada]]</f>
        <v>39</v>
      </c>
      <c r="L251" s="7">
        <f>cocina[[#This Row],[Ganancia Neta]]/cocina[[#This Row],[Ganancia Bruta]]</f>
        <v>0.39393939393939392</v>
      </c>
      <c r="M251" s="4">
        <f>cocina[[#This Row],[Costo Unitario]]*cocina[[#This Row],[Cantidad Ordenada]]</f>
        <v>60</v>
      </c>
    </row>
    <row r="252" spans="1:13" x14ac:dyDescent="0.45">
      <c r="A252" s="3">
        <v>95</v>
      </c>
      <c r="B252" s="3">
        <v>12</v>
      </c>
      <c r="C252" s="2" t="s">
        <v>211</v>
      </c>
      <c r="D252" s="2" t="s">
        <v>1342</v>
      </c>
      <c r="E252" s="4">
        <v>11</v>
      </c>
      <c r="F252" s="4">
        <v>19</v>
      </c>
      <c r="G252" s="3">
        <v>3</v>
      </c>
      <c r="H252">
        <v>19</v>
      </c>
      <c r="I252" s="2" t="s">
        <v>1328</v>
      </c>
      <c r="J252" s="4">
        <f>cocina[[#This Row],[Precio Unitario]]*cocina[[#This Row],[Cantidad Ordenada]]</f>
        <v>57</v>
      </c>
      <c r="K252" s="4">
        <f>(cocina[[#This Row],[Precio Unitario]]-cocina[[#This Row],[Costo Unitario]])*cocina[[#This Row],[Cantidad Ordenada]]</f>
        <v>24</v>
      </c>
      <c r="L252" s="7">
        <f>cocina[[#This Row],[Ganancia Neta]]/cocina[[#This Row],[Ganancia Bruta]]</f>
        <v>0.42105263157894735</v>
      </c>
      <c r="M252" s="4">
        <f>cocina[[#This Row],[Costo Unitario]]*cocina[[#This Row],[Cantidad Ordenada]]</f>
        <v>33</v>
      </c>
    </row>
    <row r="253" spans="1:13" x14ac:dyDescent="0.45">
      <c r="A253" s="3">
        <v>95</v>
      </c>
      <c r="B253" s="3">
        <v>12</v>
      </c>
      <c r="C253" s="2" t="s">
        <v>480</v>
      </c>
      <c r="D253" s="2" t="s">
        <v>1344</v>
      </c>
      <c r="E253" s="4">
        <v>19</v>
      </c>
      <c r="F253" s="4">
        <v>32</v>
      </c>
      <c r="G253" s="3">
        <v>3</v>
      </c>
      <c r="H253">
        <v>22</v>
      </c>
      <c r="I253" s="2" t="s">
        <v>1328</v>
      </c>
      <c r="J253" s="4">
        <f>cocina[[#This Row],[Precio Unitario]]*cocina[[#This Row],[Cantidad Ordenada]]</f>
        <v>96</v>
      </c>
      <c r="K253" s="4">
        <f>(cocina[[#This Row],[Precio Unitario]]-cocina[[#This Row],[Costo Unitario]])*cocina[[#This Row],[Cantidad Ordenada]]</f>
        <v>39</v>
      </c>
      <c r="L253" s="7">
        <f>cocina[[#This Row],[Ganancia Neta]]/cocina[[#This Row],[Ganancia Bruta]]</f>
        <v>0.40625</v>
      </c>
      <c r="M253" s="4">
        <f>cocina[[#This Row],[Costo Unitario]]*cocina[[#This Row],[Cantidad Ordenada]]</f>
        <v>57</v>
      </c>
    </row>
    <row r="254" spans="1:13" x14ac:dyDescent="0.45">
      <c r="A254" s="3">
        <v>96</v>
      </c>
      <c r="B254" s="3">
        <v>16</v>
      </c>
      <c r="C254" s="2" t="s">
        <v>512</v>
      </c>
      <c r="D254" s="2" t="s">
        <v>1340</v>
      </c>
      <c r="E254" s="4">
        <v>20</v>
      </c>
      <c r="F254" s="4">
        <v>33</v>
      </c>
      <c r="G254" s="3">
        <v>2</v>
      </c>
      <c r="H254">
        <v>47</v>
      </c>
      <c r="I254" s="2" t="s">
        <v>1327</v>
      </c>
      <c r="J254" s="4">
        <f>cocina[[#This Row],[Precio Unitario]]*cocina[[#This Row],[Cantidad Ordenada]]</f>
        <v>66</v>
      </c>
      <c r="K254" s="4">
        <f>(cocina[[#This Row],[Precio Unitario]]-cocina[[#This Row],[Costo Unitario]])*cocina[[#This Row],[Cantidad Ordenada]]</f>
        <v>26</v>
      </c>
      <c r="L254" s="7">
        <f>cocina[[#This Row],[Ganancia Neta]]/cocina[[#This Row],[Ganancia Bruta]]</f>
        <v>0.39393939393939392</v>
      </c>
      <c r="M254" s="4">
        <f>cocina[[#This Row],[Costo Unitario]]*cocina[[#This Row],[Cantidad Ordenada]]</f>
        <v>40</v>
      </c>
    </row>
    <row r="255" spans="1:13" x14ac:dyDescent="0.45">
      <c r="A255" s="3">
        <v>96</v>
      </c>
      <c r="B255" s="3">
        <v>16</v>
      </c>
      <c r="C255" s="2" t="s">
        <v>211</v>
      </c>
      <c r="D255" s="2" t="s">
        <v>1342</v>
      </c>
      <c r="E255" s="4">
        <v>11</v>
      </c>
      <c r="F255" s="4">
        <v>19</v>
      </c>
      <c r="G255" s="3">
        <v>2</v>
      </c>
      <c r="H255">
        <v>10</v>
      </c>
      <c r="I255" s="2" t="s">
        <v>1327</v>
      </c>
      <c r="J255" s="4">
        <f>cocina[[#This Row],[Precio Unitario]]*cocina[[#This Row],[Cantidad Ordenada]]</f>
        <v>38</v>
      </c>
      <c r="K255" s="4">
        <f>(cocina[[#This Row],[Precio Unitario]]-cocina[[#This Row],[Costo Unitario]])*cocina[[#This Row],[Cantidad Ordenada]]</f>
        <v>16</v>
      </c>
      <c r="L255" s="7">
        <f>cocina[[#This Row],[Ganancia Neta]]/cocina[[#This Row],[Ganancia Bruta]]</f>
        <v>0.42105263157894735</v>
      </c>
      <c r="M255" s="4">
        <f>cocina[[#This Row],[Costo Unitario]]*cocina[[#This Row],[Cantidad Ordenada]]</f>
        <v>22</v>
      </c>
    </row>
    <row r="256" spans="1:13" x14ac:dyDescent="0.45">
      <c r="A256" s="3">
        <v>96</v>
      </c>
      <c r="B256" s="3">
        <v>16</v>
      </c>
      <c r="C256" s="2" t="s">
        <v>300</v>
      </c>
      <c r="D256" s="2" t="s">
        <v>1333</v>
      </c>
      <c r="E256" s="4">
        <v>14</v>
      </c>
      <c r="F256" s="4">
        <v>24</v>
      </c>
      <c r="G256" s="3">
        <v>3</v>
      </c>
      <c r="H256">
        <v>19</v>
      </c>
      <c r="I256" s="2" t="s">
        <v>1328</v>
      </c>
      <c r="J256" s="4">
        <f>cocina[[#This Row],[Precio Unitario]]*cocina[[#This Row],[Cantidad Ordenada]]</f>
        <v>72</v>
      </c>
      <c r="K256" s="4">
        <f>(cocina[[#This Row],[Precio Unitario]]-cocina[[#This Row],[Costo Unitario]])*cocina[[#This Row],[Cantidad Ordenada]]</f>
        <v>30</v>
      </c>
      <c r="L256" s="7">
        <f>cocina[[#This Row],[Ganancia Neta]]/cocina[[#This Row],[Ganancia Bruta]]</f>
        <v>0.41666666666666669</v>
      </c>
      <c r="M256" s="4">
        <f>cocina[[#This Row],[Costo Unitario]]*cocina[[#This Row],[Cantidad Ordenada]]</f>
        <v>42</v>
      </c>
    </row>
    <row r="257" spans="1:13" x14ac:dyDescent="0.45">
      <c r="A257" s="3">
        <v>97</v>
      </c>
      <c r="B257" s="3">
        <v>14</v>
      </c>
      <c r="C257" s="2" t="s">
        <v>297</v>
      </c>
      <c r="D257" s="2" t="s">
        <v>1351</v>
      </c>
      <c r="E257" s="4">
        <v>15</v>
      </c>
      <c r="F257" s="4">
        <v>26</v>
      </c>
      <c r="G257" s="3">
        <v>1</v>
      </c>
      <c r="H257">
        <v>17</v>
      </c>
      <c r="I257" s="2" t="s">
        <v>1328</v>
      </c>
      <c r="J257" s="4">
        <f>cocina[[#This Row],[Precio Unitario]]*cocina[[#This Row],[Cantidad Ordenada]]</f>
        <v>26</v>
      </c>
      <c r="K257" s="4">
        <f>(cocina[[#This Row],[Precio Unitario]]-cocina[[#This Row],[Costo Unitario]])*cocina[[#This Row],[Cantidad Ordenada]]</f>
        <v>11</v>
      </c>
      <c r="L257" s="7">
        <f>cocina[[#This Row],[Ganancia Neta]]/cocina[[#This Row],[Ganancia Bruta]]</f>
        <v>0.42307692307692307</v>
      </c>
      <c r="M257" s="4">
        <f>cocina[[#This Row],[Costo Unitario]]*cocina[[#This Row],[Cantidad Ordenada]]</f>
        <v>15</v>
      </c>
    </row>
    <row r="258" spans="1:13" x14ac:dyDescent="0.45">
      <c r="A258" s="3">
        <v>97</v>
      </c>
      <c r="B258" s="3">
        <v>14</v>
      </c>
      <c r="C258" s="2" t="s">
        <v>279</v>
      </c>
      <c r="D258" s="2" t="s">
        <v>1347</v>
      </c>
      <c r="E258" s="4">
        <v>12</v>
      </c>
      <c r="F258" s="4">
        <v>20</v>
      </c>
      <c r="G258" s="3">
        <v>3</v>
      </c>
      <c r="H258">
        <v>5</v>
      </c>
      <c r="I258" s="2" t="s">
        <v>1327</v>
      </c>
      <c r="J258" s="4">
        <f>cocina[[#This Row],[Precio Unitario]]*cocina[[#This Row],[Cantidad Ordenada]]</f>
        <v>60</v>
      </c>
      <c r="K258" s="4">
        <f>(cocina[[#This Row],[Precio Unitario]]-cocina[[#This Row],[Costo Unitario]])*cocina[[#This Row],[Cantidad Ordenada]]</f>
        <v>24</v>
      </c>
      <c r="L258" s="7">
        <f>cocina[[#This Row],[Ganancia Neta]]/cocina[[#This Row],[Ganancia Bruta]]</f>
        <v>0.4</v>
      </c>
      <c r="M258" s="4">
        <f>cocina[[#This Row],[Costo Unitario]]*cocina[[#This Row],[Cantidad Ordenada]]</f>
        <v>36</v>
      </c>
    </row>
    <row r="259" spans="1:13" x14ac:dyDescent="0.45">
      <c r="A259" s="3">
        <v>97</v>
      </c>
      <c r="B259" s="3">
        <v>14</v>
      </c>
      <c r="C259" s="2" t="s">
        <v>98</v>
      </c>
      <c r="D259" s="2" t="s">
        <v>1346</v>
      </c>
      <c r="E259" s="4">
        <v>20</v>
      </c>
      <c r="F259" s="4">
        <v>34</v>
      </c>
      <c r="G259" s="3">
        <v>3</v>
      </c>
      <c r="H259">
        <v>57</v>
      </c>
      <c r="I259" s="2" t="s">
        <v>1327</v>
      </c>
      <c r="J259" s="4">
        <f>cocina[[#This Row],[Precio Unitario]]*cocina[[#This Row],[Cantidad Ordenada]]</f>
        <v>102</v>
      </c>
      <c r="K259" s="4">
        <f>(cocina[[#This Row],[Precio Unitario]]-cocina[[#This Row],[Costo Unitario]])*cocina[[#This Row],[Cantidad Ordenada]]</f>
        <v>42</v>
      </c>
      <c r="L259" s="7">
        <f>cocina[[#This Row],[Ganancia Neta]]/cocina[[#This Row],[Ganancia Bruta]]</f>
        <v>0.41176470588235292</v>
      </c>
      <c r="M259" s="4">
        <f>cocina[[#This Row],[Costo Unitario]]*cocina[[#This Row],[Cantidad Ordenada]]</f>
        <v>60</v>
      </c>
    </row>
    <row r="260" spans="1:13" x14ac:dyDescent="0.45">
      <c r="A260" s="3">
        <v>98</v>
      </c>
      <c r="B260" s="3">
        <v>7</v>
      </c>
      <c r="C260" s="2" t="s">
        <v>279</v>
      </c>
      <c r="D260" s="2" t="s">
        <v>1347</v>
      </c>
      <c r="E260" s="4">
        <v>12</v>
      </c>
      <c r="F260" s="4">
        <v>20</v>
      </c>
      <c r="G260" s="3">
        <v>3</v>
      </c>
      <c r="H260">
        <v>56</v>
      </c>
      <c r="I260" s="2" t="s">
        <v>1328</v>
      </c>
      <c r="J260" s="4">
        <f>cocina[[#This Row],[Precio Unitario]]*cocina[[#This Row],[Cantidad Ordenada]]</f>
        <v>60</v>
      </c>
      <c r="K260" s="4">
        <f>(cocina[[#This Row],[Precio Unitario]]-cocina[[#This Row],[Costo Unitario]])*cocina[[#This Row],[Cantidad Ordenada]]</f>
        <v>24</v>
      </c>
      <c r="L260" s="7">
        <f>cocina[[#This Row],[Ganancia Neta]]/cocina[[#This Row],[Ganancia Bruta]]</f>
        <v>0.4</v>
      </c>
      <c r="M260" s="4">
        <f>cocina[[#This Row],[Costo Unitario]]*cocina[[#This Row],[Cantidad Ordenada]]</f>
        <v>36</v>
      </c>
    </row>
    <row r="261" spans="1:13" x14ac:dyDescent="0.45">
      <c r="A261" s="3">
        <v>98</v>
      </c>
      <c r="B261" s="3">
        <v>7</v>
      </c>
      <c r="C261" s="2" t="s">
        <v>58</v>
      </c>
      <c r="D261" s="2" t="s">
        <v>1339</v>
      </c>
      <c r="E261" s="4">
        <v>17</v>
      </c>
      <c r="F261" s="4">
        <v>29</v>
      </c>
      <c r="G261" s="3">
        <v>3</v>
      </c>
      <c r="H261">
        <v>33</v>
      </c>
      <c r="I261" s="2" t="s">
        <v>1328</v>
      </c>
      <c r="J261" s="4">
        <f>cocina[[#This Row],[Precio Unitario]]*cocina[[#This Row],[Cantidad Ordenada]]</f>
        <v>87</v>
      </c>
      <c r="K261" s="4">
        <f>(cocina[[#This Row],[Precio Unitario]]-cocina[[#This Row],[Costo Unitario]])*cocina[[#This Row],[Cantidad Ordenada]]</f>
        <v>36</v>
      </c>
      <c r="L261" s="7">
        <f>cocina[[#This Row],[Ganancia Neta]]/cocina[[#This Row],[Ganancia Bruta]]</f>
        <v>0.41379310344827586</v>
      </c>
      <c r="M261" s="4">
        <f>cocina[[#This Row],[Costo Unitario]]*cocina[[#This Row],[Cantidad Ordenada]]</f>
        <v>51</v>
      </c>
    </row>
    <row r="262" spans="1:13" x14ac:dyDescent="0.45">
      <c r="A262" s="3">
        <v>98</v>
      </c>
      <c r="B262" s="3">
        <v>7</v>
      </c>
      <c r="C262" s="2" t="s">
        <v>211</v>
      </c>
      <c r="D262" s="2" t="s">
        <v>1342</v>
      </c>
      <c r="E262" s="4">
        <v>11</v>
      </c>
      <c r="F262" s="4">
        <v>19</v>
      </c>
      <c r="G262" s="3">
        <v>1</v>
      </c>
      <c r="H262">
        <v>51</v>
      </c>
      <c r="I262" s="2" t="s">
        <v>1328</v>
      </c>
      <c r="J262" s="4">
        <f>cocina[[#This Row],[Precio Unitario]]*cocina[[#This Row],[Cantidad Ordenada]]</f>
        <v>19</v>
      </c>
      <c r="K262" s="4">
        <f>(cocina[[#This Row],[Precio Unitario]]-cocina[[#This Row],[Costo Unitario]])*cocina[[#This Row],[Cantidad Ordenada]]</f>
        <v>8</v>
      </c>
      <c r="L262" s="7">
        <f>cocina[[#This Row],[Ganancia Neta]]/cocina[[#This Row],[Ganancia Bruta]]</f>
        <v>0.42105263157894735</v>
      </c>
      <c r="M262" s="4">
        <f>cocina[[#This Row],[Costo Unitario]]*cocina[[#This Row],[Cantidad Ordenada]]</f>
        <v>11</v>
      </c>
    </row>
    <row r="263" spans="1:13" x14ac:dyDescent="0.45">
      <c r="A263" s="3">
        <v>99</v>
      </c>
      <c r="B263" s="3">
        <v>2</v>
      </c>
      <c r="C263" s="2" t="s">
        <v>123</v>
      </c>
      <c r="D263" s="2" t="s">
        <v>1334</v>
      </c>
      <c r="E263" s="4">
        <v>18</v>
      </c>
      <c r="F263" s="4">
        <v>30</v>
      </c>
      <c r="G263" s="3">
        <v>2</v>
      </c>
      <c r="H263">
        <v>27</v>
      </c>
      <c r="I263" s="2" t="s">
        <v>1328</v>
      </c>
      <c r="J263" s="4">
        <f>cocina[[#This Row],[Precio Unitario]]*cocina[[#This Row],[Cantidad Ordenada]]</f>
        <v>60</v>
      </c>
      <c r="K263" s="4">
        <f>(cocina[[#This Row],[Precio Unitario]]-cocina[[#This Row],[Costo Unitario]])*cocina[[#This Row],[Cantidad Ordenada]]</f>
        <v>24</v>
      </c>
      <c r="L263" s="7">
        <f>cocina[[#This Row],[Ganancia Neta]]/cocina[[#This Row],[Ganancia Bruta]]</f>
        <v>0.4</v>
      </c>
      <c r="M263" s="4">
        <f>cocina[[#This Row],[Costo Unitario]]*cocina[[#This Row],[Cantidad Ordenada]]</f>
        <v>36</v>
      </c>
    </row>
    <row r="264" spans="1:13" x14ac:dyDescent="0.45">
      <c r="A264" s="3">
        <v>99</v>
      </c>
      <c r="B264" s="3">
        <v>2</v>
      </c>
      <c r="C264" s="2" t="s">
        <v>218</v>
      </c>
      <c r="D264" s="2" t="s">
        <v>1335</v>
      </c>
      <c r="E264" s="4">
        <v>19</v>
      </c>
      <c r="F264" s="4">
        <v>31</v>
      </c>
      <c r="G264" s="3">
        <v>1</v>
      </c>
      <c r="H264">
        <v>5</v>
      </c>
      <c r="I264" s="2" t="s">
        <v>1328</v>
      </c>
      <c r="J264" s="4">
        <f>cocina[[#This Row],[Precio Unitario]]*cocina[[#This Row],[Cantidad Ordenada]]</f>
        <v>31</v>
      </c>
      <c r="K264" s="4">
        <f>(cocina[[#This Row],[Precio Unitario]]-cocina[[#This Row],[Costo Unitario]])*cocina[[#This Row],[Cantidad Ordenada]]</f>
        <v>12</v>
      </c>
      <c r="L264" s="7">
        <f>cocina[[#This Row],[Ganancia Neta]]/cocina[[#This Row],[Ganancia Bruta]]</f>
        <v>0.38709677419354838</v>
      </c>
      <c r="M264" s="4">
        <f>cocina[[#This Row],[Costo Unitario]]*cocina[[#This Row],[Cantidad Ordenada]]</f>
        <v>19</v>
      </c>
    </row>
    <row r="265" spans="1:13" x14ac:dyDescent="0.45">
      <c r="A265" s="3">
        <v>99</v>
      </c>
      <c r="B265" s="3">
        <v>2</v>
      </c>
      <c r="C265" s="2" t="s">
        <v>211</v>
      </c>
      <c r="D265" s="2" t="s">
        <v>1342</v>
      </c>
      <c r="E265" s="4">
        <v>11</v>
      </c>
      <c r="F265" s="4">
        <v>19</v>
      </c>
      <c r="G265" s="3">
        <v>1</v>
      </c>
      <c r="H265">
        <v>9</v>
      </c>
      <c r="I265" s="2" t="s">
        <v>1327</v>
      </c>
      <c r="J265" s="4">
        <f>cocina[[#This Row],[Precio Unitario]]*cocina[[#This Row],[Cantidad Ordenada]]</f>
        <v>19</v>
      </c>
      <c r="K265" s="4">
        <f>(cocina[[#This Row],[Precio Unitario]]-cocina[[#This Row],[Costo Unitario]])*cocina[[#This Row],[Cantidad Ordenada]]</f>
        <v>8</v>
      </c>
      <c r="L265" s="7">
        <f>cocina[[#This Row],[Ganancia Neta]]/cocina[[#This Row],[Ganancia Bruta]]</f>
        <v>0.42105263157894735</v>
      </c>
      <c r="M265" s="4">
        <f>cocina[[#This Row],[Costo Unitario]]*cocina[[#This Row],[Cantidad Ordenada]]</f>
        <v>11</v>
      </c>
    </row>
    <row r="266" spans="1:13" x14ac:dyDescent="0.45">
      <c r="A266" s="3">
        <v>99</v>
      </c>
      <c r="B266" s="3">
        <v>2</v>
      </c>
      <c r="C266" s="2" t="s">
        <v>58</v>
      </c>
      <c r="D266" s="2" t="s">
        <v>1339</v>
      </c>
      <c r="E266" s="4">
        <v>17</v>
      </c>
      <c r="F266" s="4">
        <v>29</v>
      </c>
      <c r="G266" s="3">
        <v>1</v>
      </c>
      <c r="H266">
        <v>45</v>
      </c>
      <c r="I266" s="2" t="s">
        <v>1327</v>
      </c>
      <c r="J266" s="4">
        <f>cocina[[#This Row],[Precio Unitario]]*cocina[[#This Row],[Cantidad Ordenada]]</f>
        <v>29</v>
      </c>
      <c r="K266" s="4">
        <f>(cocina[[#This Row],[Precio Unitario]]-cocina[[#This Row],[Costo Unitario]])*cocina[[#This Row],[Cantidad Ordenada]]</f>
        <v>12</v>
      </c>
      <c r="L266" s="7">
        <f>cocina[[#This Row],[Ganancia Neta]]/cocina[[#This Row],[Ganancia Bruta]]</f>
        <v>0.41379310344827586</v>
      </c>
      <c r="M266" s="4">
        <f>cocina[[#This Row],[Costo Unitario]]*cocina[[#This Row],[Cantidad Ordenada]]</f>
        <v>17</v>
      </c>
    </row>
    <row r="267" spans="1:13" x14ac:dyDescent="0.45">
      <c r="A267" s="3">
        <v>100</v>
      </c>
      <c r="B267" s="3">
        <v>18</v>
      </c>
      <c r="C267" s="2" t="s">
        <v>300</v>
      </c>
      <c r="D267" s="2" t="s">
        <v>1333</v>
      </c>
      <c r="E267" s="4">
        <v>14</v>
      </c>
      <c r="F267" s="4">
        <v>24</v>
      </c>
      <c r="G267" s="3">
        <v>3</v>
      </c>
      <c r="H267">
        <v>48</v>
      </c>
      <c r="I267" s="2" t="s">
        <v>1328</v>
      </c>
      <c r="J267" s="4">
        <f>cocina[[#This Row],[Precio Unitario]]*cocina[[#This Row],[Cantidad Ordenada]]</f>
        <v>72</v>
      </c>
      <c r="K267" s="4">
        <f>(cocina[[#This Row],[Precio Unitario]]-cocina[[#This Row],[Costo Unitario]])*cocina[[#This Row],[Cantidad Ordenada]]</f>
        <v>30</v>
      </c>
      <c r="L267" s="7">
        <f>cocina[[#This Row],[Ganancia Neta]]/cocina[[#This Row],[Ganancia Bruta]]</f>
        <v>0.41666666666666669</v>
      </c>
      <c r="M267" s="4">
        <f>cocina[[#This Row],[Costo Unitario]]*cocina[[#This Row],[Cantidad Ordenada]]</f>
        <v>42</v>
      </c>
    </row>
    <row r="268" spans="1:13" x14ac:dyDescent="0.45">
      <c r="A268" s="3">
        <v>100</v>
      </c>
      <c r="B268" s="3">
        <v>18</v>
      </c>
      <c r="C268" s="2" t="s">
        <v>390</v>
      </c>
      <c r="D268" s="2" t="s">
        <v>1345</v>
      </c>
      <c r="E268" s="4">
        <v>13</v>
      </c>
      <c r="F268" s="4">
        <v>22</v>
      </c>
      <c r="G268" s="3">
        <v>2</v>
      </c>
      <c r="H268">
        <v>33</v>
      </c>
      <c r="I268" s="2" t="s">
        <v>1327</v>
      </c>
      <c r="J268" s="4">
        <f>cocina[[#This Row],[Precio Unitario]]*cocina[[#This Row],[Cantidad Ordenada]]</f>
        <v>44</v>
      </c>
      <c r="K268" s="4">
        <f>(cocina[[#This Row],[Precio Unitario]]-cocina[[#This Row],[Costo Unitario]])*cocina[[#This Row],[Cantidad Ordenada]]</f>
        <v>18</v>
      </c>
      <c r="L268" s="7">
        <f>cocina[[#This Row],[Ganancia Neta]]/cocina[[#This Row],[Ganancia Bruta]]</f>
        <v>0.40909090909090912</v>
      </c>
      <c r="M268" s="4">
        <f>cocina[[#This Row],[Costo Unitario]]*cocina[[#This Row],[Cantidad Ordenada]]</f>
        <v>26</v>
      </c>
    </row>
    <row r="269" spans="1:13" x14ac:dyDescent="0.45">
      <c r="A269" s="3">
        <v>100</v>
      </c>
      <c r="B269" s="3">
        <v>18</v>
      </c>
      <c r="C269" s="2" t="s">
        <v>229</v>
      </c>
      <c r="D269" s="2" t="s">
        <v>1352</v>
      </c>
      <c r="E269" s="4">
        <v>15</v>
      </c>
      <c r="F269" s="4">
        <v>25</v>
      </c>
      <c r="G269" s="3">
        <v>2</v>
      </c>
      <c r="H269">
        <v>22</v>
      </c>
      <c r="I269" s="2" t="s">
        <v>1328</v>
      </c>
      <c r="J269" s="4">
        <f>cocina[[#This Row],[Precio Unitario]]*cocina[[#This Row],[Cantidad Ordenada]]</f>
        <v>50</v>
      </c>
      <c r="K269" s="4">
        <f>(cocina[[#This Row],[Precio Unitario]]-cocina[[#This Row],[Costo Unitario]])*cocina[[#This Row],[Cantidad Ordenada]]</f>
        <v>20</v>
      </c>
      <c r="L269" s="7">
        <f>cocina[[#This Row],[Ganancia Neta]]/cocina[[#This Row],[Ganancia Bruta]]</f>
        <v>0.4</v>
      </c>
      <c r="M269" s="4">
        <f>cocina[[#This Row],[Costo Unitario]]*cocina[[#This Row],[Cantidad Ordenada]]</f>
        <v>30</v>
      </c>
    </row>
    <row r="270" spans="1:13" x14ac:dyDescent="0.45">
      <c r="A270" s="3">
        <v>101</v>
      </c>
      <c r="B270" s="3">
        <v>1</v>
      </c>
      <c r="C270" s="2" t="s">
        <v>218</v>
      </c>
      <c r="D270" s="2" t="s">
        <v>1335</v>
      </c>
      <c r="E270" s="4">
        <v>19</v>
      </c>
      <c r="F270" s="4">
        <v>31</v>
      </c>
      <c r="G270" s="3">
        <v>1</v>
      </c>
      <c r="H270">
        <v>24</v>
      </c>
      <c r="I270" s="2" t="s">
        <v>1328</v>
      </c>
      <c r="J270" s="4">
        <f>cocina[[#This Row],[Precio Unitario]]*cocina[[#This Row],[Cantidad Ordenada]]</f>
        <v>31</v>
      </c>
      <c r="K270" s="4">
        <f>(cocina[[#This Row],[Precio Unitario]]-cocina[[#This Row],[Costo Unitario]])*cocina[[#This Row],[Cantidad Ordenada]]</f>
        <v>12</v>
      </c>
      <c r="L270" s="7">
        <f>cocina[[#This Row],[Ganancia Neta]]/cocina[[#This Row],[Ganancia Bruta]]</f>
        <v>0.38709677419354838</v>
      </c>
      <c r="M270" s="4">
        <f>cocina[[#This Row],[Costo Unitario]]*cocina[[#This Row],[Cantidad Ordenada]]</f>
        <v>19</v>
      </c>
    </row>
    <row r="271" spans="1:13" x14ac:dyDescent="0.45">
      <c r="A271" s="3">
        <v>101</v>
      </c>
      <c r="B271" s="3">
        <v>1</v>
      </c>
      <c r="C271" s="2" t="s">
        <v>229</v>
      </c>
      <c r="D271" s="2" t="s">
        <v>1352</v>
      </c>
      <c r="E271" s="4">
        <v>15</v>
      </c>
      <c r="F271" s="4">
        <v>25</v>
      </c>
      <c r="G271" s="3">
        <v>2</v>
      </c>
      <c r="H271">
        <v>41</v>
      </c>
      <c r="I271" s="2" t="s">
        <v>1328</v>
      </c>
      <c r="J271" s="4">
        <f>cocina[[#This Row],[Precio Unitario]]*cocina[[#This Row],[Cantidad Ordenada]]</f>
        <v>50</v>
      </c>
      <c r="K271" s="4">
        <f>(cocina[[#This Row],[Precio Unitario]]-cocina[[#This Row],[Costo Unitario]])*cocina[[#This Row],[Cantidad Ordenada]]</f>
        <v>20</v>
      </c>
      <c r="L271" s="7">
        <f>cocina[[#This Row],[Ganancia Neta]]/cocina[[#This Row],[Ganancia Bruta]]</f>
        <v>0.4</v>
      </c>
      <c r="M271" s="4">
        <f>cocina[[#This Row],[Costo Unitario]]*cocina[[#This Row],[Cantidad Ordenada]]</f>
        <v>30</v>
      </c>
    </row>
    <row r="272" spans="1:13" x14ac:dyDescent="0.45">
      <c r="A272" s="3">
        <v>101</v>
      </c>
      <c r="B272" s="3">
        <v>1</v>
      </c>
      <c r="C272" s="2" t="s">
        <v>390</v>
      </c>
      <c r="D272" s="2" t="s">
        <v>1345</v>
      </c>
      <c r="E272" s="4">
        <v>13</v>
      </c>
      <c r="F272" s="4">
        <v>22</v>
      </c>
      <c r="G272" s="3">
        <v>1</v>
      </c>
      <c r="H272">
        <v>35</v>
      </c>
      <c r="I272" s="2" t="s">
        <v>1328</v>
      </c>
      <c r="J272" s="4">
        <f>cocina[[#This Row],[Precio Unitario]]*cocina[[#This Row],[Cantidad Ordenada]]</f>
        <v>22</v>
      </c>
      <c r="K272" s="4">
        <f>(cocina[[#This Row],[Precio Unitario]]-cocina[[#This Row],[Costo Unitario]])*cocina[[#This Row],[Cantidad Ordenada]]</f>
        <v>9</v>
      </c>
      <c r="L272" s="7">
        <f>cocina[[#This Row],[Ganancia Neta]]/cocina[[#This Row],[Ganancia Bruta]]</f>
        <v>0.40909090909090912</v>
      </c>
      <c r="M272" s="4">
        <f>cocina[[#This Row],[Costo Unitario]]*cocina[[#This Row],[Cantidad Ordenada]]</f>
        <v>13</v>
      </c>
    </row>
    <row r="273" spans="1:13" x14ac:dyDescent="0.45">
      <c r="A273" s="3">
        <v>101</v>
      </c>
      <c r="B273" s="3">
        <v>1</v>
      </c>
      <c r="C273" s="2" t="s">
        <v>35</v>
      </c>
      <c r="D273" s="2" t="s">
        <v>1343</v>
      </c>
      <c r="E273" s="4">
        <v>21</v>
      </c>
      <c r="F273" s="4">
        <v>35</v>
      </c>
      <c r="G273" s="3">
        <v>1</v>
      </c>
      <c r="H273">
        <v>34</v>
      </c>
      <c r="I273" s="2" t="s">
        <v>1328</v>
      </c>
      <c r="J273" s="4">
        <f>cocina[[#This Row],[Precio Unitario]]*cocina[[#This Row],[Cantidad Ordenada]]</f>
        <v>35</v>
      </c>
      <c r="K273" s="4">
        <f>(cocina[[#This Row],[Precio Unitario]]-cocina[[#This Row],[Costo Unitario]])*cocina[[#This Row],[Cantidad Ordenada]]</f>
        <v>14</v>
      </c>
      <c r="L273" s="7">
        <f>cocina[[#This Row],[Ganancia Neta]]/cocina[[#This Row],[Ganancia Bruta]]</f>
        <v>0.4</v>
      </c>
      <c r="M273" s="4">
        <f>cocina[[#This Row],[Costo Unitario]]*cocina[[#This Row],[Cantidad Ordenada]]</f>
        <v>21</v>
      </c>
    </row>
    <row r="274" spans="1:13" x14ac:dyDescent="0.45">
      <c r="A274" s="3">
        <v>102</v>
      </c>
      <c r="B274" s="3">
        <v>19</v>
      </c>
      <c r="C274" s="2" t="s">
        <v>68</v>
      </c>
      <c r="D274" s="2" t="s">
        <v>1341</v>
      </c>
      <c r="E274" s="4">
        <v>16</v>
      </c>
      <c r="F274" s="4">
        <v>28</v>
      </c>
      <c r="G274" s="3">
        <v>3</v>
      </c>
      <c r="H274">
        <v>17</v>
      </c>
      <c r="I274" s="2" t="s">
        <v>1328</v>
      </c>
      <c r="J274" s="4">
        <f>cocina[[#This Row],[Precio Unitario]]*cocina[[#This Row],[Cantidad Ordenada]]</f>
        <v>84</v>
      </c>
      <c r="K274" s="4">
        <f>(cocina[[#This Row],[Precio Unitario]]-cocina[[#This Row],[Costo Unitario]])*cocina[[#This Row],[Cantidad Ordenada]]</f>
        <v>36</v>
      </c>
      <c r="L274" s="7">
        <f>cocina[[#This Row],[Ganancia Neta]]/cocina[[#This Row],[Ganancia Bruta]]</f>
        <v>0.42857142857142855</v>
      </c>
      <c r="M274" s="4">
        <f>cocina[[#This Row],[Costo Unitario]]*cocina[[#This Row],[Cantidad Ordenada]]</f>
        <v>48</v>
      </c>
    </row>
    <row r="275" spans="1:13" x14ac:dyDescent="0.45">
      <c r="A275" s="3">
        <v>102</v>
      </c>
      <c r="B275" s="3">
        <v>19</v>
      </c>
      <c r="C275" s="2" t="s">
        <v>58</v>
      </c>
      <c r="D275" s="2" t="s">
        <v>1339</v>
      </c>
      <c r="E275" s="4">
        <v>17</v>
      </c>
      <c r="F275" s="4">
        <v>29</v>
      </c>
      <c r="G275" s="3">
        <v>3</v>
      </c>
      <c r="H275">
        <v>29</v>
      </c>
      <c r="I275" s="2" t="s">
        <v>1327</v>
      </c>
      <c r="J275" s="4">
        <f>cocina[[#This Row],[Precio Unitario]]*cocina[[#This Row],[Cantidad Ordenada]]</f>
        <v>87</v>
      </c>
      <c r="K275" s="4">
        <f>(cocina[[#This Row],[Precio Unitario]]-cocina[[#This Row],[Costo Unitario]])*cocina[[#This Row],[Cantidad Ordenada]]</f>
        <v>36</v>
      </c>
      <c r="L275" s="7">
        <f>cocina[[#This Row],[Ganancia Neta]]/cocina[[#This Row],[Ganancia Bruta]]</f>
        <v>0.41379310344827586</v>
      </c>
      <c r="M275" s="4">
        <f>cocina[[#This Row],[Costo Unitario]]*cocina[[#This Row],[Cantidad Ordenada]]</f>
        <v>51</v>
      </c>
    </row>
    <row r="276" spans="1:13" x14ac:dyDescent="0.45">
      <c r="A276" s="3">
        <v>103</v>
      </c>
      <c r="B276" s="3">
        <v>13</v>
      </c>
      <c r="C276" s="2" t="s">
        <v>126</v>
      </c>
      <c r="D276" s="2" t="s">
        <v>1349</v>
      </c>
      <c r="E276" s="4">
        <v>13</v>
      </c>
      <c r="F276" s="4">
        <v>21</v>
      </c>
      <c r="G276" s="3">
        <v>1</v>
      </c>
      <c r="H276">
        <v>57</v>
      </c>
      <c r="I276" s="2" t="s">
        <v>1328</v>
      </c>
      <c r="J276" s="4">
        <f>cocina[[#This Row],[Precio Unitario]]*cocina[[#This Row],[Cantidad Ordenada]]</f>
        <v>21</v>
      </c>
      <c r="K276" s="4">
        <f>(cocina[[#This Row],[Precio Unitario]]-cocina[[#This Row],[Costo Unitario]])*cocina[[#This Row],[Cantidad Ordenada]]</f>
        <v>8</v>
      </c>
      <c r="L276" s="7">
        <f>cocina[[#This Row],[Ganancia Neta]]/cocina[[#This Row],[Ganancia Bruta]]</f>
        <v>0.38095238095238093</v>
      </c>
      <c r="M276" s="4">
        <f>cocina[[#This Row],[Costo Unitario]]*cocina[[#This Row],[Cantidad Ordenada]]</f>
        <v>13</v>
      </c>
    </row>
    <row r="277" spans="1:13" x14ac:dyDescent="0.45">
      <c r="A277" s="3">
        <v>103</v>
      </c>
      <c r="B277" s="3">
        <v>13</v>
      </c>
      <c r="C277" s="2" t="s">
        <v>98</v>
      </c>
      <c r="D277" s="2" t="s">
        <v>1346</v>
      </c>
      <c r="E277" s="4">
        <v>20</v>
      </c>
      <c r="F277" s="4">
        <v>34</v>
      </c>
      <c r="G277" s="3">
        <v>1</v>
      </c>
      <c r="H277">
        <v>9</v>
      </c>
      <c r="I277" s="2" t="s">
        <v>1327</v>
      </c>
      <c r="J277" s="4">
        <f>cocina[[#This Row],[Precio Unitario]]*cocina[[#This Row],[Cantidad Ordenada]]</f>
        <v>34</v>
      </c>
      <c r="K277" s="4">
        <f>(cocina[[#This Row],[Precio Unitario]]-cocina[[#This Row],[Costo Unitario]])*cocina[[#This Row],[Cantidad Ordenada]]</f>
        <v>14</v>
      </c>
      <c r="L277" s="7">
        <f>cocina[[#This Row],[Ganancia Neta]]/cocina[[#This Row],[Ganancia Bruta]]</f>
        <v>0.41176470588235292</v>
      </c>
      <c r="M277" s="4">
        <f>cocina[[#This Row],[Costo Unitario]]*cocina[[#This Row],[Cantidad Ordenada]]</f>
        <v>20</v>
      </c>
    </row>
    <row r="278" spans="1:13" x14ac:dyDescent="0.45">
      <c r="A278" s="3">
        <v>103</v>
      </c>
      <c r="B278" s="3">
        <v>13</v>
      </c>
      <c r="C278" s="2" t="s">
        <v>143</v>
      </c>
      <c r="D278" s="2" t="s">
        <v>1350</v>
      </c>
      <c r="E278" s="4">
        <v>10</v>
      </c>
      <c r="F278" s="4">
        <v>18</v>
      </c>
      <c r="G278" s="3">
        <v>1</v>
      </c>
      <c r="H278">
        <v>33</v>
      </c>
      <c r="I278" s="2" t="s">
        <v>1328</v>
      </c>
      <c r="J278" s="4">
        <f>cocina[[#This Row],[Precio Unitario]]*cocina[[#This Row],[Cantidad Ordenada]]</f>
        <v>18</v>
      </c>
      <c r="K278" s="4">
        <f>(cocina[[#This Row],[Precio Unitario]]-cocina[[#This Row],[Costo Unitario]])*cocina[[#This Row],[Cantidad Ordenada]]</f>
        <v>8</v>
      </c>
      <c r="L278" s="7">
        <f>cocina[[#This Row],[Ganancia Neta]]/cocina[[#This Row],[Ganancia Bruta]]</f>
        <v>0.44444444444444442</v>
      </c>
      <c r="M278" s="4">
        <f>cocina[[#This Row],[Costo Unitario]]*cocina[[#This Row],[Cantidad Ordenada]]</f>
        <v>10</v>
      </c>
    </row>
    <row r="279" spans="1:13" x14ac:dyDescent="0.45">
      <c r="A279" s="3">
        <v>104</v>
      </c>
      <c r="B279" s="3">
        <v>14</v>
      </c>
      <c r="C279" s="2" t="s">
        <v>385</v>
      </c>
      <c r="D279" s="2" t="s">
        <v>1348</v>
      </c>
      <c r="E279" s="4">
        <v>14</v>
      </c>
      <c r="F279" s="4">
        <v>23</v>
      </c>
      <c r="G279" s="3">
        <v>2</v>
      </c>
      <c r="H279">
        <v>43</v>
      </c>
      <c r="I279" s="2" t="s">
        <v>1328</v>
      </c>
      <c r="J279" s="4">
        <f>cocina[[#This Row],[Precio Unitario]]*cocina[[#This Row],[Cantidad Ordenada]]</f>
        <v>46</v>
      </c>
      <c r="K279" s="4">
        <f>(cocina[[#This Row],[Precio Unitario]]-cocina[[#This Row],[Costo Unitario]])*cocina[[#This Row],[Cantidad Ordenada]]</f>
        <v>18</v>
      </c>
      <c r="L279" s="7">
        <f>cocina[[#This Row],[Ganancia Neta]]/cocina[[#This Row],[Ganancia Bruta]]</f>
        <v>0.39130434782608697</v>
      </c>
      <c r="M279" s="4">
        <f>cocina[[#This Row],[Costo Unitario]]*cocina[[#This Row],[Cantidad Ordenada]]</f>
        <v>28</v>
      </c>
    </row>
    <row r="280" spans="1:13" x14ac:dyDescent="0.45">
      <c r="A280" s="3">
        <v>104</v>
      </c>
      <c r="B280" s="3">
        <v>14</v>
      </c>
      <c r="C280" s="2" t="s">
        <v>218</v>
      </c>
      <c r="D280" s="2" t="s">
        <v>1335</v>
      </c>
      <c r="E280" s="4">
        <v>19</v>
      </c>
      <c r="F280" s="4">
        <v>31</v>
      </c>
      <c r="G280" s="3">
        <v>1</v>
      </c>
      <c r="H280">
        <v>12</v>
      </c>
      <c r="I280" s="2" t="s">
        <v>1327</v>
      </c>
      <c r="J280" s="4">
        <f>cocina[[#This Row],[Precio Unitario]]*cocina[[#This Row],[Cantidad Ordenada]]</f>
        <v>31</v>
      </c>
      <c r="K280" s="4">
        <f>(cocina[[#This Row],[Precio Unitario]]-cocina[[#This Row],[Costo Unitario]])*cocina[[#This Row],[Cantidad Ordenada]]</f>
        <v>12</v>
      </c>
      <c r="L280" s="7">
        <f>cocina[[#This Row],[Ganancia Neta]]/cocina[[#This Row],[Ganancia Bruta]]</f>
        <v>0.38709677419354838</v>
      </c>
      <c r="M280" s="4">
        <f>cocina[[#This Row],[Costo Unitario]]*cocina[[#This Row],[Cantidad Ordenada]]</f>
        <v>19</v>
      </c>
    </row>
    <row r="281" spans="1:13" x14ac:dyDescent="0.45">
      <c r="A281" s="3">
        <v>105</v>
      </c>
      <c r="B281" s="3">
        <v>14</v>
      </c>
      <c r="C281" s="2" t="s">
        <v>279</v>
      </c>
      <c r="D281" s="2" t="s">
        <v>1347</v>
      </c>
      <c r="E281" s="4">
        <v>12</v>
      </c>
      <c r="F281" s="4">
        <v>20</v>
      </c>
      <c r="G281" s="3">
        <v>3</v>
      </c>
      <c r="H281">
        <v>9</v>
      </c>
      <c r="I281" s="2" t="s">
        <v>1327</v>
      </c>
      <c r="J281" s="4">
        <f>cocina[[#This Row],[Precio Unitario]]*cocina[[#This Row],[Cantidad Ordenada]]</f>
        <v>60</v>
      </c>
      <c r="K281" s="4">
        <f>(cocina[[#This Row],[Precio Unitario]]-cocina[[#This Row],[Costo Unitario]])*cocina[[#This Row],[Cantidad Ordenada]]</f>
        <v>24</v>
      </c>
      <c r="L281" s="7">
        <f>cocina[[#This Row],[Ganancia Neta]]/cocina[[#This Row],[Ganancia Bruta]]</f>
        <v>0.4</v>
      </c>
      <c r="M281" s="4">
        <f>cocina[[#This Row],[Costo Unitario]]*cocina[[#This Row],[Cantidad Ordenada]]</f>
        <v>36</v>
      </c>
    </row>
    <row r="282" spans="1:13" x14ac:dyDescent="0.45">
      <c r="A282" s="3">
        <v>105</v>
      </c>
      <c r="B282" s="3">
        <v>14</v>
      </c>
      <c r="C282" s="2" t="s">
        <v>200</v>
      </c>
      <c r="D282" s="2" t="s">
        <v>1336</v>
      </c>
      <c r="E282" s="4">
        <v>16</v>
      </c>
      <c r="F282" s="4">
        <v>27</v>
      </c>
      <c r="G282" s="3">
        <v>3</v>
      </c>
      <c r="H282">
        <v>34</v>
      </c>
      <c r="I282" s="2" t="s">
        <v>1327</v>
      </c>
      <c r="J282" s="4">
        <f>cocina[[#This Row],[Precio Unitario]]*cocina[[#This Row],[Cantidad Ordenada]]</f>
        <v>81</v>
      </c>
      <c r="K282" s="4">
        <f>(cocina[[#This Row],[Precio Unitario]]-cocina[[#This Row],[Costo Unitario]])*cocina[[#This Row],[Cantidad Ordenada]]</f>
        <v>33</v>
      </c>
      <c r="L282" s="7">
        <f>cocina[[#This Row],[Ganancia Neta]]/cocina[[#This Row],[Ganancia Bruta]]</f>
        <v>0.40740740740740738</v>
      </c>
      <c r="M282" s="4">
        <f>cocina[[#This Row],[Costo Unitario]]*cocina[[#This Row],[Cantidad Ordenada]]</f>
        <v>48</v>
      </c>
    </row>
    <row r="283" spans="1:13" x14ac:dyDescent="0.45">
      <c r="A283" s="3">
        <v>106</v>
      </c>
      <c r="B283" s="3">
        <v>15</v>
      </c>
      <c r="C283" s="2" t="s">
        <v>98</v>
      </c>
      <c r="D283" s="2" t="s">
        <v>1346</v>
      </c>
      <c r="E283" s="4">
        <v>20</v>
      </c>
      <c r="F283" s="4">
        <v>34</v>
      </c>
      <c r="G283" s="3">
        <v>2</v>
      </c>
      <c r="H283">
        <v>29</v>
      </c>
      <c r="I283" s="2" t="s">
        <v>1327</v>
      </c>
      <c r="J283" s="4">
        <f>cocina[[#This Row],[Precio Unitario]]*cocina[[#This Row],[Cantidad Ordenada]]</f>
        <v>68</v>
      </c>
      <c r="K283" s="4">
        <f>(cocina[[#This Row],[Precio Unitario]]-cocina[[#This Row],[Costo Unitario]])*cocina[[#This Row],[Cantidad Ordenada]]</f>
        <v>28</v>
      </c>
      <c r="L283" s="7">
        <f>cocina[[#This Row],[Ganancia Neta]]/cocina[[#This Row],[Ganancia Bruta]]</f>
        <v>0.41176470588235292</v>
      </c>
      <c r="M283" s="4">
        <f>cocina[[#This Row],[Costo Unitario]]*cocina[[#This Row],[Cantidad Ordenada]]</f>
        <v>40</v>
      </c>
    </row>
    <row r="284" spans="1:13" x14ac:dyDescent="0.45">
      <c r="A284" s="3">
        <v>107</v>
      </c>
      <c r="B284" s="3">
        <v>11</v>
      </c>
      <c r="C284" s="2" t="s">
        <v>480</v>
      </c>
      <c r="D284" s="2" t="s">
        <v>1344</v>
      </c>
      <c r="E284" s="4">
        <v>19</v>
      </c>
      <c r="F284" s="4">
        <v>32</v>
      </c>
      <c r="G284" s="3">
        <v>2</v>
      </c>
      <c r="H284">
        <v>48</v>
      </c>
      <c r="I284" s="2" t="s">
        <v>1327</v>
      </c>
      <c r="J284" s="4">
        <f>cocina[[#This Row],[Precio Unitario]]*cocina[[#This Row],[Cantidad Ordenada]]</f>
        <v>64</v>
      </c>
      <c r="K284" s="4">
        <f>(cocina[[#This Row],[Precio Unitario]]-cocina[[#This Row],[Costo Unitario]])*cocina[[#This Row],[Cantidad Ordenada]]</f>
        <v>26</v>
      </c>
      <c r="L284" s="7">
        <f>cocina[[#This Row],[Ganancia Neta]]/cocina[[#This Row],[Ganancia Bruta]]</f>
        <v>0.40625</v>
      </c>
      <c r="M284" s="4">
        <f>cocina[[#This Row],[Costo Unitario]]*cocina[[#This Row],[Cantidad Ordenada]]</f>
        <v>38</v>
      </c>
    </row>
    <row r="285" spans="1:13" x14ac:dyDescent="0.45">
      <c r="A285" s="3">
        <v>107</v>
      </c>
      <c r="B285" s="3">
        <v>11</v>
      </c>
      <c r="C285" s="2" t="s">
        <v>58</v>
      </c>
      <c r="D285" s="2" t="s">
        <v>1339</v>
      </c>
      <c r="E285" s="4">
        <v>17</v>
      </c>
      <c r="F285" s="4">
        <v>29</v>
      </c>
      <c r="G285" s="3">
        <v>3</v>
      </c>
      <c r="H285">
        <v>51</v>
      </c>
      <c r="I285" s="2" t="s">
        <v>1328</v>
      </c>
      <c r="J285" s="4">
        <f>cocina[[#This Row],[Precio Unitario]]*cocina[[#This Row],[Cantidad Ordenada]]</f>
        <v>87</v>
      </c>
      <c r="K285" s="4">
        <f>(cocina[[#This Row],[Precio Unitario]]-cocina[[#This Row],[Costo Unitario]])*cocina[[#This Row],[Cantidad Ordenada]]</f>
        <v>36</v>
      </c>
      <c r="L285" s="7">
        <f>cocina[[#This Row],[Ganancia Neta]]/cocina[[#This Row],[Ganancia Bruta]]</f>
        <v>0.41379310344827586</v>
      </c>
      <c r="M285" s="4">
        <f>cocina[[#This Row],[Costo Unitario]]*cocina[[#This Row],[Cantidad Ordenada]]</f>
        <v>51</v>
      </c>
    </row>
    <row r="286" spans="1:13" x14ac:dyDescent="0.45">
      <c r="A286" s="3">
        <v>107</v>
      </c>
      <c r="B286" s="3">
        <v>11</v>
      </c>
      <c r="C286" s="2" t="s">
        <v>98</v>
      </c>
      <c r="D286" s="2" t="s">
        <v>1346</v>
      </c>
      <c r="E286" s="4">
        <v>20</v>
      </c>
      <c r="F286" s="4">
        <v>34</v>
      </c>
      <c r="G286" s="3">
        <v>3</v>
      </c>
      <c r="H286">
        <v>42</v>
      </c>
      <c r="I286" s="2" t="s">
        <v>1328</v>
      </c>
      <c r="J286" s="4">
        <f>cocina[[#This Row],[Precio Unitario]]*cocina[[#This Row],[Cantidad Ordenada]]</f>
        <v>102</v>
      </c>
      <c r="K286" s="4">
        <f>(cocina[[#This Row],[Precio Unitario]]-cocina[[#This Row],[Costo Unitario]])*cocina[[#This Row],[Cantidad Ordenada]]</f>
        <v>42</v>
      </c>
      <c r="L286" s="7">
        <f>cocina[[#This Row],[Ganancia Neta]]/cocina[[#This Row],[Ganancia Bruta]]</f>
        <v>0.41176470588235292</v>
      </c>
      <c r="M286" s="4">
        <f>cocina[[#This Row],[Costo Unitario]]*cocina[[#This Row],[Cantidad Ordenada]]</f>
        <v>60</v>
      </c>
    </row>
    <row r="287" spans="1:13" x14ac:dyDescent="0.45">
      <c r="A287" s="3">
        <v>108</v>
      </c>
      <c r="B287" s="3">
        <v>3</v>
      </c>
      <c r="C287" s="2" t="s">
        <v>58</v>
      </c>
      <c r="D287" s="2" t="s">
        <v>1339</v>
      </c>
      <c r="E287" s="4">
        <v>17</v>
      </c>
      <c r="F287" s="4">
        <v>29</v>
      </c>
      <c r="G287" s="3">
        <v>2</v>
      </c>
      <c r="H287">
        <v>23</v>
      </c>
      <c r="I287" s="2" t="s">
        <v>1327</v>
      </c>
      <c r="J287" s="4">
        <f>cocina[[#This Row],[Precio Unitario]]*cocina[[#This Row],[Cantidad Ordenada]]</f>
        <v>58</v>
      </c>
      <c r="K287" s="4">
        <f>(cocina[[#This Row],[Precio Unitario]]-cocina[[#This Row],[Costo Unitario]])*cocina[[#This Row],[Cantidad Ordenada]]</f>
        <v>24</v>
      </c>
      <c r="L287" s="7">
        <f>cocina[[#This Row],[Ganancia Neta]]/cocina[[#This Row],[Ganancia Bruta]]</f>
        <v>0.41379310344827586</v>
      </c>
      <c r="M287" s="4">
        <f>cocina[[#This Row],[Costo Unitario]]*cocina[[#This Row],[Cantidad Ordenada]]</f>
        <v>34</v>
      </c>
    </row>
    <row r="288" spans="1:13" x14ac:dyDescent="0.45">
      <c r="A288" s="3">
        <v>108</v>
      </c>
      <c r="B288" s="3">
        <v>3</v>
      </c>
      <c r="C288" s="2" t="s">
        <v>143</v>
      </c>
      <c r="D288" s="2" t="s">
        <v>1350</v>
      </c>
      <c r="E288" s="4">
        <v>10</v>
      </c>
      <c r="F288" s="4">
        <v>18</v>
      </c>
      <c r="G288" s="3">
        <v>1</v>
      </c>
      <c r="H288">
        <v>10</v>
      </c>
      <c r="I288" s="2" t="s">
        <v>1328</v>
      </c>
      <c r="J288" s="4">
        <f>cocina[[#This Row],[Precio Unitario]]*cocina[[#This Row],[Cantidad Ordenada]]</f>
        <v>18</v>
      </c>
      <c r="K288" s="4">
        <f>(cocina[[#This Row],[Precio Unitario]]-cocina[[#This Row],[Costo Unitario]])*cocina[[#This Row],[Cantidad Ordenada]]</f>
        <v>8</v>
      </c>
      <c r="L288" s="7">
        <f>cocina[[#This Row],[Ganancia Neta]]/cocina[[#This Row],[Ganancia Bruta]]</f>
        <v>0.44444444444444442</v>
      </c>
      <c r="M288" s="4">
        <f>cocina[[#This Row],[Costo Unitario]]*cocina[[#This Row],[Cantidad Ordenada]]</f>
        <v>10</v>
      </c>
    </row>
    <row r="289" spans="1:13" x14ac:dyDescent="0.45">
      <c r="A289" s="3">
        <v>108</v>
      </c>
      <c r="B289" s="3">
        <v>3</v>
      </c>
      <c r="C289" s="2" t="s">
        <v>279</v>
      </c>
      <c r="D289" s="2" t="s">
        <v>1347</v>
      </c>
      <c r="E289" s="4">
        <v>12</v>
      </c>
      <c r="F289" s="4">
        <v>20</v>
      </c>
      <c r="G289" s="3">
        <v>1</v>
      </c>
      <c r="H289">
        <v>26</v>
      </c>
      <c r="I289" s="2" t="s">
        <v>1328</v>
      </c>
      <c r="J289" s="4">
        <f>cocina[[#This Row],[Precio Unitario]]*cocina[[#This Row],[Cantidad Ordenada]]</f>
        <v>20</v>
      </c>
      <c r="K289" s="4">
        <f>(cocina[[#This Row],[Precio Unitario]]-cocina[[#This Row],[Costo Unitario]])*cocina[[#This Row],[Cantidad Ordenada]]</f>
        <v>8</v>
      </c>
      <c r="L289" s="7">
        <f>cocina[[#This Row],[Ganancia Neta]]/cocina[[#This Row],[Ganancia Bruta]]</f>
        <v>0.4</v>
      </c>
      <c r="M289" s="4">
        <f>cocina[[#This Row],[Costo Unitario]]*cocina[[#This Row],[Cantidad Ordenada]]</f>
        <v>12</v>
      </c>
    </row>
    <row r="290" spans="1:13" x14ac:dyDescent="0.45">
      <c r="A290" s="3">
        <v>108</v>
      </c>
      <c r="B290" s="3">
        <v>3</v>
      </c>
      <c r="C290" s="2" t="s">
        <v>68</v>
      </c>
      <c r="D290" s="2" t="s">
        <v>1341</v>
      </c>
      <c r="E290" s="4">
        <v>16</v>
      </c>
      <c r="F290" s="4">
        <v>28</v>
      </c>
      <c r="G290" s="3">
        <v>1</v>
      </c>
      <c r="H290">
        <v>56</v>
      </c>
      <c r="I290" s="2" t="s">
        <v>1327</v>
      </c>
      <c r="J290" s="4">
        <f>cocina[[#This Row],[Precio Unitario]]*cocina[[#This Row],[Cantidad Ordenada]]</f>
        <v>28</v>
      </c>
      <c r="K290" s="4">
        <f>(cocina[[#This Row],[Precio Unitario]]-cocina[[#This Row],[Costo Unitario]])*cocina[[#This Row],[Cantidad Ordenada]]</f>
        <v>12</v>
      </c>
      <c r="L290" s="7">
        <f>cocina[[#This Row],[Ganancia Neta]]/cocina[[#This Row],[Ganancia Bruta]]</f>
        <v>0.42857142857142855</v>
      </c>
      <c r="M290" s="4">
        <f>cocina[[#This Row],[Costo Unitario]]*cocina[[#This Row],[Cantidad Ordenada]]</f>
        <v>16</v>
      </c>
    </row>
    <row r="291" spans="1:13" x14ac:dyDescent="0.45">
      <c r="A291" s="3">
        <v>109</v>
      </c>
      <c r="B291" s="3">
        <v>10</v>
      </c>
      <c r="C291" s="2" t="s">
        <v>98</v>
      </c>
      <c r="D291" s="2" t="s">
        <v>1346</v>
      </c>
      <c r="E291" s="4">
        <v>20</v>
      </c>
      <c r="F291" s="4">
        <v>34</v>
      </c>
      <c r="G291" s="3">
        <v>3</v>
      </c>
      <c r="H291">
        <v>54</v>
      </c>
      <c r="I291" s="2" t="s">
        <v>1328</v>
      </c>
      <c r="J291" s="4">
        <f>cocina[[#This Row],[Precio Unitario]]*cocina[[#This Row],[Cantidad Ordenada]]</f>
        <v>102</v>
      </c>
      <c r="K291" s="4">
        <f>(cocina[[#This Row],[Precio Unitario]]-cocina[[#This Row],[Costo Unitario]])*cocina[[#This Row],[Cantidad Ordenada]]</f>
        <v>42</v>
      </c>
      <c r="L291" s="7">
        <f>cocina[[#This Row],[Ganancia Neta]]/cocina[[#This Row],[Ganancia Bruta]]</f>
        <v>0.41176470588235292</v>
      </c>
      <c r="M291" s="4">
        <f>cocina[[#This Row],[Costo Unitario]]*cocina[[#This Row],[Cantidad Ordenada]]</f>
        <v>60</v>
      </c>
    </row>
    <row r="292" spans="1:13" x14ac:dyDescent="0.45">
      <c r="A292" s="3">
        <v>109</v>
      </c>
      <c r="B292" s="3">
        <v>10</v>
      </c>
      <c r="C292" s="2" t="s">
        <v>385</v>
      </c>
      <c r="D292" s="2" t="s">
        <v>1348</v>
      </c>
      <c r="E292" s="4">
        <v>14</v>
      </c>
      <c r="F292" s="4">
        <v>23</v>
      </c>
      <c r="G292" s="3">
        <v>1</v>
      </c>
      <c r="H292">
        <v>26</v>
      </c>
      <c r="I292" s="2" t="s">
        <v>1328</v>
      </c>
      <c r="J292" s="4">
        <f>cocina[[#This Row],[Precio Unitario]]*cocina[[#This Row],[Cantidad Ordenada]]</f>
        <v>23</v>
      </c>
      <c r="K292" s="4">
        <f>(cocina[[#This Row],[Precio Unitario]]-cocina[[#This Row],[Costo Unitario]])*cocina[[#This Row],[Cantidad Ordenada]]</f>
        <v>9</v>
      </c>
      <c r="L292" s="7">
        <f>cocina[[#This Row],[Ganancia Neta]]/cocina[[#This Row],[Ganancia Bruta]]</f>
        <v>0.39130434782608697</v>
      </c>
      <c r="M292" s="4">
        <f>cocina[[#This Row],[Costo Unitario]]*cocina[[#This Row],[Cantidad Ordenada]]</f>
        <v>14</v>
      </c>
    </row>
    <row r="293" spans="1:13" x14ac:dyDescent="0.45">
      <c r="A293" s="3">
        <v>109</v>
      </c>
      <c r="B293" s="3">
        <v>10</v>
      </c>
      <c r="C293" s="2" t="s">
        <v>390</v>
      </c>
      <c r="D293" s="2" t="s">
        <v>1345</v>
      </c>
      <c r="E293" s="4">
        <v>13</v>
      </c>
      <c r="F293" s="4">
        <v>22</v>
      </c>
      <c r="G293" s="3">
        <v>2</v>
      </c>
      <c r="H293">
        <v>38</v>
      </c>
      <c r="I293" s="2" t="s">
        <v>1327</v>
      </c>
      <c r="J293" s="4">
        <f>cocina[[#This Row],[Precio Unitario]]*cocina[[#This Row],[Cantidad Ordenada]]</f>
        <v>44</v>
      </c>
      <c r="K293" s="4">
        <f>(cocina[[#This Row],[Precio Unitario]]-cocina[[#This Row],[Costo Unitario]])*cocina[[#This Row],[Cantidad Ordenada]]</f>
        <v>18</v>
      </c>
      <c r="L293" s="7">
        <f>cocina[[#This Row],[Ganancia Neta]]/cocina[[#This Row],[Ganancia Bruta]]</f>
        <v>0.40909090909090912</v>
      </c>
      <c r="M293" s="4">
        <f>cocina[[#This Row],[Costo Unitario]]*cocina[[#This Row],[Cantidad Ordenada]]</f>
        <v>26</v>
      </c>
    </row>
    <row r="294" spans="1:13" x14ac:dyDescent="0.45">
      <c r="A294" s="3">
        <v>110</v>
      </c>
      <c r="B294" s="3">
        <v>5</v>
      </c>
      <c r="C294" s="2" t="s">
        <v>58</v>
      </c>
      <c r="D294" s="2" t="s">
        <v>1339</v>
      </c>
      <c r="E294" s="4">
        <v>17</v>
      </c>
      <c r="F294" s="4">
        <v>29</v>
      </c>
      <c r="G294" s="3">
        <v>2</v>
      </c>
      <c r="H294">
        <v>38</v>
      </c>
      <c r="I294" s="2" t="s">
        <v>1327</v>
      </c>
      <c r="J294" s="4">
        <f>cocina[[#This Row],[Precio Unitario]]*cocina[[#This Row],[Cantidad Ordenada]]</f>
        <v>58</v>
      </c>
      <c r="K294" s="4">
        <f>(cocina[[#This Row],[Precio Unitario]]-cocina[[#This Row],[Costo Unitario]])*cocina[[#This Row],[Cantidad Ordenada]]</f>
        <v>24</v>
      </c>
      <c r="L294" s="7">
        <f>cocina[[#This Row],[Ganancia Neta]]/cocina[[#This Row],[Ganancia Bruta]]</f>
        <v>0.41379310344827586</v>
      </c>
      <c r="M294" s="4">
        <f>cocina[[#This Row],[Costo Unitario]]*cocina[[#This Row],[Cantidad Ordenada]]</f>
        <v>34</v>
      </c>
    </row>
    <row r="295" spans="1:13" x14ac:dyDescent="0.45">
      <c r="A295" s="3">
        <v>110</v>
      </c>
      <c r="B295" s="3">
        <v>5</v>
      </c>
      <c r="C295" s="2" t="s">
        <v>297</v>
      </c>
      <c r="D295" s="2" t="s">
        <v>1351</v>
      </c>
      <c r="E295" s="4">
        <v>15</v>
      </c>
      <c r="F295" s="4">
        <v>26</v>
      </c>
      <c r="G295" s="3">
        <v>3</v>
      </c>
      <c r="H295">
        <v>27</v>
      </c>
      <c r="I295" s="2" t="s">
        <v>1327</v>
      </c>
      <c r="J295" s="4">
        <f>cocina[[#This Row],[Precio Unitario]]*cocina[[#This Row],[Cantidad Ordenada]]</f>
        <v>78</v>
      </c>
      <c r="K295" s="4">
        <f>(cocina[[#This Row],[Precio Unitario]]-cocina[[#This Row],[Costo Unitario]])*cocina[[#This Row],[Cantidad Ordenada]]</f>
        <v>33</v>
      </c>
      <c r="L295" s="7">
        <f>cocina[[#This Row],[Ganancia Neta]]/cocina[[#This Row],[Ganancia Bruta]]</f>
        <v>0.42307692307692307</v>
      </c>
      <c r="M295" s="4">
        <f>cocina[[#This Row],[Costo Unitario]]*cocina[[#This Row],[Cantidad Ordenada]]</f>
        <v>45</v>
      </c>
    </row>
    <row r="296" spans="1:13" x14ac:dyDescent="0.45">
      <c r="A296" s="3">
        <v>110</v>
      </c>
      <c r="B296" s="3">
        <v>5</v>
      </c>
      <c r="C296" s="2" t="s">
        <v>200</v>
      </c>
      <c r="D296" s="2" t="s">
        <v>1336</v>
      </c>
      <c r="E296" s="4">
        <v>16</v>
      </c>
      <c r="F296" s="4">
        <v>27</v>
      </c>
      <c r="G296" s="3">
        <v>1</v>
      </c>
      <c r="H296">
        <v>56</v>
      </c>
      <c r="I296" s="2" t="s">
        <v>1328</v>
      </c>
      <c r="J296" s="4">
        <f>cocina[[#This Row],[Precio Unitario]]*cocina[[#This Row],[Cantidad Ordenada]]</f>
        <v>27</v>
      </c>
      <c r="K296" s="4">
        <f>(cocina[[#This Row],[Precio Unitario]]-cocina[[#This Row],[Costo Unitario]])*cocina[[#This Row],[Cantidad Ordenada]]</f>
        <v>11</v>
      </c>
      <c r="L296" s="7">
        <f>cocina[[#This Row],[Ganancia Neta]]/cocina[[#This Row],[Ganancia Bruta]]</f>
        <v>0.40740740740740738</v>
      </c>
      <c r="M296" s="4">
        <f>cocina[[#This Row],[Costo Unitario]]*cocina[[#This Row],[Cantidad Ordenada]]</f>
        <v>16</v>
      </c>
    </row>
    <row r="297" spans="1:13" x14ac:dyDescent="0.45">
      <c r="A297" s="3">
        <v>111</v>
      </c>
      <c r="B297" s="3">
        <v>3</v>
      </c>
      <c r="C297" s="2" t="s">
        <v>480</v>
      </c>
      <c r="D297" s="2" t="s">
        <v>1344</v>
      </c>
      <c r="E297" s="4">
        <v>19</v>
      </c>
      <c r="F297" s="4">
        <v>32</v>
      </c>
      <c r="G297" s="3">
        <v>1</v>
      </c>
      <c r="H297">
        <v>47</v>
      </c>
      <c r="I297" s="2" t="s">
        <v>1328</v>
      </c>
      <c r="J297" s="4">
        <f>cocina[[#This Row],[Precio Unitario]]*cocina[[#This Row],[Cantidad Ordenada]]</f>
        <v>32</v>
      </c>
      <c r="K297" s="4">
        <f>(cocina[[#This Row],[Precio Unitario]]-cocina[[#This Row],[Costo Unitario]])*cocina[[#This Row],[Cantidad Ordenada]]</f>
        <v>13</v>
      </c>
      <c r="L297" s="7">
        <f>cocina[[#This Row],[Ganancia Neta]]/cocina[[#This Row],[Ganancia Bruta]]</f>
        <v>0.40625</v>
      </c>
      <c r="M297" s="4">
        <f>cocina[[#This Row],[Costo Unitario]]*cocina[[#This Row],[Cantidad Ordenada]]</f>
        <v>19</v>
      </c>
    </row>
    <row r="298" spans="1:13" x14ac:dyDescent="0.45">
      <c r="A298" s="3">
        <v>111</v>
      </c>
      <c r="B298" s="3">
        <v>3</v>
      </c>
      <c r="C298" s="2" t="s">
        <v>390</v>
      </c>
      <c r="D298" s="2" t="s">
        <v>1345</v>
      </c>
      <c r="E298" s="4">
        <v>13</v>
      </c>
      <c r="F298" s="4">
        <v>22</v>
      </c>
      <c r="G298" s="3">
        <v>3</v>
      </c>
      <c r="H298">
        <v>5</v>
      </c>
      <c r="I298" s="2" t="s">
        <v>1327</v>
      </c>
      <c r="J298" s="4">
        <f>cocina[[#This Row],[Precio Unitario]]*cocina[[#This Row],[Cantidad Ordenada]]</f>
        <v>66</v>
      </c>
      <c r="K298" s="4">
        <f>(cocina[[#This Row],[Precio Unitario]]-cocina[[#This Row],[Costo Unitario]])*cocina[[#This Row],[Cantidad Ordenada]]</f>
        <v>27</v>
      </c>
      <c r="L298" s="7">
        <f>cocina[[#This Row],[Ganancia Neta]]/cocina[[#This Row],[Ganancia Bruta]]</f>
        <v>0.40909090909090912</v>
      </c>
      <c r="M298" s="4">
        <f>cocina[[#This Row],[Costo Unitario]]*cocina[[#This Row],[Cantidad Ordenada]]</f>
        <v>39</v>
      </c>
    </row>
    <row r="299" spans="1:13" x14ac:dyDescent="0.45">
      <c r="A299" s="3">
        <v>111</v>
      </c>
      <c r="B299" s="3">
        <v>3</v>
      </c>
      <c r="C299" s="2" t="s">
        <v>300</v>
      </c>
      <c r="D299" s="2" t="s">
        <v>1333</v>
      </c>
      <c r="E299" s="4">
        <v>14</v>
      </c>
      <c r="F299" s="4">
        <v>24</v>
      </c>
      <c r="G299" s="3">
        <v>2</v>
      </c>
      <c r="H299">
        <v>48</v>
      </c>
      <c r="I299" s="2" t="s">
        <v>1327</v>
      </c>
      <c r="J299" s="4">
        <f>cocina[[#This Row],[Precio Unitario]]*cocina[[#This Row],[Cantidad Ordenada]]</f>
        <v>48</v>
      </c>
      <c r="K299" s="4">
        <f>(cocina[[#This Row],[Precio Unitario]]-cocina[[#This Row],[Costo Unitario]])*cocina[[#This Row],[Cantidad Ordenada]]</f>
        <v>20</v>
      </c>
      <c r="L299" s="7">
        <f>cocina[[#This Row],[Ganancia Neta]]/cocina[[#This Row],[Ganancia Bruta]]</f>
        <v>0.41666666666666669</v>
      </c>
      <c r="M299" s="4">
        <f>cocina[[#This Row],[Costo Unitario]]*cocina[[#This Row],[Cantidad Ordenada]]</f>
        <v>28</v>
      </c>
    </row>
    <row r="300" spans="1:13" x14ac:dyDescent="0.45">
      <c r="A300" s="3">
        <v>111</v>
      </c>
      <c r="B300" s="3">
        <v>3</v>
      </c>
      <c r="C300" s="2" t="s">
        <v>58</v>
      </c>
      <c r="D300" s="2" t="s">
        <v>1339</v>
      </c>
      <c r="E300" s="4">
        <v>17</v>
      </c>
      <c r="F300" s="4">
        <v>29</v>
      </c>
      <c r="G300" s="3">
        <v>2</v>
      </c>
      <c r="H300">
        <v>37</v>
      </c>
      <c r="I300" s="2" t="s">
        <v>1328</v>
      </c>
      <c r="J300" s="4">
        <f>cocina[[#This Row],[Precio Unitario]]*cocina[[#This Row],[Cantidad Ordenada]]</f>
        <v>58</v>
      </c>
      <c r="K300" s="4">
        <f>(cocina[[#This Row],[Precio Unitario]]-cocina[[#This Row],[Costo Unitario]])*cocina[[#This Row],[Cantidad Ordenada]]</f>
        <v>24</v>
      </c>
      <c r="L300" s="7">
        <f>cocina[[#This Row],[Ganancia Neta]]/cocina[[#This Row],[Ganancia Bruta]]</f>
        <v>0.41379310344827586</v>
      </c>
      <c r="M300" s="4">
        <f>cocina[[#This Row],[Costo Unitario]]*cocina[[#This Row],[Cantidad Ordenada]]</f>
        <v>34</v>
      </c>
    </row>
    <row r="301" spans="1:13" x14ac:dyDescent="0.45">
      <c r="A301" s="3">
        <v>112</v>
      </c>
      <c r="B301" s="3">
        <v>6</v>
      </c>
      <c r="C301" s="2" t="s">
        <v>279</v>
      </c>
      <c r="D301" s="2" t="s">
        <v>1347</v>
      </c>
      <c r="E301" s="4">
        <v>12</v>
      </c>
      <c r="F301" s="4">
        <v>20</v>
      </c>
      <c r="G301" s="3">
        <v>1</v>
      </c>
      <c r="H301">
        <v>16</v>
      </c>
      <c r="I301" s="2" t="s">
        <v>1328</v>
      </c>
      <c r="J301" s="4">
        <f>cocina[[#This Row],[Precio Unitario]]*cocina[[#This Row],[Cantidad Ordenada]]</f>
        <v>20</v>
      </c>
      <c r="K301" s="4">
        <f>(cocina[[#This Row],[Precio Unitario]]-cocina[[#This Row],[Costo Unitario]])*cocina[[#This Row],[Cantidad Ordenada]]</f>
        <v>8</v>
      </c>
      <c r="L301" s="7">
        <f>cocina[[#This Row],[Ganancia Neta]]/cocina[[#This Row],[Ganancia Bruta]]</f>
        <v>0.4</v>
      </c>
      <c r="M301" s="4">
        <f>cocina[[#This Row],[Costo Unitario]]*cocina[[#This Row],[Cantidad Ordenada]]</f>
        <v>12</v>
      </c>
    </row>
    <row r="302" spans="1:13" x14ac:dyDescent="0.45">
      <c r="A302" s="3">
        <v>113</v>
      </c>
      <c r="B302" s="3">
        <v>4</v>
      </c>
      <c r="C302" s="2" t="s">
        <v>98</v>
      </c>
      <c r="D302" s="2" t="s">
        <v>1346</v>
      </c>
      <c r="E302" s="4">
        <v>20</v>
      </c>
      <c r="F302" s="4">
        <v>34</v>
      </c>
      <c r="G302" s="3">
        <v>2</v>
      </c>
      <c r="H302">
        <v>51</v>
      </c>
      <c r="I302" s="2" t="s">
        <v>1327</v>
      </c>
      <c r="J302" s="4">
        <f>cocina[[#This Row],[Precio Unitario]]*cocina[[#This Row],[Cantidad Ordenada]]</f>
        <v>68</v>
      </c>
      <c r="K302" s="4">
        <f>(cocina[[#This Row],[Precio Unitario]]-cocina[[#This Row],[Costo Unitario]])*cocina[[#This Row],[Cantidad Ordenada]]</f>
        <v>28</v>
      </c>
      <c r="L302" s="7">
        <f>cocina[[#This Row],[Ganancia Neta]]/cocina[[#This Row],[Ganancia Bruta]]</f>
        <v>0.41176470588235292</v>
      </c>
      <c r="M302" s="4">
        <f>cocina[[#This Row],[Costo Unitario]]*cocina[[#This Row],[Cantidad Ordenada]]</f>
        <v>40</v>
      </c>
    </row>
    <row r="303" spans="1:13" x14ac:dyDescent="0.45">
      <c r="A303" s="3">
        <v>114</v>
      </c>
      <c r="B303" s="3">
        <v>7</v>
      </c>
      <c r="C303" s="2" t="s">
        <v>123</v>
      </c>
      <c r="D303" s="2" t="s">
        <v>1334</v>
      </c>
      <c r="E303" s="4">
        <v>18</v>
      </c>
      <c r="F303" s="4">
        <v>30</v>
      </c>
      <c r="G303" s="3">
        <v>3</v>
      </c>
      <c r="H303">
        <v>36</v>
      </c>
      <c r="I303" s="2" t="s">
        <v>1327</v>
      </c>
      <c r="J303" s="4">
        <f>cocina[[#This Row],[Precio Unitario]]*cocina[[#This Row],[Cantidad Ordenada]]</f>
        <v>90</v>
      </c>
      <c r="K303" s="4">
        <f>(cocina[[#This Row],[Precio Unitario]]-cocina[[#This Row],[Costo Unitario]])*cocina[[#This Row],[Cantidad Ordenada]]</f>
        <v>36</v>
      </c>
      <c r="L303" s="7">
        <f>cocina[[#This Row],[Ganancia Neta]]/cocina[[#This Row],[Ganancia Bruta]]</f>
        <v>0.4</v>
      </c>
      <c r="M303" s="4">
        <f>cocina[[#This Row],[Costo Unitario]]*cocina[[#This Row],[Cantidad Ordenada]]</f>
        <v>54</v>
      </c>
    </row>
    <row r="304" spans="1:13" x14ac:dyDescent="0.45">
      <c r="A304" s="3">
        <v>114</v>
      </c>
      <c r="B304" s="3">
        <v>7</v>
      </c>
      <c r="C304" s="2" t="s">
        <v>58</v>
      </c>
      <c r="D304" s="2" t="s">
        <v>1339</v>
      </c>
      <c r="E304" s="4">
        <v>17</v>
      </c>
      <c r="F304" s="4">
        <v>29</v>
      </c>
      <c r="G304" s="3">
        <v>3</v>
      </c>
      <c r="H304">
        <v>22</v>
      </c>
      <c r="I304" s="2" t="s">
        <v>1327</v>
      </c>
      <c r="J304" s="4">
        <f>cocina[[#This Row],[Precio Unitario]]*cocina[[#This Row],[Cantidad Ordenada]]</f>
        <v>87</v>
      </c>
      <c r="K304" s="4">
        <f>(cocina[[#This Row],[Precio Unitario]]-cocina[[#This Row],[Costo Unitario]])*cocina[[#This Row],[Cantidad Ordenada]]</f>
        <v>36</v>
      </c>
      <c r="L304" s="7">
        <f>cocina[[#This Row],[Ganancia Neta]]/cocina[[#This Row],[Ganancia Bruta]]</f>
        <v>0.41379310344827586</v>
      </c>
      <c r="M304" s="4">
        <f>cocina[[#This Row],[Costo Unitario]]*cocina[[#This Row],[Cantidad Ordenada]]</f>
        <v>51</v>
      </c>
    </row>
    <row r="305" spans="1:13" x14ac:dyDescent="0.45">
      <c r="A305" s="3">
        <v>114</v>
      </c>
      <c r="B305" s="3">
        <v>7</v>
      </c>
      <c r="C305" s="2" t="s">
        <v>143</v>
      </c>
      <c r="D305" s="2" t="s">
        <v>1350</v>
      </c>
      <c r="E305" s="4">
        <v>10</v>
      </c>
      <c r="F305" s="4">
        <v>18</v>
      </c>
      <c r="G305" s="3">
        <v>3</v>
      </c>
      <c r="H305">
        <v>31</v>
      </c>
      <c r="I305" s="2" t="s">
        <v>1328</v>
      </c>
      <c r="J305" s="4">
        <f>cocina[[#This Row],[Precio Unitario]]*cocina[[#This Row],[Cantidad Ordenada]]</f>
        <v>54</v>
      </c>
      <c r="K305" s="4">
        <f>(cocina[[#This Row],[Precio Unitario]]-cocina[[#This Row],[Costo Unitario]])*cocina[[#This Row],[Cantidad Ordenada]]</f>
        <v>24</v>
      </c>
      <c r="L305" s="7">
        <f>cocina[[#This Row],[Ganancia Neta]]/cocina[[#This Row],[Ganancia Bruta]]</f>
        <v>0.44444444444444442</v>
      </c>
      <c r="M305" s="4">
        <f>cocina[[#This Row],[Costo Unitario]]*cocina[[#This Row],[Cantidad Ordenada]]</f>
        <v>30</v>
      </c>
    </row>
    <row r="306" spans="1:13" x14ac:dyDescent="0.45">
      <c r="A306" s="3">
        <v>114</v>
      </c>
      <c r="B306" s="3">
        <v>7</v>
      </c>
      <c r="C306" s="2" t="s">
        <v>390</v>
      </c>
      <c r="D306" s="2" t="s">
        <v>1345</v>
      </c>
      <c r="E306" s="4">
        <v>13</v>
      </c>
      <c r="F306" s="4">
        <v>22</v>
      </c>
      <c r="G306" s="3">
        <v>1</v>
      </c>
      <c r="H306">
        <v>42</v>
      </c>
      <c r="I306" s="2" t="s">
        <v>1328</v>
      </c>
      <c r="J306" s="4">
        <f>cocina[[#This Row],[Precio Unitario]]*cocina[[#This Row],[Cantidad Ordenada]]</f>
        <v>22</v>
      </c>
      <c r="K306" s="4">
        <f>(cocina[[#This Row],[Precio Unitario]]-cocina[[#This Row],[Costo Unitario]])*cocina[[#This Row],[Cantidad Ordenada]]</f>
        <v>9</v>
      </c>
      <c r="L306" s="7">
        <f>cocina[[#This Row],[Ganancia Neta]]/cocina[[#This Row],[Ganancia Bruta]]</f>
        <v>0.40909090909090912</v>
      </c>
      <c r="M306" s="4">
        <f>cocina[[#This Row],[Costo Unitario]]*cocina[[#This Row],[Cantidad Ordenada]]</f>
        <v>13</v>
      </c>
    </row>
    <row r="307" spans="1:13" x14ac:dyDescent="0.45">
      <c r="A307" s="3">
        <v>115</v>
      </c>
      <c r="B307" s="3">
        <v>12</v>
      </c>
      <c r="C307" s="2" t="s">
        <v>200</v>
      </c>
      <c r="D307" s="2" t="s">
        <v>1336</v>
      </c>
      <c r="E307" s="4">
        <v>16</v>
      </c>
      <c r="F307" s="4">
        <v>27</v>
      </c>
      <c r="G307" s="3">
        <v>3</v>
      </c>
      <c r="H307">
        <v>23</v>
      </c>
      <c r="I307" s="2" t="s">
        <v>1328</v>
      </c>
      <c r="J307" s="4">
        <f>cocina[[#This Row],[Precio Unitario]]*cocina[[#This Row],[Cantidad Ordenada]]</f>
        <v>81</v>
      </c>
      <c r="K307" s="4">
        <f>(cocina[[#This Row],[Precio Unitario]]-cocina[[#This Row],[Costo Unitario]])*cocina[[#This Row],[Cantidad Ordenada]]</f>
        <v>33</v>
      </c>
      <c r="L307" s="7">
        <f>cocina[[#This Row],[Ganancia Neta]]/cocina[[#This Row],[Ganancia Bruta]]</f>
        <v>0.40740740740740738</v>
      </c>
      <c r="M307" s="4">
        <f>cocina[[#This Row],[Costo Unitario]]*cocina[[#This Row],[Cantidad Ordenada]]</f>
        <v>48</v>
      </c>
    </row>
    <row r="308" spans="1:13" x14ac:dyDescent="0.45">
      <c r="A308" s="3">
        <v>115</v>
      </c>
      <c r="B308" s="3">
        <v>12</v>
      </c>
      <c r="C308" s="2" t="s">
        <v>123</v>
      </c>
      <c r="D308" s="2" t="s">
        <v>1334</v>
      </c>
      <c r="E308" s="4">
        <v>18</v>
      </c>
      <c r="F308" s="4">
        <v>30</v>
      </c>
      <c r="G308" s="3">
        <v>2</v>
      </c>
      <c r="H308">
        <v>32</v>
      </c>
      <c r="I308" s="2" t="s">
        <v>1328</v>
      </c>
      <c r="J308" s="4">
        <f>cocina[[#This Row],[Precio Unitario]]*cocina[[#This Row],[Cantidad Ordenada]]</f>
        <v>60</v>
      </c>
      <c r="K308" s="4">
        <f>(cocina[[#This Row],[Precio Unitario]]-cocina[[#This Row],[Costo Unitario]])*cocina[[#This Row],[Cantidad Ordenada]]</f>
        <v>24</v>
      </c>
      <c r="L308" s="7">
        <f>cocina[[#This Row],[Ganancia Neta]]/cocina[[#This Row],[Ganancia Bruta]]</f>
        <v>0.4</v>
      </c>
      <c r="M308" s="4">
        <f>cocina[[#This Row],[Costo Unitario]]*cocina[[#This Row],[Cantidad Ordenada]]</f>
        <v>36</v>
      </c>
    </row>
    <row r="309" spans="1:13" x14ac:dyDescent="0.45">
      <c r="A309" s="3">
        <v>115</v>
      </c>
      <c r="B309" s="3">
        <v>12</v>
      </c>
      <c r="C309" s="2" t="s">
        <v>480</v>
      </c>
      <c r="D309" s="2" t="s">
        <v>1344</v>
      </c>
      <c r="E309" s="4">
        <v>19</v>
      </c>
      <c r="F309" s="4">
        <v>32</v>
      </c>
      <c r="G309" s="3">
        <v>3</v>
      </c>
      <c r="H309">
        <v>43</v>
      </c>
      <c r="I309" s="2" t="s">
        <v>1328</v>
      </c>
      <c r="J309" s="4">
        <f>cocina[[#This Row],[Precio Unitario]]*cocina[[#This Row],[Cantidad Ordenada]]</f>
        <v>96</v>
      </c>
      <c r="K309" s="4">
        <f>(cocina[[#This Row],[Precio Unitario]]-cocina[[#This Row],[Costo Unitario]])*cocina[[#This Row],[Cantidad Ordenada]]</f>
        <v>39</v>
      </c>
      <c r="L309" s="7">
        <f>cocina[[#This Row],[Ganancia Neta]]/cocina[[#This Row],[Ganancia Bruta]]</f>
        <v>0.40625</v>
      </c>
      <c r="M309" s="4">
        <f>cocina[[#This Row],[Costo Unitario]]*cocina[[#This Row],[Cantidad Ordenada]]</f>
        <v>57</v>
      </c>
    </row>
    <row r="310" spans="1:13" x14ac:dyDescent="0.45">
      <c r="A310" s="3">
        <v>116</v>
      </c>
      <c r="B310" s="3">
        <v>8</v>
      </c>
      <c r="C310" s="2" t="s">
        <v>480</v>
      </c>
      <c r="D310" s="2" t="s">
        <v>1344</v>
      </c>
      <c r="E310" s="4">
        <v>19</v>
      </c>
      <c r="F310" s="4">
        <v>32</v>
      </c>
      <c r="G310" s="3">
        <v>3</v>
      </c>
      <c r="H310">
        <v>54</v>
      </c>
      <c r="I310" s="2" t="s">
        <v>1328</v>
      </c>
      <c r="J310" s="4">
        <f>cocina[[#This Row],[Precio Unitario]]*cocina[[#This Row],[Cantidad Ordenada]]</f>
        <v>96</v>
      </c>
      <c r="K310" s="4">
        <f>(cocina[[#This Row],[Precio Unitario]]-cocina[[#This Row],[Costo Unitario]])*cocina[[#This Row],[Cantidad Ordenada]]</f>
        <v>39</v>
      </c>
      <c r="L310" s="7">
        <f>cocina[[#This Row],[Ganancia Neta]]/cocina[[#This Row],[Ganancia Bruta]]</f>
        <v>0.40625</v>
      </c>
      <c r="M310" s="4">
        <f>cocina[[#This Row],[Costo Unitario]]*cocina[[#This Row],[Cantidad Ordenada]]</f>
        <v>57</v>
      </c>
    </row>
    <row r="311" spans="1:13" x14ac:dyDescent="0.45">
      <c r="A311" s="3">
        <v>116</v>
      </c>
      <c r="B311" s="3">
        <v>8</v>
      </c>
      <c r="C311" s="2" t="s">
        <v>35</v>
      </c>
      <c r="D311" s="2" t="s">
        <v>1343</v>
      </c>
      <c r="E311" s="4">
        <v>21</v>
      </c>
      <c r="F311" s="4">
        <v>35</v>
      </c>
      <c r="G311" s="3">
        <v>1</v>
      </c>
      <c r="H311">
        <v>21</v>
      </c>
      <c r="I311" s="2" t="s">
        <v>1327</v>
      </c>
      <c r="J311" s="4">
        <f>cocina[[#This Row],[Precio Unitario]]*cocina[[#This Row],[Cantidad Ordenada]]</f>
        <v>35</v>
      </c>
      <c r="K311" s="4">
        <f>(cocina[[#This Row],[Precio Unitario]]-cocina[[#This Row],[Costo Unitario]])*cocina[[#This Row],[Cantidad Ordenada]]</f>
        <v>14</v>
      </c>
      <c r="L311" s="7">
        <f>cocina[[#This Row],[Ganancia Neta]]/cocina[[#This Row],[Ganancia Bruta]]</f>
        <v>0.4</v>
      </c>
      <c r="M311" s="4">
        <f>cocina[[#This Row],[Costo Unitario]]*cocina[[#This Row],[Cantidad Ordenada]]</f>
        <v>21</v>
      </c>
    </row>
    <row r="312" spans="1:13" x14ac:dyDescent="0.45">
      <c r="A312" s="3">
        <v>116</v>
      </c>
      <c r="B312" s="3">
        <v>8</v>
      </c>
      <c r="C312" s="2" t="s">
        <v>131</v>
      </c>
      <c r="D312" s="2" t="s">
        <v>1338</v>
      </c>
      <c r="E312" s="4">
        <v>22</v>
      </c>
      <c r="F312" s="4">
        <v>36</v>
      </c>
      <c r="G312" s="3">
        <v>1</v>
      </c>
      <c r="H312">
        <v>26</v>
      </c>
      <c r="I312" s="2" t="s">
        <v>1328</v>
      </c>
      <c r="J312" s="4">
        <f>cocina[[#This Row],[Precio Unitario]]*cocina[[#This Row],[Cantidad Ordenada]]</f>
        <v>36</v>
      </c>
      <c r="K312" s="4">
        <f>(cocina[[#This Row],[Precio Unitario]]-cocina[[#This Row],[Costo Unitario]])*cocina[[#This Row],[Cantidad Ordenada]]</f>
        <v>14</v>
      </c>
      <c r="L312" s="7">
        <f>cocina[[#This Row],[Ganancia Neta]]/cocina[[#This Row],[Ganancia Bruta]]</f>
        <v>0.3888888888888889</v>
      </c>
      <c r="M312" s="4">
        <f>cocina[[#This Row],[Costo Unitario]]*cocina[[#This Row],[Cantidad Ordenada]]</f>
        <v>22</v>
      </c>
    </row>
    <row r="313" spans="1:13" x14ac:dyDescent="0.45">
      <c r="A313" s="3">
        <v>116</v>
      </c>
      <c r="B313" s="3">
        <v>8</v>
      </c>
      <c r="C313" s="2" t="s">
        <v>98</v>
      </c>
      <c r="D313" s="2" t="s">
        <v>1346</v>
      </c>
      <c r="E313" s="4">
        <v>20</v>
      </c>
      <c r="F313" s="4">
        <v>34</v>
      </c>
      <c r="G313" s="3">
        <v>3</v>
      </c>
      <c r="H313">
        <v>28</v>
      </c>
      <c r="I313" s="2" t="s">
        <v>1328</v>
      </c>
      <c r="J313" s="4">
        <f>cocina[[#This Row],[Precio Unitario]]*cocina[[#This Row],[Cantidad Ordenada]]</f>
        <v>102</v>
      </c>
      <c r="K313" s="4">
        <f>(cocina[[#This Row],[Precio Unitario]]-cocina[[#This Row],[Costo Unitario]])*cocina[[#This Row],[Cantidad Ordenada]]</f>
        <v>42</v>
      </c>
      <c r="L313" s="7">
        <f>cocina[[#This Row],[Ganancia Neta]]/cocina[[#This Row],[Ganancia Bruta]]</f>
        <v>0.41176470588235292</v>
      </c>
      <c r="M313" s="4">
        <f>cocina[[#This Row],[Costo Unitario]]*cocina[[#This Row],[Cantidad Ordenada]]</f>
        <v>60</v>
      </c>
    </row>
    <row r="314" spans="1:13" x14ac:dyDescent="0.45">
      <c r="A314" s="3">
        <v>117</v>
      </c>
      <c r="B314" s="3">
        <v>8</v>
      </c>
      <c r="C314" s="2" t="s">
        <v>35</v>
      </c>
      <c r="D314" s="2" t="s">
        <v>1343</v>
      </c>
      <c r="E314" s="4">
        <v>21</v>
      </c>
      <c r="F314" s="4">
        <v>35</v>
      </c>
      <c r="G314" s="3">
        <v>2</v>
      </c>
      <c r="H314">
        <v>8</v>
      </c>
      <c r="I314" s="2" t="s">
        <v>1328</v>
      </c>
      <c r="J314" s="4">
        <f>cocina[[#This Row],[Precio Unitario]]*cocina[[#This Row],[Cantidad Ordenada]]</f>
        <v>70</v>
      </c>
      <c r="K314" s="4">
        <f>(cocina[[#This Row],[Precio Unitario]]-cocina[[#This Row],[Costo Unitario]])*cocina[[#This Row],[Cantidad Ordenada]]</f>
        <v>28</v>
      </c>
      <c r="L314" s="7">
        <f>cocina[[#This Row],[Ganancia Neta]]/cocina[[#This Row],[Ganancia Bruta]]</f>
        <v>0.4</v>
      </c>
      <c r="M314" s="4">
        <f>cocina[[#This Row],[Costo Unitario]]*cocina[[#This Row],[Cantidad Ordenada]]</f>
        <v>42</v>
      </c>
    </row>
    <row r="315" spans="1:13" x14ac:dyDescent="0.45">
      <c r="A315" s="3">
        <v>118</v>
      </c>
      <c r="B315" s="3">
        <v>13</v>
      </c>
      <c r="C315" s="2" t="s">
        <v>143</v>
      </c>
      <c r="D315" s="2" t="s">
        <v>1350</v>
      </c>
      <c r="E315" s="4">
        <v>10</v>
      </c>
      <c r="F315" s="4">
        <v>18</v>
      </c>
      <c r="G315" s="3">
        <v>3</v>
      </c>
      <c r="H315">
        <v>39</v>
      </c>
      <c r="I315" s="2" t="s">
        <v>1327</v>
      </c>
      <c r="J315" s="4">
        <f>cocina[[#This Row],[Precio Unitario]]*cocina[[#This Row],[Cantidad Ordenada]]</f>
        <v>54</v>
      </c>
      <c r="K315" s="4">
        <f>(cocina[[#This Row],[Precio Unitario]]-cocina[[#This Row],[Costo Unitario]])*cocina[[#This Row],[Cantidad Ordenada]]</f>
        <v>24</v>
      </c>
      <c r="L315" s="7">
        <f>cocina[[#This Row],[Ganancia Neta]]/cocina[[#This Row],[Ganancia Bruta]]</f>
        <v>0.44444444444444442</v>
      </c>
      <c r="M315" s="4">
        <f>cocina[[#This Row],[Costo Unitario]]*cocina[[#This Row],[Cantidad Ordenada]]</f>
        <v>30</v>
      </c>
    </row>
    <row r="316" spans="1:13" x14ac:dyDescent="0.45">
      <c r="A316" s="3">
        <v>118</v>
      </c>
      <c r="B316" s="3">
        <v>13</v>
      </c>
      <c r="C316" s="2" t="s">
        <v>385</v>
      </c>
      <c r="D316" s="2" t="s">
        <v>1348</v>
      </c>
      <c r="E316" s="4">
        <v>14</v>
      </c>
      <c r="F316" s="4">
        <v>23</v>
      </c>
      <c r="G316" s="3">
        <v>3</v>
      </c>
      <c r="H316">
        <v>22</v>
      </c>
      <c r="I316" s="2" t="s">
        <v>1328</v>
      </c>
      <c r="J316" s="4">
        <f>cocina[[#This Row],[Precio Unitario]]*cocina[[#This Row],[Cantidad Ordenada]]</f>
        <v>69</v>
      </c>
      <c r="K316" s="4">
        <f>(cocina[[#This Row],[Precio Unitario]]-cocina[[#This Row],[Costo Unitario]])*cocina[[#This Row],[Cantidad Ordenada]]</f>
        <v>27</v>
      </c>
      <c r="L316" s="7">
        <f>cocina[[#This Row],[Ganancia Neta]]/cocina[[#This Row],[Ganancia Bruta]]</f>
        <v>0.39130434782608697</v>
      </c>
      <c r="M316" s="4">
        <f>cocina[[#This Row],[Costo Unitario]]*cocina[[#This Row],[Cantidad Ordenada]]</f>
        <v>42</v>
      </c>
    </row>
    <row r="317" spans="1:13" x14ac:dyDescent="0.45">
      <c r="A317" s="3">
        <v>118</v>
      </c>
      <c r="B317" s="3">
        <v>13</v>
      </c>
      <c r="C317" s="2" t="s">
        <v>200</v>
      </c>
      <c r="D317" s="2" t="s">
        <v>1336</v>
      </c>
      <c r="E317" s="4">
        <v>16</v>
      </c>
      <c r="F317" s="4">
        <v>27</v>
      </c>
      <c r="G317" s="3">
        <v>2</v>
      </c>
      <c r="H317">
        <v>52</v>
      </c>
      <c r="I317" s="2" t="s">
        <v>1328</v>
      </c>
      <c r="J317" s="4">
        <f>cocina[[#This Row],[Precio Unitario]]*cocina[[#This Row],[Cantidad Ordenada]]</f>
        <v>54</v>
      </c>
      <c r="K317" s="4">
        <f>(cocina[[#This Row],[Precio Unitario]]-cocina[[#This Row],[Costo Unitario]])*cocina[[#This Row],[Cantidad Ordenada]]</f>
        <v>22</v>
      </c>
      <c r="L317" s="7">
        <f>cocina[[#This Row],[Ganancia Neta]]/cocina[[#This Row],[Ganancia Bruta]]</f>
        <v>0.40740740740740738</v>
      </c>
      <c r="M317" s="4">
        <f>cocina[[#This Row],[Costo Unitario]]*cocina[[#This Row],[Cantidad Ordenada]]</f>
        <v>32</v>
      </c>
    </row>
    <row r="318" spans="1:13" x14ac:dyDescent="0.45">
      <c r="A318" s="3">
        <v>118</v>
      </c>
      <c r="B318" s="3">
        <v>13</v>
      </c>
      <c r="C318" s="2" t="s">
        <v>480</v>
      </c>
      <c r="D318" s="2" t="s">
        <v>1344</v>
      </c>
      <c r="E318" s="4">
        <v>19</v>
      </c>
      <c r="F318" s="4">
        <v>32</v>
      </c>
      <c r="G318" s="3">
        <v>1</v>
      </c>
      <c r="H318">
        <v>23</v>
      </c>
      <c r="I318" s="2" t="s">
        <v>1328</v>
      </c>
      <c r="J318" s="4">
        <f>cocina[[#This Row],[Precio Unitario]]*cocina[[#This Row],[Cantidad Ordenada]]</f>
        <v>32</v>
      </c>
      <c r="K318" s="4">
        <f>(cocina[[#This Row],[Precio Unitario]]-cocina[[#This Row],[Costo Unitario]])*cocina[[#This Row],[Cantidad Ordenada]]</f>
        <v>13</v>
      </c>
      <c r="L318" s="7">
        <f>cocina[[#This Row],[Ganancia Neta]]/cocina[[#This Row],[Ganancia Bruta]]</f>
        <v>0.40625</v>
      </c>
      <c r="M318" s="4">
        <f>cocina[[#This Row],[Costo Unitario]]*cocina[[#This Row],[Cantidad Ordenada]]</f>
        <v>19</v>
      </c>
    </row>
    <row r="319" spans="1:13" x14ac:dyDescent="0.45">
      <c r="A319" s="3">
        <v>119</v>
      </c>
      <c r="B319" s="3">
        <v>17</v>
      </c>
      <c r="C319" s="2" t="s">
        <v>297</v>
      </c>
      <c r="D319" s="2" t="s">
        <v>1351</v>
      </c>
      <c r="E319" s="4">
        <v>15</v>
      </c>
      <c r="F319" s="4">
        <v>26</v>
      </c>
      <c r="G319" s="3">
        <v>1</v>
      </c>
      <c r="H319">
        <v>7</v>
      </c>
      <c r="I319" s="2" t="s">
        <v>1327</v>
      </c>
      <c r="J319" s="4">
        <f>cocina[[#This Row],[Precio Unitario]]*cocina[[#This Row],[Cantidad Ordenada]]</f>
        <v>26</v>
      </c>
      <c r="K319" s="4">
        <f>(cocina[[#This Row],[Precio Unitario]]-cocina[[#This Row],[Costo Unitario]])*cocina[[#This Row],[Cantidad Ordenada]]</f>
        <v>11</v>
      </c>
      <c r="L319" s="7">
        <f>cocina[[#This Row],[Ganancia Neta]]/cocina[[#This Row],[Ganancia Bruta]]</f>
        <v>0.42307692307692307</v>
      </c>
      <c r="M319" s="4">
        <f>cocina[[#This Row],[Costo Unitario]]*cocina[[#This Row],[Cantidad Ordenada]]</f>
        <v>15</v>
      </c>
    </row>
    <row r="320" spans="1:13" x14ac:dyDescent="0.45">
      <c r="A320" s="3">
        <v>119</v>
      </c>
      <c r="B320" s="3">
        <v>17</v>
      </c>
      <c r="C320" s="2" t="s">
        <v>131</v>
      </c>
      <c r="D320" s="2" t="s">
        <v>1338</v>
      </c>
      <c r="E320" s="4">
        <v>22</v>
      </c>
      <c r="F320" s="4">
        <v>36</v>
      </c>
      <c r="G320" s="3">
        <v>2</v>
      </c>
      <c r="H320">
        <v>13</v>
      </c>
      <c r="I320" s="2" t="s">
        <v>1328</v>
      </c>
      <c r="J320" s="4">
        <f>cocina[[#This Row],[Precio Unitario]]*cocina[[#This Row],[Cantidad Ordenada]]</f>
        <v>72</v>
      </c>
      <c r="K320" s="4">
        <f>(cocina[[#This Row],[Precio Unitario]]-cocina[[#This Row],[Costo Unitario]])*cocina[[#This Row],[Cantidad Ordenada]]</f>
        <v>28</v>
      </c>
      <c r="L320" s="7">
        <f>cocina[[#This Row],[Ganancia Neta]]/cocina[[#This Row],[Ganancia Bruta]]</f>
        <v>0.3888888888888889</v>
      </c>
      <c r="M320" s="4">
        <f>cocina[[#This Row],[Costo Unitario]]*cocina[[#This Row],[Cantidad Ordenada]]</f>
        <v>44</v>
      </c>
    </row>
    <row r="321" spans="1:13" x14ac:dyDescent="0.45">
      <c r="A321" s="3">
        <v>119</v>
      </c>
      <c r="B321" s="3">
        <v>17</v>
      </c>
      <c r="C321" s="2" t="s">
        <v>143</v>
      </c>
      <c r="D321" s="2" t="s">
        <v>1350</v>
      </c>
      <c r="E321" s="4">
        <v>10</v>
      </c>
      <c r="F321" s="4">
        <v>18</v>
      </c>
      <c r="G321" s="3">
        <v>2</v>
      </c>
      <c r="H321">
        <v>34</v>
      </c>
      <c r="I321" s="2" t="s">
        <v>1328</v>
      </c>
      <c r="J321" s="4">
        <f>cocina[[#This Row],[Precio Unitario]]*cocina[[#This Row],[Cantidad Ordenada]]</f>
        <v>36</v>
      </c>
      <c r="K321" s="4">
        <f>(cocina[[#This Row],[Precio Unitario]]-cocina[[#This Row],[Costo Unitario]])*cocina[[#This Row],[Cantidad Ordenada]]</f>
        <v>16</v>
      </c>
      <c r="L321" s="7">
        <f>cocina[[#This Row],[Ganancia Neta]]/cocina[[#This Row],[Ganancia Bruta]]</f>
        <v>0.44444444444444442</v>
      </c>
      <c r="M321" s="4">
        <f>cocina[[#This Row],[Costo Unitario]]*cocina[[#This Row],[Cantidad Ordenada]]</f>
        <v>20</v>
      </c>
    </row>
    <row r="322" spans="1:13" x14ac:dyDescent="0.45">
      <c r="A322" s="3">
        <v>120</v>
      </c>
      <c r="B322" s="3">
        <v>4</v>
      </c>
      <c r="C322" s="2" t="s">
        <v>218</v>
      </c>
      <c r="D322" s="2" t="s">
        <v>1335</v>
      </c>
      <c r="E322" s="4">
        <v>19</v>
      </c>
      <c r="F322" s="4">
        <v>31</v>
      </c>
      <c r="G322" s="3">
        <v>3</v>
      </c>
      <c r="H322">
        <v>56</v>
      </c>
      <c r="I322" s="2" t="s">
        <v>1328</v>
      </c>
      <c r="J322" s="4">
        <f>cocina[[#This Row],[Precio Unitario]]*cocina[[#This Row],[Cantidad Ordenada]]</f>
        <v>93</v>
      </c>
      <c r="K322" s="4">
        <f>(cocina[[#This Row],[Precio Unitario]]-cocina[[#This Row],[Costo Unitario]])*cocina[[#This Row],[Cantidad Ordenada]]</f>
        <v>36</v>
      </c>
      <c r="L322" s="7">
        <f>cocina[[#This Row],[Ganancia Neta]]/cocina[[#This Row],[Ganancia Bruta]]</f>
        <v>0.38709677419354838</v>
      </c>
      <c r="M322" s="4">
        <f>cocina[[#This Row],[Costo Unitario]]*cocina[[#This Row],[Cantidad Ordenada]]</f>
        <v>57</v>
      </c>
    </row>
    <row r="323" spans="1:13" x14ac:dyDescent="0.45">
      <c r="A323" s="3">
        <v>120</v>
      </c>
      <c r="B323" s="3">
        <v>4</v>
      </c>
      <c r="C323" s="2" t="s">
        <v>297</v>
      </c>
      <c r="D323" s="2" t="s">
        <v>1351</v>
      </c>
      <c r="E323" s="4">
        <v>15</v>
      </c>
      <c r="F323" s="4">
        <v>26</v>
      </c>
      <c r="G323" s="3">
        <v>2</v>
      </c>
      <c r="H323">
        <v>41</v>
      </c>
      <c r="I323" s="2" t="s">
        <v>1328</v>
      </c>
      <c r="J323" s="4">
        <f>cocina[[#This Row],[Precio Unitario]]*cocina[[#This Row],[Cantidad Ordenada]]</f>
        <v>52</v>
      </c>
      <c r="K323" s="4">
        <f>(cocina[[#This Row],[Precio Unitario]]-cocina[[#This Row],[Costo Unitario]])*cocina[[#This Row],[Cantidad Ordenada]]</f>
        <v>22</v>
      </c>
      <c r="L323" s="7">
        <f>cocina[[#This Row],[Ganancia Neta]]/cocina[[#This Row],[Ganancia Bruta]]</f>
        <v>0.42307692307692307</v>
      </c>
      <c r="M323" s="4">
        <f>cocina[[#This Row],[Costo Unitario]]*cocina[[#This Row],[Cantidad Ordenada]]</f>
        <v>30</v>
      </c>
    </row>
    <row r="324" spans="1:13" x14ac:dyDescent="0.45">
      <c r="A324" s="3">
        <v>121</v>
      </c>
      <c r="B324" s="3">
        <v>5</v>
      </c>
      <c r="C324" s="2" t="s">
        <v>297</v>
      </c>
      <c r="D324" s="2" t="s">
        <v>1351</v>
      </c>
      <c r="E324" s="4">
        <v>15</v>
      </c>
      <c r="F324" s="4">
        <v>26</v>
      </c>
      <c r="G324" s="3">
        <v>2</v>
      </c>
      <c r="H324">
        <v>38</v>
      </c>
      <c r="I324" s="2" t="s">
        <v>1327</v>
      </c>
      <c r="J324" s="4">
        <f>cocina[[#This Row],[Precio Unitario]]*cocina[[#This Row],[Cantidad Ordenada]]</f>
        <v>52</v>
      </c>
      <c r="K324" s="4">
        <f>(cocina[[#This Row],[Precio Unitario]]-cocina[[#This Row],[Costo Unitario]])*cocina[[#This Row],[Cantidad Ordenada]]</f>
        <v>22</v>
      </c>
      <c r="L324" s="7">
        <f>cocina[[#This Row],[Ganancia Neta]]/cocina[[#This Row],[Ganancia Bruta]]</f>
        <v>0.42307692307692307</v>
      </c>
      <c r="M324" s="4">
        <f>cocina[[#This Row],[Costo Unitario]]*cocina[[#This Row],[Cantidad Ordenada]]</f>
        <v>30</v>
      </c>
    </row>
    <row r="325" spans="1:13" x14ac:dyDescent="0.45">
      <c r="A325" s="3">
        <v>122</v>
      </c>
      <c r="B325" s="3">
        <v>6</v>
      </c>
      <c r="C325" s="2" t="s">
        <v>35</v>
      </c>
      <c r="D325" s="2" t="s">
        <v>1343</v>
      </c>
      <c r="E325" s="4">
        <v>21</v>
      </c>
      <c r="F325" s="4">
        <v>35</v>
      </c>
      <c r="G325" s="3">
        <v>3</v>
      </c>
      <c r="H325">
        <v>32</v>
      </c>
      <c r="I325" s="2" t="s">
        <v>1327</v>
      </c>
      <c r="J325" s="4">
        <f>cocina[[#This Row],[Precio Unitario]]*cocina[[#This Row],[Cantidad Ordenada]]</f>
        <v>105</v>
      </c>
      <c r="K325" s="4">
        <f>(cocina[[#This Row],[Precio Unitario]]-cocina[[#This Row],[Costo Unitario]])*cocina[[#This Row],[Cantidad Ordenada]]</f>
        <v>42</v>
      </c>
      <c r="L325" s="7">
        <f>cocina[[#This Row],[Ganancia Neta]]/cocina[[#This Row],[Ganancia Bruta]]</f>
        <v>0.4</v>
      </c>
      <c r="M325" s="4">
        <f>cocina[[#This Row],[Costo Unitario]]*cocina[[#This Row],[Cantidad Ordenada]]</f>
        <v>63</v>
      </c>
    </row>
    <row r="326" spans="1:13" x14ac:dyDescent="0.45">
      <c r="A326" s="3">
        <v>123</v>
      </c>
      <c r="B326" s="3">
        <v>16</v>
      </c>
      <c r="C326" s="2" t="s">
        <v>300</v>
      </c>
      <c r="D326" s="2" t="s">
        <v>1333</v>
      </c>
      <c r="E326" s="4">
        <v>14</v>
      </c>
      <c r="F326" s="4">
        <v>24</v>
      </c>
      <c r="G326" s="3">
        <v>1</v>
      </c>
      <c r="H326">
        <v>33</v>
      </c>
      <c r="I326" s="2" t="s">
        <v>1328</v>
      </c>
      <c r="J326" s="4">
        <f>cocina[[#This Row],[Precio Unitario]]*cocina[[#This Row],[Cantidad Ordenada]]</f>
        <v>24</v>
      </c>
      <c r="K326" s="4">
        <f>(cocina[[#This Row],[Precio Unitario]]-cocina[[#This Row],[Costo Unitario]])*cocina[[#This Row],[Cantidad Ordenada]]</f>
        <v>10</v>
      </c>
      <c r="L326" s="7">
        <f>cocina[[#This Row],[Ganancia Neta]]/cocina[[#This Row],[Ganancia Bruta]]</f>
        <v>0.41666666666666669</v>
      </c>
      <c r="M326" s="4">
        <f>cocina[[#This Row],[Costo Unitario]]*cocina[[#This Row],[Cantidad Ordenada]]</f>
        <v>14</v>
      </c>
    </row>
    <row r="327" spans="1:13" x14ac:dyDescent="0.45">
      <c r="A327" s="3">
        <v>124</v>
      </c>
      <c r="B327" s="3">
        <v>16</v>
      </c>
      <c r="C327" s="2" t="s">
        <v>279</v>
      </c>
      <c r="D327" s="2" t="s">
        <v>1347</v>
      </c>
      <c r="E327" s="4">
        <v>12</v>
      </c>
      <c r="F327" s="4">
        <v>20</v>
      </c>
      <c r="G327" s="3">
        <v>2</v>
      </c>
      <c r="H327">
        <v>43</v>
      </c>
      <c r="I327" s="2" t="s">
        <v>1327</v>
      </c>
      <c r="J327" s="4">
        <f>cocina[[#This Row],[Precio Unitario]]*cocina[[#This Row],[Cantidad Ordenada]]</f>
        <v>40</v>
      </c>
      <c r="K327" s="4">
        <f>(cocina[[#This Row],[Precio Unitario]]-cocina[[#This Row],[Costo Unitario]])*cocina[[#This Row],[Cantidad Ordenada]]</f>
        <v>16</v>
      </c>
      <c r="L327" s="7">
        <f>cocina[[#This Row],[Ganancia Neta]]/cocina[[#This Row],[Ganancia Bruta]]</f>
        <v>0.4</v>
      </c>
      <c r="M327" s="4">
        <f>cocina[[#This Row],[Costo Unitario]]*cocina[[#This Row],[Cantidad Ordenada]]</f>
        <v>24</v>
      </c>
    </row>
    <row r="328" spans="1:13" x14ac:dyDescent="0.45">
      <c r="A328" s="3">
        <v>124</v>
      </c>
      <c r="B328" s="3">
        <v>16</v>
      </c>
      <c r="C328" s="2" t="s">
        <v>229</v>
      </c>
      <c r="D328" s="2" t="s">
        <v>1352</v>
      </c>
      <c r="E328" s="4">
        <v>15</v>
      </c>
      <c r="F328" s="4">
        <v>25</v>
      </c>
      <c r="G328" s="3">
        <v>1</v>
      </c>
      <c r="H328">
        <v>27</v>
      </c>
      <c r="I328" s="2" t="s">
        <v>1328</v>
      </c>
      <c r="J328" s="4">
        <f>cocina[[#This Row],[Precio Unitario]]*cocina[[#This Row],[Cantidad Ordenada]]</f>
        <v>25</v>
      </c>
      <c r="K328" s="4">
        <f>(cocina[[#This Row],[Precio Unitario]]-cocina[[#This Row],[Costo Unitario]])*cocina[[#This Row],[Cantidad Ordenada]]</f>
        <v>10</v>
      </c>
      <c r="L328" s="7">
        <f>cocina[[#This Row],[Ganancia Neta]]/cocina[[#This Row],[Ganancia Bruta]]</f>
        <v>0.4</v>
      </c>
      <c r="M328" s="4">
        <f>cocina[[#This Row],[Costo Unitario]]*cocina[[#This Row],[Cantidad Ordenada]]</f>
        <v>15</v>
      </c>
    </row>
    <row r="329" spans="1:13" x14ac:dyDescent="0.45">
      <c r="A329" s="3">
        <v>124</v>
      </c>
      <c r="B329" s="3">
        <v>16</v>
      </c>
      <c r="C329" s="2" t="s">
        <v>512</v>
      </c>
      <c r="D329" s="2" t="s">
        <v>1340</v>
      </c>
      <c r="E329" s="4">
        <v>20</v>
      </c>
      <c r="F329" s="4">
        <v>33</v>
      </c>
      <c r="G329" s="3">
        <v>3</v>
      </c>
      <c r="H329">
        <v>9</v>
      </c>
      <c r="I329" s="2" t="s">
        <v>1328</v>
      </c>
      <c r="J329" s="4">
        <f>cocina[[#This Row],[Precio Unitario]]*cocina[[#This Row],[Cantidad Ordenada]]</f>
        <v>99</v>
      </c>
      <c r="K329" s="4">
        <f>(cocina[[#This Row],[Precio Unitario]]-cocina[[#This Row],[Costo Unitario]])*cocina[[#This Row],[Cantidad Ordenada]]</f>
        <v>39</v>
      </c>
      <c r="L329" s="7">
        <f>cocina[[#This Row],[Ganancia Neta]]/cocina[[#This Row],[Ganancia Bruta]]</f>
        <v>0.39393939393939392</v>
      </c>
      <c r="M329" s="4">
        <f>cocina[[#This Row],[Costo Unitario]]*cocina[[#This Row],[Cantidad Ordenada]]</f>
        <v>60</v>
      </c>
    </row>
    <row r="330" spans="1:13" x14ac:dyDescent="0.45">
      <c r="A330" s="3">
        <v>124</v>
      </c>
      <c r="B330" s="3">
        <v>16</v>
      </c>
      <c r="C330" s="2" t="s">
        <v>58</v>
      </c>
      <c r="D330" s="2" t="s">
        <v>1339</v>
      </c>
      <c r="E330" s="4">
        <v>17</v>
      </c>
      <c r="F330" s="4">
        <v>29</v>
      </c>
      <c r="G330" s="3">
        <v>2</v>
      </c>
      <c r="H330">
        <v>59</v>
      </c>
      <c r="I330" s="2" t="s">
        <v>1328</v>
      </c>
      <c r="J330" s="4">
        <f>cocina[[#This Row],[Precio Unitario]]*cocina[[#This Row],[Cantidad Ordenada]]</f>
        <v>58</v>
      </c>
      <c r="K330" s="4">
        <f>(cocina[[#This Row],[Precio Unitario]]-cocina[[#This Row],[Costo Unitario]])*cocina[[#This Row],[Cantidad Ordenada]]</f>
        <v>24</v>
      </c>
      <c r="L330" s="7">
        <f>cocina[[#This Row],[Ganancia Neta]]/cocina[[#This Row],[Ganancia Bruta]]</f>
        <v>0.41379310344827586</v>
      </c>
      <c r="M330" s="4">
        <f>cocina[[#This Row],[Costo Unitario]]*cocina[[#This Row],[Cantidad Ordenada]]</f>
        <v>34</v>
      </c>
    </row>
    <row r="331" spans="1:13" x14ac:dyDescent="0.45">
      <c r="A331" s="3">
        <v>125</v>
      </c>
      <c r="B331" s="3">
        <v>14</v>
      </c>
      <c r="C331" s="2" t="s">
        <v>68</v>
      </c>
      <c r="D331" s="2" t="s">
        <v>1341</v>
      </c>
      <c r="E331" s="4">
        <v>16</v>
      </c>
      <c r="F331" s="4">
        <v>28</v>
      </c>
      <c r="G331" s="3">
        <v>2</v>
      </c>
      <c r="H331">
        <v>38</v>
      </c>
      <c r="I331" s="2" t="s">
        <v>1328</v>
      </c>
      <c r="J331" s="4">
        <f>cocina[[#This Row],[Precio Unitario]]*cocina[[#This Row],[Cantidad Ordenada]]</f>
        <v>56</v>
      </c>
      <c r="K331" s="4">
        <f>(cocina[[#This Row],[Precio Unitario]]-cocina[[#This Row],[Costo Unitario]])*cocina[[#This Row],[Cantidad Ordenada]]</f>
        <v>24</v>
      </c>
      <c r="L331" s="7">
        <f>cocina[[#This Row],[Ganancia Neta]]/cocina[[#This Row],[Ganancia Bruta]]</f>
        <v>0.42857142857142855</v>
      </c>
      <c r="M331" s="4">
        <f>cocina[[#This Row],[Costo Unitario]]*cocina[[#This Row],[Cantidad Ordenada]]</f>
        <v>32</v>
      </c>
    </row>
    <row r="332" spans="1:13" x14ac:dyDescent="0.45">
      <c r="A332" s="3">
        <v>125</v>
      </c>
      <c r="B332" s="3">
        <v>14</v>
      </c>
      <c r="C332" s="2" t="s">
        <v>98</v>
      </c>
      <c r="D332" s="2" t="s">
        <v>1346</v>
      </c>
      <c r="E332" s="4">
        <v>20</v>
      </c>
      <c r="F332" s="4">
        <v>34</v>
      </c>
      <c r="G332" s="3">
        <v>2</v>
      </c>
      <c r="H332">
        <v>15</v>
      </c>
      <c r="I332" s="2" t="s">
        <v>1327</v>
      </c>
      <c r="J332" s="4">
        <f>cocina[[#This Row],[Precio Unitario]]*cocina[[#This Row],[Cantidad Ordenada]]</f>
        <v>68</v>
      </c>
      <c r="K332" s="4">
        <f>(cocina[[#This Row],[Precio Unitario]]-cocina[[#This Row],[Costo Unitario]])*cocina[[#This Row],[Cantidad Ordenada]]</f>
        <v>28</v>
      </c>
      <c r="L332" s="7">
        <f>cocina[[#This Row],[Ganancia Neta]]/cocina[[#This Row],[Ganancia Bruta]]</f>
        <v>0.41176470588235292</v>
      </c>
      <c r="M332" s="4">
        <f>cocina[[#This Row],[Costo Unitario]]*cocina[[#This Row],[Cantidad Ordenada]]</f>
        <v>40</v>
      </c>
    </row>
    <row r="333" spans="1:13" x14ac:dyDescent="0.45">
      <c r="A333" s="3">
        <v>125</v>
      </c>
      <c r="B333" s="3">
        <v>14</v>
      </c>
      <c r="C333" s="2" t="s">
        <v>279</v>
      </c>
      <c r="D333" s="2" t="s">
        <v>1347</v>
      </c>
      <c r="E333" s="4">
        <v>12</v>
      </c>
      <c r="F333" s="4">
        <v>20</v>
      </c>
      <c r="G333" s="3">
        <v>3</v>
      </c>
      <c r="H333">
        <v>31</v>
      </c>
      <c r="I333" s="2" t="s">
        <v>1327</v>
      </c>
      <c r="J333" s="4">
        <f>cocina[[#This Row],[Precio Unitario]]*cocina[[#This Row],[Cantidad Ordenada]]</f>
        <v>60</v>
      </c>
      <c r="K333" s="4">
        <f>(cocina[[#This Row],[Precio Unitario]]-cocina[[#This Row],[Costo Unitario]])*cocina[[#This Row],[Cantidad Ordenada]]</f>
        <v>24</v>
      </c>
      <c r="L333" s="7">
        <f>cocina[[#This Row],[Ganancia Neta]]/cocina[[#This Row],[Ganancia Bruta]]</f>
        <v>0.4</v>
      </c>
      <c r="M333" s="4">
        <f>cocina[[#This Row],[Costo Unitario]]*cocina[[#This Row],[Cantidad Ordenada]]</f>
        <v>36</v>
      </c>
    </row>
    <row r="334" spans="1:13" x14ac:dyDescent="0.45">
      <c r="A334" s="3">
        <v>126</v>
      </c>
      <c r="B334" s="3">
        <v>18</v>
      </c>
      <c r="C334" s="2" t="s">
        <v>68</v>
      </c>
      <c r="D334" s="2" t="s">
        <v>1341</v>
      </c>
      <c r="E334" s="4">
        <v>16</v>
      </c>
      <c r="F334" s="4">
        <v>28</v>
      </c>
      <c r="G334" s="3">
        <v>1</v>
      </c>
      <c r="H334">
        <v>19</v>
      </c>
      <c r="I334" s="2" t="s">
        <v>1328</v>
      </c>
      <c r="J334" s="4">
        <f>cocina[[#This Row],[Precio Unitario]]*cocina[[#This Row],[Cantidad Ordenada]]</f>
        <v>28</v>
      </c>
      <c r="K334" s="4">
        <f>(cocina[[#This Row],[Precio Unitario]]-cocina[[#This Row],[Costo Unitario]])*cocina[[#This Row],[Cantidad Ordenada]]</f>
        <v>12</v>
      </c>
      <c r="L334" s="7">
        <f>cocina[[#This Row],[Ganancia Neta]]/cocina[[#This Row],[Ganancia Bruta]]</f>
        <v>0.42857142857142855</v>
      </c>
      <c r="M334" s="4">
        <f>cocina[[#This Row],[Costo Unitario]]*cocina[[#This Row],[Cantidad Ordenada]]</f>
        <v>16</v>
      </c>
    </row>
    <row r="335" spans="1:13" x14ac:dyDescent="0.45">
      <c r="A335" s="3">
        <v>126</v>
      </c>
      <c r="B335" s="3">
        <v>18</v>
      </c>
      <c r="C335" s="2" t="s">
        <v>35</v>
      </c>
      <c r="D335" s="2" t="s">
        <v>1343</v>
      </c>
      <c r="E335" s="4">
        <v>21</v>
      </c>
      <c r="F335" s="4">
        <v>35</v>
      </c>
      <c r="G335" s="3">
        <v>1</v>
      </c>
      <c r="H335">
        <v>40</v>
      </c>
      <c r="I335" s="2" t="s">
        <v>1328</v>
      </c>
      <c r="J335" s="4">
        <f>cocina[[#This Row],[Precio Unitario]]*cocina[[#This Row],[Cantidad Ordenada]]</f>
        <v>35</v>
      </c>
      <c r="K335" s="4">
        <f>(cocina[[#This Row],[Precio Unitario]]-cocina[[#This Row],[Costo Unitario]])*cocina[[#This Row],[Cantidad Ordenada]]</f>
        <v>14</v>
      </c>
      <c r="L335" s="7">
        <f>cocina[[#This Row],[Ganancia Neta]]/cocina[[#This Row],[Ganancia Bruta]]</f>
        <v>0.4</v>
      </c>
      <c r="M335" s="4">
        <f>cocina[[#This Row],[Costo Unitario]]*cocina[[#This Row],[Cantidad Ordenada]]</f>
        <v>21</v>
      </c>
    </row>
    <row r="336" spans="1:13" x14ac:dyDescent="0.45">
      <c r="A336" s="3">
        <v>126</v>
      </c>
      <c r="B336" s="3">
        <v>18</v>
      </c>
      <c r="C336" s="2" t="s">
        <v>300</v>
      </c>
      <c r="D336" s="2" t="s">
        <v>1333</v>
      </c>
      <c r="E336" s="4">
        <v>14</v>
      </c>
      <c r="F336" s="4">
        <v>24</v>
      </c>
      <c r="G336" s="3">
        <v>3</v>
      </c>
      <c r="H336">
        <v>27</v>
      </c>
      <c r="I336" s="2" t="s">
        <v>1327</v>
      </c>
      <c r="J336" s="4">
        <f>cocina[[#This Row],[Precio Unitario]]*cocina[[#This Row],[Cantidad Ordenada]]</f>
        <v>72</v>
      </c>
      <c r="K336" s="4">
        <f>(cocina[[#This Row],[Precio Unitario]]-cocina[[#This Row],[Costo Unitario]])*cocina[[#This Row],[Cantidad Ordenada]]</f>
        <v>30</v>
      </c>
      <c r="L336" s="7">
        <f>cocina[[#This Row],[Ganancia Neta]]/cocina[[#This Row],[Ganancia Bruta]]</f>
        <v>0.41666666666666669</v>
      </c>
      <c r="M336" s="4">
        <f>cocina[[#This Row],[Costo Unitario]]*cocina[[#This Row],[Cantidad Ordenada]]</f>
        <v>42</v>
      </c>
    </row>
    <row r="337" spans="1:13" x14ac:dyDescent="0.45">
      <c r="A337" s="3">
        <v>126</v>
      </c>
      <c r="B337" s="3">
        <v>18</v>
      </c>
      <c r="C337" s="2" t="s">
        <v>123</v>
      </c>
      <c r="D337" s="2" t="s">
        <v>1334</v>
      </c>
      <c r="E337" s="4">
        <v>18</v>
      </c>
      <c r="F337" s="4">
        <v>30</v>
      </c>
      <c r="G337" s="3">
        <v>1</v>
      </c>
      <c r="H337">
        <v>53</v>
      </c>
      <c r="I337" s="2" t="s">
        <v>1327</v>
      </c>
      <c r="J337" s="4">
        <f>cocina[[#This Row],[Precio Unitario]]*cocina[[#This Row],[Cantidad Ordenada]]</f>
        <v>30</v>
      </c>
      <c r="K337" s="4">
        <f>(cocina[[#This Row],[Precio Unitario]]-cocina[[#This Row],[Costo Unitario]])*cocina[[#This Row],[Cantidad Ordenada]]</f>
        <v>12</v>
      </c>
      <c r="L337" s="7">
        <f>cocina[[#This Row],[Ganancia Neta]]/cocina[[#This Row],[Ganancia Bruta]]</f>
        <v>0.4</v>
      </c>
      <c r="M337" s="4">
        <f>cocina[[#This Row],[Costo Unitario]]*cocina[[#This Row],[Cantidad Ordenada]]</f>
        <v>18</v>
      </c>
    </row>
    <row r="338" spans="1:13" x14ac:dyDescent="0.45">
      <c r="A338" s="3">
        <v>127</v>
      </c>
      <c r="B338" s="3">
        <v>6</v>
      </c>
      <c r="C338" s="2" t="s">
        <v>131</v>
      </c>
      <c r="D338" s="2" t="s">
        <v>1338</v>
      </c>
      <c r="E338" s="4">
        <v>22</v>
      </c>
      <c r="F338" s="4">
        <v>36</v>
      </c>
      <c r="G338" s="3">
        <v>2</v>
      </c>
      <c r="H338">
        <v>30</v>
      </c>
      <c r="I338" s="2" t="s">
        <v>1328</v>
      </c>
      <c r="J338" s="4">
        <f>cocina[[#This Row],[Precio Unitario]]*cocina[[#This Row],[Cantidad Ordenada]]</f>
        <v>72</v>
      </c>
      <c r="K338" s="4">
        <f>(cocina[[#This Row],[Precio Unitario]]-cocina[[#This Row],[Costo Unitario]])*cocina[[#This Row],[Cantidad Ordenada]]</f>
        <v>28</v>
      </c>
      <c r="L338" s="7">
        <f>cocina[[#This Row],[Ganancia Neta]]/cocina[[#This Row],[Ganancia Bruta]]</f>
        <v>0.3888888888888889</v>
      </c>
      <c r="M338" s="4">
        <f>cocina[[#This Row],[Costo Unitario]]*cocina[[#This Row],[Cantidad Ordenada]]</f>
        <v>44</v>
      </c>
    </row>
    <row r="339" spans="1:13" x14ac:dyDescent="0.45">
      <c r="A339" s="3">
        <v>128</v>
      </c>
      <c r="B339" s="3">
        <v>2</v>
      </c>
      <c r="C339" s="2" t="s">
        <v>229</v>
      </c>
      <c r="D339" s="2" t="s">
        <v>1352</v>
      </c>
      <c r="E339" s="4">
        <v>15</v>
      </c>
      <c r="F339" s="4">
        <v>25</v>
      </c>
      <c r="G339" s="3">
        <v>3</v>
      </c>
      <c r="H339">
        <v>53</v>
      </c>
      <c r="I339" s="2" t="s">
        <v>1327</v>
      </c>
      <c r="J339" s="4">
        <f>cocina[[#This Row],[Precio Unitario]]*cocina[[#This Row],[Cantidad Ordenada]]</f>
        <v>75</v>
      </c>
      <c r="K339" s="4">
        <f>(cocina[[#This Row],[Precio Unitario]]-cocina[[#This Row],[Costo Unitario]])*cocina[[#This Row],[Cantidad Ordenada]]</f>
        <v>30</v>
      </c>
      <c r="L339" s="7">
        <f>cocina[[#This Row],[Ganancia Neta]]/cocina[[#This Row],[Ganancia Bruta]]</f>
        <v>0.4</v>
      </c>
      <c r="M339" s="4">
        <f>cocina[[#This Row],[Costo Unitario]]*cocina[[#This Row],[Cantidad Ordenada]]</f>
        <v>45</v>
      </c>
    </row>
    <row r="340" spans="1:13" x14ac:dyDescent="0.45">
      <c r="A340" s="3">
        <v>128</v>
      </c>
      <c r="B340" s="3">
        <v>2</v>
      </c>
      <c r="C340" s="2" t="s">
        <v>143</v>
      </c>
      <c r="D340" s="2" t="s">
        <v>1350</v>
      </c>
      <c r="E340" s="4">
        <v>10</v>
      </c>
      <c r="F340" s="4">
        <v>18</v>
      </c>
      <c r="G340" s="3">
        <v>3</v>
      </c>
      <c r="H340">
        <v>50</v>
      </c>
      <c r="I340" s="2" t="s">
        <v>1328</v>
      </c>
      <c r="J340" s="4">
        <f>cocina[[#This Row],[Precio Unitario]]*cocina[[#This Row],[Cantidad Ordenada]]</f>
        <v>54</v>
      </c>
      <c r="K340" s="4">
        <f>(cocina[[#This Row],[Precio Unitario]]-cocina[[#This Row],[Costo Unitario]])*cocina[[#This Row],[Cantidad Ordenada]]</f>
        <v>24</v>
      </c>
      <c r="L340" s="7">
        <f>cocina[[#This Row],[Ganancia Neta]]/cocina[[#This Row],[Ganancia Bruta]]</f>
        <v>0.44444444444444442</v>
      </c>
      <c r="M340" s="4">
        <f>cocina[[#This Row],[Costo Unitario]]*cocina[[#This Row],[Cantidad Ordenada]]</f>
        <v>30</v>
      </c>
    </row>
    <row r="341" spans="1:13" x14ac:dyDescent="0.45">
      <c r="A341" s="3">
        <v>128</v>
      </c>
      <c r="B341" s="3">
        <v>2</v>
      </c>
      <c r="C341" s="2" t="s">
        <v>300</v>
      </c>
      <c r="D341" s="2" t="s">
        <v>1333</v>
      </c>
      <c r="E341" s="4">
        <v>14</v>
      </c>
      <c r="F341" s="4">
        <v>24</v>
      </c>
      <c r="G341" s="3">
        <v>2</v>
      </c>
      <c r="H341">
        <v>35</v>
      </c>
      <c r="I341" s="2" t="s">
        <v>1328</v>
      </c>
      <c r="J341" s="4">
        <f>cocina[[#This Row],[Precio Unitario]]*cocina[[#This Row],[Cantidad Ordenada]]</f>
        <v>48</v>
      </c>
      <c r="K341" s="4">
        <f>(cocina[[#This Row],[Precio Unitario]]-cocina[[#This Row],[Costo Unitario]])*cocina[[#This Row],[Cantidad Ordenada]]</f>
        <v>20</v>
      </c>
      <c r="L341" s="7">
        <f>cocina[[#This Row],[Ganancia Neta]]/cocina[[#This Row],[Ganancia Bruta]]</f>
        <v>0.41666666666666669</v>
      </c>
      <c r="M341" s="4">
        <f>cocina[[#This Row],[Costo Unitario]]*cocina[[#This Row],[Cantidad Ordenada]]</f>
        <v>28</v>
      </c>
    </row>
    <row r="342" spans="1:13" x14ac:dyDescent="0.45">
      <c r="A342" s="3">
        <v>128</v>
      </c>
      <c r="B342" s="3">
        <v>2</v>
      </c>
      <c r="C342" s="2" t="s">
        <v>218</v>
      </c>
      <c r="D342" s="2" t="s">
        <v>1335</v>
      </c>
      <c r="E342" s="4">
        <v>19</v>
      </c>
      <c r="F342" s="4">
        <v>31</v>
      </c>
      <c r="G342" s="3">
        <v>2</v>
      </c>
      <c r="H342">
        <v>34</v>
      </c>
      <c r="I342" s="2" t="s">
        <v>1328</v>
      </c>
      <c r="J342" s="4">
        <f>cocina[[#This Row],[Precio Unitario]]*cocina[[#This Row],[Cantidad Ordenada]]</f>
        <v>62</v>
      </c>
      <c r="K342" s="4">
        <f>(cocina[[#This Row],[Precio Unitario]]-cocina[[#This Row],[Costo Unitario]])*cocina[[#This Row],[Cantidad Ordenada]]</f>
        <v>24</v>
      </c>
      <c r="L342" s="7">
        <f>cocina[[#This Row],[Ganancia Neta]]/cocina[[#This Row],[Ganancia Bruta]]</f>
        <v>0.38709677419354838</v>
      </c>
      <c r="M342" s="4">
        <f>cocina[[#This Row],[Costo Unitario]]*cocina[[#This Row],[Cantidad Ordenada]]</f>
        <v>38</v>
      </c>
    </row>
    <row r="343" spans="1:13" x14ac:dyDescent="0.45">
      <c r="A343" s="3">
        <v>129</v>
      </c>
      <c r="B343" s="3">
        <v>16</v>
      </c>
      <c r="C343" s="2" t="s">
        <v>211</v>
      </c>
      <c r="D343" s="2" t="s">
        <v>1342</v>
      </c>
      <c r="E343" s="4">
        <v>11</v>
      </c>
      <c r="F343" s="4">
        <v>19</v>
      </c>
      <c r="G343" s="3">
        <v>3</v>
      </c>
      <c r="H343">
        <v>6</v>
      </c>
      <c r="I343" s="2" t="s">
        <v>1328</v>
      </c>
      <c r="J343" s="4">
        <f>cocina[[#This Row],[Precio Unitario]]*cocina[[#This Row],[Cantidad Ordenada]]</f>
        <v>57</v>
      </c>
      <c r="K343" s="4">
        <f>(cocina[[#This Row],[Precio Unitario]]-cocina[[#This Row],[Costo Unitario]])*cocina[[#This Row],[Cantidad Ordenada]]</f>
        <v>24</v>
      </c>
      <c r="L343" s="7">
        <f>cocina[[#This Row],[Ganancia Neta]]/cocina[[#This Row],[Ganancia Bruta]]</f>
        <v>0.42105263157894735</v>
      </c>
      <c r="M343" s="4">
        <f>cocina[[#This Row],[Costo Unitario]]*cocina[[#This Row],[Cantidad Ordenada]]</f>
        <v>33</v>
      </c>
    </row>
    <row r="344" spans="1:13" x14ac:dyDescent="0.45">
      <c r="A344" s="3">
        <v>129</v>
      </c>
      <c r="B344" s="3">
        <v>16</v>
      </c>
      <c r="C344" s="2" t="s">
        <v>279</v>
      </c>
      <c r="D344" s="2" t="s">
        <v>1347</v>
      </c>
      <c r="E344" s="4">
        <v>12</v>
      </c>
      <c r="F344" s="4">
        <v>20</v>
      </c>
      <c r="G344" s="3">
        <v>1</v>
      </c>
      <c r="H344">
        <v>24</v>
      </c>
      <c r="I344" s="2" t="s">
        <v>1327</v>
      </c>
      <c r="J344" s="4">
        <f>cocina[[#This Row],[Precio Unitario]]*cocina[[#This Row],[Cantidad Ordenada]]</f>
        <v>20</v>
      </c>
      <c r="K344" s="4">
        <f>(cocina[[#This Row],[Precio Unitario]]-cocina[[#This Row],[Costo Unitario]])*cocina[[#This Row],[Cantidad Ordenada]]</f>
        <v>8</v>
      </c>
      <c r="L344" s="7">
        <f>cocina[[#This Row],[Ganancia Neta]]/cocina[[#This Row],[Ganancia Bruta]]</f>
        <v>0.4</v>
      </c>
      <c r="M344" s="4">
        <f>cocina[[#This Row],[Costo Unitario]]*cocina[[#This Row],[Cantidad Ordenada]]</f>
        <v>12</v>
      </c>
    </row>
    <row r="345" spans="1:13" x14ac:dyDescent="0.45">
      <c r="A345" s="3">
        <v>129</v>
      </c>
      <c r="B345" s="3">
        <v>16</v>
      </c>
      <c r="C345" s="2" t="s">
        <v>58</v>
      </c>
      <c r="D345" s="2" t="s">
        <v>1339</v>
      </c>
      <c r="E345" s="4">
        <v>17</v>
      </c>
      <c r="F345" s="4">
        <v>29</v>
      </c>
      <c r="G345" s="3">
        <v>1</v>
      </c>
      <c r="H345">
        <v>50</v>
      </c>
      <c r="I345" s="2" t="s">
        <v>1327</v>
      </c>
      <c r="J345" s="4">
        <f>cocina[[#This Row],[Precio Unitario]]*cocina[[#This Row],[Cantidad Ordenada]]</f>
        <v>29</v>
      </c>
      <c r="K345" s="4">
        <f>(cocina[[#This Row],[Precio Unitario]]-cocina[[#This Row],[Costo Unitario]])*cocina[[#This Row],[Cantidad Ordenada]]</f>
        <v>12</v>
      </c>
      <c r="L345" s="7">
        <f>cocina[[#This Row],[Ganancia Neta]]/cocina[[#This Row],[Ganancia Bruta]]</f>
        <v>0.41379310344827586</v>
      </c>
      <c r="M345" s="4">
        <f>cocina[[#This Row],[Costo Unitario]]*cocina[[#This Row],[Cantidad Ordenada]]</f>
        <v>17</v>
      </c>
    </row>
    <row r="346" spans="1:13" x14ac:dyDescent="0.45">
      <c r="A346" s="3">
        <v>130</v>
      </c>
      <c r="B346" s="3">
        <v>10</v>
      </c>
      <c r="C346" s="2" t="s">
        <v>35</v>
      </c>
      <c r="D346" s="2" t="s">
        <v>1343</v>
      </c>
      <c r="E346" s="4">
        <v>21</v>
      </c>
      <c r="F346" s="4">
        <v>35</v>
      </c>
      <c r="G346" s="3">
        <v>1</v>
      </c>
      <c r="H346">
        <v>25</v>
      </c>
      <c r="I346" s="2" t="s">
        <v>1328</v>
      </c>
      <c r="J346" s="4">
        <f>cocina[[#This Row],[Precio Unitario]]*cocina[[#This Row],[Cantidad Ordenada]]</f>
        <v>35</v>
      </c>
      <c r="K346" s="4">
        <f>(cocina[[#This Row],[Precio Unitario]]-cocina[[#This Row],[Costo Unitario]])*cocina[[#This Row],[Cantidad Ordenada]]</f>
        <v>14</v>
      </c>
      <c r="L346" s="7">
        <f>cocina[[#This Row],[Ganancia Neta]]/cocina[[#This Row],[Ganancia Bruta]]</f>
        <v>0.4</v>
      </c>
      <c r="M346" s="4">
        <f>cocina[[#This Row],[Costo Unitario]]*cocina[[#This Row],[Cantidad Ordenada]]</f>
        <v>21</v>
      </c>
    </row>
    <row r="347" spans="1:13" x14ac:dyDescent="0.45">
      <c r="A347" s="3">
        <v>131</v>
      </c>
      <c r="B347" s="3">
        <v>7</v>
      </c>
      <c r="C347" s="2" t="s">
        <v>80</v>
      </c>
      <c r="D347" s="2" t="s">
        <v>1337</v>
      </c>
      <c r="E347" s="4">
        <v>25</v>
      </c>
      <c r="F347" s="4">
        <v>40</v>
      </c>
      <c r="G347" s="3">
        <v>1</v>
      </c>
      <c r="H347">
        <v>43</v>
      </c>
      <c r="I347" s="2" t="s">
        <v>1328</v>
      </c>
      <c r="J347" s="4">
        <f>cocina[[#This Row],[Precio Unitario]]*cocina[[#This Row],[Cantidad Ordenada]]</f>
        <v>40</v>
      </c>
      <c r="K347" s="4">
        <f>(cocina[[#This Row],[Precio Unitario]]-cocina[[#This Row],[Costo Unitario]])*cocina[[#This Row],[Cantidad Ordenada]]</f>
        <v>15</v>
      </c>
      <c r="L347" s="7">
        <f>cocina[[#This Row],[Ganancia Neta]]/cocina[[#This Row],[Ganancia Bruta]]</f>
        <v>0.375</v>
      </c>
      <c r="M347" s="4">
        <f>cocina[[#This Row],[Costo Unitario]]*cocina[[#This Row],[Cantidad Ordenada]]</f>
        <v>25</v>
      </c>
    </row>
    <row r="348" spans="1:13" x14ac:dyDescent="0.45">
      <c r="A348" s="3">
        <v>131</v>
      </c>
      <c r="B348" s="3">
        <v>7</v>
      </c>
      <c r="C348" s="2" t="s">
        <v>143</v>
      </c>
      <c r="D348" s="2" t="s">
        <v>1350</v>
      </c>
      <c r="E348" s="4">
        <v>10</v>
      </c>
      <c r="F348" s="4">
        <v>18</v>
      </c>
      <c r="G348" s="3">
        <v>3</v>
      </c>
      <c r="H348">
        <v>20</v>
      </c>
      <c r="I348" s="2" t="s">
        <v>1327</v>
      </c>
      <c r="J348" s="4">
        <f>cocina[[#This Row],[Precio Unitario]]*cocina[[#This Row],[Cantidad Ordenada]]</f>
        <v>54</v>
      </c>
      <c r="K348" s="4">
        <f>(cocina[[#This Row],[Precio Unitario]]-cocina[[#This Row],[Costo Unitario]])*cocina[[#This Row],[Cantidad Ordenada]]</f>
        <v>24</v>
      </c>
      <c r="L348" s="7">
        <f>cocina[[#This Row],[Ganancia Neta]]/cocina[[#This Row],[Ganancia Bruta]]</f>
        <v>0.44444444444444442</v>
      </c>
      <c r="M348" s="4">
        <f>cocina[[#This Row],[Costo Unitario]]*cocina[[#This Row],[Cantidad Ordenada]]</f>
        <v>30</v>
      </c>
    </row>
    <row r="349" spans="1:13" x14ac:dyDescent="0.45">
      <c r="A349" s="3">
        <v>131</v>
      </c>
      <c r="B349" s="3">
        <v>7</v>
      </c>
      <c r="C349" s="2" t="s">
        <v>126</v>
      </c>
      <c r="D349" s="2" t="s">
        <v>1349</v>
      </c>
      <c r="E349" s="4">
        <v>13</v>
      </c>
      <c r="F349" s="4">
        <v>21</v>
      </c>
      <c r="G349" s="3">
        <v>3</v>
      </c>
      <c r="H349">
        <v>57</v>
      </c>
      <c r="I349" s="2" t="s">
        <v>1328</v>
      </c>
      <c r="J349" s="4">
        <f>cocina[[#This Row],[Precio Unitario]]*cocina[[#This Row],[Cantidad Ordenada]]</f>
        <v>63</v>
      </c>
      <c r="K349" s="4">
        <f>(cocina[[#This Row],[Precio Unitario]]-cocina[[#This Row],[Costo Unitario]])*cocina[[#This Row],[Cantidad Ordenada]]</f>
        <v>24</v>
      </c>
      <c r="L349" s="7">
        <f>cocina[[#This Row],[Ganancia Neta]]/cocina[[#This Row],[Ganancia Bruta]]</f>
        <v>0.38095238095238093</v>
      </c>
      <c r="M349" s="4">
        <f>cocina[[#This Row],[Costo Unitario]]*cocina[[#This Row],[Cantidad Ordenada]]</f>
        <v>39</v>
      </c>
    </row>
    <row r="350" spans="1:13" x14ac:dyDescent="0.45">
      <c r="A350" s="3">
        <v>132</v>
      </c>
      <c r="B350" s="3">
        <v>9</v>
      </c>
      <c r="C350" s="2" t="s">
        <v>385</v>
      </c>
      <c r="D350" s="2" t="s">
        <v>1348</v>
      </c>
      <c r="E350" s="4">
        <v>14</v>
      </c>
      <c r="F350" s="4">
        <v>23</v>
      </c>
      <c r="G350" s="3">
        <v>1</v>
      </c>
      <c r="H350">
        <v>6</v>
      </c>
      <c r="I350" s="2" t="s">
        <v>1328</v>
      </c>
      <c r="J350" s="4">
        <f>cocina[[#This Row],[Precio Unitario]]*cocina[[#This Row],[Cantidad Ordenada]]</f>
        <v>23</v>
      </c>
      <c r="K350" s="4">
        <f>(cocina[[#This Row],[Precio Unitario]]-cocina[[#This Row],[Costo Unitario]])*cocina[[#This Row],[Cantidad Ordenada]]</f>
        <v>9</v>
      </c>
      <c r="L350" s="7">
        <f>cocina[[#This Row],[Ganancia Neta]]/cocina[[#This Row],[Ganancia Bruta]]</f>
        <v>0.39130434782608697</v>
      </c>
      <c r="M350" s="4">
        <f>cocina[[#This Row],[Costo Unitario]]*cocina[[#This Row],[Cantidad Ordenada]]</f>
        <v>14</v>
      </c>
    </row>
    <row r="351" spans="1:13" x14ac:dyDescent="0.45">
      <c r="A351" s="3">
        <v>132</v>
      </c>
      <c r="B351" s="3">
        <v>9</v>
      </c>
      <c r="C351" s="2" t="s">
        <v>131</v>
      </c>
      <c r="D351" s="2" t="s">
        <v>1338</v>
      </c>
      <c r="E351" s="4">
        <v>22</v>
      </c>
      <c r="F351" s="4">
        <v>36</v>
      </c>
      <c r="G351" s="3">
        <v>1</v>
      </c>
      <c r="H351">
        <v>18</v>
      </c>
      <c r="I351" s="2" t="s">
        <v>1327</v>
      </c>
      <c r="J351" s="4">
        <f>cocina[[#This Row],[Precio Unitario]]*cocina[[#This Row],[Cantidad Ordenada]]</f>
        <v>36</v>
      </c>
      <c r="K351" s="4">
        <f>(cocina[[#This Row],[Precio Unitario]]-cocina[[#This Row],[Costo Unitario]])*cocina[[#This Row],[Cantidad Ordenada]]</f>
        <v>14</v>
      </c>
      <c r="L351" s="7">
        <f>cocina[[#This Row],[Ganancia Neta]]/cocina[[#This Row],[Ganancia Bruta]]</f>
        <v>0.3888888888888889</v>
      </c>
      <c r="M351" s="4">
        <f>cocina[[#This Row],[Costo Unitario]]*cocina[[#This Row],[Cantidad Ordenada]]</f>
        <v>22</v>
      </c>
    </row>
    <row r="352" spans="1:13" x14ac:dyDescent="0.45">
      <c r="A352" s="3">
        <v>132</v>
      </c>
      <c r="B352" s="3">
        <v>9</v>
      </c>
      <c r="C352" s="2" t="s">
        <v>126</v>
      </c>
      <c r="D352" s="2" t="s">
        <v>1349</v>
      </c>
      <c r="E352" s="4">
        <v>13</v>
      </c>
      <c r="F352" s="4">
        <v>21</v>
      </c>
      <c r="G352" s="3">
        <v>2</v>
      </c>
      <c r="H352">
        <v>53</v>
      </c>
      <c r="I352" s="2" t="s">
        <v>1327</v>
      </c>
      <c r="J352" s="4">
        <f>cocina[[#This Row],[Precio Unitario]]*cocina[[#This Row],[Cantidad Ordenada]]</f>
        <v>42</v>
      </c>
      <c r="K352" s="4">
        <f>(cocina[[#This Row],[Precio Unitario]]-cocina[[#This Row],[Costo Unitario]])*cocina[[#This Row],[Cantidad Ordenada]]</f>
        <v>16</v>
      </c>
      <c r="L352" s="7">
        <f>cocina[[#This Row],[Ganancia Neta]]/cocina[[#This Row],[Ganancia Bruta]]</f>
        <v>0.38095238095238093</v>
      </c>
      <c r="M352" s="4">
        <f>cocina[[#This Row],[Costo Unitario]]*cocina[[#This Row],[Cantidad Ordenada]]</f>
        <v>26</v>
      </c>
    </row>
    <row r="353" spans="1:13" x14ac:dyDescent="0.45">
      <c r="A353" s="3">
        <v>132</v>
      </c>
      <c r="B353" s="3">
        <v>9</v>
      </c>
      <c r="C353" s="2" t="s">
        <v>35</v>
      </c>
      <c r="D353" s="2" t="s">
        <v>1343</v>
      </c>
      <c r="E353" s="4">
        <v>21</v>
      </c>
      <c r="F353" s="4">
        <v>35</v>
      </c>
      <c r="G353" s="3">
        <v>3</v>
      </c>
      <c r="H353">
        <v>25</v>
      </c>
      <c r="I353" s="2" t="s">
        <v>1328</v>
      </c>
      <c r="J353" s="4">
        <f>cocina[[#This Row],[Precio Unitario]]*cocina[[#This Row],[Cantidad Ordenada]]</f>
        <v>105</v>
      </c>
      <c r="K353" s="4">
        <f>(cocina[[#This Row],[Precio Unitario]]-cocina[[#This Row],[Costo Unitario]])*cocina[[#This Row],[Cantidad Ordenada]]</f>
        <v>42</v>
      </c>
      <c r="L353" s="7">
        <f>cocina[[#This Row],[Ganancia Neta]]/cocina[[#This Row],[Ganancia Bruta]]</f>
        <v>0.4</v>
      </c>
      <c r="M353" s="4">
        <f>cocina[[#This Row],[Costo Unitario]]*cocina[[#This Row],[Cantidad Ordenada]]</f>
        <v>63</v>
      </c>
    </row>
    <row r="354" spans="1:13" x14ac:dyDescent="0.45">
      <c r="A354" s="3">
        <v>133</v>
      </c>
      <c r="B354" s="3">
        <v>20</v>
      </c>
      <c r="C354" s="2" t="s">
        <v>480</v>
      </c>
      <c r="D354" s="2" t="s">
        <v>1344</v>
      </c>
      <c r="E354" s="4">
        <v>19</v>
      </c>
      <c r="F354" s="4">
        <v>32</v>
      </c>
      <c r="G354" s="3">
        <v>1</v>
      </c>
      <c r="H354">
        <v>5</v>
      </c>
      <c r="I354" s="2" t="s">
        <v>1327</v>
      </c>
      <c r="J354" s="4">
        <f>cocina[[#This Row],[Precio Unitario]]*cocina[[#This Row],[Cantidad Ordenada]]</f>
        <v>32</v>
      </c>
      <c r="K354" s="4">
        <f>(cocina[[#This Row],[Precio Unitario]]-cocina[[#This Row],[Costo Unitario]])*cocina[[#This Row],[Cantidad Ordenada]]</f>
        <v>13</v>
      </c>
      <c r="L354" s="7">
        <f>cocina[[#This Row],[Ganancia Neta]]/cocina[[#This Row],[Ganancia Bruta]]</f>
        <v>0.40625</v>
      </c>
      <c r="M354" s="4">
        <f>cocina[[#This Row],[Costo Unitario]]*cocina[[#This Row],[Cantidad Ordenada]]</f>
        <v>19</v>
      </c>
    </row>
    <row r="355" spans="1:13" x14ac:dyDescent="0.45">
      <c r="A355" s="3">
        <v>133</v>
      </c>
      <c r="B355" s="3">
        <v>20</v>
      </c>
      <c r="C355" s="2" t="s">
        <v>98</v>
      </c>
      <c r="D355" s="2" t="s">
        <v>1346</v>
      </c>
      <c r="E355" s="4">
        <v>20</v>
      </c>
      <c r="F355" s="4">
        <v>34</v>
      </c>
      <c r="G355" s="3">
        <v>1</v>
      </c>
      <c r="H355">
        <v>45</v>
      </c>
      <c r="I355" s="2" t="s">
        <v>1328</v>
      </c>
      <c r="J355" s="4">
        <f>cocina[[#This Row],[Precio Unitario]]*cocina[[#This Row],[Cantidad Ordenada]]</f>
        <v>34</v>
      </c>
      <c r="K355" s="4">
        <f>(cocina[[#This Row],[Precio Unitario]]-cocina[[#This Row],[Costo Unitario]])*cocina[[#This Row],[Cantidad Ordenada]]</f>
        <v>14</v>
      </c>
      <c r="L355" s="7">
        <f>cocina[[#This Row],[Ganancia Neta]]/cocina[[#This Row],[Ganancia Bruta]]</f>
        <v>0.41176470588235292</v>
      </c>
      <c r="M355" s="4">
        <f>cocina[[#This Row],[Costo Unitario]]*cocina[[#This Row],[Cantidad Ordenada]]</f>
        <v>20</v>
      </c>
    </row>
    <row r="356" spans="1:13" x14ac:dyDescent="0.45">
      <c r="A356" s="3">
        <v>133</v>
      </c>
      <c r="B356" s="3">
        <v>20</v>
      </c>
      <c r="C356" s="2" t="s">
        <v>218</v>
      </c>
      <c r="D356" s="2" t="s">
        <v>1335</v>
      </c>
      <c r="E356" s="4">
        <v>19</v>
      </c>
      <c r="F356" s="4">
        <v>31</v>
      </c>
      <c r="G356" s="3">
        <v>2</v>
      </c>
      <c r="H356">
        <v>46</v>
      </c>
      <c r="I356" s="2" t="s">
        <v>1327</v>
      </c>
      <c r="J356" s="4">
        <f>cocina[[#This Row],[Precio Unitario]]*cocina[[#This Row],[Cantidad Ordenada]]</f>
        <v>62</v>
      </c>
      <c r="K356" s="4">
        <f>(cocina[[#This Row],[Precio Unitario]]-cocina[[#This Row],[Costo Unitario]])*cocina[[#This Row],[Cantidad Ordenada]]</f>
        <v>24</v>
      </c>
      <c r="L356" s="7">
        <f>cocina[[#This Row],[Ganancia Neta]]/cocina[[#This Row],[Ganancia Bruta]]</f>
        <v>0.38709677419354838</v>
      </c>
      <c r="M356" s="4">
        <f>cocina[[#This Row],[Costo Unitario]]*cocina[[#This Row],[Cantidad Ordenada]]</f>
        <v>38</v>
      </c>
    </row>
    <row r="357" spans="1:13" x14ac:dyDescent="0.45">
      <c r="A357" s="3">
        <v>133</v>
      </c>
      <c r="B357" s="3">
        <v>20</v>
      </c>
      <c r="C357" s="2" t="s">
        <v>143</v>
      </c>
      <c r="D357" s="2" t="s">
        <v>1350</v>
      </c>
      <c r="E357" s="4">
        <v>10</v>
      </c>
      <c r="F357" s="4">
        <v>18</v>
      </c>
      <c r="G357" s="3">
        <v>3</v>
      </c>
      <c r="H357">
        <v>11</v>
      </c>
      <c r="I357" s="2" t="s">
        <v>1327</v>
      </c>
      <c r="J357" s="4">
        <f>cocina[[#This Row],[Precio Unitario]]*cocina[[#This Row],[Cantidad Ordenada]]</f>
        <v>54</v>
      </c>
      <c r="K357" s="4">
        <f>(cocina[[#This Row],[Precio Unitario]]-cocina[[#This Row],[Costo Unitario]])*cocina[[#This Row],[Cantidad Ordenada]]</f>
        <v>24</v>
      </c>
      <c r="L357" s="7">
        <f>cocina[[#This Row],[Ganancia Neta]]/cocina[[#This Row],[Ganancia Bruta]]</f>
        <v>0.44444444444444442</v>
      </c>
      <c r="M357" s="4">
        <f>cocina[[#This Row],[Costo Unitario]]*cocina[[#This Row],[Cantidad Ordenada]]</f>
        <v>30</v>
      </c>
    </row>
    <row r="358" spans="1:13" x14ac:dyDescent="0.45">
      <c r="A358" s="3">
        <v>134</v>
      </c>
      <c r="B358" s="3">
        <v>3</v>
      </c>
      <c r="C358" s="2" t="s">
        <v>300</v>
      </c>
      <c r="D358" s="2" t="s">
        <v>1333</v>
      </c>
      <c r="E358" s="4">
        <v>14</v>
      </c>
      <c r="F358" s="4">
        <v>24</v>
      </c>
      <c r="G358" s="3">
        <v>1</v>
      </c>
      <c r="H358">
        <v>19</v>
      </c>
      <c r="I358" s="2" t="s">
        <v>1327</v>
      </c>
      <c r="J358" s="4">
        <f>cocina[[#This Row],[Precio Unitario]]*cocina[[#This Row],[Cantidad Ordenada]]</f>
        <v>24</v>
      </c>
      <c r="K358" s="4">
        <f>(cocina[[#This Row],[Precio Unitario]]-cocina[[#This Row],[Costo Unitario]])*cocina[[#This Row],[Cantidad Ordenada]]</f>
        <v>10</v>
      </c>
      <c r="L358" s="7">
        <f>cocina[[#This Row],[Ganancia Neta]]/cocina[[#This Row],[Ganancia Bruta]]</f>
        <v>0.41666666666666669</v>
      </c>
      <c r="M358" s="4">
        <f>cocina[[#This Row],[Costo Unitario]]*cocina[[#This Row],[Cantidad Ordenada]]</f>
        <v>14</v>
      </c>
    </row>
    <row r="359" spans="1:13" x14ac:dyDescent="0.45">
      <c r="A359" s="3">
        <v>134</v>
      </c>
      <c r="B359" s="3">
        <v>3</v>
      </c>
      <c r="C359" s="2" t="s">
        <v>480</v>
      </c>
      <c r="D359" s="2" t="s">
        <v>1344</v>
      </c>
      <c r="E359" s="4">
        <v>19</v>
      </c>
      <c r="F359" s="4">
        <v>32</v>
      </c>
      <c r="G359" s="3">
        <v>3</v>
      </c>
      <c r="H359">
        <v>29</v>
      </c>
      <c r="I359" s="2" t="s">
        <v>1327</v>
      </c>
      <c r="J359" s="4">
        <f>cocina[[#This Row],[Precio Unitario]]*cocina[[#This Row],[Cantidad Ordenada]]</f>
        <v>96</v>
      </c>
      <c r="K359" s="4">
        <f>(cocina[[#This Row],[Precio Unitario]]-cocina[[#This Row],[Costo Unitario]])*cocina[[#This Row],[Cantidad Ordenada]]</f>
        <v>39</v>
      </c>
      <c r="L359" s="7">
        <f>cocina[[#This Row],[Ganancia Neta]]/cocina[[#This Row],[Ganancia Bruta]]</f>
        <v>0.40625</v>
      </c>
      <c r="M359" s="4">
        <f>cocina[[#This Row],[Costo Unitario]]*cocina[[#This Row],[Cantidad Ordenada]]</f>
        <v>57</v>
      </c>
    </row>
    <row r="360" spans="1:13" x14ac:dyDescent="0.45">
      <c r="A360" s="3">
        <v>135</v>
      </c>
      <c r="B360" s="3">
        <v>11</v>
      </c>
      <c r="C360" s="2" t="s">
        <v>218</v>
      </c>
      <c r="D360" s="2" t="s">
        <v>1335</v>
      </c>
      <c r="E360" s="4">
        <v>19</v>
      </c>
      <c r="F360" s="4">
        <v>31</v>
      </c>
      <c r="G360" s="3">
        <v>3</v>
      </c>
      <c r="H360">
        <v>17</v>
      </c>
      <c r="I360" s="2" t="s">
        <v>1327</v>
      </c>
      <c r="J360" s="4">
        <f>cocina[[#This Row],[Precio Unitario]]*cocina[[#This Row],[Cantidad Ordenada]]</f>
        <v>93</v>
      </c>
      <c r="K360" s="4">
        <f>(cocina[[#This Row],[Precio Unitario]]-cocina[[#This Row],[Costo Unitario]])*cocina[[#This Row],[Cantidad Ordenada]]</f>
        <v>36</v>
      </c>
      <c r="L360" s="7">
        <f>cocina[[#This Row],[Ganancia Neta]]/cocina[[#This Row],[Ganancia Bruta]]</f>
        <v>0.38709677419354838</v>
      </c>
      <c r="M360" s="4">
        <f>cocina[[#This Row],[Costo Unitario]]*cocina[[#This Row],[Cantidad Ordenada]]</f>
        <v>57</v>
      </c>
    </row>
    <row r="361" spans="1:13" x14ac:dyDescent="0.45">
      <c r="A361" s="3">
        <v>135</v>
      </c>
      <c r="B361" s="3">
        <v>11</v>
      </c>
      <c r="C361" s="2" t="s">
        <v>80</v>
      </c>
      <c r="D361" s="2" t="s">
        <v>1337</v>
      </c>
      <c r="E361" s="4">
        <v>25</v>
      </c>
      <c r="F361" s="4">
        <v>40</v>
      </c>
      <c r="G361" s="3">
        <v>2</v>
      </c>
      <c r="H361">
        <v>42</v>
      </c>
      <c r="I361" s="2" t="s">
        <v>1327</v>
      </c>
      <c r="J361" s="4">
        <f>cocina[[#This Row],[Precio Unitario]]*cocina[[#This Row],[Cantidad Ordenada]]</f>
        <v>80</v>
      </c>
      <c r="K361" s="4">
        <f>(cocina[[#This Row],[Precio Unitario]]-cocina[[#This Row],[Costo Unitario]])*cocina[[#This Row],[Cantidad Ordenada]]</f>
        <v>30</v>
      </c>
      <c r="L361" s="7">
        <f>cocina[[#This Row],[Ganancia Neta]]/cocina[[#This Row],[Ganancia Bruta]]</f>
        <v>0.375</v>
      </c>
      <c r="M361" s="4">
        <f>cocina[[#This Row],[Costo Unitario]]*cocina[[#This Row],[Cantidad Ordenada]]</f>
        <v>50</v>
      </c>
    </row>
    <row r="362" spans="1:13" x14ac:dyDescent="0.45">
      <c r="A362" s="3">
        <v>135</v>
      </c>
      <c r="B362" s="3">
        <v>11</v>
      </c>
      <c r="C362" s="2" t="s">
        <v>58</v>
      </c>
      <c r="D362" s="2" t="s">
        <v>1339</v>
      </c>
      <c r="E362" s="4">
        <v>17</v>
      </c>
      <c r="F362" s="4">
        <v>29</v>
      </c>
      <c r="G362" s="3">
        <v>3</v>
      </c>
      <c r="H362">
        <v>29</v>
      </c>
      <c r="I362" s="2" t="s">
        <v>1328</v>
      </c>
      <c r="J362" s="4">
        <f>cocina[[#This Row],[Precio Unitario]]*cocina[[#This Row],[Cantidad Ordenada]]</f>
        <v>87</v>
      </c>
      <c r="K362" s="4">
        <f>(cocina[[#This Row],[Precio Unitario]]-cocina[[#This Row],[Costo Unitario]])*cocina[[#This Row],[Cantidad Ordenada]]</f>
        <v>36</v>
      </c>
      <c r="L362" s="7">
        <f>cocina[[#This Row],[Ganancia Neta]]/cocina[[#This Row],[Ganancia Bruta]]</f>
        <v>0.41379310344827586</v>
      </c>
      <c r="M362" s="4">
        <f>cocina[[#This Row],[Costo Unitario]]*cocina[[#This Row],[Cantidad Ordenada]]</f>
        <v>51</v>
      </c>
    </row>
    <row r="363" spans="1:13" x14ac:dyDescent="0.45">
      <c r="A363" s="3">
        <v>136</v>
      </c>
      <c r="B363" s="3">
        <v>6</v>
      </c>
      <c r="C363" s="2" t="s">
        <v>80</v>
      </c>
      <c r="D363" s="2" t="s">
        <v>1337</v>
      </c>
      <c r="E363" s="4">
        <v>25</v>
      </c>
      <c r="F363" s="4">
        <v>40</v>
      </c>
      <c r="G363" s="3">
        <v>2</v>
      </c>
      <c r="H363">
        <v>13</v>
      </c>
      <c r="I363" s="2" t="s">
        <v>1328</v>
      </c>
      <c r="J363" s="4">
        <f>cocina[[#This Row],[Precio Unitario]]*cocina[[#This Row],[Cantidad Ordenada]]</f>
        <v>80</v>
      </c>
      <c r="K363" s="4">
        <f>(cocina[[#This Row],[Precio Unitario]]-cocina[[#This Row],[Costo Unitario]])*cocina[[#This Row],[Cantidad Ordenada]]</f>
        <v>30</v>
      </c>
      <c r="L363" s="7">
        <f>cocina[[#This Row],[Ganancia Neta]]/cocina[[#This Row],[Ganancia Bruta]]</f>
        <v>0.375</v>
      </c>
      <c r="M363" s="4">
        <f>cocina[[#This Row],[Costo Unitario]]*cocina[[#This Row],[Cantidad Ordenada]]</f>
        <v>50</v>
      </c>
    </row>
    <row r="364" spans="1:13" x14ac:dyDescent="0.45">
      <c r="A364" s="3">
        <v>137</v>
      </c>
      <c r="B364" s="3">
        <v>13</v>
      </c>
      <c r="C364" s="2" t="s">
        <v>126</v>
      </c>
      <c r="D364" s="2" t="s">
        <v>1349</v>
      </c>
      <c r="E364" s="4">
        <v>13</v>
      </c>
      <c r="F364" s="4">
        <v>21</v>
      </c>
      <c r="G364" s="3">
        <v>3</v>
      </c>
      <c r="H364">
        <v>41</v>
      </c>
      <c r="I364" s="2" t="s">
        <v>1328</v>
      </c>
      <c r="J364" s="4">
        <f>cocina[[#This Row],[Precio Unitario]]*cocina[[#This Row],[Cantidad Ordenada]]</f>
        <v>63</v>
      </c>
      <c r="K364" s="4">
        <f>(cocina[[#This Row],[Precio Unitario]]-cocina[[#This Row],[Costo Unitario]])*cocina[[#This Row],[Cantidad Ordenada]]</f>
        <v>24</v>
      </c>
      <c r="L364" s="7">
        <f>cocina[[#This Row],[Ganancia Neta]]/cocina[[#This Row],[Ganancia Bruta]]</f>
        <v>0.38095238095238093</v>
      </c>
      <c r="M364" s="4">
        <f>cocina[[#This Row],[Costo Unitario]]*cocina[[#This Row],[Cantidad Ordenada]]</f>
        <v>39</v>
      </c>
    </row>
    <row r="365" spans="1:13" x14ac:dyDescent="0.45">
      <c r="A365" s="3">
        <v>138</v>
      </c>
      <c r="B365" s="3">
        <v>6</v>
      </c>
      <c r="C365" s="2" t="s">
        <v>218</v>
      </c>
      <c r="D365" s="2" t="s">
        <v>1335</v>
      </c>
      <c r="E365" s="4">
        <v>19</v>
      </c>
      <c r="F365" s="4">
        <v>31</v>
      </c>
      <c r="G365" s="3">
        <v>2</v>
      </c>
      <c r="H365">
        <v>40</v>
      </c>
      <c r="I365" s="2" t="s">
        <v>1327</v>
      </c>
      <c r="J365" s="4">
        <f>cocina[[#This Row],[Precio Unitario]]*cocina[[#This Row],[Cantidad Ordenada]]</f>
        <v>62</v>
      </c>
      <c r="K365" s="4">
        <f>(cocina[[#This Row],[Precio Unitario]]-cocina[[#This Row],[Costo Unitario]])*cocina[[#This Row],[Cantidad Ordenada]]</f>
        <v>24</v>
      </c>
      <c r="L365" s="7">
        <f>cocina[[#This Row],[Ganancia Neta]]/cocina[[#This Row],[Ganancia Bruta]]</f>
        <v>0.38709677419354838</v>
      </c>
      <c r="M365" s="4">
        <f>cocina[[#This Row],[Costo Unitario]]*cocina[[#This Row],[Cantidad Ordenada]]</f>
        <v>38</v>
      </c>
    </row>
    <row r="366" spans="1:13" x14ac:dyDescent="0.45">
      <c r="A366" s="3">
        <v>138</v>
      </c>
      <c r="B366" s="3">
        <v>6</v>
      </c>
      <c r="C366" s="2" t="s">
        <v>211</v>
      </c>
      <c r="D366" s="2" t="s">
        <v>1342</v>
      </c>
      <c r="E366" s="4">
        <v>11</v>
      </c>
      <c r="F366" s="4">
        <v>19</v>
      </c>
      <c r="G366" s="3">
        <v>2</v>
      </c>
      <c r="H366">
        <v>6</v>
      </c>
      <c r="I366" s="2" t="s">
        <v>1327</v>
      </c>
      <c r="J366" s="4">
        <f>cocina[[#This Row],[Precio Unitario]]*cocina[[#This Row],[Cantidad Ordenada]]</f>
        <v>38</v>
      </c>
      <c r="K366" s="4">
        <f>(cocina[[#This Row],[Precio Unitario]]-cocina[[#This Row],[Costo Unitario]])*cocina[[#This Row],[Cantidad Ordenada]]</f>
        <v>16</v>
      </c>
      <c r="L366" s="7">
        <f>cocina[[#This Row],[Ganancia Neta]]/cocina[[#This Row],[Ganancia Bruta]]</f>
        <v>0.42105263157894735</v>
      </c>
      <c r="M366" s="4">
        <f>cocina[[#This Row],[Costo Unitario]]*cocina[[#This Row],[Cantidad Ordenada]]</f>
        <v>22</v>
      </c>
    </row>
    <row r="367" spans="1:13" x14ac:dyDescent="0.45">
      <c r="A367" s="3">
        <v>138</v>
      </c>
      <c r="B367" s="3">
        <v>6</v>
      </c>
      <c r="C367" s="2" t="s">
        <v>297</v>
      </c>
      <c r="D367" s="2" t="s">
        <v>1351</v>
      </c>
      <c r="E367" s="4">
        <v>15</v>
      </c>
      <c r="F367" s="4">
        <v>26</v>
      </c>
      <c r="G367" s="3">
        <v>3</v>
      </c>
      <c r="H367">
        <v>7</v>
      </c>
      <c r="I367" s="2" t="s">
        <v>1328</v>
      </c>
      <c r="J367" s="4">
        <f>cocina[[#This Row],[Precio Unitario]]*cocina[[#This Row],[Cantidad Ordenada]]</f>
        <v>78</v>
      </c>
      <c r="K367" s="4">
        <f>(cocina[[#This Row],[Precio Unitario]]-cocina[[#This Row],[Costo Unitario]])*cocina[[#This Row],[Cantidad Ordenada]]</f>
        <v>33</v>
      </c>
      <c r="L367" s="7">
        <f>cocina[[#This Row],[Ganancia Neta]]/cocina[[#This Row],[Ganancia Bruta]]</f>
        <v>0.42307692307692307</v>
      </c>
      <c r="M367" s="4">
        <f>cocina[[#This Row],[Costo Unitario]]*cocina[[#This Row],[Cantidad Ordenada]]</f>
        <v>45</v>
      </c>
    </row>
    <row r="368" spans="1:13" x14ac:dyDescent="0.45">
      <c r="A368" s="3">
        <v>138</v>
      </c>
      <c r="B368" s="3">
        <v>6</v>
      </c>
      <c r="C368" s="2" t="s">
        <v>123</v>
      </c>
      <c r="D368" s="2" t="s">
        <v>1334</v>
      </c>
      <c r="E368" s="4">
        <v>18</v>
      </c>
      <c r="F368" s="4">
        <v>30</v>
      </c>
      <c r="G368" s="3">
        <v>2</v>
      </c>
      <c r="H368">
        <v>44</v>
      </c>
      <c r="I368" s="2" t="s">
        <v>1328</v>
      </c>
      <c r="J368" s="4">
        <f>cocina[[#This Row],[Precio Unitario]]*cocina[[#This Row],[Cantidad Ordenada]]</f>
        <v>60</v>
      </c>
      <c r="K368" s="4">
        <f>(cocina[[#This Row],[Precio Unitario]]-cocina[[#This Row],[Costo Unitario]])*cocina[[#This Row],[Cantidad Ordenada]]</f>
        <v>24</v>
      </c>
      <c r="L368" s="7">
        <f>cocina[[#This Row],[Ganancia Neta]]/cocina[[#This Row],[Ganancia Bruta]]</f>
        <v>0.4</v>
      </c>
      <c r="M368" s="4">
        <f>cocina[[#This Row],[Costo Unitario]]*cocina[[#This Row],[Cantidad Ordenada]]</f>
        <v>36</v>
      </c>
    </row>
    <row r="369" spans="1:13" x14ac:dyDescent="0.45">
      <c r="A369" s="3">
        <v>139</v>
      </c>
      <c r="B369" s="3">
        <v>16</v>
      </c>
      <c r="C369" s="2" t="s">
        <v>35</v>
      </c>
      <c r="D369" s="2" t="s">
        <v>1343</v>
      </c>
      <c r="E369" s="4">
        <v>21</v>
      </c>
      <c r="F369" s="4">
        <v>35</v>
      </c>
      <c r="G369" s="3">
        <v>1</v>
      </c>
      <c r="H369">
        <v>26</v>
      </c>
      <c r="I369" s="2" t="s">
        <v>1327</v>
      </c>
      <c r="J369" s="4">
        <f>cocina[[#This Row],[Precio Unitario]]*cocina[[#This Row],[Cantidad Ordenada]]</f>
        <v>35</v>
      </c>
      <c r="K369" s="4">
        <f>(cocina[[#This Row],[Precio Unitario]]-cocina[[#This Row],[Costo Unitario]])*cocina[[#This Row],[Cantidad Ordenada]]</f>
        <v>14</v>
      </c>
      <c r="L369" s="7">
        <f>cocina[[#This Row],[Ganancia Neta]]/cocina[[#This Row],[Ganancia Bruta]]</f>
        <v>0.4</v>
      </c>
      <c r="M369" s="4">
        <f>cocina[[#This Row],[Costo Unitario]]*cocina[[#This Row],[Cantidad Ordenada]]</f>
        <v>21</v>
      </c>
    </row>
    <row r="370" spans="1:13" x14ac:dyDescent="0.45">
      <c r="A370" s="3">
        <v>140</v>
      </c>
      <c r="B370" s="3">
        <v>11</v>
      </c>
      <c r="C370" s="2" t="s">
        <v>229</v>
      </c>
      <c r="D370" s="2" t="s">
        <v>1352</v>
      </c>
      <c r="E370" s="4">
        <v>15</v>
      </c>
      <c r="F370" s="4">
        <v>25</v>
      </c>
      <c r="G370" s="3">
        <v>2</v>
      </c>
      <c r="H370">
        <v>35</v>
      </c>
      <c r="I370" s="2" t="s">
        <v>1327</v>
      </c>
      <c r="J370" s="4">
        <f>cocina[[#This Row],[Precio Unitario]]*cocina[[#This Row],[Cantidad Ordenada]]</f>
        <v>50</v>
      </c>
      <c r="K370" s="4">
        <f>(cocina[[#This Row],[Precio Unitario]]-cocina[[#This Row],[Costo Unitario]])*cocina[[#This Row],[Cantidad Ordenada]]</f>
        <v>20</v>
      </c>
      <c r="L370" s="7">
        <f>cocina[[#This Row],[Ganancia Neta]]/cocina[[#This Row],[Ganancia Bruta]]</f>
        <v>0.4</v>
      </c>
      <c r="M370" s="4">
        <f>cocina[[#This Row],[Costo Unitario]]*cocina[[#This Row],[Cantidad Ordenada]]</f>
        <v>30</v>
      </c>
    </row>
    <row r="371" spans="1:13" x14ac:dyDescent="0.45">
      <c r="A371" s="3">
        <v>140</v>
      </c>
      <c r="B371" s="3">
        <v>11</v>
      </c>
      <c r="C371" s="2" t="s">
        <v>35</v>
      </c>
      <c r="D371" s="2" t="s">
        <v>1343</v>
      </c>
      <c r="E371" s="4">
        <v>21</v>
      </c>
      <c r="F371" s="4">
        <v>35</v>
      </c>
      <c r="G371" s="3">
        <v>3</v>
      </c>
      <c r="H371">
        <v>35</v>
      </c>
      <c r="I371" s="2" t="s">
        <v>1328</v>
      </c>
      <c r="J371" s="4">
        <f>cocina[[#This Row],[Precio Unitario]]*cocina[[#This Row],[Cantidad Ordenada]]</f>
        <v>105</v>
      </c>
      <c r="K371" s="4">
        <f>(cocina[[#This Row],[Precio Unitario]]-cocina[[#This Row],[Costo Unitario]])*cocina[[#This Row],[Cantidad Ordenada]]</f>
        <v>42</v>
      </c>
      <c r="L371" s="7">
        <f>cocina[[#This Row],[Ganancia Neta]]/cocina[[#This Row],[Ganancia Bruta]]</f>
        <v>0.4</v>
      </c>
      <c r="M371" s="4">
        <f>cocina[[#This Row],[Costo Unitario]]*cocina[[#This Row],[Cantidad Ordenada]]</f>
        <v>63</v>
      </c>
    </row>
    <row r="372" spans="1:13" x14ac:dyDescent="0.45">
      <c r="A372" s="3">
        <v>140</v>
      </c>
      <c r="B372" s="3">
        <v>11</v>
      </c>
      <c r="C372" s="2" t="s">
        <v>143</v>
      </c>
      <c r="D372" s="2" t="s">
        <v>1350</v>
      </c>
      <c r="E372" s="4">
        <v>10</v>
      </c>
      <c r="F372" s="4">
        <v>18</v>
      </c>
      <c r="G372" s="3">
        <v>2</v>
      </c>
      <c r="H372">
        <v>48</v>
      </c>
      <c r="I372" s="2" t="s">
        <v>1328</v>
      </c>
      <c r="J372" s="4">
        <f>cocina[[#This Row],[Precio Unitario]]*cocina[[#This Row],[Cantidad Ordenada]]</f>
        <v>36</v>
      </c>
      <c r="K372" s="4">
        <f>(cocina[[#This Row],[Precio Unitario]]-cocina[[#This Row],[Costo Unitario]])*cocina[[#This Row],[Cantidad Ordenada]]</f>
        <v>16</v>
      </c>
      <c r="L372" s="7">
        <f>cocina[[#This Row],[Ganancia Neta]]/cocina[[#This Row],[Ganancia Bruta]]</f>
        <v>0.44444444444444442</v>
      </c>
      <c r="M372" s="4">
        <f>cocina[[#This Row],[Costo Unitario]]*cocina[[#This Row],[Cantidad Ordenada]]</f>
        <v>20</v>
      </c>
    </row>
    <row r="373" spans="1:13" x14ac:dyDescent="0.45">
      <c r="A373" s="3">
        <v>141</v>
      </c>
      <c r="B373" s="3">
        <v>4</v>
      </c>
      <c r="C373" s="2" t="s">
        <v>126</v>
      </c>
      <c r="D373" s="2" t="s">
        <v>1349</v>
      </c>
      <c r="E373" s="4">
        <v>13</v>
      </c>
      <c r="F373" s="4">
        <v>21</v>
      </c>
      <c r="G373" s="3">
        <v>1</v>
      </c>
      <c r="H373">
        <v>28</v>
      </c>
      <c r="I373" s="2" t="s">
        <v>1328</v>
      </c>
      <c r="J373" s="4">
        <f>cocina[[#This Row],[Precio Unitario]]*cocina[[#This Row],[Cantidad Ordenada]]</f>
        <v>21</v>
      </c>
      <c r="K373" s="4">
        <f>(cocina[[#This Row],[Precio Unitario]]-cocina[[#This Row],[Costo Unitario]])*cocina[[#This Row],[Cantidad Ordenada]]</f>
        <v>8</v>
      </c>
      <c r="L373" s="7">
        <f>cocina[[#This Row],[Ganancia Neta]]/cocina[[#This Row],[Ganancia Bruta]]</f>
        <v>0.38095238095238093</v>
      </c>
      <c r="M373" s="4">
        <f>cocina[[#This Row],[Costo Unitario]]*cocina[[#This Row],[Cantidad Ordenada]]</f>
        <v>13</v>
      </c>
    </row>
    <row r="374" spans="1:13" x14ac:dyDescent="0.45">
      <c r="A374" s="3">
        <v>142</v>
      </c>
      <c r="B374" s="3">
        <v>14</v>
      </c>
      <c r="C374" s="2" t="s">
        <v>300</v>
      </c>
      <c r="D374" s="2" t="s">
        <v>1333</v>
      </c>
      <c r="E374" s="4">
        <v>14</v>
      </c>
      <c r="F374" s="4">
        <v>24</v>
      </c>
      <c r="G374" s="3">
        <v>3</v>
      </c>
      <c r="H374">
        <v>37</v>
      </c>
      <c r="I374" s="2" t="s">
        <v>1327</v>
      </c>
      <c r="J374" s="4">
        <f>cocina[[#This Row],[Precio Unitario]]*cocina[[#This Row],[Cantidad Ordenada]]</f>
        <v>72</v>
      </c>
      <c r="K374" s="4">
        <f>(cocina[[#This Row],[Precio Unitario]]-cocina[[#This Row],[Costo Unitario]])*cocina[[#This Row],[Cantidad Ordenada]]</f>
        <v>30</v>
      </c>
      <c r="L374" s="7">
        <f>cocina[[#This Row],[Ganancia Neta]]/cocina[[#This Row],[Ganancia Bruta]]</f>
        <v>0.41666666666666669</v>
      </c>
      <c r="M374" s="4">
        <f>cocina[[#This Row],[Costo Unitario]]*cocina[[#This Row],[Cantidad Ordenada]]</f>
        <v>42</v>
      </c>
    </row>
    <row r="375" spans="1:13" x14ac:dyDescent="0.45">
      <c r="A375" s="3">
        <v>142</v>
      </c>
      <c r="B375" s="3">
        <v>14</v>
      </c>
      <c r="C375" s="2" t="s">
        <v>385</v>
      </c>
      <c r="D375" s="2" t="s">
        <v>1348</v>
      </c>
      <c r="E375" s="4">
        <v>14</v>
      </c>
      <c r="F375" s="4">
        <v>23</v>
      </c>
      <c r="G375" s="3">
        <v>3</v>
      </c>
      <c r="H375">
        <v>11</v>
      </c>
      <c r="I375" s="2" t="s">
        <v>1328</v>
      </c>
      <c r="J375" s="4">
        <f>cocina[[#This Row],[Precio Unitario]]*cocina[[#This Row],[Cantidad Ordenada]]</f>
        <v>69</v>
      </c>
      <c r="K375" s="4">
        <f>(cocina[[#This Row],[Precio Unitario]]-cocina[[#This Row],[Costo Unitario]])*cocina[[#This Row],[Cantidad Ordenada]]</f>
        <v>27</v>
      </c>
      <c r="L375" s="7">
        <f>cocina[[#This Row],[Ganancia Neta]]/cocina[[#This Row],[Ganancia Bruta]]</f>
        <v>0.39130434782608697</v>
      </c>
      <c r="M375" s="4">
        <f>cocina[[#This Row],[Costo Unitario]]*cocina[[#This Row],[Cantidad Ordenada]]</f>
        <v>42</v>
      </c>
    </row>
    <row r="376" spans="1:13" x14ac:dyDescent="0.45">
      <c r="A376" s="3">
        <v>142</v>
      </c>
      <c r="B376" s="3">
        <v>14</v>
      </c>
      <c r="C376" s="2" t="s">
        <v>80</v>
      </c>
      <c r="D376" s="2" t="s">
        <v>1337</v>
      </c>
      <c r="E376" s="4">
        <v>25</v>
      </c>
      <c r="F376" s="4">
        <v>40</v>
      </c>
      <c r="G376" s="3">
        <v>1</v>
      </c>
      <c r="H376">
        <v>22</v>
      </c>
      <c r="I376" s="2" t="s">
        <v>1327</v>
      </c>
      <c r="J376" s="4">
        <f>cocina[[#This Row],[Precio Unitario]]*cocina[[#This Row],[Cantidad Ordenada]]</f>
        <v>40</v>
      </c>
      <c r="K376" s="4">
        <f>(cocina[[#This Row],[Precio Unitario]]-cocina[[#This Row],[Costo Unitario]])*cocina[[#This Row],[Cantidad Ordenada]]</f>
        <v>15</v>
      </c>
      <c r="L376" s="7">
        <f>cocina[[#This Row],[Ganancia Neta]]/cocina[[#This Row],[Ganancia Bruta]]</f>
        <v>0.375</v>
      </c>
      <c r="M376" s="4">
        <f>cocina[[#This Row],[Costo Unitario]]*cocina[[#This Row],[Cantidad Ordenada]]</f>
        <v>25</v>
      </c>
    </row>
    <row r="377" spans="1:13" x14ac:dyDescent="0.45">
      <c r="A377" s="3">
        <v>143</v>
      </c>
      <c r="B377" s="3">
        <v>9</v>
      </c>
      <c r="C377" s="2" t="s">
        <v>229</v>
      </c>
      <c r="D377" s="2" t="s">
        <v>1352</v>
      </c>
      <c r="E377" s="4">
        <v>15</v>
      </c>
      <c r="F377" s="4">
        <v>25</v>
      </c>
      <c r="G377" s="3">
        <v>2</v>
      </c>
      <c r="H377">
        <v>16</v>
      </c>
      <c r="I377" s="2" t="s">
        <v>1328</v>
      </c>
      <c r="J377" s="4">
        <f>cocina[[#This Row],[Precio Unitario]]*cocina[[#This Row],[Cantidad Ordenada]]</f>
        <v>50</v>
      </c>
      <c r="K377" s="4">
        <f>(cocina[[#This Row],[Precio Unitario]]-cocina[[#This Row],[Costo Unitario]])*cocina[[#This Row],[Cantidad Ordenada]]</f>
        <v>20</v>
      </c>
      <c r="L377" s="7">
        <f>cocina[[#This Row],[Ganancia Neta]]/cocina[[#This Row],[Ganancia Bruta]]</f>
        <v>0.4</v>
      </c>
      <c r="M377" s="4">
        <f>cocina[[#This Row],[Costo Unitario]]*cocina[[#This Row],[Cantidad Ordenada]]</f>
        <v>30</v>
      </c>
    </row>
    <row r="378" spans="1:13" x14ac:dyDescent="0.45">
      <c r="A378" s="3">
        <v>144</v>
      </c>
      <c r="B378" s="3">
        <v>18</v>
      </c>
      <c r="C378" s="2" t="s">
        <v>131</v>
      </c>
      <c r="D378" s="2" t="s">
        <v>1338</v>
      </c>
      <c r="E378" s="4">
        <v>22</v>
      </c>
      <c r="F378" s="4">
        <v>36</v>
      </c>
      <c r="G378" s="3">
        <v>1</v>
      </c>
      <c r="H378">
        <v>27</v>
      </c>
      <c r="I378" s="2" t="s">
        <v>1328</v>
      </c>
      <c r="J378" s="4">
        <f>cocina[[#This Row],[Precio Unitario]]*cocina[[#This Row],[Cantidad Ordenada]]</f>
        <v>36</v>
      </c>
      <c r="K378" s="4">
        <f>(cocina[[#This Row],[Precio Unitario]]-cocina[[#This Row],[Costo Unitario]])*cocina[[#This Row],[Cantidad Ordenada]]</f>
        <v>14</v>
      </c>
      <c r="L378" s="7">
        <f>cocina[[#This Row],[Ganancia Neta]]/cocina[[#This Row],[Ganancia Bruta]]</f>
        <v>0.3888888888888889</v>
      </c>
      <c r="M378" s="4">
        <f>cocina[[#This Row],[Costo Unitario]]*cocina[[#This Row],[Cantidad Ordenada]]</f>
        <v>22</v>
      </c>
    </row>
    <row r="379" spans="1:13" x14ac:dyDescent="0.45">
      <c r="A379" s="3">
        <v>144</v>
      </c>
      <c r="B379" s="3">
        <v>18</v>
      </c>
      <c r="C379" s="2" t="s">
        <v>211</v>
      </c>
      <c r="D379" s="2" t="s">
        <v>1342</v>
      </c>
      <c r="E379" s="4">
        <v>11</v>
      </c>
      <c r="F379" s="4">
        <v>19</v>
      </c>
      <c r="G379" s="3">
        <v>3</v>
      </c>
      <c r="H379">
        <v>51</v>
      </c>
      <c r="I379" s="2" t="s">
        <v>1327</v>
      </c>
      <c r="J379" s="4">
        <f>cocina[[#This Row],[Precio Unitario]]*cocina[[#This Row],[Cantidad Ordenada]]</f>
        <v>57</v>
      </c>
      <c r="K379" s="4">
        <f>(cocina[[#This Row],[Precio Unitario]]-cocina[[#This Row],[Costo Unitario]])*cocina[[#This Row],[Cantidad Ordenada]]</f>
        <v>24</v>
      </c>
      <c r="L379" s="7">
        <f>cocina[[#This Row],[Ganancia Neta]]/cocina[[#This Row],[Ganancia Bruta]]</f>
        <v>0.42105263157894735</v>
      </c>
      <c r="M379" s="4">
        <f>cocina[[#This Row],[Costo Unitario]]*cocina[[#This Row],[Cantidad Ordenada]]</f>
        <v>33</v>
      </c>
    </row>
    <row r="380" spans="1:13" x14ac:dyDescent="0.45">
      <c r="A380" s="3">
        <v>144</v>
      </c>
      <c r="B380" s="3">
        <v>18</v>
      </c>
      <c r="C380" s="2" t="s">
        <v>58</v>
      </c>
      <c r="D380" s="2" t="s">
        <v>1339</v>
      </c>
      <c r="E380" s="4">
        <v>17</v>
      </c>
      <c r="F380" s="4">
        <v>29</v>
      </c>
      <c r="G380" s="3">
        <v>2</v>
      </c>
      <c r="H380">
        <v>38</v>
      </c>
      <c r="I380" s="2" t="s">
        <v>1327</v>
      </c>
      <c r="J380" s="4">
        <f>cocina[[#This Row],[Precio Unitario]]*cocina[[#This Row],[Cantidad Ordenada]]</f>
        <v>58</v>
      </c>
      <c r="K380" s="4">
        <f>(cocina[[#This Row],[Precio Unitario]]-cocina[[#This Row],[Costo Unitario]])*cocina[[#This Row],[Cantidad Ordenada]]</f>
        <v>24</v>
      </c>
      <c r="L380" s="7">
        <f>cocina[[#This Row],[Ganancia Neta]]/cocina[[#This Row],[Ganancia Bruta]]</f>
        <v>0.41379310344827586</v>
      </c>
      <c r="M380" s="4">
        <f>cocina[[#This Row],[Costo Unitario]]*cocina[[#This Row],[Cantidad Ordenada]]</f>
        <v>34</v>
      </c>
    </row>
    <row r="381" spans="1:13" x14ac:dyDescent="0.45">
      <c r="A381" s="3">
        <v>144</v>
      </c>
      <c r="B381" s="3">
        <v>18</v>
      </c>
      <c r="C381" s="2" t="s">
        <v>98</v>
      </c>
      <c r="D381" s="2" t="s">
        <v>1346</v>
      </c>
      <c r="E381" s="4">
        <v>20</v>
      </c>
      <c r="F381" s="4">
        <v>34</v>
      </c>
      <c r="G381" s="3">
        <v>1</v>
      </c>
      <c r="H381">
        <v>34</v>
      </c>
      <c r="I381" s="2" t="s">
        <v>1328</v>
      </c>
      <c r="J381" s="4">
        <f>cocina[[#This Row],[Precio Unitario]]*cocina[[#This Row],[Cantidad Ordenada]]</f>
        <v>34</v>
      </c>
      <c r="K381" s="4">
        <f>(cocina[[#This Row],[Precio Unitario]]-cocina[[#This Row],[Costo Unitario]])*cocina[[#This Row],[Cantidad Ordenada]]</f>
        <v>14</v>
      </c>
      <c r="L381" s="7">
        <f>cocina[[#This Row],[Ganancia Neta]]/cocina[[#This Row],[Ganancia Bruta]]</f>
        <v>0.41176470588235292</v>
      </c>
      <c r="M381" s="4">
        <f>cocina[[#This Row],[Costo Unitario]]*cocina[[#This Row],[Cantidad Ordenada]]</f>
        <v>20</v>
      </c>
    </row>
    <row r="382" spans="1:13" x14ac:dyDescent="0.45">
      <c r="A382" s="3">
        <v>145</v>
      </c>
      <c r="B382" s="3">
        <v>2</v>
      </c>
      <c r="C382" s="2" t="s">
        <v>390</v>
      </c>
      <c r="D382" s="2" t="s">
        <v>1345</v>
      </c>
      <c r="E382" s="4">
        <v>13</v>
      </c>
      <c r="F382" s="4">
        <v>22</v>
      </c>
      <c r="G382" s="3">
        <v>3</v>
      </c>
      <c r="H382">
        <v>59</v>
      </c>
      <c r="I382" s="2" t="s">
        <v>1327</v>
      </c>
      <c r="J382" s="4">
        <f>cocina[[#This Row],[Precio Unitario]]*cocina[[#This Row],[Cantidad Ordenada]]</f>
        <v>66</v>
      </c>
      <c r="K382" s="4">
        <f>(cocina[[#This Row],[Precio Unitario]]-cocina[[#This Row],[Costo Unitario]])*cocina[[#This Row],[Cantidad Ordenada]]</f>
        <v>27</v>
      </c>
      <c r="L382" s="7">
        <f>cocina[[#This Row],[Ganancia Neta]]/cocina[[#This Row],[Ganancia Bruta]]</f>
        <v>0.40909090909090912</v>
      </c>
      <c r="M382" s="4">
        <f>cocina[[#This Row],[Costo Unitario]]*cocina[[#This Row],[Cantidad Ordenada]]</f>
        <v>39</v>
      </c>
    </row>
    <row r="383" spans="1:13" x14ac:dyDescent="0.45">
      <c r="A383" s="3">
        <v>145</v>
      </c>
      <c r="B383" s="3">
        <v>2</v>
      </c>
      <c r="C383" s="2" t="s">
        <v>123</v>
      </c>
      <c r="D383" s="2" t="s">
        <v>1334</v>
      </c>
      <c r="E383" s="4">
        <v>18</v>
      </c>
      <c r="F383" s="4">
        <v>30</v>
      </c>
      <c r="G383" s="3">
        <v>2</v>
      </c>
      <c r="H383">
        <v>47</v>
      </c>
      <c r="I383" s="2" t="s">
        <v>1328</v>
      </c>
      <c r="J383" s="4">
        <f>cocina[[#This Row],[Precio Unitario]]*cocina[[#This Row],[Cantidad Ordenada]]</f>
        <v>60</v>
      </c>
      <c r="K383" s="4">
        <f>(cocina[[#This Row],[Precio Unitario]]-cocina[[#This Row],[Costo Unitario]])*cocina[[#This Row],[Cantidad Ordenada]]</f>
        <v>24</v>
      </c>
      <c r="L383" s="7">
        <f>cocina[[#This Row],[Ganancia Neta]]/cocina[[#This Row],[Ganancia Bruta]]</f>
        <v>0.4</v>
      </c>
      <c r="M383" s="4">
        <f>cocina[[#This Row],[Costo Unitario]]*cocina[[#This Row],[Cantidad Ordenada]]</f>
        <v>36</v>
      </c>
    </row>
    <row r="384" spans="1:13" x14ac:dyDescent="0.45">
      <c r="A384" s="3">
        <v>146</v>
      </c>
      <c r="B384" s="3">
        <v>8</v>
      </c>
      <c r="C384" s="2" t="s">
        <v>218</v>
      </c>
      <c r="D384" s="2" t="s">
        <v>1335</v>
      </c>
      <c r="E384" s="4">
        <v>19</v>
      </c>
      <c r="F384" s="4">
        <v>31</v>
      </c>
      <c r="G384" s="3">
        <v>2</v>
      </c>
      <c r="H384">
        <v>47</v>
      </c>
      <c r="I384" s="2" t="s">
        <v>1328</v>
      </c>
      <c r="J384" s="4">
        <f>cocina[[#This Row],[Precio Unitario]]*cocina[[#This Row],[Cantidad Ordenada]]</f>
        <v>62</v>
      </c>
      <c r="K384" s="4">
        <f>(cocina[[#This Row],[Precio Unitario]]-cocina[[#This Row],[Costo Unitario]])*cocina[[#This Row],[Cantidad Ordenada]]</f>
        <v>24</v>
      </c>
      <c r="L384" s="7">
        <f>cocina[[#This Row],[Ganancia Neta]]/cocina[[#This Row],[Ganancia Bruta]]</f>
        <v>0.38709677419354838</v>
      </c>
      <c r="M384" s="4">
        <f>cocina[[#This Row],[Costo Unitario]]*cocina[[#This Row],[Cantidad Ordenada]]</f>
        <v>38</v>
      </c>
    </row>
    <row r="385" spans="1:13" x14ac:dyDescent="0.45">
      <c r="A385" s="3">
        <v>147</v>
      </c>
      <c r="B385" s="3">
        <v>5</v>
      </c>
      <c r="C385" s="2" t="s">
        <v>80</v>
      </c>
      <c r="D385" s="2" t="s">
        <v>1337</v>
      </c>
      <c r="E385" s="4">
        <v>25</v>
      </c>
      <c r="F385" s="4">
        <v>40</v>
      </c>
      <c r="G385" s="3">
        <v>1</v>
      </c>
      <c r="H385">
        <v>13</v>
      </c>
      <c r="I385" s="2" t="s">
        <v>1328</v>
      </c>
      <c r="J385" s="4">
        <f>cocina[[#This Row],[Precio Unitario]]*cocina[[#This Row],[Cantidad Ordenada]]</f>
        <v>40</v>
      </c>
      <c r="K385" s="4">
        <f>(cocina[[#This Row],[Precio Unitario]]-cocina[[#This Row],[Costo Unitario]])*cocina[[#This Row],[Cantidad Ordenada]]</f>
        <v>15</v>
      </c>
      <c r="L385" s="7">
        <f>cocina[[#This Row],[Ganancia Neta]]/cocina[[#This Row],[Ganancia Bruta]]</f>
        <v>0.375</v>
      </c>
      <c r="M385" s="4">
        <f>cocina[[#This Row],[Costo Unitario]]*cocina[[#This Row],[Cantidad Ordenada]]</f>
        <v>25</v>
      </c>
    </row>
    <row r="386" spans="1:13" x14ac:dyDescent="0.45">
      <c r="A386" s="3">
        <v>147</v>
      </c>
      <c r="B386" s="3">
        <v>5</v>
      </c>
      <c r="C386" s="2" t="s">
        <v>390</v>
      </c>
      <c r="D386" s="2" t="s">
        <v>1345</v>
      </c>
      <c r="E386" s="4">
        <v>13</v>
      </c>
      <c r="F386" s="4">
        <v>22</v>
      </c>
      <c r="G386" s="3">
        <v>2</v>
      </c>
      <c r="H386">
        <v>20</v>
      </c>
      <c r="I386" s="2" t="s">
        <v>1327</v>
      </c>
      <c r="J386" s="4">
        <f>cocina[[#This Row],[Precio Unitario]]*cocina[[#This Row],[Cantidad Ordenada]]</f>
        <v>44</v>
      </c>
      <c r="K386" s="4">
        <f>(cocina[[#This Row],[Precio Unitario]]-cocina[[#This Row],[Costo Unitario]])*cocina[[#This Row],[Cantidad Ordenada]]</f>
        <v>18</v>
      </c>
      <c r="L386" s="7">
        <f>cocina[[#This Row],[Ganancia Neta]]/cocina[[#This Row],[Ganancia Bruta]]</f>
        <v>0.40909090909090912</v>
      </c>
      <c r="M386" s="4">
        <f>cocina[[#This Row],[Costo Unitario]]*cocina[[#This Row],[Cantidad Ordenada]]</f>
        <v>26</v>
      </c>
    </row>
    <row r="387" spans="1:13" x14ac:dyDescent="0.45">
      <c r="A387" s="3">
        <v>148</v>
      </c>
      <c r="B387" s="3">
        <v>10</v>
      </c>
      <c r="C387" s="2" t="s">
        <v>58</v>
      </c>
      <c r="D387" s="2" t="s">
        <v>1339</v>
      </c>
      <c r="E387" s="4">
        <v>17</v>
      </c>
      <c r="F387" s="4">
        <v>29</v>
      </c>
      <c r="G387" s="3">
        <v>2</v>
      </c>
      <c r="H387">
        <v>31</v>
      </c>
      <c r="I387" s="2" t="s">
        <v>1327</v>
      </c>
      <c r="J387" s="4">
        <f>cocina[[#This Row],[Precio Unitario]]*cocina[[#This Row],[Cantidad Ordenada]]</f>
        <v>58</v>
      </c>
      <c r="K387" s="4">
        <f>(cocina[[#This Row],[Precio Unitario]]-cocina[[#This Row],[Costo Unitario]])*cocina[[#This Row],[Cantidad Ordenada]]</f>
        <v>24</v>
      </c>
      <c r="L387" s="7">
        <f>cocina[[#This Row],[Ganancia Neta]]/cocina[[#This Row],[Ganancia Bruta]]</f>
        <v>0.41379310344827586</v>
      </c>
      <c r="M387" s="4">
        <f>cocina[[#This Row],[Costo Unitario]]*cocina[[#This Row],[Cantidad Ordenada]]</f>
        <v>34</v>
      </c>
    </row>
    <row r="388" spans="1:13" x14ac:dyDescent="0.45">
      <c r="A388" s="3">
        <v>148</v>
      </c>
      <c r="B388" s="3">
        <v>10</v>
      </c>
      <c r="C388" s="2" t="s">
        <v>98</v>
      </c>
      <c r="D388" s="2" t="s">
        <v>1346</v>
      </c>
      <c r="E388" s="4">
        <v>20</v>
      </c>
      <c r="F388" s="4">
        <v>34</v>
      </c>
      <c r="G388" s="3">
        <v>2</v>
      </c>
      <c r="H388">
        <v>57</v>
      </c>
      <c r="I388" s="2" t="s">
        <v>1327</v>
      </c>
      <c r="J388" s="4">
        <f>cocina[[#This Row],[Precio Unitario]]*cocina[[#This Row],[Cantidad Ordenada]]</f>
        <v>68</v>
      </c>
      <c r="K388" s="4">
        <f>(cocina[[#This Row],[Precio Unitario]]-cocina[[#This Row],[Costo Unitario]])*cocina[[#This Row],[Cantidad Ordenada]]</f>
        <v>28</v>
      </c>
      <c r="L388" s="7">
        <f>cocina[[#This Row],[Ganancia Neta]]/cocina[[#This Row],[Ganancia Bruta]]</f>
        <v>0.41176470588235292</v>
      </c>
      <c r="M388" s="4">
        <f>cocina[[#This Row],[Costo Unitario]]*cocina[[#This Row],[Cantidad Ordenada]]</f>
        <v>40</v>
      </c>
    </row>
    <row r="389" spans="1:13" x14ac:dyDescent="0.45">
      <c r="A389" s="3">
        <v>148</v>
      </c>
      <c r="B389" s="3">
        <v>10</v>
      </c>
      <c r="C389" s="2" t="s">
        <v>279</v>
      </c>
      <c r="D389" s="2" t="s">
        <v>1347</v>
      </c>
      <c r="E389" s="4">
        <v>12</v>
      </c>
      <c r="F389" s="4">
        <v>20</v>
      </c>
      <c r="G389" s="3">
        <v>3</v>
      </c>
      <c r="H389">
        <v>46</v>
      </c>
      <c r="I389" s="2" t="s">
        <v>1327</v>
      </c>
      <c r="J389" s="4">
        <f>cocina[[#This Row],[Precio Unitario]]*cocina[[#This Row],[Cantidad Ordenada]]</f>
        <v>60</v>
      </c>
      <c r="K389" s="4">
        <f>(cocina[[#This Row],[Precio Unitario]]-cocina[[#This Row],[Costo Unitario]])*cocina[[#This Row],[Cantidad Ordenada]]</f>
        <v>24</v>
      </c>
      <c r="L389" s="7">
        <f>cocina[[#This Row],[Ganancia Neta]]/cocina[[#This Row],[Ganancia Bruta]]</f>
        <v>0.4</v>
      </c>
      <c r="M389" s="4">
        <f>cocina[[#This Row],[Costo Unitario]]*cocina[[#This Row],[Cantidad Ordenada]]</f>
        <v>36</v>
      </c>
    </row>
    <row r="390" spans="1:13" x14ac:dyDescent="0.45">
      <c r="A390" s="3">
        <v>148</v>
      </c>
      <c r="B390" s="3">
        <v>10</v>
      </c>
      <c r="C390" s="2" t="s">
        <v>297</v>
      </c>
      <c r="D390" s="2" t="s">
        <v>1351</v>
      </c>
      <c r="E390" s="4">
        <v>15</v>
      </c>
      <c r="F390" s="4">
        <v>26</v>
      </c>
      <c r="G390" s="3">
        <v>1</v>
      </c>
      <c r="H390">
        <v>25</v>
      </c>
      <c r="I390" s="2" t="s">
        <v>1327</v>
      </c>
      <c r="J390" s="4">
        <f>cocina[[#This Row],[Precio Unitario]]*cocina[[#This Row],[Cantidad Ordenada]]</f>
        <v>26</v>
      </c>
      <c r="K390" s="4">
        <f>(cocina[[#This Row],[Precio Unitario]]-cocina[[#This Row],[Costo Unitario]])*cocina[[#This Row],[Cantidad Ordenada]]</f>
        <v>11</v>
      </c>
      <c r="L390" s="7">
        <f>cocina[[#This Row],[Ganancia Neta]]/cocina[[#This Row],[Ganancia Bruta]]</f>
        <v>0.42307692307692307</v>
      </c>
      <c r="M390" s="4">
        <f>cocina[[#This Row],[Costo Unitario]]*cocina[[#This Row],[Cantidad Ordenada]]</f>
        <v>15</v>
      </c>
    </row>
    <row r="391" spans="1:13" x14ac:dyDescent="0.45">
      <c r="A391" s="3">
        <v>149</v>
      </c>
      <c r="B391" s="3">
        <v>18</v>
      </c>
      <c r="C391" s="2" t="s">
        <v>98</v>
      </c>
      <c r="D391" s="2" t="s">
        <v>1346</v>
      </c>
      <c r="E391" s="4">
        <v>20</v>
      </c>
      <c r="F391" s="4">
        <v>34</v>
      </c>
      <c r="G391" s="3">
        <v>3</v>
      </c>
      <c r="H391">
        <v>28</v>
      </c>
      <c r="I391" s="2" t="s">
        <v>1328</v>
      </c>
      <c r="J391" s="4">
        <f>cocina[[#This Row],[Precio Unitario]]*cocina[[#This Row],[Cantidad Ordenada]]</f>
        <v>102</v>
      </c>
      <c r="K391" s="4">
        <f>(cocina[[#This Row],[Precio Unitario]]-cocina[[#This Row],[Costo Unitario]])*cocina[[#This Row],[Cantidad Ordenada]]</f>
        <v>42</v>
      </c>
      <c r="L391" s="7">
        <f>cocina[[#This Row],[Ganancia Neta]]/cocina[[#This Row],[Ganancia Bruta]]</f>
        <v>0.41176470588235292</v>
      </c>
      <c r="M391" s="4">
        <f>cocina[[#This Row],[Costo Unitario]]*cocina[[#This Row],[Cantidad Ordenada]]</f>
        <v>60</v>
      </c>
    </row>
    <row r="392" spans="1:13" x14ac:dyDescent="0.45">
      <c r="A392" s="3">
        <v>149</v>
      </c>
      <c r="B392" s="3">
        <v>18</v>
      </c>
      <c r="C392" s="2" t="s">
        <v>123</v>
      </c>
      <c r="D392" s="2" t="s">
        <v>1334</v>
      </c>
      <c r="E392" s="4">
        <v>18</v>
      </c>
      <c r="F392" s="4">
        <v>30</v>
      </c>
      <c r="G392" s="3">
        <v>1</v>
      </c>
      <c r="H392">
        <v>38</v>
      </c>
      <c r="I392" s="2" t="s">
        <v>1328</v>
      </c>
      <c r="J392" s="4">
        <f>cocina[[#This Row],[Precio Unitario]]*cocina[[#This Row],[Cantidad Ordenada]]</f>
        <v>30</v>
      </c>
      <c r="K392" s="4">
        <f>(cocina[[#This Row],[Precio Unitario]]-cocina[[#This Row],[Costo Unitario]])*cocina[[#This Row],[Cantidad Ordenada]]</f>
        <v>12</v>
      </c>
      <c r="L392" s="7">
        <f>cocina[[#This Row],[Ganancia Neta]]/cocina[[#This Row],[Ganancia Bruta]]</f>
        <v>0.4</v>
      </c>
      <c r="M392" s="4">
        <f>cocina[[#This Row],[Costo Unitario]]*cocina[[#This Row],[Cantidad Ordenada]]</f>
        <v>18</v>
      </c>
    </row>
    <row r="393" spans="1:13" x14ac:dyDescent="0.45">
      <c r="A393" s="3">
        <v>149</v>
      </c>
      <c r="B393" s="3">
        <v>18</v>
      </c>
      <c r="C393" s="2" t="s">
        <v>143</v>
      </c>
      <c r="D393" s="2" t="s">
        <v>1350</v>
      </c>
      <c r="E393" s="4">
        <v>10</v>
      </c>
      <c r="F393" s="4">
        <v>18</v>
      </c>
      <c r="G393" s="3">
        <v>2</v>
      </c>
      <c r="H393">
        <v>25</v>
      </c>
      <c r="I393" s="2" t="s">
        <v>1327</v>
      </c>
      <c r="J393" s="4">
        <f>cocina[[#This Row],[Precio Unitario]]*cocina[[#This Row],[Cantidad Ordenada]]</f>
        <v>36</v>
      </c>
      <c r="K393" s="4">
        <f>(cocina[[#This Row],[Precio Unitario]]-cocina[[#This Row],[Costo Unitario]])*cocina[[#This Row],[Cantidad Ordenada]]</f>
        <v>16</v>
      </c>
      <c r="L393" s="7">
        <f>cocina[[#This Row],[Ganancia Neta]]/cocina[[#This Row],[Ganancia Bruta]]</f>
        <v>0.44444444444444442</v>
      </c>
      <c r="M393" s="4">
        <f>cocina[[#This Row],[Costo Unitario]]*cocina[[#This Row],[Cantidad Ordenada]]</f>
        <v>20</v>
      </c>
    </row>
    <row r="394" spans="1:13" x14ac:dyDescent="0.45">
      <c r="A394" s="3">
        <v>149</v>
      </c>
      <c r="B394" s="3">
        <v>18</v>
      </c>
      <c r="C394" s="2" t="s">
        <v>58</v>
      </c>
      <c r="D394" s="2" t="s">
        <v>1339</v>
      </c>
      <c r="E394" s="4">
        <v>17</v>
      </c>
      <c r="F394" s="4">
        <v>29</v>
      </c>
      <c r="G394" s="3">
        <v>2</v>
      </c>
      <c r="H394">
        <v>48</v>
      </c>
      <c r="I394" s="2" t="s">
        <v>1328</v>
      </c>
      <c r="J394" s="4">
        <f>cocina[[#This Row],[Precio Unitario]]*cocina[[#This Row],[Cantidad Ordenada]]</f>
        <v>58</v>
      </c>
      <c r="K394" s="4">
        <f>(cocina[[#This Row],[Precio Unitario]]-cocina[[#This Row],[Costo Unitario]])*cocina[[#This Row],[Cantidad Ordenada]]</f>
        <v>24</v>
      </c>
      <c r="L394" s="7">
        <f>cocina[[#This Row],[Ganancia Neta]]/cocina[[#This Row],[Ganancia Bruta]]</f>
        <v>0.41379310344827586</v>
      </c>
      <c r="M394" s="4">
        <f>cocina[[#This Row],[Costo Unitario]]*cocina[[#This Row],[Cantidad Ordenada]]</f>
        <v>34</v>
      </c>
    </row>
    <row r="395" spans="1:13" x14ac:dyDescent="0.45">
      <c r="A395" s="3">
        <v>150</v>
      </c>
      <c r="B395" s="3">
        <v>18</v>
      </c>
      <c r="C395" s="2" t="s">
        <v>390</v>
      </c>
      <c r="D395" s="2" t="s">
        <v>1345</v>
      </c>
      <c r="E395" s="4">
        <v>13</v>
      </c>
      <c r="F395" s="4">
        <v>22</v>
      </c>
      <c r="G395" s="3">
        <v>2</v>
      </c>
      <c r="H395">
        <v>19</v>
      </c>
      <c r="I395" s="2" t="s">
        <v>1327</v>
      </c>
      <c r="J395" s="4">
        <f>cocina[[#This Row],[Precio Unitario]]*cocina[[#This Row],[Cantidad Ordenada]]</f>
        <v>44</v>
      </c>
      <c r="K395" s="4">
        <f>(cocina[[#This Row],[Precio Unitario]]-cocina[[#This Row],[Costo Unitario]])*cocina[[#This Row],[Cantidad Ordenada]]</f>
        <v>18</v>
      </c>
      <c r="L395" s="7">
        <f>cocina[[#This Row],[Ganancia Neta]]/cocina[[#This Row],[Ganancia Bruta]]</f>
        <v>0.40909090909090912</v>
      </c>
      <c r="M395" s="4">
        <f>cocina[[#This Row],[Costo Unitario]]*cocina[[#This Row],[Cantidad Ordenada]]</f>
        <v>26</v>
      </c>
    </row>
    <row r="396" spans="1:13" x14ac:dyDescent="0.45">
      <c r="A396" s="3">
        <v>150</v>
      </c>
      <c r="B396" s="3">
        <v>18</v>
      </c>
      <c r="C396" s="2" t="s">
        <v>512</v>
      </c>
      <c r="D396" s="2" t="s">
        <v>1340</v>
      </c>
      <c r="E396" s="4">
        <v>20</v>
      </c>
      <c r="F396" s="4">
        <v>33</v>
      </c>
      <c r="G396" s="3">
        <v>2</v>
      </c>
      <c r="H396">
        <v>57</v>
      </c>
      <c r="I396" s="2" t="s">
        <v>1328</v>
      </c>
      <c r="J396" s="4">
        <f>cocina[[#This Row],[Precio Unitario]]*cocina[[#This Row],[Cantidad Ordenada]]</f>
        <v>66</v>
      </c>
      <c r="K396" s="4">
        <f>(cocina[[#This Row],[Precio Unitario]]-cocina[[#This Row],[Costo Unitario]])*cocina[[#This Row],[Cantidad Ordenada]]</f>
        <v>26</v>
      </c>
      <c r="L396" s="7">
        <f>cocina[[#This Row],[Ganancia Neta]]/cocina[[#This Row],[Ganancia Bruta]]</f>
        <v>0.39393939393939392</v>
      </c>
      <c r="M396" s="4">
        <f>cocina[[#This Row],[Costo Unitario]]*cocina[[#This Row],[Cantidad Ordenada]]</f>
        <v>40</v>
      </c>
    </row>
    <row r="397" spans="1:13" x14ac:dyDescent="0.45">
      <c r="A397" s="3">
        <v>150</v>
      </c>
      <c r="B397" s="3">
        <v>18</v>
      </c>
      <c r="C397" s="2" t="s">
        <v>279</v>
      </c>
      <c r="D397" s="2" t="s">
        <v>1347</v>
      </c>
      <c r="E397" s="4">
        <v>12</v>
      </c>
      <c r="F397" s="4">
        <v>20</v>
      </c>
      <c r="G397" s="3">
        <v>2</v>
      </c>
      <c r="H397">
        <v>30</v>
      </c>
      <c r="I397" s="2" t="s">
        <v>1328</v>
      </c>
      <c r="J397" s="4">
        <f>cocina[[#This Row],[Precio Unitario]]*cocina[[#This Row],[Cantidad Ordenada]]</f>
        <v>40</v>
      </c>
      <c r="K397" s="4">
        <f>(cocina[[#This Row],[Precio Unitario]]-cocina[[#This Row],[Costo Unitario]])*cocina[[#This Row],[Cantidad Ordenada]]</f>
        <v>16</v>
      </c>
      <c r="L397" s="7">
        <f>cocina[[#This Row],[Ganancia Neta]]/cocina[[#This Row],[Ganancia Bruta]]</f>
        <v>0.4</v>
      </c>
      <c r="M397" s="4">
        <f>cocina[[#This Row],[Costo Unitario]]*cocina[[#This Row],[Cantidad Ordenada]]</f>
        <v>24</v>
      </c>
    </row>
    <row r="398" spans="1:13" x14ac:dyDescent="0.45">
      <c r="A398" s="3">
        <v>151</v>
      </c>
      <c r="B398" s="3">
        <v>6</v>
      </c>
      <c r="C398" s="2" t="s">
        <v>385</v>
      </c>
      <c r="D398" s="2" t="s">
        <v>1348</v>
      </c>
      <c r="E398" s="4">
        <v>14</v>
      </c>
      <c r="F398" s="4">
        <v>23</v>
      </c>
      <c r="G398" s="3">
        <v>3</v>
      </c>
      <c r="H398">
        <v>13</v>
      </c>
      <c r="I398" s="2" t="s">
        <v>1327</v>
      </c>
      <c r="J398" s="4">
        <f>cocina[[#This Row],[Precio Unitario]]*cocina[[#This Row],[Cantidad Ordenada]]</f>
        <v>69</v>
      </c>
      <c r="K398" s="4">
        <f>(cocina[[#This Row],[Precio Unitario]]-cocina[[#This Row],[Costo Unitario]])*cocina[[#This Row],[Cantidad Ordenada]]</f>
        <v>27</v>
      </c>
      <c r="L398" s="7">
        <f>cocina[[#This Row],[Ganancia Neta]]/cocina[[#This Row],[Ganancia Bruta]]</f>
        <v>0.39130434782608697</v>
      </c>
      <c r="M398" s="4">
        <f>cocina[[#This Row],[Costo Unitario]]*cocina[[#This Row],[Cantidad Ordenada]]</f>
        <v>42</v>
      </c>
    </row>
    <row r="399" spans="1:13" x14ac:dyDescent="0.45">
      <c r="A399" s="3">
        <v>151</v>
      </c>
      <c r="B399" s="3">
        <v>6</v>
      </c>
      <c r="C399" s="2" t="s">
        <v>126</v>
      </c>
      <c r="D399" s="2" t="s">
        <v>1349</v>
      </c>
      <c r="E399" s="4">
        <v>13</v>
      </c>
      <c r="F399" s="4">
        <v>21</v>
      </c>
      <c r="G399" s="3">
        <v>3</v>
      </c>
      <c r="H399">
        <v>6</v>
      </c>
      <c r="I399" s="2" t="s">
        <v>1327</v>
      </c>
      <c r="J399" s="4">
        <f>cocina[[#This Row],[Precio Unitario]]*cocina[[#This Row],[Cantidad Ordenada]]</f>
        <v>63</v>
      </c>
      <c r="K399" s="4">
        <f>(cocina[[#This Row],[Precio Unitario]]-cocina[[#This Row],[Costo Unitario]])*cocina[[#This Row],[Cantidad Ordenada]]</f>
        <v>24</v>
      </c>
      <c r="L399" s="7">
        <f>cocina[[#This Row],[Ganancia Neta]]/cocina[[#This Row],[Ganancia Bruta]]</f>
        <v>0.38095238095238093</v>
      </c>
      <c r="M399" s="4">
        <f>cocina[[#This Row],[Costo Unitario]]*cocina[[#This Row],[Cantidad Ordenada]]</f>
        <v>39</v>
      </c>
    </row>
    <row r="400" spans="1:13" x14ac:dyDescent="0.45">
      <c r="A400" s="3">
        <v>152</v>
      </c>
      <c r="B400" s="3">
        <v>5</v>
      </c>
      <c r="C400" s="2" t="s">
        <v>68</v>
      </c>
      <c r="D400" s="2" t="s">
        <v>1341</v>
      </c>
      <c r="E400" s="4">
        <v>16</v>
      </c>
      <c r="F400" s="4">
        <v>28</v>
      </c>
      <c r="G400" s="3">
        <v>2</v>
      </c>
      <c r="H400">
        <v>12</v>
      </c>
      <c r="I400" s="2" t="s">
        <v>1327</v>
      </c>
      <c r="J400" s="4">
        <f>cocina[[#This Row],[Precio Unitario]]*cocina[[#This Row],[Cantidad Ordenada]]</f>
        <v>56</v>
      </c>
      <c r="K400" s="4">
        <f>(cocina[[#This Row],[Precio Unitario]]-cocina[[#This Row],[Costo Unitario]])*cocina[[#This Row],[Cantidad Ordenada]]</f>
        <v>24</v>
      </c>
      <c r="L400" s="7">
        <f>cocina[[#This Row],[Ganancia Neta]]/cocina[[#This Row],[Ganancia Bruta]]</f>
        <v>0.42857142857142855</v>
      </c>
      <c r="M400" s="4">
        <f>cocina[[#This Row],[Costo Unitario]]*cocina[[#This Row],[Cantidad Ordenada]]</f>
        <v>32</v>
      </c>
    </row>
    <row r="401" spans="1:13" x14ac:dyDescent="0.45">
      <c r="A401" s="3">
        <v>153</v>
      </c>
      <c r="B401" s="3">
        <v>10</v>
      </c>
      <c r="C401" s="2" t="s">
        <v>512</v>
      </c>
      <c r="D401" s="2" t="s">
        <v>1340</v>
      </c>
      <c r="E401" s="4">
        <v>20</v>
      </c>
      <c r="F401" s="4">
        <v>33</v>
      </c>
      <c r="G401" s="3">
        <v>3</v>
      </c>
      <c r="H401">
        <v>10</v>
      </c>
      <c r="I401" s="2" t="s">
        <v>1328</v>
      </c>
      <c r="J401" s="4">
        <f>cocina[[#This Row],[Precio Unitario]]*cocina[[#This Row],[Cantidad Ordenada]]</f>
        <v>99</v>
      </c>
      <c r="K401" s="4">
        <f>(cocina[[#This Row],[Precio Unitario]]-cocina[[#This Row],[Costo Unitario]])*cocina[[#This Row],[Cantidad Ordenada]]</f>
        <v>39</v>
      </c>
      <c r="L401" s="7">
        <f>cocina[[#This Row],[Ganancia Neta]]/cocina[[#This Row],[Ganancia Bruta]]</f>
        <v>0.39393939393939392</v>
      </c>
      <c r="M401" s="4">
        <f>cocina[[#This Row],[Costo Unitario]]*cocina[[#This Row],[Cantidad Ordenada]]</f>
        <v>60</v>
      </c>
    </row>
    <row r="402" spans="1:13" x14ac:dyDescent="0.45">
      <c r="A402" s="3">
        <v>153</v>
      </c>
      <c r="B402" s="3">
        <v>10</v>
      </c>
      <c r="C402" s="2" t="s">
        <v>300</v>
      </c>
      <c r="D402" s="2" t="s">
        <v>1333</v>
      </c>
      <c r="E402" s="4">
        <v>14</v>
      </c>
      <c r="F402" s="4">
        <v>24</v>
      </c>
      <c r="G402" s="3">
        <v>1</v>
      </c>
      <c r="H402">
        <v>53</v>
      </c>
      <c r="I402" s="2" t="s">
        <v>1328</v>
      </c>
      <c r="J402" s="4">
        <f>cocina[[#This Row],[Precio Unitario]]*cocina[[#This Row],[Cantidad Ordenada]]</f>
        <v>24</v>
      </c>
      <c r="K402" s="4">
        <f>(cocina[[#This Row],[Precio Unitario]]-cocina[[#This Row],[Costo Unitario]])*cocina[[#This Row],[Cantidad Ordenada]]</f>
        <v>10</v>
      </c>
      <c r="L402" s="7">
        <f>cocina[[#This Row],[Ganancia Neta]]/cocina[[#This Row],[Ganancia Bruta]]</f>
        <v>0.41666666666666669</v>
      </c>
      <c r="M402" s="4">
        <f>cocina[[#This Row],[Costo Unitario]]*cocina[[#This Row],[Cantidad Ordenada]]</f>
        <v>14</v>
      </c>
    </row>
    <row r="403" spans="1:13" x14ac:dyDescent="0.45">
      <c r="A403" s="3">
        <v>153</v>
      </c>
      <c r="B403" s="3">
        <v>10</v>
      </c>
      <c r="C403" s="2" t="s">
        <v>80</v>
      </c>
      <c r="D403" s="2" t="s">
        <v>1337</v>
      </c>
      <c r="E403" s="4">
        <v>25</v>
      </c>
      <c r="F403" s="4">
        <v>40</v>
      </c>
      <c r="G403" s="3">
        <v>2</v>
      </c>
      <c r="H403">
        <v>26</v>
      </c>
      <c r="I403" s="2" t="s">
        <v>1327</v>
      </c>
      <c r="J403" s="4">
        <f>cocina[[#This Row],[Precio Unitario]]*cocina[[#This Row],[Cantidad Ordenada]]</f>
        <v>80</v>
      </c>
      <c r="K403" s="4">
        <f>(cocina[[#This Row],[Precio Unitario]]-cocina[[#This Row],[Costo Unitario]])*cocina[[#This Row],[Cantidad Ordenada]]</f>
        <v>30</v>
      </c>
      <c r="L403" s="7">
        <f>cocina[[#This Row],[Ganancia Neta]]/cocina[[#This Row],[Ganancia Bruta]]</f>
        <v>0.375</v>
      </c>
      <c r="M403" s="4">
        <f>cocina[[#This Row],[Costo Unitario]]*cocina[[#This Row],[Cantidad Ordenada]]</f>
        <v>50</v>
      </c>
    </row>
    <row r="404" spans="1:13" x14ac:dyDescent="0.45">
      <c r="A404" s="3">
        <v>154</v>
      </c>
      <c r="B404" s="3">
        <v>11</v>
      </c>
      <c r="C404" s="2" t="s">
        <v>131</v>
      </c>
      <c r="D404" s="2" t="s">
        <v>1338</v>
      </c>
      <c r="E404" s="4">
        <v>22</v>
      </c>
      <c r="F404" s="4">
        <v>36</v>
      </c>
      <c r="G404" s="3">
        <v>3</v>
      </c>
      <c r="H404">
        <v>52</v>
      </c>
      <c r="I404" s="2" t="s">
        <v>1327</v>
      </c>
      <c r="J404" s="4">
        <f>cocina[[#This Row],[Precio Unitario]]*cocina[[#This Row],[Cantidad Ordenada]]</f>
        <v>108</v>
      </c>
      <c r="K404" s="4">
        <f>(cocina[[#This Row],[Precio Unitario]]-cocina[[#This Row],[Costo Unitario]])*cocina[[#This Row],[Cantidad Ordenada]]</f>
        <v>42</v>
      </c>
      <c r="L404" s="7">
        <f>cocina[[#This Row],[Ganancia Neta]]/cocina[[#This Row],[Ganancia Bruta]]</f>
        <v>0.3888888888888889</v>
      </c>
      <c r="M404" s="4">
        <f>cocina[[#This Row],[Costo Unitario]]*cocina[[#This Row],[Cantidad Ordenada]]</f>
        <v>66</v>
      </c>
    </row>
    <row r="405" spans="1:13" x14ac:dyDescent="0.45">
      <c r="A405" s="3">
        <v>154</v>
      </c>
      <c r="B405" s="3">
        <v>11</v>
      </c>
      <c r="C405" s="2" t="s">
        <v>143</v>
      </c>
      <c r="D405" s="2" t="s">
        <v>1350</v>
      </c>
      <c r="E405" s="4">
        <v>10</v>
      </c>
      <c r="F405" s="4">
        <v>18</v>
      </c>
      <c r="G405" s="3">
        <v>2</v>
      </c>
      <c r="H405">
        <v>30</v>
      </c>
      <c r="I405" s="2" t="s">
        <v>1327</v>
      </c>
      <c r="J405" s="4">
        <f>cocina[[#This Row],[Precio Unitario]]*cocina[[#This Row],[Cantidad Ordenada]]</f>
        <v>36</v>
      </c>
      <c r="K405" s="4">
        <f>(cocina[[#This Row],[Precio Unitario]]-cocina[[#This Row],[Costo Unitario]])*cocina[[#This Row],[Cantidad Ordenada]]</f>
        <v>16</v>
      </c>
      <c r="L405" s="7">
        <f>cocina[[#This Row],[Ganancia Neta]]/cocina[[#This Row],[Ganancia Bruta]]</f>
        <v>0.44444444444444442</v>
      </c>
      <c r="M405" s="4">
        <f>cocina[[#This Row],[Costo Unitario]]*cocina[[#This Row],[Cantidad Ordenada]]</f>
        <v>20</v>
      </c>
    </row>
    <row r="406" spans="1:13" x14ac:dyDescent="0.45">
      <c r="A406" s="3">
        <v>155</v>
      </c>
      <c r="B406" s="3">
        <v>7</v>
      </c>
      <c r="C406" s="2" t="s">
        <v>200</v>
      </c>
      <c r="D406" s="2" t="s">
        <v>1336</v>
      </c>
      <c r="E406" s="4">
        <v>16</v>
      </c>
      <c r="F406" s="4">
        <v>27</v>
      </c>
      <c r="G406" s="3">
        <v>2</v>
      </c>
      <c r="H406">
        <v>24</v>
      </c>
      <c r="I406" s="2" t="s">
        <v>1328</v>
      </c>
      <c r="J406" s="4">
        <f>cocina[[#This Row],[Precio Unitario]]*cocina[[#This Row],[Cantidad Ordenada]]</f>
        <v>54</v>
      </c>
      <c r="K406" s="4">
        <f>(cocina[[#This Row],[Precio Unitario]]-cocina[[#This Row],[Costo Unitario]])*cocina[[#This Row],[Cantidad Ordenada]]</f>
        <v>22</v>
      </c>
      <c r="L406" s="7">
        <f>cocina[[#This Row],[Ganancia Neta]]/cocina[[#This Row],[Ganancia Bruta]]</f>
        <v>0.40740740740740738</v>
      </c>
      <c r="M406" s="4">
        <f>cocina[[#This Row],[Costo Unitario]]*cocina[[#This Row],[Cantidad Ordenada]]</f>
        <v>32</v>
      </c>
    </row>
    <row r="407" spans="1:13" x14ac:dyDescent="0.45">
      <c r="A407" s="3">
        <v>155</v>
      </c>
      <c r="B407" s="3">
        <v>7</v>
      </c>
      <c r="C407" s="2" t="s">
        <v>218</v>
      </c>
      <c r="D407" s="2" t="s">
        <v>1335</v>
      </c>
      <c r="E407" s="4">
        <v>19</v>
      </c>
      <c r="F407" s="4">
        <v>31</v>
      </c>
      <c r="G407" s="3">
        <v>2</v>
      </c>
      <c r="H407">
        <v>43</v>
      </c>
      <c r="I407" s="2" t="s">
        <v>1327</v>
      </c>
      <c r="J407" s="4">
        <f>cocina[[#This Row],[Precio Unitario]]*cocina[[#This Row],[Cantidad Ordenada]]</f>
        <v>62</v>
      </c>
      <c r="K407" s="4">
        <f>(cocina[[#This Row],[Precio Unitario]]-cocina[[#This Row],[Costo Unitario]])*cocina[[#This Row],[Cantidad Ordenada]]</f>
        <v>24</v>
      </c>
      <c r="L407" s="7">
        <f>cocina[[#This Row],[Ganancia Neta]]/cocina[[#This Row],[Ganancia Bruta]]</f>
        <v>0.38709677419354838</v>
      </c>
      <c r="M407" s="4">
        <f>cocina[[#This Row],[Costo Unitario]]*cocina[[#This Row],[Cantidad Ordenada]]</f>
        <v>38</v>
      </c>
    </row>
    <row r="408" spans="1:13" x14ac:dyDescent="0.45">
      <c r="A408" s="3">
        <v>155</v>
      </c>
      <c r="B408" s="3">
        <v>7</v>
      </c>
      <c r="C408" s="2" t="s">
        <v>279</v>
      </c>
      <c r="D408" s="2" t="s">
        <v>1347</v>
      </c>
      <c r="E408" s="4">
        <v>12</v>
      </c>
      <c r="F408" s="4">
        <v>20</v>
      </c>
      <c r="G408" s="3">
        <v>1</v>
      </c>
      <c r="H408">
        <v>33</v>
      </c>
      <c r="I408" s="2" t="s">
        <v>1328</v>
      </c>
      <c r="J408" s="4">
        <f>cocina[[#This Row],[Precio Unitario]]*cocina[[#This Row],[Cantidad Ordenada]]</f>
        <v>20</v>
      </c>
      <c r="K408" s="4">
        <f>(cocina[[#This Row],[Precio Unitario]]-cocina[[#This Row],[Costo Unitario]])*cocina[[#This Row],[Cantidad Ordenada]]</f>
        <v>8</v>
      </c>
      <c r="L408" s="7">
        <f>cocina[[#This Row],[Ganancia Neta]]/cocina[[#This Row],[Ganancia Bruta]]</f>
        <v>0.4</v>
      </c>
      <c r="M408" s="4">
        <f>cocina[[#This Row],[Costo Unitario]]*cocina[[#This Row],[Cantidad Ordenada]]</f>
        <v>12</v>
      </c>
    </row>
    <row r="409" spans="1:13" x14ac:dyDescent="0.45">
      <c r="A409" s="3">
        <v>156</v>
      </c>
      <c r="B409" s="3">
        <v>6</v>
      </c>
      <c r="C409" s="2" t="s">
        <v>68</v>
      </c>
      <c r="D409" s="2" t="s">
        <v>1341</v>
      </c>
      <c r="E409" s="4">
        <v>16</v>
      </c>
      <c r="F409" s="4">
        <v>28</v>
      </c>
      <c r="G409" s="3">
        <v>2</v>
      </c>
      <c r="H409">
        <v>6</v>
      </c>
      <c r="I409" s="2" t="s">
        <v>1327</v>
      </c>
      <c r="J409" s="4">
        <f>cocina[[#This Row],[Precio Unitario]]*cocina[[#This Row],[Cantidad Ordenada]]</f>
        <v>56</v>
      </c>
      <c r="K409" s="4">
        <f>(cocina[[#This Row],[Precio Unitario]]-cocina[[#This Row],[Costo Unitario]])*cocina[[#This Row],[Cantidad Ordenada]]</f>
        <v>24</v>
      </c>
      <c r="L409" s="7">
        <f>cocina[[#This Row],[Ganancia Neta]]/cocina[[#This Row],[Ganancia Bruta]]</f>
        <v>0.42857142857142855</v>
      </c>
      <c r="M409" s="4">
        <f>cocina[[#This Row],[Costo Unitario]]*cocina[[#This Row],[Cantidad Ordenada]]</f>
        <v>32</v>
      </c>
    </row>
    <row r="410" spans="1:13" x14ac:dyDescent="0.45">
      <c r="A410" s="3">
        <v>157</v>
      </c>
      <c r="B410" s="3">
        <v>13</v>
      </c>
      <c r="C410" s="2" t="s">
        <v>229</v>
      </c>
      <c r="D410" s="2" t="s">
        <v>1352</v>
      </c>
      <c r="E410" s="4">
        <v>15</v>
      </c>
      <c r="F410" s="4">
        <v>25</v>
      </c>
      <c r="G410" s="3">
        <v>3</v>
      </c>
      <c r="H410">
        <v>48</v>
      </c>
      <c r="I410" s="2" t="s">
        <v>1328</v>
      </c>
      <c r="J410" s="4">
        <f>cocina[[#This Row],[Precio Unitario]]*cocina[[#This Row],[Cantidad Ordenada]]</f>
        <v>75</v>
      </c>
      <c r="K410" s="4">
        <f>(cocina[[#This Row],[Precio Unitario]]-cocina[[#This Row],[Costo Unitario]])*cocina[[#This Row],[Cantidad Ordenada]]</f>
        <v>30</v>
      </c>
      <c r="L410" s="7">
        <f>cocina[[#This Row],[Ganancia Neta]]/cocina[[#This Row],[Ganancia Bruta]]</f>
        <v>0.4</v>
      </c>
      <c r="M410" s="4">
        <f>cocina[[#This Row],[Costo Unitario]]*cocina[[#This Row],[Cantidad Ordenada]]</f>
        <v>45</v>
      </c>
    </row>
    <row r="411" spans="1:13" x14ac:dyDescent="0.45">
      <c r="A411" s="3">
        <v>157</v>
      </c>
      <c r="B411" s="3">
        <v>13</v>
      </c>
      <c r="C411" s="2" t="s">
        <v>68</v>
      </c>
      <c r="D411" s="2" t="s">
        <v>1341</v>
      </c>
      <c r="E411" s="4">
        <v>16</v>
      </c>
      <c r="F411" s="4">
        <v>28</v>
      </c>
      <c r="G411" s="3">
        <v>1</v>
      </c>
      <c r="H411">
        <v>54</v>
      </c>
      <c r="I411" s="2" t="s">
        <v>1328</v>
      </c>
      <c r="J411" s="4">
        <f>cocina[[#This Row],[Precio Unitario]]*cocina[[#This Row],[Cantidad Ordenada]]</f>
        <v>28</v>
      </c>
      <c r="K411" s="4">
        <f>(cocina[[#This Row],[Precio Unitario]]-cocina[[#This Row],[Costo Unitario]])*cocina[[#This Row],[Cantidad Ordenada]]</f>
        <v>12</v>
      </c>
      <c r="L411" s="7">
        <f>cocina[[#This Row],[Ganancia Neta]]/cocina[[#This Row],[Ganancia Bruta]]</f>
        <v>0.42857142857142855</v>
      </c>
      <c r="M411" s="4">
        <f>cocina[[#This Row],[Costo Unitario]]*cocina[[#This Row],[Cantidad Ordenada]]</f>
        <v>16</v>
      </c>
    </row>
    <row r="412" spans="1:13" x14ac:dyDescent="0.45">
      <c r="A412" s="3">
        <v>157</v>
      </c>
      <c r="B412" s="3">
        <v>13</v>
      </c>
      <c r="C412" s="2" t="s">
        <v>123</v>
      </c>
      <c r="D412" s="2" t="s">
        <v>1334</v>
      </c>
      <c r="E412" s="4">
        <v>18</v>
      </c>
      <c r="F412" s="4">
        <v>30</v>
      </c>
      <c r="G412" s="3">
        <v>2</v>
      </c>
      <c r="H412">
        <v>27</v>
      </c>
      <c r="I412" s="2" t="s">
        <v>1327</v>
      </c>
      <c r="J412" s="4">
        <f>cocina[[#This Row],[Precio Unitario]]*cocina[[#This Row],[Cantidad Ordenada]]</f>
        <v>60</v>
      </c>
      <c r="K412" s="4">
        <f>(cocina[[#This Row],[Precio Unitario]]-cocina[[#This Row],[Costo Unitario]])*cocina[[#This Row],[Cantidad Ordenada]]</f>
        <v>24</v>
      </c>
      <c r="L412" s="7">
        <f>cocina[[#This Row],[Ganancia Neta]]/cocina[[#This Row],[Ganancia Bruta]]</f>
        <v>0.4</v>
      </c>
      <c r="M412" s="4">
        <f>cocina[[#This Row],[Costo Unitario]]*cocina[[#This Row],[Cantidad Ordenada]]</f>
        <v>36</v>
      </c>
    </row>
    <row r="413" spans="1:13" x14ac:dyDescent="0.45">
      <c r="A413" s="3">
        <v>157</v>
      </c>
      <c r="B413" s="3">
        <v>13</v>
      </c>
      <c r="C413" s="2" t="s">
        <v>131</v>
      </c>
      <c r="D413" s="2" t="s">
        <v>1338</v>
      </c>
      <c r="E413" s="4">
        <v>22</v>
      </c>
      <c r="F413" s="4">
        <v>36</v>
      </c>
      <c r="G413" s="3">
        <v>3</v>
      </c>
      <c r="H413">
        <v>21</v>
      </c>
      <c r="I413" s="2" t="s">
        <v>1327</v>
      </c>
      <c r="J413" s="4">
        <f>cocina[[#This Row],[Precio Unitario]]*cocina[[#This Row],[Cantidad Ordenada]]</f>
        <v>108</v>
      </c>
      <c r="K413" s="4">
        <f>(cocina[[#This Row],[Precio Unitario]]-cocina[[#This Row],[Costo Unitario]])*cocina[[#This Row],[Cantidad Ordenada]]</f>
        <v>42</v>
      </c>
      <c r="L413" s="7">
        <f>cocina[[#This Row],[Ganancia Neta]]/cocina[[#This Row],[Ganancia Bruta]]</f>
        <v>0.3888888888888889</v>
      </c>
      <c r="M413" s="4">
        <f>cocina[[#This Row],[Costo Unitario]]*cocina[[#This Row],[Cantidad Ordenada]]</f>
        <v>66</v>
      </c>
    </row>
    <row r="414" spans="1:13" x14ac:dyDescent="0.45">
      <c r="A414" s="3">
        <v>158</v>
      </c>
      <c r="B414" s="3">
        <v>5</v>
      </c>
      <c r="C414" s="2" t="s">
        <v>211</v>
      </c>
      <c r="D414" s="2" t="s">
        <v>1342</v>
      </c>
      <c r="E414" s="4">
        <v>11</v>
      </c>
      <c r="F414" s="4">
        <v>19</v>
      </c>
      <c r="G414" s="3">
        <v>1</v>
      </c>
      <c r="H414">
        <v>57</v>
      </c>
      <c r="I414" s="2" t="s">
        <v>1327</v>
      </c>
      <c r="J414" s="4">
        <f>cocina[[#This Row],[Precio Unitario]]*cocina[[#This Row],[Cantidad Ordenada]]</f>
        <v>19</v>
      </c>
      <c r="K414" s="4">
        <f>(cocina[[#This Row],[Precio Unitario]]-cocina[[#This Row],[Costo Unitario]])*cocina[[#This Row],[Cantidad Ordenada]]</f>
        <v>8</v>
      </c>
      <c r="L414" s="7">
        <f>cocina[[#This Row],[Ganancia Neta]]/cocina[[#This Row],[Ganancia Bruta]]</f>
        <v>0.42105263157894735</v>
      </c>
      <c r="M414" s="4">
        <f>cocina[[#This Row],[Costo Unitario]]*cocina[[#This Row],[Cantidad Ordenada]]</f>
        <v>11</v>
      </c>
    </row>
    <row r="415" spans="1:13" x14ac:dyDescent="0.45">
      <c r="A415" s="3">
        <v>158</v>
      </c>
      <c r="B415" s="3">
        <v>5</v>
      </c>
      <c r="C415" s="2" t="s">
        <v>297</v>
      </c>
      <c r="D415" s="2" t="s">
        <v>1351</v>
      </c>
      <c r="E415" s="4">
        <v>15</v>
      </c>
      <c r="F415" s="4">
        <v>26</v>
      </c>
      <c r="G415" s="3">
        <v>3</v>
      </c>
      <c r="H415">
        <v>55</v>
      </c>
      <c r="I415" s="2" t="s">
        <v>1327</v>
      </c>
      <c r="J415" s="4">
        <f>cocina[[#This Row],[Precio Unitario]]*cocina[[#This Row],[Cantidad Ordenada]]</f>
        <v>78</v>
      </c>
      <c r="K415" s="4">
        <f>(cocina[[#This Row],[Precio Unitario]]-cocina[[#This Row],[Costo Unitario]])*cocina[[#This Row],[Cantidad Ordenada]]</f>
        <v>33</v>
      </c>
      <c r="L415" s="7">
        <f>cocina[[#This Row],[Ganancia Neta]]/cocina[[#This Row],[Ganancia Bruta]]</f>
        <v>0.42307692307692307</v>
      </c>
      <c r="M415" s="4">
        <f>cocina[[#This Row],[Costo Unitario]]*cocina[[#This Row],[Cantidad Ordenada]]</f>
        <v>45</v>
      </c>
    </row>
    <row r="416" spans="1:13" x14ac:dyDescent="0.45">
      <c r="A416" s="3">
        <v>158</v>
      </c>
      <c r="B416" s="3">
        <v>5</v>
      </c>
      <c r="C416" s="2" t="s">
        <v>131</v>
      </c>
      <c r="D416" s="2" t="s">
        <v>1338</v>
      </c>
      <c r="E416" s="4">
        <v>22</v>
      </c>
      <c r="F416" s="4">
        <v>36</v>
      </c>
      <c r="G416" s="3">
        <v>3</v>
      </c>
      <c r="H416">
        <v>7</v>
      </c>
      <c r="I416" s="2" t="s">
        <v>1327</v>
      </c>
      <c r="J416" s="4">
        <f>cocina[[#This Row],[Precio Unitario]]*cocina[[#This Row],[Cantidad Ordenada]]</f>
        <v>108</v>
      </c>
      <c r="K416" s="4">
        <f>(cocina[[#This Row],[Precio Unitario]]-cocina[[#This Row],[Costo Unitario]])*cocina[[#This Row],[Cantidad Ordenada]]</f>
        <v>42</v>
      </c>
      <c r="L416" s="7">
        <f>cocina[[#This Row],[Ganancia Neta]]/cocina[[#This Row],[Ganancia Bruta]]</f>
        <v>0.3888888888888889</v>
      </c>
      <c r="M416" s="4">
        <f>cocina[[#This Row],[Costo Unitario]]*cocina[[#This Row],[Cantidad Ordenada]]</f>
        <v>66</v>
      </c>
    </row>
    <row r="417" spans="1:13" x14ac:dyDescent="0.45">
      <c r="A417" s="3">
        <v>158</v>
      </c>
      <c r="B417" s="3">
        <v>5</v>
      </c>
      <c r="C417" s="2" t="s">
        <v>35</v>
      </c>
      <c r="D417" s="2" t="s">
        <v>1343</v>
      </c>
      <c r="E417" s="4">
        <v>21</v>
      </c>
      <c r="F417" s="4">
        <v>35</v>
      </c>
      <c r="G417" s="3">
        <v>3</v>
      </c>
      <c r="H417">
        <v>16</v>
      </c>
      <c r="I417" s="2" t="s">
        <v>1328</v>
      </c>
      <c r="J417" s="4">
        <f>cocina[[#This Row],[Precio Unitario]]*cocina[[#This Row],[Cantidad Ordenada]]</f>
        <v>105</v>
      </c>
      <c r="K417" s="4">
        <f>(cocina[[#This Row],[Precio Unitario]]-cocina[[#This Row],[Costo Unitario]])*cocina[[#This Row],[Cantidad Ordenada]]</f>
        <v>42</v>
      </c>
      <c r="L417" s="7">
        <f>cocina[[#This Row],[Ganancia Neta]]/cocina[[#This Row],[Ganancia Bruta]]</f>
        <v>0.4</v>
      </c>
      <c r="M417" s="4">
        <f>cocina[[#This Row],[Costo Unitario]]*cocina[[#This Row],[Cantidad Ordenada]]</f>
        <v>63</v>
      </c>
    </row>
    <row r="418" spans="1:13" x14ac:dyDescent="0.45">
      <c r="A418" s="3">
        <v>159</v>
      </c>
      <c r="B418" s="3">
        <v>16</v>
      </c>
      <c r="C418" s="2" t="s">
        <v>58</v>
      </c>
      <c r="D418" s="2" t="s">
        <v>1339</v>
      </c>
      <c r="E418" s="4">
        <v>17</v>
      </c>
      <c r="F418" s="4">
        <v>29</v>
      </c>
      <c r="G418" s="3">
        <v>3</v>
      </c>
      <c r="H418">
        <v>23</v>
      </c>
      <c r="I418" s="2" t="s">
        <v>1328</v>
      </c>
      <c r="J418" s="4">
        <f>cocina[[#This Row],[Precio Unitario]]*cocina[[#This Row],[Cantidad Ordenada]]</f>
        <v>87</v>
      </c>
      <c r="K418" s="4">
        <f>(cocina[[#This Row],[Precio Unitario]]-cocina[[#This Row],[Costo Unitario]])*cocina[[#This Row],[Cantidad Ordenada]]</f>
        <v>36</v>
      </c>
      <c r="L418" s="7">
        <f>cocina[[#This Row],[Ganancia Neta]]/cocina[[#This Row],[Ganancia Bruta]]</f>
        <v>0.41379310344827586</v>
      </c>
      <c r="M418" s="4">
        <f>cocina[[#This Row],[Costo Unitario]]*cocina[[#This Row],[Cantidad Ordenada]]</f>
        <v>51</v>
      </c>
    </row>
    <row r="419" spans="1:13" x14ac:dyDescent="0.45">
      <c r="A419" s="3">
        <v>159</v>
      </c>
      <c r="B419" s="3">
        <v>16</v>
      </c>
      <c r="C419" s="2" t="s">
        <v>218</v>
      </c>
      <c r="D419" s="2" t="s">
        <v>1335</v>
      </c>
      <c r="E419" s="4">
        <v>19</v>
      </c>
      <c r="F419" s="4">
        <v>31</v>
      </c>
      <c r="G419" s="3">
        <v>1</v>
      </c>
      <c r="H419">
        <v>5</v>
      </c>
      <c r="I419" s="2" t="s">
        <v>1327</v>
      </c>
      <c r="J419" s="4">
        <f>cocina[[#This Row],[Precio Unitario]]*cocina[[#This Row],[Cantidad Ordenada]]</f>
        <v>31</v>
      </c>
      <c r="K419" s="4">
        <f>(cocina[[#This Row],[Precio Unitario]]-cocina[[#This Row],[Costo Unitario]])*cocina[[#This Row],[Cantidad Ordenada]]</f>
        <v>12</v>
      </c>
      <c r="L419" s="7">
        <f>cocina[[#This Row],[Ganancia Neta]]/cocina[[#This Row],[Ganancia Bruta]]</f>
        <v>0.38709677419354838</v>
      </c>
      <c r="M419" s="4">
        <f>cocina[[#This Row],[Costo Unitario]]*cocina[[#This Row],[Cantidad Ordenada]]</f>
        <v>19</v>
      </c>
    </row>
    <row r="420" spans="1:13" x14ac:dyDescent="0.45">
      <c r="A420" s="3">
        <v>159</v>
      </c>
      <c r="B420" s="3">
        <v>16</v>
      </c>
      <c r="C420" s="2" t="s">
        <v>143</v>
      </c>
      <c r="D420" s="2" t="s">
        <v>1350</v>
      </c>
      <c r="E420" s="4">
        <v>10</v>
      </c>
      <c r="F420" s="4">
        <v>18</v>
      </c>
      <c r="G420" s="3">
        <v>2</v>
      </c>
      <c r="H420">
        <v>6</v>
      </c>
      <c r="I420" s="2" t="s">
        <v>1327</v>
      </c>
      <c r="J420" s="4">
        <f>cocina[[#This Row],[Precio Unitario]]*cocina[[#This Row],[Cantidad Ordenada]]</f>
        <v>36</v>
      </c>
      <c r="K420" s="4">
        <f>(cocina[[#This Row],[Precio Unitario]]-cocina[[#This Row],[Costo Unitario]])*cocina[[#This Row],[Cantidad Ordenada]]</f>
        <v>16</v>
      </c>
      <c r="L420" s="7">
        <f>cocina[[#This Row],[Ganancia Neta]]/cocina[[#This Row],[Ganancia Bruta]]</f>
        <v>0.44444444444444442</v>
      </c>
      <c r="M420" s="4">
        <f>cocina[[#This Row],[Costo Unitario]]*cocina[[#This Row],[Cantidad Ordenada]]</f>
        <v>20</v>
      </c>
    </row>
    <row r="421" spans="1:13" x14ac:dyDescent="0.45">
      <c r="A421" s="3">
        <v>159</v>
      </c>
      <c r="B421" s="3">
        <v>16</v>
      </c>
      <c r="C421" s="2" t="s">
        <v>512</v>
      </c>
      <c r="D421" s="2" t="s">
        <v>1340</v>
      </c>
      <c r="E421" s="4">
        <v>20</v>
      </c>
      <c r="F421" s="4">
        <v>33</v>
      </c>
      <c r="G421" s="3">
        <v>3</v>
      </c>
      <c r="H421">
        <v>40</v>
      </c>
      <c r="I421" s="2" t="s">
        <v>1327</v>
      </c>
      <c r="J421" s="4">
        <f>cocina[[#This Row],[Precio Unitario]]*cocina[[#This Row],[Cantidad Ordenada]]</f>
        <v>99</v>
      </c>
      <c r="K421" s="4">
        <f>(cocina[[#This Row],[Precio Unitario]]-cocina[[#This Row],[Costo Unitario]])*cocina[[#This Row],[Cantidad Ordenada]]</f>
        <v>39</v>
      </c>
      <c r="L421" s="7">
        <f>cocina[[#This Row],[Ganancia Neta]]/cocina[[#This Row],[Ganancia Bruta]]</f>
        <v>0.39393939393939392</v>
      </c>
      <c r="M421" s="4">
        <f>cocina[[#This Row],[Costo Unitario]]*cocina[[#This Row],[Cantidad Ordenada]]</f>
        <v>60</v>
      </c>
    </row>
    <row r="422" spans="1:13" x14ac:dyDescent="0.45">
      <c r="A422" s="3">
        <v>160</v>
      </c>
      <c r="B422" s="3">
        <v>19</v>
      </c>
      <c r="C422" s="2" t="s">
        <v>131</v>
      </c>
      <c r="D422" s="2" t="s">
        <v>1338</v>
      </c>
      <c r="E422" s="4">
        <v>22</v>
      </c>
      <c r="F422" s="4">
        <v>36</v>
      </c>
      <c r="G422" s="3">
        <v>3</v>
      </c>
      <c r="H422">
        <v>20</v>
      </c>
      <c r="I422" s="2" t="s">
        <v>1327</v>
      </c>
      <c r="J422" s="4">
        <f>cocina[[#This Row],[Precio Unitario]]*cocina[[#This Row],[Cantidad Ordenada]]</f>
        <v>108</v>
      </c>
      <c r="K422" s="4">
        <f>(cocina[[#This Row],[Precio Unitario]]-cocina[[#This Row],[Costo Unitario]])*cocina[[#This Row],[Cantidad Ordenada]]</f>
        <v>42</v>
      </c>
      <c r="L422" s="7">
        <f>cocina[[#This Row],[Ganancia Neta]]/cocina[[#This Row],[Ganancia Bruta]]</f>
        <v>0.3888888888888889</v>
      </c>
      <c r="M422" s="4">
        <f>cocina[[#This Row],[Costo Unitario]]*cocina[[#This Row],[Cantidad Ordenada]]</f>
        <v>66</v>
      </c>
    </row>
    <row r="423" spans="1:13" x14ac:dyDescent="0.45">
      <c r="A423" s="3">
        <v>160</v>
      </c>
      <c r="B423" s="3">
        <v>19</v>
      </c>
      <c r="C423" s="2" t="s">
        <v>300</v>
      </c>
      <c r="D423" s="2" t="s">
        <v>1333</v>
      </c>
      <c r="E423" s="4">
        <v>14</v>
      </c>
      <c r="F423" s="4">
        <v>24</v>
      </c>
      <c r="G423" s="3">
        <v>2</v>
      </c>
      <c r="H423">
        <v>47</v>
      </c>
      <c r="I423" s="2" t="s">
        <v>1327</v>
      </c>
      <c r="J423" s="4">
        <f>cocina[[#This Row],[Precio Unitario]]*cocina[[#This Row],[Cantidad Ordenada]]</f>
        <v>48</v>
      </c>
      <c r="K423" s="4">
        <f>(cocina[[#This Row],[Precio Unitario]]-cocina[[#This Row],[Costo Unitario]])*cocina[[#This Row],[Cantidad Ordenada]]</f>
        <v>20</v>
      </c>
      <c r="L423" s="7">
        <f>cocina[[#This Row],[Ganancia Neta]]/cocina[[#This Row],[Ganancia Bruta]]</f>
        <v>0.41666666666666669</v>
      </c>
      <c r="M423" s="4">
        <f>cocina[[#This Row],[Costo Unitario]]*cocina[[#This Row],[Cantidad Ordenada]]</f>
        <v>28</v>
      </c>
    </row>
    <row r="424" spans="1:13" x14ac:dyDescent="0.45">
      <c r="A424" s="3">
        <v>161</v>
      </c>
      <c r="B424" s="3">
        <v>13</v>
      </c>
      <c r="C424" s="2" t="s">
        <v>68</v>
      </c>
      <c r="D424" s="2" t="s">
        <v>1341</v>
      </c>
      <c r="E424" s="4">
        <v>16</v>
      </c>
      <c r="F424" s="4">
        <v>28</v>
      </c>
      <c r="G424" s="3">
        <v>3</v>
      </c>
      <c r="H424">
        <v>57</v>
      </c>
      <c r="I424" s="2" t="s">
        <v>1327</v>
      </c>
      <c r="J424" s="4">
        <f>cocina[[#This Row],[Precio Unitario]]*cocina[[#This Row],[Cantidad Ordenada]]</f>
        <v>84</v>
      </c>
      <c r="K424" s="4">
        <f>(cocina[[#This Row],[Precio Unitario]]-cocina[[#This Row],[Costo Unitario]])*cocina[[#This Row],[Cantidad Ordenada]]</f>
        <v>36</v>
      </c>
      <c r="L424" s="7">
        <f>cocina[[#This Row],[Ganancia Neta]]/cocina[[#This Row],[Ganancia Bruta]]</f>
        <v>0.42857142857142855</v>
      </c>
      <c r="M424" s="4">
        <f>cocina[[#This Row],[Costo Unitario]]*cocina[[#This Row],[Cantidad Ordenada]]</f>
        <v>48</v>
      </c>
    </row>
    <row r="425" spans="1:13" x14ac:dyDescent="0.45">
      <c r="A425" s="3">
        <v>162</v>
      </c>
      <c r="B425" s="3">
        <v>14</v>
      </c>
      <c r="C425" s="2" t="s">
        <v>300</v>
      </c>
      <c r="D425" s="2" t="s">
        <v>1333</v>
      </c>
      <c r="E425" s="4">
        <v>14</v>
      </c>
      <c r="F425" s="4">
        <v>24</v>
      </c>
      <c r="G425" s="3">
        <v>3</v>
      </c>
      <c r="H425">
        <v>25</v>
      </c>
      <c r="I425" s="2" t="s">
        <v>1327</v>
      </c>
      <c r="J425" s="4">
        <f>cocina[[#This Row],[Precio Unitario]]*cocina[[#This Row],[Cantidad Ordenada]]</f>
        <v>72</v>
      </c>
      <c r="K425" s="4">
        <f>(cocina[[#This Row],[Precio Unitario]]-cocina[[#This Row],[Costo Unitario]])*cocina[[#This Row],[Cantidad Ordenada]]</f>
        <v>30</v>
      </c>
      <c r="L425" s="7">
        <f>cocina[[#This Row],[Ganancia Neta]]/cocina[[#This Row],[Ganancia Bruta]]</f>
        <v>0.41666666666666669</v>
      </c>
      <c r="M425" s="4">
        <f>cocina[[#This Row],[Costo Unitario]]*cocina[[#This Row],[Cantidad Ordenada]]</f>
        <v>42</v>
      </c>
    </row>
    <row r="426" spans="1:13" x14ac:dyDescent="0.45">
      <c r="A426" s="3">
        <v>163</v>
      </c>
      <c r="B426" s="3">
        <v>6</v>
      </c>
      <c r="C426" s="2" t="s">
        <v>218</v>
      </c>
      <c r="D426" s="2" t="s">
        <v>1335</v>
      </c>
      <c r="E426" s="4">
        <v>19</v>
      </c>
      <c r="F426" s="4">
        <v>31</v>
      </c>
      <c r="G426" s="3">
        <v>3</v>
      </c>
      <c r="H426">
        <v>8</v>
      </c>
      <c r="I426" s="2" t="s">
        <v>1328</v>
      </c>
      <c r="J426" s="4">
        <f>cocina[[#This Row],[Precio Unitario]]*cocina[[#This Row],[Cantidad Ordenada]]</f>
        <v>93</v>
      </c>
      <c r="K426" s="4">
        <f>(cocina[[#This Row],[Precio Unitario]]-cocina[[#This Row],[Costo Unitario]])*cocina[[#This Row],[Cantidad Ordenada]]</f>
        <v>36</v>
      </c>
      <c r="L426" s="7">
        <f>cocina[[#This Row],[Ganancia Neta]]/cocina[[#This Row],[Ganancia Bruta]]</f>
        <v>0.38709677419354838</v>
      </c>
      <c r="M426" s="4">
        <f>cocina[[#This Row],[Costo Unitario]]*cocina[[#This Row],[Cantidad Ordenada]]</f>
        <v>57</v>
      </c>
    </row>
    <row r="427" spans="1:13" x14ac:dyDescent="0.45">
      <c r="A427" s="3">
        <v>163</v>
      </c>
      <c r="B427" s="3">
        <v>6</v>
      </c>
      <c r="C427" s="2" t="s">
        <v>123</v>
      </c>
      <c r="D427" s="2" t="s">
        <v>1334</v>
      </c>
      <c r="E427" s="4">
        <v>18</v>
      </c>
      <c r="F427" s="4">
        <v>30</v>
      </c>
      <c r="G427" s="3">
        <v>3</v>
      </c>
      <c r="H427">
        <v>16</v>
      </c>
      <c r="I427" s="2" t="s">
        <v>1328</v>
      </c>
      <c r="J427" s="4">
        <f>cocina[[#This Row],[Precio Unitario]]*cocina[[#This Row],[Cantidad Ordenada]]</f>
        <v>90</v>
      </c>
      <c r="K427" s="4">
        <f>(cocina[[#This Row],[Precio Unitario]]-cocina[[#This Row],[Costo Unitario]])*cocina[[#This Row],[Cantidad Ordenada]]</f>
        <v>36</v>
      </c>
      <c r="L427" s="7">
        <f>cocina[[#This Row],[Ganancia Neta]]/cocina[[#This Row],[Ganancia Bruta]]</f>
        <v>0.4</v>
      </c>
      <c r="M427" s="4">
        <f>cocina[[#This Row],[Costo Unitario]]*cocina[[#This Row],[Cantidad Ordenada]]</f>
        <v>54</v>
      </c>
    </row>
    <row r="428" spans="1:13" x14ac:dyDescent="0.45">
      <c r="A428" s="3">
        <v>163</v>
      </c>
      <c r="B428" s="3">
        <v>6</v>
      </c>
      <c r="C428" s="2" t="s">
        <v>512</v>
      </c>
      <c r="D428" s="2" t="s">
        <v>1340</v>
      </c>
      <c r="E428" s="4">
        <v>20</v>
      </c>
      <c r="F428" s="4">
        <v>33</v>
      </c>
      <c r="G428" s="3">
        <v>2</v>
      </c>
      <c r="H428">
        <v>40</v>
      </c>
      <c r="I428" s="2" t="s">
        <v>1328</v>
      </c>
      <c r="J428" s="4">
        <f>cocina[[#This Row],[Precio Unitario]]*cocina[[#This Row],[Cantidad Ordenada]]</f>
        <v>66</v>
      </c>
      <c r="K428" s="4">
        <f>(cocina[[#This Row],[Precio Unitario]]-cocina[[#This Row],[Costo Unitario]])*cocina[[#This Row],[Cantidad Ordenada]]</f>
        <v>26</v>
      </c>
      <c r="L428" s="7">
        <f>cocina[[#This Row],[Ganancia Neta]]/cocina[[#This Row],[Ganancia Bruta]]</f>
        <v>0.39393939393939392</v>
      </c>
      <c r="M428" s="4">
        <f>cocina[[#This Row],[Costo Unitario]]*cocina[[#This Row],[Cantidad Ordenada]]</f>
        <v>40</v>
      </c>
    </row>
    <row r="429" spans="1:13" x14ac:dyDescent="0.45">
      <c r="A429" s="3">
        <v>163</v>
      </c>
      <c r="B429" s="3">
        <v>6</v>
      </c>
      <c r="C429" s="2" t="s">
        <v>390</v>
      </c>
      <c r="D429" s="2" t="s">
        <v>1345</v>
      </c>
      <c r="E429" s="4">
        <v>13</v>
      </c>
      <c r="F429" s="4">
        <v>22</v>
      </c>
      <c r="G429" s="3">
        <v>1</v>
      </c>
      <c r="H429">
        <v>7</v>
      </c>
      <c r="I429" s="2" t="s">
        <v>1327</v>
      </c>
      <c r="J429" s="4">
        <f>cocina[[#This Row],[Precio Unitario]]*cocina[[#This Row],[Cantidad Ordenada]]</f>
        <v>22</v>
      </c>
      <c r="K429" s="4">
        <f>(cocina[[#This Row],[Precio Unitario]]-cocina[[#This Row],[Costo Unitario]])*cocina[[#This Row],[Cantidad Ordenada]]</f>
        <v>9</v>
      </c>
      <c r="L429" s="7">
        <f>cocina[[#This Row],[Ganancia Neta]]/cocina[[#This Row],[Ganancia Bruta]]</f>
        <v>0.40909090909090912</v>
      </c>
      <c r="M429" s="4">
        <f>cocina[[#This Row],[Costo Unitario]]*cocina[[#This Row],[Cantidad Ordenada]]</f>
        <v>13</v>
      </c>
    </row>
    <row r="430" spans="1:13" x14ac:dyDescent="0.45">
      <c r="A430" s="3">
        <v>164</v>
      </c>
      <c r="B430" s="3">
        <v>8</v>
      </c>
      <c r="C430" s="2" t="s">
        <v>390</v>
      </c>
      <c r="D430" s="2" t="s">
        <v>1345</v>
      </c>
      <c r="E430" s="4">
        <v>13</v>
      </c>
      <c r="F430" s="4">
        <v>22</v>
      </c>
      <c r="G430" s="3">
        <v>1</v>
      </c>
      <c r="H430">
        <v>43</v>
      </c>
      <c r="I430" s="2" t="s">
        <v>1328</v>
      </c>
      <c r="J430" s="4">
        <f>cocina[[#This Row],[Precio Unitario]]*cocina[[#This Row],[Cantidad Ordenada]]</f>
        <v>22</v>
      </c>
      <c r="K430" s="4">
        <f>(cocina[[#This Row],[Precio Unitario]]-cocina[[#This Row],[Costo Unitario]])*cocina[[#This Row],[Cantidad Ordenada]]</f>
        <v>9</v>
      </c>
      <c r="L430" s="7">
        <f>cocina[[#This Row],[Ganancia Neta]]/cocina[[#This Row],[Ganancia Bruta]]</f>
        <v>0.40909090909090912</v>
      </c>
      <c r="M430" s="4">
        <f>cocina[[#This Row],[Costo Unitario]]*cocina[[#This Row],[Cantidad Ordenada]]</f>
        <v>13</v>
      </c>
    </row>
    <row r="431" spans="1:13" x14ac:dyDescent="0.45">
      <c r="A431" s="3">
        <v>164</v>
      </c>
      <c r="B431" s="3">
        <v>8</v>
      </c>
      <c r="C431" s="2" t="s">
        <v>131</v>
      </c>
      <c r="D431" s="2" t="s">
        <v>1338</v>
      </c>
      <c r="E431" s="4">
        <v>22</v>
      </c>
      <c r="F431" s="4">
        <v>36</v>
      </c>
      <c r="G431" s="3">
        <v>1</v>
      </c>
      <c r="H431">
        <v>7</v>
      </c>
      <c r="I431" s="2" t="s">
        <v>1327</v>
      </c>
      <c r="J431" s="4">
        <f>cocina[[#This Row],[Precio Unitario]]*cocina[[#This Row],[Cantidad Ordenada]]</f>
        <v>36</v>
      </c>
      <c r="K431" s="4">
        <f>(cocina[[#This Row],[Precio Unitario]]-cocina[[#This Row],[Costo Unitario]])*cocina[[#This Row],[Cantidad Ordenada]]</f>
        <v>14</v>
      </c>
      <c r="L431" s="7">
        <f>cocina[[#This Row],[Ganancia Neta]]/cocina[[#This Row],[Ganancia Bruta]]</f>
        <v>0.3888888888888889</v>
      </c>
      <c r="M431" s="4">
        <f>cocina[[#This Row],[Costo Unitario]]*cocina[[#This Row],[Cantidad Ordenada]]</f>
        <v>22</v>
      </c>
    </row>
    <row r="432" spans="1:13" x14ac:dyDescent="0.45">
      <c r="A432" s="3">
        <v>164</v>
      </c>
      <c r="B432" s="3">
        <v>8</v>
      </c>
      <c r="C432" s="2" t="s">
        <v>480</v>
      </c>
      <c r="D432" s="2" t="s">
        <v>1344</v>
      </c>
      <c r="E432" s="4">
        <v>19</v>
      </c>
      <c r="F432" s="4">
        <v>32</v>
      </c>
      <c r="G432" s="3">
        <v>2</v>
      </c>
      <c r="H432">
        <v>20</v>
      </c>
      <c r="I432" s="2" t="s">
        <v>1327</v>
      </c>
      <c r="J432" s="4">
        <f>cocina[[#This Row],[Precio Unitario]]*cocina[[#This Row],[Cantidad Ordenada]]</f>
        <v>64</v>
      </c>
      <c r="K432" s="4">
        <f>(cocina[[#This Row],[Precio Unitario]]-cocina[[#This Row],[Costo Unitario]])*cocina[[#This Row],[Cantidad Ordenada]]</f>
        <v>26</v>
      </c>
      <c r="L432" s="7">
        <f>cocina[[#This Row],[Ganancia Neta]]/cocina[[#This Row],[Ganancia Bruta]]</f>
        <v>0.40625</v>
      </c>
      <c r="M432" s="4">
        <f>cocina[[#This Row],[Costo Unitario]]*cocina[[#This Row],[Cantidad Ordenada]]</f>
        <v>38</v>
      </c>
    </row>
    <row r="433" spans="1:13" x14ac:dyDescent="0.45">
      <c r="A433" s="3">
        <v>164</v>
      </c>
      <c r="B433" s="3">
        <v>8</v>
      </c>
      <c r="C433" s="2" t="s">
        <v>300</v>
      </c>
      <c r="D433" s="2" t="s">
        <v>1333</v>
      </c>
      <c r="E433" s="4">
        <v>14</v>
      </c>
      <c r="F433" s="4">
        <v>24</v>
      </c>
      <c r="G433" s="3">
        <v>2</v>
      </c>
      <c r="H433">
        <v>35</v>
      </c>
      <c r="I433" s="2" t="s">
        <v>1327</v>
      </c>
      <c r="J433" s="4">
        <f>cocina[[#This Row],[Precio Unitario]]*cocina[[#This Row],[Cantidad Ordenada]]</f>
        <v>48</v>
      </c>
      <c r="K433" s="4">
        <f>(cocina[[#This Row],[Precio Unitario]]-cocina[[#This Row],[Costo Unitario]])*cocina[[#This Row],[Cantidad Ordenada]]</f>
        <v>20</v>
      </c>
      <c r="L433" s="7">
        <f>cocina[[#This Row],[Ganancia Neta]]/cocina[[#This Row],[Ganancia Bruta]]</f>
        <v>0.41666666666666669</v>
      </c>
      <c r="M433" s="4">
        <f>cocina[[#This Row],[Costo Unitario]]*cocina[[#This Row],[Cantidad Ordenada]]</f>
        <v>28</v>
      </c>
    </row>
    <row r="434" spans="1:13" x14ac:dyDescent="0.45">
      <c r="A434" s="3">
        <v>165</v>
      </c>
      <c r="B434" s="3">
        <v>10</v>
      </c>
      <c r="C434" s="2" t="s">
        <v>300</v>
      </c>
      <c r="D434" s="2" t="s">
        <v>1333</v>
      </c>
      <c r="E434" s="4">
        <v>14</v>
      </c>
      <c r="F434" s="4">
        <v>24</v>
      </c>
      <c r="G434" s="3">
        <v>2</v>
      </c>
      <c r="H434">
        <v>15</v>
      </c>
      <c r="I434" s="2" t="s">
        <v>1328</v>
      </c>
      <c r="J434" s="4">
        <f>cocina[[#This Row],[Precio Unitario]]*cocina[[#This Row],[Cantidad Ordenada]]</f>
        <v>48</v>
      </c>
      <c r="K434" s="4">
        <f>(cocina[[#This Row],[Precio Unitario]]-cocina[[#This Row],[Costo Unitario]])*cocina[[#This Row],[Cantidad Ordenada]]</f>
        <v>20</v>
      </c>
      <c r="L434" s="7">
        <f>cocina[[#This Row],[Ganancia Neta]]/cocina[[#This Row],[Ganancia Bruta]]</f>
        <v>0.41666666666666669</v>
      </c>
      <c r="M434" s="4">
        <f>cocina[[#This Row],[Costo Unitario]]*cocina[[#This Row],[Cantidad Ordenada]]</f>
        <v>28</v>
      </c>
    </row>
    <row r="435" spans="1:13" x14ac:dyDescent="0.45">
      <c r="A435" s="3">
        <v>165</v>
      </c>
      <c r="B435" s="3">
        <v>10</v>
      </c>
      <c r="C435" s="2" t="s">
        <v>126</v>
      </c>
      <c r="D435" s="2" t="s">
        <v>1349</v>
      </c>
      <c r="E435" s="4">
        <v>13</v>
      </c>
      <c r="F435" s="4">
        <v>21</v>
      </c>
      <c r="G435" s="3">
        <v>2</v>
      </c>
      <c r="H435">
        <v>41</v>
      </c>
      <c r="I435" s="2" t="s">
        <v>1327</v>
      </c>
      <c r="J435" s="4">
        <f>cocina[[#This Row],[Precio Unitario]]*cocina[[#This Row],[Cantidad Ordenada]]</f>
        <v>42</v>
      </c>
      <c r="K435" s="4">
        <f>(cocina[[#This Row],[Precio Unitario]]-cocina[[#This Row],[Costo Unitario]])*cocina[[#This Row],[Cantidad Ordenada]]</f>
        <v>16</v>
      </c>
      <c r="L435" s="7">
        <f>cocina[[#This Row],[Ganancia Neta]]/cocina[[#This Row],[Ganancia Bruta]]</f>
        <v>0.38095238095238093</v>
      </c>
      <c r="M435" s="4">
        <f>cocina[[#This Row],[Costo Unitario]]*cocina[[#This Row],[Cantidad Ordenada]]</f>
        <v>26</v>
      </c>
    </row>
    <row r="436" spans="1:13" x14ac:dyDescent="0.45">
      <c r="A436" s="3">
        <v>166</v>
      </c>
      <c r="B436" s="3">
        <v>12</v>
      </c>
      <c r="C436" s="2" t="s">
        <v>385</v>
      </c>
      <c r="D436" s="2" t="s">
        <v>1348</v>
      </c>
      <c r="E436" s="4">
        <v>14</v>
      </c>
      <c r="F436" s="4">
        <v>23</v>
      </c>
      <c r="G436" s="3">
        <v>2</v>
      </c>
      <c r="H436">
        <v>22</v>
      </c>
      <c r="I436" s="2" t="s">
        <v>1328</v>
      </c>
      <c r="J436" s="4">
        <f>cocina[[#This Row],[Precio Unitario]]*cocina[[#This Row],[Cantidad Ordenada]]</f>
        <v>46</v>
      </c>
      <c r="K436" s="4">
        <f>(cocina[[#This Row],[Precio Unitario]]-cocina[[#This Row],[Costo Unitario]])*cocina[[#This Row],[Cantidad Ordenada]]</f>
        <v>18</v>
      </c>
      <c r="L436" s="7">
        <f>cocina[[#This Row],[Ganancia Neta]]/cocina[[#This Row],[Ganancia Bruta]]</f>
        <v>0.39130434782608697</v>
      </c>
      <c r="M436" s="4">
        <f>cocina[[#This Row],[Costo Unitario]]*cocina[[#This Row],[Cantidad Ordenada]]</f>
        <v>28</v>
      </c>
    </row>
    <row r="437" spans="1:13" x14ac:dyDescent="0.45">
      <c r="A437" s="3">
        <v>167</v>
      </c>
      <c r="B437" s="3">
        <v>5</v>
      </c>
      <c r="C437" s="2" t="s">
        <v>211</v>
      </c>
      <c r="D437" s="2" t="s">
        <v>1342</v>
      </c>
      <c r="E437" s="4">
        <v>11</v>
      </c>
      <c r="F437" s="4">
        <v>19</v>
      </c>
      <c r="G437" s="3">
        <v>1</v>
      </c>
      <c r="H437">
        <v>29</v>
      </c>
      <c r="I437" s="2" t="s">
        <v>1327</v>
      </c>
      <c r="J437" s="4">
        <f>cocina[[#This Row],[Precio Unitario]]*cocina[[#This Row],[Cantidad Ordenada]]</f>
        <v>19</v>
      </c>
      <c r="K437" s="4">
        <f>(cocina[[#This Row],[Precio Unitario]]-cocina[[#This Row],[Costo Unitario]])*cocina[[#This Row],[Cantidad Ordenada]]</f>
        <v>8</v>
      </c>
      <c r="L437" s="7">
        <f>cocina[[#This Row],[Ganancia Neta]]/cocina[[#This Row],[Ganancia Bruta]]</f>
        <v>0.42105263157894735</v>
      </c>
      <c r="M437" s="4">
        <f>cocina[[#This Row],[Costo Unitario]]*cocina[[#This Row],[Cantidad Ordenada]]</f>
        <v>11</v>
      </c>
    </row>
    <row r="438" spans="1:13" x14ac:dyDescent="0.45">
      <c r="A438" s="3">
        <v>167</v>
      </c>
      <c r="B438" s="3">
        <v>5</v>
      </c>
      <c r="C438" s="2" t="s">
        <v>98</v>
      </c>
      <c r="D438" s="2" t="s">
        <v>1346</v>
      </c>
      <c r="E438" s="4">
        <v>20</v>
      </c>
      <c r="F438" s="4">
        <v>34</v>
      </c>
      <c r="G438" s="3">
        <v>3</v>
      </c>
      <c r="H438">
        <v>11</v>
      </c>
      <c r="I438" s="2" t="s">
        <v>1327</v>
      </c>
      <c r="J438" s="4">
        <f>cocina[[#This Row],[Precio Unitario]]*cocina[[#This Row],[Cantidad Ordenada]]</f>
        <v>102</v>
      </c>
      <c r="K438" s="4">
        <f>(cocina[[#This Row],[Precio Unitario]]-cocina[[#This Row],[Costo Unitario]])*cocina[[#This Row],[Cantidad Ordenada]]</f>
        <v>42</v>
      </c>
      <c r="L438" s="7">
        <f>cocina[[#This Row],[Ganancia Neta]]/cocina[[#This Row],[Ganancia Bruta]]</f>
        <v>0.41176470588235292</v>
      </c>
      <c r="M438" s="4">
        <f>cocina[[#This Row],[Costo Unitario]]*cocina[[#This Row],[Cantidad Ordenada]]</f>
        <v>60</v>
      </c>
    </row>
    <row r="439" spans="1:13" x14ac:dyDescent="0.45">
      <c r="A439" s="3">
        <v>167</v>
      </c>
      <c r="B439" s="3">
        <v>5</v>
      </c>
      <c r="C439" s="2" t="s">
        <v>218</v>
      </c>
      <c r="D439" s="2" t="s">
        <v>1335</v>
      </c>
      <c r="E439" s="4">
        <v>19</v>
      </c>
      <c r="F439" s="4">
        <v>31</v>
      </c>
      <c r="G439" s="3">
        <v>1</v>
      </c>
      <c r="H439">
        <v>36</v>
      </c>
      <c r="I439" s="2" t="s">
        <v>1328</v>
      </c>
      <c r="J439" s="4">
        <f>cocina[[#This Row],[Precio Unitario]]*cocina[[#This Row],[Cantidad Ordenada]]</f>
        <v>31</v>
      </c>
      <c r="K439" s="4">
        <f>(cocina[[#This Row],[Precio Unitario]]-cocina[[#This Row],[Costo Unitario]])*cocina[[#This Row],[Cantidad Ordenada]]</f>
        <v>12</v>
      </c>
      <c r="L439" s="7">
        <f>cocina[[#This Row],[Ganancia Neta]]/cocina[[#This Row],[Ganancia Bruta]]</f>
        <v>0.38709677419354838</v>
      </c>
      <c r="M439" s="4">
        <f>cocina[[#This Row],[Costo Unitario]]*cocina[[#This Row],[Cantidad Ordenada]]</f>
        <v>19</v>
      </c>
    </row>
    <row r="440" spans="1:13" x14ac:dyDescent="0.45">
      <c r="A440" s="3">
        <v>168</v>
      </c>
      <c r="B440" s="3">
        <v>17</v>
      </c>
      <c r="C440" s="2" t="s">
        <v>390</v>
      </c>
      <c r="D440" s="2" t="s">
        <v>1345</v>
      </c>
      <c r="E440" s="4">
        <v>13</v>
      </c>
      <c r="F440" s="4">
        <v>22</v>
      </c>
      <c r="G440" s="3">
        <v>2</v>
      </c>
      <c r="H440">
        <v>7</v>
      </c>
      <c r="I440" s="2" t="s">
        <v>1328</v>
      </c>
      <c r="J440" s="4">
        <f>cocina[[#This Row],[Precio Unitario]]*cocina[[#This Row],[Cantidad Ordenada]]</f>
        <v>44</v>
      </c>
      <c r="K440" s="4">
        <f>(cocina[[#This Row],[Precio Unitario]]-cocina[[#This Row],[Costo Unitario]])*cocina[[#This Row],[Cantidad Ordenada]]</f>
        <v>18</v>
      </c>
      <c r="L440" s="7">
        <f>cocina[[#This Row],[Ganancia Neta]]/cocina[[#This Row],[Ganancia Bruta]]</f>
        <v>0.40909090909090912</v>
      </c>
      <c r="M440" s="4">
        <f>cocina[[#This Row],[Costo Unitario]]*cocina[[#This Row],[Cantidad Ordenada]]</f>
        <v>26</v>
      </c>
    </row>
    <row r="441" spans="1:13" x14ac:dyDescent="0.45">
      <c r="A441" s="3">
        <v>169</v>
      </c>
      <c r="B441" s="3">
        <v>19</v>
      </c>
      <c r="C441" s="2" t="s">
        <v>126</v>
      </c>
      <c r="D441" s="2" t="s">
        <v>1349</v>
      </c>
      <c r="E441" s="4">
        <v>13</v>
      </c>
      <c r="F441" s="4">
        <v>21</v>
      </c>
      <c r="G441" s="3">
        <v>2</v>
      </c>
      <c r="H441">
        <v>44</v>
      </c>
      <c r="I441" s="2" t="s">
        <v>1328</v>
      </c>
      <c r="J441" s="4">
        <f>cocina[[#This Row],[Precio Unitario]]*cocina[[#This Row],[Cantidad Ordenada]]</f>
        <v>42</v>
      </c>
      <c r="K441" s="4">
        <f>(cocina[[#This Row],[Precio Unitario]]-cocina[[#This Row],[Costo Unitario]])*cocina[[#This Row],[Cantidad Ordenada]]</f>
        <v>16</v>
      </c>
      <c r="L441" s="7">
        <f>cocina[[#This Row],[Ganancia Neta]]/cocina[[#This Row],[Ganancia Bruta]]</f>
        <v>0.38095238095238093</v>
      </c>
      <c r="M441" s="4">
        <f>cocina[[#This Row],[Costo Unitario]]*cocina[[#This Row],[Cantidad Ordenada]]</f>
        <v>26</v>
      </c>
    </row>
    <row r="442" spans="1:13" x14ac:dyDescent="0.45">
      <c r="A442" s="3">
        <v>169</v>
      </c>
      <c r="B442" s="3">
        <v>19</v>
      </c>
      <c r="C442" s="2" t="s">
        <v>98</v>
      </c>
      <c r="D442" s="2" t="s">
        <v>1346</v>
      </c>
      <c r="E442" s="4">
        <v>20</v>
      </c>
      <c r="F442" s="4">
        <v>34</v>
      </c>
      <c r="G442" s="3">
        <v>2</v>
      </c>
      <c r="H442">
        <v>59</v>
      </c>
      <c r="I442" s="2" t="s">
        <v>1328</v>
      </c>
      <c r="J442" s="4">
        <f>cocina[[#This Row],[Precio Unitario]]*cocina[[#This Row],[Cantidad Ordenada]]</f>
        <v>68</v>
      </c>
      <c r="K442" s="4">
        <f>(cocina[[#This Row],[Precio Unitario]]-cocina[[#This Row],[Costo Unitario]])*cocina[[#This Row],[Cantidad Ordenada]]</f>
        <v>28</v>
      </c>
      <c r="L442" s="7">
        <f>cocina[[#This Row],[Ganancia Neta]]/cocina[[#This Row],[Ganancia Bruta]]</f>
        <v>0.41176470588235292</v>
      </c>
      <c r="M442" s="4">
        <f>cocina[[#This Row],[Costo Unitario]]*cocina[[#This Row],[Cantidad Ordenada]]</f>
        <v>40</v>
      </c>
    </row>
    <row r="443" spans="1:13" x14ac:dyDescent="0.45">
      <c r="A443" s="3">
        <v>169</v>
      </c>
      <c r="B443" s="3">
        <v>19</v>
      </c>
      <c r="C443" s="2" t="s">
        <v>390</v>
      </c>
      <c r="D443" s="2" t="s">
        <v>1345</v>
      </c>
      <c r="E443" s="4">
        <v>13</v>
      </c>
      <c r="F443" s="4">
        <v>22</v>
      </c>
      <c r="G443" s="3">
        <v>2</v>
      </c>
      <c r="H443">
        <v>7</v>
      </c>
      <c r="I443" s="2" t="s">
        <v>1327</v>
      </c>
      <c r="J443" s="4">
        <f>cocina[[#This Row],[Precio Unitario]]*cocina[[#This Row],[Cantidad Ordenada]]</f>
        <v>44</v>
      </c>
      <c r="K443" s="4">
        <f>(cocina[[#This Row],[Precio Unitario]]-cocina[[#This Row],[Costo Unitario]])*cocina[[#This Row],[Cantidad Ordenada]]</f>
        <v>18</v>
      </c>
      <c r="L443" s="7">
        <f>cocina[[#This Row],[Ganancia Neta]]/cocina[[#This Row],[Ganancia Bruta]]</f>
        <v>0.40909090909090912</v>
      </c>
      <c r="M443" s="4">
        <f>cocina[[#This Row],[Costo Unitario]]*cocina[[#This Row],[Cantidad Ordenada]]</f>
        <v>26</v>
      </c>
    </row>
    <row r="444" spans="1:13" x14ac:dyDescent="0.45">
      <c r="A444" s="3">
        <v>170</v>
      </c>
      <c r="B444" s="3">
        <v>12</v>
      </c>
      <c r="C444" s="2" t="s">
        <v>279</v>
      </c>
      <c r="D444" s="2" t="s">
        <v>1347</v>
      </c>
      <c r="E444" s="4">
        <v>12</v>
      </c>
      <c r="F444" s="4">
        <v>20</v>
      </c>
      <c r="G444" s="3">
        <v>3</v>
      </c>
      <c r="H444">
        <v>16</v>
      </c>
      <c r="I444" s="2" t="s">
        <v>1327</v>
      </c>
      <c r="J444" s="4">
        <f>cocina[[#This Row],[Precio Unitario]]*cocina[[#This Row],[Cantidad Ordenada]]</f>
        <v>60</v>
      </c>
      <c r="K444" s="4">
        <f>(cocina[[#This Row],[Precio Unitario]]-cocina[[#This Row],[Costo Unitario]])*cocina[[#This Row],[Cantidad Ordenada]]</f>
        <v>24</v>
      </c>
      <c r="L444" s="7">
        <f>cocina[[#This Row],[Ganancia Neta]]/cocina[[#This Row],[Ganancia Bruta]]</f>
        <v>0.4</v>
      </c>
      <c r="M444" s="4">
        <f>cocina[[#This Row],[Costo Unitario]]*cocina[[#This Row],[Cantidad Ordenada]]</f>
        <v>36</v>
      </c>
    </row>
    <row r="445" spans="1:13" x14ac:dyDescent="0.45">
      <c r="A445" s="3">
        <v>170</v>
      </c>
      <c r="B445" s="3">
        <v>12</v>
      </c>
      <c r="C445" s="2" t="s">
        <v>58</v>
      </c>
      <c r="D445" s="2" t="s">
        <v>1339</v>
      </c>
      <c r="E445" s="4">
        <v>17</v>
      </c>
      <c r="F445" s="4">
        <v>29</v>
      </c>
      <c r="G445" s="3">
        <v>3</v>
      </c>
      <c r="H445">
        <v>16</v>
      </c>
      <c r="I445" s="2" t="s">
        <v>1327</v>
      </c>
      <c r="J445" s="4">
        <f>cocina[[#This Row],[Precio Unitario]]*cocina[[#This Row],[Cantidad Ordenada]]</f>
        <v>87</v>
      </c>
      <c r="K445" s="4">
        <f>(cocina[[#This Row],[Precio Unitario]]-cocina[[#This Row],[Costo Unitario]])*cocina[[#This Row],[Cantidad Ordenada]]</f>
        <v>36</v>
      </c>
      <c r="L445" s="7">
        <f>cocina[[#This Row],[Ganancia Neta]]/cocina[[#This Row],[Ganancia Bruta]]</f>
        <v>0.41379310344827586</v>
      </c>
      <c r="M445" s="4">
        <f>cocina[[#This Row],[Costo Unitario]]*cocina[[#This Row],[Cantidad Ordenada]]</f>
        <v>51</v>
      </c>
    </row>
    <row r="446" spans="1:13" x14ac:dyDescent="0.45">
      <c r="A446" s="3">
        <v>170</v>
      </c>
      <c r="B446" s="3">
        <v>12</v>
      </c>
      <c r="C446" s="2" t="s">
        <v>131</v>
      </c>
      <c r="D446" s="2" t="s">
        <v>1338</v>
      </c>
      <c r="E446" s="4">
        <v>22</v>
      </c>
      <c r="F446" s="4">
        <v>36</v>
      </c>
      <c r="G446" s="3">
        <v>1</v>
      </c>
      <c r="H446">
        <v>33</v>
      </c>
      <c r="I446" s="2" t="s">
        <v>1328</v>
      </c>
      <c r="J446" s="4">
        <f>cocina[[#This Row],[Precio Unitario]]*cocina[[#This Row],[Cantidad Ordenada]]</f>
        <v>36</v>
      </c>
      <c r="K446" s="4">
        <f>(cocina[[#This Row],[Precio Unitario]]-cocina[[#This Row],[Costo Unitario]])*cocina[[#This Row],[Cantidad Ordenada]]</f>
        <v>14</v>
      </c>
      <c r="L446" s="7">
        <f>cocina[[#This Row],[Ganancia Neta]]/cocina[[#This Row],[Ganancia Bruta]]</f>
        <v>0.3888888888888889</v>
      </c>
      <c r="M446" s="4">
        <f>cocina[[#This Row],[Costo Unitario]]*cocina[[#This Row],[Cantidad Ordenada]]</f>
        <v>22</v>
      </c>
    </row>
    <row r="447" spans="1:13" x14ac:dyDescent="0.45">
      <c r="A447" s="3">
        <v>170</v>
      </c>
      <c r="B447" s="3">
        <v>12</v>
      </c>
      <c r="C447" s="2" t="s">
        <v>123</v>
      </c>
      <c r="D447" s="2" t="s">
        <v>1334</v>
      </c>
      <c r="E447" s="4">
        <v>18</v>
      </c>
      <c r="F447" s="4">
        <v>30</v>
      </c>
      <c r="G447" s="3">
        <v>2</v>
      </c>
      <c r="H447">
        <v>8</v>
      </c>
      <c r="I447" s="2" t="s">
        <v>1328</v>
      </c>
      <c r="J447" s="4">
        <f>cocina[[#This Row],[Precio Unitario]]*cocina[[#This Row],[Cantidad Ordenada]]</f>
        <v>60</v>
      </c>
      <c r="K447" s="4">
        <f>(cocina[[#This Row],[Precio Unitario]]-cocina[[#This Row],[Costo Unitario]])*cocina[[#This Row],[Cantidad Ordenada]]</f>
        <v>24</v>
      </c>
      <c r="L447" s="7">
        <f>cocina[[#This Row],[Ganancia Neta]]/cocina[[#This Row],[Ganancia Bruta]]</f>
        <v>0.4</v>
      </c>
      <c r="M447" s="4">
        <f>cocina[[#This Row],[Costo Unitario]]*cocina[[#This Row],[Cantidad Ordenada]]</f>
        <v>36</v>
      </c>
    </row>
    <row r="448" spans="1:13" x14ac:dyDescent="0.45">
      <c r="A448" s="3">
        <v>171</v>
      </c>
      <c r="B448" s="3">
        <v>16</v>
      </c>
      <c r="C448" s="2" t="s">
        <v>297</v>
      </c>
      <c r="D448" s="2" t="s">
        <v>1351</v>
      </c>
      <c r="E448" s="4">
        <v>15</v>
      </c>
      <c r="F448" s="4">
        <v>26</v>
      </c>
      <c r="G448" s="3">
        <v>2</v>
      </c>
      <c r="H448">
        <v>29</v>
      </c>
      <c r="I448" s="2" t="s">
        <v>1327</v>
      </c>
      <c r="J448" s="4">
        <f>cocina[[#This Row],[Precio Unitario]]*cocina[[#This Row],[Cantidad Ordenada]]</f>
        <v>52</v>
      </c>
      <c r="K448" s="4">
        <f>(cocina[[#This Row],[Precio Unitario]]-cocina[[#This Row],[Costo Unitario]])*cocina[[#This Row],[Cantidad Ordenada]]</f>
        <v>22</v>
      </c>
      <c r="L448" s="7">
        <f>cocina[[#This Row],[Ganancia Neta]]/cocina[[#This Row],[Ganancia Bruta]]</f>
        <v>0.42307692307692307</v>
      </c>
      <c r="M448" s="4">
        <f>cocina[[#This Row],[Costo Unitario]]*cocina[[#This Row],[Cantidad Ordenada]]</f>
        <v>30</v>
      </c>
    </row>
    <row r="449" spans="1:13" x14ac:dyDescent="0.45">
      <c r="A449" s="3">
        <v>171</v>
      </c>
      <c r="B449" s="3">
        <v>16</v>
      </c>
      <c r="C449" s="2" t="s">
        <v>58</v>
      </c>
      <c r="D449" s="2" t="s">
        <v>1339</v>
      </c>
      <c r="E449" s="4">
        <v>17</v>
      </c>
      <c r="F449" s="4">
        <v>29</v>
      </c>
      <c r="G449" s="3">
        <v>3</v>
      </c>
      <c r="H449">
        <v>22</v>
      </c>
      <c r="I449" s="2" t="s">
        <v>1328</v>
      </c>
      <c r="J449" s="4">
        <f>cocina[[#This Row],[Precio Unitario]]*cocina[[#This Row],[Cantidad Ordenada]]</f>
        <v>87</v>
      </c>
      <c r="K449" s="4">
        <f>(cocina[[#This Row],[Precio Unitario]]-cocina[[#This Row],[Costo Unitario]])*cocina[[#This Row],[Cantidad Ordenada]]</f>
        <v>36</v>
      </c>
      <c r="L449" s="7">
        <f>cocina[[#This Row],[Ganancia Neta]]/cocina[[#This Row],[Ganancia Bruta]]</f>
        <v>0.41379310344827586</v>
      </c>
      <c r="M449" s="4">
        <f>cocina[[#This Row],[Costo Unitario]]*cocina[[#This Row],[Cantidad Ordenada]]</f>
        <v>51</v>
      </c>
    </row>
    <row r="450" spans="1:13" x14ac:dyDescent="0.45">
      <c r="A450" s="3">
        <v>172</v>
      </c>
      <c r="B450" s="3">
        <v>12</v>
      </c>
      <c r="C450" s="2" t="s">
        <v>98</v>
      </c>
      <c r="D450" s="2" t="s">
        <v>1346</v>
      </c>
      <c r="E450" s="4">
        <v>20</v>
      </c>
      <c r="F450" s="4">
        <v>34</v>
      </c>
      <c r="G450" s="3">
        <v>2</v>
      </c>
      <c r="H450">
        <v>27</v>
      </c>
      <c r="I450" s="2" t="s">
        <v>1328</v>
      </c>
      <c r="J450" s="4">
        <f>cocina[[#This Row],[Precio Unitario]]*cocina[[#This Row],[Cantidad Ordenada]]</f>
        <v>68</v>
      </c>
      <c r="K450" s="4">
        <f>(cocina[[#This Row],[Precio Unitario]]-cocina[[#This Row],[Costo Unitario]])*cocina[[#This Row],[Cantidad Ordenada]]</f>
        <v>28</v>
      </c>
      <c r="L450" s="7">
        <f>cocina[[#This Row],[Ganancia Neta]]/cocina[[#This Row],[Ganancia Bruta]]</f>
        <v>0.41176470588235292</v>
      </c>
      <c r="M450" s="4">
        <f>cocina[[#This Row],[Costo Unitario]]*cocina[[#This Row],[Cantidad Ordenada]]</f>
        <v>40</v>
      </c>
    </row>
    <row r="451" spans="1:13" x14ac:dyDescent="0.45">
      <c r="A451" s="3">
        <v>173</v>
      </c>
      <c r="B451" s="3">
        <v>11</v>
      </c>
      <c r="C451" s="2" t="s">
        <v>200</v>
      </c>
      <c r="D451" s="2" t="s">
        <v>1336</v>
      </c>
      <c r="E451" s="4">
        <v>16</v>
      </c>
      <c r="F451" s="4">
        <v>27</v>
      </c>
      <c r="G451" s="3">
        <v>3</v>
      </c>
      <c r="H451">
        <v>15</v>
      </c>
      <c r="I451" s="2" t="s">
        <v>1328</v>
      </c>
      <c r="J451" s="4">
        <f>cocina[[#This Row],[Precio Unitario]]*cocina[[#This Row],[Cantidad Ordenada]]</f>
        <v>81</v>
      </c>
      <c r="K451" s="4">
        <f>(cocina[[#This Row],[Precio Unitario]]-cocina[[#This Row],[Costo Unitario]])*cocina[[#This Row],[Cantidad Ordenada]]</f>
        <v>33</v>
      </c>
      <c r="L451" s="7">
        <f>cocina[[#This Row],[Ganancia Neta]]/cocina[[#This Row],[Ganancia Bruta]]</f>
        <v>0.40740740740740738</v>
      </c>
      <c r="M451" s="4">
        <f>cocina[[#This Row],[Costo Unitario]]*cocina[[#This Row],[Cantidad Ordenada]]</f>
        <v>48</v>
      </c>
    </row>
    <row r="452" spans="1:13" x14ac:dyDescent="0.45">
      <c r="A452" s="3">
        <v>173</v>
      </c>
      <c r="B452" s="3">
        <v>11</v>
      </c>
      <c r="C452" s="2" t="s">
        <v>480</v>
      </c>
      <c r="D452" s="2" t="s">
        <v>1344</v>
      </c>
      <c r="E452" s="4">
        <v>19</v>
      </c>
      <c r="F452" s="4">
        <v>32</v>
      </c>
      <c r="G452" s="3">
        <v>3</v>
      </c>
      <c r="H452">
        <v>52</v>
      </c>
      <c r="I452" s="2" t="s">
        <v>1328</v>
      </c>
      <c r="J452" s="4">
        <f>cocina[[#This Row],[Precio Unitario]]*cocina[[#This Row],[Cantidad Ordenada]]</f>
        <v>96</v>
      </c>
      <c r="K452" s="4">
        <f>(cocina[[#This Row],[Precio Unitario]]-cocina[[#This Row],[Costo Unitario]])*cocina[[#This Row],[Cantidad Ordenada]]</f>
        <v>39</v>
      </c>
      <c r="L452" s="7">
        <f>cocina[[#This Row],[Ganancia Neta]]/cocina[[#This Row],[Ganancia Bruta]]</f>
        <v>0.40625</v>
      </c>
      <c r="M452" s="4">
        <f>cocina[[#This Row],[Costo Unitario]]*cocina[[#This Row],[Cantidad Ordenada]]</f>
        <v>57</v>
      </c>
    </row>
    <row r="453" spans="1:13" x14ac:dyDescent="0.45">
      <c r="A453" s="3">
        <v>174</v>
      </c>
      <c r="B453" s="3">
        <v>10</v>
      </c>
      <c r="C453" s="2" t="s">
        <v>123</v>
      </c>
      <c r="D453" s="2" t="s">
        <v>1334</v>
      </c>
      <c r="E453" s="4">
        <v>18</v>
      </c>
      <c r="F453" s="4">
        <v>30</v>
      </c>
      <c r="G453" s="3">
        <v>2</v>
      </c>
      <c r="H453">
        <v>12</v>
      </c>
      <c r="I453" s="2" t="s">
        <v>1328</v>
      </c>
      <c r="J453" s="4">
        <f>cocina[[#This Row],[Precio Unitario]]*cocina[[#This Row],[Cantidad Ordenada]]</f>
        <v>60</v>
      </c>
      <c r="K453" s="4">
        <f>(cocina[[#This Row],[Precio Unitario]]-cocina[[#This Row],[Costo Unitario]])*cocina[[#This Row],[Cantidad Ordenada]]</f>
        <v>24</v>
      </c>
      <c r="L453" s="7">
        <f>cocina[[#This Row],[Ganancia Neta]]/cocina[[#This Row],[Ganancia Bruta]]</f>
        <v>0.4</v>
      </c>
      <c r="M453" s="4">
        <f>cocina[[#This Row],[Costo Unitario]]*cocina[[#This Row],[Cantidad Ordenada]]</f>
        <v>36</v>
      </c>
    </row>
    <row r="454" spans="1:13" x14ac:dyDescent="0.45">
      <c r="A454" s="3">
        <v>175</v>
      </c>
      <c r="B454" s="3">
        <v>14</v>
      </c>
      <c r="C454" s="2" t="s">
        <v>480</v>
      </c>
      <c r="D454" s="2" t="s">
        <v>1344</v>
      </c>
      <c r="E454" s="4">
        <v>19</v>
      </c>
      <c r="F454" s="4">
        <v>32</v>
      </c>
      <c r="G454" s="3">
        <v>3</v>
      </c>
      <c r="H454">
        <v>9</v>
      </c>
      <c r="I454" s="2" t="s">
        <v>1328</v>
      </c>
      <c r="J454" s="4">
        <f>cocina[[#This Row],[Precio Unitario]]*cocina[[#This Row],[Cantidad Ordenada]]</f>
        <v>96</v>
      </c>
      <c r="K454" s="4">
        <f>(cocina[[#This Row],[Precio Unitario]]-cocina[[#This Row],[Costo Unitario]])*cocina[[#This Row],[Cantidad Ordenada]]</f>
        <v>39</v>
      </c>
      <c r="L454" s="7">
        <f>cocina[[#This Row],[Ganancia Neta]]/cocina[[#This Row],[Ganancia Bruta]]</f>
        <v>0.40625</v>
      </c>
      <c r="M454" s="4">
        <f>cocina[[#This Row],[Costo Unitario]]*cocina[[#This Row],[Cantidad Ordenada]]</f>
        <v>57</v>
      </c>
    </row>
    <row r="455" spans="1:13" x14ac:dyDescent="0.45">
      <c r="A455" s="3">
        <v>175</v>
      </c>
      <c r="B455" s="3">
        <v>14</v>
      </c>
      <c r="C455" s="2" t="s">
        <v>300</v>
      </c>
      <c r="D455" s="2" t="s">
        <v>1333</v>
      </c>
      <c r="E455" s="4">
        <v>14</v>
      </c>
      <c r="F455" s="4">
        <v>24</v>
      </c>
      <c r="G455" s="3">
        <v>2</v>
      </c>
      <c r="H455">
        <v>38</v>
      </c>
      <c r="I455" s="2" t="s">
        <v>1327</v>
      </c>
      <c r="J455" s="4">
        <f>cocina[[#This Row],[Precio Unitario]]*cocina[[#This Row],[Cantidad Ordenada]]</f>
        <v>48</v>
      </c>
      <c r="K455" s="4">
        <f>(cocina[[#This Row],[Precio Unitario]]-cocina[[#This Row],[Costo Unitario]])*cocina[[#This Row],[Cantidad Ordenada]]</f>
        <v>20</v>
      </c>
      <c r="L455" s="7">
        <f>cocina[[#This Row],[Ganancia Neta]]/cocina[[#This Row],[Ganancia Bruta]]</f>
        <v>0.41666666666666669</v>
      </c>
      <c r="M455" s="4">
        <f>cocina[[#This Row],[Costo Unitario]]*cocina[[#This Row],[Cantidad Ordenada]]</f>
        <v>28</v>
      </c>
    </row>
    <row r="456" spans="1:13" x14ac:dyDescent="0.45">
      <c r="A456" s="3">
        <v>176</v>
      </c>
      <c r="B456" s="3">
        <v>20</v>
      </c>
      <c r="C456" s="2" t="s">
        <v>126</v>
      </c>
      <c r="D456" s="2" t="s">
        <v>1349</v>
      </c>
      <c r="E456" s="4">
        <v>13</v>
      </c>
      <c r="F456" s="4">
        <v>21</v>
      </c>
      <c r="G456" s="3">
        <v>3</v>
      </c>
      <c r="H456">
        <v>48</v>
      </c>
      <c r="I456" s="2" t="s">
        <v>1328</v>
      </c>
      <c r="J456" s="4">
        <f>cocina[[#This Row],[Precio Unitario]]*cocina[[#This Row],[Cantidad Ordenada]]</f>
        <v>63</v>
      </c>
      <c r="K456" s="4">
        <f>(cocina[[#This Row],[Precio Unitario]]-cocina[[#This Row],[Costo Unitario]])*cocina[[#This Row],[Cantidad Ordenada]]</f>
        <v>24</v>
      </c>
      <c r="L456" s="7">
        <f>cocina[[#This Row],[Ganancia Neta]]/cocina[[#This Row],[Ganancia Bruta]]</f>
        <v>0.38095238095238093</v>
      </c>
      <c r="M456" s="4">
        <f>cocina[[#This Row],[Costo Unitario]]*cocina[[#This Row],[Cantidad Ordenada]]</f>
        <v>39</v>
      </c>
    </row>
    <row r="457" spans="1:13" x14ac:dyDescent="0.45">
      <c r="A457" s="3">
        <v>177</v>
      </c>
      <c r="B457" s="3">
        <v>4</v>
      </c>
      <c r="C457" s="2" t="s">
        <v>300</v>
      </c>
      <c r="D457" s="2" t="s">
        <v>1333</v>
      </c>
      <c r="E457" s="4">
        <v>14</v>
      </c>
      <c r="F457" s="4">
        <v>24</v>
      </c>
      <c r="G457" s="3">
        <v>2</v>
      </c>
      <c r="H457">
        <v>10</v>
      </c>
      <c r="I457" s="2" t="s">
        <v>1328</v>
      </c>
      <c r="J457" s="4">
        <f>cocina[[#This Row],[Precio Unitario]]*cocina[[#This Row],[Cantidad Ordenada]]</f>
        <v>48</v>
      </c>
      <c r="K457" s="4">
        <f>(cocina[[#This Row],[Precio Unitario]]-cocina[[#This Row],[Costo Unitario]])*cocina[[#This Row],[Cantidad Ordenada]]</f>
        <v>20</v>
      </c>
      <c r="L457" s="7">
        <f>cocina[[#This Row],[Ganancia Neta]]/cocina[[#This Row],[Ganancia Bruta]]</f>
        <v>0.41666666666666669</v>
      </c>
      <c r="M457" s="4">
        <f>cocina[[#This Row],[Costo Unitario]]*cocina[[#This Row],[Cantidad Ordenada]]</f>
        <v>28</v>
      </c>
    </row>
    <row r="458" spans="1:13" x14ac:dyDescent="0.45">
      <c r="A458" s="3">
        <v>177</v>
      </c>
      <c r="B458" s="3">
        <v>4</v>
      </c>
      <c r="C458" s="2" t="s">
        <v>297</v>
      </c>
      <c r="D458" s="2" t="s">
        <v>1351</v>
      </c>
      <c r="E458" s="4">
        <v>15</v>
      </c>
      <c r="F458" s="4">
        <v>26</v>
      </c>
      <c r="G458" s="3">
        <v>1</v>
      </c>
      <c r="H458">
        <v>40</v>
      </c>
      <c r="I458" s="2" t="s">
        <v>1327</v>
      </c>
      <c r="J458" s="4">
        <f>cocina[[#This Row],[Precio Unitario]]*cocina[[#This Row],[Cantidad Ordenada]]</f>
        <v>26</v>
      </c>
      <c r="K458" s="4">
        <f>(cocina[[#This Row],[Precio Unitario]]-cocina[[#This Row],[Costo Unitario]])*cocina[[#This Row],[Cantidad Ordenada]]</f>
        <v>11</v>
      </c>
      <c r="L458" s="7">
        <f>cocina[[#This Row],[Ganancia Neta]]/cocina[[#This Row],[Ganancia Bruta]]</f>
        <v>0.42307692307692307</v>
      </c>
      <c r="M458" s="4">
        <f>cocina[[#This Row],[Costo Unitario]]*cocina[[#This Row],[Cantidad Ordenada]]</f>
        <v>15</v>
      </c>
    </row>
    <row r="459" spans="1:13" x14ac:dyDescent="0.45">
      <c r="A459" s="3">
        <v>177</v>
      </c>
      <c r="B459" s="3">
        <v>4</v>
      </c>
      <c r="C459" s="2" t="s">
        <v>126</v>
      </c>
      <c r="D459" s="2" t="s">
        <v>1349</v>
      </c>
      <c r="E459" s="4">
        <v>13</v>
      </c>
      <c r="F459" s="4">
        <v>21</v>
      </c>
      <c r="G459" s="3">
        <v>2</v>
      </c>
      <c r="H459">
        <v>45</v>
      </c>
      <c r="I459" s="2" t="s">
        <v>1328</v>
      </c>
      <c r="J459" s="4">
        <f>cocina[[#This Row],[Precio Unitario]]*cocina[[#This Row],[Cantidad Ordenada]]</f>
        <v>42</v>
      </c>
      <c r="K459" s="4">
        <f>(cocina[[#This Row],[Precio Unitario]]-cocina[[#This Row],[Costo Unitario]])*cocina[[#This Row],[Cantidad Ordenada]]</f>
        <v>16</v>
      </c>
      <c r="L459" s="7">
        <f>cocina[[#This Row],[Ganancia Neta]]/cocina[[#This Row],[Ganancia Bruta]]</f>
        <v>0.38095238095238093</v>
      </c>
      <c r="M459" s="4">
        <f>cocina[[#This Row],[Costo Unitario]]*cocina[[#This Row],[Cantidad Ordenada]]</f>
        <v>26</v>
      </c>
    </row>
    <row r="460" spans="1:13" x14ac:dyDescent="0.45">
      <c r="A460" s="3">
        <v>177</v>
      </c>
      <c r="B460" s="3">
        <v>4</v>
      </c>
      <c r="C460" s="2" t="s">
        <v>211</v>
      </c>
      <c r="D460" s="2" t="s">
        <v>1342</v>
      </c>
      <c r="E460" s="4">
        <v>11</v>
      </c>
      <c r="F460" s="4">
        <v>19</v>
      </c>
      <c r="G460" s="3">
        <v>3</v>
      </c>
      <c r="H460">
        <v>47</v>
      </c>
      <c r="I460" s="2" t="s">
        <v>1327</v>
      </c>
      <c r="J460" s="4">
        <f>cocina[[#This Row],[Precio Unitario]]*cocina[[#This Row],[Cantidad Ordenada]]</f>
        <v>57</v>
      </c>
      <c r="K460" s="4">
        <f>(cocina[[#This Row],[Precio Unitario]]-cocina[[#This Row],[Costo Unitario]])*cocina[[#This Row],[Cantidad Ordenada]]</f>
        <v>24</v>
      </c>
      <c r="L460" s="7">
        <f>cocina[[#This Row],[Ganancia Neta]]/cocina[[#This Row],[Ganancia Bruta]]</f>
        <v>0.42105263157894735</v>
      </c>
      <c r="M460" s="4">
        <f>cocina[[#This Row],[Costo Unitario]]*cocina[[#This Row],[Cantidad Ordenada]]</f>
        <v>33</v>
      </c>
    </row>
    <row r="461" spans="1:13" x14ac:dyDescent="0.45">
      <c r="A461" s="3">
        <v>178</v>
      </c>
      <c r="B461" s="3">
        <v>11</v>
      </c>
      <c r="C461" s="2" t="s">
        <v>123</v>
      </c>
      <c r="D461" s="2" t="s">
        <v>1334</v>
      </c>
      <c r="E461" s="4">
        <v>18</v>
      </c>
      <c r="F461" s="4">
        <v>30</v>
      </c>
      <c r="G461" s="3">
        <v>1</v>
      </c>
      <c r="H461">
        <v>55</v>
      </c>
      <c r="I461" s="2" t="s">
        <v>1328</v>
      </c>
      <c r="J461" s="4">
        <f>cocina[[#This Row],[Precio Unitario]]*cocina[[#This Row],[Cantidad Ordenada]]</f>
        <v>30</v>
      </c>
      <c r="K461" s="4">
        <f>(cocina[[#This Row],[Precio Unitario]]-cocina[[#This Row],[Costo Unitario]])*cocina[[#This Row],[Cantidad Ordenada]]</f>
        <v>12</v>
      </c>
      <c r="L461" s="7">
        <f>cocina[[#This Row],[Ganancia Neta]]/cocina[[#This Row],[Ganancia Bruta]]</f>
        <v>0.4</v>
      </c>
      <c r="M461" s="4">
        <f>cocina[[#This Row],[Costo Unitario]]*cocina[[#This Row],[Cantidad Ordenada]]</f>
        <v>18</v>
      </c>
    </row>
    <row r="462" spans="1:13" x14ac:dyDescent="0.45">
      <c r="A462" s="3">
        <v>178</v>
      </c>
      <c r="B462" s="3">
        <v>11</v>
      </c>
      <c r="C462" s="2" t="s">
        <v>35</v>
      </c>
      <c r="D462" s="2" t="s">
        <v>1343</v>
      </c>
      <c r="E462" s="4">
        <v>21</v>
      </c>
      <c r="F462" s="4">
        <v>35</v>
      </c>
      <c r="G462" s="3">
        <v>1</v>
      </c>
      <c r="H462">
        <v>16</v>
      </c>
      <c r="I462" s="2" t="s">
        <v>1328</v>
      </c>
      <c r="J462" s="4">
        <f>cocina[[#This Row],[Precio Unitario]]*cocina[[#This Row],[Cantidad Ordenada]]</f>
        <v>35</v>
      </c>
      <c r="K462" s="4">
        <f>(cocina[[#This Row],[Precio Unitario]]-cocina[[#This Row],[Costo Unitario]])*cocina[[#This Row],[Cantidad Ordenada]]</f>
        <v>14</v>
      </c>
      <c r="L462" s="7">
        <f>cocina[[#This Row],[Ganancia Neta]]/cocina[[#This Row],[Ganancia Bruta]]</f>
        <v>0.4</v>
      </c>
      <c r="M462" s="4">
        <f>cocina[[#This Row],[Costo Unitario]]*cocina[[#This Row],[Cantidad Ordenada]]</f>
        <v>21</v>
      </c>
    </row>
    <row r="463" spans="1:13" x14ac:dyDescent="0.45">
      <c r="A463" s="3">
        <v>178</v>
      </c>
      <c r="B463" s="3">
        <v>11</v>
      </c>
      <c r="C463" s="2" t="s">
        <v>390</v>
      </c>
      <c r="D463" s="2" t="s">
        <v>1345</v>
      </c>
      <c r="E463" s="4">
        <v>13</v>
      </c>
      <c r="F463" s="4">
        <v>22</v>
      </c>
      <c r="G463" s="3">
        <v>2</v>
      </c>
      <c r="H463">
        <v>20</v>
      </c>
      <c r="I463" s="2" t="s">
        <v>1327</v>
      </c>
      <c r="J463" s="4">
        <f>cocina[[#This Row],[Precio Unitario]]*cocina[[#This Row],[Cantidad Ordenada]]</f>
        <v>44</v>
      </c>
      <c r="K463" s="4">
        <f>(cocina[[#This Row],[Precio Unitario]]-cocina[[#This Row],[Costo Unitario]])*cocina[[#This Row],[Cantidad Ordenada]]</f>
        <v>18</v>
      </c>
      <c r="L463" s="7">
        <f>cocina[[#This Row],[Ganancia Neta]]/cocina[[#This Row],[Ganancia Bruta]]</f>
        <v>0.40909090909090912</v>
      </c>
      <c r="M463" s="4">
        <f>cocina[[#This Row],[Costo Unitario]]*cocina[[#This Row],[Cantidad Ordenada]]</f>
        <v>26</v>
      </c>
    </row>
    <row r="464" spans="1:13" x14ac:dyDescent="0.45">
      <c r="A464" s="3">
        <v>178</v>
      </c>
      <c r="B464" s="3">
        <v>11</v>
      </c>
      <c r="C464" s="2" t="s">
        <v>512</v>
      </c>
      <c r="D464" s="2" t="s">
        <v>1340</v>
      </c>
      <c r="E464" s="4">
        <v>20</v>
      </c>
      <c r="F464" s="4">
        <v>33</v>
      </c>
      <c r="G464" s="3">
        <v>3</v>
      </c>
      <c r="H464">
        <v>55</v>
      </c>
      <c r="I464" s="2" t="s">
        <v>1327</v>
      </c>
      <c r="J464" s="4">
        <f>cocina[[#This Row],[Precio Unitario]]*cocina[[#This Row],[Cantidad Ordenada]]</f>
        <v>99</v>
      </c>
      <c r="K464" s="4">
        <f>(cocina[[#This Row],[Precio Unitario]]-cocina[[#This Row],[Costo Unitario]])*cocina[[#This Row],[Cantidad Ordenada]]</f>
        <v>39</v>
      </c>
      <c r="L464" s="7">
        <f>cocina[[#This Row],[Ganancia Neta]]/cocina[[#This Row],[Ganancia Bruta]]</f>
        <v>0.39393939393939392</v>
      </c>
      <c r="M464" s="4">
        <f>cocina[[#This Row],[Costo Unitario]]*cocina[[#This Row],[Cantidad Ordenada]]</f>
        <v>60</v>
      </c>
    </row>
    <row r="465" spans="1:13" x14ac:dyDescent="0.45">
      <c r="A465" s="3">
        <v>179</v>
      </c>
      <c r="B465" s="3">
        <v>12</v>
      </c>
      <c r="C465" s="2" t="s">
        <v>218</v>
      </c>
      <c r="D465" s="2" t="s">
        <v>1335</v>
      </c>
      <c r="E465" s="4">
        <v>19</v>
      </c>
      <c r="F465" s="4">
        <v>31</v>
      </c>
      <c r="G465" s="3">
        <v>2</v>
      </c>
      <c r="H465">
        <v>26</v>
      </c>
      <c r="I465" s="2" t="s">
        <v>1327</v>
      </c>
      <c r="J465" s="4">
        <f>cocina[[#This Row],[Precio Unitario]]*cocina[[#This Row],[Cantidad Ordenada]]</f>
        <v>62</v>
      </c>
      <c r="K465" s="4">
        <f>(cocina[[#This Row],[Precio Unitario]]-cocina[[#This Row],[Costo Unitario]])*cocina[[#This Row],[Cantidad Ordenada]]</f>
        <v>24</v>
      </c>
      <c r="L465" s="7">
        <f>cocina[[#This Row],[Ganancia Neta]]/cocina[[#This Row],[Ganancia Bruta]]</f>
        <v>0.38709677419354838</v>
      </c>
      <c r="M465" s="4">
        <f>cocina[[#This Row],[Costo Unitario]]*cocina[[#This Row],[Cantidad Ordenada]]</f>
        <v>38</v>
      </c>
    </row>
    <row r="466" spans="1:13" x14ac:dyDescent="0.45">
      <c r="A466" s="3">
        <v>180</v>
      </c>
      <c r="B466" s="3">
        <v>10</v>
      </c>
      <c r="C466" s="2" t="s">
        <v>58</v>
      </c>
      <c r="D466" s="2" t="s">
        <v>1339</v>
      </c>
      <c r="E466" s="4">
        <v>17</v>
      </c>
      <c r="F466" s="4">
        <v>29</v>
      </c>
      <c r="G466" s="3">
        <v>1</v>
      </c>
      <c r="H466">
        <v>35</v>
      </c>
      <c r="I466" s="2" t="s">
        <v>1328</v>
      </c>
      <c r="J466" s="4">
        <f>cocina[[#This Row],[Precio Unitario]]*cocina[[#This Row],[Cantidad Ordenada]]</f>
        <v>29</v>
      </c>
      <c r="K466" s="4">
        <f>(cocina[[#This Row],[Precio Unitario]]-cocina[[#This Row],[Costo Unitario]])*cocina[[#This Row],[Cantidad Ordenada]]</f>
        <v>12</v>
      </c>
      <c r="L466" s="7">
        <f>cocina[[#This Row],[Ganancia Neta]]/cocina[[#This Row],[Ganancia Bruta]]</f>
        <v>0.41379310344827586</v>
      </c>
      <c r="M466" s="4">
        <f>cocina[[#This Row],[Costo Unitario]]*cocina[[#This Row],[Cantidad Ordenada]]</f>
        <v>17</v>
      </c>
    </row>
    <row r="467" spans="1:13" x14ac:dyDescent="0.45">
      <c r="A467" s="3">
        <v>180</v>
      </c>
      <c r="B467" s="3">
        <v>10</v>
      </c>
      <c r="C467" s="2" t="s">
        <v>123</v>
      </c>
      <c r="D467" s="2" t="s">
        <v>1334</v>
      </c>
      <c r="E467" s="4">
        <v>18</v>
      </c>
      <c r="F467" s="4">
        <v>30</v>
      </c>
      <c r="G467" s="3">
        <v>3</v>
      </c>
      <c r="H467">
        <v>20</v>
      </c>
      <c r="I467" s="2" t="s">
        <v>1328</v>
      </c>
      <c r="J467" s="4">
        <f>cocina[[#This Row],[Precio Unitario]]*cocina[[#This Row],[Cantidad Ordenada]]</f>
        <v>90</v>
      </c>
      <c r="K467" s="4">
        <f>(cocina[[#This Row],[Precio Unitario]]-cocina[[#This Row],[Costo Unitario]])*cocina[[#This Row],[Cantidad Ordenada]]</f>
        <v>36</v>
      </c>
      <c r="L467" s="7">
        <f>cocina[[#This Row],[Ganancia Neta]]/cocina[[#This Row],[Ganancia Bruta]]</f>
        <v>0.4</v>
      </c>
      <c r="M467" s="4">
        <f>cocina[[#This Row],[Costo Unitario]]*cocina[[#This Row],[Cantidad Ordenada]]</f>
        <v>54</v>
      </c>
    </row>
    <row r="468" spans="1:13" x14ac:dyDescent="0.45">
      <c r="A468" s="3">
        <v>180</v>
      </c>
      <c r="B468" s="3">
        <v>10</v>
      </c>
      <c r="C468" s="2" t="s">
        <v>279</v>
      </c>
      <c r="D468" s="2" t="s">
        <v>1347</v>
      </c>
      <c r="E468" s="4">
        <v>12</v>
      </c>
      <c r="F468" s="4">
        <v>20</v>
      </c>
      <c r="G468" s="3">
        <v>1</v>
      </c>
      <c r="H468">
        <v>50</v>
      </c>
      <c r="I468" s="2" t="s">
        <v>1327</v>
      </c>
      <c r="J468" s="4">
        <f>cocina[[#This Row],[Precio Unitario]]*cocina[[#This Row],[Cantidad Ordenada]]</f>
        <v>20</v>
      </c>
      <c r="K468" s="4">
        <f>(cocina[[#This Row],[Precio Unitario]]-cocina[[#This Row],[Costo Unitario]])*cocina[[#This Row],[Cantidad Ordenada]]</f>
        <v>8</v>
      </c>
      <c r="L468" s="7">
        <f>cocina[[#This Row],[Ganancia Neta]]/cocina[[#This Row],[Ganancia Bruta]]</f>
        <v>0.4</v>
      </c>
      <c r="M468" s="4">
        <f>cocina[[#This Row],[Costo Unitario]]*cocina[[#This Row],[Cantidad Ordenada]]</f>
        <v>12</v>
      </c>
    </row>
    <row r="469" spans="1:13" x14ac:dyDescent="0.45">
      <c r="A469" s="3">
        <v>180</v>
      </c>
      <c r="B469" s="3">
        <v>10</v>
      </c>
      <c r="C469" s="2" t="s">
        <v>200</v>
      </c>
      <c r="D469" s="2" t="s">
        <v>1336</v>
      </c>
      <c r="E469" s="4">
        <v>16</v>
      </c>
      <c r="F469" s="4">
        <v>27</v>
      </c>
      <c r="G469" s="3">
        <v>1</v>
      </c>
      <c r="H469">
        <v>56</v>
      </c>
      <c r="I469" s="2" t="s">
        <v>1327</v>
      </c>
      <c r="J469" s="4">
        <f>cocina[[#This Row],[Precio Unitario]]*cocina[[#This Row],[Cantidad Ordenada]]</f>
        <v>27</v>
      </c>
      <c r="K469" s="4">
        <f>(cocina[[#This Row],[Precio Unitario]]-cocina[[#This Row],[Costo Unitario]])*cocina[[#This Row],[Cantidad Ordenada]]</f>
        <v>11</v>
      </c>
      <c r="L469" s="7">
        <f>cocina[[#This Row],[Ganancia Neta]]/cocina[[#This Row],[Ganancia Bruta]]</f>
        <v>0.40740740740740738</v>
      </c>
      <c r="M469" s="4">
        <f>cocina[[#This Row],[Costo Unitario]]*cocina[[#This Row],[Cantidad Ordenada]]</f>
        <v>16</v>
      </c>
    </row>
    <row r="470" spans="1:13" x14ac:dyDescent="0.45">
      <c r="A470" s="3">
        <v>181</v>
      </c>
      <c r="B470" s="3">
        <v>15</v>
      </c>
      <c r="C470" s="2" t="s">
        <v>200</v>
      </c>
      <c r="D470" s="2" t="s">
        <v>1336</v>
      </c>
      <c r="E470" s="4">
        <v>16</v>
      </c>
      <c r="F470" s="4">
        <v>27</v>
      </c>
      <c r="G470" s="3">
        <v>1</v>
      </c>
      <c r="H470">
        <v>55</v>
      </c>
      <c r="I470" s="2" t="s">
        <v>1328</v>
      </c>
      <c r="J470" s="4">
        <f>cocina[[#This Row],[Precio Unitario]]*cocina[[#This Row],[Cantidad Ordenada]]</f>
        <v>27</v>
      </c>
      <c r="K470" s="4">
        <f>(cocina[[#This Row],[Precio Unitario]]-cocina[[#This Row],[Costo Unitario]])*cocina[[#This Row],[Cantidad Ordenada]]</f>
        <v>11</v>
      </c>
      <c r="L470" s="7">
        <f>cocina[[#This Row],[Ganancia Neta]]/cocina[[#This Row],[Ganancia Bruta]]</f>
        <v>0.40740740740740738</v>
      </c>
      <c r="M470" s="4">
        <f>cocina[[#This Row],[Costo Unitario]]*cocina[[#This Row],[Cantidad Ordenada]]</f>
        <v>16</v>
      </c>
    </row>
    <row r="471" spans="1:13" x14ac:dyDescent="0.45">
      <c r="A471" s="3">
        <v>182</v>
      </c>
      <c r="B471" s="3">
        <v>18</v>
      </c>
      <c r="C471" s="2" t="s">
        <v>211</v>
      </c>
      <c r="D471" s="2" t="s">
        <v>1342</v>
      </c>
      <c r="E471" s="4">
        <v>11</v>
      </c>
      <c r="F471" s="4">
        <v>19</v>
      </c>
      <c r="G471" s="3">
        <v>2</v>
      </c>
      <c r="H471">
        <v>11</v>
      </c>
      <c r="I471" s="2" t="s">
        <v>1328</v>
      </c>
      <c r="J471" s="4">
        <f>cocina[[#This Row],[Precio Unitario]]*cocina[[#This Row],[Cantidad Ordenada]]</f>
        <v>38</v>
      </c>
      <c r="K471" s="4">
        <f>(cocina[[#This Row],[Precio Unitario]]-cocina[[#This Row],[Costo Unitario]])*cocina[[#This Row],[Cantidad Ordenada]]</f>
        <v>16</v>
      </c>
      <c r="L471" s="7">
        <f>cocina[[#This Row],[Ganancia Neta]]/cocina[[#This Row],[Ganancia Bruta]]</f>
        <v>0.42105263157894735</v>
      </c>
      <c r="M471" s="4">
        <f>cocina[[#This Row],[Costo Unitario]]*cocina[[#This Row],[Cantidad Ordenada]]</f>
        <v>22</v>
      </c>
    </row>
    <row r="472" spans="1:13" x14ac:dyDescent="0.45">
      <c r="A472" s="3">
        <v>183</v>
      </c>
      <c r="B472" s="3">
        <v>18</v>
      </c>
      <c r="C472" s="2" t="s">
        <v>480</v>
      </c>
      <c r="D472" s="2" t="s">
        <v>1344</v>
      </c>
      <c r="E472" s="4">
        <v>19</v>
      </c>
      <c r="F472" s="4">
        <v>32</v>
      </c>
      <c r="G472" s="3">
        <v>2</v>
      </c>
      <c r="H472">
        <v>52</v>
      </c>
      <c r="I472" s="2" t="s">
        <v>1327</v>
      </c>
      <c r="J472" s="4">
        <f>cocina[[#This Row],[Precio Unitario]]*cocina[[#This Row],[Cantidad Ordenada]]</f>
        <v>64</v>
      </c>
      <c r="K472" s="4">
        <f>(cocina[[#This Row],[Precio Unitario]]-cocina[[#This Row],[Costo Unitario]])*cocina[[#This Row],[Cantidad Ordenada]]</f>
        <v>26</v>
      </c>
      <c r="L472" s="7">
        <f>cocina[[#This Row],[Ganancia Neta]]/cocina[[#This Row],[Ganancia Bruta]]</f>
        <v>0.40625</v>
      </c>
      <c r="M472" s="4">
        <f>cocina[[#This Row],[Costo Unitario]]*cocina[[#This Row],[Cantidad Ordenada]]</f>
        <v>38</v>
      </c>
    </row>
    <row r="473" spans="1:13" x14ac:dyDescent="0.45">
      <c r="A473" s="3">
        <v>183</v>
      </c>
      <c r="B473" s="3">
        <v>18</v>
      </c>
      <c r="C473" s="2" t="s">
        <v>297</v>
      </c>
      <c r="D473" s="2" t="s">
        <v>1351</v>
      </c>
      <c r="E473" s="4">
        <v>15</v>
      </c>
      <c r="F473" s="4">
        <v>26</v>
      </c>
      <c r="G473" s="3">
        <v>1</v>
      </c>
      <c r="H473">
        <v>10</v>
      </c>
      <c r="I473" s="2" t="s">
        <v>1327</v>
      </c>
      <c r="J473" s="4">
        <f>cocina[[#This Row],[Precio Unitario]]*cocina[[#This Row],[Cantidad Ordenada]]</f>
        <v>26</v>
      </c>
      <c r="K473" s="4">
        <f>(cocina[[#This Row],[Precio Unitario]]-cocina[[#This Row],[Costo Unitario]])*cocina[[#This Row],[Cantidad Ordenada]]</f>
        <v>11</v>
      </c>
      <c r="L473" s="7">
        <f>cocina[[#This Row],[Ganancia Neta]]/cocina[[#This Row],[Ganancia Bruta]]</f>
        <v>0.42307692307692307</v>
      </c>
      <c r="M473" s="4">
        <f>cocina[[#This Row],[Costo Unitario]]*cocina[[#This Row],[Cantidad Ordenada]]</f>
        <v>15</v>
      </c>
    </row>
    <row r="474" spans="1:13" x14ac:dyDescent="0.45">
      <c r="A474" s="3">
        <v>183</v>
      </c>
      <c r="B474" s="3">
        <v>18</v>
      </c>
      <c r="C474" s="2" t="s">
        <v>279</v>
      </c>
      <c r="D474" s="2" t="s">
        <v>1347</v>
      </c>
      <c r="E474" s="4">
        <v>12</v>
      </c>
      <c r="F474" s="4">
        <v>20</v>
      </c>
      <c r="G474" s="3">
        <v>3</v>
      </c>
      <c r="H474">
        <v>58</v>
      </c>
      <c r="I474" s="2" t="s">
        <v>1327</v>
      </c>
      <c r="J474" s="4">
        <f>cocina[[#This Row],[Precio Unitario]]*cocina[[#This Row],[Cantidad Ordenada]]</f>
        <v>60</v>
      </c>
      <c r="K474" s="4">
        <f>(cocina[[#This Row],[Precio Unitario]]-cocina[[#This Row],[Costo Unitario]])*cocina[[#This Row],[Cantidad Ordenada]]</f>
        <v>24</v>
      </c>
      <c r="L474" s="7">
        <f>cocina[[#This Row],[Ganancia Neta]]/cocina[[#This Row],[Ganancia Bruta]]</f>
        <v>0.4</v>
      </c>
      <c r="M474" s="4">
        <f>cocina[[#This Row],[Costo Unitario]]*cocina[[#This Row],[Cantidad Ordenada]]</f>
        <v>36</v>
      </c>
    </row>
    <row r="475" spans="1:13" x14ac:dyDescent="0.45">
      <c r="A475" s="3">
        <v>183</v>
      </c>
      <c r="B475" s="3">
        <v>18</v>
      </c>
      <c r="C475" s="2" t="s">
        <v>35</v>
      </c>
      <c r="D475" s="2" t="s">
        <v>1343</v>
      </c>
      <c r="E475" s="4">
        <v>21</v>
      </c>
      <c r="F475" s="4">
        <v>35</v>
      </c>
      <c r="G475" s="3">
        <v>3</v>
      </c>
      <c r="H475">
        <v>46</v>
      </c>
      <c r="I475" s="2" t="s">
        <v>1327</v>
      </c>
      <c r="J475" s="4">
        <f>cocina[[#This Row],[Precio Unitario]]*cocina[[#This Row],[Cantidad Ordenada]]</f>
        <v>105</v>
      </c>
      <c r="K475" s="4">
        <f>(cocina[[#This Row],[Precio Unitario]]-cocina[[#This Row],[Costo Unitario]])*cocina[[#This Row],[Cantidad Ordenada]]</f>
        <v>42</v>
      </c>
      <c r="L475" s="7">
        <f>cocina[[#This Row],[Ganancia Neta]]/cocina[[#This Row],[Ganancia Bruta]]</f>
        <v>0.4</v>
      </c>
      <c r="M475" s="4">
        <f>cocina[[#This Row],[Costo Unitario]]*cocina[[#This Row],[Cantidad Ordenada]]</f>
        <v>63</v>
      </c>
    </row>
    <row r="476" spans="1:13" x14ac:dyDescent="0.45">
      <c r="A476" s="3">
        <v>184</v>
      </c>
      <c r="B476" s="3">
        <v>4</v>
      </c>
      <c r="C476" s="2" t="s">
        <v>68</v>
      </c>
      <c r="D476" s="2" t="s">
        <v>1341</v>
      </c>
      <c r="E476" s="4">
        <v>16</v>
      </c>
      <c r="F476" s="4">
        <v>28</v>
      </c>
      <c r="G476" s="3">
        <v>3</v>
      </c>
      <c r="H476">
        <v>6</v>
      </c>
      <c r="I476" s="2" t="s">
        <v>1328</v>
      </c>
      <c r="J476" s="4">
        <f>cocina[[#This Row],[Precio Unitario]]*cocina[[#This Row],[Cantidad Ordenada]]</f>
        <v>84</v>
      </c>
      <c r="K476" s="4">
        <f>(cocina[[#This Row],[Precio Unitario]]-cocina[[#This Row],[Costo Unitario]])*cocina[[#This Row],[Cantidad Ordenada]]</f>
        <v>36</v>
      </c>
      <c r="L476" s="7">
        <f>cocina[[#This Row],[Ganancia Neta]]/cocina[[#This Row],[Ganancia Bruta]]</f>
        <v>0.42857142857142855</v>
      </c>
      <c r="M476" s="4">
        <f>cocina[[#This Row],[Costo Unitario]]*cocina[[#This Row],[Cantidad Ordenada]]</f>
        <v>48</v>
      </c>
    </row>
    <row r="477" spans="1:13" x14ac:dyDescent="0.45">
      <c r="A477" s="3">
        <v>184</v>
      </c>
      <c r="B477" s="3">
        <v>4</v>
      </c>
      <c r="C477" s="2" t="s">
        <v>200</v>
      </c>
      <c r="D477" s="2" t="s">
        <v>1336</v>
      </c>
      <c r="E477" s="4">
        <v>16</v>
      </c>
      <c r="F477" s="4">
        <v>27</v>
      </c>
      <c r="G477" s="3">
        <v>3</v>
      </c>
      <c r="H477">
        <v>10</v>
      </c>
      <c r="I477" s="2" t="s">
        <v>1327</v>
      </c>
      <c r="J477" s="4">
        <f>cocina[[#This Row],[Precio Unitario]]*cocina[[#This Row],[Cantidad Ordenada]]</f>
        <v>81</v>
      </c>
      <c r="K477" s="4">
        <f>(cocina[[#This Row],[Precio Unitario]]-cocina[[#This Row],[Costo Unitario]])*cocina[[#This Row],[Cantidad Ordenada]]</f>
        <v>33</v>
      </c>
      <c r="L477" s="7">
        <f>cocina[[#This Row],[Ganancia Neta]]/cocina[[#This Row],[Ganancia Bruta]]</f>
        <v>0.40740740740740738</v>
      </c>
      <c r="M477" s="4">
        <f>cocina[[#This Row],[Costo Unitario]]*cocina[[#This Row],[Cantidad Ordenada]]</f>
        <v>48</v>
      </c>
    </row>
    <row r="478" spans="1:13" x14ac:dyDescent="0.45">
      <c r="A478" s="3">
        <v>184</v>
      </c>
      <c r="B478" s="3">
        <v>4</v>
      </c>
      <c r="C478" s="2" t="s">
        <v>279</v>
      </c>
      <c r="D478" s="2" t="s">
        <v>1347</v>
      </c>
      <c r="E478" s="4">
        <v>12</v>
      </c>
      <c r="F478" s="4">
        <v>20</v>
      </c>
      <c r="G478" s="3">
        <v>2</v>
      </c>
      <c r="H478">
        <v>13</v>
      </c>
      <c r="I478" s="2" t="s">
        <v>1328</v>
      </c>
      <c r="J478" s="4">
        <f>cocina[[#This Row],[Precio Unitario]]*cocina[[#This Row],[Cantidad Ordenada]]</f>
        <v>40</v>
      </c>
      <c r="K478" s="4">
        <f>(cocina[[#This Row],[Precio Unitario]]-cocina[[#This Row],[Costo Unitario]])*cocina[[#This Row],[Cantidad Ordenada]]</f>
        <v>16</v>
      </c>
      <c r="L478" s="7">
        <f>cocina[[#This Row],[Ganancia Neta]]/cocina[[#This Row],[Ganancia Bruta]]</f>
        <v>0.4</v>
      </c>
      <c r="M478" s="4">
        <f>cocina[[#This Row],[Costo Unitario]]*cocina[[#This Row],[Cantidad Ordenada]]</f>
        <v>24</v>
      </c>
    </row>
    <row r="479" spans="1:13" x14ac:dyDescent="0.45">
      <c r="A479" s="3">
        <v>185</v>
      </c>
      <c r="B479" s="3">
        <v>16</v>
      </c>
      <c r="C479" s="2" t="s">
        <v>126</v>
      </c>
      <c r="D479" s="2" t="s">
        <v>1349</v>
      </c>
      <c r="E479" s="4">
        <v>13</v>
      </c>
      <c r="F479" s="4">
        <v>21</v>
      </c>
      <c r="G479" s="3">
        <v>3</v>
      </c>
      <c r="H479">
        <v>34</v>
      </c>
      <c r="I479" s="2" t="s">
        <v>1327</v>
      </c>
      <c r="J479" s="4">
        <f>cocina[[#This Row],[Precio Unitario]]*cocina[[#This Row],[Cantidad Ordenada]]</f>
        <v>63</v>
      </c>
      <c r="K479" s="4">
        <f>(cocina[[#This Row],[Precio Unitario]]-cocina[[#This Row],[Costo Unitario]])*cocina[[#This Row],[Cantidad Ordenada]]</f>
        <v>24</v>
      </c>
      <c r="L479" s="7">
        <f>cocina[[#This Row],[Ganancia Neta]]/cocina[[#This Row],[Ganancia Bruta]]</f>
        <v>0.38095238095238093</v>
      </c>
      <c r="M479" s="4">
        <f>cocina[[#This Row],[Costo Unitario]]*cocina[[#This Row],[Cantidad Ordenada]]</f>
        <v>39</v>
      </c>
    </row>
    <row r="480" spans="1:13" x14ac:dyDescent="0.45">
      <c r="A480" s="3">
        <v>185</v>
      </c>
      <c r="B480" s="3">
        <v>16</v>
      </c>
      <c r="C480" s="2" t="s">
        <v>68</v>
      </c>
      <c r="D480" s="2" t="s">
        <v>1341</v>
      </c>
      <c r="E480" s="4">
        <v>16</v>
      </c>
      <c r="F480" s="4">
        <v>28</v>
      </c>
      <c r="G480" s="3">
        <v>1</v>
      </c>
      <c r="H480">
        <v>6</v>
      </c>
      <c r="I480" s="2" t="s">
        <v>1328</v>
      </c>
      <c r="J480" s="4">
        <f>cocina[[#This Row],[Precio Unitario]]*cocina[[#This Row],[Cantidad Ordenada]]</f>
        <v>28</v>
      </c>
      <c r="K480" s="4">
        <f>(cocina[[#This Row],[Precio Unitario]]-cocina[[#This Row],[Costo Unitario]])*cocina[[#This Row],[Cantidad Ordenada]]</f>
        <v>12</v>
      </c>
      <c r="L480" s="7">
        <f>cocina[[#This Row],[Ganancia Neta]]/cocina[[#This Row],[Ganancia Bruta]]</f>
        <v>0.42857142857142855</v>
      </c>
      <c r="M480" s="4">
        <f>cocina[[#This Row],[Costo Unitario]]*cocina[[#This Row],[Cantidad Ordenada]]</f>
        <v>16</v>
      </c>
    </row>
    <row r="481" spans="1:13" x14ac:dyDescent="0.45">
      <c r="A481" s="3">
        <v>186</v>
      </c>
      <c r="B481" s="3">
        <v>13</v>
      </c>
      <c r="C481" s="2" t="s">
        <v>200</v>
      </c>
      <c r="D481" s="2" t="s">
        <v>1336</v>
      </c>
      <c r="E481" s="4">
        <v>16</v>
      </c>
      <c r="F481" s="4">
        <v>27</v>
      </c>
      <c r="G481" s="3">
        <v>3</v>
      </c>
      <c r="H481">
        <v>16</v>
      </c>
      <c r="I481" s="2" t="s">
        <v>1327</v>
      </c>
      <c r="J481" s="4">
        <f>cocina[[#This Row],[Precio Unitario]]*cocina[[#This Row],[Cantidad Ordenada]]</f>
        <v>81</v>
      </c>
      <c r="K481" s="4">
        <f>(cocina[[#This Row],[Precio Unitario]]-cocina[[#This Row],[Costo Unitario]])*cocina[[#This Row],[Cantidad Ordenada]]</f>
        <v>33</v>
      </c>
      <c r="L481" s="7">
        <f>cocina[[#This Row],[Ganancia Neta]]/cocina[[#This Row],[Ganancia Bruta]]</f>
        <v>0.40740740740740738</v>
      </c>
      <c r="M481" s="4">
        <f>cocina[[#This Row],[Costo Unitario]]*cocina[[#This Row],[Cantidad Ordenada]]</f>
        <v>48</v>
      </c>
    </row>
    <row r="482" spans="1:13" x14ac:dyDescent="0.45">
      <c r="A482" s="3">
        <v>186</v>
      </c>
      <c r="B482" s="3">
        <v>13</v>
      </c>
      <c r="C482" s="2" t="s">
        <v>480</v>
      </c>
      <c r="D482" s="2" t="s">
        <v>1344</v>
      </c>
      <c r="E482" s="4">
        <v>19</v>
      </c>
      <c r="F482" s="4">
        <v>32</v>
      </c>
      <c r="G482" s="3">
        <v>3</v>
      </c>
      <c r="H482">
        <v>23</v>
      </c>
      <c r="I482" s="2" t="s">
        <v>1328</v>
      </c>
      <c r="J482" s="4">
        <f>cocina[[#This Row],[Precio Unitario]]*cocina[[#This Row],[Cantidad Ordenada]]</f>
        <v>96</v>
      </c>
      <c r="K482" s="4">
        <f>(cocina[[#This Row],[Precio Unitario]]-cocina[[#This Row],[Costo Unitario]])*cocina[[#This Row],[Cantidad Ordenada]]</f>
        <v>39</v>
      </c>
      <c r="L482" s="7">
        <f>cocina[[#This Row],[Ganancia Neta]]/cocina[[#This Row],[Ganancia Bruta]]</f>
        <v>0.40625</v>
      </c>
      <c r="M482" s="4">
        <f>cocina[[#This Row],[Costo Unitario]]*cocina[[#This Row],[Cantidad Ordenada]]</f>
        <v>57</v>
      </c>
    </row>
    <row r="483" spans="1:13" x14ac:dyDescent="0.45">
      <c r="A483" s="3">
        <v>186</v>
      </c>
      <c r="B483" s="3">
        <v>13</v>
      </c>
      <c r="C483" s="2" t="s">
        <v>218</v>
      </c>
      <c r="D483" s="2" t="s">
        <v>1335</v>
      </c>
      <c r="E483" s="4">
        <v>19</v>
      </c>
      <c r="F483" s="4">
        <v>31</v>
      </c>
      <c r="G483" s="3">
        <v>3</v>
      </c>
      <c r="H483">
        <v>54</v>
      </c>
      <c r="I483" s="2" t="s">
        <v>1327</v>
      </c>
      <c r="J483" s="4">
        <f>cocina[[#This Row],[Precio Unitario]]*cocina[[#This Row],[Cantidad Ordenada]]</f>
        <v>93</v>
      </c>
      <c r="K483" s="4">
        <f>(cocina[[#This Row],[Precio Unitario]]-cocina[[#This Row],[Costo Unitario]])*cocina[[#This Row],[Cantidad Ordenada]]</f>
        <v>36</v>
      </c>
      <c r="L483" s="7">
        <f>cocina[[#This Row],[Ganancia Neta]]/cocina[[#This Row],[Ganancia Bruta]]</f>
        <v>0.38709677419354838</v>
      </c>
      <c r="M483" s="4">
        <f>cocina[[#This Row],[Costo Unitario]]*cocina[[#This Row],[Cantidad Ordenada]]</f>
        <v>57</v>
      </c>
    </row>
    <row r="484" spans="1:13" x14ac:dyDescent="0.45">
      <c r="A484" s="3">
        <v>187</v>
      </c>
      <c r="B484" s="3">
        <v>5</v>
      </c>
      <c r="C484" s="2" t="s">
        <v>98</v>
      </c>
      <c r="D484" s="2" t="s">
        <v>1346</v>
      </c>
      <c r="E484" s="4">
        <v>20</v>
      </c>
      <c r="F484" s="4">
        <v>34</v>
      </c>
      <c r="G484" s="3">
        <v>2</v>
      </c>
      <c r="H484">
        <v>28</v>
      </c>
      <c r="I484" s="2" t="s">
        <v>1328</v>
      </c>
      <c r="J484" s="4">
        <f>cocina[[#This Row],[Precio Unitario]]*cocina[[#This Row],[Cantidad Ordenada]]</f>
        <v>68</v>
      </c>
      <c r="K484" s="4">
        <f>(cocina[[#This Row],[Precio Unitario]]-cocina[[#This Row],[Costo Unitario]])*cocina[[#This Row],[Cantidad Ordenada]]</f>
        <v>28</v>
      </c>
      <c r="L484" s="7">
        <f>cocina[[#This Row],[Ganancia Neta]]/cocina[[#This Row],[Ganancia Bruta]]</f>
        <v>0.41176470588235292</v>
      </c>
      <c r="M484" s="4">
        <f>cocina[[#This Row],[Costo Unitario]]*cocina[[#This Row],[Cantidad Ordenada]]</f>
        <v>40</v>
      </c>
    </row>
    <row r="485" spans="1:13" x14ac:dyDescent="0.45">
      <c r="A485" s="3">
        <v>187</v>
      </c>
      <c r="B485" s="3">
        <v>5</v>
      </c>
      <c r="C485" s="2" t="s">
        <v>297</v>
      </c>
      <c r="D485" s="2" t="s">
        <v>1351</v>
      </c>
      <c r="E485" s="4">
        <v>15</v>
      </c>
      <c r="F485" s="4">
        <v>26</v>
      </c>
      <c r="G485" s="3">
        <v>1</v>
      </c>
      <c r="H485">
        <v>51</v>
      </c>
      <c r="I485" s="2" t="s">
        <v>1327</v>
      </c>
      <c r="J485" s="4">
        <f>cocina[[#This Row],[Precio Unitario]]*cocina[[#This Row],[Cantidad Ordenada]]</f>
        <v>26</v>
      </c>
      <c r="K485" s="4">
        <f>(cocina[[#This Row],[Precio Unitario]]-cocina[[#This Row],[Costo Unitario]])*cocina[[#This Row],[Cantidad Ordenada]]</f>
        <v>11</v>
      </c>
      <c r="L485" s="7">
        <f>cocina[[#This Row],[Ganancia Neta]]/cocina[[#This Row],[Ganancia Bruta]]</f>
        <v>0.42307692307692307</v>
      </c>
      <c r="M485" s="4">
        <f>cocina[[#This Row],[Costo Unitario]]*cocina[[#This Row],[Cantidad Ordenada]]</f>
        <v>15</v>
      </c>
    </row>
    <row r="486" spans="1:13" x14ac:dyDescent="0.45">
      <c r="A486" s="3">
        <v>187</v>
      </c>
      <c r="B486" s="3">
        <v>5</v>
      </c>
      <c r="C486" s="2" t="s">
        <v>58</v>
      </c>
      <c r="D486" s="2" t="s">
        <v>1339</v>
      </c>
      <c r="E486" s="4">
        <v>17</v>
      </c>
      <c r="F486" s="4">
        <v>29</v>
      </c>
      <c r="G486" s="3">
        <v>3</v>
      </c>
      <c r="H486">
        <v>11</v>
      </c>
      <c r="I486" s="2" t="s">
        <v>1327</v>
      </c>
      <c r="J486" s="4">
        <f>cocina[[#This Row],[Precio Unitario]]*cocina[[#This Row],[Cantidad Ordenada]]</f>
        <v>87</v>
      </c>
      <c r="K486" s="4">
        <f>(cocina[[#This Row],[Precio Unitario]]-cocina[[#This Row],[Costo Unitario]])*cocina[[#This Row],[Cantidad Ordenada]]</f>
        <v>36</v>
      </c>
      <c r="L486" s="7">
        <f>cocina[[#This Row],[Ganancia Neta]]/cocina[[#This Row],[Ganancia Bruta]]</f>
        <v>0.41379310344827586</v>
      </c>
      <c r="M486" s="4">
        <f>cocina[[#This Row],[Costo Unitario]]*cocina[[#This Row],[Cantidad Ordenada]]</f>
        <v>51</v>
      </c>
    </row>
    <row r="487" spans="1:13" x14ac:dyDescent="0.45">
      <c r="A487" s="3">
        <v>187</v>
      </c>
      <c r="B487" s="3">
        <v>5</v>
      </c>
      <c r="C487" s="2" t="s">
        <v>200</v>
      </c>
      <c r="D487" s="2" t="s">
        <v>1336</v>
      </c>
      <c r="E487" s="4">
        <v>16</v>
      </c>
      <c r="F487" s="4">
        <v>27</v>
      </c>
      <c r="G487" s="3">
        <v>1</v>
      </c>
      <c r="H487">
        <v>36</v>
      </c>
      <c r="I487" s="2" t="s">
        <v>1328</v>
      </c>
      <c r="J487" s="4">
        <f>cocina[[#This Row],[Precio Unitario]]*cocina[[#This Row],[Cantidad Ordenada]]</f>
        <v>27</v>
      </c>
      <c r="K487" s="4">
        <f>(cocina[[#This Row],[Precio Unitario]]-cocina[[#This Row],[Costo Unitario]])*cocina[[#This Row],[Cantidad Ordenada]]</f>
        <v>11</v>
      </c>
      <c r="L487" s="7">
        <f>cocina[[#This Row],[Ganancia Neta]]/cocina[[#This Row],[Ganancia Bruta]]</f>
        <v>0.40740740740740738</v>
      </c>
      <c r="M487" s="4">
        <f>cocina[[#This Row],[Costo Unitario]]*cocina[[#This Row],[Cantidad Ordenada]]</f>
        <v>16</v>
      </c>
    </row>
    <row r="488" spans="1:13" x14ac:dyDescent="0.45">
      <c r="A488" s="3">
        <v>188</v>
      </c>
      <c r="B488" s="3">
        <v>20</v>
      </c>
      <c r="C488" s="2" t="s">
        <v>218</v>
      </c>
      <c r="D488" s="2" t="s">
        <v>1335</v>
      </c>
      <c r="E488" s="4">
        <v>19</v>
      </c>
      <c r="F488" s="4">
        <v>31</v>
      </c>
      <c r="G488" s="3">
        <v>1</v>
      </c>
      <c r="H488">
        <v>58</v>
      </c>
      <c r="I488" s="2" t="s">
        <v>1327</v>
      </c>
      <c r="J488" s="4">
        <f>cocina[[#This Row],[Precio Unitario]]*cocina[[#This Row],[Cantidad Ordenada]]</f>
        <v>31</v>
      </c>
      <c r="K488" s="4">
        <f>(cocina[[#This Row],[Precio Unitario]]-cocina[[#This Row],[Costo Unitario]])*cocina[[#This Row],[Cantidad Ordenada]]</f>
        <v>12</v>
      </c>
      <c r="L488" s="7">
        <f>cocina[[#This Row],[Ganancia Neta]]/cocina[[#This Row],[Ganancia Bruta]]</f>
        <v>0.38709677419354838</v>
      </c>
      <c r="M488" s="4">
        <f>cocina[[#This Row],[Costo Unitario]]*cocina[[#This Row],[Cantidad Ordenada]]</f>
        <v>19</v>
      </c>
    </row>
    <row r="489" spans="1:13" x14ac:dyDescent="0.45">
      <c r="A489" s="3">
        <v>188</v>
      </c>
      <c r="B489" s="3">
        <v>20</v>
      </c>
      <c r="C489" s="2" t="s">
        <v>297</v>
      </c>
      <c r="D489" s="2" t="s">
        <v>1351</v>
      </c>
      <c r="E489" s="4">
        <v>15</v>
      </c>
      <c r="F489" s="4">
        <v>26</v>
      </c>
      <c r="G489" s="3">
        <v>2</v>
      </c>
      <c r="H489">
        <v>47</v>
      </c>
      <c r="I489" s="2" t="s">
        <v>1327</v>
      </c>
      <c r="J489" s="4">
        <f>cocina[[#This Row],[Precio Unitario]]*cocina[[#This Row],[Cantidad Ordenada]]</f>
        <v>52</v>
      </c>
      <c r="K489" s="4">
        <f>(cocina[[#This Row],[Precio Unitario]]-cocina[[#This Row],[Costo Unitario]])*cocina[[#This Row],[Cantidad Ordenada]]</f>
        <v>22</v>
      </c>
      <c r="L489" s="7">
        <f>cocina[[#This Row],[Ganancia Neta]]/cocina[[#This Row],[Ganancia Bruta]]</f>
        <v>0.42307692307692307</v>
      </c>
      <c r="M489" s="4">
        <f>cocina[[#This Row],[Costo Unitario]]*cocina[[#This Row],[Cantidad Ordenada]]</f>
        <v>30</v>
      </c>
    </row>
    <row r="490" spans="1:13" x14ac:dyDescent="0.45">
      <c r="A490" s="3">
        <v>189</v>
      </c>
      <c r="B490" s="3">
        <v>11</v>
      </c>
      <c r="C490" s="2" t="s">
        <v>98</v>
      </c>
      <c r="D490" s="2" t="s">
        <v>1346</v>
      </c>
      <c r="E490" s="4">
        <v>20</v>
      </c>
      <c r="F490" s="4">
        <v>34</v>
      </c>
      <c r="G490" s="3">
        <v>2</v>
      </c>
      <c r="H490">
        <v>42</v>
      </c>
      <c r="I490" s="2" t="s">
        <v>1328</v>
      </c>
      <c r="J490" s="4">
        <f>cocina[[#This Row],[Precio Unitario]]*cocina[[#This Row],[Cantidad Ordenada]]</f>
        <v>68</v>
      </c>
      <c r="K490" s="4">
        <f>(cocina[[#This Row],[Precio Unitario]]-cocina[[#This Row],[Costo Unitario]])*cocina[[#This Row],[Cantidad Ordenada]]</f>
        <v>28</v>
      </c>
      <c r="L490" s="7">
        <f>cocina[[#This Row],[Ganancia Neta]]/cocina[[#This Row],[Ganancia Bruta]]</f>
        <v>0.41176470588235292</v>
      </c>
      <c r="M490" s="4">
        <f>cocina[[#This Row],[Costo Unitario]]*cocina[[#This Row],[Cantidad Ordenada]]</f>
        <v>40</v>
      </c>
    </row>
    <row r="491" spans="1:13" x14ac:dyDescent="0.45">
      <c r="A491" s="3">
        <v>189</v>
      </c>
      <c r="B491" s="3">
        <v>11</v>
      </c>
      <c r="C491" s="2" t="s">
        <v>297</v>
      </c>
      <c r="D491" s="2" t="s">
        <v>1351</v>
      </c>
      <c r="E491" s="4">
        <v>15</v>
      </c>
      <c r="F491" s="4">
        <v>26</v>
      </c>
      <c r="G491" s="3">
        <v>2</v>
      </c>
      <c r="H491">
        <v>22</v>
      </c>
      <c r="I491" s="2" t="s">
        <v>1328</v>
      </c>
      <c r="J491" s="4">
        <f>cocina[[#This Row],[Precio Unitario]]*cocina[[#This Row],[Cantidad Ordenada]]</f>
        <v>52</v>
      </c>
      <c r="K491" s="4">
        <f>(cocina[[#This Row],[Precio Unitario]]-cocina[[#This Row],[Costo Unitario]])*cocina[[#This Row],[Cantidad Ordenada]]</f>
        <v>22</v>
      </c>
      <c r="L491" s="7">
        <f>cocina[[#This Row],[Ganancia Neta]]/cocina[[#This Row],[Ganancia Bruta]]</f>
        <v>0.42307692307692307</v>
      </c>
      <c r="M491" s="4">
        <f>cocina[[#This Row],[Costo Unitario]]*cocina[[#This Row],[Cantidad Ordenada]]</f>
        <v>30</v>
      </c>
    </row>
    <row r="492" spans="1:13" x14ac:dyDescent="0.45">
      <c r="A492" s="3">
        <v>189</v>
      </c>
      <c r="B492" s="3">
        <v>11</v>
      </c>
      <c r="C492" s="2" t="s">
        <v>300</v>
      </c>
      <c r="D492" s="2" t="s">
        <v>1333</v>
      </c>
      <c r="E492" s="4">
        <v>14</v>
      </c>
      <c r="F492" s="4">
        <v>24</v>
      </c>
      <c r="G492" s="3">
        <v>3</v>
      </c>
      <c r="H492">
        <v>53</v>
      </c>
      <c r="I492" s="2" t="s">
        <v>1328</v>
      </c>
      <c r="J492" s="4">
        <f>cocina[[#This Row],[Precio Unitario]]*cocina[[#This Row],[Cantidad Ordenada]]</f>
        <v>72</v>
      </c>
      <c r="K492" s="4">
        <f>(cocina[[#This Row],[Precio Unitario]]-cocina[[#This Row],[Costo Unitario]])*cocina[[#This Row],[Cantidad Ordenada]]</f>
        <v>30</v>
      </c>
      <c r="L492" s="7">
        <f>cocina[[#This Row],[Ganancia Neta]]/cocina[[#This Row],[Ganancia Bruta]]</f>
        <v>0.41666666666666669</v>
      </c>
      <c r="M492" s="4">
        <f>cocina[[#This Row],[Costo Unitario]]*cocina[[#This Row],[Cantidad Ordenada]]</f>
        <v>42</v>
      </c>
    </row>
    <row r="493" spans="1:13" x14ac:dyDescent="0.45">
      <c r="A493" s="3">
        <v>190</v>
      </c>
      <c r="B493" s="3">
        <v>5</v>
      </c>
      <c r="C493" s="2" t="s">
        <v>143</v>
      </c>
      <c r="D493" s="2" t="s">
        <v>1350</v>
      </c>
      <c r="E493" s="4">
        <v>10</v>
      </c>
      <c r="F493" s="4">
        <v>18</v>
      </c>
      <c r="G493" s="3">
        <v>1</v>
      </c>
      <c r="H493">
        <v>39</v>
      </c>
      <c r="I493" s="2" t="s">
        <v>1327</v>
      </c>
      <c r="J493" s="4">
        <f>cocina[[#This Row],[Precio Unitario]]*cocina[[#This Row],[Cantidad Ordenada]]</f>
        <v>18</v>
      </c>
      <c r="K493" s="4">
        <f>(cocina[[#This Row],[Precio Unitario]]-cocina[[#This Row],[Costo Unitario]])*cocina[[#This Row],[Cantidad Ordenada]]</f>
        <v>8</v>
      </c>
      <c r="L493" s="7">
        <f>cocina[[#This Row],[Ganancia Neta]]/cocina[[#This Row],[Ganancia Bruta]]</f>
        <v>0.44444444444444442</v>
      </c>
      <c r="M493" s="4">
        <f>cocina[[#This Row],[Costo Unitario]]*cocina[[#This Row],[Cantidad Ordenada]]</f>
        <v>10</v>
      </c>
    </row>
    <row r="494" spans="1:13" x14ac:dyDescent="0.45">
      <c r="A494" s="3">
        <v>190</v>
      </c>
      <c r="B494" s="3">
        <v>5</v>
      </c>
      <c r="C494" s="2" t="s">
        <v>80</v>
      </c>
      <c r="D494" s="2" t="s">
        <v>1337</v>
      </c>
      <c r="E494" s="4">
        <v>25</v>
      </c>
      <c r="F494" s="4">
        <v>40</v>
      </c>
      <c r="G494" s="3">
        <v>2</v>
      </c>
      <c r="H494">
        <v>45</v>
      </c>
      <c r="I494" s="2" t="s">
        <v>1327</v>
      </c>
      <c r="J494" s="4">
        <f>cocina[[#This Row],[Precio Unitario]]*cocina[[#This Row],[Cantidad Ordenada]]</f>
        <v>80</v>
      </c>
      <c r="K494" s="4">
        <f>(cocina[[#This Row],[Precio Unitario]]-cocina[[#This Row],[Costo Unitario]])*cocina[[#This Row],[Cantidad Ordenada]]</f>
        <v>30</v>
      </c>
      <c r="L494" s="7">
        <f>cocina[[#This Row],[Ganancia Neta]]/cocina[[#This Row],[Ganancia Bruta]]</f>
        <v>0.375</v>
      </c>
      <c r="M494" s="4">
        <f>cocina[[#This Row],[Costo Unitario]]*cocina[[#This Row],[Cantidad Ordenada]]</f>
        <v>50</v>
      </c>
    </row>
    <row r="495" spans="1:13" x14ac:dyDescent="0.45">
      <c r="A495" s="3">
        <v>190</v>
      </c>
      <c r="B495" s="3">
        <v>5</v>
      </c>
      <c r="C495" s="2" t="s">
        <v>35</v>
      </c>
      <c r="D495" s="2" t="s">
        <v>1343</v>
      </c>
      <c r="E495" s="4">
        <v>21</v>
      </c>
      <c r="F495" s="4">
        <v>35</v>
      </c>
      <c r="G495" s="3">
        <v>1</v>
      </c>
      <c r="H495">
        <v>11</v>
      </c>
      <c r="I495" s="2" t="s">
        <v>1328</v>
      </c>
      <c r="J495" s="4">
        <f>cocina[[#This Row],[Precio Unitario]]*cocina[[#This Row],[Cantidad Ordenada]]</f>
        <v>35</v>
      </c>
      <c r="K495" s="4">
        <f>(cocina[[#This Row],[Precio Unitario]]-cocina[[#This Row],[Costo Unitario]])*cocina[[#This Row],[Cantidad Ordenada]]</f>
        <v>14</v>
      </c>
      <c r="L495" s="7">
        <f>cocina[[#This Row],[Ganancia Neta]]/cocina[[#This Row],[Ganancia Bruta]]</f>
        <v>0.4</v>
      </c>
      <c r="M495" s="4">
        <f>cocina[[#This Row],[Costo Unitario]]*cocina[[#This Row],[Cantidad Ordenada]]</f>
        <v>21</v>
      </c>
    </row>
    <row r="496" spans="1:13" x14ac:dyDescent="0.45">
      <c r="A496" s="3">
        <v>190</v>
      </c>
      <c r="B496" s="3">
        <v>5</v>
      </c>
      <c r="C496" s="2" t="s">
        <v>385</v>
      </c>
      <c r="D496" s="2" t="s">
        <v>1348</v>
      </c>
      <c r="E496" s="4">
        <v>14</v>
      </c>
      <c r="F496" s="4">
        <v>23</v>
      </c>
      <c r="G496" s="3">
        <v>3</v>
      </c>
      <c r="H496">
        <v>7</v>
      </c>
      <c r="I496" s="2" t="s">
        <v>1328</v>
      </c>
      <c r="J496" s="4">
        <f>cocina[[#This Row],[Precio Unitario]]*cocina[[#This Row],[Cantidad Ordenada]]</f>
        <v>69</v>
      </c>
      <c r="K496" s="4">
        <f>(cocina[[#This Row],[Precio Unitario]]-cocina[[#This Row],[Costo Unitario]])*cocina[[#This Row],[Cantidad Ordenada]]</f>
        <v>27</v>
      </c>
      <c r="L496" s="7">
        <f>cocina[[#This Row],[Ganancia Neta]]/cocina[[#This Row],[Ganancia Bruta]]</f>
        <v>0.39130434782608697</v>
      </c>
      <c r="M496" s="4">
        <f>cocina[[#This Row],[Costo Unitario]]*cocina[[#This Row],[Cantidad Ordenada]]</f>
        <v>42</v>
      </c>
    </row>
    <row r="497" spans="1:13" x14ac:dyDescent="0.45">
      <c r="A497" s="3">
        <v>191</v>
      </c>
      <c r="B497" s="3">
        <v>12</v>
      </c>
      <c r="C497" s="2" t="s">
        <v>229</v>
      </c>
      <c r="D497" s="2" t="s">
        <v>1352</v>
      </c>
      <c r="E497" s="4">
        <v>15</v>
      </c>
      <c r="F497" s="4">
        <v>25</v>
      </c>
      <c r="G497" s="3">
        <v>3</v>
      </c>
      <c r="H497">
        <v>32</v>
      </c>
      <c r="I497" s="2" t="s">
        <v>1328</v>
      </c>
      <c r="J497" s="4">
        <f>cocina[[#This Row],[Precio Unitario]]*cocina[[#This Row],[Cantidad Ordenada]]</f>
        <v>75</v>
      </c>
      <c r="K497" s="4">
        <f>(cocina[[#This Row],[Precio Unitario]]-cocina[[#This Row],[Costo Unitario]])*cocina[[#This Row],[Cantidad Ordenada]]</f>
        <v>30</v>
      </c>
      <c r="L497" s="7">
        <f>cocina[[#This Row],[Ganancia Neta]]/cocina[[#This Row],[Ganancia Bruta]]</f>
        <v>0.4</v>
      </c>
      <c r="M497" s="4">
        <f>cocina[[#This Row],[Costo Unitario]]*cocina[[#This Row],[Cantidad Ordenada]]</f>
        <v>45</v>
      </c>
    </row>
    <row r="498" spans="1:13" x14ac:dyDescent="0.45">
      <c r="A498" s="3">
        <v>191</v>
      </c>
      <c r="B498" s="3">
        <v>12</v>
      </c>
      <c r="C498" s="2" t="s">
        <v>58</v>
      </c>
      <c r="D498" s="2" t="s">
        <v>1339</v>
      </c>
      <c r="E498" s="4">
        <v>17</v>
      </c>
      <c r="F498" s="4">
        <v>29</v>
      </c>
      <c r="G498" s="3">
        <v>3</v>
      </c>
      <c r="H498">
        <v>55</v>
      </c>
      <c r="I498" s="2" t="s">
        <v>1327</v>
      </c>
      <c r="J498" s="4">
        <f>cocina[[#This Row],[Precio Unitario]]*cocina[[#This Row],[Cantidad Ordenada]]</f>
        <v>87</v>
      </c>
      <c r="K498" s="4">
        <f>(cocina[[#This Row],[Precio Unitario]]-cocina[[#This Row],[Costo Unitario]])*cocina[[#This Row],[Cantidad Ordenada]]</f>
        <v>36</v>
      </c>
      <c r="L498" s="7">
        <f>cocina[[#This Row],[Ganancia Neta]]/cocina[[#This Row],[Ganancia Bruta]]</f>
        <v>0.41379310344827586</v>
      </c>
      <c r="M498" s="4">
        <f>cocina[[#This Row],[Costo Unitario]]*cocina[[#This Row],[Cantidad Ordenada]]</f>
        <v>51</v>
      </c>
    </row>
    <row r="499" spans="1:13" x14ac:dyDescent="0.45">
      <c r="A499" s="3">
        <v>192</v>
      </c>
      <c r="B499" s="3">
        <v>17</v>
      </c>
      <c r="C499" s="2" t="s">
        <v>229</v>
      </c>
      <c r="D499" s="2" t="s">
        <v>1352</v>
      </c>
      <c r="E499" s="4">
        <v>15</v>
      </c>
      <c r="F499" s="4">
        <v>25</v>
      </c>
      <c r="G499" s="3">
        <v>3</v>
      </c>
      <c r="H499">
        <v>26</v>
      </c>
      <c r="I499" s="2" t="s">
        <v>1327</v>
      </c>
      <c r="J499" s="4">
        <f>cocina[[#This Row],[Precio Unitario]]*cocina[[#This Row],[Cantidad Ordenada]]</f>
        <v>75</v>
      </c>
      <c r="K499" s="4">
        <f>(cocina[[#This Row],[Precio Unitario]]-cocina[[#This Row],[Costo Unitario]])*cocina[[#This Row],[Cantidad Ordenada]]</f>
        <v>30</v>
      </c>
      <c r="L499" s="7">
        <f>cocina[[#This Row],[Ganancia Neta]]/cocina[[#This Row],[Ganancia Bruta]]</f>
        <v>0.4</v>
      </c>
      <c r="M499" s="4">
        <f>cocina[[#This Row],[Costo Unitario]]*cocina[[#This Row],[Cantidad Ordenada]]</f>
        <v>45</v>
      </c>
    </row>
    <row r="500" spans="1:13" x14ac:dyDescent="0.45">
      <c r="A500" s="3">
        <v>193</v>
      </c>
      <c r="B500" s="3">
        <v>3</v>
      </c>
      <c r="C500" s="2" t="s">
        <v>297</v>
      </c>
      <c r="D500" s="2" t="s">
        <v>1351</v>
      </c>
      <c r="E500" s="4">
        <v>15</v>
      </c>
      <c r="F500" s="4">
        <v>26</v>
      </c>
      <c r="G500" s="3">
        <v>2</v>
      </c>
      <c r="H500">
        <v>57</v>
      </c>
      <c r="I500" s="2" t="s">
        <v>1328</v>
      </c>
      <c r="J500" s="4">
        <f>cocina[[#This Row],[Precio Unitario]]*cocina[[#This Row],[Cantidad Ordenada]]</f>
        <v>52</v>
      </c>
      <c r="K500" s="4">
        <f>(cocina[[#This Row],[Precio Unitario]]-cocina[[#This Row],[Costo Unitario]])*cocina[[#This Row],[Cantidad Ordenada]]</f>
        <v>22</v>
      </c>
      <c r="L500" s="7">
        <f>cocina[[#This Row],[Ganancia Neta]]/cocina[[#This Row],[Ganancia Bruta]]</f>
        <v>0.42307692307692307</v>
      </c>
      <c r="M500" s="4">
        <f>cocina[[#This Row],[Costo Unitario]]*cocina[[#This Row],[Cantidad Ordenada]]</f>
        <v>30</v>
      </c>
    </row>
    <row r="501" spans="1:13" x14ac:dyDescent="0.45">
      <c r="A501" s="3">
        <v>193</v>
      </c>
      <c r="B501" s="3">
        <v>3</v>
      </c>
      <c r="C501" s="2" t="s">
        <v>131</v>
      </c>
      <c r="D501" s="2" t="s">
        <v>1338</v>
      </c>
      <c r="E501" s="4">
        <v>22</v>
      </c>
      <c r="F501" s="4">
        <v>36</v>
      </c>
      <c r="G501" s="3">
        <v>2</v>
      </c>
      <c r="H501">
        <v>59</v>
      </c>
      <c r="I501" s="2" t="s">
        <v>1327</v>
      </c>
      <c r="J501" s="4">
        <f>cocina[[#This Row],[Precio Unitario]]*cocina[[#This Row],[Cantidad Ordenada]]</f>
        <v>72</v>
      </c>
      <c r="K501" s="4">
        <f>(cocina[[#This Row],[Precio Unitario]]-cocina[[#This Row],[Costo Unitario]])*cocina[[#This Row],[Cantidad Ordenada]]</f>
        <v>28</v>
      </c>
      <c r="L501" s="7">
        <f>cocina[[#This Row],[Ganancia Neta]]/cocina[[#This Row],[Ganancia Bruta]]</f>
        <v>0.3888888888888889</v>
      </c>
      <c r="M501" s="4">
        <f>cocina[[#This Row],[Costo Unitario]]*cocina[[#This Row],[Cantidad Ordenada]]</f>
        <v>44</v>
      </c>
    </row>
    <row r="502" spans="1:13" x14ac:dyDescent="0.45">
      <c r="A502" s="3">
        <v>193</v>
      </c>
      <c r="B502" s="3">
        <v>3</v>
      </c>
      <c r="C502" s="2" t="s">
        <v>200</v>
      </c>
      <c r="D502" s="2" t="s">
        <v>1336</v>
      </c>
      <c r="E502" s="4">
        <v>16</v>
      </c>
      <c r="F502" s="4">
        <v>27</v>
      </c>
      <c r="G502" s="3">
        <v>1</v>
      </c>
      <c r="H502">
        <v>31</v>
      </c>
      <c r="I502" s="2" t="s">
        <v>1328</v>
      </c>
      <c r="J502" s="4">
        <f>cocina[[#This Row],[Precio Unitario]]*cocina[[#This Row],[Cantidad Ordenada]]</f>
        <v>27</v>
      </c>
      <c r="K502" s="4">
        <f>(cocina[[#This Row],[Precio Unitario]]-cocina[[#This Row],[Costo Unitario]])*cocina[[#This Row],[Cantidad Ordenada]]</f>
        <v>11</v>
      </c>
      <c r="L502" s="7">
        <f>cocina[[#This Row],[Ganancia Neta]]/cocina[[#This Row],[Ganancia Bruta]]</f>
        <v>0.40740740740740738</v>
      </c>
      <c r="M502" s="4">
        <f>cocina[[#This Row],[Costo Unitario]]*cocina[[#This Row],[Cantidad Ordenada]]</f>
        <v>16</v>
      </c>
    </row>
    <row r="503" spans="1:13" x14ac:dyDescent="0.45">
      <c r="A503" s="3">
        <v>193</v>
      </c>
      <c r="B503" s="3">
        <v>3</v>
      </c>
      <c r="C503" s="2" t="s">
        <v>385</v>
      </c>
      <c r="D503" s="2" t="s">
        <v>1348</v>
      </c>
      <c r="E503" s="4">
        <v>14</v>
      </c>
      <c r="F503" s="4">
        <v>23</v>
      </c>
      <c r="G503" s="3">
        <v>3</v>
      </c>
      <c r="H503">
        <v>24</v>
      </c>
      <c r="I503" s="2" t="s">
        <v>1327</v>
      </c>
      <c r="J503" s="4">
        <f>cocina[[#This Row],[Precio Unitario]]*cocina[[#This Row],[Cantidad Ordenada]]</f>
        <v>69</v>
      </c>
      <c r="K503" s="4">
        <f>(cocina[[#This Row],[Precio Unitario]]-cocina[[#This Row],[Costo Unitario]])*cocina[[#This Row],[Cantidad Ordenada]]</f>
        <v>27</v>
      </c>
      <c r="L503" s="7">
        <f>cocina[[#This Row],[Ganancia Neta]]/cocina[[#This Row],[Ganancia Bruta]]</f>
        <v>0.39130434782608697</v>
      </c>
      <c r="M503" s="4">
        <f>cocina[[#This Row],[Costo Unitario]]*cocina[[#This Row],[Cantidad Ordenada]]</f>
        <v>42</v>
      </c>
    </row>
    <row r="504" spans="1:13" x14ac:dyDescent="0.45">
      <c r="A504" s="3">
        <v>194</v>
      </c>
      <c r="B504" s="3">
        <v>3</v>
      </c>
      <c r="C504" s="2" t="s">
        <v>512</v>
      </c>
      <c r="D504" s="2" t="s">
        <v>1340</v>
      </c>
      <c r="E504" s="4">
        <v>20</v>
      </c>
      <c r="F504" s="4">
        <v>33</v>
      </c>
      <c r="G504" s="3">
        <v>2</v>
      </c>
      <c r="H504">
        <v>18</v>
      </c>
      <c r="I504" s="2" t="s">
        <v>1327</v>
      </c>
      <c r="J504" s="4">
        <f>cocina[[#This Row],[Precio Unitario]]*cocina[[#This Row],[Cantidad Ordenada]]</f>
        <v>66</v>
      </c>
      <c r="K504" s="4">
        <f>(cocina[[#This Row],[Precio Unitario]]-cocina[[#This Row],[Costo Unitario]])*cocina[[#This Row],[Cantidad Ordenada]]</f>
        <v>26</v>
      </c>
      <c r="L504" s="7">
        <f>cocina[[#This Row],[Ganancia Neta]]/cocina[[#This Row],[Ganancia Bruta]]</f>
        <v>0.39393939393939392</v>
      </c>
      <c r="M504" s="4">
        <f>cocina[[#This Row],[Costo Unitario]]*cocina[[#This Row],[Cantidad Ordenada]]</f>
        <v>40</v>
      </c>
    </row>
    <row r="505" spans="1:13" x14ac:dyDescent="0.45">
      <c r="A505" s="3">
        <v>194</v>
      </c>
      <c r="B505" s="3">
        <v>3</v>
      </c>
      <c r="C505" s="2" t="s">
        <v>123</v>
      </c>
      <c r="D505" s="2" t="s">
        <v>1334</v>
      </c>
      <c r="E505" s="4">
        <v>18</v>
      </c>
      <c r="F505" s="4">
        <v>30</v>
      </c>
      <c r="G505" s="3">
        <v>1</v>
      </c>
      <c r="H505">
        <v>50</v>
      </c>
      <c r="I505" s="2" t="s">
        <v>1327</v>
      </c>
      <c r="J505" s="4">
        <f>cocina[[#This Row],[Precio Unitario]]*cocina[[#This Row],[Cantidad Ordenada]]</f>
        <v>30</v>
      </c>
      <c r="K505" s="4">
        <f>(cocina[[#This Row],[Precio Unitario]]-cocina[[#This Row],[Costo Unitario]])*cocina[[#This Row],[Cantidad Ordenada]]</f>
        <v>12</v>
      </c>
      <c r="L505" s="7">
        <f>cocina[[#This Row],[Ganancia Neta]]/cocina[[#This Row],[Ganancia Bruta]]</f>
        <v>0.4</v>
      </c>
      <c r="M505" s="4">
        <f>cocina[[#This Row],[Costo Unitario]]*cocina[[#This Row],[Cantidad Ordenada]]</f>
        <v>18</v>
      </c>
    </row>
    <row r="506" spans="1:13" x14ac:dyDescent="0.45">
      <c r="A506" s="3">
        <v>195</v>
      </c>
      <c r="B506" s="3">
        <v>2</v>
      </c>
      <c r="C506" s="2" t="s">
        <v>229</v>
      </c>
      <c r="D506" s="2" t="s">
        <v>1352</v>
      </c>
      <c r="E506" s="4">
        <v>15</v>
      </c>
      <c r="F506" s="4">
        <v>25</v>
      </c>
      <c r="G506" s="3">
        <v>2</v>
      </c>
      <c r="H506">
        <v>51</v>
      </c>
      <c r="I506" s="2" t="s">
        <v>1327</v>
      </c>
      <c r="J506" s="4">
        <f>cocina[[#This Row],[Precio Unitario]]*cocina[[#This Row],[Cantidad Ordenada]]</f>
        <v>50</v>
      </c>
      <c r="K506" s="4">
        <f>(cocina[[#This Row],[Precio Unitario]]-cocina[[#This Row],[Costo Unitario]])*cocina[[#This Row],[Cantidad Ordenada]]</f>
        <v>20</v>
      </c>
      <c r="L506" s="7">
        <f>cocina[[#This Row],[Ganancia Neta]]/cocina[[#This Row],[Ganancia Bruta]]</f>
        <v>0.4</v>
      </c>
      <c r="M506" s="4">
        <f>cocina[[#This Row],[Costo Unitario]]*cocina[[#This Row],[Cantidad Ordenada]]</f>
        <v>30</v>
      </c>
    </row>
    <row r="507" spans="1:13" x14ac:dyDescent="0.45">
      <c r="A507" s="3">
        <v>196</v>
      </c>
      <c r="B507" s="3">
        <v>4</v>
      </c>
      <c r="C507" s="2" t="s">
        <v>279</v>
      </c>
      <c r="D507" s="2" t="s">
        <v>1347</v>
      </c>
      <c r="E507" s="4">
        <v>12</v>
      </c>
      <c r="F507" s="4">
        <v>20</v>
      </c>
      <c r="G507" s="3">
        <v>3</v>
      </c>
      <c r="H507">
        <v>34</v>
      </c>
      <c r="I507" s="2" t="s">
        <v>1328</v>
      </c>
      <c r="J507" s="4">
        <f>cocina[[#This Row],[Precio Unitario]]*cocina[[#This Row],[Cantidad Ordenada]]</f>
        <v>60</v>
      </c>
      <c r="K507" s="4">
        <f>(cocina[[#This Row],[Precio Unitario]]-cocina[[#This Row],[Costo Unitario]])*cocina[[#This Row],[Cantidad Ordenada]]</f>
        <v>24</v>
      </c>
      <c r="L507" s="7">
        <f>cocina[[#This Row],[Ganancia Neta]]/cocina[[#This Row],[Ganancia Bruta]]</f>
        <v>0.4</v>
      </c>
      <c r="M507" s="4">
        <f>cocina[[#This Row],[Costo Unitario]]*cocina[[#This Row],[Cantidad Ordenada]]</f>
        <v>36</v>
      </c>
    </row>
    <row r="508" spans="1:13" x14ac:dyDescent="0.45">
      <c r="A508" s="3">
        <v>196</v>
      </c>
      <c r="B508" s="3">
        <v>4</v>
      </c>
      <c r="C508" s="2" t="s">
        <v>385</v>
      </c>
      <c r="D508" s="2" t="s">
        <v>1348</v>
      </c>
      <c r="E508" s="4">
        <v>14</v>
      </c>
      <c r="F508" s="4">
        <v>23</v>
      </c>
      <c r="G508" s="3">
        <v>2</v>
      </c>
      <c r="H508">
        <v>51</v>
      </c>
      <c r="I508" s="2" t="s">
        <v>1327</v>
      </c>
      <c r="J508" s="4">
        <f>cocina[[#This Row],[Precio Unitario]]*cocina[[#This Row],[Cantidad Ordenada]]</f>
        <v>46</v>
      </c>
      <c r="K508" s="4">
        <f>(cocina[[#This Row],[Precio Unitario]]-cocina[[#This Row],[Costo Unitario]])*cocina[[#This Row],[Cantidad Ordenada]]</f>
        <v>18</v>
      </c>
      <c r="L508" s="7">
        <f>cocina[[#This Row],[Ganancia Neta]]/cocina[[#This Row],[Ganancia Bruta]]</f>
        <v>0.39130434782608697</v>
      </c>
      <c r="M508" s="4">
        <f>cocina[[#This Row],[Costo Unitario]]*cocina[[#This Row],[Cantidad Ordenada]]</f>
        <v>28</v>
      </c>
    </row>
    <row r="509" spans="1:13" x14ac:dyDescent="0.45">
      <c r="A509" s="3">
        <v>196</v>
      </c>
      <c r="B509" s="3">
        <v>4</v>
      </c>
      <c r="C509" s="2" t="s">
        <v>58</v>
      </c>
      <c r="D509" s="2" t="s">
        <v>1339</v>
      </c>
      <c r="E509" s="4">
        <v>17</v>
      </c>
      <c r="F509" s="4">
        <v>29</v>
      </c>
      <c r="G509" s="3">
        <v>1</v>
      </c>
      <c r="H509">
        <v>47</v>
      </c>
      <c r="I509" s="2" t="s">
        <v>1328</v>
      </c>
      <c r="J509" s="4">
        <f>cocina[[#This Row],[Precio Unitario]]*cocina[[#This Row],[Cantidad Ordenada]]</f>
        <v>29</v>
      </c>
      <c r="K509" s="4">
        <f>(cocina[[#This Row],[Precio Unitario]]-cocina[[#This Row],[Costo Unitario]])*cocina[[#This Row],[Cantidad Ordenada]]</f>
        <v>12</v>
      </c>
      <c r="L509" s="7">
        <f>cocina[[#This Row],[Ganancia Neta]]/cocina[[#This Row],[Ganancia Bruta]]</f>
        <v>0.41379310344827586</v>
      </c>
      <c r="M509" s="4">
        <f>cocina[[#This Row],[Costo Unitario]]*cocina[[#This Row],[Cantidad Ordenada]]</f>
        <v>17</v>
      </c>
    </row>
    <row r="510" spans="1:13" x14ac:dyDescent="0.45">
      <c r="A510" s="3">
        <v>196</v>
      </c>
      <c r="B510" s="3">
        <v>4</v>
      </c>
      <c r="C510" s="2" t="s">
        <v>68</v>
      </c>
      <c r="D510" s="2" t="s">
        <v>1341</v>
      </c>
      <c r="E510" s="4">
        <v>16</v>
      </c>
      <c r="F510" s="4">
        <v>28</v>
      </c>
      <c r="G510" s="3">
        <v>2</v>
      </c>
      <c r="H510">
        <v>44</v>
      </c>
      <c r="I510" s="2" t="s">
        <v>1328</v>
      </c>
      <c r="J510" s="4">
        <f>cocina[[#This Row],[Precio Unitario]]*cocina[[#This Row],[Cantidad Ordenada]]</f>
        <v>56</v>
      </c>
      <c r="K510" s="4">
        <f>(cocina[[#This Row],[Precio Unitario]]-cocina[[#This Row],[Costo Unitario]])*cocina[[#This Row],[Cantidad Ordenada]]</f>
        <v>24</v>
      </c>
      <c r="L510" s="7">
        <f>cocina[[#This Row],[Ganancia Neta]]/cocina[[#This Row],[Ganancia Bruta]]</f>
        <v>0.42857142857142855</v>
      </c>
      <c r="M510" s="4">
        <f>cocina[[#This Row],[Costo Unitario]]*cocina[[#This Row],[Cantidad Ordenada]]</f>
        <v>32</v>
      </c>
    </row>
    <row r="511" spans="1:13" x14ac:dyDescent="0.45">
      <c r="A511" s="3">
        <v>197</v>
      </c>
      <c r="B511" s="3">
        <v>5</v>
      </c>
      <c r="C511" s="2" t="s">
        <v>98</v>
      </c>
      <c r="D511" s="2" t="s">
        <v>1346</v>
      </c>
      <c r="E511" s="4">
        <v>20</v>
      </c>
      <c r="F511" s="4">
        <v>34</v>
      </c>
      <c r="G511" s="3">
        <v>3</v>
      </c>
      <c r="H511">
        <v>22</v>
      </c>
      <c r="I511" s="2" t="s">
        <v>1327</v>
      </c>
      <c r="J511" s="4">
        <f>cocina[[#This Row],[Precio Unitario]]*cocina[[#This Row],[Cantidad Ordenada]]</f>
        <v>102</v>
      </c>
      <c r="K511" s="4">
        <f>(cocina[[#This Row],[Precio Unitario]]-cocina[[#This Row],[Costo Unitario]])*cocina[[#This Row],[Cantidad Ordenada]]</f>
        <v>42</v>
      </c>
      <c r="L511" s="7">
        <f>cocina[[#This Row],[Ganancia Neta]]/cocina[[#This Row],[Ganancia Bruta]]</f>
        <v>0.41176470588235292</v>
      </c>
      <c r="M511" s="4">
        <f>cocina[[#This Row],[Costo Unitario]]*cocina[[#This Row],[Cantidad Ordenada]]</f>
        <v>60</v>
      </c>
    </row>
    <row r="512" spans="1:13" x14ac:dyDescent="0.45">
      <c r="A512" s="3">
        <v>197</v>
      </c>
      <c r="B512" s="3">
        <v>5</v>
      </c>
      <c r="C512" s="2" t="s">
        <v>200</v>
      </c>
      <c r="D512" s="2" t="s">
        <v>1336</v>
      </c>
      <c r="E512" s="4">
        <v>16</v>
      </c>
      <c r="F512" s="4">
        <v>27</v>
      </c>
      <c r="G512" s="3">
        <v>1</v>
      </c>
      <c r="H512">
        <v>50</v>
      </c>
      <c r="I512" s="2" t="s">
        <v>1327</v>
      </c>
      <c r="J512" s="4">
        <f>cocina[[#This Row],[Precio Unitario]]*cocina[[#This Row],[Cantidad Ordenada]]</f>
        <v>27</v>
      </c>
      <c r="K512" s="4">
        <f>(cocina[[#This Row],[Precio Unitario]]-cocina[[#This Row],[Costo Unitario]])*cocina[[#This Row],[Cantidad Ordenada]]</f>
        <v>11</v>
      </c>
      <c r="L512" s="7">
        <f>cocina[[#This Row],[Ganancia Neta]]/cocina[[#This Row],[Ganancia Bruta]]</f>
        <v>0.40740740740740738</v>
      </c>
      <c r="M512" s="4">
        <f>cocina[[#This Row],[Costo Unitario]]*cocina[[#This Row],[Cantidad Ordenada]]</f>
        <v>16</v>
      </c>
    </row>
    <row r="513" spans="1:13" x14ac:dyDescent="0.45">
      <c r="A513" s="3">
        <v>198</v>
      </c>
      <c r="B513" s="3">
        <v>9</v>
      </c>
      <c r="C513" s="2" t="s">
        <v>200</v>
      </c>
      <c r="D513" s="2" t="s">
        <v>1336</v>
      </c>
      <c r="E513" s="4">
        <v>16</v>
      </c>
      <c r="F513" s="4">
        <v>27</v>
      </c>
      <c r="G513" s="3">
        <v>2</v>
      </c>
      <c r="H513">
        <v>33</v>
      </c>
      <c r="I513" s="2" t="s">
        <v>1327</v>
      </c>
      <c r="J513" s="4">
        <f>cocina[[#This Row],[Precio Unitario]]*cocina[[#This Row],[Cantidad Ordenada]]</f>
        <v>54</v>
      </c>
      <c r="K513" s="4">
        <f>(cocina[[#This Row],[Precio Unitario]]-cocina[[#This Row],[Costo Unitario]])*cocina[[#This Row],[Cantidad Ordenada]]</f>
        <v>22</v>
      </c>
      <c r="L513" s="7">
        <f>cocina[[#This Row],[Ganancia Neta]]/cocina[[#This Row],[Ganancia Bruta]]</f>
        <v>0.40740740740740738</v>
      </c>
      <c r="M513" s="4">
        <f>cocina[[#This Row],[Costo Unitario]]*cocina[[#This Row],[Cantidad Ordenada]]</f>
        <v>32</v>
      </c>
    </row>
    <row r="514" spans="1:13" x14ac:dyDescent="0.45">
      <c r="A514" s="3">
        <v>199</v>
      </c>
      <c r="B514" s="3">
        <v>11</v>
      </c>
      <c r="C514" s="2" t="s">
        <v>58</v>
      </c>
      <c r="D514" s="2" t="s">
        <v>1339</v>
      </c>
      <c r="E514" s="4">
        <v>17</v>
      </c>
      <c r="F514" s="4">
        <v>29</v>
      </c>
      <c r="G514" s="3">
        <v>3</v>
      </c>
      <c r="H514">
        <v>31</v>
      </c>
      <c r="I514" s="2" t="s">
        <v>1327</v>
      </c>
      <c r="J514" s="4">
        <f>cocina[[#This Row],[Precio Unitario]]*cocina[[#This Row],[Cantidad Ordenada]]</f>
        <v>87</v>
      </c>
      <c r="K514" s="4">
        <f>(cocina[[#This Row],[Precio Unitario]]-cocina[[#This Row],[Costo Unitario]])*cocina[[#This Row],[Cantidad Ordenada]]</f>
        <v>36</v>
      </c>
      <c r="L514" s="7">
        <f>cocina[[#This Row],[Ganancia Neta]]/cocina[[#This Row],[Ganancia Bruta]]</f>
        <v>0.41379310344827586</v>
      </c>
      <c r="M514" s="4">
        <f>cocina[[#This Row],[Costo Unitario]]*cocina[[#This Row],[Cantidad Ordenada]]</f>
        <v>51</v>
      </c>
    </row>
    <row r="515" spans="1:13" x14ac:dyDescent="0.45">
      <c r="A515" s="3">
        <v>199</v>
      </c>
      <c r="B515" s="3">
        <v>11</v>
      </c>
      <c r="C515" s="2" t="s">
        <v>35</v>
      </c>
      <c r="D515" s="2" t="s">
        <v>1343</v>
      </c>
      <c r="E515" s="4">
        <v>21</v>
      </c>
      <c r="F515" s="4">
        <v>35</v>
      </c>
      <c r="G515" s="3">
        <v>3</v>
      </c>
      <c r="H515">
        <v>41</v>
      </c>
      <c r="I515" s="2" t="s">
        <v>1328</v>
      </c>
      <c r="J515" s="4">
        <f>cocina[[#This Row],[Precio Unitario]]*cocina[[#This Row],[Cantidad Ordenada]]</f>
        <v>105</v>
      </c>
      <c r="K515" s="4">
        <f>(cocina[[#This Row],[Precio Unitario]]-cocina[[#This Row],[Costo Unitario]])*cocina[[#This Row],[Cantidad Ordenada]]</f>
        <v>42</v>
      </c>
      <c r="L515" s="7">
        <f>cocina[[#This Row],[Ganancia Neta]]/cocina[[#This Row],[Ganancia Bruta]]</f>
        <v>0.4</v>
      </c>
      <c r="M515" s="4">
        <f>cocina[[#This Row],[Costo Unitario]]*cocina[[#This Row],[Cantidad Ordenada]]</f>
        <v>63</v>
      </c>
    </row>
    <row r="516" spans="1:13" x14ac:dyDescent="0.45">
      <c r="A516" s="3">
        <v>199</v>
      </c>
      <c r="B516" s="3">
        <v>11</v>
      </c>
      <c r="C516" s="2" t="s">
        <v>126</v>
      </c>
      <c r="D516" s="2" t="s">
        <v>1349</v>
      </c>
      <c r="E516" s="4">
        <v>13</v>
      </c>
      <c r="F516" s="4">
        <v>21</v>
      </c>
      <c r="G516" s="3">
        <v>2</v>
      </c>
      <c r="H516">
        <v>18</v>
      </c>
      <c r="I516" s="2" t="s">
        <v>1328</v>
      </c>
      <c r="J516" s="4">
        <f>cocina[[#This Row],[Precio Unitario]]*cocina[[#This Row],[Cantidad Ordenada]]</f>
        <v>42</v>
      </c>
      <c r="K516" s="4">
        <f>(cocina[[#This Row],[Precio Unitario]]-cocina[[#This Row],[Costo Unitario]])*cocina[[#This Row],[Cantidad Ordenada]]</f>
        <v>16</v>
      </c>
      <c r="L516" s="7">
        <f>cocina[[#This Row],[Ganancia Neta]]/cocina[[#This Row],[Ganancia Bruta]]</f>
        <v>0.38095238095238093</v>
      </c>
      <c r="M516" s="4">
        <f>cocina[[#This Row],[Costo Unitario]]*cocina[[#This Row],[Cantidad Ordenada]]</f>
        <v>26</v>
      </c>
    </row>
    <row r="517" spans="1:13" x14ac:dyDescent="0.45">
      <c r="A517" s="3">
        <v>199</v>
      </c>
      <c r="B517" s="3">
        <v>11</v>
      </c>
      <c r="C517" s="2" t="s">
        <v>200</v>
      </c>
      <c r="D517" s="2" t="s">
        <v>1336</v>
      </c>
      <c r="E517" s="4">
        <v>16</v>
      </c>
      <c r="F517" s="4">
        <v>27</v>
      </c>
      <c r="G517" s="3">
        <v>1</v>
      </c>
      <c r="H517">
        <v>52</v>
      </c>
      <c r="I517" s="2" t="s">
        <v>1328</v>
      </c>
      <c r="J517" s="4">
        <f>cocina[[#This Row],[Precio Unitario]]*cocina[[#This Row],[Cantidad Ordenada]]</f>
        <v>27</v>
      </c>
      <c r="K517" s="4">
        <f>(cocina[[#This Row],[Precio Unitario]]-cocina[[#This Row],[Costo Unitario]])*cocina[[#This Row],[Cantidad Ordenada]]</f>
        <v>11</v>
      </c>
      <c r="L517" s="7">
        <f>cocina[[#This Row],[Ganancia Neta]]/cocina[[#This Row],[Ganancia Bruta]]</f>
        <v>0.40740740740740738</v>
      </c>
      <c r="M517" s="4">
        <f>cocina[[#This Row],[Costo Unitario]]*cocina[[#This Row],[Cantidad Ordenada]]</f>
        <v>16</v>
      </c>
    </row>
    <row r="518" spans="1:13" x14ac:dyDescent="0.45">
      <c r="A518" s="3">
        <v>200</v>
      </c>
      <c r="B518" s="3">
        <v>11</v>
      </c>
      <c r="C518" s="2" t="s">
        <v>211</v>
      </c>
      <c r="D518" s="2" t="s">
        <v>1342</v>
      </c>
      <c r="E518" s="4">
        <v>11</v>
      </c>
      <c r="F518" s="4">
        <v>19</v>
      </c>
      <c r="G518" s="3">
        <v>2</v>
      </c>
      <c r="H518">
        <v>39</v>
      </c>
      <c r="I518" s="2" t="s">
        <v>1327</v>
      </c>
      <c r="J518" s="4">
        <f>cocina[[#This Row],[Precio Unitario]]*cocina[[#This Row],[Cantidad Ordenada]]</f>
        <v>38</v>
      </c>
      <c r="K518" s="4">
        <f>(cocina[[#This Row],[Precio Unitario]]-cocina[[#This Row],[Costo Unitario]])*cocina[[#This Row],[Cantidad Ordenada]]</f>
        <v>16</v>
      </c>
      <c r="L518" s="7">
        <f>cocina[[#This Row],[Ganancia Neta]]/cocina[[#This Row],[Ganancia Bruta]]</f>
        <v>0.42105263157894735</v>
      </c>
      <c r="M518" s="4">
        <f>cocina[[#This Row],[Costo Unitario]]*cocina[[#This Row],[Cantidad Ordenada]]</f>
        <v>22</v>
      </c>
    </row>
    <row r="519" spans="1:13" x14ac:dyDescent="0.45">
      <c r="A519" s="3">
        <v>200</v>
      </c>
      <c r="B519" s="3">
        <v>11</v>
      </c>
      <c r="C519" s="2" t="s">
        <v>229</v>
      </c>
      <c r="D519" s="2" t="s">
        <v>1352</v>
      </c>
      <c r="E519" s="4">
        <v>15</v>
      </c>
      <c r="F519" s="4">
        <v>25</v>
      </c>
      <c r="G519" s="3">
        <v>2</v>
      </c>
      <c r="H519">
        <v>28</v>
      </c>
      <c r="I519" s="2" t="s">
        <v>1328</v>
      </c>
      <c r="J519" s="4">
        <f>cocina[[#This Row],[Precio Unitario]]*cocina[[#This Row],[Cantidad Ordenada]]</f>
        <v>50</v>
      </c>
      <c r="K519" s="4">
        <f>(cocina[[#This Row],[Precio Unitario]]-cocina[[#This Row],[Costo Unitario]])*cocina[[#This Row],[Cantidad Ordenada]]</f>
        <v>20</v>
      </c>
      <c r="L519" s="7">
        <f>cocina[[#This Row],[Ganancia Neta]]/cocina[[#This Row],[Ganancia Bruta]]</f>
        <v>0.4</v>
      </c>
      <c r="M519" s="4">
        <f>cocina[[#This Row],[Costo Unitario]]*cocina[[#This Row],[Cantidad Ordenada]]</f>
        <v>30</v>
      </c>
    </row>
    <row r="520" spans="1:13" x14ac:dyDescent="0.45">
      <c r="A520" s="3">
        <v>201</v>
      </c>
      <c r="B520" s="3">
        <v>3</v>
      </c>
      <c r="C520" s="2" t="s">
        <v>300</v>
      </c>
      <c r="D520" s="2" t="s">
        <v>1333</v>
      </c>
      <c r="E520" s="4">
        <v>14</v>
      </c>
      <c r="F520" s="4">
        <v>24</v>
      </c>
      <c r="G520" s="3">
        <v>3</v>
      </c>
      <c r="H520">
        <v>58</v>
      </c>
      <c r="I520" s="2" t="s">
        <v>1328</v>
      </c>
      <c r="J520" s="4">
        <f>cocina[[#This Row],[Precio Unitario]]*cocina[[#This Row],[Cantidad Ordenada]]</f>
        <v>72</v>
      </c>
      <c r="K520" s="4">
        <f>(cocina[[#This Row],[Precio Unitario]]-cocina[[#This Row],[Costo Unitario]])*cocina[[#This Row],[Cantidad Ordenada]]</f>
        <v>30</v>
      </c>
      <c r="L520" s="7">
        <f>cocina[[#This Row],[Ganancia Neta]]/cocina[[#This Row],[Ganancia Bruta]]</f>
        <v>0.41666666666666669</v>
      </c>
      <c r="M520" s="4">
        <f>cocina[[#This Row],[Costo Unitario]]*cocina[[#This Row],[Cantidad Ordenada]]</f>
        <v>42</v>
      </c>
    </row>
    <row r="521" spans="1:13" x14ac:dyDescent="0.45">
      <c r="A521" s="3">
        <v>202</v>
      </c>
      <c r="B521" s="3">
        <v>16</v>
      </c>
      <c r="C521" s="2" t="s">
        <v>131</v>
      </c>
      <c r="D521" s="2" t="s">
        <v>1338</v>
      </c>
      <c r="E521" s="4">
        <v>22</v>
      </c>
      <c r="F521" s="4">
        <v>36</v>
      </c>
      <c r="G521" s="3">
        <v>2</v>
      </c>
      <c r="H521">
        <v>46</v>
      </c>
      <c r="I521" s="2" t="s">
        <v>1328</v>
      </c>
      <c r="J521" s="4">
        <f>cocina[[#This Row],[Precio Unitario]]*cocina[[#This Row],[Cantidad Ordenada]]</f>
        <v>72</v>
      </c>
      <c r="K521" s="4">
        <f>(cocina[[#This Row],[Precio Unitario]]-cocina[[#This Row],[Costo Unitario]])*cocina[[#This Row],[Cantidad Ordenada]]</f>
        <v>28</v>
      </c>
      <c r="L521" s="7">
        <f>cocina[[#This Row],[Ganancia Neta]]/cocina[[#This Row],[Ganancia Bruta]]</f>
        <v>0.3888888888888889</v>
      </c>
      <c r="M521" s="4">
        <f>cocina[[#This Row],[Costo Unitario]]*cocina[[#This Row],[Cantidad Ordenada]]</f>
        <v>44</v>
      </c>
    </row>
    <row r="522" spans="1:13" x14ac:dyDescent="0.45">
      <c r="A522" s="3">
        <v>202</v>
      </c>
      <c r="B522" s="3">
        <v>16</v>
      </c>
      <c r="C522" s="2" t="s">
        <v>80</v>
      </c>
      <c r="D522" s="2" t="s">
        <v>1337</v>
      </c>
      <c r="E522" s="4">
        <v>25</v>
      </c>
      <c r="F522" s="4">
        <v>40</v>
      </c>
      <c r="G522" s="3">
        <v>2</v>
      </c>
      <c r="H522">
        <v>47</v>
      </c>
      <c r="I522" s="2" t="s">
        <v>1327</v>
      </c>
      <c r="J522" s="4">
        <f>cocina[[#This Row],[Precio Unitario]]*cocina[[#This Row],[Cantidad Ordenada]]</f>
        <v>80</v>
      </c>
      <c r="K522" s="4">
        <f>(cocina[[#This Row],[Precio Unitario]]-cocina[[#This Row],[Costo Unitario]])*cocina[[#This Row],[Cantidad Ordenada]]</f>
        <v>30</v>
      </c>
      <c r="L522" s="7">
        <f>cocina[[#This Row],[Ganancia Neta]]/cocina[[#This Row],[Ganancia Bruta]]</f>
        <v>0.375</v>
      </c>
      <c r="M522" s="4">
        <f>cocina[[#This Row],[Costo Unitario]]*cocina[[#This Row],[Cantidad Ordenada]]</f>
        <v>50</v>
      </c>
    </row>
    <row r="523" spans="1:13" x14ac:dyDescent="0.45">
      <c r="A523" s="3">
        <v>202</v>
      </c>
      <c r="B523" s="3">
        <v>16</v>
      </c>
      <c r="C523" s="2" t="s">
        <v>300</v>
      </c>
      <c r="D523" s="2" t="s">
        <v>1333</v>
      </c>
      <c r="E523" s="4">
        <v>14</v>
      </c>
      <c r="F523" s="4">
        <v>24</v>
      </c>
      <c r="G523" s="3">
        <v>1</v>
      </c>
      <c r="H523">
        <v>5</v>
      </c>
      <c r="I523" s="2" t="s">
        <v>1327</v>
      </c>
      <c r="J523" s="4">
        <f>cocina[[#This Row],[Precio Unitario]]*cocina[[#This Row],[Cantidad Ordenada]]</f>
        <v>24</v>
      </c>
      <c r="K523" s="4">
        <f>(cocina[[#This Row],[Precio Unitario]]-cocina[[#This Row],[Costo Unitario]])*cocina[[#This Row],[Cantidad Ordenada]]</f>
        <v>10</v>
      </c>
      <c r="L523" s="7">
        <f>cocina[[#This Row],[Ganancia Neta]]/cocina[[#This Row],[Ganancia Bruta]]</f>
        <v>0.41666666666666669</v>
      </c>
      <c r="M523" s="4">
        <f>cocina[[#This Row],[Costo Unitario]]*cocina[[#This Row],[Cantidad Ordenada]]</f>
        <v>14</v>
      </c>
    </row>
    <row r="524" spans="1:13" x14ac:dyDescent="0.45">
      <c r="A524" s="3">
        <v>202</v>
      </c>
      <c r="B524" s="3">
        <v>16</v>
      </c>
      <c r="C524" s="2" t="s">
        <v>123</v>
      </c>
      <c r="D524" s="2" t="s">
        <v>1334</v>
      </c>
      <c r="E524" s="4">
        <v>18</v>
      </c>
      <c r="F524" s="4">
        <v>30</v>
      </c>
      <c r="G524" s="3">
        <v>1</v>
      </c>
      <c r="H524">
        <v>58</v>
      </c>
      <c r="I524" s="2" t="s">
        <v>1327</v>
      </c>
      <c r="J524" s="4">
        <f>cocina[[#This Row],[Precio Unitario]]*cocina[[#This Row],[Cantidad Ordenada]]</f>
        <v>30</v>
      </c>
      <c r="K524" s="4">
        <f>(cocina[[#This Row],[Precio Unitario]]-cocina[[#This Row],[Costo Unitario]])*cocina[[#This Row],[Cantidad Ordenada]]</f>
        <v>12</v>
      </c>
      <c r="L524" s="7">
        <f>cocina[[#This Row],[Ganancia Neta]]/cocina[[#This Row],[Ganancia Bruta]]</f>
        <v>0.4</v>
      </c>
      <c r="M524" s="4">
        <f>cocina[[#This Row],[Costo Unitario]]*cocina[[#This Row],[Cantidad Ordenada]]</f>
        <v>18</v>
      </c>
    </row>
    <row r="525" spans="1:13" x14ac:dyDescent="0.45">
      <c r="A525" s="3">
        <v>203</v>
      </c>
      <c r="B525" s="3">
        <v>5</v>
      </c>
      <c r="C525" s="2" t="s">
        <v>218</v>
      </c>
      <c r="D525" s="2" t="s">
        <v>1335</v>
      </c>
      <c r="E525" s="4">
        <v>19</v>
      </c>
      <c r="F525" s="4">
        <v>31</v>
      </c>
      <c r="G525" s="3">
        <v>3</v>
      </c>
      <c r="H525">
        <v>51</v>
      </c>
      <c r="I525" s="2" t="s">
        <v>1327</v>
      </c>
      <c r="J525" s="4">
        <f>cocina[[#This Row],[Precio Unitario]]*cocina[[#This Row],[Cantidad Ordenada]]</f>
        <v>93</v>
      </c>
      <c r="K525" s="4">
        <f>(cocina[[#This Row],[Precio Unitario]]-cocina[[#This Row],[Costo Unitario]])*cocina[[#This Row],[Cantidad Ordenada]]</f>
        <v>36</v>
      </c>
      <c r="L525" s="7">
        <f>cocina[[#This Row],[Ganancia Neta]]/cocina[[#This Row],[Ganancia Bruta]]</f>
        <v>0.38709677419354838</v>
      </c>
      <c r="M525" s="4">
        <f>cocina[[#This Row],[Costo Unitario]]*cocina[[#This Row],[Cantidad Ordenada]]</f>
        <v>57</v>
      </c>
    </row>
    <row r="526" spans="1:13" x14ac:dyDescent="0.45">
      <c r="A526" s="3">
        <v>203</v>
      </c>
      <c r="B526" s="3">
        <v>5</v>
      </c>
      <c r="C526" s="2" t="s">
        <v>126</v>
      </c>
      <c r="D526" s="2" t="s">
        <v>1349</v>
      </c>
      <c r="E526" s="4">
        <v>13</v>
      </c>
      <c r="F526" s="4">
        <v>21</v>
      </c>
      <c r="G526" s="3">
        <v>3</v>
      </c>
      <c r="H526">
        <v>34</v>
      </c>
      <c r="I526" s="2" t="s">
        <v>1328</v>
      </c>
      <c r="J526" s="4">
        <f>cocina[[#This Row],[Precio Unitario]]*cocina[[#This Row],[Cantidad Ordenada]]</f>
        <v>63</v>
      </c>
      <c r="K526" s="4">
        <f>(cocina[[#This Row],[Precio Unitario]]-cocina[[#This Row],[Costo Unitario]])*cocina[[#This Row],[Cantidad Ordenada]]</f>
        <v>24</v>
      </c>
      <c r="L526" s="7">
        <f>cocina[[#This Row],[Ganancia Neta]]/cocina[[#This Row],[Ganancia Bruta]]</f>
        <v>0.38095238095238093</v>
      </c>
      <c r="M526" s="4">
        <f>cocina[[#This Row],[Costo Unitario]]*cocina[[#This Row],[Cantidad Ordenada]]</f>
        <v>39</v>
      </c>
    </row>
    <row r="527" spans="1:13" x14ac:dyDescent="0.45">
      <c r="A527" s="3">
        <v>204</v>
      </c>
      <c r="B527" s="3">
        <v>16</v>
      </c>
      <c r="C527" s="2" t="s">
        <v>300</v>
      </c>
      <c r="D527" s="2" t="s">
        <v>1333</v>
      </c>
      <c r="E527" s="4">
        <v>14</v>
      </c>
      <c r="F527" s="4">
        <v>24</v>
      </c>
      <c r="G527" s="3">
        <v>2</v>
      </c>
      <c r="H527">
        <v>21</v>
      </c>
      <c r="I527" s="2" t="s">
        <v>1327</v>
      </c>
      <c r="J527" s="4">
        <f>cocina[[#This Row],[Precio Unitario]]*cocina[[#This Row],[Cantidad Ordenada]]</f>
        <v>48</v>
      </c>
      <c r="K527" s="4">
        <f>(cocina[[#This Row],[Precio Unitario]]-cocina[[#This Row],[Costo Unitario]])*cocina[[#This Row],[Cantidad Ordenada]]</f>
        <v>20</v>
      </c>
      <c r="L527" s="7">
        <f>cocina[[#This Row],[Ganancia Neta]]/cocina[[#This Row],[Ganancia Bruta]]</f>
        <v>0.41666666666666669</v>
      </c>
      <c r="M527" s="4">
        <f>cocina[[#This Row],[Costo Unitario]]*cocina[[#This Row],[Cantidad Ordenada]]</f>
        <v>28</v>
      </c>
    </row>
    <row r="528" spans="1:13" x14ac:dyDescent="0.45">
      <c r="A528" s="3">
        <v>205</v>
      </c>
      <c r="B528" s="3">
        <v>14</v>
      </c>
      <c r="C528" s="2" t="s">
        <v>480</v>
      </c>
      <c r="D528" s="2" t="s">
        <v>1344</v>
      </c>
      <c r="E528" s="4">
        <v>19</v>
      </c>
      <c r="F528" s="4">
        <v>32</v>
      </c>
      <c r="G528" s="3">
        <v>1</v>
      </c>
      <c r="H528">
        <v>34</v>
      </c>
      <c r="I528" s="2" t="s">
        <v>1327</v>
      </c>
      <c r="J528" s="4">
        <f>cocina[[#This Row],[Precio Unitario]]*cocina[[#This Row],[Cantidad Ordenada]]</f>
        <v>32</v>
      </c>
      <c r="K528" s="4">
        <f>(cocina[[#This Row],[Precio Unitario]]-cocina[[#This Row],[Costo Unitario]])*cocina[[#This Row],[Cantidad Ordenada]]</f>
        <v>13</v>
      </c>
      <c r="L528" s="7">
        <f>cocina[[#This Row],[Ganancia Neta]]/cocina[[#This Row],[Ganancia Bruta]]</f>
        <v>0.40625</v>
      </c>
      <c r="M528" s="4">
        <f>cocina[[#This Row],[Costo Unitario]]*cocina[[#This Row],[Cantidad Ordenada]]</f>
        <v>19</v>
      </c>
    </row>
    <row r="529" spans="1:13" x14ac:dyDescent="0.45">
      <c r="A529" s="3">
        <v>205</v>
      </c>
      <c r="B529" s="3">
        <v>14</v>
      </c>
      <c r="C529" s="2" t="s">
        <v>58</v>
      </c>
      <c r="D529" s="2" t="s">
        <v>1339</v>
      </c>
      <c r="E529" s="4">
        <v>17</v>
      </c>
      <c r="F529" s="4">
        <v>29</v>
      </c>
      <c r="G529" s="3">
        <v>1</v>
      </c>
      <c r="H529">
        <v>52</v>
      </c>
      <c r="I529" s="2" t="s">
        <v>1328</v>
      </c>
      <c r="J529" s="4">
        <f>cocina[[#This Row],[Precio Unitario]]*cocina[[#This Row],[Cantidad Ordenada]]</f>
        <v>29</v>
      </c>
      <c r="K529" s="4">
        <f>(cocina[[#This Row],[Precio Unitario]]-cocina[[#This Row],[Costo Unitario]])*cocina[[#This Row],[Cantidad Ordenada]]</f>
        <v>12</v>
      </c>
      <c r="L529" s="7">
        <f>cocina[[#This Row],[Ganancia Neta]]/cocina[[#This Row],[Ganancia Bruta]]</f>
        <v>0.41379310344827586</v>
      </c>
      <c r="M529" s="4">
        <f>cocina[[#This Row],[Costo Unitario]]*cocina[[#This Row],[Cantidad Ordenada]]</f>
        <v>17</v>
      </c>
    </row>
    <row r="530" spans="1:13" x14ac:dyDescent="0.45">
      <c r="A530" s="3">
        <v>206</v>
      </c>
      <c r="B530" s="3">
        <v>4</v>
      </c>
      <c r="C530" s="2" t="s">
        <v>123</v>
      </c>
      <c r="D530" s="2" t="s">
        <v>1334</v>
      </c>
      <c r="E530" s="4">
        <v>18</v>
      </c>
      <c r="F530" s="4">
        <v>30</v>
      </c>
      <c r="G530" s="3">
        <v>1</v>
      </c>
      <c r="H530">
        <v>58</v>
      </c>
      <c r="I530" s="2" t="s">
        <v>1328</v>
      </c>
      <c r="J530" s="4">
        <f>cocina[[#This Row],[Precio Unitario]]*cocina[[#This Row],[Cantidad Ordenada]]</f>
        <v>30</v>
      </c>
      <c r="K530" s="4">
        <f>(cocina[[#This Row],[Precio Unitario]]-cocina[[#This Row],[Costo Unitario]])*cocina[[#This Row],[Cantidad Ordenada]]</f>
        <v>12</v>
      </c>
      <c r="L530" s="7">
        <f>cocina[[#This Row],[Ganancia Neta]]/cocina[[#This Row],[Ganancia Bruta]]</f>
        <v>0.4</v>
      </c>
      <c r="M530" s="4">
        <f>cocina[[#This Row],[Costo Unitario]]*cocina[[#This Row],[Cantidad Ordenada]]</f>
        <v>18</v>
      </c>
    </row>
    <row r="531" spans="1:13" x14ac:dyDescent="0.45">
      <c r="A531" s="3">
        <v>207</v>
      </c>
      <c r="B531" s="3">
        <v>20</v>
      </c>
      <c r="C531" s="2" t="s">
        <v>297</v>
      </c>
      <c r="D531" s="2" t="s">
        <v>1351</v>
      </c>
      <c r="E531" s="4">
        <v>15</v>
      </c>
      <c r="F531" s="4">
        <v>26</v>
      </c>
      <c r="G531" s="3">
        <v>2</v>
      </c>
      <c r="H531">
        <v>37</v>
      </c>
      <c r="I531" s="2" t="s">
        <v>1327</v>
      </c>
      <c r="J531" s="4">
        <f>cocina[[#This Row],[Precio Unitario]]*cocina[[#This Row],[Cantidad Ordenada]]</f>
        <v>52</v>
      </c>
      <c r="K531" s="4">
        <f>(cocina[[#This Row],[Precio Unitario]]-cocina[[#This Row],[Costo Unitario]])*cocina[[#This Row],[Cantidad Ordenada]]</f>
        <v>22</v>
      </c>
      <c r="L531" s="7">
        <f>cocina[[#This Row],[Ganancia Neta]]/cocina[[#This Row],[Ganancia Bruta]]</f>
        <v>0.42307692307692307</v>
      </c>
      <c r="M531" s="4">
        <f>cocina[[#This Row],[Costo Unitario]]*cocina[[#This Row],[Cantidad Ordenada]]</f>
        <v>30</v>
      </c>
    </row>
    <row r="532" spans="1:13" x14ac:dyDescent="0.45">
      <c r="A532" s="3">
        <v>207</v>
      </c>
      <c r="B532" s="3">
        <v>20</v>
      </c>
      <c r="C532" s="2" t="s">
        <v>35</v>
      </c>
      <c r="D532" s="2" t="s">
        <v>1343</v>
      </c>
      <c r="E532" s="4">
        <v>21</v>
      </c>
      <c r="F532" s="4">
        <v>35</v>
      </c>
      <c r="G532" s="3">
        <v>1</v>
      </c>
      <c r="H532">
        <v>55</v>
      </c>
      <c r="I532" s="2" t="s">
        <v>1328</v>
      </c>
      <c r="J532" s="4">
        <f>cocina[[#This Row],[Precio Unitario]]*cocina[[#This Row],[Cantidad Ordenada]]</f>
        <v>35</v>
      </c>
      <c r="K532" s="4">
        <f>(cocina[[#This Row],[Precio Unitario]]-cocina[[#This Row],[Costo Unitario]])*cocina[[#This Row],[Cantidad Ordenada]]</f>
        <v>14</v>
      </c>
      <c r="L532" s="7">
        <f>cocina[[#This Row],[Ganancia Neta]]/cocina[[#This Row],[Ganancia Bruta]]</f>
        <v>0.4</v>
      </c>
      <c r="M532" s="4">
        <f>cocina[[#This Row],[Costo Unitario]]*cocina[[#This Row],[Cantidad Ordenada]]</f>
        <v>21</v>
      </c>
    </row>
    <row r="533" spans="1:13" x14ac:dyDescent="0.45">
      <c r="A533" s="3">
        <v>207</v>
      </c>
      <c r="B533" s="3">
        <v>20</v>
      </c>
      <c r="C533" s="2" t="s">
        <v>218</v>
      </c>
      <c r="D533" s="2" t="s">
        <v>1335</v>
      </c>
      <c r="E533" s="4">
        <v>19</v>
      </c>
      <c r="F533" s="4">
        <v>31</v>
      </c>
      <c r="G533" s="3">
        <v>3</v>
      </c>
      <c r="H533">
        <v>19</v>
      </c>
      <c r="I533" s="2" t="s">
        <v>1328</v>
      </c>
      <c r="J533" s="4">
        <f>cocina[[#This Row],[Precio Unitario]]*cocina[[#This Row],[Cantidad Ordenada]]</f>
        <v>93</v>
      </c>
      <c r="K533" s="4">
        <f>(cocina[[#This Row],[Precio Unitario]]-cocina[[#This Row],[Costo Unitario]])*cocina[[#This Row],[Cantidad Ordenada]]</f>
        <v>36</v>
      </c>
      <c r="L533" s="7">
        <f>cocina[[#This Row],[Ganancia Neta]]/cocina[[#This Row],[Ganancia Bruta]]</f>
        <v>0.38709677419354838</v>
      </c>
      <c r="M533" s="4">
        <f>cocina[[#This Row],[Costo Unitario]]*cocina[[#This Row],[Cantidad Ordenada]]</f>
        <v>57</v>
      </c>
    </row>
    <row r="534" spans="1:13" x14ac:dyDescent="0.45">
      <c r="A534" s="3">
        <v>208</v>
      </c>
      <c r="B534" s="3">
        <v>16</v>
      </c>
      <c r="C534" s="2" t="s">
        <v>480</v>
      </c>
      <c r="D534" s="2" t="s">
        <v>1344</v>
      </c>
      <c r="E534" s="4">
        <v>19</v>
      </c>
      <c r="F534" s="4">
        <v>32</v>
      </c>
      <c r="G534" s="3">
        <v>1</v>
      </c>
      <c r="H534">
        <v>18</v>
      </c>
      <c r="I534" s="2" t="s">
        <v>1328</v>
      </c>
      <c r="J534" s="4">
        <f>cocina[[#This Row],[Precio Unitario]]*cocina[[#This Row],[Cantidad Ordenada]]</f>
        <v>32</v>
      </c>
      <c r="K534" s="4">
        <f>(cocina[[#This Row],[Precio Unitario]]-cocina[[#This Row],[Costo Unitario]])*cocina[[#This Row],[Cantidad Ordenada]]</f>
        <v>13</v>
      </c>
      <c r="L534" s="7">
        <f>cocina[[#This Row],[Ganancia Neta]]/cocina[[#This Row],[Ganancia Bruta]]</f>
        <v>0.40625</v>
      </c>
      <c r="M534" s="4">
        <f>cocina[[#This Row],[Costo Unitario]]*cocina[[#This Row],[Cantidad Ordenada]]</f>
        <v>19</v>
      </c>
    </row>
    <row r="535" spans="1:13" x14ac:dyDescent="0.45">
      <c r="A535" s="3">
        <v>208</v>
      </c>
      <c r="B535" s="3">
        <v>16</v>
      </c>
      <c r="C535" s="2" t="s">
        <v>131</v>
      </c>
      <c r="D535" s="2" t="s">
        <v>1338</v>
      </c>
      <c r="E535" s="4">
        <v>22</v>
      </c>
      <c r="F535" s="4">
        <v>36</v>
      </c>
      <c r="G535" s="3">
        <v>3</v>
      </c>
      <c r="H535">
        <v>29</v>
      </c>
      <c r="I535" s="2" t="s">
        <v>1328</v>
      </c>
      <c r="J535" s="4">
        <f>cocina[[#This Row],[Precio Unitario]]*cocina[[#This Row],[Cantidad Ordenada]]</f>
        <v>108</v>
      </c>
      <c r="K535" s="4">
        <f>(cocina[[#This Row],[Precio Unitario]]-cocina[[#This Row],[Costo Unitario]])*cocina[[#This Row],[Cantidad Ordenada]]</f>
        <v>42</v>
      </c>
      <c r="L535" s="7">
        <f>cocina[[#This Row],[Ganancia Neta]]/cocina[[#This Row],[Ganancia Bruta]]</f>
        <v>0.3888888888888889</v>
      </c>
      <c r="M535" s="4">
        <f>cocina[[#This Row],[Costo Unitario]]*cocina[[#This Row],[Cantidad Ordenada]]</f>
        <v>66</v>
      </c>
    </row>
    <row r="536" spans="1:13" x14ac:dyDescent="0.45">
      <c r="A536" s="3">
        <v>208</v>
      </c>
      <c r="B536" s="3">
        <v>16</v>
      </c>
      <c r="C536" s="2" t="s">
        <v>279</v>
      </c>
      <c r="D536" s="2" t="s">
        <v>1347</v>
      </c>
      <c r="E536" s="4">
        <v>12</v>
      </c>
      <c r="F536" s="4">
        <v>20</v>
      </c>
      <c r="G536" s="3">
        <v>2</v>
      </c>
      <c r="H536">
        <v>53</v>
      </c>
      <c r="I536" s="2" t="s">
        <v>1327</v>
      </c>
      <c r="J536" s="4">
        <f>cocina[[#This Row],[Precio Unitario]]*cocina[[#This Row],[Cantidad Ordenada]]</f>
        <v>40</v>
      </c>
      <c r="K536" s="4">
        <f>(cocina[[#This Row],[Precio Unitario]]-cocina[[#This Row],[Costo Unitario]])*cocina[[#This Row],[Cantidad Ordenada]]</f>
        <v>16</v>
      </c>
      <c r="L536" s="7">
        <f>cocina[[#This Row],[Ganancia Neta]]/cocina[[#This Row],[Ganancia Bruta]]</f>
        <v>0.4</v>
      </c>
      <c r="M536" s="4">
        <f>cocina[[#This Row],[Costo Unitario]]*cocina[[#This Row],[Cantidad Ordenada]]</f>
        <v>24</v>
      </c>
    </row>
    <row r="537" spans="1:13" x14ac:dyDescent="0.45">
      <c r="A537" s="3">
        <v>209</v>
      </c>
      <c r="B537" s="3">
        <v>9</v>
      </c>
      <c r="C537" s="2" t="s">
        <v>385</v>
      </c>
      <c r="D537" s="2" t="s">
        <v>1348</v>
      </c>
      <c r="E537" s="4">
        <v>14</v>
      </c>
      <c r="F537" s="4">
        <v>23</v>
      </c>
      <c r="G537" s="3">
        <v>3</v>
      </c>
      <c r="H537">
        <v>35</v>
      </c>
      <c r="I537" s="2" t="s">
        <v>1328</v>
      </c>
      <c r="J537" s="4">
        <f>cocina[[#This Row],[Precio Unitario]]*cocina[[#This Row],[Cantidad Ordenada]]</f>
        <v>69</v>
      </c>
      <c r="K537" s="4">
        <f>(cocina[[#This Row],[Precio Unitario]]-cocina[[#This Row],[Costo Unitario]])*cocina[[#This Row],[Cantidad Ordenada]]</f>
        <v>27</v>
      </c>
      <c r="L537" s="7">
        <f>cocina[[#This Row],[Ganancia Neta]]/cocina[[#This Row],[Ganancia Bruta]]</f>
        <v>0.39130434782608697</v>
      </c>
      <c r="M537" s="4">
        <f>cocina[[#This Row],[Costo Unitario]]*cocina[[#This Row],[Cantidad Ordenada]]</f>
        <v>42</v>
      </c>
    </row>
    <row r="538" spans="1:13" x14ac:dyDescent="0.45">
      <c r="A538" s="3">
        <v>209</v>
      </c>
      <c r="B538" s="3">
        <v>9</v>
      </c>
      <c r="C538" s="2" t="s">
        <v>98</v>
      </c>
      <c r="D538" s="2" t="s">
        <v>1346</v>
      </c>
      <c r="E538" s="4">
        <v>20</v>
      </c>
      <c r="F538" s="4">
        <v>34</v>
      </c>
      <c r="G538" s="3">
        <v>2</v>
      </c>
      <c r="H538">
        <v>40</v>
      </c>
      <c r="I538" s="2" t="s">
        <v>1328</v>
      </c>
      <c r="J538" s="4">
        <f>cocina[[#This Row],[Precio Unitario]]*cocina[[#This Row],[Cantidad Ordenada]]</f>
        <v>68</v>
      </c>
      <c r="K538" s="4">
        <f>(cocina[[#This Row],[Precio Unitario]]-cocina[[#This Row],[Costo Unitario]])*cocina[[#This Row],[Cantidad Ordenada]]</f>
        <v>28</v>
      </c>
      <c r="L538" s="7">
        <f>cocina[[#This Row],[Ganancia Neta]]/cocina[[#This Row],[Ganancia Bruta]]</f>
        <v>0.41176470588235292</v>
      </c>
      <c r="M538" s="4">
        <f>cocina[[#This Row],[Costo Unitario]]*cocina[[#This Row],[Cantidad Ordenada]]</f>
        <v>40</v>
      </c>
    </row>
    <row r="539" spans="1:13" x14ac:dyDescent="0.45">
      <c r="A539" s="3">
        <v>209</v>
      </c>
      <c r="B539" s="3">
        <v>9</v>
      </c>
      <c r="C539" s="2" t="s">
        <v>229</v>
      </c>
      <c r="D539" s="2" t="s">
        <v>1352</v>
      </c>
      <c r="E539" s="4">
        <v>15</v>
      </c>
      <c r="F539" s="4">
        <v>25</v>
      </c>
      <c r="G539" s="3">
        <v>1</v>
      </c>
      <c r="H539">
        <v>42</v>
      </c>
      <c r="I539" s="2" t="s">
        <v>1327</v>
      </c>
      <c r="J539" s="4">
        <f>cocina[[#This Row],[Precio Unitario]]*cocina[[#This Row],[Cantidad Ordenada]]</f>
        <v>25</v>
      </c>
      <c r="K539" s="4">
        <f>(cocina[[#This Row],[Precio Unitario]]-cocina[[#This Row],[Costo Unitario]])*cocina[[#This Row],[Cantidad Ordenada]]</f>
        <v>10</v>
      </c>
      <c r="L539" s="7">
        <f>cocina[[#This Row],[Ganancia Neta]]/cocina[[#This Row],[Ganancia Bruta]]</f>
        <v>0.4</v>
      </c>
      <c r="M539" s="4">
        <f>cocina[[#This Row],[Costo Unitario]]*cocina[[#This Row],[Cantidad Ordenada]]</f>
        <v>15</v>
      </c>
    </row>
    <row r="540" spans="1:13" x14ac:dyDescent="0.45">
      <c r="A540" s="3">
        <v>209</v>
      </c>
      <c r="B540" s="3">
        <v>9</v>
      </c>
      <c r="C540" s="2" t="s">
        <v>297</v>
      </c>
      <c r="D540" s="2" t="s">
        <v>1351</v>
      </c>
      <c r="E540" s="4">
        <v>15</v>
      </c>
      <c r="F540" s="4">
        <v>26</v>
      </c>
      <c r="G540" s="3">
        <v>2</v>
      </c>
      <c r="H540">
        <v>54</v>
      </c>
      <c r="I540" s="2" t="s">
        <v>1327</v>
      </c>
      <c r="J540" s="4">
        <f>cocina[[#This Row],[Precio Unitario]]*cocina[[#This Row],[Cantidad Ordenada]]</f>
        <v>52</v>
      </c>
      <c r="K540" s="4">
        <f>(cocina[[#This Row],[Precio Unitario]]-cocina[[#This Row],[Costo Unitario]])*cocina[[#This Row],[Cantidad Ordenada]]</f>
        <v>22</v>
      </c>
      <c r="L540" s="7">
        <f>cocina[[#This Row],[Ganancia Neta]]/cocina[[#This Row],[Ganancia Bruta]]</f>
        <v>0.42307692307692307</v>
      </c>
      <c r="M540" s="4">
        <f>cocina[[#This Row],[Costo Unitario]]*cocina[[#This Row],[Cantidad Ordenada]]</f>
        <v>30</v>
      </c>
    </row>
    <row r="541" spans="1:13" x14ac:dyDescent="0.45">
      <c r="A541" s="3">
        <v>210</v>
      </c>
      <c r="B541" s="3">
        <v>10</v>
      </c>
      <c r="C541" s="2" t="s">
        <v>126</v>
      </c>
      <c r="D541" s="2" t="s">
        <v>1349</v>
      </c>
      <c r="E541" s="4">
        <v>13</v>
      </c>
      <c r="F541" s="4">
        <v>21</v>
      </c>
      <c r="G541" s="3">
        <v>1</v>
      </c>
      <c r="H541">
        <v>28</v>
      </c>
      <c r="I541" s="2" t="s">
        <v>1328</v>
      </c>
      <c r="J541" s="4">
        <f>cocina[[#This Row],[Precio Unitario]]*cocina[[#This Row],[Cantidad Ordenada]]</f>
        <v>21</v>
      </c>
      <c r="K541" s="4">
        <f>(cocina[[#This Row],[Precio Unitario]]-cocina[[#This Row],[Costo Unitario]])*cocina[[#This Row],[Cantidad Ordenada]]</f>
        <v>8</v>
      </c>
      <c r="L541" s="7">
        <f>cocina[[#This Row],[Ganancia Neta]]/cocina[[#This Row],[Ganancia Bruta]]</f>
        <v>0.38095238095238093</v>
      </c>
      <c r="M541" s="4">
        <f>cocina[[#This Row],[Costo Unitario]]*cocina[[#This Row],[Cantidad Ordenada]]</f>
        <v>13</v>
      </c>
    </row>
    <row r="542" spans="1:13" x14ac:dyDescent="0.45">
      <c r="A542" s="3">
        <v>210</v>
      </c>
      <c r="B542" s="3">
        <v>10</v>
      </c>
      <c r="C542" s="2" t="s">
        <v>123</v>
      </c>
      <c r="D542" s="2" t="s">
        <v>1334</v>
      </c>
      <c r="E542" s="4">
        <v>18</v>
      </c>
      <c r="F542" s="4">
        <v>30</v>
      </c>
      <c r="G542" s="3">
        <v>1</v>
      </c>
      <c r="H542">
        <v>50</v>
      </c>
      <c r="I542" s="2" t="s">
        <v>1327</v>
      </c>
      <c r="J542" s="4">
        <f>cocina[[#This Row],[Precio Unitario]]*cocina[[#This Row],[Cantidad Ordenada]]</f>
        <v>30</v>
      </c>
      <c r="K542" s="4">
        <f>(cocina[[#This Row],[Precio Unitario]]-cocina[[#This Row],[Costo Unitario]])*cocina[[#This Row],[Cantidad Ordenada]]</f>
        <v>12</v>
      </c>
      <c r="L542" s="7">
        <f>cocina[[#This Row],[Ganancia Neta]]/cocina[[#This Row],[Ganancia Bruta]]</f>
        <v>0.4</v>
      </c>
      <c r="M542" s="4">
        <f>cocina[[#This Row],[Costo Unitario]]*cocina[[#This Row],[Cantidad Ordenada]]</f>
        <v>18</v>
      </c>
    </row>
    <row r="543" spans="1:13" x14ac:dyDescent="0.45">
      <c r="A543" s="3">
        <v>210</v>
      </c>
      <c r="B543" s="3">
        <v>10</v>
      </c>
      <c r="C543" s="2" t="s">
        <v>300</v>
      </c>
      <c r="D543" s="2" t="s">
        <v>1333</v>
      </c>
      <c r="E543" s="4">
        <v>14</v>
      </c>
      <c r="F543" s="4">
        <v>24</v>
      </c>
      <c r="G543" s="3">
        <v>1</v>
      </c>
      <c r="H543">
        <v>34</v>
      </c>
      <c r="I543" s="2" t="s">
        <v>1327</v>
      </c>
      <c r="J543" s="4">
        <f>cocina[[#This Row],[Precio Unitario]]*cocina[[#This Row],[Cantidad Ordenada]]</f>
        <v>24</v>
      </c>
      <c r="K543" s="4">
        <f>(cocina[[#This Row],[Precio Unitario]]-cocina[[#This Row],[Costo Unitario]])*cocina[[#This Row],[Cantidad Ordenada]]</f>
        <v>10</v>
      </c>
      <c r="L543" s="7">
        <f>cocina[[#This Row],[Ganancia Neta]]/cocina[[#This Row],[Ganancia Bruta]]</f>
        <v>0.41666666666666669</v>
      </c>
      <c r="M543" s="4">
        <f>cocina[[#This Row],[Costo Unitario]]*cocina[[#This Row],[Cantidad Ordenada]]</f>
        <v>14</v>
      </c>
    </row>
    <row r="544" spans="1:13" x14ac:dyDescent="0.45">
      <c r="A544" s="3">
        <v>210</v>
      </c>
      <c r="B544" s="3">
        <v>10</v>
      </c>
      <c r="C544" s="2" t="s">
        <v>80</v>
      </c>
      <c r="D544" s="2" t="s">
        <v>1337</v>
      </c>
      <c r="E544" s="4">
        <v>25</v>
      </c>
      <c r="F544" s="4">
        <v>40</v>
      </c>
      <c r="G544" s="3">
        <v>3</v>
      </c>
      <c r="H544">
        <v>46</v>
      </c>
      <c r="I544" s="2" t="s">
        <v>1327</v>
      </c>
      <c r="J544" s="4">
        <f>cocina[[#This Row],[Precio Unitario]]*cocina[[#This Row],[Cantidad Ordenada]]</f>
        <v>120</v>
      </c>
      <c r="K544" s="4">
        <f>(cocina[[#This Row],[Precio Unitario]]-cocina[[#This Row],[Costo Unitario]])*cocina[[#This Row],[Cantidad Ordenada]]</f>
        <v>45</v>
      </c>
      <c r="L544" s="7">
        <f>cocina[[#This Row],[Ganancia Neta]]/cocina[[#This Row],[Ganancia Bruta]]</f>
        <v>0.375</v>
      </c>
      <c r="M544" s="4">
        <f>cocina[[#This Row],[Costo Unitario]]*cocina[[#This Row],[Cantidad Ordenada]]</f>
        <v>75</v>
      </c>
    </row>
    <row r="545" spans="1:13" x14ac:dyDescent="0.45">
      <c r="A545" s="3">
        <v>211</v>
      </c>
      <c r="B545" s="3">
        <v>1</v>
      </c>
      <c r="C545" s="2" t="s">
        <v>126</v>
      </c>
      <c r="D545" s="2" t="s">
        <v>1349</v>
      </c>
      <c r="E545" s="4">
        <v>13</v>
      </c>
      <c r="F545" s="4">
        <v>21</v>
      </c>
      <c r="G545" s="3">
        <v>3</v>
      </c>
      <c r="H545">
        <v>54</v>
      </c>
      <c r="I545" s="2" t="s">
        <v>1328</v>
      </c>
      <c r="J545" s="4">
        <f>cocina[[#This Row],[Precio Unitario]]*cocina[[#This Row],[Cantidad Ordenada]]</f>
        <v>63</v>
      </c>
      <c r="K545" s="4">
        <f>(cocina[[#This Row],[Precio Unitario]]-cocina[[#This Row],[Costo Unitario]])*cocina[[#This Row],[Cantidad Ordenada]]</f>
        <v>24</v>
      </c>
      <c r="L545" s="7">
        <f>cocina[[#This Row],[Ganancia Neta]]/cocina[[#This Row],[Ganancia Bruta]]</f>
        <v>0.38095238095238093</v>
      </c>
      <c r="M545" s="4">
        <f>cocina[[#This Row],[Costo Unitario]]*cocina[[#This Row],[Cantidad Ordenada]]</f>
        <v>39</v>
      </c>
    </row>
    <row r="546" spans="1:13" x14ac:dyDescent="0.45">
      <c r="A546" s="3">
        <v>211</v>
      </c>
      <c r="B546" s="3">
        <v>1</v>
      </c>
      <c r="C546" s="2" t="s">
        <v>143</v>
      </c>
      <c r="D546" s="2" t="s">
        <v>1350</v>
      </c>
      <c r="E546" s="4">
        <v>10</v>
      </c>
      <c r="F546" s="4">
        <v>18</v>
      </c>
      <c r="G546" s="3">
        <v>2</v>
      </c>
      <c r="H546">
        <v>45</v>
      </c>
      <c r="I546" s="2" t="s">
        <v>1327</v>
      </c>
      <c r="J546" s="4">
        <f>cocina[[#This Row],[Precio Unitario]]*cocina[[#This Row],[Cantidad Ordenada]]</f>
        <v>36</v>
      </c>
      <c r="K546" s="4">
        <f>(cocina[[#This Row],[Precio Unitario]]-cocina[[#This Row],[Costo Unitario]])*cocina[[#This Row],[Cantidad Ordenada]]</f>
        <v>16</v>
      </c>
      <c r="L546" s="7">
        <f>cocina[[#This Row],[Ganancia Neta]]/cocina[[#This Row],[Ganancia Bruta]]</f>
        <v>0.44444444444444442</v>
      </c>
      <c r="M546" s="4">
        <f>cocina[[#This Row],[Costo Unitario]]*cocina[[#This Row],[Cantidad Ordenada]]</f>
        <v>20</v>
      </c>
    </row>
    <row r="547" spans="1:13" x14ac:dyDescent="0.45">
      <c r="A547" s="3">
        <v>211</v>
      </c>
      <c r="B547" s="3">
        <v>1</v>
      </c>
      <c r="C547" s="2" t="s">
        <v>229</v>
      </c>
      <c r="D547" s="2" t="s">
        <v>1352</v>
      </c>
      <c r="E547" s="4">
        <v>15</v>
      </c>
      <c r="F547" s="4">
        <v>25</v>
      </c>
      <c r="G547" s="3">
        <v>2</v>
      </c>
      <c r="H547">
        <v>9</v>
      </c>
      <c r="I547" s="2" t="s">
        <v>1327</v>
      </c>
      <c r="J547" s="4">
        <f>cocina[[#This Row],[Precio Unitario]]*cocina[[#This Row],[Cantidad Ordenada]]</f>
        <v>50</v>
      </c>
      <c r="K547" s="4">
        <f>(cocina[[#This Row],[Precio Unitario]]-cocina[[#This Row],[Costo Unitario]])*cocina[[#This Row],[Cantidad Ordenada]]</f>
        <v>20</v>
      </c>
      <c r="L547" s="7">
        <f>cocina[[#This Row],[Ganancia Neta]]/cocina[[#This Row],[Ganancia Bruta]]</f>
        <v>0.4</v>
      </c>
      <c r="M547" s="4">
        <f>cocina[[#This Row],[Costo Unitario]]*cocina[[#This Row],[Cantidad Ordenada]]</f>
        <v>30</v>
      </c>
    </row>
    <row r="548" spans="1:13" x14ac:dyDescent="0.45">
      <c r="A548" s="3">
        <v>211</v>
      </c>
      <c r="B548" s="3">
        <v>1</v>
      </c>
      <c r="C548" s="2" t="s">
        <v>279</v>
      </c>
      <c r="D548" s="2" t="s">
        <v>1347</v>
      </c>
      <c r="E548" s="4">
        <v>12</v>
      </c>
      <c r="F548" s="4">
        <v>20</v>
      </c>
      <c r="G548" s="3">
        <v>1</v>
      </c>
      <c r="H548">
        <v>27</v>
      </c>
      <c r="I548" s="2" t="s">
        <v>1327</v>
      </c>
      <c r="J548" s="4">
        <f>cocina[[#This Row],[Precio Unitario]]*cocina[[#This Row],[Cantidad Ordenada]]</f>
        <v>20</v>
      </c>
      <c r="K548" s="4">
        <f>(cocina[[#This Row],[Precio Unitario]]-cocina[[#This Row],[Costo Unitario]])*cocina[[#This Row],[Cantidad Ordenada]]</f>
        <v>8</v>
      </c>
      <c r="L548" s="7">
        <f>cocina[[#This Row],[Ganancia Neta]]/cocina[[#This Row],[Ganancia Bruta]]</f>
        <v>0.4</v>
      </c>
      <c r="M548" s="4">
        <f>cocina[[#This Row],[Costo Unitario]]*cocina[[#This Row],[Cantidad Ordenada]]</f>
        <v>12</v>
      </c>
    </row>
    <row r="549" spans="1:13" x14ac:dyDescent="0.45">
      <c r="A549" s="3">
        <v>212</v>
      </c>
      <c r="B549" s="3">
        <v>14</v>
      </c>
      <c r="C549" s="2" t="s">
        <v>123</v>
      </c>
      <c r="D549" s="2" t="s">
        <v>1334</v>
      </c>
      <c r="E549" s="4">
        <v>18</v>
      </c>
      <c r="F549" s="4">
        <v>30</v>
      </c>
      <c r="G549" s="3">
        <v>3</v>
      </c>
      <c r="H549">
        <v>35</v>
      </c>
      <c r="I549" s="2" t="s">
        <v>1328</v>
      </c>
      <c r="J549" s="4">
        <f>cocina[[#This Row],[Precio Unitario]]*cocina[[#This Row],[Cantidad Ordenada]]</f>
        <v>90</v>
      </c>
      <c r="K549" s="4">
        <f>(cocina[[#This Row],[Precio Unitario]]-cocina[[#This Row],[Costo Unitario]])*cocina[[#This Row],[Cantidad Ordenada]]</f>
        <v>36</v>
      </c>
      <c r="L549" s="7">
        <f>cocina[[#This Row],[Ganancia Neta]]/cocina[[#This Row],[Ganancia Bruta]]</f>
        <v>0.4</v>
      </c>
      <c r="M549" s="4">
        <f>cocina[[#This Row],[Costo Unitario]]*cocina[[#This Row],[Cantidad Ordenada]]</f>
        <v>54</v>
      </c>
    </row>
    <row r="550" spans="1:13" x14ac:dyDescent="0.45">
      <c r="A550" s="3">
        <v>212</v>
      </c>
      <c r="B550" s="3">
        <v>14</v>
      </c>
      <c r="C550" s="2" t="s">
        <v>297</v>
      </c>
      <c r="D550" s="2" t="s">
        <v>1351</v>
      </c>
      <c r="E550" s="4">
        <v>15</v>
      </c>
      <c r="F550" s="4">
        <v>26</v>
      </c>
      <c r="G550" s="3">
        <v>3</v>
      </c>
      <c r="H550">
        <v>43</v>
      </c>
      <c r="I550" s="2" t="s">
        <v>1328</v>
      </c>
      <c r="J550" s="4">
        <f>cocina[[#This Row],[Precio Unitario]]*cocina[[#This Row],[Cantidad Ordenada]]</f>
        <v>78</v>
      </c>
      <c r="K550" s="4">
        <f>(cocina[[#This Row],[Precio Unitario]]-cocina[[#This Row],[Costo Unitario]])*cocina[[#This Row],[Cantidad Ordenada]]</f>
        <v>33</v>
      </c>
      <c r="L550" s="7">
        <f>cocina[[#This Row],[Ganancia Neta]]/cocina[[#This Row],[Ganancia Bruta]]</f>
        <v>0.42307692307692307</v>
      </c>
      <c r="M550" s="4">
        <f>cocina[[#This Row],[Costo Unitario]]*cocina[[#This Row],[Cantidad Ordenada]]</f>
        <v>45</v>
      </c>
    </row>
    <row r="551" spans="1:13" x14ac:dyDescent="0.45">
      <c r="A551" s="3">
        <v>212</v>
      </c>
      <c r="B551" s="3">
        <v>14</v>
      </c>
      <c r="C551" s="2" t="s">
        <v>126</v>
      </c>
      <c r="D551" s="2" t="s">
        <v>1349</v>
      </c>
      <c r="E551" s="4">
        <v>13</v>
      </c>
      <c r="F551" s="4">
        <v>21</v>
      </c>
      <c r="G551" s="3">
        <v>1</v>
      </c>
      <c r="H551">
        <v>31</v>
      </c>
      <c r="I551" s="2" t="s">
        <v>1328</v>
      </c>
      <c r="J551" s="4">
        <f>cocina[[#This Row],[Precio Unitario]]*cocina[[#This Row],[Cantidad Ordenada]]</f>
        <v>21</v>
      </c>
      <c r="K551" s="4">
        <f>(cocina[[#This Row],[Precio Unitario]]-cocina[[#This Row],[Costo Unitario]])*cocina[[#This Row],[Cantidad Ordenada]]</f>
        <v>8</v>
      </c>
      <c r="L551" s="7">
        <f>cocina[[#This Row],[Ganancia Neta]]/cocina[[#This Row],[Ganancia Bruta]]</f>
        <v>0.38095238095238093</v>
      </c>
      <c r="M551" s="4">
        <f>cocina[[#This Row],[Costo Unitario]]*cocina[[#This Row],[Cantidad Ordenada]]</f>
        <v>13</v>
      </c>
    </row>
    <row r="552" spans="1:13" x14ac:dyDescent="0.45">
      <c r="A552" s="3">
        <v>212</v>
      </c>
      <c r="B552" s="3">
        <v>14</v>
      </c>
      <c r="C552" s="2" t="s">
        <v>68</v>
      </c>
      <c r="D552" s="2" t="s">
        <v>1341</v>
      </c>
      <c r="E552" s="4">
        <v>16</v>
      </c>
      <c r="F552" s="4">
        <v>28</v>
      </c>
      <c r="G552" s="3">
        <v>2</v>
      </c>
      <c r="H552">
        <v>55</v>
      </c>
      <c r="I552" s="2" t="s">
        <v>1328</v>
      </c>
      <c r="J552" s="4">
        <f>cocina[[#This Row],[Precio Unitario]]*cocina[[#This Row],[Cantidad Ordenada]]</f>
        <v>56</v>
      </c>
      <c r="K552" s="4">
        <f>(cocina[[#This Row],[Precio Unitario]]-cocina[[#This Row],[Costo Unitario]])*cocina[[#This Row],[Cantidad Ordenada]]</f>
        <v>24</v>
      </c>
      <c r="L552" s="7">
        <f>cocina[[#This Row],[Ganancia Neta]]/cocina[[#This Row],[Ganancia Bruta]]</f>
        <v>0.42857142857142855</v>
      </c>
      <c r="M552" s="4">
        <f>cocina[[#This Row],[Costo Unitario]]*cocina[[#This Row],[Cantidad Ordenada]]</f>
        <v>32</v>
      </c>
    </row>
    <row r="553" spans="1:13" x14ac:dyDescent="0.45">
      <c r="A553" s="3">
        <v>213</v>
      </c>
      <c r="B553" s="3">
        <v>13</v>
      </c>
      <c r="C553" s="2" t="s">
        <v>200</v>
      </c>
      <c r="D553" s="2" t="s">
        <v>1336</v>
      </c>
      <c r="E553" s="4">
        <v>16</v>
      </c>
      <c r="F553" s="4">
        <v>27</v>
      </c>
      <c r="G553" s="3">
        <v>1</v>
      </c>
      <c r="H553">
        <v>53</v>
      </c>
      <c r="I553" s="2" t="s">
        <v>1327</v>
      </c>
      <c r="J553" s="4">
        <f>cocina[[#This Row],[Precio Unitario]]*cocina[[#This Row],[Cantidad Ordenada]]</f>
        <v>27</v>
      </c>
      <c r="K553" s="4">
        <f>(cocina[[#This Row],[Precio Unitario]]-cocina[[#This Row],[Costo Unitario]])*cocina[[#This Row],[Cantidad Ordenada]]</f>
        <v>11</v>
      </c>
      <c r="L553" s="7">
        <f>cocina[[#This Row],[Ganancia Neta]]/cocina[[#This Row],[Ganancia Bruta]]</f>
        <v>0.40740740740740738</v>
      </c>
      <c r="M553" s="4">
        <f>cocina[[#This Row],[Costo Unitario]]*cocina[[#This Row],[Cantidad Ordenada]]</f>
        <v>16</v>
      </c>
    </row>
    <row r="554" spans="1:13" x14ac:dyDescent="0.45">
      <c r="A554" s="3">
        <v>213</v>
      </c>
      <c r="B554" s="3">
        <v>13</v>
      </c>
      <c r="C554" s="2" t="s">
        <v>123</v>
      </c>
      <c r="D554" s="2" t="s">
        <v>1334</v>
      </c>
      <c r="E554" s="4">
        <v>18</v>
      </c>
      <c r="F554" s="4">
        <v>30</v>
      </c>
      <c r="G554" s="3">
        <v>2</v>
      </c>
      <c r="H554">
        <v>47</v>
      </c>
      <c r="I554" s="2" t="s">
        <v>1328</v>
      </c>
      <c r="J554" s="4">
        <f>cocina[[#This Row],[Precio Unitario]]*cocina[[#This Row],[Cantidad Ordenada]]</f>
        <v>60</v>
      </c>
      <c r="K554" s="4">
        <f>(cocina[[#This Row],[Precio Unitario]]-cocina[[#This Row],[Costo Unitario]])*cocina[[#This Row],[Cantidad Ordenada]]</f>
        <v>24</v>
      </c>
      <c r="L554" s="7">
        <f>cocina[[#This Row],[Ganancia Neta]]/cocina[[#This Row],[Ganancia Bruta]]</f>
        <v>0.4</v>
      </c>
      <c r="M554" s="4">
        <f>cocina[[#This Row],[Costo Unitario]]*cocina[[#This Row],[Cantidad Ordenada]]</f>
        <v>36</v>
      </c>
    </row>
    <row r="555" spans="1:13" x14ac:dyDescent="0.45">
      <c r="A555" s="3">
        <v>214</v>
      </c>
      <c r="B555" s="3">
        <v>2</v>
      </c>
      <c r="C555" s="2" t="s">
        <v>98</v>
      </c>
      <c r="D555" s="2" t="s">
        <v>1346</v>
      </c>
      <c r="E555" s="4">
        <v>20</v>
      </c>
      <c r="F555" s="4">
        <v>34</v>
      </c>
      <c r="G555" s="3">
        <v>2</v>
      </c>
      <c r="H555">
        <v>14</v>
      </c>
      <c r="I555" s="2" t="s">
        <v>1327</v>
      </c>
      <c r="J555" s="4">
        <f>cocina[[#This Row],[Precio Unitario]]*cocina[[#This Row],[Cantidad Ordenada]]</f>
        <v>68</v>
      </c>
      <c r="K555" s="4">
        <f>(cocina[[#This Row],[Precio Unitario]]-cocina[[#This Row],[Costo Unitario]])*cocina[[#This Row],[Cantidad Ordenada]]</f>
        <v>28</v>
      </c>
      <c r="L555" s="7">
        <f>cocina[[#This Row],[Ganancia Neta]]/cocina[[#This Row],[Ganancia Bruta]]</f>
        <v>0.41176470588235292</v>
      </c>
      <c r="M555" s="4">
        <f>cocina[[#This Row],[Costo Unitario]]*cocina[[#This Row],[Cantidad Ordenada]]</f>
        <v>40</v>
      </c>
    </row>
    <row r="556" spans="1:13" x14ac:dyDescent="0.45">
      <c r="A556" s="3">
        <v>214</v>
      </c>
      <c r="B556" s="3">
        <v>2</v>
      </c>
      <c r="C556" s="2" t="s">
        <v>80</v>
      </c>
      <c r="D556" s="2" t="s">
        <v>1337</v>
      </c>
      <c r="E556" s="4">
        <v>25</v>
      </c>
      <c r="F556" s="4">
        <v>40</v>
      </c>
      <c r="G556" s="3">
        <v>3</v>
      </c>
      <c r="H556">
        <v>12</v>
      </c>
      <c r="I556" s="2" t="s">
        <v>1328</v>
      </c>
      <c r="J556" s="4">
        <f>cocina[[#This Row],[Precio Unitario]]*cocina[[#This Row],[Cantidad Ordenada]]</f>
        <v>120</v>
      </c>
      <c r="K556" s="4">
        <f>(cocina[[#This Row],[Precio Unitario]]-cocina[[#This Row],[Costo Unitario]])*cocina[[#This Row],[Cantidad Ordenada]]</f>
        <v>45</v>
      </c>
      <c r="L556" s="7">
        <f>cocina[[#This Row],[Ganancia Neta]]/cocina[[#This Row],[Ganancia Bruta]]</f>
        <v>0.375</v>
      </c>
      <c r="M556" s="4">
        <f>cocina[[#This Row],[Costo Unitario]]*cocina[[#This Row],[Cantidad Ordenada]]</f>
        <v>75</v>
      </c>
    </row>
    <row r="557" spans="1:13" x14ac:dyDescent="0.45">
      <c r="A557" s="3">
        <v>214</v>
      </c>
      <c r="B557" s="3">
        <v>2</v>
      </c>
      <c r="C557" s="2" t="s">
        <v>279</v>
      </c>
      <c r="D557" s="2" t="s">
        <v>1347</v>
      </c>
      <c r="E557" s="4">
        <v>12</v>
      </c>
      <c r="F557" s="4">
        <v>20</v>
      </c>
      <c r="G557" s="3">
        <v>2</v>
      </c>
      <c r="H557">
        <v>12</v>
      </c>
      <c r="I557" s="2" t="s">
        <v>1328</v>
      </c>
      <c r="J557" s="4">
        <f>cocina[[#This Row],[Precio Unitario]]*cocina[[#This Row],[Cantidad Ordenada]]</f>
        <v>40</v>
      </c>
      <c r="K557" s="4">
        <f>(cocina[[#This Row],[Precio Unitario]]-cocina[[#This Row],[Costo Unitario]])*cocina[[#This Row],[Cantidad Ordenada]]</f>
        <v>16</v>
      </c>
      <c r="L557" s="7">
        <f>cocina[[#This Row],[Ganancia Neta]]/cocina[[#This Row],[Ganancia Bruta]]</f>
        <v>0.4</v>
      </c>
      <c r="M557" s="4">
        <f>cocina[[#This Row],[Costo Unitario]]*cocina[[#This Row],[Cantidad Ordenada]]</f>
        <v>24</v>
      </c>
    </row>
    <row r="558" spans="1:13" x14ac:dyDescent="0.45">
      <c r="A558" s="3">
        <v>215</v>
      </c>
      <c r="B558" s="3">
        <v>6</v>
      </c>
      <c r="C558" s="2" t="s">
        <v>98</v>
      </c>
      <c r="D558" s="2" t="s">
        <v>1346</v>
      </c>
      <c r="E558" s="4">
        <v>20</v>
      </c>
      <c r="F558" s="4">
        <v>34</v>
      </c>
      <c r="G558" s="3">
        <v>2</v>
      </c>
      <c r="H558">
        <v>12</v>
      </c>
      <c r="I558" s="2" t="s">
        <v>1327</v>
      </c>
      <c r="J558" s="4">
        <f>cocina[[#This Row],[Precio Unitario]]*cocina[[#This Row],[Cantidad Ordenada]]</f>
        <v>68</v>
      </c>
      <c r="K558" s="4">
        <f>(cocina[[#This Row],[Precio Unitario]]-cocina[[#This Row],[Costo Unitario]])*cocina[[#This Row],[Cantidad Ordenada]]</f>
        <v>28</v>
      </c>
      <c r="L558" s="7">
        <f>cocina[[#This Row],[Ganancia Neta]]/cocina[[#This Row],[Ganancia Bruta]]</f>
        <v>0.41176470588235292</v>
      </c>
      <c r="M558" s="4">
        <f>cocina[[#This Row],[Costo Unitario]]*cocina[[#This Row],[Cantidad Ordenada]]</f>
        <v>40</v>
      </c>
    </row>
    <row r="559" spans="1:13" x14ac:dyDescent="0.45">
      <c r="A559" s="3">
        <v>215</v>
      </c>
      <c r="B559" s="3">
        <v>6</v>
      </c>
      <c r="C559" s="2" t="s">
        <v>123</v>
      </c>
      <c r="D559" s="2" t="s">
        <v>1334</v>
      </c>
      <c r="E559" s="4">
        <v>18</v>
      </c>
      <c r="F559" s="4">
        <v>30</v>
      </c>
      <c r="G559" s="3">
        <v>3</v>
      </c>
      <c r="H559">
        <v>34</v>
      </c>
      <c r="I559" s="2" t="s">
        <v>1327</v>
      </c>
      <c r="J559" s="4">
        <f>cocina[[#This Row],[Precio Unitario]]*cocina[[#This Row],[Cantidad Ordenada]]</f>
        <v>90</v>
      </c>
      <c r="K559" s="4">
        <f>(cocina[[#This Row],[Precio Unitario]]-cocina[[#This Row],[Costo Unitario]])*cocina[[#This Row],[Cantidad Ordenada]]</f>
        <v>36</v>
      </c>
      <c r="L559" s="7">
        <f>cocina[[#This Row],[Ganancia Neta]]/cocina[[#This Row],[Ganancia Bruta]]</f>
        <v>0.4</v>
      </c>
      <c r="M559" s="4">
        <f>cocina[[#This Row],[Costo Unitario]]*cocina[[#This Row],[Cantidad Ordenada]]</f>
        <v>54</v>
      </c>
    </row>
    <row r="560" spans="1:13" x14ac:dyDescent="0.45">
      <c r="A560" s="3">
        <v>216</v>
      </c>
      <c r="B560" s="3">
        <v>17</v>
      </c>
      <c r="C560" s="2" t="s">
        <v>229</v>
      </c>
      <c r="D560" s="2" t="s">
        <v>1352</v>
      </c>
      <c r="E560" s="4">
        <v>15</v>
      </c>
      <c r="F560" s="4">
        <v>25</v>
      </c>
      <c r="G560" s="3">
        <v>1</v>
      </c>
      <c r="H560">
        <v>42</v>
      </c>
      <c r="I560" s="2" t="s">
        <v>1327</v>
      </c>
      <c r="J560" s="4">
        <f>cocina[[#This Row],[Precio Unitario]]*cocina[[#This Row],[Cantidad Ordenada]]</f>
        <v>25</v>
      </c>
      <c r="K560" s="4">
        <f>(cocina[[#This Row],[Precio Unitario]]-cocina[[#This Row],[Costo Unitario]])*cocina[[#This Row],[Cantidad Ordenada]]</f>
        <v>10</v>
      </c>
      <c r="L560" s="7">
        <f>cocina[[#This Row],[Ganancia Neta]]/cocina[[#This Row],[Ganancia Bruta]]</f>
        <v>0.4</v>
      </c>
      <c r="M560" s="4">
        <f>cocina[[#This Row],[Costo Unitario]]*cocina[[#This Row],[Cantidad Ordenada]]</f>
        <v>15</v>
      </c>
    </row>
    <row r="561" spans="1:13" x14ac:dyDescent="0.45">
      <c r="A561" s="3">
        <v>216</v>
      </c>
      <c r="B561" s="3">
        <v>17</v>
      </c>
      <c r="C561" s="2" t="s">
        <v>126</v>
      </c>
      <c r="D561" s="2" t="s">
        <v>1349</v>
      </c>
      <c r="E561" s="4">
        <v>13</v>
      </c>
      <c r="F561" s="4">
        <v>21</v>
      </c>
      <c r="G561" s="3">
        <v>3</v>
      </c>
      <c r="H561">
        <v>36</v>
      </c>
      <c r="I561" s="2" t="s">
        <v>1327</v>
      </c>
      <c r="J561" s="4">
        <f>cocina[[#This Row],[Precio Unitario]]*cocina[[#This Row],[Cantidad Ordenada]]</f>
        <v>63</v>
      </c>
      <c r="K561" s="4">
        <f>(cocina[[#This Row],[Precio Unitario]]-cocina[[#This Row],[Costo Unitario]])*cocina[[#This Row],[Cantidad Ordenada]]</f>
        <v>24</v>
      </c>
      <c r="L561" s="7">
        <f>cocina[[#This Row],[Ganancia Neta]]/cocina[[#This Row],[Ganancia Bruta]]</f>
        <v>0.38095238095238093</v>
      </c>
      <c r="M561" s="4">
        <f>cocina[[#This Row],[Costo Unitario]]*cocina[[#This Row],[Cantidad Ordenada]]</f>
        <v>39</v>
      </c>
    </row>
    <row r="562" spans="1:13" x14ac:dyDescent="0.45">
      <c r="A562" s="3">
        <v>216</v>
      </c>
      <c r="B562" s="3">
        <v>17</v>
      </c>
      <c r="C562" s="2" t="s">
        <v>200</v>
      </c>
      <c r="D562" s="2" t="s">
        <v>1336</v>
      </c>
      <c r="E562" s="4">
        <v>16</v>
      </c>
      <c r="F562" s="4">
        <v>27</v>
      </c>
      <c r="G562" s="3">
        <v>2</v>
      </c>
      <c r="H562">
        <v>42</v>
      </c>
      <c r="I562" s="2" t="s">
        <v>1327</v>
      </c>
      <c r="J562" s="4">
        <f>cocina[[#This Row],[Precio Unitario]]*cocina[[#This Row],[Cantidad Ordenada]]</f>
        <v>54</v>
      </c>
      <c r="K562" s="4">
        <f>(cocina[[#This Row],[Precio Unitario]]-cocina[[#This Row],[Costo Unitario]])*cocina[[#This Row],[Cantidad Ordenada]]</f>
        <v>22</v>
      </c>
      <c r="L562" s="7">
        <f>cocina[[#This Row],[Ganancia Neta]]/cocina[[#This Row],[Ganancia Bruta]]</f>
        <v>0.40740740740740738</v>
      </c>
      <c r="M562" s="4">
        <f>cocina[[#This Row],[Costo Unitario]]*cocina[[#This Row],[Cantidad Ordenada]]</f>
        <v>32</v>
      </c>
    </row>
    <row r="563" spans="1:13" x14ac:dyDescent="0.45">
      <c r="A563" s="3">
        <v>217</v>
      </c>
      <c r="B563" s="3">
        <v>1</v>
      </c>
      <c r="C563" s="2" t="s">
        <v>480</v>
      </c>
      <c r="D563" s="2" t="s">
        <v>1344</v>
      </c>
      <c r="E563" s="4">
        <v>19</v>
      </c>
      <c r="F563" s="4">
        <v>32</v>
      </c>
      <c r="G563" s="3">
        <v>3</v>
      </c>
      <c r="H563">
        <v>13</v>
      </c>
      <c r="I563" s="2" t="s">
        <v>1328</v>
      </c>
      <c r="J563" s="4">
        <f>cocina[[#This Row],[Precio Unitario]]*cocina[[#This Row],[Cantidad Ordenada]]</f>
        <v>96</v>
      </c>
      <c r="K563" s="4">
        <f>(cocina[[#This Row],[Precio Unitario]]-cocina[[#This Row],[Costo Unitario]])*cocina[[#This Row],[Cantidad Ordenada]]</f>
        <v>39</v>
      </c>
      <c r="L563" s="7">
        <f>cocina[[#This Row],[Ganancia Neta]]/cocina[[#This Row],[Ganancia Bruta]]</f>
        <v>0.40625</v>
      </c>
      <c r="M563" s="4">
        <f>cocina[[#This Row],[Costo Unitario]]*cocina[[#This Row],[Cantidad Ordenada]]</f>
        <v>57</v>
      </c>
    </row>
    <row r="564" spans="1:13" x14ac:dyDescent="0.45">
      <c r="A564" s="3">
        <v>218</v>
      </c>
      <c r="B564" s="3">
        <v>13</v>
      </c>
      <c r="C564" s="2" t="s">
        <v>211</v>
      </c>
      <c r="D564" s="2" t="s">
        <v>1342</v>
      </c>
      <c r="E564" s="4">
        <v>11</v>
      </c>
      <c r="F564" s="4">
        <v>19</v>
      </c>
      <c r="G564" s="3">
        <v>3</v>
      </c>
      <c r="H564">
        <v>24</v>
      </c>
      <c r="I564" s="2" t="s">
        <v>1328</v>
      </c>
      <c r="J564" s="4">
        <f>cocina[[#This Row],[Precio Unitario]]*cocina[[#This Row],[Cantidad Ordenada]]</f>
        <v>57</v>
      </c>
      <c r="K564" s="4">
        <f>(cocina[[#This Row],[Precio Unitario]]-cocina[[#This Row],[Costo Unitario]])*cocina[[#This Row],[Cantidad Ordenada]]</f>
        <v>24</v>
      </c>
      <c r="L564" s="7">
        <f>cocina[[#This Row],[Ganancia Neta]]/cocina[[#This Row],[Ganancia Bruta]]</f>
        <v>0.42105263157894735</v>
      </c>
      <c r="M564" s="4">
        <f>cocina[[#This Row],[Costo Unitario]]*cocina[[#This Row],[Cantidad Ordenada]]</f>
        <v>33</v>
      </c>
    </row>
    <row r="565" spans="1:13" x14ac:dyDescent="0.45">
      <c r="A565" s="3">
        <v>218</v>
      </c>
      <c r="B565" s="3">
        <v>13</v>
      </c>
      <c r="C565" s="2" t="s">
        <v>200</v>
      </c>
      <c r="D565" s="2" t="s">
        <v>1336</v>
      </c>
      <c r="E565" s="4">
        <v>16</v>
      </c>
      <c r="F565" s="4">
        <v>27</v>
      </c>
      <c r="G565" s="3">
        <v>3</v>
      </c>
      <c r="H565">
        <v>16</v>
      </c>
      <c r="I565" s="2" t="s">
        <v>1327</v>
      </c>
      <c r="J565" s="4">
        <f>cocina[[#This Row],[Precio Unitario]]*cocina[[#This Row],[Cantidad Ordenada]]</f>
        <v>81</v>
      </c>
      <c r="K565" s="4">
        <f>(cocina[[#This Row],[Precio Unitario]]-cocina[[#This Row],[Costo Unitario]])*cocina[[#This Row],[Cantidad Ordenada]]</f>
        <v>33</v>
      </c>
      <c r="L565" s="7">
        <f>cocina[[#This Row],[Ganancia Neta]]/cocina[[#This Row],[Ganancia Bruta]]</f>
        <v>0.40740740740740738</v>
      </c>
      <c r="M565" s="4">
        <f>cocina[[#This Row],[Costo Unitario]]*cocina[[#This Row],[Cantidad Ordenada]]</f>
        <v>48</v>
      </c>
    </row>
    <row r="566" spans="1:13" x14ac:dyDescent="0.45">
      <c r="A566" s="3">
        <v>218</v>
      </c>
      <c r="B566" s="3">
        <v>13</v>
      </c>
      <c r="C566" s="2" t="s">
        <v>385</v>
      </c>
      <c r="D566" s="2" t="s">
        <v>1348</v>
      </c>
      <c r="E566" s="4">
        <v>14</v>
      </c>
      <c r="F566" s="4">
        <v>23</v>
      </c>
      <c r="G566" s="3">
        <v>2</v>
      </c>
      <c r="H566">
        <v>6</v>
      </c>
      <c r="I566" s="2" t="s">
        <v>1327</v>
      </c>
      <c r="J566" s="4">
        <f>cocina[[#This Row],[Precio Unitario]]*cocina[[#This Row],[Cantidad Ordenada]]</f>
        <v>46</v>
      </c>
      <c r="K566" s="4">
        <f>(cocina[[#This Row],[Precio Unitario]]-cocina[[#This Row],[Costo Unitario]])*cocina[[#This Row],[Cantidad Ordenada]]</f>
        <v>18</v>
      </c>
      <c r="L566" s="7">
        <f>cocina[[#This Row],[Ganancia Neta]]/cocina[[#This Row],[Ganancia Bruta]]</f>
        <v>0.39130434782608697</v>
      </c>
      <c r="M566" s="4">
        <f>cocina[[#This Row],[Costo Unitario]]*cocina[[#This Row],[Cantidad Ordenada]]</f>
        <v>28</v>
      </c>
    </row>
    <row r="567" spans="1:13" x14ac:dyDescent="0.45">
      <c r="A567" s="3">
        <v>219</v>
      </c>
      <c r="B567" s="3">
        <v>1</v>
      </c>
      <c r="C567" s="2" t="s">
        <v>385</v>
      </c>
      <c r="D567" s="2" t="s">
        <v>1348</v>
      </c>
      <c r="E567" s="4">
        <v>14</v>
      </c>
      <c r="F567" s="4">
        <v>23</v>
      </c>
      <c r="G567" s="3">
        <v>2</v>
      </c>
      <c r="H567">
        <v>12</v>
      </c>
      <c r="I567" s="2" t="s">
        <v>1327</v>
      </c>
      <c r="J567" s="4">
        <f>cocina[[#This Row],[Precio Unitario]]*cocina[[#This Row],[Cantidad Ordenada]]</f>
        <v>46</v>
      </c>
      <c r="K567" s="4">
        <f>(cocina[[#This Row],[Precio Unitario]]-cocina[[#This Row],[Costo Unitario]])*cocina[[#This Row],[Cantidad Ordenada]]</f>
        <v>18</v>
      </c>
      <c r="L567" s="7">
        <f>cocina[[#This Row],[Ganancia Neta]]/cocina[[#This Row],[Ganancia Bruta]]</f>
        <v>0.39130434782608697</v>
      </c>
      <c r="M567" s="4">
        <f>cocina[[#This Row],[Costo Unitario]]*cocina[[#This Row],[Cantidad Ordenada]]</f>
        <v>28</v>
      </c>
    </row>
    <row r="568" spans="1:13" x14ac:dyDescent="0.45">
      <c r="A568" s="3">
        <v>219</v>
      </c>
      <c r="B568" s="3">
        <v>1</v>
      </c>
      <c r="C568" s="2" t="s">
        <v>218</v>
      </c>
      <c r="D568" s="2" t="s">
        <v>1335</v>
      </c>
      <c r="E568" s="4">
        <v>19</v>
      </c>
      <c r="F568" s="4">
        <v>31</v>
      </c>
      <c r="G568" s="3">
        <v>3</v>
      </c>
      <c r="H568">
        <v>11</v>
      </c>
      <c r="I568" s="2" t="s">
        <v>1328</v>
      </c>
      <c r="J568" s="4">
        <f>cocina[[#This Row],[Precio Unitario]]*cocina[[#This Row],[Cantidad Ordenada]]</f>
        <v>93</v>
      </c>
      <c r="K568" s="4">
        <f>(cocina[[#This Row],[Precio Unitario]]-cocina[[#This Row],[Costo Unitario]])*cocina[[#This Row],[Cantidad Ordenada]]</f>
        <v>36</v>
      </c>
      <c r="L568" s="7">
        <f>cocina[[#This Row],[Ganancia Neta]]/cocina[[#This Row],[Ganancia Bruta]]</f>
        <v>0.38709677419354838</v>
      </c>
      <c r="M568" s="4">
        <f>cocina[[#This Row],[Costo Unitario]]*cocina[[#This Row],[Cantidad Ordenada]]</f>
        <v>57</v>
      </c>
    </row>
    <row r="569" spans="1:13" x14ac:dyDescent="0.45">
      <c r="A569" s="3">
        <v>220</v>
      </c>
      <c r="B569" s="3">
        <v>15</v>
      </c>
      <c r="C569" s="2" t="s">
        <v>300</v>
      </c>
      <c r="D569" s="2" t="s">
        <v>1333</v>
      </c>
      <c r="E569" s="4">
        <v>14</v>
      </c>
      <c r="F569" s="4">
        <v>24</v>
      </c>
      <c r="G569" s="3">
        <v>1</v>
      </c>
      <c r="H569">
        <v>13</v>
      </c>
      <c r="I569" s="2" t="s">
        <v>1327</v>
      </c>
      <c r="J569" s="4">
        <f>cocina[[#This Row],[Precio Unitario]]*cocina[[#This Row],[Cantidad Ordenada]]</f>
        <v>24</v>
      </c>
      <c r="K569" s="4">
        <f>(cocina[[#This Row],[Precio Unitario]]-cocina[[#This Row],[Costo Unitario]])*cocina[[#This Row],[Cantidad Ordenada]]</f>
        <v>10</v>
      </c>
      <c r="L569" s="7">
        <f>cocina[[#This Row],[Ganancia Neta]]/cocina[[#This Row],[Ganancia Bruta]]</f>
        <v>0.41666666666666669</v>
      </c>
      <c r="M569" s="4">
        <f>cocina[[#This Row],[Costo Unitario]]*cocina[[#This Row],[Cantidad Ordenada]]</f>
        <v>14</v>
      </c>
    </row>
    <row r="570" spans="1:13" x14ac:dyDescent="0.45">
      <c r="A570" s="3">
        <v>221</v>
      </c>
      <c r="B570" s="3">
        <v>16</v>
      </c>
      <c r="C570" s="2" t="s">
        <v>480</v>
      </c>
      <c r="D570" s="2" t="s">
        <v>1344</v>
      </c>
      <c r="E570" s="4">
        <v>19</v>
      </c>
      <c r="F570" s="4">
        <v>32</v>
      </c>
      <c r="G570" s="3">
        <v>3</v>
      </c>
      <c r="H570">
        <v>29</v>
      </c>
      <c r="I570" s="2" t="s">
        <v>1327</v>
      </c>
      <c r="J570" s="4">
        <f>cocina[[#This Row],[Precio Unitario]]*cocina[[#This Row],[Cantidad Ordenada]]</f>
        <v>96</v>
      </c>
      <c r="K570" s="4">
        <f>(cocina[[#This Row],[Precio Unitario]]-cocina[[#This Row],[Costo Unitario]])*cocina[[#This Row],[Cantidad Ordenada]]</f>
        <v>39</v>
      </c>
      <c r="L570" s="7">
        <f>cocina[[#This Row],[Ganancia Neta]]/cocina[[#This Row],[Ganancia Bruta]]</f>
        <v>0.40625</v>
      </c>
      <c r="M570" s="4">
        <f>cocina[[#This Row],[Costo Unitario]]*cocina[[#This Row],[Cantidad Ordenada]]</f>
        <v>57</v>
      </c>
    </row>
    <row r="571" spans="1:13" x14ac:dyDescent="0.45">
      <c r="A571" s="3">
        <v>221</v>
      </c>
      <c r="B571" s="3">
        <v>16</v>
      </c>
      <c r="C571" s="2" t="s">
        <v>98</v>
      </c>
      <c r="D571" s="2" t="s">
        <v>1346</v>
      </c>
      <c r="E571" s="4">
        <v>20</v>
      </c>
      <c r="F571" s="4">
        <v>34</v>
      </c>
      <c r="G571" s="3">
        <v>2</v>
      </c>
      <c r="H571">
        <v>54</v>
      </c>
      <c r="I571" s="2" t="s">
        <v>1328</v>
      </c>
      <c r="J571" s="4">
        <f>cocina[[#This Row],[Precio Unitario]]*cocina[[#This Row],[Cantidad Ordenada]]</f>
        <v>68</v>
      </c>
      <c r="K571" s="4">
        <f>(cocina[[#This Row],[Precio Unitario]]-cocina[[#This Row],[Costo Unitario]])*cocina[[#This Row],[Cantidad Ordenada]]</f>
        <v>28</v>
      </c>
      <c r="L571" s="7">
        <f>cocina[[#This Row],[Ganancia Neta]]/cocina[[#This Row],[Ganancia Bruta]]</f>
        <v>0.41176470588235292</v>
      </c>
      <c r="M571" s="4">
        <f>cocina[[#This Row],[Costo Unitario]]*cocina[[#This Row],[Cantidad Ordenada]]</f>
        <v>40</v>
      </c>
    </row>
    <row r="572" spans="1:13" x14ac:dyDescent="0.45">
      <c r="A572" s="3">
        <v>221</v>
      </c>
      <c r="B572" s="3">
        <v>16</v>
      </c>
      <c r="C572" s="2" t="s">
        <v>58</v>
      </c>
      <c r="D572" s="2" t="s">
        <v>1339</v>
      </c>
      <c r="E572" s="4">
        <v>17</v>
      </c>
      <c r="F572" s="4">
        <v>29</v>
      </c>
      <c r="G572" s="3">
        <v>1</v>
      </c>
      <c r="H572">
        <v>25</v>
      </c>
      <c r="I572" s="2" t="s">
        <v>1327</v>
      </c>
      <c r="J572" s="4">
        <f>cocina[[#This Row],[Precio Unitario]]*cocina[[#This Row],[Cantidad Ordenada]]</f>
        <v>29</v>
      </c>
      <c r="K572" s="4">
        <f>(cocina[[#This Row],[Precio Unitario]]-cocina[[#This Row],[Costo Unitario]])*cocina[[#This Row],[Cantidad Ordenada]]</f>
        <v>12</v>
      </c>
      <c r="L572" s="7">
        <f>cocina[[#This Row],[Ganancia Neta]]/cocina[[#This Row],[Ganancia Bruta]]</f>
        <v>0.41379310344827586</v>
      </c>
      <c r="M572" s="4">
        <f>cocina[[#This Row],[Costo Unitario]]*cocina[[#This Row],[Cantidad Ordenada]]</f>
        <v>17</v>
      </c>
    </row>
    <row r="573" spans="1:13" x14ac:dyDescent="0.45">
      <c r="A573" s="3">
        <v>222</v>
      </c>
      <c r="B573" s="3">
        <v>3</v>
      </c>
      <c r="C573" s="2" t="s">
        <v>385</v>
      </c>
      <c r="D573" s="2" t="s">
        <v>1348</v>
      </c>
      <c r="E573" s="4">
        <v>14</v>
      </c>
      <c r="F573" s="4">
        <v>23</v>
      </c>
      <c r="G573" s="3">
        <v>3</v>
      </c>
      <c r="H573">
        <v>29</v>
      </c>
      <c r="I573" s="2" t="s">
        <v>1327</v>
      </c>
      <c r="J573" s="4">
        <f>cocina[[#This Row],[Precio Unitario]]*cocina[[#This Row],[Cantidad Ordenada]]</f>
        <v>69</v>
      </c>
      <c r="K573" s="4">
        <f>(cocina[[#This Row],[Precio Unitario]]-cocina[[#This Row],[Costo Unitario]])*cocina[[#This Row],[Cantidad Ordenada]]</f>
        <v>27</v>
      </c>
      <c r="L573" s="7">
        <f>cocina[[#This Row],[Ganancia Neta]]/cocina[[#This Row],[Ganancia Bruta]]</f>
        <v>0.39130434782608697</v>
      </c>
      <c r="M573" s="4">
        <f>cocina[[#This Row],[Costo Unitario]]*cocina[[#This Row],[Cantidad Ordenada]]</f>
        <v>42</v>
      </c>
    </row>
    <row r="574" spans="1:13" x14ac:dyDescent="0.45">
      <c r="A574" s="3">
        <v>222</v>
      </c>
      <c r="B574" s="3">
        <v>3</v>
      </c>
      <c r="C574" s="2" t="s">
        <v>68</v>
      </c>
      <c r="D574" s="2" t="s">
        <v>1341</v>
      </c>
      <c r="E574" s="4">
        <v>16</v>
      </c>
      <c r="F574" s="4">
        <v>28</v>
      </c>
      <c r="G574" s="3">
        <v>1</v>
      </c>
      <c r="H574">
        <v>56</v>
      </c>
      <c r="I574" s="2" t="s">
        <v>1327</v>
      </c>
      <c r="J574" s="4">
        <f>cocina[[#This Row],[Precio Unitario]]*cocina[[#This Row],[Cantidad Ordenada]]</f>
        <v>28</v>
      </c>
      <c r="K574" s="4">
        <f>(cocina[[#This Row],[Precio Unitario]]-cocina[[#This Row],[Costo Unitario]])*cocina[[#This Row],[Cantidad Ordenada]]</f>
        <v>12</v>
      </c>
      <c r="L574" s="7">
        <f>cocina[[#This Row],[Ganancia Neta]]/cocina[[#This Row],[Ganancia Bruta]]</f>
        <v>0.42857142857142855</v>
      </c>
      <c r="M574" s="4">
        <f>cocina[[#This Row],[Costo Unitario]]*cocina[[#This Row],[Cantidad Ordenada]]</f>
        <v>16</v>
      </c>
    </row>
    <row r="575" spans="1:13" x14ac:dyDescent="0.45">
      <c r="A575" s="3">
        <v>223</v>
      </c>
      <c r="B575" s="3">
        <v>19</v>
      </c>
      <c r="C575" s="2" t="s">
        <v>480</v>
      </c>
      <c r="D575" s="2" t="s">
        <v>1344</v>
      </c>
      <c r="E575" s="4">
        <v>19</v>
      </c>
      <c r="F575" s="4">
        <v>32</v>
      </c>
      <c r="G575" s="3">
        <v>1</v>
      </c>
      <c r="H575">
        <v>53</v>
      </c>
      <c r="I575" s="2" t="s">
        <v>1327</v>
      </c>
      <c r="J575" s="4">
        <f>cocina[[#This Row],[Precio Unitario]]*cocina[[#This Row],[Cantidad Ordenada]]</f>
        <v>32</v>
      </c>
      <c r="K575" s="4">
        <f>(cocina[[#This Row],[Precio Unitario]]-cocina[[#This Row],[Costo Unitario]])*cocina[[#This Row],[Cantidad Ordenada]]</f>
        <v>13</v>
      </c>
      <c r="L575" s="7">
        <f>cocina[[#This Row],[Ganancia Neta]]/cocina[[#This Row],[Ganancia Bruta]]</f>
        <v>0.40625</v>
      </c>
      <c r="M575" s="4">
        <f>cocina[[#This Row],[Costo Unitario]]*cocina[[#This Row],[Cantidad Ordenada]]</f>
        <v>19</v>
      </c>
    </row>
    <row r="576" spans="1:13" x14ac:dyDescent="0.45">
      <c r="A576" s="3">
        <v>224</v>
      </c>
      <c r="B576" s="3">
        <v>7</v>
      </c>
      <c r="C576" s="2" t="s">
        <v>297</v>
      </c>
      <c r="D576" s="2" t="s">
        <v>1351</v>
      </c>
      <c r="E576" s="4">
        <v>15</v>
      </c>
      <c r="F576" s="4">
        <v>26</v>
      </c>
      <c r="G576" s="3">
        <v>2</v>
      </c>
      <c r="H576">
        <v>20</v>
      </c>
      <c r="I576" s="2" t="s">
        <v>1327</v>
      </c>
      <c r="J576" s="4">
        <f>cocina[[#This Row],[Precio Unitario]]*cocina[[#This Row],[Cantidad Ordenada]]</f>
        <v>52</v>
      </c>
      <c r="K576" s="4">
        <f>(cocina[[#This Row],[Precio Unitario]]-cocina[[#This Row],[Costo Unitario]])*cocina[[#This Row],[Cantidad Ordenada]]</f>
        <v>22</v>
      </c>
      <c r="L576" s="7">
        <f>cocina[[#This Row],[Ganancia Neta]]/cocina[[#This Row],[Ganancia Bruta]]</f>
        <v>0.42307692307692307</v>
      </c>
      <c r="M576" s="4">
        <f>cocina[[#This Row],[Costo Unitario]]*cocina[[#This Row],[Cantidad Ordenada]]</f>
        <v>30</v>
      </c>
    </row>
    <row r="577" spans="1:13" x14ac:dyDescent="0.45">
      <c r="A577" s="3">
        <v>225</v>
      </c>
      <c r="B577" s="3">
        <v>19</v>
      </c>
      <c r="C577" s="2" t="s">
        <v>512</v>
      </c>
      <c r="D577" s="2" t="s">
        <v>1340</v>
      </c>
      <c r="E577" s="4">
        <v>20</v>
      </c>
      <c r="F577" s="4">
        <v>33</v>
      </c>
      <c r="G577" s="3">
        <v>3</v>
      </c>
      <c r="H577">
        <v>56</v>
      </c>
      <c r="I577" s="2" t="s">
        <v>1328</v>
      </c>
      <c r="J577" s="4">
        <f>cocina[[#This Row],[Precio Unitario]]*cocina[[#This Row],[Cantidad Ordenada]]</f>
        <v>99</v>
      </c>
      <c r="K577" s="4">
        <f>(cocina[[#This Row],[Precio Unitario]]-cocina[[#This Row],[Costo Unitario]])*cocina[[#This Row],[Cantidad Ordenada]]</f>
        <v>39</v>
      </c>
      <c r="L577" s="7">
        <f>cocina[[#This Row],[Ganancia Neta]]/cocina[[#This Row],[Ganancia Bruta]]</f>
        <v>0.39393939393939392</v>
      </c>
      <c r="M577" s="4">
        <f>cocina[[#This Row],[Costo Unitario]]*cocina[[#This Row],[Cantidad Ordenada]]</f>
        <v>60</v>
      </c>
    </row>
    <row r="578" spans="1:13" x14ac:dyDescent="0.45">
      <c r="A578" s="3">
        <v>225</v>
      </c>
      <c r="B578" s="3">
        <v>19</v>
      </c>
      <c r="C578" s="2" t="s">
        <v>385</v>
      </c>
      <c r="D578" s="2" t="s">
        <v>1348</v>
      </c>
      <c r="E578" s="4">
        <v>14</v>
      </c>
      <c r="F578" s="4">
        <v>23</v>
      </c>
      <c r="G578" s="3">
        <v>3</v>
      </c>
      <c r="H578">
        <v>38</v>
      </c>
      <c r="I578" s="2" t="s">
        <v>1328</v>
      </c>
      <c r="J578" s="4">
        <f>cocina[[#This Row],[Precio Unitario]]*cocina[[#This Row],[Cantidad Ordenada]]</f>
        <v>69</v>
      </c>
      <c r="K578" s="4">
        <f>(cocina[[#This Row],[Precio Unitario]]-cocina[[#This Row],[Costo Unitario]])*cocina[[#This Row],[Cantidad Ordenada]]</f>
        <v>27</v>
      </c>
      <c r="L578" s="7">
        <f>cocina[[#This Row],[Ganancia Neta]]/cocina[[#This Row],[Ganancia Bruta]]</f>
        <v>0.39130434782608697</v>
      </c>
      <c r="M578" s="4">
        <f>cocina[[#This Row],[Costo Unitario]]*cocina[[#This Row],[Cantidad Ordenada]]</f>
        <v>42</v>
      </c>
    </row>
    <row r="579" spans="1:13" x14ac:dyDescent="0.45">
      <c r="A579" s="3">
        <v>226</v>
      </c>
      <c r="B579" s="3">
        <v>7</v>
      </c>
      <c r="C579" s="2" t="s">
        <v>279</v>
      </c>
      <c r="D579" s="2" t="s">
        <v>1347</v>
      </c>
      <c r="E579" s="4">
        <v>12</v>
      </c>
      <c r="F579" s="4">
        <v>20</v>
      </c>
      <c r="G579" s="3">
        <v>2</v>
      </c>
      <c r="H579">
        <v>7</v>
      </c>
      <c r="I579" s="2" t="s">
        <v>1327</v>
      </c>
      <c r="J579" s="4">
        <f>cocina[[#This Row],[Precio Unitario]]*cocina[[#This Row],[Cantidad Ordenada]]</f>
        <v>40</v>
      </c>
      <c r="K579" s="4">
        <f>(cocina[[#This Row],[Precio Unitario]]-cocina[[#This Row],[Costo Unitario]])*cocina[[#This Row],[Cantidad Ordenada]]</f>
        <v>16</v>
      </c>
      <c r="L579" s="7">
        <f>cocina[[#This Row],[Ganancia Neta]]/cocina[[#This Row],[Ganancia Bruta]]</f>
        <v>0.4</v>
      </c>
      <c r="M579" s="4">
        <f>cocina[[#This Row],[Costo Unitario]]*cocina[[#This Row],[Cantidad Ordenada]]</f>
        <v>24</v>
      </c>
    </row>
    <row r="580" spans="1:13" x14ac:dyDescent="0.45">
      <c r="A580" s="3">
        <v>226</v>
      </c>
      <c r="B580" s="3">
        <v>7</v>
      </c>
      <c r="C580" s="2" t="s">
        <v>126</v>
      </c>
      <c r="D580" s="2" t="s">
        <v>1349</v>
      </c>
      <c r="E580" s="4">
        <v>13</v>
      </c>
      <c r="F580" s="4">
        <v>21</v>
      </c>
      <c r="G580" s="3">
        <v>1</v>
      </c>
      <c r="H580">
        <v>29</v>
      </c>
      <c r="I580" s="2" t="s">
        <v>1328</v>
      </c>
      <c r="J580" s="4">
        <f>cocina[[#This Row],[Precio Unitario]]*cocina[[#This Row],[Cantidad Ordenada]]</f>
        <v>21</v>
      </c>
      <c r="K580" s="4">
        <f>(cocina[[#This Row],[Precio Unitario]]-cocina[[#This Row],[Costo Unitario]])*cocina[[#This Row],[Cantidad Ordenada]]</f>
        <v>8</v>
      </c>
      <c r="L580" s="7">
        <f>cocina[[#This Row],[Ganancia Neta]]/cocina[[#This Row],[Ganancia Bruta]]</f>
        <v>0.38095238095238093</v>
      </c>
      <c r="M580" s="4">
        <f>cocina[[#This Row],[Costo Unitario]]*cocina[[#This Row],[Cantidad Ordenada]]</f>
        <v>13</v>
      </c>
    </row>
    <row r="581" spans="1:13" x14ac:dyDescent="0.45">
      <c r="A581" s="3">
        <v>226</v>
      </c>
      <c r="B581" s="3">
        <v>7</v>
      </c>
      <c r="C581" s="2" t="s">
        <v>200</v>
      </c>
      <c r="D581" s="2" t="s">
        <v>1336</v>
      </c>
      <c r="E581" s="4">
        <v>16</v>
      </c>
      <c r="F581" s="4">
        <v>27</v>
      </c>
      <c r="G581" s="3">
        <v>3</v>
      </c>
      <c r="H581">
        <v>56</v>
      </c>
      <c r="I581" s="2" t="s">
        <v>1327</v>
      </c>
      <c r="J581" s="4">
        <f>cocina[[#This Row],[Precio Unitario]]*cocina[[#This Row],[Cantidad Ordenada]]</f>
        <v>81</v>
      </c>
      <c r="K581" s="4">
        <f>(cocina[[#This Row],[Precio Unitario]]-cocina[[#This Row],[Costo Unitario]])*cocina[[#This Row],[Cantidad Ordenada]]</f>
        <v>33</v>
      </c>
      <c r="L581" s="7">
        <f>cocina[[#This Row],[Ganancia Neta]]/cocina[[#This Row],[Ganancia Bruta]]</f>
        <v>0.40740740740740738</v>
      </c>
      <c r="M581" s="4">
        <f>cocina[[#This Row],[Costo Unitario]]*cocina[[#This Row],[Cantidad Ordenada]]</f>
        <v>48</v>
      </c>
    </row>
    <row r="582" spans="1:13" x14ac:dyDescent="0.45">
      <c r="A582" s="3">
        <v>226</v>
      </c>
      <c r="B582" s="3">
        <v>7</v>
      </c>
      <c r="C582" s="2" t="s">
        <v>58</v>
      </c>
      <c r="D582" s="2" t="s">
        <v>1339</v>
      </c>
      <c r="E582" s="4">
        <v>17</v>
      </c>
      <c r="F582" s="4">
        <v>29</v>
      </c>
      <c r="G582" s="3">
        <v>1</v>
      </c>
      <c r="H582">
        <v>54</v>
      </c>
      <c r="I582" s="2" t="s">
        <v>1328</v>
      </c>
      <c r="J582" s="4">
        <f>cocina[[#This Row],[Precio Unitario]]*cocina[[#This Row],[Cantidad Ordenada]]</f>
        <v>29</v>
      </c>
      <c r="K582" s="4">
        <f>(cocina[[#This Row],[Precio Unitario]]-cocina[[#This Row],[Costo Unitario]])*cocina[[#This Row],[Cantidad Ordenada]]</f>
        <v>12</v>
      </c>
      <c r="L582" s="7">
        <f>cocina[[#This Row],[Ganancia Neta]]/cocina[[#This Row],[Ganancia Bruta]]</f>
        <v>0.41379310344827586</v>
      </c>
      <c r="M582" s="4">
        <f>cocina[[#This Row],[Costo Unitario]]*cocina[[#This Row],[Cantidad Ordenada]]</f>
        <v>17</v>
      </c>
    </row>
    <row r="583" spans="1:13" x14ac:dyDescent="0.45">
      <c r="A583" s="3">
        <v>227</v>
      </c>
      <c r="B583" s="3">
        <v>17</v>
      </c>
      <c r="C583" s="2" t="s">
        <v>300</v>
      </c>
      <c r="D583" s="2" t="s">
        <v>1333</v>
      </c>
      <c r="E583" s="4">
        <v>14</v>
      </c>
      <c r="F583" s="4">
        <v>24</v>
      </c>
      <c r="G583" s="3">
        <v>1</v>
      </c>
      <c r="H583">
        <v>58</v>
      </c>
      <c r="I583" s="2" t="s">
        <v>1327</v>
      </c>
      <c r="J583" s="4">
        <f>cocina[[#This Row],[Precio Unitario]]*cocina[[#This Row],[Cantidad Ordenada]]</f>
        <v>24</v>
      </c>
      <c r="K583" s="4">
        <f>(cocina[[#This Row],[Precio Unitario]]-cocina[[#This Row],[Costo Unitario]])*cocina[[#This Row],[Cantidad Ordenada]]</f>
        <v>10</v>
      </c>
      <c r="L583" s="7">
        <f>cocina[[#This Row],[Ganancia Neta]]/cocina[[#This Row],[Ganancia Bruta]]</f>
        <v>0.41666666666666669</v>
      </c>
      <c r="M583" s="4">
        <f>cocina[[#This Row],[Costo Unitario]]*cocina[[#This Row],[Cantidad Ordenada]]</f>
        <v>14</v>
      </c>
    </row>
    <row r="584" spans="1:13" x14ac:dyDescent="0.45">
      <c r="A584" s="3">
        <v>227</v>
      </c>
      <c r="B584" s="3">
        <v>17</v>
      </c>
      <c r="C584" s="2" t="s">
        <v>218</v>
      </c>
      <c r="D584" s="2" t="s">
        <v>1335</v>
      </c>
      <c r="E584" s="4">
        <v>19</v>
      </c>
      <c r="F584" s="4">
        <v>31</v>
      </c>
      <c r="G584" s="3">
        <v>3</v>
      </c>
      <c r="H584">
        <v>15</v>
      </c>
      <c r="I584" s="2" t="s">
        <v>1328</v>
      </c>
      <c r="J584" s="4">
        <f>cocina[[#This Row],[Precio Unitario]]*cocina[[#This Row],[Cantidad Ordenada]]</f>
        <v>93</v>
      </c>
      <c r="K584" s="4">
        <f>(cocina[[#This Row],[Precio Unitario]]-cocina[[#This Row],[Costo Unitario]])*cocina[[#This Row],[Cantidad Ordenada]]</f>
        <v>36</v>
      </c>
      <c r="L584" s="7">
        <f>cocina[[#This Row],[Ganancia Neta]]/cocina[[#This Row],[Ganancia Bruta]]</f>
        <v>0.38709677419354838</v>
      </c>
      <c r="M584" s="4">
        <f>cocina[[#This Row],[Costo Unitario]]*cocina[[#This Row],[Cantidad Ordenada]]</f>
        <v>57</v>
      </c>
    </row>
    <row r="585" spans="1:13" x14ac:dyDescent="0.45">
      <c r="A585" s="3">
        <v>227</v>
      </c>
      <c r="B585" s="3">
        <v>17</v>
      </c>
      <c r="C585" s="2" t="s">
        <v>68</v>
      </c>
      <c r="D585" s="2" t="s">
        <v>1341</v>
      </c>
      <c r="E585" s="4">
        <v>16</v>
      </c>
      <c r="F585" s="4">
        <v>28</v>
      </c>
      <c r="G585" s="3">
        <v>1</v>
      </c>
      <c r="H585">
        <v>13</v>
      </c>
      <c r="I585" s="2" t="s">
        <v>1327</v>
      </c>
      <c r="J585" s="4">
        <f>cocina[[#This Row],[Precio Unitario]]*cocina[[#This Row],[Cantidad Ordenada]]</f>
        <v>28</v>
      </c>
      <c r="K585" s="4">
        <f>(cocina[[#This Row],[Precio Unitario]]-cocina[[#This Row],[Costo Unitario]])*cocina[[#This Row],[Cantidad Ordenada]]</f>
        <v>12</v>
      </c>
      <c r="L585" s="7">
        <f>cocina[[#This Row],[Ganancia Neta]]/cocina[[#This Row],[Ganancia Bruta]]</f>
        <v>0.42857142857142855</v>
      </c>
      <c r="M585" s="4">
        <f>cocina[[#This Row],[Costo Unitario]]*cocina[[#This Row],[Cantidad Ordenada]]</f>
        <v>16</v>
      </c>
    </row>
    <row r="586" spans="1:13" x14ac:dyDescent="0.45">
      <c r="A586" s="3">
        <v>227</v>
      </c>
      <c r="B586" s="3">
        <v>17</v>
      </c>
      <c r="C586" s="2" t="s">
        <v>512</v>
      </c>
      <c r="D586" s="2" t="s">
        <v>1340</v>
      </c>
      <c r="E586" s="4">
        <v>20</v>
      </c>
      <c r="F586" s="4">
        <v>33</v>
      </c>
      <c r="G586" s="3">
        <v>2</v>
      </c>
      <c r="H586">
        <v>33</v>
      </c>
      <c r="I586" s="2" t="s">
        <v>1327</v>
      </c>
      <c r="J586" s="4">
        <f>cocina[[#This Row],[Precio Unitario]]*cocina[[#This Row],[Cantidad Ordenada]]</f>
        <v>66</v>
      </c>
      <c r="K586" s="4">
        <f>(cocina[[#This Row],[Precio Unitario]]-cocina[[#This Row],[Costo Unitario]])*cocina[[#This Row],[Cantidad Ordenada]]</f>
        <v>26</v>
      </c>
      <c r="L586" s="7">
        <f>cocina[[#This Row],[Ganancia Neta]]/cocina[[#This Row],[Ganancia Bruta]]</f>
        <v>0.39393939393939392</v>
      </c>
      <c r="M586" s="4">
        <f>cocina[[#This Row],[Costo Unitario]]*cocina[[#This Row],[Cantidad Ordenada]]</f>
        <v>40</v>
      </c>
    </row>
    <row r="587" spans="1:13" x14ac:dyDescent="0.45">
      <c r="A587" s="3">
        <v>228</v>
      </c>
      <c r="B587" s="3">
        <v>16</v>
      </c>
      <c r="C587" s="2" t="s">
        <v>385</v>
      </c>
      <c r="D587" s="2" t="s">
        <v>1348</v>
      </c>
      <c r="E587" s="4">
        <v>14</v>
      </c>
      <c r="F587" s="4">
        <v>23</v>
      </c>
      <c r="G587" s="3">
        <v>3</v>
      </c>
      <c r="H587">
        <v>35</v>
      </c>
      <c r="I587" s="2" t="s">
        <v>1327</v>
      </c>
      <c r="J587" s="4">
        <f>cocina[[#This Row],[Precio Unitario]]*cocina[[#This Row],[Cantidad Ordenada]]</f>
        <v>69</v>
      </c>
      <c r="K587" s="4">
        <f>(cocina[[#This Row],[Precio Unitario]]-cocina[[#This Row],[Costo Unitario]])*cocina[[#This Row],[Cantidad Ordenada]]</f>
        <v>27</v>
      </c>
      <c r="L587" s="7">
        <f>cocina[[#This Row],[Ganancia Neta]]/cocina[[#This Row],[Ganancia Bruta]]</f>
        <v>0.39130434782608697</v>
      </c>
      <c r="M587" s="4">
        <f>cocina[[#This Row],[Costo Unitario]]*cocina[[#This Row],[Cantidad Ordenada]]</f>
        <v>42</v>
      </c>
    </row>
    <row r="588" spans="1:13" x14ac:dyDescent="0.45">
      <c r="A588" s="3">
        <v>229</v>
      </c>
      <c r="B588" s="3">
        <v>14</v>
      </c>
      <c r="C588" s="2" t="s">
        <v>229</v>
      </c>
      <c r="D588" s="2" t="s">
        <v>1352</v>
      </c>
      <c r="E588" s="4">
        <v>15</v>
      </c>
      <c r="F588" s="4">
        <v>25</v>
      </c>
      <c r="G588" s="3">
        <v>1</v>
      </c>
      <c r="H588">
        <v>28</v>
      </c>
      <c r="I588" s="2" t="s">
        <v>1328</v>
      </c>
      <c r="J588" s="4">
        <f>cocina[[#This Row],[Precio Unitario]]*cocina[[#This Row],[Cantidad Ordenada]]</f>
        <v>25</v>
      </c>
      <c r="K588" s="4">
        <f>(cocina[[#This Row],[Precio Unitario]]-cocina[[#This Row],[Costo Unitario]])*cocina[[#This Row],[Cantidad Ordenada]]</f>
        <v>10</v>
      </c>
      <c r="L588" s="7">
        <f>cocina[[#This Row],[Ganancia Neta]]/cocina[[#This Row],[Ganancia Bruta]]</f>
        <v>0.4</v>
      </c>
      <c r="M588" s="4">
        <f>cocina[[#This Row],[Costo Unitario]]*cocina[[#This Row],[Cantidad Ordenada]]</f>
        <v>15</v>
      </c>
    </row>
    <row r="589" spans="1:13" x14ac:dyDescent="0.45">
      <c r="A589" s="3">
        <v>229</v>
      </c>
      <c r="B589" s="3">
        <v>14</v>
      </c>
      <c r="C589" s="2" t="s">
        <v>35</v>
      </c>
      <c r="D589" s="2" t="s">
        <v>1343</v>
      </c>
      <c r="E589" s="4">
        <v>21</v>
      </c>
      <c r="F589" s="4">
        <v>35</v>
      </c>
      <c r="G589" s="3">
        <v>1</v>
      </c>
      <c r="H589">
        <v>43</v>
      </c>
      <c r="I589" s="2" t="s">
        <v>1327</v>
      </c>
      <c r="J589" s="4">
        <f>cocina[[#This Row],[Precio Unitario]]*cocina[[#This Row],[Cantidad Ordenada]]</f>
        <v>35</v>
      </c>
      <c r="K589" s="4">
        <f>(cocina[[#This Row],[Precio Unitario]]-cocina[[#This Row],[Costo Unitario]])*cocina[[#This Row],[Cantidad Ordenada]]</f>
        <v>14</v>
      </c>
      <c r="L589" s="7">
        <f>cocina[[#This Row],[Ganancia Neta]]/cocina[[#This Row],[Ganancia Bruta]]</f>
        <v>0.4</v>
      </c>
      <c r="M589" s="4">
        <f>cocina[[#This Row],[Costo Unitario]]*cocina[[#This Row],[Cantidad Ordenada]]</f>
        <v>21</v>
      </c>
    </row>
    <row r="590" spans="1:13" x14ac:dyDescent="0.45">
      <c r="A590" s="3">
        <v>229</v>
      </c>
      <c r="B590" s="3">
        <v>14</v>
      </c>
      <c r="C590" s="2" t="s">
        <v>131</v>
      </c>
      <c r="D590" s="2" t="s">
        <v>1338</v>
      </c>
      <c r="E590" s="4">
        <v>22</v>
      </c>
      <c r="F590" s="4">
        <v>36</v>
      </c>
      <c r="G590" s="3">
        <v>1</v>
      </c>
      <c r="H590">
        <v>19</v>
      </c>
      <c r="I590" s="2" t="s">
        <v>1328</v>
      </c>
      <c r="J590" s="4">
        <f>cocina[[#This Row],[Precio Unitario]]*cocina[[#This Row],[Cantidad Ordenada]]</f>
        <v>36</v>
      </c>
      <c r="K590" s="4">
        <f>(cocina[[#This Row],[Precio Unitario]]-cocina[[#This Row],[Costo Unitario]])*cocina[[#This Row],[Cantidad Ordenada]]</f>
        <v>14</v>
      </c>
      <c r="L590" s="7">
        <f>cocina[[#This Row],[Ganancia Neta]]/cocina[[#This Row],[Ganancia Bruta]]</f>
        <v>0.3888888888888889</v>
      </c>
      <c r="M590" s="4">
        <f>cocina[[#This Row],[Costo Unitario]]*cocina[[#This Row],[Cantidad Ordenada]]</f>
        <v>22</v>
      </c>
    </row>
    <row r="591" spans="1:13" x14ac:dyDescent="0.45">
      <c r="A591" s="3">
        <v>229</v>
      </c>
      <c r="B591" s="3">
        <v>14</v>
      </c>
      <c r="C591" s="2" t="s">
        <v>68</v>
      </c>
      <c r="D591" s="2" t="s">
        <v>1341</v>
      </c>
      <c r="E591" s="4">
        <v>16</v>
      </c>
      <c r="F591" s="4">
        <v>28</v>
      </c>
      <c r="G591" s="3">
        <v>1</v>
      </c>
      <c r="H591">
        <v>27</v>
      </c>
      <c r="I591" s="2" t="s">
        <v>1328</v>
      </c>
      <c r="J591" s="4">
        <f>cocina[[#This Row],[Precio Unitario]]*cocina[[#This Row],[Cantidad Ordenada]]</f>
        <v>28</v>
      </c>
      <c r="K591" s="4">
        <f>(cocina[[#This Row],[Precio Unitario]]-cocina[[#This Row],[Costo Unitario]])*cocina[[#This Row],[Cantidad Ordenada]]</f>
        <v>12</v>
      </c>
      <c r="L591" s="7">
        <f>cocina[[#This Row],[Ganancia Neta]]/cocina[[#This Row],[Ganancia Bruta]]</f>
        <v>0.42857142857142855</v>
      </c>
      <c r="M591" s="4">
        <f>cocina[[#This Row],[Costo Unitario]]*cocina[[#This Row],[Cantidad Ordenada]]</f>
        <v>16</v>
      </c>
    </row>
    <row r="592" spans="1:13" x14ac:dyDescent="0.45">
      <c r="A592" s="3">
        <v>230</v>
      </c>
      <c r="B592" s="3">
        <v>5</v>
      </c>
      <c r="C592" s="2" t="s">
        <v>480</v>
      </c>
      <c r="D592" s="2" t="s">
        <v>1344</v>
      </c>
      <c r="E592" s="4">
        <v>19</v>
      </c>
      <c r="F592" s="4">
        <v>32</v>
      </c>
      <c r="G592" s="3">
        <v>3</v>
      </c>
      <c r="H592">
        <v>10</v>
      </c>
      <c r="I592" s="2" t="s">
        <v>1328</v>
      </c>
      <c r="J592" s="4">
        <f>cocina[[#This Row],[Precio Unitario]]*cocina[[#This Row],[Cantidad Ordenada]]</f>
        <v>96</v>
      </c>
      <c r="K592" s="4">
        <f>(cocina[[#This Row],[Precio Unitario]]-cocina[[#This Row],[Costo Unitario]])*cocina[[#This Row],[Cantidad Ordenada]]</f>
        <v>39</v>
      </c>
      <c r="L592" s="7">
        <f>cocina[[#This Row],[Ganancia Neta]]/cocina[[#This Row],[Ganancia Bruta]]</f>
        <v>0.40625</v>
      </c>
      <c r="M592" s="4">
        <f>cocina[[#This Row],[Costo Unitario]]*cocina[[#This Row],[Cantidad Ordenada]]</f>
        <v>57</v>
      </c>
    </row>
    <row r="593" spans="1:13" x14ac:dyDescent="0.45">
      <c r="A593" s="3">
        <v>230</v>
      </c>
      <c r="B593" s="3">
        <v>5</v>
      </c>
      <c r="C593" s="2" t="s">
        <v>68</v>
      </c>
      <c r="D593" s="2" t="s">
        <v>1341</v>
      </c>
      <c r="E593" s="4">
        <v>16</v>
      </c>
      <c r="F593" s="4">
        <v>28</v>
      </c>
      <c r="G593" s="3">
        <v>2</v>
      </c>
      <c r="H593">
        <v>24</v>
      </c>
      <c r="I593" s="2" t="s">
        <v>1328</v>
      </c>
      <c r="J593" s="4">
        <f>cocina[[#This Row],[Precio Unitario]]*cocina[[#This Row],[Cantidad Ordenada]]</f>
        <v>56</v>
      </c>
      <c r="K593" s="4">
        <f>(cocina[[#This Row],[Precio Unitario]]-cocina[[#This Row],[Costo Unitario]])*cocina[[#This Row],[Cantidad Ordenada]]</f>
        <v>24</v>
      </c>
      <c r="L593" s="7">
        <f>cocina[[#This Row],[Ganancia Neta]]/cocina[[#This Row],[Ganancia Bruta]]</f>
        <v>0.42857142857142855</v>
      </c>
      <c r="M593" s="4">
        <f>cocina[[#This Row],[Costo Unitario]]*cocina[[#This Row],[Cantidad Ordenada]]</f>
        <v>32</v>
      </c>
    </row>
    <row r="594" spans="1:13" x14ac:dyDescent="0.45">
      <c r="A594" s="3">
        <v>230</v>
      </c>
      <c r="B594" s="3">
        <v>5</v>
      </c>
      <c r="C594" s="2" t="s">
        <v>218</v>
      </c>
      <c r="D594" s="2" t="s">
        <v>1335</v>
      </c>
      <c r="E594" s="4">
        <v>19</v>
      </c>
      <c r="F594" s="4">
        <v>31</v>
      </c>
      <c r="G594" s="3">
        <v>2</v>
      </c>
      <c r="H594">
        <v>57</v>
      </c>
      <c r="I594" s="2" t="s">
        <v>1328</v>
      </c>
      <c r="J594" s="4">
        <f>cocina[[#This Row],[Precio Unitario]]*cocina[[#This Row],[Cantidad Ordenada]]</f>
        <v>62</v>
      </c>
      <c r="K594" s="4">
        <f>(cocina[[#This Row],[Precio Unitario]]-cocina[[#This Row],[Costo Unitario]])*cocina[[#This Row],[Cantidad Ordenada]]</f>
        <v>24</v>
      </c>
      <c r="L594" s="7">
        <f>cocina[[#This Row],[Ganancia Neta]]/cocina[[#This Row],[Ganancia Bruta]]</f>
        <v>0.38709677419354838</v>
      </c>
      <c r="M594" s="4">
        <f>cocina[[#This Row],[Costo Unitario]]*cocina[[#This Row],[Cantidad Ordenada]]</f>
        <v>38</v>
      </c>
    </row>
    <row r="595" spans="1:13" x14ac:dyDescent="0.45">
      <c r="A595" s="3">
        <v>231</v>
      </c>
      <c r="B595" s="3">
        <v>8</v>
      </c>
      <c r="C595" s="2" t="s">
        <v>126</v>
      </c>
      <c r="D595" s="2" t="s">
        <v>1349</v>
      </c>
      <c r="E595" s="4">
        <v>13</v>
      </c>
      <c r="F595" s="4">
        <v>21</v>
      </c>
      <c r="G595" s="3">
        <v>2</v>
      </c>
      <c r="H595">
        <v>29</v>
      </c>
      <c r="I595" s="2" t="s">
        <v>1328</v>
      </c>
      <c r="J595" s="4">
        <f>cocina[[#This Row],[Precio Unitario]]*cocina[[#This Row],[Cantidad Ordenada]]</f>
        <v>42</v>
      </c>
      <c r="K595" s="4">
        <f>(cocina[[#This Row],[Precio Unitario]]-cocina[[#This Row],[Costo Unitario]])*cocina[[#This Row],[Cantidad Ordenada]]</f>
        <v>16</v>
      </c>
      <c r="L595" s="7">
        <f>cocina[[#This Row],[Ganancia Neta]]/cocina[[#This Row],[Ganancia Bruta]]</f>
        <v>0.38095238095238093</v>
      </c>
      <c r="M595" s="4">
        <f>cocina[[#This Row],[Costo Unitario]]*cocina[[#This Row],[Cantidad Ordenada]]</f>
        <v>26</v>
      </c>
    </row>
    <row r="596" spans="1:13" x14ac:dyDescent="0.45">
      <c r="A596" s="3">
        <v>231</v>
      </c>
      <c r="B596" s="3">
        <v>8</v>
      </c>
      <c r="C596" s="2" t="s">
        <v>98</v>
      </c>
      <c r="D596" s="2" t="s">
        <v>1346</v>
      </c>
      <c r="E596" s="4">
        <v>20</v>
      </c>
      <c r="F596" s="4">
        <v>34</v>
      </c>
      <c r="G596" s="3">
        <v>3</v>
      </c>
      <c r="H596">
        <v>17</v>
      </c>
      <c r="I596" s="2" t="s">
        <v>1328</v>
      </c>
      <c r="J596" s="4">
        <f>cocina[[#This Row],[Precio Unitario]]*cocina[[#This Row],[Cantidad Ordenada]]</f>
        <v>102</v>
      </c>
      <c r="K596" s="4">
        <f>(cocina[[#This Row],[Precio Unitario]]-cocina[[#This Row],[Costo Unitario]])*cocina[[#This Row],[Cantidad Ordenada]]</f>
        <v>42</v>
      </c>
      <c r="L596" s="7">
        <f>cocina[[#This Row],[Ganancia Neta]]/cocina[[#This Row],[Ganancia Bruta]]</f>
        <v>0.41176470588235292</v>
      </c>
      <c r="M596" s="4">
        <f>cocina[[#This Row],[Costo Unitario]]*cocina[[#This Row],[Cantidad Ordenada]]</f>
        <v>60</v>
      </c>
    </row>
    <row r="597" spans="1:13" x14ac:dyDescent="0.45">
      <c r="A597" s="3">
        <v>231</v>
      </c>
      <c r="B597" s="3">
        <v>8</v>
      </c>
      <c r="C597" s="2" t="s">
        <v>218</v>
      </c>
      <c r="D597" s="2" t="s">
        <v>1335</v>
      </c>
      <c r="E597" s="4">
        <v>19</v>
      </c>
      <c r="F597" s="4">
        <v>31</v>
      </c>
      <c r="G597" s="3">
        <v>1</v>
      </c>
      <c r="H597">
        <v>53</v>
      </c>
      <c r="I597" s="2" t="s">
        <v>1328</v>
      </c>
      <c r="J597" s="4">
        <f>cocina[[#This Row],[Precio Unitario]]*cocina[[#This Row],[Cantidad Ordenada]]</f>
        <v>31</v>
      </c>
      <c r="K597" s="4">
        <f>(cocina[[#This Row],[Precio Unitario]]-cocina[[#This Row],[Costo Unitario]])*cocina[[#This Row],[Cantidad Ordenada]]</f>
        <v>12</v>
      </c>
      <c r="L597" s="7">
        <f>cocina[[#This Row],[Ganancia Neta]]/cocina[[#This Row],[Ganancia Bruta]]</f>
        <v>0.38709677419354838</v>
      </c>
      <c r="M597" s="4">
        <f>cocina[[#This Row],[Costo Unitario]]*cocina[[#This Row],[Cantidad Ordenada]]</f>
        <v>19</v>
      </c>
    </row>
    <row r="598" spans="1:13" x14ac:dyDescent="0.45">
      <c r="A598" s="3">
        <v>231</v>
      </c>
      <c r="B598" s="3">
        <v>8</v>
      </c>
      <c r="C598" s="2" t="s">
        <v>512</v>
      </c>
      <c r="D598" s="2" t="s">
        <v>1340</v>
      </c>
      <c r="E598" s="4">
        <v>20</v>
      </c>
      <c r="F598" s="4">
        <v>33</v>
      </c>
      <c r="G598" s="3">
        <v>1</v>
      </c>
      <c r="H598">
        <v>51</v>
      </c>
      <c r="I598" s="2" t="s">
        <v>1327</v>
      </c>
      <c r="J598" s="4">
        <f>cocina[[#This Row],[Precio Unitario]]*cocina[[#This Row],[Cantidad Ordenada]]</f>
        <v>33</v>
      </c>
      <c r="K598" s="4">
        <f>(cocina[[#This Row],[Precio Unitario]]-cocina[[#This Row],[Costo Unitario]])*cocina[[#This Row],[Cantidad Ordenada]]</f>
        <v>13</v>
      </c>
      <c r="L598" s="7">
        <f>cocina[[#This Row],[Ganancia Neta]]/cocina[[#This Row],[Ganancia Bruta]]</f>
        <v>0.39393939393939392</v>
      </c>
      <c r="M598" s="4">
        <f>cocina[[#This Row],[Costo Unitario]]*cocina[[#This Row],[Cantidad Ordenada]]</f>
        <v>20</v>
      </c>
    </row>
    <row r="599" spans="1:13" x14ac:dyDescent="0.45">
      <c r="A599" s="3">
        <v>232</v>
      </c>
      <c r="B599" s="3">
        <v>2</v>
      </c>
      <c r="C599" s="2" t="s">
        <v>300</v>
      </c>
      <c r="D599" s="2" t="s">
        <v>1333</v>
      </c>
      <c r="E599" s="4">
        <v>14</v>
      </c>
      <c r="F599" s="4">
        <v>24</v>
      </c>
      <c r="G599" s="3">
        <v>1</v>
      </c>
      <c r="H599">
        <v>50</v>
      </c>
      <c r="I599" s="2" t="s">
        <v>1328</v>
      </c>
      <c r="J599" s="4">
        <f>cocina[[#This Row],[Precio Unitario]]*cocina[[#This Row],[Cantidad Ordenada]]</f>
        <v>24</v>
      </c>
      <c r="K599" s="4">
        <f>(cocina[[#This Row],[Precio Unitario]]-cocina[[#This Row],[Costo Unitario]])*cocina[[#This Row],[Cantidad Ordenada]]</f>
        <v>10</v>
      </c>
      <c r="L599" s="7">
        <f>cocina[[#This Row],[Ganancia Neta]]/cocina[[#This Row],[Ganancia Bruta]]</f>
        <v>0.41666666666666669</v>
      </c>
      <c r="M599" s="4">
        <f>cocina[[#This Row],[Costo Unitario]]*cocina[[#This Row],[Cantidad Ordenada]]</f>
        <v>14</v>
      </c>
    </row>
    <row r="600" spans="1:13" x14ac:dyDescent="0.45">
      <c r="A600" s="3">
        <v>232</v>
      </c>
      <c r="B600" s="3">
        <v>2</v>
      </c>
      <c r="C600" s="2" t="s">
        <v>200</v>
      </c>
      <c r="D600" s="2" t="s">
        <v>1336</v>
      </c>
      <c r="E600" s="4">
        <v>16</v>
      </c>
      <c r="F600" s="4">
        <v>27</v>
      </c>
      <c r="G600" s="3">
        <v>2</v>
      </c>
      <c r="H600">
        <v>30</v>
      </c>
      <c r="I600" s="2" t="s">
        <v>1328</v>
      </c>
      <c r="J600" s="4">
        <f>cocina[[#This Row],[Precio Unitario]]*cocina[[#This Row],[Cantidad Ordenada]]</f>
        <v>54</v>
      </c>
      <c r="K600" s="4">
        <f>(cocina[[#This Row],[Precio Unitario]]-cocina[[#This Row],[Costo Unitario]])*cocina[[#This Row],[Cantidad Ordenada]]</f>
        <v>22</v>
      </c>
      <c r="L600" s="7">
        <f>cocina[[#This Row],[Ganancia Neta]]/cocina[[#This Row],[Ganancia Bruta]]</f>
        <v>0.40740740740740738</v>
      </c>
      <c r="M600" s="4">
        <f>cocina[[#This Row],[Costo Unitario]]*cocina[[#This Row],[Cantidad Ordenada]]</f>
        <v>32</v>
      </c>
    </row>
    <row r="601" spans="1:13" x14ac:dyDescent="0.45">
      <c r="A601" s="3">
        <v>232</v>
      </c>
      <c r="B601" s="3">
        <v>2</v>
      </c>
      <c r="C601" s="2" t="s">
        <v>123</v>
      </c>
      <c r="D601" s="2" t="s">
        <v>1334</v>
      </c>
      <c r="E601" s="4">
        <v>18</v>
      </c>
      <c r="F601" s="4">
        <v>30</v>
      </c>
      <c r="G601" s="3">
        <v>2</v>
      </c>
      <c r="H601">
        <v>40</v>
      </c>
      <c r="I601" s="2" t="s">
        <v>1328</v>
      </c>
      <c r="J601" s="4">
        <f>cocina[[#This Row],[Precio Unitario]]*cocina[[#This Row],[Cantidad Ordenada]]</f>
        <v>60</v>
      </c>
      <c r="K601" s="4">
        <f>(cocina[[#This Row],[Precio Unitario]]-cocina[[#This Row],[Costo Unitario]])*cocina[[#This Row],[Cantidad Ordenada]]</f>
        <v>24</v>
      </c>
      <c r="L601" s="7">
        <f>cocina[[#This Row],[Ganancia Neta]]/cocina[[#This Row],[Ganancia Bruta]]</f>
        <v>0.4</v>
      </c>
      <c r="M601" s="4">
        <f>cocina[[#This Row],[Costo Unitario]]*cocina[[#This Row],[Cantidad Ordenada]]</f>
        <v>36</v>
      </c>
    </row>
    <row r="602" spans="1:13" x14ac:dyDescent="0.45">
      <c r="A602" s="3">
        <v>232</v>
      </c>
      <c r="B602" s="3">
        <v>2</v>
      </c>
      <c r="C602" s="2" t="s">
        <v>297</v>
      </c>
      <c r="D602" s="2" t="s">
        <v>1351</v>
      </c>
      <c r="E602" s="4">
        <v>15</v>
      </c>
      <c r="F602" s="4">
        <v>26</v>
      </c>
      <c r="G602" s="3">
        <v>2</v>
      </c>
      <c r="H602">
        <v>19</v>
      </c>
      <c r="I602" s="2" t="s">
        <v>1327</v>
      </c>
      <c r="J602" s="4">
        <f>cocina[[#This Row],[Precio Unitario]]*cocina[[#This Row],[Cantidad Ordenada]]</f>
        <v>52</v>
      </c>
      <c r="K602" s="4">
        <f>(cocina[[#This Row],[Precio Unitario]]-cocina[[#This Row],[Costo Unitario]])*cocina[[#This Row],[Cantidad Ordenada]]</f>
        <v>22</v>
      </c>
      <c r="L602" s="7">
        <f>cocina[[#This Row],[Ganancia Neta]]/cocina[[#This Row],[Ganancia Bruta]]</f>
        <v>0.42307692307692307</v>
      </c>
      <c r="M602" s="4">
        <f>cocina[[#This Row],[Costo Unitario]]*cocina[[#This Row],[Cantidad Ordenada]]</f>
        <v>30</v>
      </c>
    </row>
    <row r="603" spans="1:13" x14ac:dyDescent="0.45">
      <c r="A603" s="3">
        <v>233</v>
      </c>
      <c r="B603" s="3">
        <v>8</v>
      </c>
      <c r="C603" s="2" t="s">
        <v>211</v>
      </c>
      <c r="D603" s="2" t="s">
        <v>1342</v>
      </c>
      <c r="E603" s="4">
        <v>11</v>
      </c>
      <c r="F603" s="4">
        <v>19</v>
      </c>
      <c r="G603" s="3">
        <v>2</v>
      </c>
      <c r="H603">
        <v>31</v>
      </c>
      <c r="I603" s="2" t="s">
        <v>1328</v>
      </c>
      <c r="J603" s="4">
        <f>cocina[[#This Row],[Precio Unitario]]*cocina[[#This Row],[Cantidad Ordenada]]</f>
        <v>38</v>
      </c>
      <c r="K603" s="4">
        <f>(cocina[[#This Row],[Precio Unitario]]-cocina[[#This Row],[Costo Unitario]])*cocina[[#This Row],[Cantidad Ordenada]]</f>
        <v>16</v>
      </c>
      <c r="L603" s="7">
        <f>cocina[[#This Row],[Ganancia Neta]]/cocina[[#This Row],[Ganancia Bruta]]</f>
        <v>0.42105263157894735</v>
      </c>
      <c r="M603" s="4">
        <f>cocina[[#This Row],[Costo Unitario]]*cocina[[#This Row],[Cantidad Ordenada]]</f>
        <v>22</v>
      </c>
    </row>
    <row r="604" spans="1:13" x14ac:dyDescent="0.45">
      <c r="A604" s="3">
        <v>234</v>
      </c>
      <c r="B604" s="3">
        <v>17</v>
      </c>
      <c r="C604" s="2" t="s">
        <v>123</v>
      </c>
      <c r="D604" s="2" t="s">
        <v>1334</v>
      </c>
      <c r="E604" s="4">
        <v>18</v>
      </c>
      <c r="F604" s="4">
        <v>30</v>
      </c>
      <c r="G604" s="3">
        <v>2</v>
      </c>
      <c r="H604">
        <v>41</v>
      </c>
      <c r="I604" s="2" t="s">
        <v>1328</v>
      </c>
      <c r="J604" s="4">
        <f>cocina[[#This Row],[Precio Unitario]]*cocina[[#This Row],[Cantidad Ordenada]]</f>
        <v>60</v>
      </c>
      <c r="K604" s="4">
        <f>(cocina[[#This Row],[Precio Unitario]]-cocina[[#This Row],[Costo Unitario]])*cocina[[#This Row],[Cantidad Ordenada]]</f>
        <v>24</v>
      </c>
      <c r="L604" s="7">
        <f>cocina[[#This Row],[Ganancia Neta]]/cocina[[#This Row],[Ganancia Bruta]]</f>
        <v>0.4</v>
      </c>
      <c r="M604" s="4">
        <f>cocina[[#This Row],[Costo Unitario]]*cocina[[#This Row],[Cantidad Ordenada]]</f>
        <v>36</v>
      </c>
    </row>
    <row r="605" spans="1:13" x14ac:dyDescent="0.45">
      <c r="A605" s="3">
        <v>234</v>
      </c>
      <c r="B605" s="3">
        <v>17</v>
      </c>
      <c r="C605" s="2" t="s">
        <v>300</v>
      </c>
      <c r="D605" s="2" t="s">
        <v>1333</v>
      </c>
      <c r="E605" s="4">
        <v>14</v>
      </c>
      <c r="F605" s="4">
        <v>24</v>
      </c>
      <c r="G605" s="3">
        <v>3</v>
      </c>
      <c r="H605">
        <v>35</v>
      </c>
      <c r="I605" s="2" t="s">
        <v>1327</v>
      </c>
      <c r="J605" s="4">
        <f>cocina[[#This Row],[Precio Unitario]]*cocina[[#This Row],[Cantidad Ordenada]]</f>
        <v>72</v>
      </c>
      <c r="K605" s="4">
        <f>(cocina[[#This Row],[Precio Unitario]]-cocina[[#This Row],[Costo Unitario]])*cocina[[#This Row],[Cantidad Ordenada]]</f>
        <v>30</v>
      </c>
      <c r="L605" s="7">
        <f>cocina[[#This Row],[Ganancia Neta]]/cocina[[#This Row],[Ganancia Bruta]]</f>
        <v>0.41666666666666669</v>
      </c>
      <c r="M605" s="4">
        <f>cocina[[#This Row],[Costo Unitario]]*cocina[[#This Row],[Cantidad Ordenada]]</f>
        <v>42</v>
      </c>
    </row>
    <row r="606" spans="1:13" x14ac:dyDescent="0.45">
      <c r="A606" s="3">
        <v>234</v>
      </c>
      <c r="B606" s="3">
        <v>17</v>
      </c>
      <c r="C606" s="2" t="s">
        <v>218</v>
      </c>
      <c r="D606" s="2" t="s">
        <v>1335</v>
      </c>
      <c r="E606" s="4">
        <v>19</v>
      </c>
      <c r="F606" s="4">
        <v>31</v>
      </c>
      <c r="G606" s="3">
        <v>3</v>
      </c>
      <c r="H606">
        <v>23</v>
      </c>
      <c r="I606" s="2" t="s">
        <v>1328</v>
      </c>
      <c r="J606" s="4">
        <f>cocina[[#This Row],[Precio Unitario]]*cocina[[#This Row],[Cantidad Ordenada]]</f>
        <v>93</v>
      </c>
      <c r="K606" s="4">
        <f>(cocina[[#This Row],[Precio Unitario]]-cocina[[#This Row],[Costo Unitario]])*cocina[[#This Row],[Cantidad Ordenada]]</f>
        <v>36</v>
      </c>
      <c r="L606" s="7">
        <f>cocina[[#This Row],[Ganancia Neta]]/cocina[[#This Row],[Ganancia Bruta]]</f>
        <v>0.38709677419354838</v>
      </c>
      <c r="M606" s="4">
        <f>cocina[[#This Row],[Costo Unitario]]*cocina[[#This Row],[Cantidad Ordenada]]</f>
        <v>57</v>
      </c>
    </row>
    <row r="607" spans="1:13" x14ac:dyDescent="0.45">
      <c r="A607" s="3">
        <v>235</v>
      </c>
      <c r="B607" s="3">
        <v>13</v>
      </c>
      <c r="C607" s="2" t="s">
        <v>512</v>
      </c>
      <c r="D607" s="2" t="s">
        <v>1340</v>
      </c>
      <c r="E607" s="4">
        <v>20</v>
      </c>
      <c r="F607" s="4">
        <v>33</v>
      </c>
      <c r="G607" s="3">
        <v>1</v>
      </c>
      <c r="H607">
        <v>25</v>
      </c>
      <c r="I607" s="2" t="s">
        <v>1327</v>
      </c>
      <c r="J607" s="4">
        <f>cocina[[#This Row],[Precio Unitario]]*cocina[[#This Row],[Cantidad Ordenada]]</f>
        <v>33</v>
      </c>
      <c r="K607" s="4">
        <f>(cocina[[#This Row],[Precio Unitario]]-cocina[[#This Row],[Costo Unitario]])*cocina[[#This Row],[Cantidad Ordenada]]</f>
        <v>13</v>
      </c>
      <c r="L607" s="7">
        <f>cocina[[#This Row],[Ganancia Neta]]/cocina[[#This Row],[Ganancia Bruta]]</f>
        <v>0.39393939393939392</v>
      </c>
      <c r="M607" s="4">
        <f>cocina[[#This Row],[Costo Unitario]]*cocina[[#This Row],[Cantidad Ordenada]]</f>
        <v>20</v>
      </c>
    </row>
    <row r="608" spans="1:13" x14ac:dyDescent="0.45">
      <c r="A608" s="3">
        <v>236</v>
      </c>
      <c r="B608" s="3">
        <v>12</v>
      </c>
      <c r="C608" s="2" t="s">
        <v>512</v>
      </c>
      <c r="D608" s="2" t="s">
        <v>1340</v>
      </c>
      <c r="E608" s="4">
        <v>20</v>
      </c>
      <c r="F608" s="4">
        <v>33</v>
      </c>
      <c r="G608" s="3">
        <v>3</v>
      </c>
      <c r="H608">
        <v>21</v>
      </c>
      <c r="I608" s="2" t="s">
        <v>1327</v>
      </c>
      <c r="J608" s="4">
        <f>cocina[[#This Row],[Precio Unitario]]*cocina[[#This Row],[Cantidad Ordenada]]</f>
        <v>99</v>
      </c>
      <c r="K608" s="4">
        <f>(cocina[[#This Row],[Precio Unitario]]-cocina[[#This Row],[Costo Unitario]])*cocina[[#This Row],[Cantidad Ordenada]]</f>
        <v>39</v>
      </c>
      <c r="L608" s="7">
        <f>cocina[[#This Row],[Ganancia Neta]]/cocina[[#This Row],[Ganancia Bruta]]</f>
        <v>0.39393939393939392</v>
      </c>
      <c r="M608" s="4">
        <f>cocina[[#This Row],[Costo Unitario]]*cocina[[#This Row],[Cantidad Ordenada]]</f>
        <v>60</v>
      </c>
    </row>
    <row r="609" spans="1:13" x14ac:dyDescent="0.45">
      <c r="A609" s="3">
        <v>236</v>
      </c>
      <c r="B609" s="3">
        <v>12</v>
      </c>
      <c r="C609" s="2" t="s">
        <v>390</v>
      </c>
      <c r="D609" s="2" t="s">
        <v>1345</v>
      </c>
      <c r="E609" s="4">
        <v>13</v>
      </c>
      <c r="F609" s="4">
        <v>22</v>
      </c>
      <c r="G609" s="3">
        <v>1</v>
      </c>
      <c r="H609">
        <v>7</v>
      </c>
      <c r="I609" s="2" t="s">
        <v>1327</v>
      </c>
      <c r="J609" s="4">
        <f>cocina[[#This Row],[Precio Unitario]]*cocina[[#This Row],[Cantidad Ordenada]]</f>
        <v>22</v>
      </c>
      <c r="K609" s="4">
        <f>(cocina[[#This Row],[Precio Unitario]]-cocina[[#This Row],[Costo Unitario]])*cocina[[#This Row],[Cantidad Ordenada]]</f>
        <v>9</v>
      </c>
      <c r="L609" s="7">
        <f>cocina[[#This Row],[Ganancia Neta]]/cocina[[#This Row],[Ganancia Bruta]]</f>
        <v>0.40909090909090912</v>
      </c>
      <c r="M609" s="4">
        <f>cocina[[#This Row],[Costo Unitario]]*cocina[[#This Row],[Cantidad Ordenada]]</f>
        <v>13</v>
      </c>
    </row>
    <row r="610" spans="1:13" x14ac:dyDescent="0.45">
      <c r="A610" s="3">
        <v>236</v>
      </c>
      <c r="B610" s="3">
        <v>12</v>
      </c>
      <c r="C610" s="2" t="s">
        <v>35</v>
      </c>
      <c r="D610" s="2" t="s">
        <v>1343</v>
      </c>
      <c r="E610" s="4">
        <v>21</v>
      </c>
      <c r="F610" s="4">
        <v>35</v>
      </c>
      <c r="G610" s="3">
        <v>2</v>
      </c>
      <c r="H610">
        <v>43</v>
      </c>
      <c r="I610" s="2" t="s">
        <v>1328</v>
      </c>
      <c r="J610" s="4">
        <f>cocina[[#This Row],[Precio Unitario]]*cocina[[#This Row],[Cantidad Ordenada]]</f>
        <v>70</v>
      </c>
      <c r="K610" s="4">
        <f>(cocina[[#This Row],[Precio Unitario]]-cocina[[#This Row],[Costo Unitario]])*cocina[[#This Row],[Cantidad Ordenada]]</f>
        <v>28</v>
      </c>
      <c r="L610" s="7">
        <f>cocina[[#This Row],[Ganancia Neta]]/cocina[[#This Row],[Ganancia Bruta]]</f>
        <v>0.4</v>
      </c>
      <c r="M610" s="4">
        <f>cocina[[#This Row],[Costo Unitario]]*cocina[[#This Row],[Cantidad Ordenada]]</f>
        <v>42</v>
      </c>
    </row>
    <row r="611" spans="1:13" x14ac:dyDescent="0.45">
      <c r="A611" s="3">
        <v>236</v>
      </c>
      <c r="B611" s="3">
        <v>12</v>
      </c>
      <c r="C611" s="2" t="s">
        <v>480</v>
      </c>
      <c r="D611" s="2" t="s">
        <v>1344</v>
      </c>
      <c r="E611" s="4">
        <v>19</v>
      </c>
      <c r="F611" s="4">
        <v>32</v>
      </c>
      <c r="G611" s="3">
        <v>2</v>
      </c>
      <c r="H611">
        <v>30</v>
      </c>
      <c r="I611" s="2" t="s">
        <v>1327</v>
      </c>
      <c r="J611" s="4">
        <f>cocina[[#This Row],[Precio Unitario]]*cocina[[#This Row],[Cantidad Ordenada]]</f>
        <v>64</v>
      </c>
      <c r="K611" s="4">
        <f>(cocina[[#This Row],[Precio Unitario]]-cocina[[#This Row],[Costo Unitario]])*cocina[[#This Row],[Cantidad Ordenada]]</f>
        <v>26</v>
      </c>
      <c r="L611" s="7">
        <f>cocina[[#This Row],[Ganancia Neta]]/cocina[[#This Row],[Ganancia Bruta]]</f>
        <v>0.40625</v>
      </c>
      <c r="M611" s="4">
        <f>cocina[[#This Row],[Costo Unitario]]*cocina[[#This Row],[Cantidad Ordenada]]</f>
        <v>38</v>
      </c>
    </row>
    <row r="612" spans="1:13" x14ac:dyDescent="0.45">
      <c r="A612" s="3">
        <v>237</v>
      </c>
      <c r="B612" s="3">
        <v>4</v>
      </c>
      <c r="C612" s="2" t="s">
        <v>385</v>
      </c>
      <c r="D612" s="2" t="s">
        <v>1348</v>
      </c>
      <c r="E612" s="4">
        <v>14</v>
      </c>
      <c r="F612" s="4">
        <v>23</v>
      </c>
      <c r="G612" s="3">
        <v>2</v>
      </c>
      <c r="H612">
        <v>12</v>
      </c>
      <c r="I612" s="2" t="s">
        <v>1327</v>
      </c>
      <c r="J612" s="4">
        <f>cocina[[#This Row],[Precio Unitario]]*cocina[[#This Row],[Cantidad Ordenada]]</f>
        <v>46</v>
      </c>
      <c r="K612" s="4">
        <f>(cocina[[#This Row],[Precio Unitario]]-cocina[[#This Row],[Costo Unitario]])*cocina[[#This Row],[Cantidad Ordenada]]</f>
        <v>18</v>
      </c>
      <c r="L612" s="7">
        <f>cocina[[#This Row],[Ganancia Neta]]/cocina[[#This Row],[Ganancia Bruta]]</f>
        <v>0.39130434782608697</v>
      </c>
      <c r="M612" s="4">
        <f>cocina[[#This Row],[Costo Unitario]]*cocina[[#This Row],[Cantidad Ordenada]]</f>
        <v>28</v>
      </c>
    </row>
    <row r="613" spans="1:13" x14ac:dyDescent="0.45">
      <c r="A613" s="3">
        <v>237</v>
      </c>
      <c r="B613" s="3">
        <v>4</v>
      </c>
      <c r="C613" s="2" t="s">
        <v>123</v>
      </c>
      <c r="D613" s="2" t="s">
        <v>1334</v>
      </c>
      <c r="E613" s="4">
        <v>18</v>
      </c>
      <c r="F613" s="4">
        <v>30</v>
      </c>
      <c r="G613" s="3">
        <v>2</v>
      </c>
      <c r="H613">
        <v>25</v>
      </c>
      <c r="I613" s="2" t="s">
        <v>1328</v>
      </c>
      <c r="J613" s="4">
        <f>cocina[[#This Row],[Precio Unitario]]*cocina[[#This Row],[Cantidad Ordenada]]</f>
        <v>60</v>
      </c>
      <c r="K613" s="4">
        <f>(cocina[[#This Row],[Precio Unitario]]-cocina[[#This Row],[Costo Unitario]])*cocina[[#This Row],[Cantidad Ordenada]]</f>
        <v>24</v>
      </c>
      <c r="L613" s="7">
        <f>cocina[[#This Row],[Ganancia Neta]]/cocina[[#This Row],[Ganancia Bruta]]</f>
        <v>0.4</v>
      </c>
      <c r="M613" s="4">
        <f>cocina[[#This Row],[Costo Unitario]]*cocina[[#This Row],[Cantidad Ordenada]]</f>
        <v>36</v>
      </c>
    </row>
    <row r="614" spans="1:13" x14ac:dyDescent="0.45">
      <c r="A614" s="3">
        <v>238</v>
      </c>
      <c r="B614" s="3">
        <v>13</v>
      </c>
      <c r="C614" s="2" t="s">
        <v>131</v>
      </c>
      <c r="D614" s="2" t="s">
        <v>1338</v>
      </c>
      <c r="E614" s="4">
        <v>22</v>
      </c>
      <c r="F614" s="4">
        <v>36</v>
      </c>
      <c r="G614" s="3">
        <v>2</v>
      </c>
      <c r="H614">
        <v>45</v>
      </c>
      <c r="I614" s="2" t="s">
        <v>1328</v>
      </c>
      <c r="J614" s="4">
        <f>cocina[[#This Row],[Precio Unitario]]*cocina[[#This Row],[Cantidad Ordenada]]</f>
        <v>72</v>
      </c>
      <c r="K614" s="4">
        <f>(cocina[[#This Row],[Precio Unitario]]-cocina[[#This Row],[Costo Unitario]])*cocina[[#This Row],[Cantidad Ordenada]]</f>
        <v>28</v>
      </c>
      <c r="L614" s="7">
        <f>cocina[[#This Row],[Ganancia Neta]]/cocina[[#This Row],[Ganancia Bruta]]</f>
        <v>0.3888888888888889</v>
      </c>
      <c r="M614" s="4">
        <f>cocina[[#This Row],[Costo Unitario]]*cocina[[#This Row],[Cantidad Ordenada]]</f>
        <v>44</v>
      </c>
    </row>
    <row r="615" spans="1:13" x14ac:dyDescent="0.45">
      <c r="A615" s="3">
        <v>239</v>
      </c>
      <c r="B615" s="3">
        <v>12</v>
      </c>
      <c r="C615" s="2" t="s">
        <v>297</v>
      </c>
      <c r="D615" s="2" t="s">
        <v>1351</v>
      </c>
      <c r="E615" s="4">
        <v>15</v>
      </c>
      <c r="F615" s="4">
        <v>26</v>
      </c>
      <c r="G615" s="3">
        <v>1</v>
      </c>
      <c r="H615">
        <v>36</v>
      </c>
      <c r="I615" s="2" t="s">
        <v>1327</v>
      </c>
      <c r="J615" s="4">
        <f>cocina[[#This Row],[Precio Unitario]]*cocina[[#This Row],[Cantidad Ordenada]]</f>
        <v>26</v>
      </c>
      <c r="K615" s="4">
        <f>(cocina[[#This Row],[Precio Unitario]]-cocina[[#This Row],[Costo Unitario]])*cocina[[#This Row],[Cantidad Ordenada]]</f>
        <v>11</v>
      </c>
      <c r="L615" s="7">
        <f>cocina[[#This Row],[Ganancia Neta]]/cocina[[#This Row],[Ganancia Bruta]]</f>
        <v>0.42307692307692307</v>
      </c>
      <c r="M615" s="4">
        <f>cocina[[#This Row],[Costo Unitario]]*cocina[[#This Row],[Cantidad Ordenada]]</f>
        <v>15</v>
      </c>
    </row>
    <row r="616" spans="1:13" x14ac:dyDescent="0.45">
      <c r="A616" s="3">
        <v>239</v>
      </c>
      <c r="B616" s="3">
        <v>12</v>
      </c>
      <c r="C616" s="2" t="s">
        <v>300</v>
      </c>
      <c r="D616" s="2" t="s">
        <v>1333</v>
      </c>
      <c r="E616" s="4">
        <v>14</v>
      </c>
      <c r="F616" s="4">
        <v>24</v>
      </c>
      <c r="G616" s="3">
        <v>2</v>
      </c>
      <c r="H616">
        <v>37</v>
      </c>
      <c r="I616" s="2" t="s">
        <v>1327</v>
      </c>
      <c r="J616" s="4">
        <f>cocina[[#This Row],[Precio Unitario]]*cocina[[#This Row],[Cantidad Ordenada]]</f>
        <v>48</v>
      </c>
      <c r="K616" s="4">
        <f>(cocina[[#This Row],[Precio Unitario]]-cocina[[#This Row],[Costo Unitario]])*cocina[[#This Row],[Cantidad Ordenada]]</f>
        <v>20</v>
      </c>
      <c r="L616" s="7">
        <f>cocina[[#This Row],[Ganancia Neta]]/cocina[[#This Row],[Ganancia Bruta]]</f>
        <v>0.41666666666666669</v>
      </c>
      <c r="M616" s="4">
        <f>cocina[[#This Row],[Costo Unitario]]*cocina[[#This Row],[Cantidad Ordenada]]</f>
        <v>28</v>
      </c>
    </row>
    <row r="617" spans="1:13" x14ac:dyDescent="0.45">
      <c r="A617" s="3">
        <v>240</v>
      </c>
      <c r="B617" s="3">
        <v>9</v>
      </c>
      <c r="C617" s="2" t="s">
        <v>218</v>
      </c>
      <c r="D617" s="2" t="s">
        <v>1335</v>
      </c>
      <c r="E617" s="4">
        <v>19</v>
      </c>
      <c r="F617" s="4">
        <v>31</v>
      </c>
      <c r="G617" s="3">
        <v>3</v>
      </c>
      <c r="H617">
        <v>32</v>
      </c>
      <c r="I617" s="2" t="s">
        <v>1328</v>
      </c>
      <c r="J617" s="4">
        <f>cocina[[#This Row],[Precio Unitario]]*cocina[[#This Row],[Cantidad Ordenada]]</f>
        <v>93</v>
      </c>
      <c r="K617" s="4">
        <f>(cocina[[#This Row],[Precio Unitario]]-cocina[[#This Row],[Costo Unitario]])*cocina[[#This Row],[Cantidad Ordenada]]</f>
        <v>36</v>
      </c>
      <c r="L617" s="7">
        <f>cocina[[#This Row],[Ganancia Neta]]/cocina[[#This Row],[Ganancia Bruta]]</f>
        <v>0.38709677419354838</v>
      </c>
      <c r="M617" s="4">
        <f>cocina[[#This Row],[Costo Unitario]]*cocina[[#This Row],[Cantidad Ordenada]]</f>
        <v>57</v>
      </c>
    </row>
    <row r="618" spans="1:13" x14ac:dyDescent="0.45">
      <c r="A618" s="3">
        <v>240</v>
      </c>
      <c r="B618" s="3">
        <v>9</v>
      </c>
      <c r="C618" s="2" t="s">
        <v>385</v>
      </c>
      <c r="D618" s="2" t="s">
        <v>1348</v>
      </c>
      <c r="E618" s="4">
        <v>14</v>
      </c>
      <c r="F618" s="4">
        <v>23</v>
      </c>
      <c r="G618" s="3">
        <v>3</v>
      </c>
      <c r="H618">
        <v>32</v>
      </c>
      <c r="I618" s="2" t="s">
        <v>1328</v>
      </c>
      <c r="J618" s="4">
        <f>cocina[[#This Row],[Precio Unitario]]*cocina[[#This Row],[Cantidad Ordenada]]</f>
        <v>69</v>
      </c>
      <c r="K618" s="4">
        <f>(cocina[[#This Row],[Precio Unitario]]-cocina[[#This Row],[Costo Unitario]])*cocina[[#This Row],[Cantidad Ordenada]]</f>
        <v>27</v>
      </c>
      <c r="L618" s="7">
        <f>cocina[[#This Row],[Ganancia Neta]]/cocina[[#This Row],[Ganancia Bruta]]</f>
        <v>0.39130434782608697</v>
      </c>
      <c r="M618" s="4">
        <f>cocina[[#This Row],[Costo Unitario]]*cocina[[#This Row],[Cantidad Ordenada]]</f>
        <v>42</v>
      </c>
    </row>
    <row r="619" spans="1:13" x14ac:dyDescent="0.45">
      <c r="A619" s="3">
        <v>240</v>
      </c>
      <c r="B619" s="3">
        <v>9</v>
      </c>
      <c r="C619" s="2" t="s">
        <v>143</v>
      </c>
      <c r="D619" s="2" t="s">
        <v>1350</v>
      </c>
      <c r="E619" s="4">
        <v>10</v>
      </c>
      <c r="F619" s="4">
        <v>18</v>
      </c>
      <c r="G619" s="3">
        <v>2</v>
      </c>
      <c r="H619">
        <v>46</v>
      </c>
      <c r="I619" s="2" t="s">
        <v>1327</v>
      </c>
      <c r="J619" s="4">
        <f>cocina[[#This Row],[Precio Unitario]]*cocina[[#This Row],[Cantidad Ordenada]]</f>
        <v>36</v>
      </c>
      <c r="K619" s="4">
        <f>(cocina[[#This Row],[Precio Unitario]]-cocina[[#This Row],[Costo Unitario]])*cocina[[#This Row],[Cantidad Ordenada]]</f>
        <v>16</v>
      </c>
      <c r="L619" s="7">
        <f>cocina[[#This Row],[Ganancia Neta]]/cocina[[#This Row],[Ganancia Bruta]]</f>
        <v>0.44444444444444442</v>
      </c>
      <c r="M619" s="4">
        <f>cocina[[#This Row],[Costo Unitario]]*cocina[[#This Row],[Cantidad Ordenada]]</f>
        <v>20</v>
      </c>
    </row>
    <row r="620" spans="1:13" x14ac:dyDescent="0.45">
      <c r="A620" s="3">
        <v>240</v>
      </c>
      <c r="B620" s="3">
        <v>9</v>
      </c>
      <c r="C620" s="2" t="s">
        <v>480</v>
      </c>
      <c r="D620" s="2" t="s">
        <v>1344</v>
      </c>
      <c r="E620" s="4">
        <v>19</v>
      </c>
      <c r="F620" s="4">
        <v>32</v>
      </c>
      <c r="G620" s="3">
        <v>3</v>
      </c>
      <c r="H620">
        <v>19</v>
      </c>
      <c r="I620" s="2" t="s">
        <v>1327</v>
      </c>
      <c r="J620" s="4">
        <f>cocina[[#This Row],[Precio Unitario]]*cocina[[#This Row],[Cantidad Ordenada]]</f>
        <v>96</v>
      </c>
      <c r="K620" s="4">
        <f>(cocina[[#This Row],[Precio Unitario]]-cocina[[#This Row],[Costo Unitario]])*cocina[[#This Row],[Cantidad Ordenada]]</f>
        <v>39</v>
      </c>
      <c r="L620" s="7">
        <f>cocina[[#This Row],[Ganancia Neta]]/cocina[[#This Row],[Ganancia Bruta]]</f>
        <v>0.40625</v>
      </c>
      <c r="M620" s="4">
        <f>cocina[[#This Row],[Costo Unitario]]*cocina[[#This Row],[Cantidad Ordenada]]</f>
        <v>57</v>
      </c>
    </row>
    <row r="621" spans="1:13" x14ac:dyDescent="0.45">
      <c r="A621" s="3">
        <v>241</v>
      </c>
      <c r="B621" s="3">
        <v>12</v>
      </c>
      <c r="C621" s="2" t="s">
        <v>143</v>
      </c>
      <c r="D621" s="2" t="s">
        <v>1350</v>
      </c>
      <c r="E621" s="4">
        <v>10</v>
      </c>
      <c r="F621" s="4">
        <v>18</v>
      </c>
      <c r="G621" s="3">
        <v>1</v>
      </c>
      <c r="H621">
        <v>11</v>
      </c>
      <c r="I621" s="2" t="s">
        <v>1328</v>
      </c>
      <c r="J621" s="4">
        <f>cocina[[#This Row],[Precio Unitario]]*cocina[[#This Row],[Cantidad Ordenada]]</f>
        <v>18</v>
      </c>
      <c r="K621" s="4">
        <f>(cocina[[#This Row],[Precio Unitario]]-cocina[[#This Row],[Costo Unitario]])*cocina[[#This Row],[Cantidad Ordenada]]</f>
        <v>8</v>
      </c>
      <c r="L621" s="7">
        <f>cocina[[#This Row],[Ganancia Neta]]/cocina[[#This Row],[Ganancia Bruta]]</f>
        <v>0.44444444444444442</v>
      </c>
      <c r="M621" s="4">
        <f>cocina[[#This Row],[Costo Unitario]]*cocina[[#This Row],[Cantidad Ordenada]]</f>
        <v>10</v>
      </c>
    </row>
    <row r="622" spans="1:13" x14ac:dyDescent="0.45">
      <c r="A622" s="3">
        <v>242</v>
      </c>
      <c r="B622" s="3">
        <v>12</v>
      </c>
      <c r="C622" s="2" t="s">
        <v>297</v>
      </c>
      <c r="D622" s="2" t="s">
        <v>1351</v>
      </c>
      <c r="E622" s="4">
        <v>15</v>
      </c>
      <c r="F622" s="4">
        <v>26</v>
      </c>
      <c r="G622" s="3">
        <v>1</v>
      </c>
      <c r="H622">
        <v>54</v>
      </c>
      <c r="I622" s="2" t="s">
        <v>1327</v>
      </c>
      <c r="J622" s="4">
        <f>cocina[[#This Row],[Precio Unitario]]*cocina[[#This Row],[Cantidad Ordenada]]</f>
        <v>26</v>
      </c>
      <c r="K622" s="4">
        <f>(cocina[[#This Row],[Precio Unitario]]-cocina[[#This Row],[Costo Unitario]])*cocina[[#This Row],[Cantidad Ordenada]]</f>
        <v>11</v>
      </c>
      <c r="L622" s="7">
        <f>cocina[[#This Row],[Ganancia Neta]]/cocina[[#This Row],[Ganancia Bruta]]</f>
        <v>0.42307692307692307</v>
      </c>
      <c r="M622" s="4">
        <f>cocina[[#This Row],[Costo Unitario]]*cocina[[#This Row],[Cantidad Ordenada]]</f>
        <v>15</v>
      </c>
    </row>
    <row r="623" spans="1:13" x14ac:dyDescent="0.45">
      <c r="A623" s="3">
        <v>242</v>
      </c>
      <c r="B623" s="3">
        <v>12</v>
      </c>
      <c r="C623" s="2" t="s">
        <v>229</v>
      </c>
      <c r="D623" s="2" t="s">
        <v>1352</v>
      </c>
      <c r="E623" s="4">
        <v>15</v>
      </c>
      <c r="F623" s="4">
        <v>25</v>
      </c>
      <c r="G623" s="3">
        <v>3</v>
      </c>
      <c r="H623">
        <v>40</v>
      </c>
      <c r="I623" s="2" t="s">
        <v>1328</v>
      </c>
      <c r="J623" s="4">
        <f>cocina[[#This Row],[Precio Unitario]]*cocina[[#This Row],[Cantidad Ordenada]]</f>
        <v>75</v>
      </c>
      <c r="K623" s="4">
        <f>(cocina[[#This Row],[Precio Unitario]]-cocina[[#This Row],[Costo Unitario]])*cocina[[#This Row],[Cantidad Ordenada]]</f>
        <v>30</v>
      </c>
      <c r="L623" s="7">
        <f>cocina[[#This Row],[Ganancia Neta]]/cocina[[#This Row],[Ganancia Bruta]]</f>
        <v>0.4</v>
      </c>
      <c r="M623" s="4">
        <f>cocina[[#This Row],[Costo Unitario]]*cocina[[#This Row],[Cantidad Ordenada]]</f>
        <v>45</v>
      </c>
    </row>
    <row r="624" spans="1:13" x14ac:dyDescent="0.45">
      <c r="A624" s="3">
        <v>242</v>
      </c>
      <c r="B624" s="3">
        <v>12</v>
      </c>
      <c r="C624" s="2" t="s">
        <v>512</v>
      </c>
      <c r="D624" s="2" t="s">
        <v>1340</v>
      </c>
      <c r="E624" s="4">
        <v>20</v>
      </c>
      <c r="F624" s="4">
        <v>33</v>
      </c>
      <c r="G624" s="3">
        <v>1</v>
      </c>
      <c r="H624">
        <v>5</v>
      </c>
      <c r="I624" s="2" t="s">
        <v>1327</v>
      </c>
      <c r="J624" s="4">
        <f>cocina[[#This Row],[Precio Unitario]]*cocina[[#This Row],[Cantidad Ordenada]]</f>
        <v>33</v>
      </c>
      <c r="K624" s="4">
        <f>(cocina[[#This Row],[Precio Unitario]]-cocina[[#This Row],[Costo Unitario]])*cocina[[#This Row],[Cantidad Ordenada]]</f>
        <v>13</v>
      </c>
      <c r="L624" s="7">
        <f>cocina[[#This Row],[Ganancia Neta]]/cocina[[#This Row],[Ganancia Bruta]]</f>
        <v>0.39393939393939392</v>
      </c>
      <c r="M624" s="4">
        <f>cocina[[#This Row],[Costo Unitario]]*cocina[[#This Row],[Cantidad Ordenada]]</f>
        <v>20</v>
      </c>
    </row>
    <row r="625" spans="1:13" x14ac:dyDescent="0.45">
      <c r="A625" s="3">
        <v>243</v>
      </c>
      <c r="B625" s="3">
        <v>4</v>
      </c>
      <c r="C625" s="2" t="s">
        <v>80</v>
      </c>
      <c r="D625" s="2" t="s">
        <v>1337</v>
      </c>
      <c r="E625" s="4">
        <v>25</v>
      </c>
      <c r="F625" s="4">
        <v>40</v>
      </c>
      <c r="G625" s="3">
        <v>3</v>
      </c>
      <c r="H625">
        <v>22</v>
      </c>
      <c r="I625" s="2" t="s">
        <v>1328</v>
      </c>
      <c r="J625" s="4">
        <f>cocina[[#This Row],[Precio Unitario]]*cocina[[#This Row],[Cantidad Ordenada]]</f>
        <v>120</v>
      </c>
      <c r="K625" s="4">
        <f>(cocina[[#This Row],[Precio Unitario]]-cocina[[#This Row],[Costo Unitario]])*cocina[[#This Row],[Cantidad Ordenada]]</f>
        <v>45</v>
      </c>
      <c r="L625" s="7">
        <f>cocina[[#This Row],[Ganancia Neta]]/cocina[[#This Row],[Ganancia Bruta]]</f>
        <v>0.375</v>
      </c>
      <c r="M625" s="4">
        <f>cocina[[#This Row],[Costo Unitario]]*cocina[[#This Row],[Cantidad Ordenada]]</f>
        <v>75</v>
      </c>
    </row>
    <row r="626" spans="1:13" x14ac:dyDescent="0.45">
      <c r="A626" s="3">
        <v>244</v>
      </c>
      <c r="B626" s="3">
        <v>17</v>
      </c>
      <c r="C626" s="2" t="s">
        <v>80</v>
      </c>
      <c r="D626" s="2" t="s">
        <v>1337</v>
      </c>
      <c r="E626" s="4">
        <v>25</v>
      </c>
      <c r="F626" s="4">
        <v>40</v>
      </c>
      <c r="G626" s="3">
        <v>3</v>
      </c>
      <c r="H626">
        <v>30</v>
      </c>
      <c r="I626" s="2" t="s">
        <v>1327</v>
      </c>
      <c r="J626" s="4">
        <f>cocina[[#This Row],[Precio Unitario]]*cocina[[#This Row],[Cantidad Ordenada]]</f>
        <v>120</v>
      </c>
      <c r="K626" s="4">
        <f>(cocina[[#This Row],[Precio Unitario]]-cocina[[#This Row],[Costo Unitario]])*cocina[[#This Row],[Cantidad Ordenada]]</f>
        <v>45</v>
      </c>
      <c r="L626" s="7">
        <f>cocina[[#This Row],[Ganancia Neta]]/cocina[[#This Row],[Ganancia Bruta]]</f>
        <v>0.375</v>
      </c>
      <c r="M626" s="4">
        <f>cocina[[#This Row],[Costo Unitario]]*cocina[[#This Row],[Cantidad Ordenada]]</f>
        <v>75</v>
      </c>
    </row>
    <row r="627" spans="1:13" x14ac:dyDescent="0.45">
      <c r="A627" s="3">
        <v>244</v>
      </c>
      <c r="B627" s="3">
        <v>17</v>
      </c>
      <c r="C627" s="2" t="s">
        <v>211</v>
      </c>
      <c r="D627" s="2" t="s">
        <v>1342</v>
      </c>
      <c r="E627" s="4">
        <v>11</v>
      </c>
      <c r="F627" s="4">
        <v>19</v>
      </c>
      <c r="G627" s="3">
        <v>2</v>
      </c>
      <c r="H627">
        <v>59</v>
      </c>
      <c r="I627" s="2" t="s">
        <v>1327</v>
      </c>
      <c r="J627" s="4">
        <f>cocina[[#This Row],[Precio Unitario]]*cocina[[#This Row],[Cantidad Ordenada]]</f>
        <v>38</v>
      </c>
      <c r="K627" s="4">
        <f>(cocina[[#This Row],[Precio Unitario]]-cocina[[#This Row],[Costo Unitario]])*cocina[[#This Row],[Cantidad Ordenada]]</f>
        <v>16</v>
      </c>
      <c r="L627" s="7">
        <f>cocina[[#This Row],[Ganancia Neta]]/cocina[[#This Row],[Ganancia Bruta]]</f>
        <v>0.42105263157894735</v>
      </c>
      <c r="M627" s="4">
        <f>cocina[[#This Row],[Costo Unitario]]*cocina[[#This Row],[Cantidad Ordenada]]</f>
        <v>22</v>
      </c>
    </row>
    <row r="628" spans="1:13" x14ac:dyDescent="0.45">
      <c r="A628" s="3">
        <v>245</v>
      </c>
      <c r="B628" s="3">
        <v>11</v>
      </c>
      <c r="C628" s="2" t="s">
        <v>143</v>
      </c>
      <c r="D628" s="2" t="s">
        <v>1350</v>
      </c>
      <c r="E628" s="4">
        <v>10</v>
      </c>
      <c r="F628" s="4">
        <v>18</v>
      </c>
      <c r="G628" s="3">
        <v>3</v>
      </c>
      <c r="H628">
        <v>45</v>
      </c>
      <c r="I628" s="2" t="s">
        <v>1328</v>
      </c>
      <c r="J628" s="4">
        <f>cocina[[#This Row],[Precio Unitario]]*cocina[[#This Row],[Cantidad Ordenada]]</f>
        <v>54</v>
      </c>
      <c r="K628" s="4">
        <f>(cocina[[#This Row],[Precio Unitario]]-cocina[[#This Row],[Costo Unitario]])*cocina[[#This Row],[Cantidad Ordenada]]</f>
        <v>24</v>
      </c>
      <c r="L628" s="7">
        <f>cocina[[#This Row],[Ganancia Neta]]/cocina[[#This Row],[Ganancia Bruta]]</f>
        <v>0.44444444444444442</v>
      </c>
      <c r="M628" s="4">
        <f>cocina[[#This Row],[Costo Unitario]]*cocina[[#This Row],[Cantidad Ordenada]]</f>
        <v>30</v>
      </c>
    </row>
    <row r="629" spans="1:13" x14ac:dyDescent="0.45">
      <c r="A629" s="3">
        <v>245</v>
      </c>
      <c r="B629" s="3">
        <v>11</v>
      </c>
      <c r="C629" s="2" t="s">
        <v>218</v>
      </c>
      <c r="D629" s="2" t="s">
        <v>1335</v>
      </c>
      <c r="E629" s="4">
        <v>19</v>
      </c>
      <c r="F629" s="4">
        <v>31</v>
      </c>
      <c r="G629" s="3">
        <v>1</v>
      </c>
      <c r="H629">
        <v>23</v>
      </c>
      <c r="I629" s="2" t="s">
        <v>1327</v>
      </c>
      <c r="J629" s="4">
        <f>cocina[[#This Row],[Precio Unitario]]*cocina[[#This Row],[Cantidad Ordenada]]</f>
        <v>31</v>
      </c>
      <c r="K629" s="4">
        <f>(cocina[[#This Row],[Precio Unitario]]-cocina[[#This Row],[Costo Unitario]])*cocina[[#This Row],[Cantidad Ordenada]]</f>
        <v>12</v>
      </c>
      <c r="L629" s="7">
        <f>cocina[[#This Row],[Ganancia Neta]]/cocina[[#This Row],[Ganancia Bruta]]</f>
        <v>0.38709677419354838</v>
      </c>
      <c r="M629" s="4">
        <f>cocina[[#This Row],[Costo Unitario]]*cocina[[#This Row],[Cantidad Ordenada]]</f>
        <v>19</v>
      </c>
    </row>
    <row r="630" spans="1:13" x14ac:dyDescent="0.45">
      <c r="A630" s="3">
        <v>245</v>
      </c>
      <c r="B630" s="3">
        <v>11</v>
      </c>
      <c r="C630" s="2" t="s">
        <v>80</v>
      </c>
      <c r="D630" s="2" t="s">
        <v>1337</v>
      </c>
      <c r="E630" s="4">
        <v>25</v>
      </c>
      <c r="F630" s="4">
        <v>40</v>
      </c>
      <c r="G630" s="3">
        <v>2</v>
      </c>
      <c r="H630">
        <v>23</v>
      </c>
      <c r="I630" s="2" t="s">
        <v>1327</v>
      </c>
      <c r="J630" s="4">
        <f>cocina[[#This Row],[Precio Unitario]]*cocina[[#This Row],[Cantidad Ordenada]]</f>
        <v>80</v>
      </c>
      <c r="K630" s="4">
        <f>(cocina[[#This Row],[Precio Unitario]]-cocina[[#This Row],[Costo Unitario]])*cocina[[#This Row],[Cantidad Ordenada]]</f>
        <v>30</v>
      </c>
      <c r="L630" s="7">
        <f>cocina[[#This Row],[Ganancia Neta]]/cocina[[#This Row],[Ganancia Bruta]]</f>
        <v>0.375</v>
      </c>
      <c r="M630" s="4">
        <f>cocina[[#This Row],[Costo Unitario]]*cocina[[#This Row],[Cantidad Ordenada]]</f>
        <v>50</v>
      </c>
    </row>
    <row r="631" spans="1:13" x14ac:dyDescent="0.45">
      <c r="A631" s="3">
        <v>245</v>
      </c>
      <c r="B631" s="3">
        <v>11</v>
      </c>
      <c r="C631" s="2" t="s">
        <v>131</v>
      </c>
      <c r="D631" s="2" t="s">
        <v>1338</v>
      </c>
      <c r="E631" s="4">
        <v>22</v>
      </c>
      <c r="F631" s="4">
        <v>36</v>
      </c>
      <c r="G631" s="3">
        <v>3</v>
      </c>
      <c r="H631">
        <v>25</v>
      </c>
      <c r="I631" s="2" t="s">
        <v>1328</v>
      </c>
      <c r="J631" s="4">
        <f>cocina[[#This Row],[Precio Unitario]]*cocina[[#This Row],[Cantidad Ordenada]]</f>
        <v>108</v>
      </c>
      <c r="K631" s="4">
        <f>(cocina[[#This Row],[Precio Unitario]]-cocina[[#This Row],[Costo Unitario]])*cocina[[#This Row],[Cantidad Ordenada]]</f>
        <v>42</v>
      </c>
      <c r="L631" s="7">
        <f>cocina[[#This Row],[Ganancia Neta]]/cocina[[#This Row],[Ganancia Bruta]]</f>
        <v>0.3888888888888889</v>
      </c>
      <c r="M631" s="4">
        <f>cocina[[#This Row],[Costo Unitario]]*cocina[[#This Row],[Cantidad Ordenada]]</f>
        <v>66</v>
      </c>
    </row>
    <row r="632" spans="1:13" x14ac:dyDescent="0.45">
      <c r="A632" s="3">
        <v>246</v>
      </c>
      <c r="B632" s="3">
        <v>2</v>
      </c>
      <c r="C632" s="2" t="s">
        <v>200</v>
      </c>
      <c r="D632" s="2" t="s">
        <v>1336</v>
      </c>
      <c r="E632" s="4">
        <v>16</v>
      </c>
      <c r="F632" s="4">
        <v>27</v>
      </c>
      <c r="G632" s="3">
        <v>3</v>
      </c>
      <c r="H632">
        <v>36</v>
      </c>
      <c r="I632" s="2" t="s">
        <v>1328</v>
      </c>
      <c r="J632" s="4">
        <f>cocina[[#This Row],[Precio Unitario]]*cocina[[#This Row],[Cantidad Ordenada]]</f>
        <v>81</v>
      </c>
      <c r="K632" s="4">
        <f>(cocina[[#This Row],[Precio Unitario]]-cocina[[#This Row],[Costo Unitario]])*cocina[[#This Row],[Cantidad Ordenada]]</f>
        <v>33</v>
      </c>
      <c r="L632" s="7">
        <f>cocina[[#This Row],[Ganancia Neta]]/cocina[[#This Row],[Ganancia Bruta]]</f>
        <v>0.40740740740740738</v>
      </c>
      <c r="M632" s="4">
        <f>cocina[[#This Row],[Costo Unitario]]*cocina[[#This Row],[Cantidad Ordenada]]</f>
        <v>48</v>
      </c>
    </row>
    <row r="633" spans="1:13" x14ac:dyDescent="0.45">
      <c r="A633" s="3">
        <v>246</v>
      </c>
      <c r="B633" s="3">
        <v>2</v>
      </c>
      <c r="C633" s="2" t="s">
        <v>300</v>
      </c>
      <c r="D633" s="2" t="s">
        <v>1333</v>
      </c>
      <c r="E633" s="4">
        <v>14</v>
      </c>
      <c r="F633" s="4">
        <v>24</v>
      </c>
      <c r="G633" s="3">
        <v>2</v>
      </c>
      <c r="H633">
        <v>10</v>
      </c>
      <c r="I633" s="2" t="s">
        <v>1327</v>
      </c>
      <c r="J633" s="4">
        <f>cocina[[#This Row],[Precio Unitario]]*cocina[[#This Row],[Cantidad Ordenada]]</f>
        <v>48</v>
      </c>
      <c r="K633" s="4">
        <f>(cocina[[#This Row],[Precio Unitario]]-cocina[[#This Row],[Costo Unitario]])*cocina[[#This Row],[Cantidad Ordenada]]</f>
        <v>20</v>
      </c>
      <c r="L633" s="7">
        <f>cocina[[#This Row],[Ganancia Neta]]/cocina[[#This Row],[Ganancia Bruta]]</f>
        <v>0.41666666666666669</v>
      </c>
      <c r="M633" s="4">
        <f>cocina[[#This Row],[Costo Unitario]]*cocina[[#This Row],[Cantidad Ordenada]]</f>
        <v>28</v>
      </c>
    </row>
    <row r="634" spans="1:13" x14ac:dyDescent="0.45">
      <c r="A634" s="3">
        <v>246</v>
      </c>
      <c r="B634" s="3">
        <v>2</v>
      </c>
      <c r="C634" s="2" t="s">
        <v>35</v>
      </c>
      <c r="D634" s="2" t="s">
        <v>1343</v>
      </c>
      <c r="E634" s="4">
        <v>21</v>
      </c>
      <c r="F634" s="4">
        <v>35</v>
      </c>
      <c r="G634" s="3">
        <v>3</v>
      </c>
      <c r="H634">
        <v>48</v>
      </c>
      <c r="I634" s="2" t="s">
        <v>1327</v>
      </c>
      <c r="J634" s="4">
        <f>cocina[[#This Row],[Precio Unitario]]*cocina[[#This Row],[Cantidad Ordenada]]</f>
        <v>105</v>
      </c>
      <c r="K634" s="4">
        <f>(cocina[[#This Row],[Precio Unitario]]-cocina[[#This Row],[Costo Unitario]])*cocina[[#This Row],[Cantidad Ordenada]]</f>
        <v>42</v>
      </c>
      <c r="L634" s="7">
        <f>cocina[[#This Row],[Ganancia Neta]]/cocina[[#This Row],[Ganancia Bruta]]</f>
        <v>0.4</v>
      </c>
      <c r="M634" s="4">
        <f>cocina[[#This Row],[Costo Unitario]]*cocina[[#This Row],[Cantidad Ordenada]]</f>
        <v>63</v>
      </c>
    </row>
    <row r="635" spans="1:13" x14ac:dyDescent="0.45">
      <c r="A635" s="3">
        <v>246</v>
      </c>
      <c r="B635" s="3">
        <v>2</v>
      </c>
      <c r="C635" s="2" t="s">
        <v>218</v>
      </c>
      <c r="D635" s="2" t="s">
        <v>1335</v>
      </c>
      <c r="E635" s="4">
        <v>19</v>
      </c>
      <c r="F635" s="4">
        <v>31</v>
      </c>
      <c r="G635" s="3">
        <v>3</v>
      </c>
      <c r="H635">
        <v>52</v>
      </c>
      <c r="I635" s="2" t="s">
        <v>1327</v>
      </c>
      <c r="J635" s="4">
        <f>cocina[[#This Row],[Precio Unitario]]*cocina[[#This Row],[Cantidad Ordenada]]</f>
        <v>93</v>
      </c>
      <c r="K635" s="4">
        <f>(cocina[[#This Row],[Precio Unitario]]-cocina[[#This Row],[Costo Unitario]])*cocina[[#This Row],[Cantidad Ordenada]]</f>
        <v>36</v>
      </c>
      <c r="L635" s="7">
        <f>cocina[[#This Row],[Ganancia Neta]]/cocina[[#This Row],[Ganancia Bruta]]</f>
        <v>0.38709677419354838</v>
      </c>
      <c r="M635" s="4">
        <f>cocina[[#This Row],[Costo Unitario]]*cocina[[#This Row],[Cantidad Ordenada]]</f>
        <v>57</v>
      </c>
    </row>
    <row r="636" spans="1:13" x14ac:dyDescent="0.45">
      <c r="A636" s="3">
        <v>247</v>
      </c>
      <c r="B636" s="3">
        <v>11</v>
      </c>
      <c r="C636" s="2" t="s">
        <v>512</v>
      </c>
      <c r="D636" s="2" t="s">
        <v>1340</v>
      </c>
      <c r="E636" s="4">
        <v>20</v>
      </c>
      <c r="F636" s="4">
        <v>33</v>
      </c>
      <c r="G636" s="3">
        <v>2</v>
      </c>
      <c r="H636">
        <v>59</v>
      </c>
      <c r="I636" s="2" t="s">
        <v>1328</v>
      </c>
      <c r="J636" s="4">
        <f>cocina[[#This Row],[Precio Unitario]]*cocina[[#This Row],[Cantidad Ordenada]]</f>
        <v>66</v>
      </c>
      <c r="K636" s="4">
        <f>(cocina[[#This Row],[Precio Unitario]]-cocina[[#This Row],[Costo Unitario]])*cocina[[#This Row],[Cantidad Ordenada]]</f>
        <v>26</v>
      </c>
      <c r="L636" s="7">
        <f>cocina[[#This Row],[Ganancia Neta]]/cocina[[#This Row],[Ganancia Bruta]]</f>
        <v>0.39393939393939392</v>
      </c>
      <c r="M636" s="4">
        <f>cocina[[#This Row],[Costo Unitario]]*cocina[[#This Row],[Cantidad Ordenada]]</f>
        <v>40</v>
      </c>
    </row>
    <row r="637" spans="1:13" x14ac:dyDescent="0.45">
      <c r="A637" s="3">
        <v>248</v>
      </c>
      <c r="B637" s="3">
        <v>12</v>
      </c>
      <c r="C637" s="2" t="s">
        <v>98</v>
      </c>
      <c r="D637" s="2" t="s">
        <v>1346</v>
      </c>
      <c r="E637" s="4">
        <v>20</v>
      </c>
      <c r="F637" s="4">
        <v>34</v>
      </c>
      <c r="G637" s="3">
        <v>1</v>
      </c>
      <c r="H637">
        <v>32</v>
      </c>
      <c r="I637" s="2" t="s">
        <v>1328</v>
      </c>
      <c r="J637" s="4">
        <f>cocina[[#This Row],[Precio Unitario]]*cocina[[#This Row],[Cantidad Ordenada]]</f>
        <v>34</v>
      </c>
      <c r="K637" s="4">
        <f>(cocina[[#This Row],[Precio Unitario]]-cocina[[#This Row],[Costo Unitario]])*cocina[[#This Row],[Cantidad Ordenada]]</f>
        <v>14</v>
      </c>
      <c r="L637" s="7">
        <f>cocina[[#This Row],[Ganancia Neta]]/cocina[[#This Row],[Ganancia Bruta]]</f>
        <v>0.41176470588235292</v>
      </c>
      <c r="M637" s="4">
        <f>cocina[[#This Row],[Costo Unitario]]*cocina[[#This Row],[Cantidad Ordenada]]</f>
        <v>20</v>
      </c>
    </row>
    <row r="638" spans="1:13" x14ac:dyDescent="0.45">
      <c r="A638" s="3">
        <v>248</v>
      </c>
      <c r="B638" s="3">
        <v>12</v>
      </c>
      <c r="C638" s="2" t="s">
        <v>58</v>
      </c>
      <c r="D638" s="2" t="s">
        <v>1339</v>
      </c>
      <c r="E638" s="4">
        <v>17</v>
      </c>
      <c r="F638" s="4">
        <v>29</v>
      </c>
      <c r="G638" s="3">
        <v>3</v>
      </c>
      <c r="H638">
        <v>51</v>
      </c>
      <c r="I638" s="2" t="s">
        <v>1328</v>
      </c>
      <c r="J638" s="4">
        <f>cocina[[#This Row],[Precio Unitario]]*cocina[[#This Row],[Cantidad Ordenada]]</f>
        <v>87</v>
      </c>
      <c r="K638" s="4">
        <f>(cocina[[#This Row],[Precio Unitario]]-cocina[[#This Row],[Costo Unitario]])*cocina[[#This Row],[Cantidad Ordenada]]</f>
        <v>36</v>
      </c>
      <c r="L638" s="7">
        <f>cocina[[#This Row],[Ganancia Neta]]/cocina[[#This Row],[Ganancia Bruta]]</f>
        <v>0.41379310344827586</v>
      </c>
      <c r="M638" s="4">
        <f>cocina[[#This Row],[Costo Unitario]]*cocina[[#This Row],[Cantidad Ordenada]]</f>
        <v>51</v>
      </c>
    </row>
    <row r="639" spans="1:13" x14ac:dyDescent="0.45">
      <c r="A639" s="3">
        <v>248</v>
      </c>
      <c r="B639" s="3">
        <v>12</v>
      </c>
      <c r="C639" s="2" t="s">
        <v>200</v>
      </c>
      <c r="D639" s="2" t="s">
        <v>1336</v>
      </c>
      <c r="E639" s="4">
        <v>16</v>
      </c>
      <c r="F639" s="4">
        <v>27</v>
      </c>
      <c r="G639" s="3">
        <v>2</v>
      </c>
      <c r="H639">
        <v>6</v>
      </c>
      <c r="I639" s="2" t="s">
        <v>1328</v>
      </c>
      <c r="J639" s="4">
        <f>cocina[[#This Row],[Precio Unitario]]*cocina[[#This Row],[Cantidad Ordenada]]</f>
        <v>54</v>
      </c>
      <c r="K639" s="4">
        <f>(cocina[[#This Row],[Precio Unitario]]-cocina[[#This Row],[Costo Unitario]])*cocina[[#This Row],[Cantidad Ordenada]]</f>
        <v>22</v>
      </c>
      <c r="L639" s="7">
        <f>cocina[[#This Row],[Ganancia Neta]]/cocina[[#This Row],[Ganancia Bruta]]</f>
        <v>0.40740740740740738</v>
      </c>
      <c r="M639" s="4">
        <f>cocina[[#This Row],[Costo Unitario]]*cocina[[#This Row],[Cantidad Ordenada]]</f>
        <v>32</v>
      </c>
    </row>
    <row r="640" spans="1:13" x14ac:dyDescent="0.45">
      <c r="A640" s="3">
        <v>248</v>
      </c>
      <c r="B640" s="3">
        <v>12</v>
      </c>
      <c r="C640" s="2" t="s">
        <v>229</v>
      </c>
      <c r="D640" s="2" t="s">
        <v>1352</v>
      </c>
      <c r="E640" s="4">
        <v>15</v>
      </c>
      <c r="F640" s="4">
        <v>25</v>
      </c>
      <c r="G640" s="3">
        <v>2</v>
      </c>
      <c r="H640">
        <v>31</v>
      </c>
      <c r="I640" s="2" t="s">
        <v>1327</v>
      </c>
      <c r="J640" s="4">
        <f>cocina[[#This Row],[Precio Unitario]]*cocina[[#This Row],[Cantidad Ordenada]]</f>
        <v>50</v>
      </c>
      <c r="K640" s="4">
        <f>(cocina[[#This Row],[Precio Unitario]]-cocina[[#This Row],[Costo Unitario]])*cocina[[#This Row],[Cantidad Ordenada]]</f>
        <v>20</v>
      </c>
      <c r="L640" s="7">
        <f>cocina[[#This Row],[Ganancia Neta]]/cocina[[#This Row],[Ganancia Bruta]]</f>
        <v>0.4</v>
      </c>
      <c r="M640" s="4">
        <f>cocina[[#This Row],[Costo Unitario]]*cocina[[#This Row],[Cantidad Ordenada]]</f>
        <v>30</v>
      </c>
    </row>
    <row r="641" spans="1:13" x14ac:dyDescent="0.45">
      <c r="A641" s="3">
        <v>249</v>
      </c>
      <c r="B641" s="3">
        <v>8</v>
      </c>
      <c r="C641" s="2" t="s">
        <v>390</v>
      </c>
      <c r="D641" s="2" t="s">
        <v>1345</v>
      </c>
      <c r="E641" s="4">
        <v>13</v>
      </c>
      <c r="F641" s="4">
        <v>22</v>
      </c>
      <c r="G641" s="3">
        <v>2</v>
      </c>
      <c r="H641">
        <v>51</v>
      </c>
      <c r="I641" s="2" t="s">
        <v>1328</v>
      </c>
      <c r="J641" s="4">
        <f>cocina[[#This Row],[Precio Unitario]]*cocina[[#This Row],[Cantidad Ordenada]]</f>
        <v>44</v>
      </c>
      <c r="K641" s="4">
        <f>(cocina[[#This Row],[Precio Unitario]]-cocina[[#This Row],[Costo Unitario]])*cocina[[#This Row],[Cantidad Ordenada]]</f>
        <v>18</v>
      </c>
      <c r="L641" s="7">
        <f>cocina[[#This Row],[Ganancia Neta]]/cocina[[#This Row],[Ganancia Bruta]]</f>
        <v>0.40909090909090912</v>
      </c>
      <c r="M641" s="4">
        <f>cocina[[#This Row],[Costo Unitario]]*cocina[[#This Row],[Cantidad Ordenada]]</f>
        <v>26</v>
      </c>
    </row>
    <row r="642" spans="1:13" x14ac:dyDescent="0.45">
      <c r="A642" s="3">
        <v>249</v>
      </c>
      <c r="B642" s="3">
        <v>8</v>
      </c>
      <c r="C642" s="2" t="s">
        <v>143</v>
      </c>
      <c r="D642" s="2" t="s">
        <v>1350</v>
      </c>
      <c r="E642" s="4">
        <v>10</v>
      </c>
      <c r="F642" s="4">
        <v>18</v>
      </c>
      <c r="G642" s="3">
        <v>2</v>
      </c>
      <c r="H642">
        <v>58</v>
      </c>
      <c r="I642" s="2" t="s">
        <v>1327</v>
      </c>
      <c r="J642" s="4">
        <f>cocina[[#This Row],[Precio Unitario]]*cocina[[#This Row],[Cantidad Ordenada]]</f>
        <v>36</v>
      </c>
      <c r="K642" s="4">
        <f>(cocina[[#This Row],[Precio Unitario]]-cocina[[#This Row],[Costo Unitario]])*cocina[[#This Row],[Cantidad Ordenada]]</f>
        <v>16</v>
      </c>
      <c r="L642" s="7">
        <f>cocina[[#This Row],[Ganancia Neta]]/cocina[[#This Row],[Ganancia Bruta]]</f>
        <v>0.44444444444444442</v>
      </c>
      <c r="M642" s="4">
        <f>cocina[[#This Row],[Costo Unitario]]*cocina[[#This Row],[Cantidad Ordenada]]</f>
        <v>20</v>
      </c>
    </row>
    <row r="643" spans="1:13" x14ac:dyDescent="0.45">
      <c r="A643" s="3">
        <v>250</v>
      </c>
      <c r="B643" s="3">
        <v>8</v>
      </c>
      <c r="C643" s="2" t="s">
        <v>279</v>
      </c>
      <c r="D643" s="2" t="s">
        <v>1347</v>
      </c>
      <c r="E643" s="4">
        <v>12</v>
      </c>
      <c r="F643" s="4">
        <v>20</v>
      </c>
      <c r="G643" s="3">
        <v>1</v>
      </c>
      <c r="H643">
        <v>29</v>
      </c>
      <c r="I643" s="2" t="s">
        <v>1328</v>
      </c>
      <c r="J643" s="4">
        <f>cocina[[#This Row],[Precio Unitario]]*cocina[[#This Row],[Cantidad Ordenada]]</f>
        <v>20</v>
      </c>
      <c r="K643" s="4">
        <f>(cocina[[#This Row],[Precio Unitario]]-cocina[[#This Row],[Costo Unitario]])*cocina[[#This Row],[Cantidad Ordenada]]</f>
        <v>8</v>
      </c>
      <c r="L643" s="7">
        <f>cocina[[#This Row],[Ganancia Neta]]/cocina[[#This Row],[Ganancia Bruta]]</f>
        <v>0.4</v>
      </c>
      <c r="M643" s="4">
        <f>cocina[[#This Row],[Costo Unitario]]*cocina[[#This Row],[Cantidad Ordenada]]</f>
        <v>12</v>
      </c>
    </row>
    <row r="644" spans="1:13" x14ac:dyDescent="0.45">
      <c r="A644" s="3">
        <v>251</v>
      </c>
      <c r="B644" s="3">
        <v>12</v>
      </c>
      <c r="C644" s="2" t="s">
        <v>297</v>
      </c>
      <c r="D644" s="2" t="s">
        <v>1351</v>
      </c>
      <c r="E644" s="4">
        <v>15</v>
      </c>
      <c r="F644" s="4">
        <v>26</v>
      </c>
      <c r="G644" s="3">
        <v>1</v>
      </c>
      <c r="H644">
        <v>25</v>
      </c>
      <c r="I644" s="2" t="s">
        <v>1328</v>
      </c>
      <c r="J644" s="4">
        <f>cocina[[#This Row],[Precio Unitario]]*cocina[[#This Row],[Cantidad Ordenada]]</f>
        <v>26</v>
      </c>
      <c r="K644" s="4">
        <f>(cocina[[#This Row],[Precio Unitario]]-cocina[[#This Row],[Costo Unitario]])*cocina[[#This Row],[Cantidad Ordenada]]</f>
        <v>11</v>
      </c>
      <c r="L644" s="7">
        <f>cocina[[#This Row],[Ganancia Neta]]/cocina[[#This Row],[Ganancia Bruta]]</f>
        <v>0.42307692307692307</v>
      </c>
      <c r="M644" s="4">
        <f>cocina[[#This Row],[Costo Unitario]]*cocina[[#This Row],[Cantidad Ordenada]]</f>
        <v>15</v>
      </c>
    </row>
    <row r="645" spans="1:13" x14ac:dyDescent="0.45">
      <c r="A645" s="3">
        <v>251</v>
      </c>
      <c r="B645" s="3">
        <v>12</v>
      </c>
      <c r="C645" s="2" t="s">
        <v>390</v>
      </c>
      <c r="D645" s="2" t="s">
        <v>1345</v>
      </c>
      <c r="E645" s="4">
        <v>13</v>
      </c>
      <c r="F645" s="4">
        <v>22</v>
      </c>
      <c r="G645" s="3">
        <v>1</v>
      </c>
      <c r="H645">
        <v>34</v>
      </c>
      <c r="I645" s="2" t="s">
        <v>1327</v>
      </c>
      <c r="J645" s="4">
        <f>cocina[[#This Row],[Precio Unitario]]*cocina[[#This Row],[Cantidad Ordenada]]</f>
        <v>22</v>
      </c>
      <c r="K645" s="4">
        <f>(cocina[[#This Row],[Precio Unitario]]-cocina[[#This Row],[Costo Unitario]])*cocina[[#This Row],[Cantidad Ordenada]]</f>
        <v>9</v>
      </c>
      <c r="L645" s="7">
        <f>cocina[[#This Row],[Ganancia Neta]]/cocina[[#This Row],[Ganancia Bruta]]</f>
        <v>0.40909090909090912</v>
      </c>
      <c r="M645" s="4">
        <f>cocina[[#This Row],[Costo Unitario]]*cocina[[#This Row],[Cantidad Ordenada]]</f>
        <v>13</v>
      </c>
    </row>
    <row r="646" spans="1:13" x14ac:dyDescent="0.45">
      <c r="A646" s="3">
        <v>251</v>
      </c>
      <c r="B646" s="3">
        <v>12</v>
      </c>
      <c r="C646" s="2" t="s">
        <v>385</v>
      </c>
      <c r="D646" s="2" t="s">
        <v>1348</v>
      </c>
      <c r="E646" s="4">
        <v>14</v>
      </c>
      <c r="F646" s="4">
        <v>23</v>
      </c>
      <c r="G646" s="3">
        <v>1</v>
      </c>
      <c r="H646">
        <v>23</v>
      </c>
      <c r="I646" s="2" t="s">
        <v>1328</v>
      </c>
      <c r="J646" s="4">
        <f>cocina[[#This Row],[Precio Unitario]]*cocina[[#This Row],[Cantidad Ordenada]]</f>
        <v>23</v>
      </c>
      <c r="K646" s="4">
        <f>(cocina[[#This Row],[Precio Unitario]]-cocina[[#This Row],[Costo Unitario]])*cocina[[#This Row],[Cantidad Ordenada]]</f>
        <v>9</v>
      </c>
      <c r="L646" s="7">
        <f>cocina[[#This Row],[Ganancia Neta]]/cocina[[#This Row],[Ganancia Bruta]]</f>
        <v>0.39130434782608697</v>
      </c>
      <c r="M646" s="4">
        <f>cocina[[#This Row],[Costo Unitario]]*cocina[[#This Row],[Cantidad Ordenada]]</f>
        <v>14</v>
      </c>
    </row>
    <row r="647" spans="1:13" x14ac:dyDescent="0.45">
      <c r="A647" s="3">
        <v>251</v>
      </c>
      <c r="B647" s="3">
        <v>12</v>
      </c>
      <c r="C647" s="2" t="s">
        <v>211</v>
      </c>
      <c r="D647" s="2" t="s">
        <v>1342</v>
      </c>
      <c r="E647" s="4">
        <v>11</v>
      </c>
      <c r="F647" s="4">
        <v>19</v>
      </c>
      <c r="G647" s="3">
        <v>2</v>
      </c>
      <c r="H647">
        <v>40</v>
      </c>
      <c r="I647" s="2" t="s">
        <v>1328</v>
      </c>
      <c r="J647" s="4">
        <f>cocina[[#This Row],[Precio Unitario]]*cocina[[#This Row],[Cantidad Ordenada]]</f>
        <v>38</v>
      </c>
      <c r="K647" s="4">
        <f>(cocina[[#This Row],[Precio Unitario]]-cocina[[#This Row],[Costo Unitario]])*cocina[[#This Row],[Cantidad Ordenada]]</f>
        <v>16</v>
      </c>
      <c r="L647" s="7">
        <f>cocina[[#This Row],[Ganancia Neta]]/cocina[[#This Row],[Ganancia Bruta]]</f>
        <v>0.42105263157894735</v>
      </c>
      <c r="M647" s="4">
        <f>cocina[[#This Row],[Costo Unitario]]*cocina[[#This Row],[Cantidad Ordenada]]</f>
        <v>22</v>
      </c>
    </row>
    <row r="648" spans="1:13" x14ac:dyDescent="0.45">
      <c r="A648" s="3">
        <v>252</v>
      </c>
      <c r="B648" s="3">
        <v>4</v>
      </c>
      <c r="C648" s="2" t="s">
        <v>229</v>
      </c>
      <c r="D648" s="2" t="s">
        <v>1352</v>
      </c>
      <c r="E648" s="4">
        <v>15</v>
      </c>
      <c r="F648" s="4">
        <v>25</v>
      </c>
      <c r="G648" s="3">
        <v>2</v>
      </c>
      <c r="H648">
        <v>53</v>
      </c>
      <c r="I648" s="2" t="s">
        <v>1328</v>
      </c>
      <c r="J648" s="4">
        <f>cocina[[#This Row],[Precio Unitario]]*cocina[[#This Row],[Cantidad Ordenada]]</f>
        <v>50</v>
      </c>
      <c r="K648" s="4">
        <f>(cocina[[#This Row],[Precio Unitario]]-cocina[[#This Row],[Costo Unitario]])*cocina[[#This Row],[Cantidad Ordenada]]</f>
        <v>20</v>
      </c>
      <c r="L648" s="7">
        <f>cocina[[#This Row],[Ganancia Neta]]/cocina[[#This Row],[Ganancia Bruta]]</f>
        <v>0.4</v>
      </c>
      <c r="M648" s="4">
        <f>cocina[[#This Row],[Costo Unitario]]*cocina[[#This Row],[Cantidad Ordenada]]</f>
        <v>30</v>
      </c>
    </row>
    <row r="649" spans="1:13" x14ac:dyDescent="0.45">
      <c r="A649" s="3">
        <v>252</v>
      </c>
      <c r="B649" s="3">
        <v>4</v>
      </c>
      <c r="C649" s="2" t="s">
        <v>297</v>
      </c>
      <c r="D649" s="2" t="s">
        <v>1351</v>
      </c>
      <c r="E649" s="4">
        <v>15</v>
      </c>
      <c r="F649" s="4">
        <v>26</v>
      </c>
      <c r="G649" s="3">
        <v>2</v>
      </c>
      <c r="H649">
        <v>31</v>
      </c>
      <c r="I649" s="2" t="s">
        <v>1327</v>
      </c>
      <c r="J649" s="4">
        <f>cocina[[#This Row],[Precio Unitario]]*cocina[[#This Row],[Cantidad Ordenada]]</f>
        <v>52</v>
      </c>
      <c r="K649" s="4">
        <f>(cocina[[#This Row],[Precio Unitario]]-cocina[[#This Row],[Costo Unitario]])*cocina[[#This Row],[Cantidad Ordenada]]</f>
        <v>22</v>
      </c>
      <c r="L649" s="7">
        <f>cocina[[#This Row],[Ganancia Neta]]/cocina[[#This Row],[Ganancia Bruta]]</f>
        <v>0.42307692307692307</v>
      </c>
      <c r="M649" s="4">
        <f>cocina[[#This Row],[Costo Unitario]]*cocina[[#This Row],[Cantidad Ordenada]]</f>
        <v>30</v>
      </c>
    </row>
    <row r="650" spans="1:13" x14ac:dyDescent="0.45">
      <c r="A650" s="3">
        <v>253</v>
      </c>
      <c r="B650" s="3">
        <v>8</v>
      </c>
      <c r="C650" s="2" t="s">
        <v>229</v>
      </c>
      <c r="D650" s="2" t="s">
        <v>1352</v>
      </c>
      <c r="E650" s="4">
        <v>15</v>
      </c>
      <c r="F650" s="4">
        <v>25</v>
      </c>
      <c r="G650" s="3">
        <v>1</v>
      </c>
      <c r="H650">
        <v>18</v>
      </c>
      <c r="I650" s="2" t="s">
        <v>1327</v>
      </c>
      <c r="J650" s="4">
        <f>cocina[[#This Row],[Precio Unitario]]*cocina[[#This Row],[Cantidad Ordenada]]</f>
        <v>25</v>
      </c>
      <c r="K650" s="4">
        <f>(cocina[[#This Row],[Precio Unitario]]-cocina[[#This Row],[Costo Unitario]])*cocina[[#This Row],[Cantidad Ordenada]]</f>
        <v>10</v>
      </c>
      <c r="L650" s="7">
        <f>cocina[[#This Row],[Ganancia Neta]]/cocina[[#This Row],[Ganancia Bruta]]</f>
        <v>0.4</v>
      </c>
      <c r="M650" s="4">
        <f>cocina[[#This Row],[Costo Unitario]]*cocina[[#This Row],[Cantidad Ordenada]]</f>
        <v>15</v>
      </c>
    </row>
    <row r="651" spans="1:13" x14ac:dyDescent="0.45">
      <c r="A651" s="3">
        <v>253</v>
      </c>
      <c r="B651" s="3">
        <v>8</v>
      </c>
      <c r="C651" s="2" t="s">
        <v>126</v>
      </c>
      <c r="D651" s="2" t="s">
        <v>1349</v>
      </c>
      <c r="E651" s="4">
        <v>13</v>
      </c>
      <c r="F651" s="4">
        <v>21</v>
      </c>
      <c r="G651" s="3">
        <v>2</v>
      </c>
      <c r="H651">
        <v>8</v>
      </c>
      <c r="I651" s="2" t="s">
        <v>1327</v>
      </c>
      <c r="J651" s="4">
        <f>cocina[[#This Row],[Precio Unitario]]*cocina[[#This Row],[Cantidad Ordenada]]</f>
        <v>42</v>
      </c>
      <c r="K651" s="4">
        <f>(cocina[[#This Row],[Precio Unitario]]-cocina[[#This Row],[Costo Unitario]])*cocina[[#This Row],[Cantidad Ordenada]]</f>
        <v>16</v>
      </c>
      <c r="L651" s="7">
        <f>cocina[[#This Row],[Ganancia Neta]]/cocina[[#This Row],[Ganancia Bruta]]</f>
        <v>0.38095238095238093</v>
      </c>
      <c r="M651" s="4">
        <f>cocina[[#This Row],[Costo Unitario]]*cocina[[#This Row],[Cantidad Ordenada]]</f>
        <v>26</v>
      </c>
    </row>
    <row r="652" spans="1:13" x14ac:dyDescent="0.45">
      <c r="A652" s="3">
        <v>253</v>
      </c>
      <c r="B652" s="3">
        <v>8</v>
      </c>
      <c r="C652" s="2" t="s">
        <v>58</v>
      </c>
      <c r="D652" s="2" t="s">
        <v>1339</v>
      </c>
      <c r="E652" s="4">
        <v>17</v>
      </c>
      <c r="F652" s="4">
        <v>29</v>
      </c>
      <c r="G652" s="3">
        <v>3</v>
      </c>
      <c r="H652">
        <v>29</v>
      </c>
      <c r="I652" s="2" t="s">
        <v>1328</v>
      </c>
      <c r="J652" s="4">
        <f>cocina[[#This Row],[Precio Unitario]]*cocina[[#This Row],[Cantidad Ordenada]]</f>
        <v>87</v>
      </c>
      <c r="K652" s="4">
        <f>(cocina[[#This Row],[Precio Unitario]]-cocina[[#This Row],[Costo Unitario]])*cocina[[#This Row],[Cantidad Ordenada]]</f>
        <v>36</v>
      </c>
      <c r="L652" s="7">
        <f>cocina[[#This Row],[Ganancia Neta]]/cocina[[#This Row],[Ganancia Bruta]]</f>
        <v>0.41379310344827586</v>
      </c>
      <c r="M652" s="4">
        <f>cocina[[#This Row],[Costo Unitario]]*cocina[[#This Row],[Cantidad Ordenada]]</f>
        <v>51</v>
      </c>
    </row>
    <row r="653" spans="1:13" x14ac:dyDescent="0.45">
      <c r="A653" s="3">
        <v>254</v>
      </c>
      <c r="B653" s="3">
        <v>10</v>
      </c>
      <c r="C653" s="2" t="s">
        <v>218</v>
      </c>
      <c r="D653" s="2" t="s">
        <v>1335</v>
      </c>
      <c r="E653" s="4">
        <v>19</v>
      </c>
      <c r="F653" s="4">
        <v>31</v>
      </c>
      <c r="G653" s="3">
        <v>3</v>
      </c>
      <c r="H653">
        <v>33</v>
      </c>
      <c r="I653" s="2" t="s">
        <v>1327</v>
      </c>
      <c r="J653" s="4">
        <f>cocina[[#This Row],[Precio Unitario]]*cocina[[#This Row],[Cantidad Ordenada]]</f>
        <v>93</v>
      </c>
      <c r="K653" s="4">
        <f>(cocina[[#This Row],[Precio Unitario]]-cocina[[#This Row],[Costo Unitario]])*cocina[[#This Row],[Cantidad Ordenada]]</f>
        <v>36</v>
      </c>
      <c r="L653" s="7">
        <f>cocina[[#This Row],[Ganancia Neta]]/cocina[[#This Row],[Ganancia Bruta]]</f>
        <v>0.38709677419354838</v>
      </c>
      <c r="M653" s="4">
        <f>cocina[[#This Row],[Costo Unitario]]*cocina[[#This Row],[Cantidad Ordenada]]</f>
        <v>57</v>
      </c>
    </row>
    <row r="654" spans="1:13" x14ac:dyDescent="0.45">
      <c r="A654" s="3">
        <v>254</v>
      </c>
      <c r="B654" s="3">
        <v>10</v>
      </c>
      <c r="C654" s="2" t="s">
        <v>297</v>
      </c>
      <c r="D654" s="2" t="s">
        <v>1351</v>
      </c>
      <c r="E654" s="4">
        <v>15</v>
      </c>
      <c r="F654" s="4">
        <v>26</v>
      </c>
      <c r="G654" s="3">
        <v>2</v>
      </c>
      <c r="H654">
        <v>10</v>
      </c>
      <c r="I654" s="2" t="s">
        <v>1328</v>
      </c>
      <c r="J654" s="4">
        <f>cocina[[#This Row],[Precio Unitario]]*cocina[[#This Row],[Cantidad Ordenada]]</f>
        <v>52</v>
      </c>
      <c r="K654" s="4">
        <f>(cocina[[#This Row],[Precio Unitario]]-cocina[[#This Row],[Costo Unitario]])*cocina[[#This Row],[Cantidad Ordenada]]</f>
        <v>22</v>
      </c>
      <c r="L654" s="7">
        <f>cocina[[#This Row],[Ganancia Neta]]/cocina[[#This Row],[Ganancia Bruta]]</f>
        <v>0.42307692307692307</v>
      </c>
      <c r="M654" s="4">
        <f>cocina[[#This Row],[Costo Unitario]]*cocina[[#This Row],[Cantidad Ordenada]]</f>
        <v>30</v>
      </c>
    </row>
    <row r="655" spans="1:13" x14ac:dyDescent="0.45">
      <c r="A655" s="3">
        <v>254</v>
      </c>
      <c r="B655" s="3">
        <v>10</v>
      </c>
      <c r="C655" s="2" t="s">
        <v>98</v>
      </c>
      <c r="D655" s="2" t="s">
        <v>1346</v>
      </c>
      <c r="E655" s="4">
        <v>20</v>
      </c>
      <c r="F655" s="4">
        <v>34</v>
      </c>
      <c r="G655" s="3">
        <v>2</v>
      </c>
      <c r="H655">
        <v>56</v>
      </c>
      <c r="I655" s="2" t="s">
        <v>1327</v>
      </c>
      <c r="J655" s="4">
        <f>cocina[[#This Row],[Precio Unitario]]*cocina[[#This Row],[Cantidad Ordenada]]</f>
        <v>68</v>
      </c>
      <c r="K655" s="4">
        <f>(cocina[[#This Row],[Precio Unitario]]-cocina[[#This Row],[Costo Unitario]])*cocina[[#This Row],[Cantidad Ordenada]]</f>
        <v>28</v>
      </c>
      <c r="L655" s="7">
        <f>cocina[[#This Row],[Ganancia Neta]]/cocina[[#This Row],[Ganancia Bruta]]</f>
        <v>0.41176470588235292</v>
      </c>
      <c r="M655" s="4">
        <f>cocina[[#This Row],[Costo Unitario]]*cocina[[#This Row],[Cantidad Ordenada]]</f>
        <v>40</v>
      </c>
    </row>
    <row r="656" spans="1:13" x14ac:dyDescent="0.45">
      <c r="A656" s="3">
        <v>254</v>
      </c>
      <c r="B656" s="3">
        <v>10</v>
      </c>
      <c r="C656" s="2" t="s">
        <v>68</v>
      </c>
      <c r="D656" s="2" t="s">
        <v>1341</v>
      </c>
      <c r="E656" s="4">
        <v>16</v>
      </c>
      <c r="F656" s="4">
        <v>28</v>
      </c>
      <c r="G656" s="3">
        <v>3</v>
      </c>
      <c r="H656">
        <v>42</v>
      </c>
      <c r="I656" s="2" t="s">
        <v>1328</v>
      </c>
      <c r="J656" s="4">
        <f>cocina[[#This Row],[Precio Unitario]]*cocina[[#This Row],[Cantidad Ordenada]]</f>
        <v>84</v>
      </c>
      <c r="K656" s="4">
        <f>(cocina[[#This Row],[Precio Unitario]]-cocina[[#This Row],[Costo Unitario]])*cocina[[#This Row],[Cantidad Ordenada]]</f>
        <v>36</v>
      </c>
      <c r="L656" s="7">
        <f>cocina[[#This Row],[Ganancia Neta]]/cocina[[#This Row],[Ganancia Bruta]]</f>
        <v>0.42857142857142855</v>
      </c>
      <c r="M656" s="4">
        <f>cocina[[#This Row],[Costo Unitario]]*cocina[[#This Row],[Cantidad Ordenada]]</f>
        <v>48</v>
      </c>
    </row>
    <row r="657" spans="1:13" x14ac:dyDescent="0.45">
      <c r="A657" s="3">
        <v>255</v>
      </c>
      <c r="B657" s="3">
        <v>8</v>
      </c>
      <c r="C657" s="2" t="s">
        <v>229</v>
      </c>
      <c r="D657" s="2" t="s">
        <v>1352</v>
      </c>
      <c r="E657" s="4">
        <v>15</v>
      </c>
      <c r="F657" s="4">
        <v>25</v>
      </c>
      <c r="G657" s="3">
        <v>1</v>
      </c>
      <c r="H657">
        <v>37</v>
      </c>
      <c r="I657" s="2" t="s">
        <v>1327</v>
      </c>
      <c r="J657" s="4">
        <f>cocina[[#This Row],[Precio Unitario]]*cocina[[#This Row],[Cantidad Ordenada]]</f>
        <v>25</v>
      </c>
      <c r="K657" s="4">
        <f>(cocina[[#This Row],[Precio Unitario]]-cocina[[#This Row],[Costo Unitario]])*cocina[[#This Row],[Cantidad Ordenada]]</f>
        <v>10</v>
      </c>
      <c r="L657" s="7">
        <f>cocina[[#This Row],[Ganancia Neta]]/cocina[[#This Row],[Ganancia Bruta]]</f>
        <v>0.4</v>
      </c>
      <c r="M657" s="4">
        <f>cocina[[#This Row],[Costo Unitario]]*cocina[[#This Row],[Cantidad Ordenada]]</f>
        <v>15</v>
      </c>
    </row>
    <row r="658" spans="1:13" x14ac:dyDescent="0.45">
      <c r="A658" s="3">
        <v>256</v>
      </c>
      <c r="B658" s="3">
        <v>5</v>
      </c>
      <c r="C658" s="2" t="s">
        <v>126</v>
      </c>
      <c r="D658" s="2" t="s">
        <v>1349</v>
      </c>
      <c r="E658" s="4">
        <v>13</v>
      </c>
      <c r="F658" s="4">
        <v>21</v>
      </c>
      <c r="G658" s="3">
        <v>1</v>
      </c>
      <c r="H658">
        <v>16</v>
      </c>
      <c r="I658" s="2" t="s">
        <v>1327</v>
      </c>
      <c r="J658" s="4">
        <f>cocina[[#This Row],[Precio Unitario]]*cocina[[#This Row],[Cantidad Ordenada]]</f>
        <v>21</v>
      </c>
      <c r="K658" s="4">
        <f>(cocina[[#This Row],[Precio Unitario]]-cocina[[#This Row],[Costo Unitario]])*cocina[[#This Row],[Cantidad Ordenada]]</f>
        <v>8</v>
      </c>
      <c r="L658" s="7">
        <f>cocina[[#This Row],[Ganancia Neta]]/cocina[[#This Row],[Ganancia Bruta]]</f>
        <v>0.38095238095238093</v>
      </c>
      <c r="M658" s="4">
        <f>cocina[[#This Row],[Costo Unitario]]*cocina[[#This Row],[Cantidad Ordenada]]</f>
        <v>13</v>
      </c>
    </row>
    <row r="659" spans="1:13" x14ac:dyDescent="0.45">
      <c r="A659" s="3">
        <v>257</v>
      </c>
      <c r="B659" s="3">
        <v>12</v>
      </c>
      <c r="C659" s="2" t="s">
        <v>385</v>
      </c>
      <c r="D659" s="2" t="s">
        <v>1348</v>
      </c>
      <c r="E659" s="4">
        <v>14</v>
      </c>
      <c r="F659" s="4">
        <v>23</v>
      </c>
      <c r="G659" s="3">
        <v>2</v>
      </c>
      <c r="H659">
        <v>28</v>
      </c>
      <c r="I659" s="2" t="s">
        <v>1328</v>
      </c>
      <c r="J659" s="4">
        <f>cocina[[#This Row],[Precio Unitario]]*cocina[[#This Row],[Cantidad Ordenada]]</f>
        <v>46</v>
      </c>
      <c r="K659" s="4">
        <f>(cocina[[#This Row],[Precio Unitario]]-cocina[[#This Row],[Costo Unitario]])*cocina[[#This Row],[Cantidad Ordenada]]</f>
        <v>18</v>
      </c>
      <c r="L659" s="7">
        <f>cocina[[#This Row],[Ganancia Neta]]/cocina[[#This Row],[Ganancia Bruta]]</f>
        <v>0.39130434782608697</v>
      </c>
      <c r="M659" s="4">
        <f>cocina[[#This Row],[Costo Unitario]]*cocina[[#This Row],[Cantidad Ordenada]]</f>
        <v>28</v>
      </c>
    </row>
    <row r="660" spans="1:13" x14ac:dyDescent="0.45">
      <c r="A660" s="3">
        <v>258</v>
      </c>
      <c r="B660" s="3">
        <v>12</v>
      </c>
      <c r="C660" s="2" t="s">
        <v>229</v>
      </c>
      <c r="D660" s="2" t="s">
        <v>1352</v>
      </c>
      <c r="E660" s="4">
        <v>15</v>
      </c>
      <c r="F660" s="4">
        <v>25</v>
      </c>
      <c r="G660" s="3">
        <v>1</v>
      </c>
      <c r="H660">
        <v>59</v>
      </c>
      <c r="I660" s="2" t="s">
        <v>1327</v>
      </c>
      <c r="J660" s="4">
        <f>cocina[[#This Row],[Precio Unitario]]*cocina[[#This Row],[Cantidad Ordenada]]</f>
        <v>25</v>
      </c>
      <c r="K660" s="4">
        <f>(cocina[[#This Row],[Precio Unitario]]-cocina[[#This Row],[Costo Unitario]])*cocina[[#This Row],[Cantidad Ordenada]]</f>
        <v>10</v>
      </c>
      <c r="L660" s="7">
        <f>cocina[[#This Row],[Ganancia Neta]]/cocina[[#This Row],[Ganancia Bruta]]</f>
        <v>0.4</v>
      </c>
      <c r="M660" s="4">
        <f>cocina[[#This Row],[Costo Unitario]]*cocina[[#This Row],[Cantidad Ordenada]]</f>
        <v>15</v>
      </c>
    </row>
    <row r="661" spans="1:13" x14ac:dyDescent="0.45">
      <c r="A661" s="3">
        <v>258</v>
      </c>
      <c r="B661" s="3">
        <v>12</v>
      </c>
      <c r="C661" s="2" t="s">
        <v>279</v>
      </c>
      <c r="D661" s="2" t="s">
        <v>1347</v>
      </c>
      <c r="E661" s="4">
        <v>12</v>
      </c>
      <c r="F661" s="4">
        <v>20</v>
      </c>
      <c r="G661" s="3">
        <v>1</v>
      </c>
      <c r="H661">
        <v>31</v>
      </c>
      <c r="I661" s="2" t="s">
        <v>1327</v>
      </c>
      <c r="J661" s="4">
        <f>cocina[[#This Row],[Precio Unitario]]*cocina[[#This Row],[Cantidad Ordenada]]</f>
        <v>20</v>
      </c>
      <c r="K661" s="4">
        <f>(cocina[[#This Row],[Precio Unitario]]-cocina[[#This Row],[Costo Unitario]])*cocina[[#This Row],[Cantidad Ordenada]]</f>
        <v>8</v>
      </c>
      <c r="L661" s="7">
        <f>cocina[[#This Row],[Ganancia Neta]]/cocina[[#This Row],[Ganancia Bruta]]</f>
        <v>0.4</v>
      </c>
      <c r="M661" s="4">
        <f>cocina[[#This Row],[Costo Unitario]]*cocina[[#This Row],[Cantidad Ordenada]]</f>
        <v>12</v>
      </c>
    </row>
    <row r="662" spans="1:13" x14ac:dyDescent="0.45">
      <c r="A662" s="3">
        <v>258</v>
      </c>
      <c r="B662" s="3">
        <v>12</v>
      </c>
      <c r="C662" s="2" t="s">
        <v>480</v>
      </c>
      <c r="D662" s="2" t="s">
        <v>1344</v>
      </c>
      <c r="E662" s="4">
        <v>19</v>
      </c>
      <c r="F662" s="4">
        <v>32</v>
      </c>
      <c r="G662" s="3">
        <v>1</v>
      </c>
      <c r="H662">
        <v>5</v>
      </c>
      <c r="I662" s="2" t="s">
        <v>1327</v>
      </c>
      <c r="J662" s="4">
        <f>cocina[[#This Row],[Precio Unitario]]*cocina[[#This Row],[Cantidad Ordenada]]</f>
        <v>32</v>
      </c>
      <c r="K662" s="4">
        <f>(cocina[[#This Row],[Precio Unitario]]-cocina[[#This Row],[Costo Unitario]])*cocina[[#This Row],[Cantidad Ordenada]]</f>
        <v>13</v>
      </c>
      <c r="L662" s="7">
        <f>cocina[[#This Row],[Ganancia Neta]]/cocina[[#This Row],[Ganancia Bruta]]</f>
        <v>0.40625</v>
      </c>
      <c r="M662" s="4">
        <f>cocina[[#This Row],[Costo Unitario]]*cocina[[#This Row],[Cantidad Ordenada]]</f>
        <v>19</v>
      </c>
    </row>
    <row r="663" spans="1:13" x14ac:dyDescent="0.45">
      <c r="A663" s="3">
        <v>258</v>
      </c>
      <c r="B663" s="3">
        <v>12</v>
      </c>
      <c r="C663" s="2" t="s">
        <v>80</v>
      </c>
      <c r="D663" s="2" t="s">
        <v>1337</v>
      </c>
      <c r="E663" s="4">
        <v>25</v>
      </c>
      <c r="F663" s="4">
        <v>40</v>
      </c>
      <c r="G663" s="3">
        <v>1</v>
      </c>
      <c r="H663">
        <v>10</v>
      </c>
      <c r="I663" s="2" t="s">
        <v>1327</v>
      </c>
      <c r="J663" s="4">
        <f>cocina[[#This Row],[Precio Unitario]]*cocina[[#This Row],[Cantidad Ordenada]]</f>
        <v>40</v>
      </c>
      <c r="K663" s="4">
        <f>(cocina[[#This Row],[Precio Unitario]]-cocina[[#This Row],[Costo Unitario]])*cocina[[#This Row],[Cantidad Ordenada]]</f>
        <v>15</v>
      </c>
      <c r="L663" s="7">
        <f>cocina[[#This Row],[Ganancia Neta]]/cocina[[#This Row],[Ganancia Bruta]]</f>
        <v>0.375</v>
      </c>
      <c r="M663" s="4">
        <f>cocina[[#This Row],[Costo Unitario]]*cocina[[#This Row],[Cantidad Ordenada]]</f>
        <v>25</v>
      </c>
    </row>
    <row r="664" spans="1:13" x14ac:dyDescent="0.45">
      <c r="A664" s="3">
        <v>259</v>
      </c>
      <c r="B664" s="3">
        <v>10</v>
      </c>
      <c r="C664" s="2" t="s">
        <v>200</v>
      </c>
      <c r="D664" s="2" t="s">
        <v>1336</v>
      </c>
      <c r="E664" s="4">
        <v>16</v>
      </c>
      <c r="F664" s="4">
        <v>27</v>
      </c>
      <c r="G664" s="3">
        <v>3</v>
      </c>
      <c r="H664">
        <v>11</v>
      </c>
      <c r="I664" s="2" t="s">
        <v>1328</v>
      </c>
      <c r="J664" s="4">
        <f>cocina[[#This Row],[Precio Unitario]]*cocina[[#This Row],[Cantidad Ordenada]]</f>
        <v>81</v>
      </c>
      <c r="K664" s="4">
        <f>(cocina[[#This Row],[Precio Unitario]]-cocina[[#This Row],[Costo Unitario]])*cocina[[#This Row],[Cantidad Ordenada]]</f>
        <v>33</v>
      </c>
      <c r="L664" s="7">
        <f>cocina[[#This Row],[Ganancia Neta]]/cocina[[#This Row],[Ganancia Bruta]]</f>
        <v>0.40740740740740738</v>
      </c>
      <c r="M664" s="4">
        <f>cocina[[#This Row],[Costo Unitario]]*cocina[[#This Row],[Cantidad Ordenada]]</f>
        <v>48</v>
      </c>
    </row>
    <row r="665" spans="1:13" x14ac:dyDescent="0.45">
      <c r="A665" s="3">
        <v>260</v>
      </c>
      <c r="B665" s="3">
        <v>20</v>
      </c>
      <c r="C665" s="2" t="s">
        <v>385</v>
      </c>
      <c r="D665" s="2" t="s">
        <v>1348</v>
      </c>
      <c r="E665" s="4">
        <v>14</v>
      </c>
      <c r="F665" s="4">
        <v>23</v>
      </c>
      <c r="G665" s="3">
        <v>3</v>
      </c>
      <c r="H665">
        <v>49</v>
      </c>
      <c r="I665" s="2" t="s">
        <v>1328</v>
      </c>
      <c r="J665" s="4">
        <f>cocina[[#This Row],[Precio Unitario]]*cocina[[#This Row],[Cantidad Ordenada]]</f>
        <v>69</v>
      </c>
      <c r="K665" s="4">
        <f>(cocina[[#This Row],[Precio Unitario]]-cocina[[#This Row],[Costo Unitario]])*cocina[[#This Row],[Cantidad Ordenada]]</f>
        <v>27</v>
      </c>
      <c r="L665" s="7">
        <f>cocina[[#This Row],[Ganancia Neta]]/cocina[[#This Row],[Ganancia Bruta]]</f>
        <v>0.39130434782608697</v>
      </c>
      <c r="M665" s="4">
        <f>cocina[[#This Row],[Costo Unitario]]*cocina[[#This Row],[Cantidad Ordenada]]</f>
        <v>42</v>
      </c>
    </row>
    <row r="666" spans="1:13" x14ac:dyDescent="0.45">
      <c r="A666" s="3">
        <v>261</v>
      </c>
      <c r="B666" s="3">
        <v>8</v>
      </c>
      <c r="C666" s="2" t="s">
        <v>480</v>
      </c>
      <c r="D666" s="2" t="s">
        <v>1344</v>
      </c>
      <c r="E666" s="4">
        <v>19</v>
      </c>
      <c r="F666" s="4">
        <v>32</v>
      </c>
      <c r="G666" s="3">
        <v>3</v>
      </c>
      <c r="H666">
        <v>19</v>
      </c>
      <c r="I666" s="2" t="s">
        <v>1328</v>
      </c>
      <c r="J666" s="4">
        <f>cocina[[#This Row],[Precio Unitario]]*cocina[[#This Row],[Cantidad Ordenada]]</f>
        <v>96</v>
      </c>
      <c r="K666" s="4">
        <f>(cocina[[#This Row],[Precio Unitario]]-cocina[[#This Row],[Costo Unitario]])*cocina[[#This Row],[Cantidad Ordenada]]</f>
        <v>39</v>
      </c>
      <c r="L666" s="7">
        <f>cocina[[#This Row],[Ganancia Neta]]/cocina[[#This Row],[Ganancia Bruta]]</f>
        <v>0.40625</v>
      </c>
      <c r="M666" s="4">
        <f>cocina[[#This Row],[Costo Unitario]]*cocina[[#This Row],[Cantidad Ordenada]]</f>
        <v>57</v>
      </c>
    </row>
    <row r="667" spans="1:13" x14ac:dyDescent="0.45">
      <c r="A667" s="3">
        <v>261</v>
      </c>
      <c r="B667" s="3">
        <v>8</v>
      </c>
      <c r="C667" s="2" t="s">
        <v>58</v>
      </c>
      <c r="D667" s="2" t="s">
        <v>1339</v>
      </c>
      <c r="E667" s="4">
        <v>17</v>
      </c>
      <c r="F667" s="4">
        <v>29</v>
      </c>
      <c r="G667" s="3">
        <v>2</v>
      </c>
      <c r="H667">
        <v>36</v>
      </c>
      <c r="I667" s="2" t="s">
        <v>1328</v>
      </c>
      <c r="J667" s="4">
        <f>cocina[[#This Row],[Precio Unitario]]*cocina[[#This Row],[Cantidad Ordenada]]</f>
        <v>58</v>
      </c>
      <c r="K667" s="4">
        <f>(cocina[[#This Row],[Precio Unitario]]-cocina[[#This Row],[Costo Unitario]])*cocina[[#This Row],[Cantidad Ordenada]]</f>
        <v>24</v>
      </c>
      <c r="L667" s="7">
        <f>cocina[[#This Row],[Ganancia Neta]]/cocina[[#This Row],[Ganancia Bruta]]</f>
        <v>0.41379310344827586</v>
      </c>
      <c r="M667" s="4">
        <f>cocina[[#This Row],[Costo Unitario]]*cocina[[#This Row],[Cantidad Ordenada]]</f>
        <v>34</v>
      </c>
    </row>
    <row r="668" spans="1:13" x14ac:dyDescent="0.45">
      <c r="A668" s="3">
        <v>262</v>
      </c>
      <c r="B668" s="3">
        <v>18</v>
      </c>
      <c r="C668" s="2" t="s">
        <v>390</v>
      </c>
      <c r="D668" s="2" t="s">
        <v>1345</v>
      </c>
      <c r="E668" s="4">
        <v>13</v>
      </c>
      <c r="F668" s="4">
        <v>22</v>
      </c>
      <c r="G668" s="3">
        <v>1</v>
      </c>
      <c r="H668">
        <v>28</v>
      </c>
      <c r="I668" s="2" t="s">
        <v>1328</v>
      </c>
      <c r="J668" s="4">
        <f>cocina[[#This Row],[Precio Unitario]]*cocina[[#This Row],[Cantidad Ordenada]]</f>
        <v>22</v>
      </c>
      <c r="K668" s="4">
        <f>(cocina[[#This Row],[Precio Unitario]]-cocina[[#This Row],[Costo Unitario]])*cocina[[#This Row],[Cantidad Ordenada]]</f>
        <v>9</v>
      </c>
      <c r="L668" s="7">
        <f>cocina[[#This Row],[Ganancia Neta]]/cocina[[#This Row],[Ganancia Bruta]]</f>
        <v>0.40909090909090912</v>
      </c>
      <c r="M668" s="4">
        <f>cocina[[#This Row],[Costo Unitario]]*cocina[[#This Row],[Cantidad Ordenada]]</f>
        <v>13</v>
      </c>
    </row>
    <row r="669" spans="1:13" x14ac:dyDescent="0.45">
      <c r="A669" s="3">
        <v>262</v>
      </c>
      <c r="B669" s="3">
        <v>18</v>
      </c>
      <c r="C669" s="2" t="s">
        <v>218</v>
      </c>
      <c r="D669" s="2" t="s">
        <v>1335</v>
      </c>
      <c r="E669" s="4">
        <v>19</v>
      </c>
      <c r="F669" s="4">
        <v>31</v>
      </c>
      <c r="G669" s="3">
        <v>3</v>
      </c>
      <c r="H669">
        <v>20</v>
      </c>
      <c r="I669" s="2" t="s">
        <v>1328</v>
      </c>
      <c r="J669" s="4">
        <f>cocina[[#This Row],[Precio Unitario]]*cocina[[#This Row],[Cantidad Ordenada]]</f>
        <v>93</v>
      </c>
      <c r="K669" s="4">
        <f>(cocina[[#This Row],[Precio Unitario]]-cocina[[#This Row],[Costo Unitario]])*cocina[[#This Row],[Cantidad Ordenada]]</f>
        <v>36</v>
      </c>
      <c r="L669" s="7">
        <f>cocina[[#This Row],[Ganancia Neta]]/cocina[[#This Row],[Ganancia Bruta]]</f>
        <v>0.38709677419354838</v>
      </c>
      <c r="M669" s="4">
        <f>cocina[[#This Row],[Costo Unitario]]*cocina[[#This Row],[Cantidad Ordenada]]</f>
        <v>57</v>
      </c>
    </row>
    <row r="670" spans="1:13" x14ac:dyDescent="0.45">
      <c r="A670" s="3">
        <v>263</v>
      </c>
      <c r="B670" s="3">
        <v>5</v>
      </c>
      <c r="C670" s="2" t="s">
        <v>480</v>
      </c>
      <c r="D670" s="2" t="s">
        <v>1344</v>
      </c>
      <c r="E670" s="4">
        <v>19</v>
      </c>
      <c r="F670" s="4">
        <v>32</v>
      </c>
      <c r="G670" s="3">
        <v>1</v>
      </c>
      <c r="H670">
        <v>37</v>
      </c>
      <c r="I670" s="2" t="s">
        <v>1328</v>
      </c>
      <c r="J670" s="4">
        <f>cocina[[#This Row],[Precio Unitario]]*cocina[[#This Row],[Cantidad Ordenada]]</f>
        <v>32</v>
      </c>
      <c r="K670" s="4">
        <f>(cocina[[#This Row],[Precio Unitario]]-cocina[[#This Row],[Costo Unitario]])*cocina[[#This Row],[Cantidad Ordenada]]</f>
        <v>13</v>
      </c>
      <c r="L670" s="7">
        <f>cocina[[#This Row],[Ganancia Neta]]/cocina[[#This Row],[Ganancia Bruta]]</f>
        <v>0.40625</v>
      </c>
      <c r="M670" s="4">
        <f>cocina[[#This Row],[Costo Unitario]]*cocina[[#This Row],[Cantidad Ordenada]]</f>
        <v>19</v>
      </c>
    </row>
    <row r="671" spans="1:13" x14ac:dyDescent="0.45">
      <c r="A671" s="3">
        <v>263</v>
      </c>
      <c r="B671" s="3">
        <v>5</v>
      </c>
      <c r="C671" s="2" t="s">
        <v>35</v>
      </c>
      <c r="D671" s="2" t="s">
        <v>1343</v>
      </c>
      <c r="E671" s="4">
        <v>21</v>
      </c>
      <c r="F671" s="4">
        <v>35</v>
      </c>
      <c r="G671" s="3">
        <v>1</v>
      </c>
      <c r="H671">
        <v>30</v>
      </c>
      <c r="I671" s="2" t="s">
        <v>1328</v>
      </c>
      <c r="J671" s="4">
        <f>cocina[[#This Row],[Precio Unitario]]*cocina[[#This Row],[Cantidad Ordenada]]</f>
        <v>35</v>
      </c>
      <c r="K671" s="4">
        <f>(cocina[[#This Row],[Precio Unitario]]-cocina[[#This Row],[Costo Unitario]])*cocina[[#This Row],[Cantidad Ordenada]]</f>
        <v>14</v>
      </c>
      <c r="L671" s="7">
        <f>cocina[[#This Row],[Ganancia Neta]]/cocina[[#This Row],[Ganancia Bruta]]</f>
        <v>0.4</v>
      </c>
      <c r="M671" s="4">
        <f>cocina[[#This Row],[Costo Unitario]]*cocina[[#This Row],[Cantidad Ordenada]]</f>
        <v>21</v>
      </c>
    </row>
    <row r="672" spans="1:13" x14ac:dyDescent="0.45">
      <c r="A672" s="3">
        <v>263</v>
      </c>
      <c r="B672" s="3">
        <v>5</v>
      </c>
      <c r="C672" s="2" t="s">
        <v>123</v>
      </c>
      <c r="D672" s="2" t="s">
        <v>1334</v>
      </c>
      <c r="E672" s="4">
        <v>18</v>
      </c>
      <c r="F672" s="4">
        <v>30</v>
      </c>
      <c r="G672" s="3">
        <v>1</v>
      </c>
      <c r="H672">
        <v>42</v>
      </c>
      <c r="I672" s="2" t="s">
        <v>1327</v>
      </c>
      <c r="J672" s="4">
        <f>cocina[[#This Row],[Precio Unitario]]*cocina[[#This Row],[Cantidad Ordenada]]</f>
        <v>30</v>
      </c>
      <c r="K672" s="4">
        <f>(cocina[[#This Row],[Precio Unitario]]-cocina[[#This Row],[Costo Unitario]])*cocina[[#This Row],[Cantidad Ordenada]]</f>
        <v>12</v>
      </c>
      <c r="L672" s="7">
        <f>cocina[[#This Row],[Ganancia Neta]]/cocina[[#This Row],[Ganancia Bruta]]</f>
        <v>0.4</v>
      </c>
      <c r="M672" s="4">
        <f>cocina[[#This Row],[Costo Unitario]]*cocina[[#This Row],[Cantidad Ordenada]]</f>
        <v>18</v>
      </c>
    </row>
    <row r="673" spans="1:13" x14ac:dyDescent="0.45">
      <c r="A673" s="3">
        <v>263</v>
      </c>
      <c r="B673" s="3">
        <v>5</v>
      </c>
      <c r="C673" s="2" t="s">
        <v>300</v>
      </c>
      <c r="D673" s="2" t="s">
        <v>1333</v>
      </c>
      <c r="E673" s="4">
        <v>14</v>
      </c>
      <c r="F673" s="4">
        <v>24</v>
      </c>
      <c r="G673" s="3">
        <v>1</v>
      </c>
      <c r="H673">
        <v>40</v>
      </c>
      <c r="I673" s="2" t="s">
        <v>1328</v>
      </c>
      <c r="J673" s="4">
        <f>cocina[[#This Row],[Precio Unitario]]*cocina[[#This Row],[Cantidad Ordenada]]</f>
        <v>24</v>
      </c>
      <c r="K673" s="4">
        <f>(cocina[[#This Row],[Precio Unitario]]-cocina[[#This Row],[Costo Unitario]])*cocina[[#This Row],[Cantidad Ordenada]]</f>
        <v>10</v>
      </c>
      <c r="L673" s="7">
        <f>cocina[[#This Row],[Ganancia Neta]]/cocina[[#This Row],[Ganancia Bruta]]</f>
        <v>0.41666666666666669</v>
      </c>
      <c r="M673" s="4">
        <f>cocina[[#This Row],[Costo Unitario]]*cocina[[#This Row],[Cantidad Ordenada]]</f>
        <v>14</v>
      </c>
    </row>
    <row r="674" spans="1:13" x14ac:dyDescent="0.45">
      <c r="A674" s="3">
        <v>264</v>
      </c>
      <c r="B674" s="3">
        <v>2</v>
      </c>
      <c r="C674" s="2" t="s">
        <v>35</v>
      </c>
      <c r="D674" s="2" t="s">
        <v>1343</v>
      </c>
      <c r="E674" s="4">
        <v>21</v>
      </c>
      <c r="F674" s="4">
        <v>35</v>
      </c>
      <c r="G674" s="3">
        <v>2</v>
      </c>
      <c r="H674">
        <v>39</v>
      </c>
      <c r="I674" s="2" t="s">
        <v>1328</v>
      </c>
      <c r="J674" s="4">
        <f>cocina[[#This Row],[Precio Unitario]]*cocina[[#This Row],[Cantidad Ordenada]]</f>
        <v>70</v>
      </c>
      <c r="K674" s="4">
        <f>(cocina[[#This Row],[Precio Unitario]]-cocina[[#This Row],[Costo Unitario]])*cocina[[#This Row],[Cantidad Ordenada]]</f>
        <v>28</v>
      </c>
      <c r="L674" s="7">
        <f>cocina[[#This Row],[Ganancia Neta]]/cocina[[#This Row],[Ganancia Bruta]]</f>
        <v>0.4</v>
      </c>
      <c r="M674" s="4">
        <f>cocina[[#This Row],[Costo Unitario]]*cocina[[#This Row],[Cantidad Ordenada]]</f>
        <v>42</v>
      </c>
    </row>
    <row r="675" spans="1:13" x14ac:dyDescent="0.45">
      <c r="A675" s="3">
        <v>264</v>
      </c>
      <c r="B675" s="3">
        <v>2</v>
      </c>
      <c r="C675" s="2" t="s">
        <v>480</v>
      </c>
      <c r="D675" s="2" t="s">
        <v>1344</v>
      </c>
      <c r="E675" s="4">
        <v>19</v>
      </c>
      <c r="F675" s="4">
        <v>32</v>
      </c>
      <c r="G675" s="3">
        <v>1</v>
      </c>
      <c r="H675">
        <v>27</v>
      </c>
      <c r="I675" s="2" t="s">
        <v>1328</v>
      </c>
      <c r="J675" s="4">
        <f>cocina[[#This Row],[Precio Unitario]]*cocina[[#This Row],[Cantidad Ordenada]]</f>
        <v>32</v>
      </c>
      <c r="K675" s="4">
        <f>(cocina[[#This Row],[Precio Unitario]]-cocina[[#This Row],[Costo Unitario]])*cocina[[#This Row],[Cantidad Ordenada]]</f>
        <v>13</v>
      </c>
      <c r="L675" s="7">
        <f>cocina[[#This Row],[Ganancia Neta]]/cocina[[#This Row],[Ganancia Bruta]]</f>
        <v>0.40625</v>
      </c>
      <c r="M675" s="4">
        <f>cocina[[#This Row],[Costo Unitario]]*cocina[[#This Row],[Cantidad Ordenada]]</f>
        <v>19</v>
      </c>
    </row>
    <row r="676" spans="1:13" x14ac:dyDescent="0.45">
      <c r="A676" s="3">
        <v>264</v>
      </c>
      <c r="B676" s="3">
        <v>2</v>
      </c>
      <c r="C676" s="2" t="s">
        <v>123</v>
      </c>
      <c r="D676" s="2" t="s">
        <v>1334</v>
      </c>
      <c r="E676" s="4">
        <v>18</v>
      </c>
      <c r="F676" s="4">
        <v>30</v>
      </c>
      <c r="G676" s="3">
        <v>1</v>
      </c>
      <c r="H676">
        <v>37</v>
      </c>
      <c r="I676" s="2" t="s">
        <v>1327</v>
      </c>
      <c r="J676" s="4">
        <f>cocina[[#This Row],[Precio Unitario]]*cocina[[#This Row],[Cantidad Ordenada]]</f>
        <v>30</v>
      </c>
      <c r="K676" s="4">
        <f>(cocina[[#This Row],[Precio Unitario]]-cocina[[#This Row],[Costo Unitario]])*cocina[[#This Row],[Cantidad Ordenada]]</f>
        <v>12</v>
      </c>
      <c r="L676" s="7">
        <f>cocina[[#This Row],[Ganancia Neta]]/cocina[[#This Row],[Ganancia Bruta]]</f>
        <v>0.4</v>
      </c>
      <c r="M676" s="4">
        <f>cocina[[#This Row],[Costo Unitario]]*cocina[[#This Row],[Cantidad Ordenada]]</f>
        <v>18</v>
      </c>
    </row>
    <row r="677" spans="1:13" x14ac:dyDescent="0.45">
      <c r="A677" s="3">
        <v>264</v>
      </c>
      <c r="B677" s="3">
        <v>2</v>
      </c>
      <c r="C677" s="2" t="s">
        <v>229</v>
      </c>
      <c r="D677" s="2" t="s">
        <v>1352</v>
      </c>
      <c r="E677" s="4">
        <v>15</v>
      </c>
      <c r="F677" s="4">
        <v>25</v>
      </c>
      <c r="G677" s="3">
        <v>2</v>
      </c>
      <c r="H677">
        <v>14</v>
      </c>
      <c r="I677" s="2" t="s">
        <v>1327</v>
      </c>
      <c r="J677" s="4">
        <f>cocina[[#This Row],[Precio Unitario]]*cocina[[#This Row],[Cantidad Ordenada]]</f>
        <v>50</v>
      </c>
      <c r="K677" s="4">
        <f>(cocina[[#This Row],[Precio Unitario]]-cocina[[#This Row],[Costo Unitario]])*cocina[[#This Row],[Cantidad Ordenada]]</f>
        <v>20</v>
      </c>
      <c r="L677" s="7">
        <f>cocina[[#This Row],[Ganancia Neta]]/cocina[[#This Row],[Ganancia Bruta]]</f>
        <v>0.4</v>
      </c>
      <c r="M677" s="4">
        <f>cocina[[#This Row],[Costo Unitario]]*cocina[[#This Row],[Cantidad Ordenada]]</f>
        <v>30</v>
      </c>
    </row>
    <row r="678" spans="1:13" x14ac:dyDescent="0.45">
      <c r="A678" s="3">
        <v>265</v>
      </c>
      <c r="B678" s="3">
        <v>6</v>
      </c>
      <c r="C678" s="2" t="s">
        <v>385</v>
      </c>
      <c r="D678" s="2" t="s">
        <v>1348</v>
      </c>
      <c r="E678" s="4">
        <v>14</v>
      </c>
      <c r="F678" s="4">
        <v>23</v>
      </c>
      <c r="G678" s="3">
        <v>1</v>
      </c>
      <c r="H678">
        <v>12</v>
      </c>
      <c r="I678" s="2" t="s">
        <v>1327</v>
      </c>
      <c r="J678" s="4">
        <f>cocina[[#This Row],[Precio Unitario]]*cocina[[#This Row],[Cantidad Ordenada]]</f>
        <v>23</v>
      </c>
      <c r="K678" s="4">
        <f>(cocina[[#This Row],[Precio Unitario]]-cocina[[#This Row],[Costo Unitario]])*cocina[[#This Row],[Cantidad Ordenada]]</f>
        <v>9</v>
      </c>
      <c r="L678" s="7">
        <f>cocina[[#This Row],[Ganancia Neta]]/cocina[[#This Row],[Ganancia Bruta]]</f>
        <v>0.39130434782608697</v>
      </c>
      <c r="M678" s="4">
        <f>cocina[[#This Row],[Costo Unitario]]*cocina[[#This Row],[Cantidad Ordenada]]</f>
        <v>14</v>
      </c>
    </row>
    <row r="679" spans="1:13" x14ac:dyDescent="0.45">
      <c r="A679" s="3">
        <v>265</v>
      </c>
      <c r="B679" s="3">
        <v>6</v>
      </c>
      <c r="C679" s="2" t="s">
        <v>218</v>
      </c>
      <c r="D679" s="2" t="s">
        <v>1335</v>
      </c>
      <c r="E679" s="4">
        <v>19</v>
      </c>
      <c r="F679" s="4">
        <v>31</v>
      </c>
      <c r="G679" s="3">
        <v>1</v>
      </c>
      <c r="H679">
        <v>17</v>
      </c>
      <c r="I679" s="2" t="s">
        <v>1328</v>
      </c>
      <c r="J679" s="4">
        <f>cocina[[#This Row],[Precio Unitario]]*cocina[[#This Row],[Cantidad Ordenada]]</f>
        <v>31</v>
      </c>
      <c r="K679" s="4">
        <f>(cocina[[#This Row],[Precio Unitario]]-cocina[[#This Row],[Costo Unitario]])*cocina[[#This Row],[Cantidad Ordenada]]</f>
        <v>12</v>
      </c>
      <c r="L679" s="7">
        <f>cocina[[#This Row],[Ganancia Neta]]/cocina[[#This Row],[Ganancia Bruta]]</f>
        <v>0.38709677419354838</v>
      </c>
      <c r="M679" s="4">
        <f>cocina[[#This Row],[Costo Unitario]]*cocina[[#This Row],[Cantidad Ordenada]]</f>
        <v>19</v>
      </c>
    </row>
    <row r="680" spans="1:13" x14ac:dyDescent="0.45">
      <c r="A680" s="3">
        <v>265</v>
      </c>
      <c r="B680" s="3">
        <v>6</v>
      </c>
      <c r="C680" s="2" t="s">
        <v>200</v>
      </c>
      <c r="D680" s="2" t="s">
        <v>1336</v>
      </c>
      <c r="E680" s="4">
        <v>16</v>
      </c>
      <c r="F680" s="4">
        <v>27</v>
      </c>
      <c r="G680" s="3">
        <v>1</v>
      </c>
      <c r="H680">
        <v>56</v>
      </c>
      <c r="I680" s="2" t="s">
        <v>1327</v>
      </c>
      <c r="J680" s="4">
        <f>cocina[[#This Row],[Precio Unitario]]*cocina[[#This Row],[Cantidad Ordenada]]</f>
        <v>27</v>
      </c>
      <c r="K680" s="4">
        <f>(cocina[[#This Row],[Precio Unitario]]-cocina[[#This Row],[Costo Unitario]])*cocina[[#This Row],[Cantidad Ordenada]]</f>
        <v>11</v>
      </c>
      <c r="L680" s="7">
        <f>cocina[[#This Row],[Ganancia Neta]]/cocina[[#This Row],[Ganancia Bruta]]</f>
        <v>0.40740740740740738</v>
      </c>
      <c r="M680" s="4">
        <f>cocina[[#This Row],[Costo Unitario]]*cocina[[#This Row],[Cantidad Ordenada]]</f>
        <v>16</v>
      </c>
    </row>
    <row r="681" spans="1:13" x14ac:dyDescent="0.45">
      <c r="A681" s="3">
        <v>265</v>
      </c>
      <c r="B681" s="3">
        <v>6</v>
      </c>
      <c r="C681" s="2" t="s">
        <v>123</v>
      </c>
      <c r="D681" s="2" t="s">
        <v>1334</v>
      </c>
      <c r="E681" s="4">
        <v>18</v>
      </c>
      <c r="F681" s="4">
        <v>30</v>
      </c>
      <c r="G681" s="3">
        <v>3</v>
      </c>
      <c r="H681">
        <v>50</v>
      </c>
      <c r="I681" s="2" t="s">
        <v>1328</v>
      </c>
      <c r="J681" s="4">
        <f>cocina[[#This Row],[Precio Unitario]]*cocina[[#This Row],[Cantidad Ordenada]]</f>
        <v>90</v>
      </c>
      <c r="K681" s="4">
        <f>(cocina[[#This Row],[Precio Unitario]]-cocina[[#This Row],[Costo Unitario]])*cocina[[#This Row],[Cantidad Ordenada]]</f>
        <v>36</v>
      </c>
      <c r="L681" s="7">
        <f>cocina[[#This Row],[Ganancia Neta]]/cocina[[#This Row],[Ganancia Bruta]]</f>
        <v>0.4</v>
      </c>
      <c r="M681" s="4">
        <f>cocina[[#This Row],[Costo Unitario]]*cocina[[#This Row],[Cantidad Ordenada]]</f>
        <v>54</v>
      </c>
    </row>
    <row r="682" spans="1:13" x14ac:dyDescent="0.45">
      <c r="A682" s="3">
        <v>266</v>
      </c>
      <c r="B682" s="3">
        <v>4</v>
      </c>
      <c r="C682" s="2" t="s">
        <v>300</v>
      </c>
      <c r="D682" s="2" t="s">
        <v>1333</v>
      </c>
      <c r="E682" s="4">
        <v>14</v>
      </c>
      <c r="F682" s="4">
        <v>24</v>
      </c>
      <c r="G682" s="3">
        <v>1</v>
      </c>
      <c r="H682">
        <v>53</v>
      </c>
      <c r="I682" s="2" t="s">
        <v>1327</v>
      </c>
      <c r="J682" s="4">
        <f>cocina[[#This Row],[Precio Unitario]]*cocina[[#This Row],[Cantidad Ordenada]]</f>
        <v>24</v>
      </c>
      <c r="K682" s="4">
        <f>(cocina[[#This Row],[Precio Unitario]]-cocina[[#This Row],[Costo Unitario]])*cocina[[#This Row],[Cantidad Ordenada]]</f>
        <v>10</v>
      </c>
      <c r="L682" s="7">
        <f>cocina[[#This Row],[Ganancia Neta]]/cocina[[#This Row],[Ganancia Bruta]]</f>
        <v>0.41666666666666669</v>
      </c>
      <c r="M682" s="4">
        <f>cocina[[#This Row],[Costo Unitario]]*cocina[[#This Row],[Cantidad Ordenada]]</f>
        <v>14</v>
      </c>
    </row>
    <row r="683" spans="1:13" x14ac:dyDescent="0.45">
      <c r="A683" s="3">
        <v>266</v>
      </c>
      <c r="B683" s="3">
        <v>4</v>
      </c>
      <c r="C683" s="2" t="s">
        <v>229</v>
      </c>
      <c r="D683" s="2" t="s">
        <v>1352</v>
      </c>
      <c r="E683" s="4">
        <v>15</v>
      </c>
      <c r="F683" s="4">
        <v>25</v>
      </c>
      <c r="G683" s="3">
        <v>3</v>
      </c>
      <c r="H683">
        <v>53</v>
      </c>
      <c r="I683" s="2" t="s">
        <v>1327</v>
      </c>
      <c r="J683" s="4">
        <f>cocina[[#This Row],[Precio Unitario]]*cocina[[#This Row],[Cantidad Ordenada]]</f>
        <v>75</v>
      </c>
      <c r="K683" s="4">
        <f>(cocina[[#This Row],[Precio Unitario]]-cocina[[#This Row],[Costo Unitario]])*cocina[[#This Row],[Cantidad Ordenada]]</f>
        <v>30</v>
      </c>
      <c r="L683" s="7">
        <f>cocina[[#This Row],[Ganancia Neta]]/cocina[[#This Row],[Ganancia Bruta]]</f>
        <v>0.4</v>
      </c>
      <c r="M683" s="4">
        <f>cocina[[#This Row],[Costo Unitario]]*cocina[[#This Row],[Cantidad Ordenada]]</f>
        <v>45</v>
      </c>
    </row>
    <row r="684" spans="1:13" x14ac:dyDescent="0.45">
      <c r="A684" s="3">
        <v>267</v>
      </c>
      <c r="B684" s="3">
        <v>7</v>
      </c>
      <c r="C684" s="2" t="s">
        <v>480</v>
      </c>
      <c r="D684" s="2" t="s">
        <v>1344</v>
      </c>
      <c r="E684" s="4">
        <v>19</v>
      </c>
      <c r="F684" s="4">
        <v>32</v>
      </c>
      <c r="G684" s="3">
        <v>1</v>
      </c>
      <c r="H684">
        <v>45</v>
      </c>
      <c r="I684" s="2" t="s">
        <v>1328</v>
      </c>
      <c r="J684" s="4">
        <f>cocina[[#This Row],[Precio Unitario]]*cocina[[#This Row],[Cantidad Ordenada]]</f>
        <v>32</v>
      </c>
      <c r="K684" s="4">
        <f>(cocina[[#This Row],[Precio Unitario]]-cocina[[#This Row],[Costo Unitario]])*cocina[[#This Row],[Cantidad Ordenada]]</f>
        <v>13</v>
      </c>
      <c r="L684" s="7">
        <f>cocina[[#This Row],[Ganancia Neta]]/cocina[[#This Row],[Ganancia Bruta]]</f>
        <v>0.40625</v>
      </c>
      <c r="M684" s="4">
        <f>cocina[[#This Row],[Costo Unitario]]*cocina[[#This Row],[Cantidad Ordenada]]</f>
        <v>19</v>
      </c>
    </row>
    <row r="685" spans="1:13" x14ac:dyDescent="0.45">
      <c r="A685" s="3">
        <v>267</v>
      </c>
      <c r="B685" s="3">
        <v>7</v>
      </c>
      <c r="C685" s="2" t="s">
        <v>68</v>
      </c>
      <c r="D685" s="2" t="s">
        <v>1341</v>
      </c>
      <c r="E685" s="4">
        <v>16</v>
      </c>
      <c r="F685" s="4">
        <v>28</v>
      </c>
      <c r="G685" s="3">
        <v>2</v>
      </c>
      <c r="H685">
        <v>23</v>
      </c>
      <c r="I685" s="2" t="s">
        <v>1327</v>
      </c>
      <c r="J685" s="4">
        <f>cocina[[#This Row],[Precio Unitario]]*cocina[[#This Row],[Cantidad Ordenada]]</f>
        <v>56</v>
      </c>
      <c r="K685" s="4">
        <f>(cocina[[#This Row],[Precio Unitario]]-cocina[[#This Row],[Costo Unitario]])*cocina[[#This Row],[Cantidad Ordenada]]</f>
        <v>24</v>
      </c>
      <c r="L685" s="7">
        <f>cocina[[#This Row],[Ganancia Neta]]/cocina[[#This Row],[Ganancia Bruta]]</f>
        <v>0.42857142857142855</v>
      </c>
      <c r="M685" s="4">
        <f>cocina[[#This Row],[Costo Unitario]]*cocina[[#This Row],[Cantidad Ordenada]]</f>
        <v>32</v>
      </c>
    </row>
    <row r="686" spans="1:13" x14ac:dyDescent="0.45">
      <c r="A686" s="3">
        <v>267</v>
      </c>
      <c r="B686" s="3">
        <v>7</v>
      </c>
      <c r="C686" s="2" t="s">
        <v>123</v>
      </c>
      <c r="D686" s="2" t="s">
        <v>1334</v>
      </c>
      <c r="E686" s="4">
        <v>18</v>
      </c>
      <c r="F686" s="4">
        <v>30</v>
      </c>
      <c r="G686" s="3">
        <v>1</v>
      </c>
      <c r="H686">
        <v>28</v>
      </c>
      <c r="I686" s="2" t="s">
        <v>1328</v>
      </c>
      <c r="J686" s="4">
        <f>cocina[[#This Row],[Precio Unitario]]*cocina[[#This Row],[Cantidad Ordenada]]</f>
        <v>30</v>
      </c>
      <c r="K686" s="4">
        <f>(cocina[[#This Row],[Precio Unitario]]-cocina[[#This Row],[Costo Unitario]])*cocina[[#This Row],[Cantidad Ordenada]]</f>
        <v>12</v>
      </c>
      <c r="L686" s="7">
        <f>cocina[[#This Row],[Ganancia Neta]]/cocina[[#This Row],[Ganancia Bruta]]</f>
        <v>0.4</v>
      </c>
      <c r="M686" s="4">
        <f>cocina[[#This Row],[Costo Unitario]]*cocina[[#This Row],[Cantidad Ordenada]]</f>
        <v>18</v>
      </c>
    </row>
    <row r="687" spans="1:13" x14ac:dyDescent="0.45">
      <c r="A687" s="3">
        <v>268</v>
      </c>
      <c r="B687" s="3">
        <v>14</v>
      </c>
      <c r="C687" s="2" t="s">
        <v>300</v>
      </c>
      <c r="D687" s="2" t="s">
        <v>1333</v>
      </c>
      <c r="E687" s="4">
        <v>14</v>
      </c>
      <c r="F687" s="4">
        <v>24</v>
      </c>
      <c r="G687" s="3">
        <v>1</v>
      </c>
      <c r="H687">
        <v>39</v>
      </c>
      <c r="I687" s="2" t="s">
        <v>1328</v>
      </c>
      <c r="J687" s="4">
        <f>cocina[[#This Row],[Precio Unitario]]*cocina[[#This Row],[Cantidad Ordenada]]</f>
        <v>24</v>
      </c>
      <c r="K687" s="4">
        <f>(cocina[[#This Row],[Precio Unitario]]-cocina[[#This Row],[Costo Unitario]])*cocina[[#This Row],[Cantidad Ordenada]]</f>
        <v>10</v>
      </c>
      <c r="L687" s="7">
        <f>cocina[[#This Row],[Ganancia Neta]]/cocina[[#This Row],[Ganancia Bruta]]</f>
        <v>0.41666666666666669</v>
      </c>
      <c r="M687" s="4">
        <f>cocina[[#This Row],[Costo Unitario]]*cocina[[#This Row],[Cantidad Ordenada]]</f>
        <v>14</v>
      </c>
    </row>
    <row r="688" spans="1:13" x14ac:dyDescent="0.45">
      <c r="A688" s="3">
        <v>268</v>
      </c>
      <c r="B688" s="3">
        <v>14</v>
      </c>
      <c r="C688" s="2" t="s">
        <v>390</v>
      </c>
      <c r="D688" s="2" t="s">
        <v>1345</v>
      </c>
      <c r="E688" s="4">
        <v>13</v>
      </c>
      <c r="F688" s="4">
        <v>22</v>
      </c>
      <c r="G688" s="3">
        <v>2</v>
      </c>
      <c r="H688">
        <v>44</v>
      </c>
      <c r="I688" s="2" t="s">
        <v>1328</v>
      </c>
      <c r="J688" s="4">
        <f>cocina[[#This Row],[Precio Unitario]]*cocina[[#This Row],[Cantidad Ordenada]]</f>
        <v>44</v>
      </c>
      <c r="K688" s="4">
        <f>(cocina[[#This Row],[Precio Unitario]]-cocina[[#This Row],[Costo Unitario]])*cocina[[#This Row],[Cantidad Ordenada]]</f>
        <v>18</v>
      </c>
      <c r="L688" s="7">
        <f>cocina[[#This Row],[Ganancia Neta]]/cocina[[#This Row],[Ganancia Bruta]]</f>
        <v>0.40909090909090912</v>
      </c>
      <c r="M688" s="4">
        <f>cocina[[#This Row],[Costo Unitario]]*cocina[[#This Row],[Cantidad Ordenada]]</f>
        <v>26</v>
      </c>
    </row>
    <row r="689" spans="1:13" x14ac:dyDescent="0.45">
      <c r="A689" s="3">
        <v>269</v>
      </c>
      <c r="B689" s="3">
        <v>11</v>
      </c>
      <c r="C689" s="2" t="s">
        <v>131</v>
      </c>
      <c r="D689" s="2" t="s">
        <v>1338</v>
      </c>
      <c r="E689" s="4">
        <v>22</v>
      </c>
      <c r="F689" s="4">
        <v>36</v>
      </c>
      <c r="G689" s="3">
        <v>3</v>
      </c>
      <c r="H689">
        <v>13</v>
      </c>
      <c r="I689" s="2" t="s">
        <v>1327</v>
      </c>
      <c r="J689" s="4">
        <f>cocina[[#This Row],[Precio Unitario]]*cocina[[#This Row],[Cantidad Ordenada]]</f>
        <v>108</v>
      </c>
      <c r="K689" s="4">
        <f>(cocina[[#This Row],[Precio Unitario]]-cocina[[#This Row],[Costo Unitario]])*cocina[[#This Row],[Cantidad Ordenada]]</f>
        <v>42</v>
      </c>
      <c r="L689" s="7">
        <f>cocina[[#This Row],[Ganancia Neta]]/cocina[[#This Row],[Ganancia Bruta]]</f>
        <v>0.3888888888888889</v>
      </c>
      <c r="M689" s="4">
        <f>cocina[[#This Row],[Costo Unitario]]*cocina[[#This Row],[Cantidad Ordenada]]</f>
        <v>66</v>
      </c>
    </row>
    <row r="690" spans="1:13" x14ac:dyDescent="0.45">
      <c r="A690" s="3">
        <v>269</v>
      </c>
      <c r="B690" s="3">
        <v>11</v>
      </c>
      <c r="C690" s="2" t="s">
        <v>80</v>
      </c>
      <c r="D690" s="2" t="s">
        <v>1337</v>
      </c>
      <c r="E690" s="4">
        <v>25</v>
      </c>
      <c r="F690" s="4">
        <v>40</v>
      </c>
      <c r="G690" s="3">
        <v>1</v>
      </c>
      <c r="H690">
        <v>58</v>
      </c>
      <c r="I690" s="2" t="s">
        <v>1328</v>
      </c>
      <c r="J690" s="4">
        <f>cocina[[#This Row],[Precio Unitario]]*cocina[[#This Row],[Cantidad Ordenada]]</f>
        <v>40</v>
      </c>
      <c r="K690" s="4">
        <f>(cocina[[#This Row],[Precio Unitario]]-cocina[[#This Row],[Costo Unitario]])*cocina[[#This Row],[Cantidad Ordenada]]</f>
        <v>15</v>
      </c>
      <c r="L690" s="7">
        <f>cocina[[#This Row],[Ganancia Neta]]/cocina[[#This Row],[Ganancia Bruta]]</f>
        <v>0.375</v>
      </c>
      <c r="M690" s="4">
        <f>cocina[[#This Row],[Costo Unitario]]*cocina[[#This Row],[Cantidad Ordenada]]</f>
        <v>25</v>
      </c>
    </row>
    <row r="691" spans="1:13" x14ac:dyDescent="0.45">
      <c r="A691" s="3">
        <v>269</v>
      </c>
      <c r="B691" s="3">
        <v>11</v>
      </c>
      <c r="C691" s="2" t="s">
        <v>98</v>
      </c>
      <c r="D691" s="2" t="s">
        <v>1346</v>
      </c>
      <c r="E691" s="4">
        <v>20</v>
      </c>
      <c r="F691" s="4">
        <v>34</v>
      </c>
      <c r="G691" s="3">
        <v>3</v>
      </c>
      <c r="H691">
        <v>30</v>
      </c>
      <c r="I691" s="2" t="s">
        <v>1328</v>
      </c>
      <c r="J691" s="4">
        <f>cocina[[#This Row],[Precio Unitario]]*cocina[[#This Row],[Cantidad Ordenada]]</f>
        <v>102</v>
      </c>
      <c r="K691" s="4">
        <f>(cocina[[#This Row],[Precio Unitario]]-cocina[[#This Row],[Costo Unitario]])*cocina[[#This Row],[Cantidad Ordenada]]</f>
        <v>42</v>
      </c>
      <c r="L691" s="7">
        <f>cocina[[#This Row],[Ganancia Neta]]/cocina[[#This Row],[Ganancia Bruta]]</f>
        <v>0.41176470588235292</v>
      </c>
      <c r="M691" s="4">
        <f>cocina[[#This Row],[Costo Unitario]]*cocina[[#This Row],[Cantidad Ordenada]]</f>
        <v>60</v>
      </c>
    </row>
    <row r="692" spans="1:13" x14ac:dyDescent="0.45">
      <c r="A692" s="3">
        <v>270</v>
      </c>
      <c r="B692" s="3">
        <v>10</v>
      </c>
      <c r="C692" s="2" t="s">
        <v>98</v>
      </c>
      <c r="D692" s="2" t="s">
        <v>1346</v>
      </c>
      <c r="E692" s="4">
        <v>20</v>
      </c>
      <c r="F692" s="4">
        <v>34</v>
      </c>
      <c r="G692" s="3">
        <v>3</v>
      </c>
      <c r="H692">
        <v>26</v>
      </c>
      <c r="I692" s="2" t="s">
        <v>1327</v>
      </c>
      <c r="J692" s="4">
        <f>cocina[[#This Row],[Precio Unitario]]*cocina[[#This Row],[Cantidad Ordenada]]</f>
        <v>102</v>
      </c>
      <c r="K692" s="4">
        <f>(cocina[[#This Row],[Precio Unitario]]-cocina[[#This Row],[Costo Unitario]])*cocina[[#This Row],[Cantidad Ordenada]]</f>
        <v>42</v>
      </c>
      <c r="L692" s="7">
        <f>cocina[[#This Row],[Ganancia Neta]]/cocina[[#This Row],[Ganancia Bruta]]</f>
        <v>0.41176470588235292</v>
      </c>
      <c r="M692" s="4">
        <f>cocina[[#This Row],[Costo Unitario]]*cocina[[#This Row],[Cantidad Ordenada]]</f>
        <v>60</v>
      </c>
    </row>
    <row r="693" spans="1:13" x14ac:dyDescent="0.45">
      <c r="A693" s="3">
        <v>271</v>
      </c>
      <c r="B693" s="3">
        <v>3</v>
      </c>
      <c r="C693" s="2" t="s">
        <v>390</v>
      </c>
      <c r="D693" s="2" t="s">
        <v>1345</v>
      </c>
      <c r="E693" s="4">
        <v>13</v>
      </c>
      <c r="F693" s="4">
        <v>22</v>
      </c>
      <c r="G693" s="3">
        <v>2</v>
      </c>
      <c r="H693">
        <v>55</v>
      </c>
      <c r="I693" s="2" t="s">
        <v>1328</v>
      </c>
      <c r="J693" s="4">
        <f>cocina[[#This Row],[Precio Unitario]]*cocina[[#This Row],[Cantidad Ordenada]]</f>
        <v>44</v>
      </c>
      <c r="K693" s="4">
        <f>(cocina[[#This Row],[Precio Unitario]]-cocina[[#This Row],[Costo Unitario]])*cocina[[#This Row],[Cantidad Ordenada]]</f>
        <v>18</v>
      </c>
      <c r="L693" s="7">
        <f>cocina[[#This Row],[Ganancia Neta]]/cocina[[#This Row],[Ganancia Bruta]]</f>
        <v>0.40909090909090912</v>
      </c>
      <c r="M693" s="4">
        <f>cocina[[#This Row],[Costo Unitario]]*cocina[[#This Row],[Cantidad Ordenada]]</f>
        <v>26</v>
      </c>
    </row>
    <row r="694" spans="1:13" x14ac:dyDescent="0.45">
      <c r="A694" s="3">
        <v>272</v>
      </c>
      <c r="B694" s="3">
        <v>7</v>
      </c>
      <c r="C694" s="2" t="s">
        <v>300</v>
      </c>
      <c r="D694" s="2" t="s">
        <v>1333</v>
      </c>
      <c r="E694" s="4">
        <v>14</v>
      </c>
      <c r="F694" s="4">
        <v>24</v>
      </c>
      <c r="G694" s="3">
        <v>2</v>
      </c>
      <c r="H694">
        <v>36</v>
      </c>
      <c r="I694" s="2" t="s">
        <v>1327</v>
      </c>
      <c r="J694" s="4">
        <f>cocina[[#This Row],[Precio Unitario]]*cocina[[#This Row],[Cantidad Ordenada]]</f>
        <v>48</v>
      </c>
      <c r="K694" s="4">
        <f>(cocina[[#This Row],[Precio Unitario]]-cocina[[#This Row],[Costo Unitario]])*cocina[[#This Row],[Cantidad Ordenada]]</f>
        <v>20</v>
      </c>
      <c r="L694" s="7">
        <f>cocina[[#This Row],[Ganancia Neta]]/cocina[[#This Row],[Ganancia Bruta]]</f>
        <v>0.41666666666666669</v>
      </c>
      <c r="M694" s="4">
        <f>cocina[[#This Row],[Costo Unitario]]*cocina[[#This Row],[Cantidad Ordenada]]</f>
        <v>28</v>
      </c>
    </row>
    <row r="695" spans="1:13" x14ac:dyDescent="0.45">
      <c r="A695" s="3">
        <v>272</v>
      </c>
      <c r="B695" s="3">
        <v>7</v>
      </c>
      <c r="C695" s="2" t="s">
        <v>35</v>
      </c>
      <c r="D695" s="2" t="s">
        <v>1343</v>
      </c>
      <c r="E695" s="4">
        <v>21</v>
      </c>
      <c r="F695" s="4">
        <v>35</v>
      </c>
      <c r="G695" s="3">
        <v>1</v>
      </c>
      <c r="H695">
        <v>47</v>
      </c>
      <c r="I695" s="2" t="s">
        <v>1328</v>
      </c>
      <c r="J695" s="4">
        <f>cocina[[#This Row],[Precio Unitario]]*cocina[[#This Row],[Cantidad Ordenada]]</f>
        <v>35</v>
      </c>
      <c r="K695" s="4">
        <f>(cocina[[#This Row],[Precio Unitario]]-cocina[[#This Row],[Costo Unitario]])*cocina[[#This Row],[Cantidad Ordenada]]</f>
        <v>14</v>
      </c>
      <c r="L695" s="7">
        <f>cocina[[#This Row],[Ganancia Neta]]/cocina[[#This Row],[Ganancia Bruta]]</f>
        <v>0.4</v>
      </c>
      <c r="M695" s="4">
        <f>cocina[[#This Row],[Costo Unitario]]*cocina[[#This Row],[Cantidad Ordenada]]</f>
        <v>21</v>
      </c>
    </row>
    <row r="696" spans="1:13" x14ac:dyDescent="0.45">
      <c r="A696" s="3">
        <v>273</v>
      </c>
      <c r="B696" s="3">
        <v>20</v>
      </c>
      <c r="C696" s="2" t="s">
        <v>480</v>
      </c>
      <c r="D696" s="2" t="s">
        <v>1344</v>
      </c>
      <c r="E696" s="4">
        <v>19</v>
      </c>
      <c r="F696" s="4">
        <v>32</v>
      </c>
      <c r="G696" s="3">
        <v>1</v>
      </c>
      <c r="H696">
        <v>22</v>
      </c>
      <c r="I696" s="2" t="s">
        <v>1328</v>
      </c>
      <c r="J696" s="4">
        <f>cocina[[#This Row],[Precio Unitario]]*cocina[[#This Row],[Cantidad Ordenada]]</f>
        <v>32</v>
      </c>
      <c r="K696" s="4">
        <f>(cocina[[#This Row],[Precio Unitario]]-cocina[[#This Row],[Costo Unitario]])*cocina[[#This Row],[Cantidad Ordenada]]</f>
        <v>13</v>
      </c>
      <c r="L696" s="7">
        <f>cocina[[#This Row],[Ganancia Neta]]/cocina[[#This Row],[Ganancia Bruta]]</f>
        <v>0.40625</v>
      </c>
      <c r="M696" s="4">
        <f>cocina[[#This Row],[Costo Unitario]]*cocina[[#This Row],[Cantidad Ordenada]]</f>
        <v>19</v>
      </c>
    </row>
    <row r="697" spans="1:13" x14ac:dyDescent="0.45">
      <c r="A697" s="3">
        <v>273</v>
      </c>
      <c r="B697" s="3">
        <v>20</v>
      </c>
      <c r="C697" s="2" t="s">
        <v>390</v>
      </c>
      <c r="D697" s="2" t="s">
        <v>1345</v>
      </c>
      <c r="E697" s="4">
        <v>13</v>
      </c>
      <c r="F697" s="4">
        <v>22</v>
      </c>
      <c r="G697" s="3">
        <v>3</v>
      </c>
      <c r="H697">
        <v>40</v>
      </c>
      <c r="I697" s="2" t="s">
        <v>1327</v>
      </c>
      <c r="J697" s="4">
        <f>cocina[[#This Row],[Precio Unitario]]*cocina[[#This Row],[Cantidad Ordenada]]</f>
        <v>66</v>
      </c>
      <c r="K697" s="4">
        <f>(cocina[[#This Row],[Precio Unitario]]-cocina[[#This Row],[Costo Unitario]])*cocina[[#This Row],[Cantidad Ordenada]]</f>
        <v>27</v>
      </c>
      <c r="L697" s="7">
        <f>cocina[[#This Row],[Ganancia Neta]]/cocina[[#This Row],[Ganancia Bruta]]</f>
        <v>0.40909090909090912</v>
      </c>
      <c r="M697" s="4">
        <f>cocina[[#This Row],[Costo Unitario]]*cocina[[#This Row],[Cantidad Ordenada]]</f>
        <v>39</v>
      </c>
    </row>
    <row r="698" spans="1:13" x14ac:dyDescent="0.45">
      <c r="A698" s="3">
        <v>273</v>
      </c>
      <c r="B698" s="3">
        <v>20</v>
      </c>
      <c r="C698" s="2" t="s">
        <v>229</v>
      </c>
      <c r="D698" s="2" t="s">
        <v>1352</v>
      </c>
      <c r="E698" s="4">
        <v>15</v>
      </c>
      <c r="F698" s="4">
        <v>25</v>
      </c>
      <c r="G698" s="3">
        <v>1</v>
      </c>
      <c r="H698">
        <v>5</v>
      </c>
      <c r="I698" s="2" t="s">
        <v>1328</v>
      </c>
      <c r="J698" s="4">
        <f>cocina[[#This Row],[Precio Unitario]]*cocina[[#This Row],[Cantidad Ordenada]]</f>
        <v>25</v>
      </c>
      <c r="K698" s="4">
        <f>(cocina[[#This Row],[Precio Unitario]]-cocina[[#This Row],[Costo Unitario]])*cocina[[#This Row],[Cantidad Ordenada]]</f>
        <v>10</v>
      </c>
      <c r="L698" s="7">
        <f>cocina[[#This Row],[Ganancia Neta]]/cocina[[#This Row],[Ganancia Bruta]]</f>
        <v>0.4</v>
      </c>
      <c r="M698" s="4">
        <f>cocina[[#This Row],[Costo Unitario]]*cocina[[#This Row],[Cantidad Ordenada]]</f>
        <v>15</v>
      </c>
    </row>
    <row r="699" spans="1:13" x14ac:dyDescent="0.45">
      <c r="A699" s="3">
        <v>274</v>
      </c>
      <c r="B699" s="3">
        <v>7</v>
      </c>
      <c r="C699" s="2" t="s">
        <v>297</v>
      </c>
      <c r="D699" s="2" t="s">
        <v>1351</v>
      </c>
      <c r="E699" s="4">
        <v>15</v>
      </c>
      <c r="F699" s="4">
        <v>26</v>
      </c>
      <c r="G699" s="3">
        <v>3</v>
      </c>
      <c r="H699">
        <v>33</v>
      </c>
      <c r="I699" s="2" t="s">
        <v>1327</v>
      </c>
      <c r="J699" s="4">
        <f>cocina[[#This Row],[Precio Unitario]]*cocina[[#This Row],[Cantidad Ordenada]]</f>
        <v>78</v>
      </c>
      <c r="K699" s="4">
        <f>(cocina[[#This Row],[Precio Unitario]]-cocina[[#This Row],[Costo Unitario]])*cocina[[#This Row],[Cantidad Ordenada]]</f>
        <v>33</v>
      </c>
      <c r="L699" s="7">
        <f>cocina[[#This Row],[Ganancia Neta]]/cocina[[#This Row],[Ganancia Bruta]]</f>
        <v>0.42307692307692307</v>
      </c>
      <c r="M699" s="4">
        <f>cocina[[#This Row],[Costo Unitario]]*cocina[[#This Row],[Cantidad Ordenada]]</f>
        <v>45</v>
      </c>
    </row>
    <row r="700" spans="1:13" x14ac:dyDescent="0.45">
      <c r="A700" s="3">
        <v>274</v>
      </c>
      <c r="B700" s="3">
        <v>7</v>
      </c>
      <c r="C700" s="2" t="s">
        <v>211</v>
      </c>
      <c r="D700" s="2" t="s">
        <v>1342</v>
      </c>
      <c r="E700" s="4">
        <v>11</v>
      </c>
      <c r="F700" s="4">
        <v>19</v>
      </c>
      <c r="G700" s="3">
        <v>2</v>
      </c>
      <c r="H700">
        <v>42</v>
      </c>
      <c r="I700" s="2" t="s">
        <v>1328</v>
      </c>
      <c r="J700" s="4">
        <f>cocina[[#This Row],[Precio Unitario]]*cocina[[#This Row],[Cantidad Ordenada]]</f>
        <v>38</v>
      </c>
      <c r="K700" s="4">
        <f>(cocina[[#This Row],[Precio Unitario]]-cocina[[#This Row],[Costo Unitario]])*cocina[[#This Row],[Cantidad Ordenada]]</f>
        <v>16</v>
      </c>
      <c r="L700" s="7">
        <f>cocina[[#This Row],[Ganancia Neta]]/cocina[[#This Row],[Ganancia Bruta]]</f>
        <v>0.42105263157894735</v>
      </c>
      <c r="M700" s="4">
        <f>cocina[[#This Row],[Costo Unitario]]*cocina[[#This Row],[Cantidad Ordenada]]</f>
        <v>22</v>
      </c>
    </row>
    <row r="701" spans="1:13" x14ac:dyDescent="0.45">
      <c r="A701" s="3">
        <v>275</v>
      </c>
      <c r="B701" s="3">
        <v>5</v>
      </c>
      <c r="C701" s="2" t="s">
        <v>512</v>
      </c>
      <c r="D701" s="2" t="s">
        <v>1340</v>
      </c>
      <c r="E701" s="4">
        <v>20</v>
      </c>
      <c r="F701" s="4">
        <v>33</v>
      </c>
      <c r="G701" s="3">
        <v>1</v>
      </c>
      <c r="H701">
        <v>32</v>
      </c>
      <c r="I701" s="2" t="s">
        <v>1328</v>
      </c>
      <c r="J701" s="4">
        <f>cocina[[#This Row],[Precio Unitario]]*cocina[[#This Row],[Cantidad Ordenada]]</f>
        <v>33</v>
      </c>
      <c r="K701" s="4">
        <f>(cocina[[#This Row],[Precio Unitario]]-cocina[[#This Row],[Costo Unitario]])*cocina[[#This Row],[Cantidad Ordenada]]</f>
        <v>13</v>
      </c>
      <c r="L701" s="7">
        <f>cocina[[#This Row],[Ganancia Neta]]/cocina[[#This Row],[Ganancia Bruta]]</f>
        <v>0.39393939393939392</v>
      </c>
      <c r="M701" s="4">
        <f>cocina[[#This Row],[Costo Unitario]]*cocina[[#This Row],[Cantidad Ordenada]]</f>
        <v>20</v>
      </c>
    </row>
    <row r="702" spans="1:13" x14ac:dyDescent="0.45">
      <c r="A702" s="3">
        <v>275</v>
      </c>
      <c r="B702" s="3">
        <v>5</v>
      </c>
      <c r="C702" s="2" t="s">
        <v>218</v>
      </c>
      <c r="D702" s="2" t="s">
        <v>1335</v>
      </c>
      <c r="E702" s="4">
        <v>19</v>
      </c>
      <c r="F702" s="4">
        <v>31</v>
      </c>
      <c r="G702" s="3">
        <v>2</v>
      </c>
      <c r="H702">
        <v>32</v>
      </c>
      <c r="I702" s="2" t="s">
        <v>1327</v>
      </c>
      <c r="J702" s="4">
        <f>cocina[[#This Row],[Precio Unitario]]*cocina[[#This Row],[Cantidad Ordenada]]</f>
        <v>62</v>
      </c>
      <c r="K702" s="4">
        <f>(cocina[[#This Row],[Precio Unitario]]-cocina[[#This Row],[Costo Unitario]])*cocina[[#This Row],[Cantidad Ordenada]]</f>
        <v>24</v>
      </c>
      <c r="L702" s="7">
        <f>cocina[[#This Row],[Ganancia Neta]]/cocina[[#This Row],[Ganancia Bruta]]</f>
        <v>0.38709677419354838</v>
      </c>
      <c r="M702" s="4">
        <f>cocina[[#This Row],[Costo Unitario]]*cocina[[#This Row],[Cantidad Ordenada]]</f>
        <v>38</v>
      </c>
    </row>
    <row r="703" spans="1:13" x14ac:dyDescent="0.45">
      <c r="A703" s="3">
        <v>275</v>
      </c>
      <c r="B703" s="3">
        <v>5</v>
      </c>
      <c r="C703" s="2" t="s">
        <v>297</v>
      </c>
      <c r="D703" s="2" t="s">
        <v>1351</v>
      </c>
      <c r="E703" s="4">
        <v>15</v>
      </c>
      <c r="F703" s="4">
        <v>26</v>
      </c>
      <c r="G703" s="3">
        <v>1</v>
      </c>
      <c r="H703">
        <v>58</v>
      </c>
      <c r="I703" s="2" t="s">
        <v>1327</v>
      </c>
      <c r="J703" s="4">
        <f>cocina[[#This Row],[Precio Unitario]]*cocina[[#This Row],[Cantidad Ordenada]]</f>
        <v>26</v>
      </c>
      <c r="K703" s="4">
        <f>(cocina[[#This Row],[Precio Unitario]]-cocina[[#This Row],[Costo Unitario]])*cocina[[#This Row],[Cantidad Ordenada]]</f>
        <v>11</v>
      </c>
      <c r="L703" s="7">
        <f>cocina[[#This Row],[Ganancia Neta]]/cocina[[#This Row],[Ganancia Bruta]]</f>
        <v>0.42307692307692307</v>
      </c>
      <c r="M703" s="4">
        <f>cocina[[#This Row],[Costo Unitario]]*cocina[[#This Row],[Cantidad Ordenada]]</f>
        <v>15</v>
      </c>
    </row>
    <row r="704" spans="1:13" x14ac:dyDescent="0.45">
      <c r="A704" s="3">
        <v>276</v>
      </c>
      <c r="B704" s="3">
        <v>15</v>
      </c>
      <c r="C704" s="2" t="s">
        <v>390</v>
      </c>
      <c r="D704" s="2" t="s">
        <v>1345</v>
      </c>
      <c r="E704" s="4">
        <v>13</v>
      </c>
      <c r="F704" s="4">
        <v>22</v>
      </c>
      <c r="G704" s="3">
        <v>2</v>
      </c>
      <c r="H704">
        <v>49</v>
      </c>
      <c r="I704" s="2" t="s">
        <v>1327</v>
      </c>
      <c r="J704" s="4">
        <f>cocina[[#This Row],[Precio Unitario]]*cocina[[#This Row],[Cantidad Ordenada]]</f>
        <v>44</v>
      </c>
      <c r="K704" s="4">
        <f>(cocina[[#This Row],[Precio Unitario]]-cocina[[#This Row],[Costo Unitario]])*cocina[[#This Row],[Cantidad Ordenada]]</f>
        <v>18</v>
      </c>
      <c r="L704" s="7">
        <f>cocina[[#This Row],[Ganancia Neta]]/cocina[[#This Row],[Ganancia Bruta]]</f>
        <v>0.40909090909090912</v>
      </c>
      <c r="M704" s="4">
        <f>cocina[[#This Row],[Costo Unitario]]*cocina[[#This Row],[Cantidad Ordenada]]</f>
        <v>26</v>
      </c>
    </row>
    <row r="705" spans="1:13" x14ac:dyDescent="0.45">
      <c r="A705" s="3">
        <v>276</v>
      </c>
      <c r="B705" s="3">
        <v>15</v>
      </c>
      <c r="C705" s="2" t="s">
        <v>297</v>
      </c>
      <c r="D705" s="2" t="s">
        <v>1351</v>
      </c>
      <c r="E705" s="4">
        <v>15</v>
      </c>
      <c r="F705" s="4">
        <v>26</v>
      </c>
      <c r="G705" s="3">
        <v>1</v>
      </c>
      <c r="H705">
        <v>36</v>
      </c>
      <c r="I705" s="2" t="s">
        <v>1328</v>
      </c>
      <c r="J705" s="4">
        <f>cocina[[#This Row],[Precio Unitario]]*cocina[[#This Row],[Cantidad Ordenada]]</f>
        <v>26</v>
      </c>
      <c r="K705" s="4">
        <f>(cocina[[#This Row],[Precio Unitario]]-cocina[[#This Row],[Costo Unitario]])*cocina[[#This Row],[Cantidad Ordenada]]</f>
        <v>11</v>
      </c>
      <c r="L705" s="7">
        <f>cocina[[#This Row],[Ganancia Neta]]/cocina[[#This Row],[Ganancia Bruta]]</f>
        <v>0.42307692307692307</v>
      </c>
      <c r="M705" s="4">
        <f>cocina[[#This Row],[Costo Unitario]]*cocina[[#This Row],[Cantidad Ordenada]]</f>
        <v>15</v>
      </c>
    </row>
    <row r="706" spans="1:13" x14ac:dyDescent="0.45">
      <c r="A706" s="3">
        <v>277</v>
      </c>
      <c r="B706" s="3">
        <v>4</v>
      </c>
      <c r="C706" s="2" t="s">
        <v>218</v>
      </c>
      <c r="D706" s="2" t="s">
        <v>1335</v>
      </c>
      <c r="E706" s="4">
        <v>19</v>
      </c>
      <c r="F706" s="4">
        <v>31</v>
      </c>
      <c r="G706" s="3">
        <v>3</v>
      </c>
      <c r="H706">
        <v>29</v>
      </c>
      <c r="I706" s="2" t="s">
        <v>1327</v>
      </c>
      <c r="J706" s="4">
        <f>cocina[[#This Row],[Precio Unitario]]*cocina[[#This Row],[Cantidad Ordenada]]</f>
        <v>93</v>
      </c>
      <c r="K706" s="4">
        <f>(cocina[[#This Row],[Precio Unitario]]-cocina[[#This Row],[Costo Unitario]])*cocina[[#This Row],[Cantidad Ordenada]]</f>
        <v>36</v>
      </c>
      <c r="L706" s="7">
        <f>cocina[[#This Row],[Ganancia Neta]]/cocina[[#This Row],[Ganancia Bruta]]</f>
        <v>0.38709677419354838</v>
      </c>
      <c r="M706" s="4">
        <f>cocina[[#This Row],[Costo Unitario]]*cocina[[#This Row],[Cantidad Ordenada]]</f>
        <v>57</v>
      </c>
    </row>
    <row r="707" spans="1:13" x14ac:dyDescent="0.45">
      <c r="A707" s="3">
        <v>278</v>
      </c>
      <c r="B707" s="3">
        <v>5</v>
      </c>
      <c r="C707" s="2" t="s">
        <v>218</v>
      </c>
      <c r="D707" s="2" t="s">
        <v>1335</v>
      </c>
      <c r="E707" s="4">
        <v>19</v>
      </c>
      <c r="F707" s="4">
        <v>31</v>
      </c>
      <c r="G707" s="3">
        <v>3</v>
      </c>
      <c r="H707">
        <v>33</v>
      </c>
      <c r="I707" s="2" t="s">
        <v>1327</v>
      </c>
      <c r="J707" s="4">
        <f>cocina[[#This Row],[Precio Unitario]]*cocina[[#This Row],[Cantidad Ordenada]]</f>
        <v>93</v>
      </c>
      <c r="K707" s="4">
        <f>(cocina[[#This Row],[Precio Unitario]]-cocina[[#This Row],[Costo Unitario]])*cocina[[#This Row],[Cantidad Ordenada]]</f>
        <v>36</v>
      </c>
      <c r="L707" s="7">
        <f>cocina[[#This Row],[Ganancia Neta]]/cocina[[#This Row],[Ganancia Bruta]]</f>
        <v>0.38709677419354838</v>
      </c>
      <c r="M707" s="4">
        <f>cocina[[#This Row],[Costo Unitario]]*cocina[[#This Row],[Cantidad Ordenada]]</f>
        <v>57</v>
      </c>
    </row>
    <row r="708" spans="1:13" x14ac:dyDescent="0.45">
      <c r="A708" s="3">
        <v>278</v>
      </c>
      <c r="B708" s="3">
        <v>5</v>
      </c>
      <c r="C708" s="2" t="s">
        <v>300</v>
      </c>
      <c r="D708" s="2" t="s">
        <v>1333</v>
      </c>
      <c r="E708" s="4">
        <v>14</v>
      </c>
      <c r="F708" s="4">
        <v>24</v>
      </c>
      <c r="G708" s="3">
        <v>2</v>
      </c>
      <c r="H708">
        <v>28</v>
      </c>
      <c r="I708" s="2" t="s">
        <v>1328</v>
      </c>
      <c r="J708" s="4">
        <f>cocina[[#This Row],[Precio Unitario]]*cocina[[#This Row],[Cantidad Ordenada]]</f>
        <v>48</v>
      </c>
      <c r="K708" s="4">
        <f>(cocina[[#This Row],[Precio Unitario]]-cocina[[#This Row],[Costo Unitario]])*cocina[[#This Row],[Cantidad Ordenada]]</f>
        <v>20</v>
      </c>
      <c r="L708" s="7">
        <f>cocina[[#This Row],[Ganancia Neta]]/cocina[[#This Row],[Ganancia Bruta]]</f>
        <v>0.41666666666666669</v>
      </c>
      <c r="M708" s="4">
        <f>cocina[[#This Row],[Costo Unitario]]*cocina[[#This Row],[Cantidad Ordenada]]</f>
        <v>28</v>
      </c>
    </row>
    <row r="709" spans="1:13" x14ac:dyDescent="0.45">
      <c r="A709" s="3">
        <v>279</v>
      </c>
      <c r="B709" s="3">
        <v>11</v>
      </c>
      <c r="C709" s="2" t="s">
        <v>80</v>
      </c>
      <c r="D709" s="2" t="s">
        <v>1337</v>
      </c>
      <c r="E709" s="4">
        <v>25</v>
      </c>
      <c r="F709" s="4">
        <v>40</v>
      </c>
      <c r="G709" s="3">
        <v>3</v>
      </c>
      <c r="H709">
        <v>48</v>
      </c>
      <c r="I709" s="2" t="s">
        <v>1328</v>
      </c>
      <c r="J709" s="4">
        <f>cocina[[#This Row],[Precio Unitario]]*cocina[[#This Row],[Cantidad Ordenada]]</f>
        <v>120</v>
      </c>
      <c r="K709" s="4">
        <f>(cocina[[#This Row],[Precio Unitario]]-cocina[[#This Row],[Costo Unitario]])*cocina[[#This Row],[Cantidad Ordenada]]</f>
        <v>45</v>
      </c>
      <c r="L709" s="7">
        <f>cocina[[#This Row],[Ganancia Neta]]/cocina[[#This Row],[Ganancia Bruta]]</f>
        <v>0.375</v>
      </c>
      <c r="M709" s="4">
        <f>cocina[[#This Row],[Costo Unitario]]*cocina[[#This Row],[Cantidad Ordenada]]</f>
        <v>75</v>
      </c>
    </row>
    <row r="710" spans="1:13" x14ac:dyDescent="0.45">
      <c r="A710" s="3">
        <v>279</v>
      </c>
      <c r="B710" s="3">
        <v>11</v>
      </c>
      <c r="C710" s="2" t="s">
        <v>35</v>
      </c>
      <c r="D710" s="2" t="s">
        <v>1343</v>
      </c>
      <c r="E710" s="4">
        <v>21</v>
      </c>
      <c r="F710" s="4">
        <v>35</v>
      </c>
      <c r="G710" s="3">
        <v>1</v>
      </c>
      <c r="H710">
        <v>28</v>
      </c>
      <c r="I710" s="2" t="s">
        <v>1327</v>
      </c>
      <c r="J710" s="4">
        <f>cocina[[#This Row],[Precio Unitario]]*cocina[[#This Row],[Cantidad Ordenada]]</f>
        <v>35</v>
      </c>
      <c r="K710" s="4">
        <f>(cocina[[#This Row],[Precio Unitario]]-cocina[[#This Row],[Costo Unitario]])*cocina[[#This Row],[Cantidad Ordenada]]</f>
        <v>14</v>
      </c>
      <c r="L710" s="7">
        <f>cocina[[#This Row],[Ganancia Neta]]/cocina[[#This Row],[Ganancia Bruta]]</f>
        <v>0.4</v>
      </c>
      <c r="M710" s="4">
        <f>cocina[[#This Row],[Costo Unitario]]*cocina[[#This Row],[Cantidad Ordenada]]</f>
        <v>21</v>
      </c>
    </row>
    <row r="711" spans="1:13" x14ac:dyDescent="0.45">
      <c r="A711" s="3">
        <v>279</v>
      </c>
      <c r="B711" s="3">
        <v>11</v>
      </c>
      <c r="C711" s="2" t="s">
        <v>143</v>
      </c>
      <c r="D711" s="2" t="s">
        <v>1350</v>
      </c>
      <c r="E711" s="4">
        <v>10</v>
      </c>
      <c r="F711" s="4">
        <v>18</v>
      </c>
      <c r="G711" s="3">
        <v>1</v>
      </c>
      <c r="H711">
        <v>58</v>
      </c>
      <c r="I711" s="2" t="s">
        <v>1327</v>
      </c>
      <c r="J711" s="4">
        <f>cocina[[#This Row],[Precio Unitario]]*cocina[[#This Row],[Cantidad Ordenada]]</f>
        <v>18</v>
      </c>
      <c r="K711" s="4">
        <f>(cocina[[#This Row],[Precio Unitario]]-cocina[[#This Row],[Costo Unitario]])*cocina[[#This Row],[Cantidad Ordenada]]</f>
        <v>8</v>
      </c>
      <c r="L711" s="7">
        <f>cocina[[#This Row],[Ganancia Neta]]/cocina[[#This Row],[Ganancia Bruta]]</f>
        <v>0.44444444444444442</v>
      </c>
      <c r="M711" s="4">
        <f>cocina[[#This Row],[Costo Unitario]]*cocina[[#This Row],[Cantidad Ordenada]]</f>
        <v>10</v>
      </c>
    </row>
    <row r="712" spans="1:13" x14ac:dyDescent="0.45">
      <c r="A712" s="3">
        <v>279</v>
      </c>
      <c r="B712" s="3">
        <v>11</v>
      </c>
      <c r="C712" s="2" t="s">
        <v>68</v>
      </c>
      <c r="D712" s="2" t="s">
        <v>1341</v>
      </c>
      <c r="E712" s="4">
        <v>16</v>
      </c>
      <c r="F712" s="4">
        <v>28</v>
      </c>
      <c r="G712" s="3">
        <v>1</v>
      </c>
      <c r="H712">
        <v>8</v>
      </c>
      <c r="I712" s="2" t="s">
        <v>1327</v>
      </c>
      <c r="J712" s="4">
        <f>cocina[[#This Row],[Precio Unitario]]*cocina[[#This Row],[Cantidad Ordenada]]</f>
        <v>28</v>
      </c>
      <c r="K712" s="4">
        <f>(cocina[[#This Row],[Precio Unitario]]-cocina[[#This Row],[Costo Unitario]])*cocina[[#This Row],[Cantidad Ordenada]]</f>
        <v>12</v>
      </c>
      <c r="L712" s="7">
        <f>cocina[[#This Row],[Ganancia Neta]]/cocina[[#This Row],[Ganancia Bruta]]</f>
        <v>0.42857142857142855</v>
      </c>
      <c r="M712" s="4">
        <f>cocina[[#This Row],[Costo Unitario]]*cocina[[#This Row],[Cantidad Ordenada]]</f>
        <v>16</v>
      </c>
    </row>
    <row r="713" spans="1:13" x14ac:dyDescent="0.45">
      <c r="A713" s="3">
        <v>280</v>
      </c>
      <c r="B713" s="3">
        <v>14</v>
      </c>
      <c r="C713" s="2" t="s">
        <v>300</v>
      </c>
      <c r="D713" s="2" t="s">
        <v>1333</v>
      </c>
      <c r="E713" s="4">
        <v>14</v>
      </c>
      <c r="F713" s="4">
        <v>24</v>
      </c>
      <c r="G713" s="3">
        <v>2</v>
      </c>
      <c r="H713">
        <v>52</v>
      </c>
      <c r="I713" s="2" t="s">
        <v>1327</v>
      </c>
      <c r="J713" s="4">
        <f>cocina[[#This Row],[Precio Unitario]]*cocina[[#This Row],[Cantidad Ordenada]]</f>
        <v>48</v>
      </c>
      <c r="K713" s="4">
        <f>(cocina[[#This Row],[Precio Unitario]]-cocina[[#This Row],[Costo Unitario]])*cocina[[#This Row],[Cantidad Ordenada]]</f>
        <v>20</v>
      </c>
      <c r="L713" s="7">
        <f>cocina[[#This Row],[Ganancia Neta]]/cocina[[#This Row],[Ganancia Bruta]]</f>
        <v>0.41666666666666669</v>
      </c>
      <c r="M713" s="4">
        <f>cocina[[#This Row],[Costo Unitario]]*cocina[[#This Row],[Cantidad Ordenada]]</f>
        <v>28</v>
      </c>
    </row>
    <row r="714" spans="1:13" x14ac:dyDescent="0.45">
      <c r="A714" s="3">
        <v>280</v>
      </c>
      <c r="B714" s="3">
        <v>14</v>
      </c>
      <c r="C714" s="2" t="s">
        <v>385</v>
      </c>
      <c r="D714" s="2" t="s">
        <v>1348</v>
      </c>
      <c r="E714" s="4">
        <v>14</v>
      </c>
      <c r="F714" s="4">
        <v>23</v>
      </c>
      <c r="G714" s="3">
        <v>3</v>
      </c>
      <c r="H714">
        <v>34</v>
      </c>
      <c r="I714" s="2" t="s">
        <v>1327</v>
      </c>
      <c r="J714" s="4">
        <f>cocina[[#This Row],[Precio Unitario]]*cocina[[#This Row],[Cantidad Ordenada]]</f>
        <v>69</v>
      </c>
      <c r="K714" s="4">
        <f>(cocina[[#This Row],[Precio Unitario]]-cocina[[#This Row],[Costo Unitario]])*cocina[[#This Row],[Cantidad Ordenada]]</f>
        <v>27</v>
      </c>
      <c r="L714" s="7">
        <f>cocina[[#This Row],[Ganancia Neta]]/cocina[[#This Row],[Ganancia Bruta]]</f>
        <v>0.39130434782608697</v>
      </c>
      <c r="M714" s="4">
        <f>cocina[[#This Row],[Costo Unitario]]*cocina[[#This Row],[Cantidad Ordenada]]</f>
        <v>42</v>
      </c>
    </row>
    <row r="715" spans="1:13" x14ac:dyDescent="0.45">
      <c r="A715" s="3">
        <v>281</v>
      </c>
      <c r="B715" s="3">
        <v>18</v>
      </c>
      <c r="C715" s="2" t="s">
        <v>512</v>
      </c>
      <c r="D715" s="2" t="s">
        <v>1340</v>
      </c>
      <c r="E715" s="4">
        <v>20</v>
      </c>
      <c r="F715" s="4">
        <v>33</v>
      </c>
      <c r="G715" s="3">
        <v>2</v>
      </c>
      <c r="H715">
        <v>9</v>
      </c>
      <c r="I715" s="2" t="s">
        <v>1328</v>
      </c>
      <c r="J715" s="4">
        <f>cocina[[#This Row],[Precio Unitario]]*cocina[[#This Row],[Cantidad Ordenada]]</f>
        <v>66</v>
      </c>
      <c r="K715" s="4">
        <f>(cocina[[#This Row],[Precio Unitario]]-cocina[[#This Row],[Costo Unitario]])*cocina[[#This Row],[Cantidad Ordenada]]</f>
        <v>26</v>
      </c>
      <c r="L715" s="7">
        <f>cocina[[#This Row],[Ganancia Neta]]/cocina[[#This Row],[Ganancia Bruta]]</f>
        <v>0.39393939393939392</v>
      </c>
      <c r="M715" s="4">
        <f>cocina[[#This Row],[Costo Unitario]]*cocina[[#This Row],[Cantidad Ordenada]]</f>
        <v>40</v>
      </c>
    </row>
    <row r="716" spans="1:13" x14ac:dyDescent="0.45">
      <c r="A716" s="3">
        <v>282</v>
      </c>
      <c r="B716" s="3">
        <v>6</v>
      </c>
      <c r="C716" s="2" t="s">
        <v>143</v>
      </c>
      <c r="D716" s="2" t="s">
        <v>1350</v>
      </c>
      <c r="E716" s="4">
        <v>10</v>
      </c>
      <c r="F716" s="4">
        <v>18</v>
      </c>
      <c r="G716" s="3">
        <v>3</v>
      </c>
      <c r="H716">
        <v>57</v>
      </c>
      <c r="I716" s="2" t="s">
        <v>1328</v>
      </c>
      <c r="J716" s="4">
        <f>cocina[[#This Row],[Precio Unitario]]*cocina[[#This Row],[Cantidad Ordenada]]</f>
        <v>54</v>
      </c>
      <c r="K716" s="4">
        <f>(cocina[[#This Row],[Precio Unitario]]-cocina[[#This Row],[Costo Unitario]])*cocina[[#This Row],[Cantidad Ordenada]]</f>
        <v>24</v>
      </c>
      <c r="L716" s="7">
        <f>cocina[[#This Row],[Ganancia Neta]]/cocina[[#This Row],[Ganancia Bruta]]</f>
        <v>0.44444444444444442</v>
      </c>
      <c r="M716" s="4">
        <f>cocina[[#This Row],[Costo Unitario]]*cocina[[#This Row],[Cantidad Ordenada]]</f>
        <v>30</v>
      </c>
    </row>
    <row r="717" spans="1:13" x14ac:dyDescent="0.45">
      <c r="A717" s="3">
        <v>282</v>
      </c>
      <c r="B717" s="3">
        <v>6</v>
      </c>
      <c r="C717" s="2" t="s">
        <v>279</v>
      </c>
      <c r="D717" s="2" t="s">
        <v>1347</v>
      </c>
      <c r="E717" s="4">
        <v>12</v>
      </c>
      <c r="F717" s="4">
        <v>20</v>
      </c>
      <c r="G717" s="3">
        <v>1</v>
      </c>
      <c r="H717">
        <v>57</v>
      </c>
      <c r="I717" s="2" t="s">
        <v>1328</v>
      </c>
      <c r="J717" s="4">
        <f>cocina[[#This Row],[Precio Unitario]]*cocina[[#This Row],[Cantidad Ordenada]]</f>
        <v>20</v>
      </c>
      <c r="K717" s="4">
        <f>(cocina[[#This Row],[Precio Unitario]]-cocina[[#This Row],[Costo Unitario]])*cocina[[#This Row],[Cantidad Ordenada]]</f>
        <v>8</v>
      </c>
      <c r="L717" s="7">
        <f>cocina[[#This Row],[Ganancia Neta]]/cocina[[#This Row],[Ganancia Bruta]]</f>
        <v>0.4</v>
      </c>
      <c r="M717" s="4">
        <f>cocina[[#This Row],[Costo Unitario]]*cocina[[#This Row],[Cantidad Ordenada]]</f>
        <v>12</v>
      </c>
    </row>
    <row r="718" spans="1:13" x14ac:dyDescent="0.45">
      <c r="A718" s="3">
        <v>283</v>
      </c>
      <c r="B718" s="3">
        <v>19</v>
      </c>
      <c r="C718" s="2" t="s">
        <v>297</v>
      </c>
      <c r="D718" s="2" t="s">
        <v>1351</v>
      </c>
      <c r="E718" s="4">
        <v>15</v>
      </c>
      <c r="F718" s="4">
        <v>26</v>
      </c>
      <c r="G718" s="3">
        <v>3</v>
      </c>
      <c r="H718">
        <v>6</v>
      </c>
      <c r="I718" s="2" t="s">
        <v>1327</v>
      </c>
      <c r="J718" s="4">
        <f>cocina[[#This Row],[Precio Unitario]]*cocina[[#This Row],[Cantidad Ordenada]]</f>
        <v>78</v>
      </c>
      <c r="K718" s="4">
        <f>(cocina[[#This Row],[Precio Unitario]]-cocina[[#This Row],[Costo Unitario]])*cocina[[#This Row],[Cantidad Ordenada]]</f>
        <v>33</v>
      </c>
      <c r="L718" s="7">
        <f>cocina[[#This Row],[Ganancia Neta]]/cocina[[#This Row],[Ganancia Bruta]]</f>
        <v>0.42307692307692307</v>
      </c>
      <c r="M718" s="4">
        <f>cocina[[#This Row],[Costo Unitario]]*cocina[[#This Row],[Cantidad Ordenada]]</f>
        <v>45</v>
      </c>
    </row>
    <row r="719" spans="1:13" x14ac:dyDescent="0.45">
      <c r="A719" s="3">
        <v>284</v>
      </c>
      <c r="B719" s="3">
        <v>11</v>
      </c>
      <c r="C719" s="2" t="s">
        <v>279</v>
      </c>
      <c r="D719" s="2" t="s">
        <v>1347</v>
      </c>
      <c r="E719" s="4">
        <v>12</v>
      </c>
      <c r="F719" s="4">
        <v>20</v>
      </c>
      <c r="G719" s="3">
        <v>3</v>
      </c>
      <c r="H719">
        <v>45</v>
      </c>
      <c r="I719" s="2" t="s">
        <v>1327</v>
      </c>
      <c r="J719" s="4">
        <f>cocina[[#This Row],[Precio Unitario]]*cocina[[#This Row],[Cantidad Ordenada]]</f>
        <v>60</v>
      </c>
      <c r="K719" s="4">
        <f>(cocina[[#This Row],[Precio Unitario]]-cocina[[#This Row],[Costo Unitario]])*cocina[[#This Row],[Cantidad Ordenada]]</f>
        <v>24</v>
      </c>
      <c r="L719" s="7">
        <f>cocina[[#This Row],[Ganancia Neta]]/cocina[[#This Row],[Ganancia Bruta]]</f>
        <v>0.4</v>
      </c>
      <c r="M719" s="4">
        <f>cocina[[#This Row],[Costo Unitario]]*cocina[[#This Row],[Cantidad Ordenada]]</f>
        <v>36</v>
      </c>
    </row>
    <row r="720" spans="1:13" x14ac:dyDescent="0.45">
      <c r="A720" s="3">
        <v>284</v>
      </c>
      <c r="B720" s="3">
        <v>11</v>
      </c>
      <c r="C720" s="2" t="s">
        <v>200</v>
      </c>
      <c r="D720" s="2" t="s">
        <v>1336</v>
      </c>
      <c r="E720" s="4">
        <v>16</v>
      </c>
      <c r="F720" s="4">
        <v>27</v>
      </c>
      <c r="G720" s="3">
        <v>1</v>
      </c>
      <c r="H720">
        <v>59</v>
      </c>
      <c r="I720" s="2" t="s">
        <v>1327</v>
      </c>
      <c r="J720" s="4">
        <f>cocina[[#This Row],[Precio Unitario]]*cocina[[#This Row],[Cantidad Ordenada]]</f>
        <v>27</v>
      </c>
      <c r="K720" s="4">
        <f>(cocina[[#This Row],[Precio Unitario]]-cocina[[#This Row],[Costo Unitario]])*cocina[[#This Row],[Cantidad Ordenada]]</f>
        <v>11</v>
      </c>
      <c r="L720" s="7">
        <f>cocina[[#This Row],[Ganancia Neta]]/cocina[[#This Row],[Ganancia Bruta]]</f>
        <v>0.40740740740740738</v>
      </c>
      <c r="M720" s="4">
        <f>cocina[[#This Row],[Costo Unitario]]*cocina[[#This Row],[Cantidad Ordenada]]</f>
        <v>16</v>
      </c>
    </row>
    <row r="721" spans="1:13" x14ac:dyDescent="0.45">
      <c r="A721" s="3">
        <v>284</v>
      </c>
      <c r="B721" s="3">
        <v>11</v>
      </c>
      <c r="C721" s="2" t="s">
        <v>211</v>
      </c>
      <c r="D721" s="2" t="s">
        <v>1342</v>
      </c>
      <c r="E721" s="4">
        <v>11</v>
      </c>
      <c r="F721" s="4">
        <v>19</v>
      </c>
      <c r="G721" s="3">
        <v>2</v>
      </c>
      <c r="H721">
        <v>41</v>
      </c>
      <c r="I721" s="2" t="s">
        <v>1327</v>
      </c>
      <c r="J721" s="4">
        <f>cocina[[#This Row],[Precio Unitario]]*cocina[[#This Row],[Cantidad Ordenada]]</f>
        <v>38</v>
      </c>
      <c r="K721" s="4">
        <f>(cocina[[#This Row],[Precio Unitario]]-cocina[[#This Row],[Costo Unitario]])*cocina[[#This Row],[Cantidad Ordenada]]</f>
        <v>16</v>
      </c>
      <c r="L721" s="7">
        <f>cocina[[#This Row],[Ganancia Neta]]/cocina[[#This Row],[Ganancia Bruta]]</f>
        <v>0.42105263157894735</v>
      </c>
      <c r="M721" s="4">
        <f>cocina[[#This Row],[Costo Unitario]]*cocina[[#This Row],[Cantidad Ordenada]]</f>
        <v>22</v>
      </c>
    </row>
    <row r="722" spans="1:13" x14ac:dyDescent="0.45">
      <c r="A722" s="3">
        <v>284</v>
      </c>
      <c r="B722" s="3">
        <v>11</v>
      </c>
      <c r="C722" s="2" t="s">
        <v>512</v>
      </c>
      <c r="D722" s="2" t="s">
        <v>1340</v>
      </c>
      <c r="E722" s="4">
        <v>20</v>
      </c>
      <c r="F722" s="4">
        <v>33</v>
      </c>
      <c r="G722" s="3">
        <v>1</v>
      </c>
      <c r="H722">
        <v>50</v>
      </c>
      <c r="I722" s="2" t="s">
        <v>1328</v>
      </c>
      <c r="J722" s="4">
        <f>cocina[[#This Row],[Precio Unitario]]*cocina[[#This Row],[Cantidad Ordenada]]</f>
        <v>33</v>
      </c>
      <c r="K722" s="4">
        <f>(cocina[[#This Row],[Precio Unitario]]-cocina[[#This Row],[Costo Unitario]])*cocina[[#This Row],[Cantidad Ordenada]]</f>
        <v>13</v>
      </c>
      <c r="L722" s="7">
        <f>cocina[[#This Row],[Ganancia Neta]]/cocina[[#This Row],[Ganancia Bruta]]</f>
        <v>0.39393939393939392</v>
      </c>
      <c r="M722" s="4">
        <f>cocina[[#This Row],[Costo Unitario]]*cocina[[#This Row],[Cantidad Ordenada]]</f>
        <v>20</v>
      </c>
    </row>
    <row r="723" spans="1:13" x14ac:dyDescent="0.45">
      <c r="A723" s="3">
        <v>285</v>
      </c>
      <c r="B723" s="3">
        <v>18</v>
      </c>
      <c r="C723" s="2" t="s">
        <v>126</v>
      </c>
      <c r="D723" s="2" t="s">
        <v>1349</v>
      </c>
      <c r="E723" s="4">
        <v>13</v>
      </c>
      <c r="F723" s="4">
        <v>21</v>
      </c>
      <c r="G723" s="3">
        <v>2</v>
      </c>
      <c r="H723">
        <v>12</v>
      </c>
      <c r="I723" s="2" t="s">
        <v>1328</v>
      </c>
      <c r="J723" s="4">
        <f>cocina[[#This Row],[Precio Unitario]]*cocina[[#This Row],[Cantidad Ordenada]]</f>
        <v>42</v>
      </c>
      <c r="K723" s="4">
        <f>(cocina[[#This Row],[Precio Unitario]]-cocina[[#This Row],[Costo Unitario]])*cocina[[#This Row],[Cantidad Ordenada]]</f>
        <v>16</v>
      </c>
      <c r="L723" s="7">
        <f>cocina[[#This Row],[Ganancia Neta]]/cocina[[#This Row],[Ganancia Bruta]]</f>
        <v>0.38095238095238093</v>
      </c>
      <c r="M723" s="4">
        <f>cocina[[#This Row],[Costo Unitario]]*cocina[[#This Row],[Cantidad Ordenada]]</f>
        <v>26</v>
      </c>
    </row>
    <row r="724" spans="1:13" x14ac:dyDescent="0.45">
      <c r="A724" s="3">
        <v>286</v>
      </c>
      <c r="B724" s="3">
        <v>15</v>
      </c>
      <c r="C724" s="2" t="s">
        <v>98</v>
      </c>
      <c r="D724" s="2" t="s">
        <v>1346</v>
      </c>
      <c r="E724" s="4">
        <v>20</v>
      </c>
      <c r="F724" s="4">
        <v>34</v>
      </c>
      <c r="G724" s="3">
        <v>2</v>
      </c>
      <c r="H724">
        <v>25</v>
      </c>
      <c r="I724" s="2" t="s">
        <v>1327</v>
      </c>
      <c r="J724" s="4">
        <f>cocina[[#This Row],[Precio Unitario]]*cocina[[#This Row],[Cantidad Ordenada]]</f>
        <v>68</v>
      </c>
      <c r="K724" s="4">
        <f>(cocina[[#This Row],[Precio Unitario]]-cocina[[#This Row],[Costo Unitario]])*cocina[[#This Row],[Cantidad Ordenada]]</f>
        <v>28</v>
      </c>
      <c r="L724" s="7">
        <f>cocina[[#This Row],[Ganancia Neta]]/cocina[[#This Row],[Ganancia Bruta]]</f>
        <v>0.41176470588235292</v>
      </c>
      <c r="M724" s="4">
        <f>cocina[[#This Row],[Costo Unitario]]*cocina[[#This Row],[Cantidad Ordenada]]</f>
        <v>40</v>
      </c>
    </row>
    <row r="725" spans="1:13" x14ac:dyDescent="0.45">
      <c r="A725" s="3">
        <v>287</v>
      </c>
      <c r="B725" s="3">
        <v>20</v>
      </c>
      <c r="C725" s="2" t="s">
        <v>480</v>
      </c>
      <c r="D725" s="2" t="s">
        <v>1344</v>
      </c>
      <c r="E725" s="4">
        <v>19</v>
      </c>
      <c r="F725" s="4">
        <v>32</v>
      </c>
      <c r="G725" s="3">
        <v>3</v>
      </c>
      <c r="H725">
        <v>46</v>
      </c>
      <c r="I725" s="2" t="s">
        <v>1327</v>
      </c>
      <c r="J725" s="4">
        <f>cocina[[#This Row],[Precio Unitario]]*cocina[[#This Row],[Cantidad Ordenada]]</f>
        <v>96</v>
      </c>
      <c r="K725" s="4">
        <f>(cocina[[#This Row],[Precio Unitario]]-cocina[[#This Row],[Costo Unitario]])*cocina[[#This Row],[Cantidad Ordenada]]</f>
        <v>39</v>
      </c>
      <c r="L725" s="7">
        <f>cocina[[#This Row],[Ganancia Neta]]/cocina[[#This Row],[Ganancia Bruta]]</f>
        <v>0.40625</v>
      </c>
      <c r="M725" s="4">
        <f>cocina[[#This Row],[Costo Unitario]]*cocina[[#This Row],[Cantidad Ordenada]]</f>
        <v>57</v>
      </c>
    </row>
    <row r="726" spans="1:13" x14ac:dyDescent="0.45">
      <c r="A726" s="3">
        <v>287</v>
      </c>
      <c r="B726" s="3">
        <v>20</v>
      </c>
      <c r="C726" s="2" t="s">
        <v>385</v>
      </c>
      <c r="D726" s="2" t="s">
        <v>1348</v>
      </c>
      <c r="E726" s="4">
        <v>14</v>
      </c>
      <c r="F726" s="4">
        <v>23</v>
      </c>
      <c r="G726" s="3">
        <v>2</v>
      </c>
      <c r="H726">
        <v>58</v>
      </c>
      <c r="I726" s="2" t="s">
        <v>1327</v>
      </c>
      <c r="J726" s="4">
        <f>cocina[[#This Row],[Precio Unitario]]*cocina[[#This Row],[Cantidad Ordenada]]</f>
        <v>46</v>
      </c>
      <c r="K726" s="4">
        <f>(cocina[[#This Row],[Precio Unitario]]-cocina[[#This Row],[Costo Unitario]])*cocina[[#This Row],[Cantidad Ordenada]]</f>
        <v>18</v>
      </c>
      <c r="L726" s="7">
        <f>cocina[[#This Row],[Ganancia Neta]]/cocina[[#This Row],[Ganancia Bruta]]</f>
        <v>0.39130434782608697</v>
      </c>
      <c r="M726" s="4">
        <f>cocina[[#This Row],[Costo Unitario]]*cocina[[#This Row],[Cantidad Ordenada]]</f>
        <v>28</v>
      </c>
    </row>
    <row r="727" spans="1:13" x14ac:dyDescent="0.45">
      <c r="A727" s="3">
        <v>287</v>
      </c>
      <c r="B727" s="3">
        <v>20</v>
      </c>
      <c r="C727" s="2" t="s">
        <v>123</v>
      </c>
      <c r="D727" s="2" t="s">
        <v>1334</v>
      </c>
      <c r="E727" s="4">
        <v>18</v>
      </c>
      <c r="F727" s="4">
        <v>30</v>
      </c>
      <c r="G727" s="3">
        <v>2</v>
      </c>
      <c r="H727">
        <v>17</v>
      </c>
      <c r="I727" s="2" t="s">
        <v>1328</v>
      </c>
      <c r="J727" s="4">
        <f>cocina[[#This Row],[Precio Unitario]]*cocina[[#This Row],[Cantidad Ordenada]]</f>
        <v>60</v>
      </c>
      <c r="K727" s="4">
        <f>(cocina[[#This Row],[Precio Unitario]]-cocina[[#This Row],[Costo Unitario]])*cocina[[#This Row],[Cantidad Ordenada]]</f>
        <v>24</v>
      </c>
      <c r="L727" s="7">
        <f>cocina[[#This Row],[Ganancia Neta]]/cocina[[#This Row],[Ganancia Bruta]]</f>
        <v>0.4</v>
      </c>
      <c r="M727" s="4">
        <f>cocina[[#This Row],[Costo Unitario]]*cocina[[#This Row],[Cantidad Ordenada]]</f>
        <v>36</v>
      </c>
    </row>
    <row r="728" spans="1:13" x14ac:dyDescent="0.45">
      <c r="A728" s="3">
        <v>288</v>
      </c>
      <c r="B728" s="3">
        <v>15</v>
      </c>
      <c r="C728" s="2" t="s">
        <v>300</v>
      </c>
      <c r="D728" s="2" t="s">
        <v>1333</v>
      </c>
      <c r="E728" s="4">
        <v>14</v>
      </c>
      <c r="F728" s="4">
        <v>24</v>
      </c>
      <c r="G728" s="3">
        <v>2</v>
      </c>
      <c r="H728">
        <v>6</v>
      </c>
      <c r="I728" s="2" t="s">
        <v>1328</v>
      </c>
      <c r="J728" s="4">
        <f>cocina[[#This Row],[Precio Unitario]]*cocina[[#This Row],[Cantidad Ordenada]]</f>
        <v>48</v>
      </c>
      <c r="K728" s="4">
        <f>(cocina[[#This Row],[Precio Unitario]]-cocina[[#This Row],[Costo Unitario]])*cocina[[#This Row],[Cantidad Ordenada]]</f>
        <v>20</v>
      </c>
      <c r="L728" s="7">
        <f>cocina[[#This Row],[Ganancia Neta]]/cocina[[#This Row],[Ganancia Bruta]]</f>
        <v>0.41666666666666669</v>
      </c>
      <c r="M728" s="4">
        <f>cocina[[#This Row],[Costo Unitario]]*cocina[[#This Row],[Cantidad Ordenada]]</f>
        <v>28</v>
      </c>
    </row>
    <row r="729" spans="1:13" x14ac:dyDescent="0.45">
      <c r="A729" s="3">
        <v>288</v>
      </c>
      <c r="B729" s="3">
        <v>15</v>
      </c>
      <c r="C729" s="2" t="s">
        <v>211</v>
      </c>
      <c r="D729" s="2" t="s">
        <v>1342</v>
      </c>
      <c r="E729" s="4">
        <v>11</v>
      </c>
      <c r="F729" s="4">
        <v>19</v>
      </c>
      <c r="G729" s="3">
        <v>2</v>
      </c>
      <c r="H729">
        <v>32</v>
      </c>
      <c r="I729" s="2" t="s">
        <v>1327</v>
      </c>
      <c r="J729" s="4">
        <f>cocina[[#This Row],[Precio Unitario]]*cocina[[#This Row],[Cantidad Ordenada]]</f>
        <v>38</v>
      </c>
      <c r="K729" s="4">
        <f>(cocina[[#This Row],[Precio Unitario]]-cocina[[#This Row],[Costo Unitario]])*cocina[[#This Row],[Cantidad Ordenada]]</f>
        <v>16</v>
      </c>
      <c r="L729" s="7">
        <f>cocina[[#This Row],[Ganancia Neta]]/cocina[[#This Row],[Ganancia Bruta]]</f>
        <v>0.42105263157894735</v>
      </c>
      <c r="M729" s="4">
        <f>cocina[[#This Row],[Costo Unitario]]*cocina[[#This Row],[Cantidad Ordenada]]</f>
        <v>22</v>
      </c>
    </row>
    <row r="730" spans="1:13" x14ac:dyDescent="0.45">
      <c r="A730" s="3">
        <v>289</v>
      </c>
      <c r="B730" s="3">
        <v>15</v>
      </c>
      <c r="C730" s="2" t="s">
        <v>279</v>
      </c>
      <c r="D730" s="2" t="s">
        <v>1347</v>
      </c>
      <c r="E730" s="4">
        <v>12</v>
      </c>
      <c r="F730" s="4">
        <v>20</v>
      </c>
      <c r="G730" s="3">
        <v>3</v>
      </c>
      <c r="H730">
        <v>20</v>
      </c>
      <c r="I730" s="2" t="s">
        <v>1327</v>
      </c>
      <c r="J730" s="4">
        <f>cocina[[#This Row],[Precio Unitario]]*cocina[[#This Row],[Cantidad Ordenada]]</f>
        <v>60</v>
      </c>
      <c r="K730" s="4">
        <f>(cocina[[#This Row],[Precio Unitario]]-cocina[[#This Row],[Costo Unitario]])*cocina[[#This Row],[Cantidad Ordenada]]</f>
        <v>24</v>
      </c>
      <c r="L730" s="7">
        <f>cocina[[#This Row],[Ganancia Neta]]/cocina[[#This Row],[Ganancia Bruta]]</f>
        <v>0.4</v>
      </c>
      <c r="M730" s="4">
        <f>cocina[[#This Row],[Costo Unitario]]*cocina[[#This Row],[Cantidad Ordenada]]</f>
        <v>36</v>
      </c>
    </row>
    <row r="731" spans="1:13" x14ac:dyDescent="0.45">
      <c r="A731" s="3">
        <v>289</v>
      </c>
      <c r="B731" s="3">
        <v>15</v>
      </c>
      <c r="C731" s="2" t="s">
        <v>297</v>
      </c>
      <c r="D731" s="2" t="s">
        <v>1351</v>
      </c>
      <c r="E731" s="4">
        <v>15</v>
      </c>
      <c r="F731" s="4">
        <v>26</v>
      </c>
      <c r="G731" s="3">
        <v>3</v>
      </c>
      <c r="H731">
        <v>48</v>
      </c>
      <c r="I731" s="2" t="s">
        <v>1328</v>
      </c>
      <c r="J731" s="4">
        <f>cocina[[#This Row],[Precio Unitario]]*cocina[[#This Row],[Cantidad Ordenada]]</f>
        <v>78</v>
      </c>
      <c r="K731" s="4">
        <f>(cocina[[#This Row],[Precio Unitario]]-cocina[[#This Row],[Costo Unitario]])*cocina[[#This Row],[Cantidad Ordenada]]</f>
        <v>33</v>
      </c>
      <c r="L731" s="7">
        <f>cocina[[#This Row],[Ganancia Neta]]/cocina[[#This Row],[Ganancia Bruta]]</f>
        <v>0.42307692307692307</v>
      </c>
      <c r="M731" s="4">
        <f>cocina[[#This Row],[Costo Unitario]]*cocina[[#This Row],[Cantidad Ordenada]]</f>
        <v>45</v>
      </c>
    </row>
    <row r="732" spans="1:13" x14ac:dyDescent="0.45">
      <c r="A732" s="3">
        <v>290</v>
      </c>
      <c r="B732" s="3">
        <v>19</v>
      </c>
      <c r="C732" s="2" t="s">
        <v>80</v>
      </c>
      <c r="D732" s="2" t="s">
        <v>1337</v>
      </c>
      <c r="E732" s="4">
        <v>25</v>
      </c>
      <c r="F732" s="4">
        <v>40</v>
      </c>
      <c r="G732" s="3">
        <v>1</v>
      </c>
      <c r="H732">
        <v>57</v>
      </c>
      <c r="I732" s="2" t="s">
        <v>1327</v>
      </c>
      <c r="J732" s="4">
        <f>cocina[[#This Row],[Precio Unitario]]*cocina[[#This Row],[Cantidad Ordenada]]</f>
        <v>40</v>
      </c>
      <c r="K732" s="4">
        <f>(cocina[[#This Row],[Precio Unitario]]-cocina[[#This Row],[Costo Unitario]])*cocina[[#This Row],[Cantidad Ordenada]]</f>
        <v>15</v>
      </c>
      <c r="L732" s="7">
        <f>cocina[[#This Row],[Ganancia Neta]]/cocina[[#This Row],[Ganancia Bruta]]</f>
        <v>0.375</v>
      </c>
      <c r="M732" s="4">
        <f>cocina[[#This Row],[Costo Unitario]]*cocina[[#This Row],[Cantidad Ordenada]]</f>
        <v>25</v>
      </c>
    </row>
    <row r="733" spans="1:13" x14ac:dyDescent="0.45">
      <c r="A733" s="3">
        <v>291</v>
      </c>
      <c r="B733" s="3">
        <v>2</v>
      </c>
      <c r="C733" s="2" t="s">
        <v>98</v>
      </c>
      <c r="D733" s="2" t="s">
        <v>1346</v>
      </c>
      <c r="E733" s="4">
        <v>20</v>
      </c>
      <c r="F733" s="4">
        <v>34</v>
      </c>
      <c r="G733" s="3">
        <v>2</v>
      </c>
      <c r="H733">
        <v>28</v>
      </c>
      <c r="I733" s="2" t="s">
        <v>1328</v>
      </c>
      <c r="J733" s="4">
        <f>cocina[[#This Row],[Precio Unitario]]*cocina[[#This Row],[Cantidad Ordenada]]</f>
        <v>68</v>
      </c>
      <c r="K733" s="4">
        <f>(cocina[[#This Row],[Precio Unitario]]-cocina[[#This Row],[Costo Unitario]])*cocina[[#This Row],[Cantidad Ordenada]]</f>
        <v>28</v>
      </c>
      <c r="L733" s="7">
        <f>cocina[[#This Row],[Ganancia Neta]]/cocina[[#This Row],[Ganancia Bruta]]</f>
        <v>0.41176470588235292</v>
      </c>
      <c r="M733" s="4">
        <f>cocina[[#This Row],[Costo Unitario]]*cocina[[#This Row],[Cantidad Ordenada]]</f>
        <v>40</v>
      </c>
    </row>
    <row r="734" spans="1:13" x14ac:dyDescent="0.45">
      <c r="A734" s="3">
        <v>291</v>
      </c>
      <c r="B734" s="3">
        <v>2</v>
      </c>
      <c r="C734" s="2" t="s">
        <v>229</v>
      </c>
      <c r="D734" s="2" t="s">
        <v>1352</v>
      </c>
      <c r="E734" s="4">
        <v>15</v>
      </c>
      <c r="F734" s="4">
        <v>25</v>
      </c>
      <c r="G734" s="3">
        <v>1</v>
      </c>
      <c r="H734">
        <v>41</v>
      </c>
      <c r="I734" s="2" t="s">
        <v>1327</v>
      </c>
      <c r="J734" s="4">
        <f>cocina[[#This Row],[Precio Unitario]]*cocina[[#This Row],[Cantidad Ordenada]]</f>
        <v>25</v>
      </c>
      <c r="K734" s="4">
        <f>(cocina[[#This Row],[Precio Unitario]]-cocina[[#This Row],[Costo Unitario]])*cocina[[#This Row],[Cantidad Ordenada]]</f>
        <v>10</v>
      </c>
      <c r="L734" s="7">
        <f>cocina[[#This Row],[Ganancia Neta]]/cocina[[#This Row],[Ganancia Bruta]]</f>
        <v>0.4</v>
      </c>
      <c r="M734" s="4">
        <f>cocina[[#This Row],[Costo Unitario]]*cocina[[#This Row],[Cantidad Ordenada]]</f>
        <v>15</v>
      </c>
    </row>
    <row r="735" spans="1:13" x14ac:dyDescent="0.45">
      <c r="A735" s="3">
        <v>291</v>
      </c>
      <c r="B735" s="3">
        <v>2</v>
      </c>
      <c r="C735" s="2" t="s">
        <v>35</v>
      </c>
      <c r="D735" s="2" t="s">
        <v>1343</v>
      </c>
      <c r="E735" s="4">
        <v>21</v>
      </c>
      <c r="F735" s="4">
        <v>35</v>
      </c>
      <c r="G735" s="3">
        <v>3</v>
      </c>
      <c r="H735">
        <v>12</v>
      </c>
      <c r="I735" s="2" t="s">
        <v>1328</v>
      </c>
      <c r="J735" s="4">
        <f>cocina[[#This Row],[Precio Unitario]]*cocina[[#This Row],[Cantidad Ordenada]]</f>
        <v>105</v>
      </c>
      <c r="K735" s="4">
        <f>(cocina[[#This Row],[Precio Unitario]]-cocina[[#This Row],[Costo Unitario]])*cocina[[#This Row],[Cantidad Ordenada]]</f>
        <v>42</v>
      </c>
      <c r="L735" s="7">
        <f>cocina[[#This Row],[Ganancia Neta]]/cocina[[#This Row],[Ganancia Bruta]]</f>
        <v>0.4</v>
      </c>
      <c r="M735" s="4">
        <f>cocina[[#This Row],[Costo Unitario]]*cocina[[#This Row],[Cantidad Ordenada]]</f>
        <v>63</v>
      </c>
    </row>
    <row r="736" spans="1:13" x14ac:dyDescent="0.45">
      <c r="A736" s="3">
        <v>291</v>
      </c>
      <c r="B736" s="3">
        <v>2</v>
      </c>
      <c r="C736" s="2" t="s">
        <v>218</v>
      </c>
      <c r="D736" s="2" t="s">
        <v>1335</v>
      </c>
      <c r="E736" s="4">
        <v>19</v>
      </c>
      <c r="F736" s="4">
        <v>31</v>
      </c>
      <c r="G736" s="3">
        <v>2</v>
      </c>
      <c r="H736">
        <v>14</v>
      </c>
      <c r="I736" s="2" t="s">
        <v>1327</v>
      </c>
      <c r="J736" s="4">
        <f>cocina[[#This Row],[Precio Unitario]]*cocina[[#This Row],[Cantidad Ordenada]]</f>
        <v>62</v>
      </c>
      <c r="K736" s="4">
        <f>(cocina[[#This Row],[Precio Unitario]]-cocina[[#This Row],[Costo Unitario]])*cocina[[#This Row],[Cantidad Ordenada]]</f>
        <v>24</v>
      </c>
      <c r="L736" s="7">
        <f>cocina[[#This Row],[Ganancia Neta]]/cocina[[#This Row],[Ganancia Bruta]]</f>
        <v>0.38709677419354838</v>
      </c>
      <c r="M736" s="4">
        <f>cocina[[#This Row],[Costo Unitario]]*cocina[[#This Row],[Cantidad Ordenada]]</f>
        <v>38</v>
      </c>
    </row>
    <row r="737" spans="1:13" x14ac:dyDescent="0.45">
      <c r="A737" s="3">
        <v>292</v>
      </c>
      <c r="B737" s="3">
        <v>10</v>
      </c>
      <c r="C737" s="2" t="s">
        <v>68</v>
      </c>
      <c r="D737" s="2" t="s">
        <v>1341</v>
      </c>
      <c r="E737" s="4">
        <v>16</v>
      </c>
      <c r="F737" s="4">
        <v>28</v>
      </c>
      <c r="G737" s="3">
        <v>3</v>
      </c>
      <c r="H737">
        <v>23</v>
      </c>
      <c r="I737" s="2" t="s">
        <v>1328</v>
      </c>
      <c r="J737" s="4">
        <f>cocina[[#This Row],[Precio Unitario]]*cocina[[#This Row],[Cantidad Ordenada]]</f>
        <v>84</v>
      </c>
      <c r="K737" s="4">
        <f>(cocina[[#This Row],[Precio Unitario]]-cocina[[#This Row],[Costo Unitario]])*cocina[[#This Row],[Cantidad Ordenada]]</f>
        <v>36</v>
      </c>
      <c r="L737" s="7">
        <f>cocina[[#This Row],[Ganancia Neta]]/cocina[[#This Row],[Ganancia Bruta]]</f>
        <v>0.42857142857142855</v>
      </c>
      <c r="M737" s="4">
        <f>cocina[[#This Row],[Costo Unitario]]*cocina[[#This Row],[Cantidad Ordenada]]</f>
        <v>48</v>
      </c>
    </row>
    <row r="738" spans="1:13" x14ac:dyDescent="0.45">
      <c r="A738" s="3">
        <v>293</v>
      </c>
      <c r="B738" s="3">
        <v>16</v>
      </c>
      <c r="C738" s="2" t="s">
        <v>68</v>
      </c>
      <c r="D738" s="2" t="s">
        <v>1341</v>
      </c>
      <c r="E738" s="4">
        <v>16</v>
      </c>
      <c r="F738" s="4">
        <v>28</v>
      </c>
      <c r="G738" s="3">
        <v>3</v>
      </c>
      <c r="H738">
        <v>44</v>
      </c>
      <c r="I738" s="2" t="s">
        <v>1327</v>
      </c>
      <c r="J738" s="4">
        <f>cocina[[#This Row],[Precio Unitario]]*cocina[[#This Row],[Cantidad Ordenada]]</f>
        <v>84</v>
      </c>
      <c r="K738" s="4">
        <f>(cocina[[#This Row],[Precio Unitario]]-cocina[[#This Row],[Costo Unitario]])*cocina[[#This Row],[Cantidad Ordenada]]</f>
        <v>36</v>
      </c>
      <c r="L738" s="7">
        <f>cocina[[#This Row],[Ganancia Neta]]/cocina[[#This Row],[Ganancia Bruta]]</f>
        <v>0.42857142857142855</v>
      </c>
      <c r="M738" s="4">
        <f>cocina[[#This Row],[Costo Unitario]]*cocina[[#This Row],[Cantidad Ordenada]]</f>
        <v>48</v>
      </c>
    </row>
    <row r="739" spans="1:13" x14ac:dyDescent="0.45">
      <c r="A739" s="3">
        <v>293</v>
      </c>
      <c r="B739" s="3">
        <v>16</v>
      </c>
      <c r="C739" s="2" t="s">
        <v>123</v>
      </c>
      <c r="D739" s="2" t="s">
        <v>1334</v>
      </c>
      <c r="E739" s="4">
        <v>18</v>
      </c>
      <c r="F739" s="4">
        <v>30</v>
      </c>
      <c r="G739" s="3">
        <v>2</v>
      </c>
      <c r="H739">
        <v>29</v>
      </c>
      <c r="I739" s="2" t="s">
        <v>1327</v>
      </c>
      <c r="J739" s="4">
        <f>cocina[[#This Row],[Precio Unitario]]*cocina[[#This Row],[Cantidad Ordenada]]</f>
        <v>60</v>
      </c>
      <c r="K739" s="4">
        <f>(cocina[[#This Row],[Precio Unitario]]-cocina[[#This Row],[Costo Unitario]])*cocina[[#This Row],[Cantidad Ordenada]]</f>
        <v>24</v>
      </c>
      <c r="L739" s="7">
        <f>cocina[[#This Row],[Ganancia Neta]]/cocina[[#This Row],[Ganancia Bruta]]</f>
        <v>0.4</v>
      </c>
      <c r="M739" s="4">
        <f>cocina[[#This Row],[Costo Unitario]]*cocina[[#This Row],[Cantidad Ordenada]]</f>
        <v>36</v>
      </c>
    </row>
    <row r="740" spans="1:13" x14ac:dyDescent="0.45">
      <c r="A740" s="3">
        <v>293</v>
      </c>
      <c r="B740" s="3">
        <v>16</v>
      </c>
      <c r="C740" s="2" t="s">
        <v>131</v>
      </c>
      <c r="D740" s="2" t="s">
        <v>1338</v>
      </c>
      <c r="E740" s="4">
        <v>22</v>
      </c>
      <c r="F740" s="4">
        <v>36</v>
      </c>
      <c r="G740" s="3">
        <v>2</v>
      </c>
      <c r="H740">
        <v>47</v>
      </c>
      <c r="I740" s="2" t="s">
        <v>1327</v>
      </c>
      <c r="J740" s="4">
        <f>cocina[[#This Row],[Precio Unitario]]*cocina[[#This Row],[Cantidad Ordenada]]</f>
        <v>72</v>
      </c>
      <c r="K740" s="4">
        <f>(cocina[[#This Row],[Precio Unitario]]-cocina[[#This Row],[Costo Unitario]])*cocina[[#This Row],[Cantidad Ordenada]]</f>
        <v>28</v>
      </c>
      <c r="L740" s="7">
        <f>cocina[[#This Row],[Ganancia Neta]]/cocina[[#This Row],[Ganancia Bruta]]</f>
        <v>0.3888888888888889</v>
      </c>
      <c r="M740" s="4">
        <f>cocina[[#This Row],[Costo Unitario]]*cocina[[#This Row],[Cantidad Ordenada]]</f>
        <v>44</v>
      </c>
    </row>
    <row r="741" spans="1:13" x14ac:dyDescent="0.45">
      <c r="A741" s="3">
        <v>294</v>
      </c>
      <c r="B741" s="3">
        <v>17</v>
      </c>
      <c r="C741" s="2" t="s">
        <v>218</v>
      </c>
      <c r="D741" s="2" t="s">
        <v>1335</v>
      </c>
      <c r="E741" s="4">
        <v>19</v>
      </c>
      <c r="F741" s="4">
        <v>31</v>
      </c>
      <c r="G741" s="3">
        <v>2</v>
      </c>
      <c r="H741">
        <v>31</v>
      </c>
      <c r="I741" s="2" t="s">
        <v>1328</v>
      </c>
      <c r="J741" s="4">
        <f>cocina[[#This Row],[Precio Unitario]]*cocina[[#This Row],[Cantidad Ordenada]]</f>
        <v>62</v>
      </c>
      <c r="K741" s="4">
        <f>(cocina[[#This Row],[Precio Unitario]]-cocina[[#This Row],[Costo Unitario]])*cocina[[#This Row],[Cantidad Ordenada]]</f>
        <v>24</v>
      </c>
      <c r="L741" s="7">
        <f>cocina[[#This Row],[Ganancia Neta]]/cocina[[#This Row],[Ganancia Bruta]]</f>
        <v>0.38709677419354838</v>
      </c>
      <c r="M741" s="4">
        <f>cocina[[#This Row],[Costo Unitario]]*cocina[[#This Row],[Cantidad Ordenada]]</f>
        <v>38</v>
      </c>
    </row>
    <row r="742" spans="1:13" x14ac:dyDescent="0.45">
      <c r="A742" s="3">
        <v>294</v>
      </c>
      <c r="B742" s="3">
        <v>17</v>
      </c>
      <c r="C742" s="2" t="s">
        <v>131</v>
      </c>
      <c r="D742" s="2" t="s">
        <v>1338</v>
      </c>
      <c r="E742" s="4">
        <v>22</v>
      </c>
      <c r="F742" s="4">
        <v>36</v>
      </c>
      <c r="G742" s="3">
        <v>3</v>
      </c>
      <c r="H742">
        <v>13</v>
      </c>
      <c r="I742" s="2" t="s">
        <v>1327</v>
      </c>
      <c r="J742" s="4">
        <f>cocina[[#This Row],[Precio Unitario]]*cocina[[#This Row],[Cantidad Ordenada]]</f>
        <v>108</v>
      </c>
      <c r="K742" s="4">
        <f>(cocina[[#This Row],[Precio Unitario]]-cocina[[#This Row],[Costo Unitario]])*cocina[[#This Row],[Cantidad Ordenada]]</f>
        <v>42</v>
      </c>
      <c r="L742" s="7">
        <f>cocina[[#This Row],[Ganancia Neta]]/cocina[[#This Row],[Ganancia Bruta]]</f>
        <v>0.3888888888888889</v>
      </c>
      <c r="M742" s="4">
        <f>cocina[[#This Row],[Costo Unitario]]*cocina[[#This Row],[Cantidad Ordenada]]</f>
        <v>66</v>
      </c>
    </row>
    <row r="743" spans="1:13" x14ac:dyDescent="0.45">
      <c r="A743" s="3">
        <v>294</v>
      </c>
      <c r="B743" s="3">
        <v>17</v>
      </c>
      <c r="C743" s="2" t="s">
        <v>143</v>
      </c>
      <c r="D743" s="2" t="s">
        <v>1350</v>
      </c>
      <c r="E743" s="4">
        <v>10</v>
      </c>
      <c r="F743" s="4">
        <v>18</v>
      </c>
      <c r="G743" s="3">
        <v>3</v>
      </c>
      <c r="H743">
        <v>33</v>
      </c>
      <c r="I743" s="2" t="s">
        <v>1327</v>
      </c>
      <c r="J743" s="4">
        <f>cocina[[#This Row],[Precio Unitario]]*cocina[[#This Row],[Cantidad Ordenada]]</f>
        <v>54</v>
      </c>
      <c r="K743" s="4">
        <f>(cocina[[#This Row],[Precio Unitario]]-cocina[[#This Row],[Costo Unitario]])*cocina[[#This Row],[Cantidad Ordenada]]</f>
        <v>24</v>
      </c>
      <c r="L743" s="7">
        <f>cocina[[#This Row],[Ganancia Neta]]/cocina[[#This Row],[Ganancia Bruta]]</f>
        <v>0.44444444444444442</v>
      </c>
      <c r="M743" s="4">
        <f>cocina[[#This Row],[Costo Unitario]]*cocina[[#This Row],[Cantidad Ordenada]]</f>
        <v>30</v>
      </c>
    </row>
    <row r="744" spans="1:13" x14ac:dyDescent="0.45">
      <c r="A744" s="3">
        <v>294</v>
      </c>
      <c r="B744" s="3">
        <v>17</v>
      </c>
      <c r="C744" s="2" t="s">
        <v>98</v>
      </c>
      <c r="D744" s="2" t="s">
        <v>1346</v>
      </c>
      <c r="E744" s="4">
        <v>20</v>
      </c>
      <c r="F744" s="4">
        <v>34</v>
      </c>
      <c r="G744" s="3">
        <v>3</v>
      </c>
      <c r="H744">
        <v>9</v>
      </c>
      <c r="I744" s="2" t="s">
        <v>1328</v>
      </c>
      <c r="J744" s="4">
        <f>cocina[[#This Row],[Precio Unitario]]*cocina[[#This Row],[Cantidad Ordenada]]</f>
        <v>102</v>
      </c>
      <c r="K744" s="4">
        <f>(cocina[[#This Row],[Precio Unitario]]-cocina[[#This Row],[Costo Unitario]])*cocina[[#This Row],[Cantidad Ordenada]]</f>
        <v>42</v>
      </c>
      <c r="L744" s="7">
        <f>cocina[[#This Row],[Ganancia Neta]]/cocina[[#This Row],[Ganancia Bruta]]</f>
        <v>0.41176470588235292</v>
      </c>
      <c r="M744" s="4">
        <f>cocina[[#This Row],[Costo Unitario]]*cocina[[#This Row],[Cantidad Ordenada]]</f>
        <v>60</v>
      </c>
    </row>
    <row r="745" spans="1:13" x14ac:dyDescent="0.45">
      <c r="A745" s="3">
        <v>295</v>
      </c>
      <c r="B745" s="3">
        <v>3</v>
      </c>
      <c r="C745" s="2" t="s">
        <v>480</v>
      </c>
      <c r="D745" s="2" t="s">
        <v>1344</v>
      </c>
      <c r="E745" s="4">
        <v>19</v>
      </c>
      <c r="F745" s="4">
        <v>32</v>
      </c>
      <c r="G745" s="3">
        <v>1</v>
      </c>
      <c r="H745">
        <v>44</v>
      </c>
      <c r="I745" s="2" t="s">
        <v>1328</v>
      </c>
      <c r="J745" s="4">
        <f>cocina[[#This Row],[Precio Unitario]]*cocina[[#This Row],[Cantidad Ordenada]]</f>
        <v>32</v>
      </c>
      <c r="K745" s="4">
        <f>(cocina[[#This Row],[Precio Unitario]]-cocina[[#This Row],[Costo Unitario]])*cocina[[#This Row],[Cantidad Ordenada]]</f>
        <v>13</v>
      </c>
      <c r="L745" s="7">
        <f>cocina[[#This Row],[Ganancia Neta]]/cocina[[#This Row],[Ganancia Bruta]]</f>
        <v>0.40625</v>
      </c>
      <c r="M745" s="4">
        <f>cocina[[#This Row],[Costo Unitario]]*cocina[[#This Row],[Cantidad Ordenada]]</f>
        <v>19</v>
      </c>
    </row>
    <row r="746" spans="1:13" x14ac:dyDescent="0.45">
      <c r="A746" s="3">
        <v>295</v>
      </c>
      <c r="B746" s="3">
        <v>3</v>
      </c>
      <c r="C746" s="2" t="s">
        <v>123</v>
      </c>
      <c r="D746" s="2" t="s">
        <v>1334</v>
      </c>
      <c r="E746" s="4">
        <v>18</v>
      </c>
      <c r="F746" s="4">
        <v>30</v>
      </c>
      <c r="G746" s="3">
        <v>3</v>
      </c>
      <c r="H746">
        <v>35</v>
      </c>
      <c r="I746" s="2" t="s">
        <v>1327</v>
      </c>
      <c r="J746" s="4">
        <f>cocina[[#This Row],[Precio Unitario]]*cocina[[#This Row],[Cantidad Ordenada]]</f>
        <v>90</v>
      </c>
      <c r="K746" s="4">
        <f>(cocina[[#This Row],[Precio Unitario]]-cocina[[#This Row],[Costo Unitario]])*cocina[[#This Row],[Cantidad Ordenada]]</f>
        <v>36</v>
      </c>
      <c r="L746" s="7">
        <f>cocina[[#This Row],[Ganancia Neta]]/cocina[[#This Row],[Ganancia Bruta]]</f>
        <v>0.4</v>
      </c>
      <c r="M746" s="4">
        <f>cocina[[#This Row],[Costo Unitario]]*cocina[[#This Row],[Cantidad Ordenada]]</f>
        <v>54</v>
      </c>
    </row>
    <row r="747" spans="1:13" x14ac:dyDescent="0.45">
      <c r="A747" s="3">
        <v>295</v>
      </c>
      <c r="B747" s="3">
        <v>3</v>
      </c>
      <c r="C747" s="2" t="s">
        <v>218</v>
      </c>
      <c r="D747" s="2" t="s">
        <v>1335</v>
      </c>
      <c r="E747" s="4">
        <v>19</v>
      </c>
      <c r="F747" s="4">
        <v>31</v>
      </c>
      <c r="G747" s="3">
        <v>2</v>
      </c>
      <c r="H747">
        <v>39</v>
      </c>
      <c r="I747" s="2" t="s">
        <v>1328</v>
      </c>
      <c r="J747" s="4">
        <f>cocina[[#This Row],[Precio Unitario]]*cocina[[#This Row],[Cantidad Ordenada]]</f>
        <v>62</v>
      </c>
      <c r="K747" s="4">
        <f>(cocina[[#This Row],[Precio Unitario]]-cocina[[#This Row],[Costo Unitario]])*cocina[[#This Row],[Cantidad Ordenada]]</f>
        <v>24</v>
      </c>
      <c r="L747" s="7">
        <f>cocina[[#This Row],[Ganancia Neta]]/cocina[[#This Row],[Ganancia Bruta]]</f>
        <v>0.38709677419354838</v>
      </c>
      <c r="M747" s="4">
        <f>cocina[[#This Row],[Costo Unitario]]*cocina[[#This Row],[Cantidad Ordenada]]</f>
        <v>38</v>
      </c>
    </row>
    <row r="748" spans="1:13" x14ac:dyDescent="0.45">
      <c r="A748" s="3">
        <v>295</v>
      </c>
      <c r="B748" s="3">
        <v>3</v>
      </c>
      <c r="C748" s="2" t="s">
        <v>126</v>
      </c>
      <c r="D748" s="2" t="s">
        <v>1349</v>
      </c>
      <c r="E748" s="4">
        <v>13</v>
      </c>
      <c r="F748" s="4">
        <v>21</v>
      </c>
      <c r="G748" s="3">
        <v>3</v>
      </c>
      <c r="H748">
        <v>59</v>
      </c>
      <c r="I748" s="2" t="s">
        <v>1327</v>
      </c>
      <c r="J748" s="4">
        <f>cocina[[#This Row],[Precio Unitario]]*cocina[[#This Row],[Cantidad Ordenada]]</f>
        <v>63</v>
      </c>
      <c r="K748" s="4">
        <f>(cocina[[#This Row],[Precio Unitario]]-cocina[[#This Row],[Costo Unitario]])*cocina[[#This Row],[Cantidad Ordenada]]</f>
        <v>24</v>
      </c>
      <c r="L748" s="7">
        <f>cocina[[#This Row],[Ganancia Neta]]/cocina[[#This Row],[Ganancia Bruta]]</f>
        <v>0.38095238095238093</v>
      </c>
      <c r="M748" s="4">
        <f>cocina[[#This Row],[Costo Unitario]]*cocina[[#This Row],[Cantidad Ordenada]]</f>
        <v>39</v>
      </c>
    </row>
    <row r="749" spans="1:13" x14ac:dyDescent="0.45">
      <c r="A749" s="3">
        <v>296</v>
      </c>
      <c r="B749" s="3">
        <v>14</v>
      </c>
      <c r="C749" s="2" t="s">
        <v>385</v>
      </c>
      <c r="D749" s="2" t="s">
        <v>1348</v>
      </c>
      <c r="E749" s="4">
        <v>14</v>
      </c>
      <c r="F749" s="4">
        <v>23</v>
      </c>
      <c r="G749" s="3">
        <v>1</v>
      </c>
      <c r="H749">
        <v>20</v>
      </c>
      <c r="I749" s="2" t="s">
        <v>1327</v>
      </c>
      <c r="J749" s="4">
        <f>cocina[[#This Row],[Precio Unitario]]*cocina[[#This Row],[Cantidad Ordenada]]</f>
        <v>23</v>
      </c>
      <c r="K749" s="4">
        <f>(cocina[[#This Row],[Precio Unitario]]-cocina[[#This Row],[Costo Unitario]])*cocina[[#This Row],[Cantidad Ordenada]]</f>
        <v>9</v>
      </c>
      <c r="L749" s="7">
        <f>cocina[[#This Row],[Ganancia Neta]]/cocina[[#This Row],[Ganancia Bruta]]</f>
        <v>0.39130434782608697</v>
      </c>
      <c r="M749" s="4">
        <f>cocina[[#This Row],[Costo Unitario]]*cocina[[#This Row],[Cantidad Ordenada]]</f>
        <v>14</v>
      </c>
    </row>
    <row r="750" spans="1:13" x14ac:dyDescent="0.45">
      <c r="A750" s="3">
        <v>296</v>
      </c>
      <c r="B750" s="3">
        <v>14</v>
      </c>
      <c r="C750" s="2" t="s">
        <v>131</v>
      </c>
      <c r="D750" s="2" t="s">
        <v>1338</v>
      </c>
      <c r="E750" s="4">
        <v>22</v>
      </c>
      <c r="F750" s="4">
        <v>36</v>
      </c>
      <c r="G750" s="3">
        <v>1</v>
      </c>
      <c r="H750">
        <v>26</v>
      </c>
      <c r="I750" s="2" t="s">
        <v>1328</v>
      </c>
      <c r="J750" s="4">
        <f>cocina[[#This Row],[Precio Unitario]]*cocina[[#This Row],[Cantidad Ordenada]]</f>
        <v>36</v>
      </c>
      <c r="K750" s="4">
        <f>(cocina[[#This Row],[Precio Unitario]]-cocina[[#This Row],[Costo Unitario]])*cocina[[#This Row],[Cantidad Ordenada]]</f>
        <v>14</v>
      </c>
      <c r="L750" s="7">
        <f>cocina[[#This Row],[Ganancia Neta]]/cocina[[#This Row],[Ganancia Bruta]]</f>
        <v>0.3888888888888889</v>
      </c>
      <c r="M750" s="4">
        <f>cocina[[#This Row],[Costo Unitario]]*cocina[[#This Row],[Cantidad Ordenada]]</f>
        <v>22</v>
      </c>
    </row>
    <row r="751" spans="1:13" x14ac:dyDescent="0.45">
      <c r="A751" s="3">
        <v>297</v>
      </c>
      <c r="B751" s="3">
        <v>4</v>
      </c>
      <c r="C751" s="2" t="s">
        <v>58</v>
      </c>
      <c r="D751" s="2" t="s">
        <v>1339</v>
      </c>
      <c r="E751" s="4">
        <v>17</v>
      </c>
      <c r="F751" s="4">
        <v>29</v>
      </c>
      <c r="G751" s="3">
        <v>2</v>
      </c>
      <c r="H751">
        <v>59</v>
      </c>
      <c r="I751" s="2" t="s">
        <v>1328</v>
      </c>
      <c r="J751" s="4">
        <f>cocina[[#This Row],[Precio Unitario]]*cocina[[#This Row],[Cantidad Ordenada]]</f>
        <v>58</v>
      </c>
      <c r="K751" s="4">
        <f>(cocina[[#This Row],[Precio Unitario]]-cocina[[#This Row],[Costo Unitario]])*cocina[[#This Row],[Cantidad Ordenada]]</f>
        <v>24</v>
      </c>
      <c r="L751" s="7">
        <f>cocina[[#This Row],[Ganancia Neta]]/cocina[[#This Row],[Ganancia Bruta]]</f>
        <v>0.41379310344827586</v>
      </c>
      <c r="M751" s="4">
        <f>cocina[[#This Row],[Costo Unitario]]*cocina[[#This Row],[Cantidad Ordenada]]</f>
        <v>34</v>
      </c>
    </row>
    <row r="752" spans="1:13" x14ac:dyDescent="0.45">
      <c r="A752" s="3">
        <v>297</v>
      </c>
      <c r="B752" s="3">
        <v>4</v>
      </c>
      <c r="C752" s="2" t="s">
        <v>143</v>
      </c>
      <c r="D752" s="2" t="s">
        <v>1350</v>
      </c>
      <c r="E752" s="4">
        <v>10</v>
      </c>
      <c r="F752" s="4">
        <v>18</v>
      </c>
      <c r="G752" s="3">
        <v>3</v>
      </c>
      <c r="H752">
        <v>13</v>
      </c>
      <c r="I752" s="2" t="s">
        <v>1328</v>
      </c>
      <c r="J752" s="4">
        <f>cocina[[#This Row],[Precio Unitario]]*cocina[[#This Row],[Cantidad Ordenada]]</f>
        <v>54</v>
      </c>
      <c r="K752" s="4">
        <f>(cocina[[#This Row],[Precio Unitario]]-cocina[[#This Row],[Costo Unitario]])*cocina[[#This Row],[Cantidad Ordenada]]</f>
        <v>24</v>
      </c>
      <c r="L752" s="7">
        <f>cocina[[#This Row],[Ganancia Neta]]/cocina[[#This Row],[Ganancia Bruta]]</f>
        <v>0.44444444444444442</v>
      </c>
      <c r="M752" s="4">
        <f>cocina[[#This Row],[Costo Unitario]]*cocina[[#This Row],[Cantidad Ordenada]]</f>
        <v>30</v>
      </c>
    </row>
    <row r="753" spans="1:13" x14ac:dyDescent="0.45">
      <c r="A753" s="3">
        <v>297</v>
      </c>
      <c r="B753" s="3">
        <v>4</v>
      </c>
      <c r="C753" s="2" t="s">
        <v>126</v>
      </c>
      <c r="D753" s="2" t="s">
        <v>1349</v>
      </c>
      <c r="E753" s="4">
        <v>13</v>
      </c>
      <c r="F753" s="4">
        <v>21</v>
      </c>
      <c r="G753" s="3">
        <v>3</v>
      </c>
      <c r="H753">
        <v>40</v>
      </c>
      <c r="I753" s="2" t="s">
        <v>1328</v>
      </c>
      <c r="J753" s="4">
        <f>cocina[[#This Row],[Precio Unitario]]*cocina[[#This Row],[Cantidad Ordenada]]</f>
        <v>63</v>
      </c>
      <c r="K753" s="4">
        <f>(cocina[[#This Row],[Precio Unitario]]-cocina[[#This Row],[Costo Unitario]])*cocina[[#This Row],[Cantidad Ordenada]]</f>
        <v>24</v>
      </c>
      <c r="L753" s="7">
        <f>cocina[[#This Row],[Ganancia Neta]]/cocina[[#This Row],[Ganancia Bruta]]</f>
        <v>0.38095238095238093</v>
      </c>
      <c r="M753" s="4">
        <f>cocina[[#This Row],[Costo Unitario]]*cocina[[#This Row],[Cantidad Ordenada]]</f>
        <v>39</v>
      </c>
    </row>
    <row r="754" spans="1:13" x14ac:dyDescent="0.45">
      <c r="A754" s="3">
        <v>298</v>
      </c>
      <c r="B754" s="3">
        <v>11</v>
      </c>
      <c r="C754" s="2" t="s">
        <v>200</v>
      </c>
      <c r="D754" s="2" t="s">
        <v>1336</v>
      </c>
      <c r="E754" s="4">
        <v>16</v>
      </c>
      <c r="F754" s="4">
        <v>27</v>
      </c>
      <c r="G754" s="3">
        <v>3</v>
      </c>
      <c r="H754">
        <v>46</v>
      </c>
      <c r="I754" s="2" t="s">
        <v>1327</v>
      </c>
      <c r="J754" s="4">
        <f>cocina[[#This Row],[Precio Unitario]]*cocina[[#This Row],[Cantidad Ordenada]]</f>
        <v>81</v>
      </c>
      <c r="K754" s="4">
        <f>(cocina[[#This Row],[Precio Unitario]]-cocina[[#This Row],[Costo Unitario]])*cocina[[#This Row],[Cantidad Ordenada]]</f>
        <v>33</v>
      </c>
      <c r="L754" s="7">
        <f>cocina[[#This Row],[Ganancia Neta]]/cocina[[#This Row],[Ganancia Bruta]]</f>
        <v>0.40740740740740738</v>
      </c>
      <c r="M754" s="4">
        <f>cocina[[#This Row],[Costo Unitario]]*cocina[[#This Row],[Cantidad Ordenada]]</f>
        <v>48</v>
      </c>
    </row>
    <row r="755" spans="1:13" x14ac:dyDescent="0.45">
      <c r="A755" s="3">
        <v>298</v>
      </c>
      <c r="B755" s="3">
        <v>11</v>
      </c>
      <c r="C755" s="2" t="s">
        <v>131</v>
      </c>
      <c r="D755" s="2" t="s">
        <v>1338</v>
      </c>
      <c r="E755" s="4">
        <v>22</v>
      </c>
      <c r="F755" s="4">
        <v>36</v>
      </c>
      <c r="G755" s="3">
        <v>3</v>
      </c>
      <c r="H755">
        <v>49</v>
      </c>
      <c r="I755" s="2" t="s">
        <v>1327</v>
      </c>
      <c r="J755" s="4">
        <f>cocina[[#This Row],[Precio Unitario]]*cocina[[#This Row],[Cantidad Ordenada]]</f>
        <v>108</v>
      </c>
      <c r="K755" s="4">
        <f>(cocina[[#This Row],[Precio Unitario]]-cocina[[#This Row],[Costo Unitario]])*cocina[[#This Row],[Cantidad Ordenada]]</f>
        <v>42</v>
      </c>
      <c r="L755" s="7">
        <f>cocina[[#This Row],[Ganancia Neta]]/cocina[[#This Row],[Ganancia Bruta]]</f>
        <v>0.3888888888888889</v>
      </c>
      <c r="M755" s="4">
        <f>cocina[[#This Row],[Costo Unitario]]*cocina[[#This Row],[Cantidad Ordenada]]</f>
        <v>66</v>
      </c>
    </row>
    <row r="756" spans="1:13" x14ac:dyDescent="0.45">
      <c r="A756" s="3">
        <v>298</v>
      </c>
      <c r="B756" s="3">
        <v>11</v>
      </c>
      <c r="C756" s="2" t="s">
        <v>390</v>
      </c>
      <c r="D756" s="2" t="s">
        <v>1345</v>
      </c>
      <c r="E756" s="4">
        <v>13</v>
      </c>
      <c r="F756" s="4">
        <v>22</v>
      </c>
      <c r="G756" s="3">
        <v>3</v>
      </c>
      <c r="H756">
        <v>46</v>
      </c>
      <c r="I756" s="2" t="s">
        <v>1328</v>
      </c>
      <c r="J756" s="4">
        <f>cocina[[#This Row],[Precio Unitario]]*cocina[[#This Row],[Cantidad Ordenada]]</f>
        <v>66</v>
      </c>
      <c r="K756" s="4">
        <f>(cocina[[#This Row],[Precio Unitario]]-cocina[[#This Row],[Costo Unitario]])*cocina[[#This Row],[Cantidad Ordenada]]</f>
        <v>27</v>
      </c>
      <c r="L756" s="7">
        <f>cocina[[#This Row],[Ganancia Neta]]/cocina[[#This Row],[Ganancia Bruta]]</f>
        <v>0.40909090909090912</v>
      </c>
      <c r="M756" s="4">
        <f>cocina[[#This Row],[Costo Unitario]]*cocina[[#This Row],[Cantidad Ordenada]]</f>
        <v>39</v>
      </c>
    </row>
    <row r="757" spans="1:13" x14ac:dyDescent="0.45">
      <c r="A757" s="3">
        <v>299</v>
      </c>
      <c r="B757" s="3">
        <v>6</v>
      </c>
      <c r="C757" s="2" t="s">
        <v>279</v>
      </c>
      <c r="D757" s="2" t="s">
        <v>1347</v>
      </c>
      <c r="E757" s="4">
        <v>12</v>
      </c>
      <c r="F757" s="4">
        <v>20</v>
      </c>
      <c r="G757" s="3">
        <v>1</v>
      </c>
      <c r="H757">
        <v>17</v>
      </c>
      <c r="I757" s="2" t="s">
        <v>1327</v>
      </c>
      <c r="J757" s="4">
        <f>cocina[[#This Row],[Precio Unitario]]*cocina[[#This Row],[Cantidad Ordenada]]</f>
        <v>20</v>
      </c>
      <c r="K757" s="4">
        <f>(cocina[[#This Row],[Precio Unitario]]-cocina[[#This Row],[Costo Unitario]])*cocina[[#This Row],[Cantidad Ordenada]]</f>
        <v>8</v>
      </c>
      <c r="L757" s="7">
        <f>cocina[[#This Row],[Ganancia Neta]]/cocina[[#This Row],[Ganancia Bruta]]</f>
        <v>0.4</v>
      </c>
      <c r="M757" s="4">
        <f>cocina[[#This Row],[Costo Unitario]]*cocina[[#This Row],[Cantidad Ordenada]]</f>
        <v>12</v>
      </c>
    </row>
    <row r="758" spans="1:13" x14ac:dyDescent="0.45">
      <c r="A758" s="3">
        <v>299</v>
      </c>
      <c r="B758" s="3">
        <v>6</v>
      </c>
      <c r="C758" s="2" t="s">
        <v>131</v>
      </c>
      <c r="D758" s="2" t="s">
        <v>1338</v>
      </c>
      <c r="E758" s="4">
        <v>22</v>
      </c>
      <c r="F758" s="4">
        <v>36</v>
      </c>
      <c r="G758" s="3">
        <v>2</v>
      </c>
      <c r="H758">
        <v>55</v>
      </c>
      <c r="I758" s="2" t="s">
        <v>1327</v>
      </c>
      <c r="J758" s="4">
        <f>cocina[[#This Row],[Precio Unitario]]*cocina[[#This Row],[Cantidad Ordenada]]</f>
        <v>72</v>
      </c>
      <c r="K758" s="4">
        <f>(cocina[[#This Row],[Precio Unitario]]-cocina[[#This Row],[Costo Unitario]])*cocina[[#This Row],[Cantidad Ordenada]]</f>
        <v>28</v>
      </c>
      <c r="L758" s="7">
        <f>cocina[[#This Row],[Ganancia Neta]]/cocina[[#This Row],[Ganancia Bruta]]</f>
        <v>0.3888888888888889</v>
      </c>
      <c r="M758" s="4">
        <f>cocina[[#This Row],[Costo Unitario]]*cocina[[#This Row],[Cantidad Ordenada]]</f>
        <v>44</v>
      </c>
    </row>
    <row r="759" spans="1:13" x14ac:dyDescent="0.45">
      <c r="A759" s="3">
        <v>299</v>
      </c>
      <c r="B759" s="3">
        <v>6</v>
      </c>
      <c r="C759" s="2" t="s">
        <v>300</v>
      </c>
      <c r="D759" s="2" t="s">
        <v>1333</v>
      </c>
      <c r="E759" s="4">
        <v>14</v>
      </c>
      <c r="F759" s="4">
        <v>24</v>
      </c>
      <c r="G759" s="3">
        <v>3</v>
      </c>
      <c r="H759">
        <v>15</v>
      </c>
      <c r="I759" s="2" t="s">
        <v>1328</v>
      </c>
      <c r="J759" s="4">
        <f>cocina[[#This Row],[Precio Unitario]]*cocina[[#This Row],[Cantidad Ordenada]]</f>
        <v>72</v>
      </c>
      <c r="K759" s="4">
        <f>(cocina[[#This Row],[Precio Unitario]]-cocina[[#This Row],[Costo Unitario]])*cocina[[#This Row],[Cantidad Ordenada]]</f>
        <v>30</v>
      </c>
      <c r="L759" s="7">
        <f>cocina[[#This Row],[Ganancia Neta]]/cocina[[#This Row],[Ganancia Bruta]]</f>
        <v>0.41666666666666669</v>
      </c>
      <c r="M759" s="4">
        <f>cocina[[#This Row],[Costo Unitario]]*cocina[[#This Row],[Cantidad Ordenada]]</f>
        <v>42</v>
      </c>
    </row>
    <row r="760" spans="1:13" x14ac:dyDescent="0.45">
      <c r="A760" s="3">
        <v>299</v>
      </c>
      <c r="B760" s="3">
        <v>6</v>
      </c>
      <c r="C760" s="2" t="s">
        <v>143</v>
      </c>
      <c r="D760" s="2" t="s">
        <v>1350</v>
      </c>
      <c r="E760" s="4">
        <v>10</v>
      </c>
      <c r="F760" s="4">
        <v>18</v>
      </c>
      <c r="G760" s="3">
        <v>1</v>
      </c>
      <c r="H760">
        <v>26</v>
      </c>
      <c r="I760" s="2" t="s">
        <v>1327</v>
      </c>
      <c r="J760" s="4">
        <f>cocina[[#This Row],[Precio Unitario]]*cocina[[#This Row],[Cantidad Ordenada]]</f>
        <v>18</v>
      </c>
      <c r="K760" s="4">
        <f>(cocina[[#This Row],[Precio Unitario]]-cocina[[#This Row],[Costo Unitario]])*cocina[[#This Row],[Cantidad Ordenada]]</f>
        <v>8</v>
      </c>
      <c r="L760" s="7">
        <f>cocina[[#This Row],[Ganancia Neta]]/cocina[[#This Row],[Ganancia Bruta]]</f>
        <v>0.44444444444444442</v>
      </c>
      <c r="M760" s="4">
        <f>cocina[[#This Row],[Costo Unitario]]*cocina[[#This Row],[Cantidad Ordenada]]</f>
        <v>10</v>
      </c>
    </row>
    <row r="761" spans="1:13" x14ac:dyDescent="0.45">
      <c r="A761" s="3">
        <v>300</v>
      </c>
      <c r="B761" s="3">
        <v>18</v>
      </c>
      <c r="C761" s="2" t="s">
        <v>80</v>
      </c>
      <c r="D761" s="2" t="s">
        <v>1337</v>
      </c>
      <c r="E761" s="4">
        <v>25</v>
      </c>
      <c r="F761" s="4">
        <v>40</v>
      </c>
      <c r="G761" s="3">
        <v>3</v>
      </c>
      <c r="H761">
        <v>54</v>
      </c>
      <c r="I761" s="2" t="s">
        <v>1328</v>
      </c>
      <c r="J761" s="4">
        <f>cocina[[#This Row],[Precio Unitario]]*cocina[[#This Row],[Cantidad Ordenada]]</f>
        <v>120</v>
      </c>
      <c r="K761" s="4">
        <f>(cocina[[#This Row],[Precio Unitario]]-cocina[[#This Row],[Costo Unitario]])*cocina[[#This Row],[Cantidad Ordenada]]</f>
        <v>45</v>
      </c>
      <c r="L761" s="7">
        <f>cocina[[#This Row],[Ganancia Neta]]/cocina[[#This Row],[Ganancia Bruta]]</f>
        <v>0.375</v>
      </c>
      <c r="M761" s="4">
        <f>cocina[[#This Row],[Costo Unitario]]*cocina[[#This Row],[Cantidad Ordenada]]</f>
        <v>75</v>
      </c>
    </row>
    <row r="762" spans="1:13" x14ac:dyDescent="0.45">
      <c r="A762" s="3">
        <v>300</v>
      </c>
      <c r="B762" s="3">
        <v>18</v>
      </c>
      <c r="C762" s="2" t="s">
        <v>143</v>
      </c>
      <c r="D762" s="2" t="s">
        <v>1350</v>
      </c>
      <c r="E762" s="4">
        <v>10</v>
      </c>
      <c r="F762" s="4">
        <v>18</v>
      </c>
      <c r="G762" s="3">
        <v>3</v>
      </c>
      <c r="H762">
        <v>14</v>
      </c>
      <c r="I762" s="2" t="s">
        <v>1327</v>
      </c>
      <c r="J762" s="4">
        <f>cocina[[#This Row],[Precio Unitario]]*cocina[[#This Row],[Cantidad Ordenada]]</f>
        <v>54</v>
      </c>
      <c r="K762" s="4">
        <f>(cocina[[#This Row],[Precio Unitario]]-cocina[[#This Row],[Costo Unitario]])*cocina[[#This Row],[Cantidad Ordenada]]</f>
        <v>24</v>
      </c>
      <c r="L762" s="7">
        <f>cocina[[#This Row],[Ganancia Neta]]/cocina[[#This Row],[Ganancia Bruta]]</f>
        <v>0.44444444444444442</v>
      </c>
      <c r="M762" s="4">
        <f>cocina[[#This Row],[Costo Unitario]]*cocina[[#This Row],[Cantidad Ordenada]]</f>
        <v>30</v>
      </c>
    </row>
    <row r="763" spans="1:13" x14ac:dyDescent="0.45">
      <c r="A763" s="3">
        <v>300</v>
      </c>
      <c r="B763" s="3">
        <v>18</v>
      </c>
      <c r="C763" s="2" t="s">
        <v>297</v>
      </c>
      <c r="D763" s="2" t="s">
        <v>1351</v>
      </c>
      <c r="E763" s="4">
        <v>15</v>
      </c>
      <c r="F763" s="4">
        <v>26</v>
      </c>
      <c r="G763" s="3">
        <v>1</v>
      </c>
      <c r="H763">
        <v>22</v>
      </c>
      <c r="I763" s="2" t="s">
        <v>1328</v>
      </c>
      <c r="J763" s="4">
        <f>cocina[[#This Row],[Precio Unitario]]*cocina[[#This Row],[Cantidad Ordenada]]</f>
        <v>26</v>
      </c>
      <c r="K763" s="4">
        <f>(cocina[[#This Row],[Precio Unitario]]-cocina[[#This Row],[Costo Unitario]])*cocina[[#This Row],[Cantidad Ordenada]]</f>
        <v>11</v>
      </c>
      <c r="L763" s="7">
        <f>cocina[[#This Row],[Ganancia Neta]]/cocina[[#This Row],[Ganancia Bruta]]</f>
        <v>0.42307692307692307</v>
      </c>
      <c r="M763" s="4">
        <f>cocina[[#This Row],[Costo Unitario]]*cocina[[#This Row],[Cantidad Ordenada]]</f>
        <v>15</v>
      </c>
    </row>
    <row r="764" spans="1:13" x14ac:dyDescent="0.45">
      <c r="A764" s="3">
        <v>300</v>
      </c>
      <c r="B764" s="3">
        <v>18</v>
      </c>
      <c r="C764" s="2" t="s">
        <v>123</v>
      </c>
      <c r="D764" s="2" t="s">
        <v>1334</v>
      </c>
      <c r="E764" s="4">
        <v>18</v>
      </c>
      <c r="F764" s="4">
        <v>30</v>
      </c>
      <c r="G764" s="3">
        <v>3</v>
      </c>
      <c r="H764">
        <v>28</v>
      </c>
      <c r="I764" s="2" t="s">
        <v>1327</v>
      </c>
      <c r="J764" s="4">
        <f>cocina[[#This Row],[Precio Unitario]]*cocina[[#This Row],[Cantidad Ordenada]]</f>
        <v>90</v>
      </c>
      <c r="K764" s="4">
        <f>(cocina[[#This Row],[Precio Unitario]]-cocina[[#This Row],[Costo Unitario]])*cocina[[#This Row],[Cantidad Ordenada]]</f>
        <v>36</v>
      </c>
      <c r="L764" s="7">
        <f>cocina[[#This Row],[Ganancia Neta]]/cocina[[#This Row],[Ganancia Bruta]]</f>
        <v>0.4</v>
      </c>
      <c r="M764" s="4">
        <f>cocina[[#This Row],[Costo Unitario]]*cocina[[#This Row],[Cantidad Ordenada]]</f>
        <v>54</v>
      </c>
    </row>
    <row r="765" spans="1:13" x14ac:dyDescent="0.45">
      <c r="A765" s="3">
        <v>301</v>
      </c>
      <c r="B765" s="3">
        <v>8</v>
      </c>
      <c r="C765" s="2" t="s">
        <v>218</v>
      </c>
      <c r="D765" s="2" t="s">
        <v>1335</v>
      </c>
      <c r="E765" s="4">
        <v>19</v>
      </c>
      <c r="F765" s="4">
        <v>31</v>
      </c>
      <c r="G765" s="3">
        <v>3</v>
      </c>
      <c r="H765">
        <v>23</v>
      </c>
      <c r="I765" s="2" t="s">
        <v>1328</v>
      </c>
      <c r="J765" s="4">
        <f>cocina[[#This Row],[Precio Unitario]]*cocina[[#This Row],[Cantidad Ordenada]]</f>
        <v>93</v>
      </c>
      <c r="K765" s="4">
        <f>(cocina[[#This Row],[Precio Unitario]]-cocina[[#This Row],[Costo Unitario]])*cocina[[#This Row],[Cantidad Ordenada]]</f>
        <v>36</v>
      </c>
      <c r="L765" s="7">
        <f>cocina[[#This Row],[Ganancia Neta]]/cocina[[#This Row],[Ganancia Bruta]]</f>
        <v>0.38709677419354838</v>
      </c>
      <c r="M765" s="4">
        <f>cocina[[#This Row],[Costo Unitario]]*cocina[[#This Row],[Cantidad Ordenada]]</f>
        <v>57</v>
      </c>
    </row>
    <row r="766" spans="1:13" x14ac:dyDescent="0.45">
      <c r="A766" s="3">
        <v>301</v>
      </c>
      <c r="B766" s="3">
        <v>8</v>
      </c>
      <c r="C766" s="2" t="s">
        <v>297</v>
      </c>
      <c r="D766" s="2" t="s">
        <v>1351</v>
      </c>
      <c r="E766" s="4">
        <v>15</v>
      </c>
      <c r="F766" s="4">
        <v>26</v>
      </c>
      <c r="G766" s="3">
        <v>2</v>
      </c>
      <c r="H766">
        <v>57</v>
      </c>
      <c r="I766" s="2" t="s">
        <v>1328</v>
      </c>
      <c r="J766" s="4">
        <f>cocina[[#This Row],[Precio Unitario]]*cocina[[#This Row],[Cantidad Ordenada]]</f>
        <v>52</v>
      </c>
      <c r="K766" s="4">
        <f>(cocina[[#This Row],[Precio Unitario]]-cocina[[#This Row],[Costo Unitario]])*cocina[[#This Row],[Cantidad Ordenada]]</f>
        <v>22</v>
      </c>
      <c r="L766" s="7">
        <f>cocina[[#This Row],[Ganancia Neta]]/cocina[[#This Row],[Ganancia Bruta]]</f>
        <v>0.42307692307692307</v>
      </c>
      <c r="M766" s="4">
        <f>cocina[[#This Row],[Costo Unitario]]*cocina[[#This Row],[Cantidad Ordenada]]</f>
        <v>30</v>
      </c>
    </row>
    <row r="767" spans="1:13" x14ac:dyDescent="0.45">
      <c r="A767" s="3">
        <v>301</v>
      </c>
      <c r="B767" s="3">
        <v>8</v>
      </c>
      <c r="C767" s="2" t="s">
        <v>58</v>
      </c>
      <c r="D767" s="2" t="s">
        <v>1339</v>
      </c>
      <c r="E767" s="4">
        <v>17</v>
      </c>
      <c r="F767" s="4">
        <v>29</v>
      </c>
      <c r="G767" s="3">
        <v>2</v>
      </c>
      <c r="H767">
        <v>49</v>
      </c>
      <c r="I767" s="2" t="s">
        <v>1327</v>
      </c>
      <c r="J767" s="4">
        <f>cocina[[#This Row],[Precio Unitario]]*cocina[[#This Row],[Cantidad Ordenada]]</f>
        <v>58</v>
      </c>
      <c r="K767" s="4">
        <f>(cocina[[#This Row],[Precio Unitario]]-cocina[[#This Row],[Costo Unitario]])*cocina[[#This Row],[Cantidad Ordenada]]</f>
        <v>24</v>
      </c>
      <c r="L767" s="7">
        <f>cocina[[#This Row],[Ganancia Neta]]/cocina[[#This Row],[Ganancia Bruta]]</f>
        <v>0.41379310344827586</v>
      </c>
      <c r="M767" s="4">
        <f>cocina[[#This Row],[Costo Unitario]]*cocina[[#This Row],[Cantidad Ordenada]]</f>
        <v>34</v>
      </c>
    </row>
    <row r="768" spans="1:13" x14ac:dyDescent="0.45">
      <c r="A768" s="3">
        <v>301</v>
      </c>
      <c r="B768" s="3">
        <v>8</v>
      </c>
      <c r="C768" s="2" t="s">
        <v>279</v>
      </c>
      <c r="D768" s="2" t="s">
        <v>1347</v>
      </c>
      <c r="E768" s="4">
        <v>12</v>
      </c>
      <c r="F768" s="4">
        <v>20</v>
      </c>
      <c r="G768" s="3">
        <v>1</v>
      </c>
      <c r="H768">
        <v>54</v>
      </c>
      <c r="I768" s="2" t="s">
        <v>1327</v>
      </c>
      <c r="J768" s="4">
        <f>cocina[[#This Row],[Precio Unitario]]*cocina[[#This Row],[Cantidad Ordenada]]</f>
        <v>20</v>
      </c>
      <c r="K768" s="4">
        <f>(cocina[[#This Row],[Precio Unitario]]-cocina[[#This Row],[Costo Unitario]])*cocina[[#This Row],[Cantidad Ordenada]]</f>
        <v>8</v>
      </c>
      <c r="L768" s="7">
        <f>cocina[[#This Row],[Ganancia Neta]]/cocina[[#This Row],[Ganancia Bruta]]</f>
        <v>0.4</v>
      </c>
      <c r="M768" s="4">
        <f>cocina[[#This Row],[Costo Unitario]]*cocina[[#This Row],[Cantidad Ordenada]]</f>
        <v>12</v>
      </c>
    </row>
    <row r="769" spans="1:13" x14ac:dyDescent="0.45">
      <c r="A769" s="3">
        <v>302</v>
      </c>
      <c r="B769" s="3">
        <v>5</v>
      </c>
      <c r="C769" s="2" t="s">
        <v>480</v>
      </c>
      <c r="D769" s="2" t="s">
        <v>1344</v>
      </c>
      <c r="E769" s="4">
        <v>19</v>
      </c>
      <c r="F769" s="4">
        <v>32</v>
      </c>
      <c r="G769" s="3">
        <v>3</v>
      </c>
      <c r="H769">
        <v>15</v>
      </c>
      <c r="I769" s="2" t="s">
        <v>1327</v>
      </c>
      <c r="J769" s="4">
        <f>cocina[[#This Row],[Precio Unitario]]*cocina[[#This Row],[Cantidad Ordenada]]</f>
        <v>96</v>
      </c>
      <c r="K769" s="4">
        <f>(cocina[[#This Row],[Precio Unitario]]-cocina[[#This Row],[Costo Unitario]])*cocina[[#This Row],[Cantidad Ordenada]]</f>
        <v>39</v>
      </c>
      <c r="L769" s="7">
        <f>cocina[[#This Row],[Ganancia Neta]]/cocina[[#This Row],[Ganancia Bruta]]</f>
        <v>0.40625</v>
      </c>
      <c r="M769" s="4">
        <f>cocina[[#This Row],[Costo Unitario]]*cocina[[#This Row],[Cantidad Ordenada]]</f>
        <v>57</v>
      </c>
    </row>
    <row r="770" spans="1:13" x14ac:dyDescent="0.45">
      <c r="A770" s="3">
        <v>303</v>
      </c>
      <c r="B770" s="3">
        <v>14</v>
      </c>
      <c r="C770" s="2" t="s">
        <v>279</v>
      </c>
      <c r="D770" s="2" t="s">
        <v>1347</v>
      </c>
      <c r="E770" s="4">
        <v>12</v>
      </c>
      <c r="F770" s="4">
        <v>20</v>
      </c>
      <c r="G770" s="3">
        <v>2</v>
      </c>
      <c r="H770">
        <v>13</v>
      </c>
      <c r="I770" s="2" t="s">
        <v>1327</v>
      </c>
      <c r="J770" s="4">
        <f>cocina[[#This Row],[Precio Unitario]]*cocina[[#This Row],[Cantidad Ordenada]]</f>
        <v>40</v>
      </c>
      <c r="K770" s="4">
        <f>(cocina[[#This Row],[Precio Unitario]]-cocina[[#This Row],[Costo Unitario]])*cocina[[#This Row],[Cantidad Ordenada]]</f>
        <v>16</v>
      </c>
      <c r="L770" s="7">
        <f>cocina[[#This Row],[Ganancia Neta]]/cocina[[#This Row],[Ganancia Bruta]]</f>
        <v>0.4</v>
      </c>
      <c r="M770" s="4">
        <f>cocina[[#This Row],[Costo Unitario]]*cocina[[#This Row],[Cantidad Ordenada]]</f>
        <v>24</v>
      </c>
    </row>
    <row r="771" spans="1:13" x14ac:dyDescent="0.45">
      <c r="A771" s="3">
        <v>303</v>
      </c>
      <c r="B771" s="3">
        <v>14</v>
      </c>
      <c r="C771" s="2" t="s">
        <v>80</v>
      </c>
      <c r="D771" s="2" t="s">
        <v>1337</v>
      </c>
      <c r="E771" s="4">
        <v>25</v>
      </c>
      <c r="F771" s="4">
        <v>40</v>
      </c>
      <c r="G771" s="3">
        <v>3</v>
      </c>
      <c r="H771">
        <v>16</v>
      </c>
      <c r="I771" s="2" t="s">
        <v>1327</v>
      </c>
      <c r="J771" s="4">
        <f>cocina[[#This Row],[Precio Unitario]]*cocina[[#This Row],[Cantidad Ordenada]]</f>
        <v>120</v>
      </c>
      <c r="K771" s="4">
        <f>(cocina[[#This Row],[Precio Unitario]]-cocina[[#This Row],[Costo Unitario]])*cocina[[#This Row],[Cantidad Ordenada]]</f>
        <v>45</v>
      </c>
      <c r="L771" s="7">
        <f>cocina[[#This Row],[Ganancia Neta]]/cocina[[#This Row],[Ganancia Bruta]]</f>
        <v>0.375</v>
      </c>
      <c r="M771" s="4">
        <f>cocina[[#This Row],[Costo Unitario]]*cocina[[#This Row],[Cantidad Ordenada]]</f>
        <v>75</v>
      </c>
    </row>
    <row r="772" spans="1:13" x14ac:dyDescent="0.45">
      <c r="A772" s="3">
        <v>303</v>
      </c>
      <c r="B772" s="3">
        <v>14</v>
      </c>
      <c r="C772" s="2" t="s">
        <v>297</v>
      </c>
      <c r="D772" s="2" t="s">
        <v>1351</v>
      </c>
      <c r="E772" s="4">
        <v>15</v>
      </c>
      <c r="F772" s="4">
        <v>26</v>
      </c>
      <c r="G772" s="3">
        <v>1</v>
      </c>
      <c r="H772">
        <v>56</v>
      </c>
      <c r="I772" s="2" t="s">
        <v>1328</v>
      </c>
      <c r="J772" s="4">
        <f>cocina[[#This Row],[Precio Unitario]]*cocina[[#This Row],[Cantidad Ordenada]]</f>
        <v>26</v>
      </c>
      <c r="K772" s="4">
        <f>(cocina[[#This Row],[Precio Unitario]]-cocina[[#This Row],[Costo Unitario]])*cocina[[#This Row],[Cantidad Ordenada]]</f>
        <v>11</v>
      </c>
      <c r="L772" s="7">
        <f>cocina[[#This Row],[Ganancia Neta]]/cocina[[#This Row],[Ganancia Bruta]]</f>
        <v>0.42307692307692307</v>
      </c>
      <c r="M772" s="4">
        <f>cocina[[#This Row],[Costo Unitario]]*cocina[[#This Row],[Cantidad Ordenada]]</f>
        <v>15</v>
      </c>
    </row>
    <row r="773" spans="1:13" x14ac:dyDescent="0.45">
      <c r="A773" s="3">
        <v>303</v>
      </c>
      <c r="B773" s="3">
        <v>14</v>
      </c>
      <c r="C773" s="2" t="s">
        <v>300</v>
      </c>
      <c r="D773" s="2" t="s">
        <v>1333</v>
      </c>
      <c r="E773" s="4">
        <v>14</v>
      </c>
      <c r="F773" s="4">
        <v>24</v>
      </c>
      <c r="G773" s="3">
        <v>1</v>
      </c>
      <c r="H773">
        <v>7</v>
      </c>
      <c r="I773" s="2" t="s">
        <v>1327</v>
      </c>
      <c r="J773" s="4">
        <f>cocina[[#This Row],[Precio Unitario]]*cocina[[#This Row],[Cantidad Ordenada]]</f>
        <v>24</v>
      </c>
      <c r="K773" s="4">
        <f>(cocina[[#This Row],[Precio Unitario]]-cocina[[#This Row],[Costo Unitario]])*cocina[[#This Row],[Cantidad Ordenada]]</f>
        <v>10</v>
      </c>
      <c r="L773" s="7">
        <f>cocina[[#This Row],[Ganancia Neta]]/cocina[[#This Row],[Ganancia Bruta]]</f>
        <v>0.41666666666666669</v>
      </c>
      <c r="M773" s="4">
        <f>cocina[[#This Row],[Costo Unitario]]*cocina[[#This Row],[Cantidad Ordenada]]</f>
        <v>14</v>
      </c>
    </row>
    <row r="774" spans="1:13" x14ac:dyDescent="0.45">
      <c r="A774" s="3">
        <v>304</v>
      </c>
      <c r="B774" s="3">
        <v>6</v>
      </c>
      <c r="C774" s="2" t="s">
        <v>480</v>
      </c>
      <c r="D774" s="2" t="s">
        <v>1344</v>
      </c>
      <c r="E774" s="4">
        <v>19</v>
      </c>
      <c r="F774" s="4">
        <v>32</v>
      </c>
      <c r="G774" s="3">
        <v>2</v>
      </c>
      <c r="H774">
        <v>9</v>
      </c>
      <c r="I774" s="2" t="s">
        <v>1327</v>
      </c>
      <c r="J774" s="4">
        <f>cocina[[#This Row],[Precio Unitario]]*cocina[[#This Row],[Cantidad Ordenada]]</f>
        <v>64</v>
      </c>
      <c r="K774" s="4">
        <f>(cocina[[#This Row],[Precio Unitario]]-cocina[[#This Row],[Costo Unitario]])*cocina[[#This Row],[Cantidad Ordenada]]</f>
        <v>26</v>
      </c>
      <c r="L774" s="7">
        <f>cocina[[#This Row],[Ganancia Neta]]/cocina[[#This Row],[Ganancia Bruta]]</f>
        <v>0.40625</v>
      </c>
      <c r="M774" s="4">
        <f>cocina[[#This Row],[Costo Unitario]]*cocina[[#This Row],[Cantidad Ordenada]]</f>
        <v>38</v>
      </c>
    </row>
    <row r="775" spans="1:13" x14ac:dyDescent="0.45">
      <c r="A775" s="3">
        <v>304</v>
      </c>
      <c r="B775" s="3">
        <v>6</v>
      </c>
      <c r="C775" s="2" t="s">
        <v>126</v>
      </c>
      <c r="D775" s="2" t="s">
        <v>1349</v>
      </c>
      <c r="E775" s="4">
        <v>13</v>
      </c>
      <c r="F775" s="4">
        <v>21</v>
      </c>
      <c r="G775" s="3">
        <v>2</v>
      </c>
      <c r="H775">
        <v>7</v>
      </c>
      <c r="I775" s="2" t="s">
        <v>1328</v>
      </c>
      <c r="J775" s="4">
        <f>cocina[[#This Row],[Precio Unitario]]*cocina[[#This Row],[Cantidad Ordenada]]</f>
        <v>42</v>
      </c>
      <c r="K775" s="4">
        <f>(cocina[[#This Row],[Precio Unitario]]-cocina[[#This Row],[Costo Unitario]])*cocina[[#This Row],[Cantidad Ordenada]]</f>
        <v>16</v>
      </c>
      <c r="L775" s="7">
        <f>cocina[[#This Row],[Ganancia Neta]]/cocina[[#This Row],[Ganancia Bruta]]</f>
        <v>0.38095238095238093</v>
      </c>
      <c r="M775" s="4">
        <f>cocina[[#This Row],[Costo Unitario]]*cocina[[#This Row],[Cantidad Ordenada]]</f>
        <v>26</v>
      </c>
    </row>
    <row r="776" spans="1:13" x14ac:dyDescent="0.45">
      <c r="A776" s="3">
        <v>304</v>
      </c>
      <c r="B776" s="3">
        <v>6</v>
      </c>
      <c r="C776" s="2" t="s">
        <v>80</v>
      </c>
      <c r="D776" s="2" t="s">
        <v>1337</v>
      </c>
      <c r="E776" s="4">
        <v>25</v>
      </c>
      <c r="F776" s="4">
        <v>40</v>
      </c>
      <c r="G776" s="3">
        <v>2</v>
      </c>
      <c r="H776">
        <v>48</v>
      </c>
      <c r="I776" s="2" t="s">
        <v>1327</v>
      </c>
      <c r="J776" s="4">
        <f>cocina[[#This Row],[Precio Unitario]]*cocina[[#This Row],[Cantidad Ordenada]]</f>
        <v>80</v>
      </c>
      <c r="K776" s="4">
        <f>(cocina[[#This Row],[Precio Unitario]]-cocina[[#This Row],[Costo Unitario]])*cocina[[#This Row],[Cantidad Ordenada]]</f>
        <v>30</v>
      </c>
      <c r="L776" s="7">
        <f>cocina[[#This Row],[Ganancia Neta]]/cocina[[#This Row],[Ganancia Bruta]]</f>
        <v>0.375</v>
      </c>
      <c r="M776" s="4">
        <f>cocina[[#This Row],[Costo Unitario]]*cocina[[#This Row],[Cantidad Ordenada]]</f>
        <v>50</v>
      </c>
    </row>
    <row r="777" spans="1:13" x14ac:dyDescent="0.45">
      <c r="A777" s="3">
        <v>304</v>
      </c>
      <c r="B777" s="3">
        <v>6</v>
      </c>
      <c r="C777" s="2" t="s">
        <v>218</v>
      </c>
      <c r="D777" s="2" t="s">
        <v>1335</v>
      </c>
      <c r="E777" s="4">
        <v>19</v>
      </c>
      <c r="F777" s="4">
        <v>31</v>
      </c>
      <c r="G777" s="3">
        <v>3</v>
      </c>
      <c r="H777">
        <v>21</v>
      </c>
      <c r="I777" s="2" t="s">
        <v>1327</v>
      </c>
      <c r="J777" s="4">
        <f>cocina[[#This Row],[Precio Unitario]]*cocina[[#This Row],[Cantidad Ordenada]]</f>
        <v>93</v>
      </c>
      <c r="K777" s="4">
        <f>(cocina[[#This Row],[Precio Unitario]]-cocina[[#This Row],[Costo Unitario]])*cocina[[#This Row],[Cantidad Ordenada]]</f>
        <v>36</v>
      </c>
      <c r="L777" s="7">
        <f>cocina[[#This Row],[Ganancia Neta]]/cocina[[#This Row],[Ganancia Bruta]]</f>
        <v>0.38709677419354838</v>
      </c>
      <c r="M777" s="4">
        <f>cocina[[#This Row],[Costo Unitario]]*cocina[[#This Row],[Cantidad Ordenada]]</f>
        <v>57</v>
      </c>
    </row>
    <row r="778" spans="1:13" x14ac:dyDescent="0.45">
      <c r="A778" s="3">
        <v>305</v>
      </c>
      <c r="B778" s="3">
        <v>1</v>
      </c>
      <c r="C778" s="2" t="s">
        <v>35</v>
      </c>
      <c r="D778" s="2" t="s">
        <v>1343</v>
      </c>
      <c r="E778" s="4">
        <v>21</v>
      </c>
      <c r="F778" s="4">
        <v>35</v>
      </c>
      <c r="G778" s="3">
        <v>3</v>
      </c>
      <c r="H778">
        <v>17</v>
      </c>
      <c r="I778" s="2" t="s">
        <v>1327</v>
      </c>
      <c r="J778" s="4">
        <f>cocina[[#This Row],[Precio Unitario]]*cocina[[#This Row],[Cantidad Ordenada]]</f>
        <v>105</v>
      </c>
      <c r="K778" s="4">
        <f>(cocina[[#This Row],[Precio Unitario]]-cocina[[#This Row],[Costo Unitario]])*cocina[[#This Row],[Cantidad Ordenada]]</f>
        <v>42</v>
      </c>
      <c r="L778" s="7">
        <f>cocina[[#This Row],[Ganancia Neta]]/cocina[[#This Row],[Ganancia Bruta]]</f>
        <v>0.4</v>
      </c>
      <c r="M778" s="4">
        <f>cocina[[#This Row],[Costo Unitario]]*cocina[[#This Row],[Cantidad Ordenada]]</f>
        <v>63</v>
      </c>
    </row>
    <row r="779" spans="1:13" x14ac:dyDescent="0.45">
      <c r="A779" s="3">
        <v>305</v>
      </c>
      <c r="B779" s="3">
        <v>1</v>
      </c>
      <c r="C779" s="2" t="s">
        <v>385</v>
      </c>
      <c r="D779" s="2" t="s">
        <v>1348</v>
      </c>
      <c r="E779" s="4">
        <v>14</v>
      </c>
      <c r="F779" s="4">
        <v>23</v>
      </c>
      <c r="G779" s="3">
        <v>1</v>
      </c>
      <c r="H779">
        <v>48</v>
      </c>
      <c r="I779" s="2" t="s">
        <v>1327</v>
      </c>
      <c r="J779" s="4">
        <f>cocina[[#This Row],[Precio Unitario]]*cocina[[#This Row],[Cantidad Ordenada]]</f>
        <v>23</v>
      </c>
      <c r="K779" s="4">
        <f>(cocina[[#This Row],[Precio Unitario]]-cocina[[#This Row],[Costo Unitario]])*cocina[[#This Row],[Cantidad Ordenada]]</f>
        <v>9</v>
      </c>
      <c r="L779" s="7">
        <f>cocina[[#This Row],[Ganancia Neta]]/cocina[[#This Row],[Ganancia Bruta]]</f>
        <v>0.39130434782608697</v>
      </c>
      <c r="M779" s="4">
        <f>cocina[[#This Row],[Costo Unitario]]*cocina[[#This Row],[Cantidad Ordenada]]</f>
        <v>14</v>
      </c>
    </row>
    <row r="780" spans="1:13" x14ac:dyDescent="0.45">
      <c r="A780" s="3">
        <v>306</v>
      </c>
      <c r="B780" s="3">
        <v>7</v>
      </c>
      <c r="C780" s="2" t="s">
        <v>480</v>
      </c>
      <c r="D780" s="2" t="s">
        <v>1344</v>
      </c>
      <c r="E780" s="4">
        <v>19</v>
      </c>
      <c r="F780" s="4">
        <v>32</v>
      </c>
      <c r="G780" s="3">
        <v>1</v>
      </c>
      <c r="H780">
        <v>21</v>
      </c>
      <c r="I780" s="2" t="s">
        <v>1328</v>
      </c>
      <c r="J780" s="4">
        <f>cocina[[#This Row],[Precio Unitario]]*cocina[[#This Row],[Cantidad Ordenada]]</f>
        <v>32</v>
      </c>
      <c r="K780" s="4">
        <f>(cocina[[#This Row],[Precio Unitario]]-cocina[[#This Row],[Costo Unitario]])*cocina[[#This Row],[Cantidad Ordenada]]</f>
        <v>13</v>
      </c>
      <c r="L780" s="7">
        <f>cocina[[#This Row],[Ganancia Neta]]/cocina[[#This Row],[Ganancia Bruta]]</f>
        <v>0.40625</v>
      </c>
      <c r="M780" s="4">
        <f>cocina[[#This Row],[Costo Unitario]]*cocina[[#This Row],[Cantidad Ordenada]]</f>
        <v>19</v>
      </c>
    </row>
    <row r="781" spans="1:13" x14ac:dyDescent="0.45">
      <c r="A781" s="3">
        <v>307</v>
      </c>
      <c r="B781" s="3">
        <v>20</v>
      </c>
      <c r="C781" s="2" t="s">
        <v>126</v>
      </c>
      <c r="D781" s="2" t="s">
        <v>1349</v>
      </c>
      <c r="E781" s="4">
        <v>13</v>
      </c>
      <c r="F781" s="4">
        <v>21</v>
      </c>
      <c r="G781" s="3">
        <v>3</v>
      </c>
      <c r="H781">
        <v>39</v>
      </c>
      <c r="I781" s="2" t="s">
        <v>1328</v>
      </c>
      <c r="J781" s="4">
        <f>cocina[[#This Row],[Precio Unitario]]*cocina[[#This Row],[Cantidad Ordenada]]</f>
        <v>63</v>
      </c>
      <c r="K781" s="4">
        <f>(cocina[[#This Row],[Precio Unitario]]-cocina[[#This Row],[Costo Unitario]])*cocina[[#This Row],[Cantidad Ordenada]]</f>
        <v>24</v>
      </c>
      <c r="L781" s="7">
        <f>cocina[[#This Row],[Ganancia Neta]]/cocina[[#This Row],[Ganancia Bruta]]</f>
        <v>0.38095238095238093</v>
      </c>
      <c r="M781" s="4">
        <f>cocina[[#This Row],[Costo Unitario]]*cocina[[#This Row],[Cantidad Ordenada]]</f>
        <v>39</v>
      </c>
    </row>
    <row r="782" spans="1:13" x14ac:dyDescent="0.45">
      <c r="A782" s="3">
        <v>308</v>
      </c>
      <c r="B782" s="3">
        <v>14</v>
      </c>
      <c r="C782" s="2" t="s">
        <v>98</v>
      </c>
      <c r="D782" s="2" t="s">
        <v>1346</v>
      </c>
      <c r="E782" s="4">
        <v>20</v>
      </c>
      <c r="F782" s="4">
        <v>34</v>
      </c>
      <c r="G782" s="3">
        <v>1</v>
      </c>
      <c r="H782">
        <v>44</v>
      </c>
      <c r="I782" s="2" t="s">
        <v>1328</v>
      </c>
      <c r="J782" s="4">
        <f>cocina[[#This Row],[Precio Unitario]]*cocina[[#This Row],[Cantidad Ordenada]]</f>
        <v>34</v>
      </c>
      <c r="K782" s="4">
        <f>(cocina[[#This Row],[Precio Unitario]]-cocina[[#This Row],[Costo Unitario]])*cocina[[#This Row],[Cantidad Ordenada]]</f>
        <v>14</v>
      </c>
      <c r="L782" s="7">
        <f>cocina[[#This Row],[Ganancia Neta]]/cocina[[#This Row],[Ganancia Bruta]]</f>
        <v>0.41176470588235292</v>
      </c>
      <c r="M782" s="4">
        <f>cocina[[#This Row],[Costo Unitario]]*cocina[[#This Row],[Cantidad Ordenada]]</f>
        <v>20</v>
      </c>
    </row>
    <row r="783" spans="1:13" x14ac:dyDescent="0.45">
      <c r="A783" s="3">
        <v>308</v>
      </c>
      <c r="B783" s="3">
        <v>14</v>
      </c>
      <c r="C783" s="2" t="s">
        <v>35</v>
      </c>
      <c r="D783" s="2" t="s">
        <v>1343</v>
      </c>
      <c r="E783" s="4">
        <v>21</v>
      </c>
      <c r="F783" s="4">
        <v>35</v>
      </c>
      <c r="G783" s="3">
        <v>2</v>
      </c>
      <c r="H783">
        <v>41</v>
      </c>
      <c r="I783" s="2" t="s">
        <v>1327</v>
      </c>
      <c r="J783" s="4">
        <f>cocina[[#This Row],[Precio Unitario]]*cocina[[#This Row],[Cantidad Ordenada]]</f>
        <v>70</v>
      </c>
      <c r="K783" s="4">
        <f>(cocina[[#This Row],[Precio Unitario]]-cocina[[#This Row],[Costo Unitario]])*cocina[[#This Row],[Cantidad Ordenada]]</f>
        <v>28</v>
      </c>
      <c r="L783" s="7">
        <f>cocina[[#This Row],[Ganancia Neta]]/cocina[[#This Row],[Ganancia Bruta]]</f>
        <v>0.4</v>
      </c>
      <c r="M783" s="4">
        <f>cocina[[#This Row],[Costo Unitario]]*cocina[[#This Row],[Cantidad Ordenada]]</f>
        <v>42</v>
      </c>
    </row>
    <row r="784" spans="1:13" x14ac:dyDescent="0.45">
      <c r="A784" s="3">
        <v>308</v>
      </c>
      <c r="B784" s="3">
        <v>14</v>
      </c>
      <c r="C784" s="2" t="s">
        <v>218</v>
      </c>
      <c r="D784" s="2" t="s">
        <v>1335</v>
      </c>
      <c r="E784" s="4">
        <v>19</v>
      </c>
      <c r="F784" s="4">
        <v>31</v>
      </c>
      <c r="G784" s="3">
        <v>2</v>
      </c>
      <c r="H784">
        <v>42</v>
      </c>
      <c r="I784" s="2" t="s">
        <v>1327</v>
      </c>
      <c r="J784" s="4">
        <f>cocina[[#This Row],[Precio Unitario]]*cocina[[#This Row],[Cantidad Ordenada]]</f>
        <v>62</v>
      </c>
      <c r="K784" s="4">
        <f>(cocina[[#This Row],[Precio Unitario]]-cocina[[#This Row],[Costo Unitario]])*cocina[[#This Row],[Cantidad Ordenada]]</f>
        <v>24</v>
      </c>
      <c r="L784" s="7">
        <f>cocina[[#This Row],[Ganancia Neta]]/cocina[[#This Row],[Ganancia Bruta]]</f>
        <v>0.38709677419354838</v>
      </c>
      <c r="M784" s="4">
        <f>cocina[[#This Row],[Costo Unitario]]*cocina[[#This Row],[Cantidad Ordenada]]</f>
        <v>38</v>
      </c>
    </row>
    <row r="785" spans="1:13" x14ac:dyDescent="0.45">
      <c r="A785" s="3">
        <v>308</v>
      </c>
      <c r="B785" s="3">
        <v>14</v>
      </c>
      <c r="C785" s="2" t="s">
        <v>68</v>
      </c>
      <c r="D785" s="2" t="s">
        <v>1341</v>
      </c>
      <c r="E785" s="4">
        <v>16</v>
      </c>
      <c r="F785" s="4">
        <v>28</v>
      </c>
      <c r="G785" s="3">
        <v>2</v>
      </c>
      <c r="H785">
        <v>59</v>
      </c>
      <c r="I785" s="2" t="s">
        <v>1327</v>
      </c>
      <c r="J785" s="4">
        <f>cocina[[#This Row],[Precio Unitario]]*cocina[[#This Row],[Cantidad Ordenada]]</f>
        <v>56</v>
      </c>
      <c r="K785" s="4">
        <f>(cocina[[#This Row],[Precio Unitario]]-cocina[[#This Row],[Costo Unitario]])*cocina[[#This Row],[Cantidad Ordenada]]</f>
        <v>24</v>
      </c>
      <c r="L785" s="7">
        <f>cocina[[#This Row],[Ganancia Neta]]/cocina[[#This Row],[Ganancia Bruta]]</f>
        <v>0.42857142857142855</v>
      </c>
      <c r="M785" s="4">
        <f>cocina[[#This Row],[Costo Unitario]]*cocina[[#This Row],[Cantidad Ordenada]]</f>
        <v>32</v>
      </c>
    </row>
    <row r="786" spans="1:13" x14ac:dyDescent="0.45">
      <c r="A786" s="3">
        <v>309</v>
      </c>
      <c r="B786" s="3">
        <v>9</v>
      </c>
      <c r="C786" s="2" t="s">
        <v>80</v>
      </c>
      <c r="D786" s="2" t="s">
        <v>1337</v>
      </c>
      <c r="E786" s="4">
        <v>25</v>
      </c>
      <c r="F786" s="4">
        <v>40</v>
      </c>
      <c r="G786" s="3">
        <v>1</v>
      </c>
      <c r="H786">
        <v>29</v>
      </c>
      <c r="I786" s="2" t="s">
        <v>1327</v>
      </c>
      <c r="J786" s="4">
        <f>cocina[[#This Row],[Precio Unitario]]*cocina[[#This Row],[Cantidad Ordenada]]</f>
        <v>40</v>
      </c>
      <c r="K786" s="4">
        <f>(cocina[[#This Row],[Precio Unitario]]-cocina[[#This Row],[Costo Unitario]])*cocina[[#This Row],[Cantidad Ordenada]]</f>
        <v>15</v>
      </c>
      <c r="L786" s="7">
        <f>cocina[[#This Row],[Ganancia Neta]]/cocina[[#This Row],[Ganancia Bruta]]</f>
        <v>0.375</v>
      </c>
      <c r="M786" s="4">
        <f>cocina[[#This Row],[Costo Unitario]]*cocina[[#This Row],[Cantidad Ordenada]]</f>
        <v>25</v>
      </c>
    </row>
    <row r="787" spans="1:13" x14ac:dyDescent="0.45">
      <c r="A787" s="3">
        <v>309</v>
      </c>
      <c r="B787" s="3">
        <v>9</v>
      </c>
      <c r="C787" s="2" t="s">
        <v>218</v>
      </c>
      <c r="D787" s="2" t="s">
        <v>1335</v>
      </c>
      <c r="E787" s="4">
        <v>19</v>
      </c>
      <c r="F787" s="4">
        <v>31</v>
      </c>
      <c r="G787" s="3">
        <v>2</v>
      </c>
      <c r="H787">
        <v>43</v>
      </c>
      <c r="I787" s="2" t="s">
        <v>1328</v>
      </c>
      <c r="J787" s="4">
        <f>cocina[[#This Row],[Precio Unitario]]*cocina[[#This Row],[Cantidad Ordenada]]</f>
        <v>62</v>
      </c>
      <c r="K787" s="4">
        <f>(cocina[[#This Row],[Precio Unitario]]-cocina[[#This Row],[Costo Unitario]])*cocina[[#This Row],[Cantidad Ordenada]]</f>
        <v>24</v>
      </c>
      <c r="L787" s="7">
        <f>cocina[[#This Row],[Ganancia Neta]]/cocina[[#This Row],[Ganancia Bruta]]</f>
        <v>0.38709677419354838</v>
      </c>
      <c r="M787" s="4">
        <f>cocina[[#This Row],[Costo Unitario]]*cocina[[#This Row],[Cantidad Ordenada]]</f>
        <v>38</v>
      </c>
    </row>
    <row r="788" spans="1:13" x14ac:dyDescent="0.45">
      <c r="A788" s="3">
        <v>309</v>
      </c>
      <c r="B788" s="3">
        <v>9</v>
      </c>
      <c r="C788" s="2" t="s">
        <v>35</v>
      </c>
      <c r="D788" s="2" t="s">
        <v>1343</v>
      </c>
      <c r="E788" s="4">
        <v>21</v>
      </c>
      <c r="F788" s="4">
        <v>35</v>
      </c>
      <c r="G788" s="3">
        <v>2</v>
      </c>
      <c r="H788">
        <v>51</v>
      </c>
      <c r="I788" s="2" t="s">
        <v>1328</v>
      </c>
      <c r="J788" s="4">
        <f>cocina[[#This Row],[Precio Unitario]]*cocina[[#This Row],[Cantidad Ordenada]]</f>
        <v>70</v>
      </c>
      <c r="K788" s="4">
        <f>(cocina[[#This Row],[Precio Unitario]]-cocina[[#This Row],[Costo Unitario]])*cocina[[#This Row],[Cantidad Ordenada]]</f>
        <v>28</v>
      </c>
      <c r="L788" s="7">
        <f>cocina[[#This Row],[Ganancia Neta]]/cocina[[#This Row],[Ganancia Bruta]]</f>
        <v>0.4</v>
      </c>
      <c r="M788" s="4">
        <f>cocina[[#This Row],[Costo Unitario]]*cocina[[#This Row],[Cantidad Ordenada]]</f>
        <v>42</v>
      </c>
    </row>
    <row r="789" spans="1:13" x14ac:dyDescent="0.45">
      <c r="A789" s="3">
        <v>310</v>
      </c>
      <c r="B789" s="3">
        <v>17</v>
      </c>
      <c r="C789" s="2" t="s">
        <v>297</v>
      </c>
      <c r="D789" s="2" t="s">
        <v>1351</v>
      </c>
      <c r="E789" s="4">
        <v>15</v>
      </c>
      <c r="F789" s="4">
        <v>26</v>
      </c>
      <c r="G789" s="3">
        <v>3</v>
      </c>
      <c r="H789">
        <v>43</v>
      </c>
      <c r="I789" s="2" t="s">
        <v>1327</v>
      </c>
      <c r="J789" s="4">
        <f>cocina[[#This Row],[Precio Unitario]]*cocina[[#This Row],[Cantidad Ordenada]]</f>
        <v>78</v>
      </c>
      <c r="K789" s="4">
        <f>(cocina[[#This Row],[Precio Unitario]]-cocina[[#This Row],[Costo Unitario]])*cocina[[#This Row],[Cantidad Ordenada]]</f>
        <v>33</v>
      </c>
      <c r="L789" s="7">
        <f>cocina[[#This Row],[Ganancia Neta]]/cocina[[#This Row],[Ganancia Bruta]]</f>
        <v>0.42307692307692307</v>
      </c>
      <c r="M789" s="4">
        <f>cocina[[#This Row],[Costo Unitario]]*cocina[[#This Row],[Cantidad Ordenada]]</f>
        <v>45</v>
      </c>
    </row>
    <row r="790" spans="1:13" x14ac:dyDescent="0.45">
      <c r="A790" s="3">
        <v>310</v>
      </c>
      <c r="B790" s="3">
        <v>17</v>
      </c>
      <c r="C790" s="2" t="s">
        <v>123</v>
      </c>
      <c r="D790" s="2" t="s">
        <v>1334</v>
      </c>
      <c r="E790" s="4">
        <v>18</v>
      </c>
      <c r="F790" s="4">
        <v>30</v>
      </c>
      <c r="G790" s="3">
        <v>2</v>
      </c>
      <c r="H790">
        <v>54</v>
      </c>
      <c r="I790" s="2" t="s">
        <v>1328</v>
      </c>
      <c r="J790" s="4">
        <f>cocina[[#This Row],[Precio Unitario]]*cocina[[#This Row],[Cantidad Ordenada]]</f>
        <v>60</v>
      </c>
      <c r="K790" s="4">
        <f>(cocina[[#This Row],[Precio Unitario]]-cocina[[#This Row],[Costo Unitario]])*cocina[[#This Row],[Cantidad Ordenada]]</f>
        <v>24</v>
      </c>
      <c r="L790" s="7">
        <f>cocina[[#This Row],[Ganancia Neta]]/cocina[[#This Row],[Ganancia Bruta]]</f>
        <v>0.4</v>
      </c>
      <c r="M790" s="4">
        <f>cocina[[#This Row],[Costo Unitario]]*cocina[[#This Row],[Cantidad Ordenada]]</f>
        <v>36</v>
      </c>
    </row>
    <row r="791" spans="1:13" x14ac:dyDescent="0.45">
      <c r="A791" s="3">
        <v>311</v>
      </c>
      <c r="B791" s="3">
        <v>6</v>
      </c>
      <c r="C791" s="2" t="s">
        <v>300</v>
      </c>
      <c r="D791" s="2" t="s">
        <v>1333</v>
      </c>
      <c r="E791" s="4">
        <v>14</v>
      </c>
      <c r="F791" s="4">
        <v>24</v>
      </c>
      <c r="G791" s="3">
        <v>1</v>
      </c>
      <c r="H791">
        <v>46</v>
      </c>
      <c r="I791" s="2" t="s">
        <v>1328</v>
      </c>
      <c r="J791" s="4">
        <f>cocina[[#This Row],[Precio Unitario]]*cocina[[#This Row],[Cantidad Ordenada]]</f>
        <v>24</v>
      </c>
      <c r="K791" s="4">
        <f>(cocina[[#This Row],[Precio Unitario]]-cocina[[#This Row],[Costo Unitario]])*cocina[[#This Row],[Cantidad Ordenada]]</f>
        <v>10</v>
      </c>
      <c r="L791" s="7">
        <f>cocina[[#This Row],[Ganancia Neta]]/cocina[[#This Row],[Ganancia Bruta]]</f>
        <v>0.41666666666666669</v>
      </c>
      <c r="M791" s="4">
        <f>cocina[[#This Row],[Costo Unitario]]*cocina[[#This Row],[Cantidad Ordenada]]</f>
        <v>14</v>
      </c>
    </row>
    <row r="792" spans="1:13" x14ac:dyDescent="0.45">
      <c r="A792" s="3">
        <v>311</v>
      </c>
      <c r="B792" s="3">
        <v>6</v>
      </c>
      <c r="C792" s="2" t="s">
        <v>58</v>
      </c>
      <c r="D792" s="2" t="s">
        <v>1339</v>
      </c>
      <c r="E792" s="4">
        <v>17</v>
      </c>
      <c r="F792" s="4">
        <v>29</v>
      </c>
      <c r="G792" s="3">
        <v>1</v>
      </c>
      <c r="H792">
        <v>28</v>
      </c>
      <c r="I792" s="2" t="s">
        <v>1328</v>
      </c>
      <c r="J792" s="4">
        <f>cocina[[#This Row],[Precio Unitario]]*cocina[[#This Row],[Cantidad Ordenada]]</f>
        <v>29</v>
      </c>
      <c r="K792" s="4">
        <f>(cocina[[#This Row],[Precio Unitario]]-cocina[[#This Row],[Costo Unitario]])*cocina[[#This Row],[Cantidad Ordenada]]</f>
        <v>12</v>
      </c>
      <c r="L792" s="7">
        <f>cocina[[#This Row],[Ganancia Neta]]/cocina[[#This Row],[Ganancia Bruta]]</f>
        <v>0.41379310344827586</v>
      </c>
      <c r="M792" s="4">
        <f>cocina[[#This Row],[Costo Unitario]]*cocina[[#This Row],[Cantidad Ordenada]]</f>
        <v>17</v>
      </c>
    </row>
    <row r="793" spans="1:13" x14ac:dyDescent="0.45">
      <c r="A793" s="3">
        <v>312</v>
      </c>
      <c r="B793" s="3">
        <v>2</v>
      </c>
      <c r="C793" s="2" t="s">
        <v>480</v>
      </c>
      <c r="D793" s="2" t="s">
        <v>1344</v>
      </c>
      <c r="E793" s="4">
        <v>19</v>
      </c>
      <c r="F793" s="4">
        <v>32</v>
      </c>
      <c r="G793" s="3">
        <v>2</v>
      </c>
      <c r="H793">
        <v>45</v>
      </c>
      <c r="I793" s="2" t="s">
        <v>1328</v>
      </c>
      <c r="J793" s="4">
        <f>cocina[[#This Row],[Precio Unitario]]*cocina[[#This Row],[Cantidad Ordenada]]</f>
        <v>64</v>
      </c>
      <c r="K793" s="4">
        <f>(cocina[[#This Row],[Precio Unitario]]-cocina[[#This Row],[Costo Unitario]])*cocina[[#This Row],[Cantidad Ordenada]]</f>
        <v>26</v>
      </c>
      <c r="L793" s="7">
        <f>cocina[[#This Row],[Ganancia Neta]]/cocina[[#This Row],[Ganancia Bruta]]</f>
        <v>0.40625</v>
      </c>
      <c r="M793" s="4">
        <f>cocina[[#This Row],[Costo Unitario]]*cocina[[#This Row],[Cantidad Ordenada]]</f>
        <v>38</v>
      </c>
    </row>
    <row r="794" spans="1:13" x14ac:dyDescent="0.45">
      <c r="A794" s="3">
        <v>312</v>
      </c>
      <c r="B794" s="3">
        <v>2</v>
      </c>
      <c r="C794" s="2" t="s">
        <v>35</v>
      </c>
      <c r="D794" s="2" t="s">
        <v>1343</v>
      </c>
      <c r="E794" s="4">
        <v>21</v>
      </c>
      <c r="F794" s="4">
        <v>35</v>
      </c>
      <c r="G794" s="3">
        <v>2</v>
      </c>
      <c r="H794">
        <v>10</v>
      </c>
      <c r="I794" s="2" t="s">
        <v>1328</v>
      </c>
      <c r="J794" s="4">
        <f>cocina[[#This Row],[Precio Unitario]]*cocina[[#This Row],[Cantidad Ordenada]]</f>
        <v>70</v>
      </c>
      <c r="K794" s="4">
        <f>(cocina[[#This Row],[Precio Unitario]]-cocina[[#This Row],[Costo Unitario]])*cocina[[#This Row],[Cantidad Ordenada]]</f>
        <v>28</v>
      </c>
      <c r="L794" s="7">
        <f>cocina[[#This Row],[Ganancia Neta]]/cocina[[#This Row],[Ganancia Bruta]]</f>
        <v>0.4</v>
      </c>
      <c r="M794" s="4">
        <f>cocina[[#This Row],[Costo Unitario]]*cocina[[#This Row],[Cantidad Ordenada]]</f>
        <v>42</v>
      </c>
    </row>
    <row r="795" spans="1:13" x14ac:dyDescent="0.45">
      <c r="A795" s="3">
        <v>313</v>
      </c>
      <c r="B795" s="3">
        <v>10</v>
      </c>
      <c r="C795" s="2" t="s">
        <v>211</v>
      </c>
      <c r="D795" s="2" t="s">
        <v>1342</v>
      </c>
      <c r="E795" s="4">
        <v>11</v>
      </c>
      <c r="F795" s="4">
        <v>19</v>
      </c>
      <c r="G795" s="3">
        <v>2</v>
      </c>
      <c r="H795">
        <v>27</v>
      </c>
      <c r="I795" s="2" t="s">
        <v>1328</v>
      </c>
      <c r="J795" s="4">
        <f>cocina[[#This Row],[Precio Unitario]]*cocina[[#This Row],[Cantidad Ordenada]]</f>
        <v>38</v>
      </c>
      <c r="K795" s="4">
        <f>(cocina[[#This Row],[Precio Unitario]]-cocina[[#This Row],[Costo Unitario]])*cocina[[#This Row],[Cantidad Ordenada]]</f>
        <v>16</v>
      </c>
      <c r="L795" s="7">
        <f>cocina[[#This Row],[Ganancia Neta]]/cocina[[#This Row],[Ganancia Bruta]]</f>
        <v>0.42105263157894735</v>
      </c>
      <c r="M795" s="4">
        <f>cocina[[#This Row],[Costo Unitario]]*cocina[[#This Row],[Cantidad Ordenada]]</f>
        <v>22</v>
      </c>
    </row>
    <row r="796" spans="1:13" x14ac:dyDescent="0.45">
      <c r="A796" s="3">
        <v>313</v>
      </c>
      <c r="B796" s="3">
        <v>10</v>
      </c>
      <c r="C796" s="2" t="s">
        <v>218</v>
      </c>
      <c r="D796" s="2" t="s">
        <v>1335</v>
      </c>
      <c r="E796" s="4">
        <v>19</v>
      </c>
      <c r="F796" s="4">
        <v>31</v>
      </c>
      <c r="G796" s="3">
        <v>2</v>
      </c>
      <c r="H796">
        <v>38</v>
      </c>
      <c r="I796" s="2" t="s">
        <v>1327</v>
      </c>
      <c r="J796" s="4">
        <f>cocina[[#This Row],[Precio Unitario]]*cocina[[#This Row],[Cantidad Ordenada]]</f>
        <v>62</v>
      </c>
      <c r="K796" s="4">
        <f>(cocina[[#This Row],[Precio Unitario]]-cocina[[#This Row],[Costo Unitario]])*cocina[[#This Row],[Cantidad Ordenada]]</f>
        <v>24</v>
      </c>
      <c r="L796" s="7">
        <f>cocina[[#This Row],[Ganancia Neta]]/cocina[[#This Row],[Ganancia Bruta]]</f>
        <v>0.38709677419354838</v>
      </c>
      <c r="M796" s="4">
        <f>cocina[[#This Row],[Costo Unitario]]*cocina[[#This Row],[Cantidad Ordenada]]</f>
        <v>38</v>
      </c>
    </row>
    <row r="797" spans="1:13" x14ac:dyDescent="0.45">
      <c r="A797" s="3">
        <v>313</v>
      </c>
      <c r="B797" s="3">
        <v>10</v>
      </c>
      <c r="C797" s="2" t="s">
        <v>131</v>
      </c>
      <c r="D797" s="2" t="s">
        <v>1338</v>
      </c>
      <c r="E797" s="4">
        <v>22</v>
      </c>
      <c r="F797" s="4">
        <v>36</v>
      </c>
      <c r="G797" s="3">
        <v>3</v>
      </c>
      <c r="H797">
        <v>26</v>
      </c>
      <c r="I797" s="2" t="s">
        <v>1327</v>
      </c>
      <c r="J797" s="4">
        <f>cocina[[#This Row],[Precio Unitario]]*cocina[[#This Row],[Cantidad Ordenada]]</f>
        <v>108</v>
      </c>
      <c r="K797" s="4">
        <f>(cocina[[#This Row],[Precio Unitario]]-cocina[[#This Row],[Costo Unitario]])*cocina[[#This Row],[Cantidad Ordenada]]</f>
        <v>42</v>
      </c>
      <c r="L797" s="7">
        <f>cocina[[#This Row],[Ganancia Neta]]/cocina[[#This Row],[Ganancia Bruta]]</f>
        <v>0.3888888888888889</v>
      </c>
      <c r="M797" s="4">
        <f>cocina[[#This Row],[Costo Unitario]]*cocina[[#This Row],[Cantidad Ordenada]]</f>
        <v>66</v>
      </c>
    </row>
    <row r="798" spans="1:13" x14ac:dyDescent="0.45">
      <c r="A798" s="3">
        <v>313</v>
      </c>
      <c r="B798" s="3">
        <v>10</v>
      </c>
      <c r="C798" s="2" t="s">
        <v>300</v>
      </c>
      <c r="D798" s="2" t="s">
        <v>1333</v>
      </c>
      <c r="E798" s="4">
        <v>14</v>
      </c>
      <c r="F798" s="4">
        <v>24</v>
      </c>
      <c r="G798" s="3">
        <v>1</v>
      </c>
      <c r="H798">
        <v>15</v>
      </c>
      <c r="I798" s="2" t="s">
        <v>1328</v>
      </c>
      <c r="J798" s="4">
        <f>cocina[[#This Row],[Precio Unitario]]*cocina[[#This Row],[Cantidad Ordenada]]</f>
        <v>24</v>
      </c>
      <c r="K798" s="4">
        <f>(cocina[[#This Row],[Precio Unitario]]-cocina[[#This Row],[Costo Unitario]])*cocina[[#This Row],[Cantidad Ordenada]]</f>
        <v>10</v>
      </c>
      <c r="L798" s="7">
        <f>cocina[[#This Row],[Ganancia Neta]]/cocina[[#This Row],[Ganancia Bruta]]</f>
        <v>0.41666666666666669</v>
      </c>
      <c r="M798" s="4">
        <f>cocina[[#This Row],[Costo Unitario]]*cocina[[#This Row],[Cantidad Ordenada]]</f>
        <v>14</v>
      </c>
    </row>
    <row r="799" spans="1:13" x14ac:dyDescent="0.45">
      <c r="A799" s="3">
        <v>314</v>
      </c>
      <c r="B799" s="3">
        <v>20</v>
      </c>
      <c r="C799" s="2" t="s">
        <v>200</v>
      </c>
      <c r="D799" s="2" t="s">
        <v>1336</v>
      </c>
      <c r="E799" s="4">
        <v>16</v>
      </c>
      <c r="F799" s="4">
        <v>27</v>
      </c>
      <c r="G799" s="3">
        <v>1</v>
      </c>
      <c r="H799">
        <v>5</v>
      </c>
      <c r="I799" s="2" t="s">
        <v>1327</v>
      </c>
      <c r="J799" s="4">
        <f>cocina[[#This Row],[Precio Unitario]]*cocina[[#This Row],[Cantidad Ordenada]]</f>
        <v>27</v>
      </c>
      <c r="K799" s="4">
        <f>(cocina[[#This Row],[Precio Unitario]]-cocina[[#This Row],[Costo Unitario]])*cocina[[#This Row],[Cantidad Ordenada]]</f>
        <v>11</v>
      </c>
      <c r="L799" s="7">
        <f>cocina[[#This Row],[Ganancia Neta]]/cocina[[#This Row],[Ganancia Bruta]]</f>
        <v>0.40740740740740738</v>
      </c>
      <c r="M799" s="4">
        <f>cocina[[#This Row],[Costo Unitario]]*cocina[[#This Row],[Cantidad Ordenada]]</f>
        <v>16</v>
      </c>
    </row>
    <row r="800" spans="1:13" x14ac:dyDescent="0.45">
      <c r="A800" s="3">
        <v>315</v>
      </c>
      <c r="B800" s="3">
        <v>14</v>
      </c>
      <c r="C800" s="2" t="s">
        <v>229</v>
      </c>
      <c r="D800" s="2" t="s">
        <v>1352</v>
      </c>
      <c r="E800" s="4">
        <v>15</v>
      </c>
      <c r="F800" s="4">
        <v>25</v>
      </c>
      <c r="G800" s="3">
        <v>1</v>
      </c>
      <c r="H800">
        <v>16</v>
      </c>
      <c r="I800" s="2" t="s">
        <v>1328</v>
      </c>
      <c r="J800" s="4">
        <f>cocina[[#This Row],[Precio Unitario]]*cocina[[#This Row],[Cantidad Ordenada]]</f>
        <v>25</v>
      </c>
      <c r="K800" s="4">
        <f>(cocina[[#This Row],[Precio Unitario]]-cocina[[#This Row],[Costo Unitario]])*cocina[[#This Row],[Cantidad Ordenada]]</f>
        <v>10</v>
      </c>
      <c r="L800" s="7">
        <f>cocina[[#This Row],[Ganancia Neta]]/cocina[[#This Row],[Ganancia Bruta]]</f>
        <v>0.4</v>
      </c>
      <c r="M800" s="4">
        <f>cocina[[#This Row],[Costo Unitario]]*cocina[[#This Row],[Cantidad Ordenada]]</f>
        <v>15</v>
      </c>
    </row>
    <row r="801" spans="1:13" x14ac:dyDescent="0.45">
      <c r="A801" s="3">
        <v>315</v>
      </c>
      <c r="B801" s="3">
        <v>14</v>
      </c>
      <c r="C801" s="2" t="s">
        <v>68</v>
      </c>
      <c r="D801" s="2" t="s">
        <v>1341</v>
      </c>
      <c r="E801" s="4">
        <v>16</v>
      </c>
      <c r="F801" s="4">
        <v>28</v>
      </c>
      <c r="G801" s="3">
        <v>1</v>
      </c>
      <c r="H801">
        <v>7</v>
      </c>
      <c r="I801" s="2" t="s">
        <v>1328</v>
      </c>
      <c r="J801" s="4">
        <f>cocina[[#This Row],[Precio Unitario]]*cocina[[#This Row],[Cantidad Ordenada]]</f>
        <v>28</v>
      </c>
      <c r="K801" s="4">
        <f>(cocina[[#This Row],[Precio Unitario]]-cocina[[#This Row],[Costo Unitario]])*cocina[[#This Row],[Cantidad Ordenada]]</f>
        <v>12</v>
      </c>
      <c r="L801" s="7">
        <f>cocina[[#This Row],[Ganancia Neta]]/cocina[[#This Row],[Ganancia Bruta]]</f>
        <v>0.42857142857142855</v>
      </c>
      <c r="M801" s="4">
        <f>cocina[[#This Row],[Costo Unitario]]*cocina[[#This Row],[Cantidad Ordenada]]</f>
        <v>16</v>
      </c>
    </row>
    <row r="802" spans="1:13" x14ac:dyDescent="0.45">
      <c r="A802" s="3">
        <v>315</v>
      </c>
      <c r="B802" s="3">
        <v>14</v>
      </c>
      <c r="C802" s="2" t="s">
        <v>58</v>
      </c>
      <c r="D802" s="2" t="s">
        <v>1339</v>
      </c>
      <c r="E802" s="4">
        <v>17</v>
      </c>
      <c r="F802" s="4">
        <v>29</v>
      </c>
      <c r="G802" s="3">
        <v>3</v>
      </c>
      <c r="H802">
        <v>52</v>
      </c>
      <c r="I802" s="2" t="s">
        <v>1328</v>
      </c>
      <c r="J802" s="4">
        <f>cocina[[#This Row],[Precio Unitario]]*cocina[[#This Row],[Cantidad Ordenada]]</f>
        <v>87</v>
      </c>
      <c r="K802" s="4">
        <f>(cocina[[#This Row],[Precio Unitario]]-cocina[[#This Row],[Costo Unitario]])*cocina[[#This Row],[Cantidad Ordenada]]</f>
        <v>36</v>
      </c>
      <c r="L802" s="7">
        <f>cocina[[#This Row],[Ganancia Neta]]/cocina[[#This Row],[Ganancia Bruta]]</f>
        <v>0.41379310344827586</v>
      </c>
      <c r="M802" s="4">
        <f>cocina[[#This Row],[Costo Unitario]]*cocina[[#This Row],[Cantidad Ordenada]]</f>
        <v>51</v>
      </c>
    </row>
    <row r="803" spans="1:13" x14ac:dyDescent="0.45">
      <c r="A803" s="3">
        <v>315</v>
      </c>
      <c r="B803" s="3">
        <v>14</v>
      </c>
      <c r="C803" s="2" t="s">
        <v>126</v>
      </c>
      <c r="D803" s="2" t="s">
        <v>1349</v>
      </c>
      <c r="E803" s="4">
        <v>13</v>
      </c>
      <c r="F803" s="4">
        <v>21</v>
      </c>
      <c r="G803" s="3">
        <v>1</v>
      </c>
      <c r="H803">
        <v>51</v>
      </c>
      <c r="I803" s="2" t="s">
        <v>1328</v>
      </c>
      <c r="J803" s="4">
        <f>cocina[[#This Row],[Precio Unitario]]*cocina[[#This Row],[Cantidad Ordenada]]</f>
        <v>21</v>
      </c>
      <c r="K803" s="4">
        <f>(cocina[[#This Row],[Precio Unitario]]-cocina[[#This Row],[Costo Unitario]])*cocina[[#This Row],[Cantidad Ordenada]]</f>
        <v>8</v>
      </c>
      <c r="L803" s="7">
        <f>cocina[[#This Row],[Ganancia Neta]]/cocina[[#This Row],[Ganancia Bruta]]</f>
        <v>0.38095238095238093</v>
      </c>
      <c r="M803" s="4">
        <f>cocina[[#This Row],[Costo Unitario]]*cocina[[#This Row],[Cantidad Ordenada]]</f>
        <v>13</v>
      </c>
    </row>
    <row r="804" spans="1:13" x14ac:dyDescent="0.45">
      <c r="A804" s="3">
        <v>316</v>
      </c>
      <c r="B804" s="3">
        <v>2</v>
      </c>
      <c r="C804" s="2" t="s">
        <v>143</v>
      </c>
      <c r="D804" s="2" t="s">
        <v>1350</v>
      </c>
      <c r="E804" s="4">
        <v>10</v>
      </c>
      <c r="F804" s="4">
        <v>18</v>
      </c>
      <c r="G804" s="3">
        <v>1</v>
      </c>
      <c r="H804">
        <v>30</v>
      </c>
      <c r="I804" s="2" t="s">
        <v>1327</v>
      </c>
      <c r="J804" s="4">
        <f>cocina[[#This Row],[Precio Unitario]]*cocina[[#This Row],[Cantidad Ordenada]]</f>
        <v>18</v>
      </c>
      <c r="K804" s="4">
        <f>(cocina[[#This Row],[Precio Unitario]]-cocina[[#This Row],[Costo Unitario]])*cocina[[#This Row],[Cantidad Ordenada]]</f>
        <v>8</v>
      </c>
      <c r="L804" s="7">
        <f>cocina[[#This Row],[Ganancia Neta]]/cocina[[#This Row],[Ganancia Bruta]]</f>
        <v>0.44444444444444442</v>
      </c>
      <c r="M804" s="4">
        <f>cocina[[#This Row],[Costo Unitario]]*cocina[[#This Row],[Cantidad Ordenada]]</f>
        <v>10</v>
      </c>
    </row>
    <row r="805" spans="1:13" x14ac:dyDescent="0.45">
      <c r="A805" s="3">
        <v>316</v>
      </c>
      <c r="B805" s="3">
        <v>2</v>
      </c>
      <c r="C805" s="2" t="s">
        <v>126</v>
      </c>
      <c r="D805" s="2" t="s">
        <v>1349</v>
      </c>
      <c r="E805" s="4">
        <v>13</v>
      </c>
      <c r="F805" s="4">
        <v>21</v>
      </c>
      <c r="G805" s="3">
        <v>1</v>
      </c>
      <c r="H805">
        <v>23</v>
      </c>
      <c r="I805" s="2" t="s">
        <v>1327</v>
      </c>
      <c r="J805" s="4">
        <f>cocina[[#This Row],[Precio Unitario]]*cocina[[#This Row],[Cantidad Ordenada]]</f>
        <v>21</v>
      </c>
      <c r="K805" s="4">
        <f>(cocina[[#This Row],[Precio Unitario]]-cocina[[#This Row],[Costo Unitario]])*cocina[[#This Row],[Cantidad Ordenada]]</f>
        <v>8</v>
      </c>
      <c r="L805" s="7">
        <f>cocina[[#This Row],[Ganancia Neta]]/cocina[[#This Row],[Ganancia Bruta]]</f>
        <v>0.38095238095238093</v>
      </c>
      <c r="M805" s="4">
        <f>cocina[[#This Row],[Costo Unitario]]*cocina[[#This Row],[Cantidad Ordenada]]</f>
        <v>13</v>
      </c>
    </row>
    <row r="806" spans="1:13" x14ac:dyDescent="0.45">
      <c r="A806" s="3">
        <v>316</v>
      </c>
      <c r="B806" s="3">
        <v>2</v>
      </c>
      <c r="C806" s="2" t="s">
        <v>200</v>
      </c>
      <c r="D806" s="2" t="s">
        <v>1336</v>
      </c>
      <c r="E806" s="4">
        <v>16</v>
      </c>
      <c r="F806" s="4">
        <v>27</v>
      </c>
      <c r="G806" s="3">
        <v>3</v>
      </c>
      <c r="H806">
        <v>53</v>
      </c>
      <c r="I806" s="2" t="s">
        <v>1328</v>
      </c>
      <c r="J806" s="4">
        <f>cocina[[#This Row],[Precio Unitario]]*cocina[[#This Row],[Cantidad Ordenada]]</f>
        <v>81</v>
      </c>
      <c r="K806" s="4">
        <f>(cocina[[#This Row],[Precio Unitario]]-cocina[[#This Row],[Costo Unitario]])*cocina[[#This Row],[Cantidad Ordenada]]</f>
        <v>33</v>
      </c>
      <c r="L806" s="7">
        <f>cocina[[#This Row],[Ganancia Neta]]/cocina[[#This Row],[Ganancia Bruta]]</f>
        <v>0.40740740740740738</v>
      </c>
      <c r="M806" s="4">
        <f>cocina[[#This Row],[Costo Unitario]]*cocina[[#This Row],[Cantidad Ordenada]]</f>
        <v>48</v>
      </c>
    </row>
    <row r="807" spans="1:13" x14ac:dyDescent="0.45">
      <c r="A807" s="3">
        <v>316</v>
      </c>
      <c r="B807" s="3">
        <v>2</v>
      </c>
      <c r="C807" s="2" t="s">
        <v>80</v>
      </c>
      <c r="D807" s="2" t="s">
        <v>1337</v>
      </c>
      <c r="E807" s="4">
        <v>25</v>
      </c>
      <c r="F807" s="4">
        <v>40</v>
      </c>
      <c r="G807" s="3">
        <v>1</v>
      </c>
      <c r="H807">
        <v>52</v>
      </c>
      <c r="I807" s="2" t="s">
        <v>1328</v>
      </c>
      <c r="J807" s="4">
        <f>cocina[[#This Row],[Precio Unitario]]*cocina[[#This Row],[Cantidad Ordenada]]</f>
        <v>40</v>
      </c>
      <c r="K807" s="4">
        <f>(cocina[[#This Row],[Precio Unitario]]-cocina[[#This Row],[Costo Unitario]])*cocina[[#This Row],[Cantidad Ordenada]]</f>
        <v>15</v>
      </c>
      <c r="L807" s="7">
        <f>cocina[[#This Row],[Ganancia Neta]]/cocina[[#This Row],[Ganancia Bruta]]</f>
        <v>0.375</v>
      </c>
      <c r="M807" s="4">
        <f>cocina[[#This Row],[Costo Unitario]]*cocina[[#This Row],[Cantidad Ordenada]]</f>
        <v>25</v>
      </c>
    </row>
    <row r="808" spans="1:13" x14ac:dyDescent="0.45">
      <c r="A808" s="3">
        <v>317</v>
      </c>
      <c r="B808" s="3">
        <v>17</v>
      </c>
      <c r="C808" s="2" t="s">
        <v>390</v>
      </c>
      <c r="D808" s="2" t="s">
        <v>1345</v>
      </c>
      <c r="E808" s="4">
        <v>13</v>
      </c>
      <c r="F808" s="4">
        <v>22</v>
      </c>
      <c r="G808" s="3">
        <v>2</v>
      </c>
      <c r="H808">
        <v>20</v>
      </c>
      <c r="I808" s="2" t="s">
        <v>1328</v>
      </c>
      <c r="J808" s="4">
        <f>cocina[[#This Row],[Precio Unitario]]*cocina[[#This Row],[Cantidad Ordenada]]</f>
        <v>44</v>
      </c>
      <c r="K808" s="4">
        <f>(cocina[[#This Row],[Precio Unitario]]-cocina[[#This Row],[Costo Unitario]])*cocina[[#This Row],[Cantidad Ordenada]]</f>
        <v>18</v>
      </c>
      <c r="L808" s="7">
        <f>cocina[[#This Row],[Ganancia Neta]]/cocina[[#This Row],[Ganancia Bruta]]</f>
        <v>0.40909090909090912</v>
      </c>
      <c r="M808" s="4">
        <f>cocina[[#This Row],[Costo Unitario]]*cocina[[#This Row],[Cantidad Ordenada]]</f>
        <v>26</v>
      </c>
    </row>
    <row r="809" spans="1:13" x14ac:dyDescent="0.45">
      <c r="A809" s="3">
        <v>317</v>
      </c>
      <c r="B809" s="3">
        <v>17</v>
      </c>
      <c r="C809" s="2" t="s">
        <v>98</v>
      </c>
      <c r="D809" s="2" t="s">
        <v>1346</v>
      </c>
      <c r="E809" s="4">
        <v>20</v>
      </c>
      <c r="F809" s="4">
        <v>34</v>
      </c>
      <c r="G809" s="3">
        <v>3</v>
      </c>
      <c r="H809">
        <v>37</v>
      </c>
      <c r="I809" s="2" t="s">
        <v>1328</v>
      </c>
      <c r="J809" s="4">
        <f>cocina[[#This Row],[Precio Unitario]]*cocina[[#This Row],[Cantidad Ordenada]]</f>
        <v>102</v>
      </c>
      <c r="K809" s="4">
        <f>(cocina[[#This Row],[Precio Unitario]]-cocina[[#This Row],[Costo Unitario]])*cocina[[#This Row],[Cantidad Ordenada]]</f>
        <v>42</v>
      </c>
      <c r="L809" s="7">
        <f>cocina[[#This Row],[Ganancia Neta]]/cocina[[#This Row],[Ganancia Bruta]]</f>
        <v>0.41176470588235292</v>
      </c>
      <c r="M809" s="4">
        <f>cocina[[#This Row],[Costo Unitario]]*cocina[[#This Row],[Cantidad Ordenada]]</f>
        <v>60</v>
      </c>
    </row>
    <row r="810" spans="1:13" x14ac:dyDescent="0.45">
      <c r="A810" s="3">
        <v>317</v>
      </c>
      <c r="B810" s="3">
        <v>17</v>
      </c>
      <c r="C810" s="2" t="s">
        <v>480</v>
      </c>
      <c r="D810" s="2" t="s">
        <v>1344</v>
      </c>
      <c r="E810" s="4">
        <v>19</v>
      </c>
      <c r="F810" s="4">
        <v>32</v>
      </c>
      <c r="G810" s="3">
        <v>1</v>
      </c>
      <c r="H810">
        <v>31</v>
      </c>
      <c r="I810" s="2" t="s">
        <v>1328</v>
      </c>
      <c r="J810" s="4">
        <f>cocina[[#This Row],[Precio Unitario]]*cocina[[#This Row],[Cantidad Ordenada]]</f>
        <v>32</v>
      </c>
      <c r="K810" s="4">
        <f>(cocina[[#This Row],[Precio Unitario]]-cocina[[#This Row],[Costo Unitario]])*cocina[[#This Row],[Cantidad Ordenada]]</f>
        <v>13</v>
      </c>
      <c r="L810" s="7">
        <f>cocina[[#This Row],[Ganancia Neta]]/cocina[[#This Row],[Ganancia Bruta]]</f>
        <v>0.40625</v>
      </c>
      <c r="M810" s="4">
        <f>cocina[[#This Row],[Costo Unitario]]*cocina[[#This Row],[Cantidad Ordenada]]</f>
        <v>19</v>
      </c>
    </row>
    <row r="811" spans="1:13" x14ac:dyDescent="0.45">
      <c r="A811" s="3">
        <v>318</v>
      </c>
      <c r="B811" s="3">
        <v>13</v>
      </c>
      <c r="C811" s="2" t="s">
        <v>58</v>
      </c>
      <c r="D811" s="2" t="s">
        <v>1339</v>
      </c>
      <c r="E811" s="4">
        <v>17</v>
      </c>
      <c r="F811" s="4">
        <v>29</v>
      </c>
      <c r="G811" s="3">
        <v>1</v>
      </c>
      <c r="H811">
        <v>39</v>
      </c>
      <c r="I811" s="2" t="s">
        <v>1328</v>
      </c>
      <c r="J811" s="4">
        <f>cocina[[#This Row],[Precio Unitario]]*cocina[[#This Row],[Cantidad Ordenada]]</f>
        <v>29</v>
      </c>
      <c r="K811" s="4">
        <f>(cocina[[#This Row],[Precio Unitario]]-cocina[[#This Row],[Costo Unitario]])*cocina[[#This Row],[Cantidad Ordenada]]</f>
        <v>12</v>
      </c>
      <c r="L811" s="7">
        <f>cocina[[#This Row],[Ganancia Neta]]/cocina[[#This Row],[Ganancia Bruta]]</f>
        <v>0.41379310344827586</v>
      </c>
      <c r="M811" s="4">
        <f>cocina[[#This Row],[Costo Unitario]]*cocina[[#This Row],[Cantidad Ordenada]]</f>
        <v>17</v>
      </c>
    </row>
    <row r="812" spans="1:13" x14ac:dyDescent="0.45">
      <c r="A812" s="3">
        <v>319</v>
      </c>
      <c r="B812" s="3">
        <v>1</v>
      </c>
      <c r="C812" s="2" t="s">
        <v>480</v>
      </c>
      <c r="D812" s="2" t="s">
        <v>1344</v>
      </c>
      <c r="E812" s="4">
        <v>19</v>
      </c>
      <c r="F812" s="4">
        <v>32</v>
      </c>
      <c r="G812" s="3">
        <v>3</v>
      </c>
      <c r="H812">
        <v>16</v>
      </c>
      <c r="I812" s="2" t="s">
        <v>1328</v>
      </c>
      <c r="J812" s="4">
        <f>cocina[[#This Row],[Precio Unitario]]*cocina[[#This Row],[Cantidad Ordenada]]</f>
        <v>96</v>
      </c>
      <c r="K812" s="4">
        <f>(cocina[[#This Row],[Precio Unitario]]-cocina[[#This Row],[Costo Unitario]])*cocina[[#This Row],[Cantidad Ordenada]]</f>
        <v>39</v>
      </c>
      <c r="L812" s="7">
        <f>cocina[[#This Row],[Ganancia Neta]]/cocina[[#This Row],[Ganancia Bruta]]</f>
        <v>0.40625</v>
      </c>
      <c r="M812" s="4">
        <f>cocina[[#This Row],[Costo Unitario]]*cocina[[#This Row],[Cantidad Ordenada]]</f>
        <v>57</v>
      </c>
    </row>
    <row r="813" spans="1:13" x14ac:dyDescent="0.45">
      <c r="A813" s="3">
        <v>319</v>
      </c>
      <c r="B813" s="3">
        <v>1</v>
      </c>
      <c r="C813" s="2" t="s">
        <v>35</v>
      </c>
      <c r="D813" s="2" t="s">
        <v>1343</v>
      </c>
      <c r="E813" s="4">
        <v>21</v>
      </c>
      <c r="F813" s="4">
        <v>35</v>
      </c>
      <c r="G813" s="3">
        <v>2</v>
      </c>
      <c r="H813">
        <v>17</v>
      </c>
      <c r="I813" s="2" t="s">
        <v>1327</v>
      </c>
      <c r="J813" s="4">
        <f>cocina[[#This Row],[Precio Unitario]]*cocina[[#This Row],[Cantidad Ordenada]]</f>
        <v>70</v>
      </c>
      <c r="K813" s="4">
        <f>(cocina[[#This Row],[Precio Unitario]]-cocina[[#This Row],[Costo Unitario]])*cocina[[#This Row],[Cantidad Ordenada]]</f>
        <v>28</v>
      </c>
      <c r="L813" s="7">
        <f>cocina[[#This Row],[Ganancia Neta]]/cocina[[#This Row],[Ganancia Bruta]]</f>
        <v>0.4</v>
      </c>
      <c r="M813" s="4">
        <f>cocina[[#This Row],[Costo Unitario]]*cocina[[#This Row],[Cantidad Ordenada]]</f>
        <v>42</v>
      </c>
    </row>
    <row r="814" spans="1:13" x14ac:dyDescent="0.45">
      <c r="A814" s="3">
        <v>319</v>
      </c>
      <c r="B814" s="3">
        <v>1</v>
      </c>
      <c r="C814" s="2" t="s">
        <v>80</v>
      </c>
      <c r="D814" s="2" t="s">
        <v>1337</v>
      </c>
      <c r="E814" s="4">
        <v>25</v>
      </c>
      <c r="F814" s="4">
        <v>40</v>
      </c>
      <c r="G814" s="3">
        <v>1</v>
      </c>
      <c r="H814">
        <v>38</v>
      </c>
      <c r="I814" s="2" t="s">
        <v>1328</v>
      </c>
      <c r="J814" s="4">
        <f>cocina[[#This Row],[Precio Unitario]]*cocina[[#This Row],[Cantidad Ordenada]]</f>
        <v>40</v>
      </c>
      <c r="K814" s="4">
        <f>(cocina[[#This Row],[Precio Unitario]]-cocina[[#This Row],[Costo Unitario]])*cocina[[#This Row],[Cantidad Ordenada]]</f>
        <v>15</v>
      </c>
      <c r="L814" s="7">
        <f>cocina[[#This Row],[Ganancia Neta]]/cocina[[#This Row],[Ganancia Bruta]]</f>
        <v>0.375</v>
      </c>
      <c r="M814" s="4">
        <f>cocina[[#This Row],[Costo Unitario]]*cocina[[#This Row],[Cantidad Ordenada]]</f>
        <v>25</v>
      </c>
    </row>
    <row r="815" spans="1:13" x14ac:dyDescent="0.45">
      <c r="A815" s="3">
        <v>319</v>
      </c>
      <c r="B815" s="3">
        <v>1</v>
      </c>
      <c r="C815" s="2" t="s">
        <v>218</v>
      </c>
      <c r="D815" s="2" t="s">
        <v>1335</v>
      </c>
      <c r="E815" s="4">
        <v>19</v>
      </c>
      <c r="F815" s="4">
        <v>31</v>
      </c>
      <c r="G815" s="3">
        <v>2</v>
      </c>
      <c r="H815">
        <v>55</v>
      </c>
      <c r="I815" s="2" t="s">
        <v>1328</v>
      </c>
      <c r="J815" s="4">
        <f>cocina[[#This Row],[Precio Unitario]]*cocina[[#This Row],[Cantidad Ordenada]]</f>
        <v>62</v>
      </c>
      <c r="K815" s="4">
        <f>(cocina[[#This Row],[Precio Unitario]]-cocina[[#This Row],[Costo Unitario]])*cocina[[#This Row],[Cantidad Ordenada]]</f>
        <v>24</v>
      </c>
      <c r="L815" s="7">
        <f>cocina[[#This Row],[Ganancia Neta]]/cocina[[#This Row],[Ganancia Bruta]]</f>
        <v>0.38709677419354838</v>
      </c>
      <c r="M815" s="4">
        <f>cocina[[#This Row],[Costo Unitario]]*cocina[[#This Row],[Cantidad Ordenada]]</f>
        <v>38</v>
      </c>
    </row>
    <row r="816" spans="1:13" x14ac:dyDescent="0.45">
      <c r="A816" s="3">
        <v>320</v>
      </c>
      <c r="B816" s="3">
        <v>9</v>
      </c>
      <c r="C816" s="2" t="s">
        <v>126</v>
      </c>
      <c r="D816" s="2" t="s">
        <v>1349</v>
      </c>
      <c r="E816" s="4">
        <v>13</v>
      </c>
      <c r="F816" s="4">
        <v>21</v>
      </c>
      <c r="G816" s="3">
        <v>2</v>
      </c>
      <c r="H816">
        <v>44</v>
      </c>
      <c r="I816" s="2" t="s">
        <v>1328</v>
      </c>
      <c r="J816" s="4">
        <f>cocina[[#This Row],[Precio Unitario]]*cocina[[#This Row],[Cantidad Ordenada]]</f>
        <v>42</v>
      </c>
      <c r="K816" s="4">
        <f>(cocina[[#This Row],[Precio Unitario]]-cocina[[#This Row],[Costo Unitario]])*cocina[[#This Row],[Cantidad Ordenada]]</f>
        <v>16</v>
      </c>
      <c r="L816" s="7">
        <f>cocina[[#This Row],[Ganancia Neta]]/cocina[[#This Row],[Ganancia Bruta]]</f>
        <v>0.38095238095238093</v>
      </c>
      <c r="M816" s="4">
        <f>cocina[[#This Row],[Costo Unitario]]*cocina[[#This Row],[Cantidad Ordenada]]</f>
        <v>26</v>
      </c>
    </row>
    <row r="817" spans="1:13" x14ac:dyDescent="0.45">
      <c r="A817" s="3">
        <v>320</v>
      </c>
      <c r="B817" s="3">
        <v>9</v>
      </c>
      <c r="C817" s="2" t="s">
        <v>390</v>
      </c>
      <c r="D817" s="2" t="s">
        <v>1345</v>
      </c>
      <c r="E817" s="4">
        <v>13</v>
      </c>
      <c r="F817" s="4">
        <v>22</v>
      </c>
      <c r="G817" s="3">
        <v>1</v>
      </c>
      <c r="H817">
        <v>44</v>
      </c>
      <c r="I817" s="2" t="s">
        <v>1328</v>
      </c>
      <c r="J817" s="4">
        <f>cocina[[#This Row],[Precio Unitario]]*cocina[[#This Row],[Cantidad Ordenada]]</f>
        <v>22</v>
      </c>
      <c r="K817" s="4">
        <f>(cocina[[#This Row],[Precio Unitario]]-cocina[[#This Row],[Costo Unitario]])*cocina[[#This Row],[Cantidad Ordenada]]</f>
        <v>9</v>
      </c>
      <c r="L817" s="7">
        <f>cocina[[#This Row],[Ganancia Neta]]/cocina[[#This Row],[Ganancia Bruta]]</f>
        <v>0.40909090909090912</v>
      </c>
      <c r="M817" s="4">
        <f>cocina[[#This Row],[Costo Unitario]]*cocina[[#This Row],[Cantidad Ordenada]]</f>
        <v>13</v>
      </c>
    </row>
    <row r="818" spans="1:13" x14ac:dyDescent="0.45">
      <c r="A818" s="3">
        <v>320</v>
      </c>
      <c r="B818" s="3">
        <v>9</v>
      </c>
      <c r="C818" s="2" t="s">
        <v>98</v>
      </c>
      <c r="D818" s="2" t="s">
        <v>1346</v>
      </c>
      <c r="E818" s="4">
        <v>20</v>
      </c>
      <c r="F818" s="4">
        <v>34</v>
      </c>
      <c r="G818" s="3">
        <v>1</v>
      </c>
      <c r="H818">
        <v>42</v>
      </c>
      <c r="I818" s="2" t="s">
        <v>1327</v>
      </c>
      <c r="J818" s="4">
        <f>cocina[[#This Row],[Precio Unitario]]*cocina[[#This Row],[Cantidad Ordenada]]</f>
        <v>34</v>
      </c>
      <c r="K818" s="4">
        <f>(cocina[[#This Row],[Precio Unitario]]-cocina[[#This Row],[Costo Unitario]])*cocina[[#This Row],[Cantidad Ordenada]]</f>
        <v>14</v>
      </c>
      <c r="L818" s="7">
        <f>cocina[[#This Row],[Ganancia Neta]]/cocina[[#This Row],[Ganancia Bruta]]</f>
        <v>0.41176470588235292</v>
      </c>
      <c r="M818" s="4">
        <f>cocina[[#This Row],[Costo Unitario]]*cocina[[#This Row],[Cantidad Ordenada]]</f>
        <v>20</v>
      </c>
    </row>
    <row r="819" spans="1:13" x14ac:dyDescent="0.45">
      <c r="A819" s="3">
        <v>321</v>
      </c>
      <c r="B819" s="3">
        <v>18</v>
      </c>
      <c r="C819" s="2" t="s">
        <v>68</v>
      </c>
      <c r="D819" s="2" t="s">
        <v>1341</v>
      </c>
      <c r="E819" s="4">
        <v>16</v>
      </c>
      <c r="F819" s="4">
        <v>28</v>
      </c>
      <c r="G819" s="3">
        <v>1</v>
      </c>
      <c r="H819">
        <v>34</v>
      </c>
      <c r="I819" s="2" t="s">
        <v>1328</v>
      </c>
      <c r="J819" s="4">
        <f>cocina[[#This Row],[Precio Unitario]]*cocina[[#This Row],[Cantidad Ordenada]]</f>
        <v>28</v>
      </c>
      <c r="K819" s="4">
        <f>(cocina[[#This Row],[Precio Unitario]]-cocina[[#This Row],[Costo Unitario]])*cocina[[#This Row],[Cantidad Ordenada]]</f>
        <v>12</v>
      </c>
      <c r="L819" s="7">
        <f>cocina[[#This Row],[Ganancia Neta]]/cocina[[#This Row],[Ganancia Bruta]]</f>
        <v>0.42857142857142855</v>
      </c>
      <c r="M819" s="4">
        <f>cocina[[#This Row],[Costo Unitario]]*cocina[[#This Row],[Cantidad Ordenada]]</f>
        <v>16</v>
      </c>
    </row>
    <row r="820" spans="1:13" x14ac:dyDescent="0.45">
      <c r="A820" s="3">
        <v>321</v>
      </c>
      <c r="B820" s="3">
        <v>18</v>
      </c>
      <c r="C820" s="2" t="s">
        <v>390</v>
      </c>
      <c r="D820" s="2" t="s">
        <v>1345</v>
      </c>
      <c r="E820" s="4">
        <v>13</v>
      </c>
      <c r="F820" s="4">
        <v>22</v>
      </c>
      <c r="G820" s="3">
        <v>2</v>
      </c>
      <c r="H820">
        <v>22</v>
      </c>
      <c r="I820" s="2" t="s">
        <v>1328</v>
      </c>
      <c r="J820" s="4">
        <f>cocina[[#This Row],[Precio Unitario]]*cocina[[#This Row],[Cantidad Ordenada]]</f>
        <v>44</v>
      </c>
      <c r="K820" s="4">
        <f>(cocina[[#This Row],[Precio Unitario]]-cocina[[#This Row],[Costo Unitario]])*cocina[[#This Row],[Cantidad Ordenada]]</f>
        <v>18</v>
      </c>
      <c r="L820" s="7">
        <f>cocina[[#This Row],[Ganancia Neta]]/cocina[[#This Row],[Ganancia Bruta]]</f>
        <v>0.40909090909090912</v>
      </c>
      <c r="M820" s="4">
        <f>cocina[[#This Row],[Costo Unitario]]*cocina[[#This Row],[Cantidad Ordenada]]</f>
        <v>26</v>
      </c>
    </row>
    <row r="821" spans="1:13" x14ac:dyDescent="0.45">
      <c r="A821" s="3">
        <v>321</v>
      </c>
      <c r="B821" s="3">
        <v>18</v>
      </c>
      <c r="C821" s="2" t="s">
        <v>385</v>
      </c>
      <c r="D821" s="2" t="s">
        <v>1348</v>
      </c>
      <c r="E821" s="4">
        <v>14</v>
      </c>
      <c r="F821" s="4">
        <v>23</v>
      </c>
      <c r="G821" s="3">
        <v>3</v>
      </c>
      <c r="H821">
        <v>39</v>
      </c>
      <c r="I821" s="2" t="s">
        <v>1327</v>
      </c>
      <c r="J821" s="4">
        <f>cocina[[#This Row],[Precio Unitario]]*cocina[[#This Row],[Cantidad Ordenada]]</f>
        <v>69</v>
      </c>
      <c r="K821" s="4">
        <f>(cocina[[#This Row],[Precio Unitario]]-cocina[[#This Row],[Costo Unitario]])*cocina[[#This Row],[Cantidad Ordenada]]</f>
        <v>27</v>
      </c>
      <c r="L821" s="7">
        <f>cocina[[#This Row],[Ganancia Neta]]/cocina[[#This Row],[Ganancia Bruta]]</f>
        <v>0.39130434782608697</v>
      </c>
      <c r="M821" s="4">
        <f>cocina[[#This Row],[Costo Unitario]]*cocina[[#This Row],[Cantidad Ordenada]]</f>
        <v>42</v>
      </c>
    </row>
    <row r="822" spans="1:13" x14ac:dyDescent="0.45">
      <c r="A822" s="3">
        <v>322</v>
      </c>
      <c r="B822" s="3">
        <v>12</v>
      </c>
      <c r="C822" s="2" t="s">
        <v>480</v>
      </c>
      <c r="D822" s="2" t="s">
        <v>1344</v>
      </c>
      <c r="E822" s="4">
        <v>19</v>
      </c>
      <c r="F822" s="4">
        <v>32</v>
      </c>
      <c r="G822" s="3">
        <v>2</v>
      </c>
      <c r="H822">
        <v>8</v>
      </c>
      <c r="I822" s="2" t="s">
        <v>1327</v>
      </c>
      <c r="J822" s="4">
        <f>cocina[[#This Row],[Precio Unitario]]*cocina[[#This Row],[Cantidad Ordenada]]</f>
        <v>64</v>
      </c>
      <c r="K822" s="4">
        <f>(cocina[[#This Row],[Precio Unitario]]-cocina[[#This Row],[Costo Unitario]])*cocina[[#This Row],[Cantidad Ordenada]]</f>
        <v>26</v>
      </c>
      <c r="L822" s="7">
        <f>cocina[[#This Row],[Ganancia Neta]]/cocina[[#This Row],[Ganancia Bruta]]</f>
        <v>0.40625</v>
      </c>
      <c r="M822" s="4">
        <f>cocina[[#This Row],[Costo Unitario]]*cocina[[#This Row],[Cantidad Ordenada]]</f>
        <v>38</v>
      </c>
    </row>
    <row r="823" spans="1:13" x14ac:dyDescent="0.45">
      <c r="A823" s="3">
        <v>322</v>
      </c>
      <c r="B823" s="3">
        <v>12</v>
      </c>
      <c r="C823" s="2" t="s">
        <v>126</v>
      </c>
      <c r="D823" s="2" t="s">
        <v>1349</v>
      </c>
      <c r="E823" s="4">
        <v>13</v>
      </c>
      <c r="F823" s="4">
        <v>21</v>
      </c>
      <c r="G823" s="3">
        <v>1</v>
      </c>
      <c r="H823">
        <v>52</v>
      </c>
      <c r="I823" s="2" t="s">
        <v>1328</v>
      </c>
      <c r="J823" s="4">
        <f>cocina[[#This Row],[Precio Unitario]]*cocina[[#This Row],[Cantidad Ordenada]]</f>
        <v>21</v>
      </c>
      <c r="K823" s="4">
        <f>(cocina[[#This Row],[Precio Unitario]]-cocina[[#This Row],[Costo Unitario]])*cocina[[#This Row],[Cantidad Ordenada]]</f>
        <v>8</v>
      </c>
      <c r="L823" s="7">
        <f>cocina[[#This Row],[Ganancia Neta]]/cocina[[#This Row],[Ganancia Bruta]]</f>
        <v>0.38095238095238093</v>
      </c>
      <c r="M823" s="4">
        <f>cocina[[#This Row],[Costo Unitario]]*cocina[[#This Row],[Cantidad Ordenada]]</f>
        <v>13</v>
      </c>
    </row>
    <row r="824" spans="1:13" x14ac:dyDescent="0.45">
      <c r="A824" s="3">
        <v>323</v>
      </c>
      <c r="B824" s="3">
        <v>8</v>
      </c>
      <c r="C824" s="2" t="s">
        <v>390</v>
      </c>
      <c r="D824" s="2" t="s">
        <v>1345</v>
      </c>
      <c r="E824" s="4">
        <v>13</v>
      </c>
      <c r="F824" s="4">
        <v>22</v>
      </c>
      <c r="G824" s="3">
        <v>3</v>
      </c>
      <c r="H824">
        <v>37</v>
      </c>
      <c r="I824" s="2" t="s">
        <v>1328</v>
      </c>
      <c r="J824" s="4">
        <f>cocina[[#This Row],[Precio Unitario]]*cocina[[#This Row],[Cantidad Ordenada]]</f>
        <v>66</v>
      </c>
      <c r="K824" s="4">
        <f>(cocina[[#This Row],[Precio Unitario]]-cocina[[#This Row],[Costo Unitario]])*cocina[[#This Row],[Cantidad Ordenada]]</f>
        <v>27</v>
      </c>
      <c r="L824" s="7">
        <f>cocina[[#This Row],[Ganancia Neta]]/cocina[[#This Row],[Ganancia Bruta]]</f>
        <v>0.40909090909090912</v>
      </c>
      <c r="M824" s="4">
        <f>cocina[[#This Row],[Costo Unitario]]*cocina[[#This Row],[Cantidad Ordenada]]</f>
        <v>39</v>
      </c>
    </row>
    <row r="825" spans="1:13" x14ac:dyDescent="0.45">
      <c r="A825" s="3">
        <v>323</v>
      </c>
      <c r="B825" s="3">
        <v>8</v>
      </c>
      <c r="C825" s="2" t="s">
        <v>58</v>
      </c>
      <c r="D825" s="2" t="s">
        <v>1339</v>
      </c>
      <c r="E825" s="4">
        <v>17</v>
      </c>
      <c r="F825" s="4">
        <v>29</v>
      </c>
      <c r="G825" s="3">
        <v>2</v>
      </c>
      <c r="H825">
        <v>33</v>
      </c>
      <c r="I825" s="2" t="s">
        <v>1327</v>
      </c>
      <c r="J825" s="4">
        <f>cocina[[#This Row],[Precio Unitario]]*cocina[[#This Row],[Cantidad Ordenada]]</f>
        <v>58</v>
      </c>
      <c r="K825" s="4">
        <f>(cocina[[#This Row],[Precio Unitario]]-cocina[[#This Row],[Costo Unitario]])*cocina[[#This Row],[Cantidad Ordenada]]</f>
        <v>24</v>
      </c>
      <c r="L825" s="7">
        <f>cocina[[#This Row],[Ganancia Neta]]/cocina[[#This Row],[Ganancia Bruta]]</f>
        <v>0.41379310344827586</v>
      </c>
      <c r="M825" s="4">
        <f>cocina[[#This Row],[Costo Unitario]]*cocina[[#This Row],[Cantidad Ordenada]]</f>
        <v>34</v>
      </c>
    </row>
    <row r="826" spans="1:13" x14ac:dyDescent="0.45">
      <c r="A826" s="3">
        <v>323</v>
      </c>
      <c r="B826" s="3">
        <v>8</v>
      </c>
      <c r="C826" s="2" t="s">
        <v>300</v>
      </c>
      <c r="D826" s="2" t="s">
        <v>1333</v>
      </c>
      <c r="E826" s="4">
        <v>14</v>
      </c>
      <c r="F826" s="4">
        <v>24</v>
      </c>
      <c r="G826" s="3">
        <v>2</v>
      </c>
      <c r="H826">
        <v>30</v>
      </c>
      <c r="I826" s="2" t="s">
        <v>1327</v>
      </c>
      <c r="J826" s="4">
        <f>cocina[[#This Row],[Precio Unitario]]*cocina[[#This Row],[Cantidad Ordenada]]</f>
        <v>48</v>
      </c>
      <c r="K826" s="4">
        <f>(cocina[[#This Row],[Precio Unitario]]-cocina[[#This Row],[Costo Unitario]])*cocina[[#This Row],[Cantidad Ordenada]]</f>
        <v>20</v>
      </c>
      <c r="L826" s="7">
        <f>cocina[[#This Row],[Ganancia Neta]]/cocina[[#This Row],[Ganancia Bruta]]</f>
        <v>0.41666666666666669</v>
      </c>
      <c r="M826" s="4">
        <f>cocina[[#This Row],[Costo Unitario]]*cocina[[#This Row],[Cantidad Ordenada]]</f>
        <v>28</v>
      </c>
    </row>
    <row r="827" spans="1:13" x14ac:dyDescent="0.45">
      <c r="A827" s="3">
        <v>323</v>
      </c>
      <c r="B827" s="3">
        <v>8</v>
      </c>
      <c r="C827" s="2" t="s">
        <v>143</v>
      </c>
      <c r="D827" s="2" t="s">
        <v>1350</v>
      </c>
      <c r="E827" s="4">
        <v>10</v>
      </c>
      <c r="F827" s="4">
        <v>18</v>
      </c>
      <c r="G827" s="3">
        <v>2</v>
      </c>
      <c r="H827">
        <v>22</v>
      </c>
      <c r="I827" s="2" t="s">
        <v>1328</v>
      </c>
      <c r="J827" s="4">
        <f>cocina[[#This Row],[Precio Unitario]]*cocina[[#This Row],[Cantidad Ordenada]]</f>
        <v>36</v>
      </c>
      <c r="K827" s="4">
        <f>(cocina[[#This Row],[Precio Unitario]]-cocina[[#This Row],[Costo Unitario]])*cocina[[#This Row],[Cantidad Ordenada]]</f>
        <v>16</v>
      </c>
      <c r="L827" s="7">
        <f>cocina[[#This Row],[Ganancia Neta]]/cocina[[#This Row],[Ganancia Bruta]]</f>
        <v>0.44444444444444442</v>
      </c>
      <c r="M827" s="4">
        <f>cocina[[#This Row],[Costo Unitario]]*cocina[[#This Row],[Cantidad Ordenada]]</f>
        <v>20</v>
      </c>
    </row>
    <row r="828" spans="1:13" x14ac:dyDescent="0.45">
      <c r="A828" s="3">
        <v>324</v>
      </c>
      <c r="B828" s="3">
        <v>9</v>
      </c>
      <c r="C828" s="2" t="s">
        <v>123</v>
      </c>
      <c r="D828" s="2" t="s">
        <v>1334</v>
      </c>
      <c r="E828" s="4">
        <v>18</v>
      </c>
      <c r="F828" s="4">
        <v>30</v>
      </c>
      <c r="G828" s="3">
        <v>1</v>
      </c>
      <c r="H828">
        <v>15</v>
      </c>
      <c r="I828" s="2" t="s">
        <v>1328</v>
      </c>
      <c r="J828" s="4">
        <f>cocina[[#This Row],[Precio Unitario]]*cocina[[#This Row],[Cantidad Ordenada]]</f>
        <v>30</v>
      </c>
      <c r="K828" s="4">
        <f>(cocina[[#This Row],[Precio Unitario]]-cocina[[#This Row],[Costo Unitario]])*cocina[[#This Row],[Cantidad Ordenada]]</f>
        <v>12</v>
      </c>
      <c r="L828" s="7">
        <f>cocina[[#This Row],[Ganancia Neta]]/cocina[[#This Row],[Ganancia Bruta]]</f>
        <v>0.4</v>
      </c>
      <c r="M828" s="4">
        <f>cocina[[#This Row],[Costo Unitario]]*cocina[[#This Row],[Cantidad Ordenada]]</f>
        <v>18</v>
      </c>
    </row>
    <row r="829" spans="1:13" x14ac:dyDescent="0.45">
      <c r="A829" s="3">
        <v>324</v>
      </c>
      <c r="B829" s="3">
        <v>9</v>
      </c>
      <c r="C829" s="2" t="s">
        <v>200</v>
      </c>
      <c r="D829" s="2" t="s">
        <v>1336</v>
      </c>
      <c r="E829" s="4">
        <v>16</v>
      </c>
      <c r="F829" s="4">
        <v>27</v>
      </c>
      <c r="G829" s="3">
        <v>3</v>
      </c>
      <c r="H829">
        <v>58</v>
      </c>
      <c r="I829" s="2" t="s">
        <v>1327</v>
      </c>
      <c r="J829" s="4">
        <f>cocina[[#This Row],[Precio Unitario]]*cocina[[#This Row],[Cantidad Ordenada]]</f>
        <v>81</v>
      </c>
      <c r="K829" s="4">
        <f>(cocina[[#This Row],[Precio Unitario]]-cocina[[#This Row],[Costo Unitario]])*cocina[[#This Row],[Cantidad Ordenada]]</f>
        <v>33</v>
      </c>
      <c r="L829" s="7">
        <f>cocina[[#This Row],[Ganancia Neta]]/cocina[[#This Row],[Ganancia Bruta]]</f>
        <v>0.40740740740740738</v>
      </c>
      <c r="M829" s="4">
        <f>cocina[[#This Row],[Costo Unitario]]*cocina[[#This Row],[Cantidad Ordenada]]</f>
        <v>48</v>
      </c>
    </row>
    <row r="830" spans="1:13" x14ac:dyDescent="0.45">
      <c r="A830" s="3">
        <v>324</v>
      </c>
      <c r="B830" s="3">
        <v>9</v>
      </c>
      <c r="C830" s="2" t="s">
        <v>297</v>
      </c>
      <c r="D830" s="2" t="s">
        <v>1351</v>
      </c>
      <c r="E830" s="4">
        <v>15</v>
      </c>
      <c r="F830" s="4">
        <v>26</v>
      </c>
      <c r="G830" s="3">
        <v>1</v>
      </c>
      <c r="H830">
        <v>17</v>
      </c>
      <c r="I830" s="2" t="s">
        <v>1327</v>
      </c>
      <c r="J830" s="4">
        <f>cocina[[#This Row],[Precio Unitario]]*cocina[[#This Row],[Cantidad Ordenada]]</f>
        <v>26</v>
      </c>
      <c r="K830" s="4">
        <f>(cocina[[#This Row],[Precio Unitario]]-cocina[[#This Row],[Costo Unitario]])*cocina[[#This Row],[Cantidad Ordenada]]</f>
        <v>11</v>
      </c>
      <c r="L830" s="7">
        <f>cocina[[#This Row],[Ganancia Neta]]/cocina[[#This Row],[Ganancia Bruta]]</f>
        <v>0.42307692307692307</v>
      </c>
      <c r="M830" s="4">
        <f>cocina[[#This Row],[Costo Unitario]]*cocina[[#This Row],[Cantidad Ordenada]]</f>
        <v>15</v>
      </c>
    </row>
    <row r="831" spans="1:13" x14ac:dyDescent="0.45">
      <c r="A831" s="3">
        <v>325</v>
      </c>
      <c r="B831" s="3">
        <v>18</v>
      </c>
      <c r="C831" s="2" t="s">
        <v>126</v>
      </c>
      <c r="D831" s="2" t="s">
        <v>1349</v>
      </c>
      <c r="E831" s="4">
        <v>13</v>
      </c>
      <c r="F831" s="4">
        <v>21</v>
      </c>
      <c r="G831" s="3">
        <v>1</v>
      </c>
      <c r="H831">
        <v>26</v>
      </c>
      <c r="I831" s="2" t="s">
        <v>1328</v>
      </c>
      <c r="J831" s="4">
        <f>cocina[[#This Row],[Precio Unitario]]*cocina[[#This Row],[Cantidad Ordenada]]</f>
        <v>21</v>
      </c>
      <c r="K831" s="4">
        <f>(cocina[[#This Row],[Precio Unitario]]-cocina[[#This Row],[Costo Unitario]])*cocina[[#This Row],[Cantidad Ordenada]]</f>
        <v>8</v>
      </c>
      <c r="L831" s="7">
        <f>cocina[[#This Row],[Ganancia Neta]]/cocina[[#This Row],[Ganancia Bruta]]</f>
        <v>0.38095238095238093</v>
      </c>
      <c r="M831" s="4">
        <f>cocina[[#This Row],[Costo Unitario]]*cocina[[#This Row],[Cantidad Ordenada]]</f>
        <v>13</v>
      </c>
    </row>
    <row r="832" spans="1:13" x14ac:dyDescent="0.45">
      <c r="A832" s="3">
        <v>325</v>
      </c>
      <c r="B832" s="3">
        <v>18</v>
      </c>
      <c r="C832" s="2" t="s">
        <v>218</v>
      </c>
      <c r="D832" s="2" t="s">
        <v>1335</v>
      </c>
      <c r="E832" s="4">
        <v>19</v>
      </c>
      <c r="F832" s="4">
        <v>31</v>
      </c>
      <c r="G832" s="3">
        <v>1</v>
      </c>
      <c r="H832">
        <v>5</v>
      </c>
      <c r="I832" s="2" t="s">
        <v>1328</v>
      </c>
      <c r="J832" s="4">
        <f>cocina[[#This Row],[Precio Unitario]]*cocina[[#This Row],[Cantidad Ordenada]]</f>
        <v>31</v>
      </c>
      <c r="K832" s="4">
        <f>(cocina[[#This Row],[Precio Unitario]]-cocina[[#This Row],[Costo Unitario]])*cocina[[#This Row],[Cantidad Ordenada]]</f>
        <v>12</v>
      </c>
      <c r="L832" s="7">
        <f>cocina[[#This Row],[Ganancia Neta]]/cocina[[#This Row],[Ganancia Bruta]]</f>
        <v>0.38709677419354838</v>
      </c>
      <c r="M832" s="4">
        <f>cocina[[#This Row],[Costo Unitario]]*cocina[[#This Row],[Cantidad Ordenada]]</f>
        <v>19</v>
      </c>
    </row>
    <row r="833" spans="1:13" x14ac:dyDescent="0.45">
      <c r="A833" s="3">
        <v>325</v>
      </c>
      <c r="B833" s="3">
        <v>18</v>
      </c>
      <c r="C833" s="2" t="s">
        <v>35</v>
      </c>
      <c r="D833" s="2" t="s">
        <v>1343</v>
      </c>
      <c r="E833" s="4">
        <v>21</v>
      </c>
      <c r="F833" s="4">
        <v>35</v>
      </c>
      <c r="G833" s="3">
        <v>2</v>
      </c>
      <c r="H833">
        <v>13</v>
      </c>
      <c r="I833" s="2" t="s">
        <v>1328</v>
      </c>
      <c r="J833" s="4">
        <f>cocina[[#This Row],[Precio Unitario]]*cocina[[#This Row],[Cantidad Ordenada]]</f>
        <v>70</v>
      </c>
      <c r="K833" s="4">
        <f>(cocina[[#This Row],[Precio Unitario]]-cocina[[#This Row],[Costo Unitario]])*cocina[[#This Row],[Cantidad Ordenada]]</f>
        <v>28</v>
      </c>
      <c r="L833" s="7">
        <f>cocina[[#This Row],[Ganancia Neta]]/cocina[[#This Row],[Ganancia Bruta]]</f>
        <v>0.4</v>
      </c>
      <c r="M833" s="4">
        <f>cocina[[#This Row],[Costo Unitario]]*cocina[[#This Row],[Cantidad Ordenada]]</f>
        <v>42</v>
      </c>
    </row>
    <row r="834" spans="1:13" x14ac:dyDescent="0.45">
      <c r="A834" s="3">
        <v>325</v>
      </c>
      <c r="B834" s="3">
        <v>18</v>
      </c>
      <c r="C834" s="2" t="s">
        <v>480</v>
      </c>
      <c r="D834" s="2" t="s">
        <v>1344</v>
      </c>
      <c r="E834" s="4">
        <v>19</v>
      </c>
      <c r="F834" s="4">
        <v>32</v>
      </c>
      <c r="G834" s="3">
        <v>1</v>
      </c>
      <c r="H834">
        <v>27</v>
      </c>
      <c r="I834" s="2" t="s">
        <v>1327</v>
      </c>
      <c r="J834" s="4">
        <f>cocina[[#This Row],[Precio Unitario]]*cocina[[#This Row],[Cantidad Ordenada]]</f>
        <v>32</v>
      </c>
      <c r="K834" s="4">
        <f>(cocina[[#This Row],[Precio Unitario]]-cocina[[#This Row],[Costo Unitario]])*cocina[[#This Row],[Cantidad Ordenada]]</f>
        <v>13</v>
      </c>
      <c r="L834" s="7">
        <f>cocina[[#This Row],[Ganancia Neta]]/cocina[[#This Row],[Ganancia Bruta]]</f>
        <v>0.40625</v>
      </c>
      <c r="M834" s="4">
        <f>cocina[[#This Row],[Costo Unitario]]*cocina[[#This Row],[Cantidad Ordenada]]</f>
        <v>19</v>
      </c>
    </row>
    <row r="835" spans="1:13" x14ac:dyDescent="0.45">
      <c r="A835" s="3">
        <v>326</v>
      </c>
      <c r="B835" s="3">
        <v>14</v>
      </c>
      <c r="C835" s="2" t="s">
        <v>35</v>
      </c>
      <c r="D835" s="2" t="s">
        <v>1343</v>
      </c>
      <c r="E835" s="4">
        <v>21</v>
      </c>
      <c r="F835" s="4">
        <v>35</v>
      </c>
      <c r="G835" s="3">
        <v>1</v>
      </c>
      <c r="H835">
        <v>14</v>
      </c>
      <c r="I835" s="2" t="s">
        <v>1327</v>
      </c>
      <c r="J835" s="4">
        <f>cocina[[#This Row],[Precio Unitario]]*cocina[[#This Row],[Cantidad Ordenada]]</f>
        <v>35</v>
      </c>
      <c r="K835" s="4">
        <f>(cocina[[#This Row],[Precio Unitario]]-cocina[[#This Row],[Costo Unitario]])*cocina[[#This Row],[Cantidad Ordenada]]</f>
        <v>14</v>
      </c>
      <c r="L835" s="7">
        <f>cocina[[#This Row],[Ganancia Neta]]/cocina[[#This Row],[Ganancia Bruta]]</f>
        <v>0.4</v>
      </c>
      <c r="M835" s="4">
        <f>cocina[[#This Row],[Costo Unitario]]*cocina[[#This Row],[Cantidad Ordenada]]</f>
        <v>21</v>
      </c>
    </row>
    <row r="836" spans="1:13" x14ac:dyDescent="0.45">
      <c r="A836" s="3">
        <v>326</v>
      </c>
      <c r="B836" s="3">
        <v>14</v>
      </c>
      <c r="C836" s="2" t="s">
        <v>143</v>
      </c>
      <c r="D836" s="2" t="s">
        <v>1350</v>
      </c>
      <c r="E836" s="4">
        <v>10</v>
      </c>
      <c r="F836" s="4">
        <v>18</v>
      </c>
      <c r="G836" s="3">
        <v>1</v>
      </c>
      <c r="H836">
        <v>28</v>
      </c>
      <c r="I836" s="2" t="s">
        <v>1327</v>
      </c>
      <c r="J836" s="4">
        <f>cocina[[#This Row],[Precio Unitario]]*cocina[[#This Row],[Cantidad Ordenada]]</f>
        <v>18</v>
      </c>
      <c r="K836" s="4">
        <f>(cocina[[#This Row],[Precio Unitario]]-cocina[[#This Row],[Costo Unitario]])*cocina[[#This Row],[Cantidad Ordenada]]</f>
        <v>8</v>
      </c>
      <c r="L836" s="7">
        <f>cocina[[#This Row],[Ganancia Neta]]/cocina[[#This Row],[Ganancia Bruta]]</f>
        <v>0.44444444444444442</v>
      </c>
      <c r="M836" s="4">
        <f>cocina[[#This Row],[Costo Unitario]]*cocina[[#This Row],[Cantidad Ordenada]]</f>
        <v>10</v>
      </c>
    </row>
    <row r="837" spans="1:13" x14ac:dyDescent="0.45">
      <c r="A837" s="3">
        <v>326</v>
      </c>
      <c r="B837" s="3">
        <v>14</v>
      </c>
      <c r="C837" s="2" t="s">
        <v>68</v>
      </c>
      <c r="D837" s="2" t="s">
        <v>1341</v>
      </c>
      <c r="E837" s="4">
        <v>16</v>
      </c>
      <c r="F837" s="4">
        <v>28</v>
      </c>
      <c r="G837" s="3">
        <v>1</v>
      </c>
      <c r="H837">
        <v>49</v>
      </c>
      <c r="I837" s="2" t="s">
        <v>1327</v>
      </c>
      <c r="J837" s="4">
        <f>cocina[[#This Row],[Precio Unitario]]*cocina[[#This Row],[Cantidad Ordenada]]</f>
        <v>28</v>
      </c>
      <c r="K837" s="4">
        <f>(cocina[[#This Row],[Precio Unitario]]-cocina[[#This Row],[Costo Unitario]])*cocina[[#This Row],[Cantidad Ordenada]]</f>
        <v>12</v>
      </c>
      <c r="L837" s="7">
        <f>cocina[[#This Row],[Ganancia Neta]]/cocina[[#This Row],[Ganancia Bruta]]</f>
        <v>0.42857142857142855</v>
      </c>
      <c r="M837" s="4">
        <f>cocina[[#This Row],[Costo Unitario]]*cocina[[#This Row],[Cantidad Ordenada]]</f>
        <v>16</v>
      </c>
    </row>
    <row r="838" spans="1:13" x14ac:dyDescent="0.45">
      <c r="A838" s="3">
        <v>327</v>
      </c>
      <c r="B838" s="3">
        <v>12</v>
      </c>
      <c r="C838" s="2" t="s">
        <v>98</v>
      </c>
      <c r="D838" s="2" t="s">
        <v>1346</v>
      </c>
      <c r="E838" s="4">
        <v>20</v>
      </c>
      <c r="F838" s="4">
        <v>34</v>
      </c>
      <c r="G838" s="3">
        <v>3</v>
      </c>
      <c r="H838">
        <v>33</v>
      </c>
      <c r="I838" s="2" t="s">
        <v>1327</v>
      </c>
      <c r="J838" s="4">
        <f>cocina[[#This Row],[Precio Unitario]]*cocina[[#This Row],[Cantidad Ordenada]]</f>
        <v>102</v>
      </c>
      <c r="K838" s="4">
        <f>(cocina[[#This Row],[Precio Unitario]]-cocina[[#This Row],[Costo Unitario]])*cocina[[#This Row],[Cantidad Ordenada]]</f>
        <v>42</v>
      </c>
      <c r="L838" s="7">
        <f>cocina[[#This Row],[Ganancia Neta]]/cocina[[#This Row],[Ganancia Bruta]]</f>
        <v>0.41176470588235292</v>
      </c>
      <c r="M838" s="4">
        <f>cocina[[#This Row],[Costo Unitario]]*cocina[[#This Row],[Cantidad Ordenada]]</f>
        <v>60</v>
      </c>
    </row>
    <row r="839" spans="1:13" x14ac:dyDescent="0.45">
      <c r="A839" s="3">
        <v>327</v>
      </c>
      <c r="B839" s="3">
        <v>12</v>
      </c>
      <c r="C839" s="2" t="s">
        <v>143</v>
      </c>
      <c r="D839" s="2" t="s">
        <v>1350</v>
      </c>
      <c r="E839" s="4">
        <v>10</v>
      </c>
      <c r="F839" s="4">
        <v>18</v>
      </c>
      <c r="G839" s="3">
        <v>1</v>
      </c>
      <c r="H839">
        <v>7</v>
      </c>
      <c r="I839" s="2" t="s">
        <v>1328</v>
      </c>
      <c r="J839" s="4">
        <f>cocina[[#This Row],[Precio Unitario]]*cocina[[#This Row],[Cantidad Ordenada]]</f>
        <v>18</v>
      </c>
      <c r="K839" s="4">
        <f>(cocina[[#This Row],[Precio Unitario]]-cocina[[#This Row],[Costo Unitario]])*cocina[[#This Row],[Cantidad Ordenada]]</f>
        <v>8</v>
      </c>
      <c r="L839" s="7">
        <f>cocina[[#This Row],[Ganancia Neta]]/cocina[[#This Row],[Ganancia Bruta]]</f>
        <v>0.44444444444444442</v>
      </c>
      <c r="M839" s="4">
        <f>cocina[[#This Row],[Costo Unitario]]*cocina[[#This Row],[Cantidad Ordenada]]</f>
        <v>10</v>
      </c>
    </row>
    <row r="840" spans="1:13" x14ac:dyDescent="0.45">
      <c r="A840" s="3">
        <v>327</v>
      </c>
      <c r="B840" s="3">
        <v>12</v>
      </c>
      <c r="C840" s="2" t="s">
        <v>200</v>
      </c>
      <c r="D840" s="2" t="s">
        <v>1336</v>
      </c>
      <c r="E840" s="4">
        <v>16</v>
      </c>
      <c r="F840" s="4">
        <v>27</v>
      </c>
      <c r="G840" s="3">
        <v>1</v>
      </c>
      <c r="H840">
        <v>34</v>
      </c>
      <c r="I840" s="2" t="s">
        <v>1327</v>
      </c>
      <c r="J840" s="4">
        <f>cocina[[#This Row],[Precio Unitario]]*cocina[[#This Row],[Cantidad Ordenada]]</f>
        <v>27</v>
      </c>
      <c r="K840" s="4">
        <f>(cocina[[#This Row],[Precio Unitario]]-cocina[[#This Row],[Costo Unitario]])*cocina[[#This Row],[Cantidad Ordenada]]</f>
        <v>11</v>
      </c>
      <c r="L840" s="7">
        <f>cocina[[#This Row],[Ganancia Neta]]/cocina[[#This Row],[Ganancia Bruta]]</f>
        <v>0.40740740740740738</v>
      </c>
      <c r="M840" s="4">
        <f>cocina[[#This Row],[Costo Unitario]]*cocina[[#This Row],[Cantidad Ordenada]]</f>
        <v>16</v>
      </c>
    </row>
    <row r="841" spans="1:13" x14ac:dyDescent="0.45">
      <c r="A841" s="3">
        <v>328</v>
      </c>
      <c r="B841" s="3">
        <v>4</v>
      </c>
      <c r="C841" s="2" t="s">
        <v>35</v>
      </c>
      <c r="D841" s="2" t="s">
        <v>1343</v>
      </c>
      <c r="E841" s="4">
        <v>21</v>
      </c>
      <c r="F841" s="4">
        <v>35</v>
      </c>
      <c r="G841" s="3">
        <v>1</v>
      </c>
      <c r="H841">
        <v>21</v>
      </c>
      <c r="I841" s="2" t="s">
        <v>1327</v>
      </c>
      <c r="J841" s="4">
        <f>cocina[[#This Row],[Precio Unitario]]*cocina[[#This Row],[Cantidad Ordenada]]</f>
        <v>35</v>
      </c>
      <c r="K841" s="4">
        <f>(cocina[[#This Row],[Precio Unitario]]-cocina[[#This Row],[Costo Unitario]])*cocina[[#This Row],[Cantidad Ordenada]]</f>
        <v>14</v>
      </c>
      <c r="L841" s="7">
        <f>cocina[[#This Row],[Ganancia Neta]]/cocina[[#This Row],[Ganancia Bruta]]</f>
        <v>0.4</v>
      </c>
      <c r="M841" s="4">
        <f>cocina[[#This Row],[Costo Unitario]]*cocina[[#This Row],[Cantidad Ordenada]]</f>
        <v>21</v>
      </c>
    </row>
    <row r="842" spans="1:13" x14ac:dyDescent="0.45">
      <c r="A842" s="3">
        <v>329</v>
      </c>
      <c r="B842" s="3">
        <v>13</v>
      </c>
      <c r="C842" s="2" t="s">
        <v>126</v>
      </c>
      <c r="D842" s="2" t="s">
        <v>1349</v>
      </c>
      <c r="E842" s="4">
        <v>13</v>
      </c>
      <c r="F842" s="4">
        <v>21</v>
      </c>
      <c r="G842" s="3">
        <v>2</v>
      </c>
      <c r="H842">
        <v>56</v>
      </c>
      <c r="I842" s="2" t="s">
        <v>1327</v>
      </c>
      <c r="J842" s="4">
        <f>cocina[[#This Row],[Precio Unitario]]*cocina[[#This Row],[Cantidad Ordenada]]</f>
        <v>42</v>
      </c>
      <c r="K842" s="4">
        <f>(cocina[[#This Row],[Precio Unitario]]-cocina[[#This Row],[Costo Unitario]])*cocina[[#This Row],[Cantidad Ordenada]]</f>
        <v>16</v>
      </c>
      <c r="L842" s="7">
        <f>cocina[[#This Row],[Ganancia Neta]]/cocina[[#This Row],[Ganancia Bruta]]</f>
        <v>0.38095238095238093</v>
      </c>
      <c r="M842" s="4">
        <f>cocina[[#This Row],[Costo Unitario]]*cocina[[#This Row],[Cantidad Ordenada]]</f>
        <v>26</v>
      </c>
    </row>
    <row r="843" spans="1:13" x14ac:dyDescent="0.45">
      <c r="A843" s="3">
        <v>329</v>
      </c>
      <c r="B843" s="3">
        <v>13</v>
      </c>
      <c r="C843" s="2" t="s">
        <v>80</v>
      </c>
      <c r="D843" s="2" t="s">
        <v>1337</v>
      </c>
      <c r="E843" s="4">
        <v>25</v>
      </c>
      <c r="F843" s="4">
        <v>40</v>
      </c>
      <c r="G843" s="3">
        <v>2</v>
      </c>
      <c r="H843">
        <v>17</v>
      </c>
      <c r="I843" s="2" t="s">
        <v>1327</v>
      </c>
      <c r="J843" s="4">
        <f>cocina[[#This Row],[Precio Unitario]]*cocina[[#This Row],[Cantidad Ordenada]]</f>
        <v>80</v>
      </c>
      <c r="K843" s="4">
        <f>(cocina[[#This Row],[Precio Unitario]]-cocina[[#This Row],[Costo Unitario]])*cocina[[#This Row],[Cantidad Ordenada]]</f>
        <v>30</v>
      </c>
      <c r="L843" s="7">
        <f>cocina[[#This Row],[Ganancia Neta]]/cocina[[#This Row],[Ganancia Bruta]]</f>
        <v>0.375</v>
      </c>
      <c r="M843" s="4">
        <f>cocina[[#This Row],[Costo Unitario]]*cocina[[#This Row],[Cantidad Ordenada]]</f>
        <v>50</v>
      </c>
    </row>
    <row r="844" spans="1:13" x14ac:dyDescent="0.45">
      <c r="A844" s="3">
        <v>329</v>
      </c>
      <c r="B844" s="3">
        <v>13</v>
      </c>
      <c r="C844" s="2" t="s">
        <v>218</v>
      </c>
      <c r="D844" s="2" t="s">
        <v>1335</v>
      </c>
      <c r="E844" s="4">
        <v>19</v>
      </c>
      <c r="F844" s="4">
        <v>31</v>
      </c>
      <c r="G844" s="3">
        <v>2</v>
      </c>
      <c r="H844">
        <v>58</v>
      </c>
      <c r="I844" s="2" t="s">
        <v>1327</v>
      </c>
      <c r="J844" s="4">
        <f>cocina[[#This Row],[Precio Unitario]]*cocina[[#This Row],[Cantidad Ordenada]]</f>
        <v>62</v>
      </c>
      <c r="K844" s="4">
        <f>(cocina[[#This Row],[Precio Unitario]]-cocina[[#This Row],[Costo Unitario]])*cocina[[#This Row],[Cantidad Ordenada]]</f>
        <v>24</v>
      </c>
      <c r="L844" s="7">
        <f>cocina[[#This Row],[Ganancia Neta]]/cocina[[#This Row],[Ganancia Bruta]]</f>
        <v>0.38709677419354838</v>
      </c>
      <c r="M844" s="4">
        <f>cocina[[#This Row],[Costo Unitario]]*cocina[[#This Row],[Cantidad Ordenada]]</f>
        <v>38</v>
      </c>
    </row>
    <row r="845" spans="1:13" x14ac:dyDescent="0.45">
      <c r="A845" s="3">
        <v>329</v>
      </c>
      <c r="B845" s="3">
        <v>13</v>
      </c>
      <c r="C845" s="2" t="s">
        <v>385</v>
      </c>
      <c r="D845" s="2" t="s">
        <v>1348</v>
      </c>
      <c r="E845" s="4">
        <v>14</v>
      </c>
      <c r="F845" s="4">
        <v>23</v>
      </c>
      <c r="G845" s="3">
        <v>1</v>
      </c>
      <c r="H845">
        <v>8</v>
      </c>
      <c r="I845" s="2" t="s">
        <v>1327</v>
      </c>
      <c r="J845" s="4">
        <f>cocina[[#This Row],[Precio Unitario]]*cocina[[#This Row],[Cantidad Ordenada]]</f>
        <v>23</v>
      </c>
      <c r="K845" s="4">
        <f>(cocina[[#This Row],[Precio Unitario]]-cocina[[#This Row],[Costo Unitario]])*cocina[[#This Row],[Cantidad Ordenada]]</f>
        <v>9</v>
      </c>
      <c r="L845" s="7">
        <f>cocina[[#This Row],[Ganancia Neta]]/cocina[[#This Row],[Ganancia Bruta]]</f>
        <v>0.39130434782608697</v>
      </c>
      <c r="M845" s="4">
        <f>cocina[[#This Row],[Costo Unitario]]*cocina[[#This Row],[Cantidad Ordenada]]</f>
        <v>14</v>
      </c>
    </row>
    <row r="846" spans="1:13" x14ac:dyDescent="0.45">
      <c r="A846" s="3">
        <v>330</v>
      </c>
      <c r="B846" s="3">
        <v>10</v>
      </c>
      <c r="C846" s="2" t="s">
        <v>229</v>
      </c>
      <c r="D846" s="2" t="s">
        <v>1352</v>
      </c>
      <c r="E846" s="4">
        <v>15</v>
      </c>
      <c r="F846" s="4">
        <v>25</v>
      </c>
      <c r="G846" s="3">
        <v>2</v>
      </c>
      <c r="H846">
        <v>25</v>
      </c>
      <c r="I846" s="2" t="s">
        <v>1328</v>
      </c>
      <c r="J846" s="4">
        <f>cocina[[#This Row],[Precio Unitario]]*cocina[[#This Row],[Cantidad Ordenada]]</f>
        <v>50</v>
      </c>
      <c r="K846" s="4">
        <f>(cocina[[#This Row],[Precio Unitario]]-cocina[[#This Row],[Costo Unitario]])*cocina[[#This Row],[Cantidad Ordenada]]</f>
        <v>20</v>
      </c>
      <c r="L846" s="7">
        <f>cocina[[#This Row],[Ganancia Neta]]/cocina[[#This Row],[Ganancia Bruta]]</f>
        <v>0.4</v>
      </c>
      <c r="M846" s="4">
        <f>cocina[[#This Row],[Costo Unitario]]*cocina[[#This Row],[Cantidad Ordenada]]</f>
        <v>30</v>
      </c>
    </row>
    <row r="847" spans="1:13" x14ac:dyDescent="0.45">
      <c r="A847" s="3">
        <v>330</v>
      </c>
      <c r="B847" s="3">
        <v>10</v>
      </c>
      <c r="C847" s="2" t="s">
        <v>68</v>
      </c>
      <c r="D847" s="2" t="s">
        <v>1341</v>
      </c>
      <c r="E847" s="4">
        <v>16</v>
      </c>
      <c r="F847" s="4">
        <v>28</v>
      </c>
      <c r="G847" s="3">
        <v>2</v>
      </c>
      <c r="H847">
        <v>43</v>
      </c>
      <c r="I847" s="2" t="s">
        <v>1327</v>
      </c>
      <c r="J847" s="4">
        <f>cocina[[#This Row],[Precio Unitario]]*cocina[[#This Row],[Cantidad Ordenada]]</f>
        <v>56</v>
      </c>
      <c r="K847" s="4">
        <f>(cocina[[#This Row],[Precio Unitario]]-cocina[[#This Row],[Costo Unitario]])*cocina[[#This Row],[Cantidad Ordenada]]</f>
        <v>24</v>
      </c>
      <c r="L847" s="7">
        <f>cocina[[#This Row],[Ganancia Neta]]/cocina[[#This Row],[Ganancia Bruta]]</f>
        <v>0.42857142857142855</v>
      </c>
      <c r="M847" s="4">
        <f>cocina[[#This Row],[Costo Unitario]]*cocina[[#This Row],[Cantidad Ordenada]]</f>
        <v>32</v>
      </c>
    </row>
    <row r="848" spans="1:13" x14ac:dyDescent="0.45">
      <c r="A848" s="3">
        <v>330</v>
      </c>
      <c r="B848" s="3">
        <v>10</v>
      </c>
      <c r="C848" s="2" t="s">
        <v>385</v>
      </c>
      <c r="D848" s="2" t="s">
        <v>1348</v>
      </c>
      <c r="E848" s="4">
        <v>14</v>
      </c>
      <c r="F848" s="4">
        <v>23</v>
      </c>
      <c r="G848" s="3">
        <v>3</v>
      </c>
      <c r="H848">
        <v>21</v>
      </c>
      <c r="I848" s="2" t="s">
        <v>1327</v>
      </c>
      <c r="J848" s="4">
        <f>cocina[[#This Row],[Precio Unitario]]*cocina[[#This Row],[Cantidad Ordenada]]</f>
        <v>69</v>
      </c>
      <c r="K848" s="4">
        <f>(cocina[[#This Row],[Precio Unitario]]-cocina[[#This Row],[Costo Unitario]])*cocina[[#This Row],[Cantidad Ordenada]]</f>
        <v>27</v>
      </c>
      <c r="L848" s="7">
        <f>cocina[[#This Row],[Ganancia Neta]]/cocina[[#This Row],[Ganancia Bruta]]</f>
        <v>0.39130434782608697</v>
      </c>
      <c r="M848" s="4">
        <f>cocina[[#This Row],[Costo Unitario]]*cocina[[#This Row],[Cantidad Ordenada]]</f>
        <v>42</v>
      </c>
    </row>
    <row r="849" spans="1:13" x14ac:dyDescent="0.45">
      <c r="A849" s="3">
        <v>330</v>
      </c>
      <c r="B849" s="3">
        <v>10</v>
      </c>
      <c r="C849" s="2" t="s">
        <v>126</v>
      </c>
      <c r="D849" s="2" t="s">
        <v>1349</v>
      </c>
      <c r="E849" s="4">
        <v>13</v>
      </c>
      <c r="F849" s="4">
        <v>21</v>
      </c>
      <c r="G849" s="3">
        <v>2</v>
      </c>
      <c r="H849">
        <v>51</v>
      </c>
      <c r="I849" s="2" t="s">
        <v>1328</v>
      </c>
      <c r="J849" s="4">
        <f>cocina[[#This Row],[Precio Unitario]]*cocina[[#This Row],[Cantidad Ordenada]]</f>
        <v>42</v>
      </c>
      <c r="K849" s="4">
        <f>(cocina[[#This Row],[Precio Unitario]]-cocina[[#This Row],[Costo Unitario]])*cocina[[#This Row],[Cantidad Ordenada]]</f>
        <v>16</v>
      </c>
      <c r="L849" s="7">
        <f>cocina[[#This Row],[Ganancia Neta]]/cocina[[#This Row],[Ganancia Bruta]]</f>
        <v>0.38095238095238093</v>
      </c>
      <c r="M849" s="4">
        <f>cocina[[#This Row],[Costo Unitario]]*cocina[[#This Row],[Cantidad Ordenada]]</f>
        <v>26</v>
      </c>
    </row>
    <row r="850" spans="1:13" x14ac:dyDescent="0.45">
      <c r="A850" s="3">
        <v>331</v>
      </c>
      <c r="B850" s="3">
        <v>20</v>
      </c>
      <c r="C850" s="2" t="s">
        <v>211</v>
      </c>
      <c r="D850" s="2" t="s">
        <v>1342</v>
      </c>
      <c r="E850" s="4">
        <v>11</v>
      </c>
      <c r="F850" s="4">
        <v>19</v>
      </c>
      <c r="G850" s="3">
        <v>1</v>
      </c>
      <c r="H850">
        <v>5</v>
      </c>
      <c r="I850" s="2" t="s">
        <v>1327</v>
      </c>
      <c r="J850" s="4">
        <f>cocina[[#This Row],[Precio Unitario]]*cocina[[#This Row],[Cantidad Ordenada]]</f>
        <v>19</v>
      </c>
      <c r="K850" s="4">
        <f>(cocina[[#This Row],[Precio Unitario]]-cocina[[#This Row],[Costo Unitario]])*cocina[[#This Row],[Cantidad Ordenada]]</f>
        <v>8</v>
      </c>
      <c r="L850" s="7">
        <f>cocina[[#This Row],[Ganancia Neta]]/cocina[[#This Row],[Ganancia Bruta]]</f>
        <v>0.42105263157894735</v>
      </c>
      <c r="M850" s="4">
        <f>cocina[[#This Row],[Costo Unitario]]*cocina[[#This Row],[Cantidad Ordenada]]</f>
        <v>11</v>
      </c>
    </row>
    <row r="851" spans="1:13" x14ac:dyDescent="0.45">
      <c r="A851" s="3">
        <v>331</v>
      </c>
      <c r="B851" s="3">
        <v>20</v>
      </c>
      <c r="C851" s="2" t="s">
        <v>35</v>
      </c>
      <c r="D851" s="2" t="s">
        <v>1343</v>
      </c>
      <c r="E851" s="4">
        <v>21</v>
      </c>
      <c r="F851" s="4">
        <v>35</v>
      </c>
      <c r="G851" s="3">
        <v>3</v>
      </c>
      <c r="H851">
        <v>26</v>
      </c>
      <c r="I851" s="2" t="s">
        <v>1328</v>
      </c>
      <c r="J851" s="4">
        <f>cocina[[#This Row],[Precio Unitario]]*cocina[[#This Row],[Cantidad Ordenada]]</f>
        <v>105</v>
      </c>
      <c r="K851" s="4">
        <f>(cocina[[#This Row],[Precio Unitario]]-cocina[[#This Row],[Costo Unitario]])*cocina[[#This Row],[Cantidad Ordenada]]</f>
        <v>42</v>
      </c>
      <c r="L851" s="7">
        <f>cocina[[#This Row],[Ganancia Neta]]/cocina[[#This Row],[Ganancia Bruta]]</f>
        <v>0.4</v>
      </c>
      <c r="M851" s="4">
        <f>cocina[[#This Row],[Costo Unitario]]*cocina[[#This Row],[Cantidad Ordenada]]</f>
        <v>63</v>
      </c>
    </row>
    <row r="852" spans="1:13" x14ac:dyDescent="0.45">
      <c r="A852" s="3">
        <v>331</v>
      </c>
      <c r="B852" s="3">
        <v>20</v>
      </c>
      <c r="C852" s="2" t="s">
        <v>300</v>
      </c>
      <c r="D852" s="2" t="s">
        <v>1333</v>
      </c>
      <c r="E852" s="4">
        <v>14</v>
      </c>
      <c r="F852" s="4">
        <v>24</v>
      </c>
      <c r="G852" s="3">
        <v>1</v>
      </c>
      <c r="H852">
        <v>55</v>
      </c>
      <c r="I852" s="2" t="s">
        <v>1327</v>
      </c>
      <c r="J852" s="4">
        <f>cocina[[#This Row],[Precio Unitario]]*cocina[[#This Row],[Cantidad Ordenada]]</f>
        <v>24</v>
      </c>
      <c r="K852" s="4">
        <f>(cocina[[#This Row],[Precio Unitario]]-cocina[[#This Row],[Costo Unitario]])*cocina[[#This Row],[Cantidad Ordenada]]</f>
        <v>10</v>
      </c>
      <c r="L852" s="7">
        <f>cocina[[#This Row],[Ganancia Neta]]/cocina[[#This Row],[Ganancia Bruta]]</f>
        <v>0.41666666666666669</v>
      </c>
      <c r="M852" s="4">
        <f>cocina[[#This Row],[Costo Unitario]]*cocina[[#This Row],[Cantidad Ordenada]]</f>
        <v>14</v>
      </c>
    </row>
    <row r="853" spans="1:13" x14ac:dyDescent="0.45">
      <c r="A853" s="3">
        <v>331</v>
      </c>
      <c r="B853" s="3">
        <v>20</v>
      </c>
      <c r="C853" s="2" t="s">
        <v>229</v>
      </c>
      <c r="D853" s="2" t="s">
        <v>1352</v>
      </c>
      <c r="E853" s="4">
        <v>15</v>
      </c>
      <c r="F853" s="4">
        <v>25</v>
      </c>
      <c r="G853" s="3">
        <v>1</v>
      </c>
      <c r="H853">
        <v>35</v>
      </c>
      <c r="I853" s="2" t="s">
        <v>1327</v>
      </c>
      <c r="J853" s="4">
        <f>cocina[[#This Row],[Precio Unitario]]*cocina[[#This Row],[Cantidad Ordenada]]</f>
        <v>25</v>
      </c>
      <c r="K853" s="4">
        <f>(cocina[[#This Row],[Precio Unitario]]-cocina[[#This Row],[Costo Unitario]])*cocina[[#This Row],[Cantidad Ordenada]]</f>
        <v>10</v>
      </c>
      <c r="L853" s="7">
        <f>cocina[[#This Row],[Ganancia Neta]]/cocina[[#This Row],[Ganancia Bruta]]</f>
        <v>0.4</v>
      </c>
      <c r="M853" s="4">
        <f>cocina[[#This Row],[Costo Unitario]]*cocina[[#This Row],[Cantidad Ordenada]]</f>
        <v>15</v>
      </c>
    </row>
    <row r="854" spans="1:13" x14ac:dyDescent="0.45">
      <c r="A854" s="3">
        <v>332</v>
      </c>
      <c r="B854" s="3">
        <v>6</v>
      </c>
      <c r="C854" s="2" t="s">
        <v>80</v>
      </c>
      <c r="D854" s="2" t="s">
        <v>1337</v>
      </c>
      <c r="E854" s="4">
        <v>25</v>
      </c>
      <c r="F854" s="4">
        <v>40</v>
      </c>
      <c r="G854" s="3">
        <v>3</v>
      </c>
      <c r="H854">
        <v>17</v>
      </c>
      <c r="I854" s="2" t="s">
        <v>1327</v>
      </c>
      <c r="J854" s="4">
        <f>cocina[[#This Row],[Precio Unitario]]*cocina[[#This Row],[Cantidad Ordenada]]</f>
        <v>120</v>
      </c>
      <c r="K854" s="4">
        <f>(cocina[[#This Row],[Precio Unitario]]-cocina[[#This Row],[Costo Unitario]])*cocina[[#This Row],[Cantidad Ordenada]]</f>
        <v>45</v>
      </c>
      <c r="L854" s="7">
        <f>cocina[[#This Row],[Ganancia Neta]]/cocina[[#This Row],[Ganancia Bruta]]</f>
        <v>0.375</v>
      </c>
      <c r="M854" s="4">
        <f>cocina[[#This Row],[Costo Unitario]]*cocina[[#This Row],[Cantidad Ordenada]]</f>
        <v>75</v>
      </c>
    </row>
    <row r="855" spans="1:13" x14ac:dyDescent="0.45">
      <c r="A855" s="3">
        <v>333</v>
      </c>
      <c r="B855" s="3">
        <v>6</v>
      </c>
      <c r="C855" s="2" t="s">
        <v>131</v>
      </c>
      <c r="D855" s="2" t="s">
        <v>1338</v>
      </c>
      <c r="E855" s="4">
        <v>22</v>
      </c>
      <c r="F855" s="4">
        <v>36</v>
      </c>
      <c r="G855" s="3">
        <v>1</v>
      </c>
      <c r="H855">
        <v>38</v>
      </c>
      <c r="I855" s="2" t="s">
        <v>1328</v>
      </c>
      <c r="J855" s="4">
        <f>cocina[[#This Row],[Precio Unitario]]*cocina[[#This Row],[Cantidad Ordenada]]</f>
        <v>36</v>
      </c>
      <c r="K855" s="4">
        <f>(cocina[[#This Row],[Precio Unitario]]-cocina[[#This Row],[Costo Unitario]])*cocina[[#This Row],[Cantidad Ordenada]]</f>
        <v>14</v>
      </c>
      <c r="L855" s="7">
        <f>cocina[[#This Row],[Ganancia Neta]]/cocina[[#This Row],[Ganancia Bruta]]</f>
        <v>0.3888888888888889</v>
      </c>
      <c r="M855" s="4">
        <f>cocina[[#This Row],[Costo Unitario]]*cocina[[#This Row],[Cantidad Ordenada]]</f>
        <v>22</v>
      </c>
    </row>
    <row r="856" spans="1:13" x14ac:dyDescent="0.45">
      <c r="A856" s="3">
        <v>333</v>
      </c>
      <c r="B856" s="3">
        <v>6</v>
      </c>
      <c r="C856" s="2" t="s">
        <v>143</v>
      </c>
      <c r="D856" s="2" t="s">
        <v>1350</v>
      </c>
      <c r="E856" s="4">
        <v>10</v>
      </c>
      <c r="F856" s="4">
        <v>18</v>
      </c>
      <c r="G856" s="3">
        <v>2</v>
      </c>
      <c r="H856">
        <v>23</v>
      </c>
      <c r="I856" s="2" t="s">
        <v>1328</v>
      </c>
      <c r="J856" s="4">
        <f>cocina[[#This Row],[Precio Unitario]]*cocina[[#This Row],[Cantidad Ordenada]]</f>
        <v>36</v>
      </c>
      <c r="K856" s="4">
        <f>(cocina[[#This Row],[Precio Unitario]]-cocina[[#This Row],[Costo Unitario]])*cocina[[#This Row],[Cantidad Ordenada]]</f>
        <v>16</v>
      </c>
      <c r="L856" s="7">
        <f>cocina[[#This Row],[Ganancia Neta]]/cocina[[#This Row],[Ganancia Bruta]]</f>
        <v>0.44444444444444442</v>
      </c>
      <c r="M856" s="4">
        <f>cocina[[#This Row],[Costo Unitario]]*cocina[[#This Row],[Cantidad Ordenada]]</f>
        <v>20</v>
      </c>
    </row>
    <row r="857" spans="1:13" x14ac:dyDescent="0.45">
      <c r="A857" s="3">
        <v>334</v>
      </c>
      <c r="B857" s="3">
        <v>12</v>
      </c>
      <c r="C857" s="2" t="s">
        <v>126</v>
      </c>
      <c r="D857" s="2" t="s">
        <v>1349</v>
      </c>
      <c r="E857" s="4">
        <v>13</v>
      </c>
      <c r="F857" s="4">
        <v>21</v>
      </c>
      <c r="G857" s="3">
        <v>2</v>
      </c>
      <c r="H857">
        <v>36</v>
      </c>
      <c r="I857" s="2" t="s">
        <v>1328</v>
      </c>
      <c r="J857" s="4">
        <f>cocina[[#This Row],[Precio Unitario]]*cocina[[#This Row],[Cantidad Ordenada]]</f>
        <v>42</v>
      </c>
      <c r="K857" s="4">
        <f>(cocina[[#This Row],[Precio Unitario]]-cocina[[#This Row],[Costo Unitario]])*cocina[[#This Row],[Cantidad Ordenada]]</f>
        <v>16</v>
      </c>
      <c r="L857" s="7">
        <f>cocina[[#This Row],[Ganancia Neta]]/cocina[[#This Row],[Ganancia Bruta]]</f>
        <v>0.38095238095238093</v>
      </c>
      <c r="M857" s="4">
        <f>cocina[[#This Row],[Costo Unitario]]*cocina[[#This Row],[Cantidad Ordenada]]</f>
        <v>26</v>
      </c>
    </row>
    <row r="858" spans="1:13" x14ac:dyDescent="0.45">
      <c r="A858" s="3">
        <v>334</v>
      </c>
      <c r="B858" s="3">
        <v>12</v>
      </c>
      <c r="C858" s="2" t="s">
        <v>385</v>
      </c>
      <c r="D858" s="2" t="s">
        <v>1348</v>
      </c>
      <c r="E858" s="4">
        <v>14</v>
      </c>
      <c r="F858" s="4">
        <v>23</v>
      </c>
      <c r="G858" s="3">
        <v>1</v>
      </c>
      <c r="H858">
        <v>58</v>
      </c>
      <c r="I858" s="2" t="s">
        <v>1327</v>
      </c>
      <c r="J858" s="4">
        <f>cocina[[#This Row],[Precio Unitario]]*cocina[[#This Row],[Cantidad Ordenada]]</f>
        <v>23</v>
      </c>
      <c r="K858" s="4">
        <f>(cocina[[#This Row],[Precio Unitario]]-cocina[[#This Row],[Costo Unitario]])*cocina[[#This Row],[Cantidad Ordenada]]</f>
        <v>9</v>
      </c>
      <c r="L858" s="7">
        <f>cocina[[#This Row],[Ganancia Neta]]/cocina[[#This Row],[Ganancia Bruta]]</f>
        <v>0.39130434782608697</v>
      </c>
      <c r="M858" s="4">
        <f>cocina[[#This Row],[Costo Unitario]]*cocina[[#This Row],[Cantidad Ordenada]]</f>
        <v>14</v>
      </c>
    </row>
    <row r="859" spans="1:13" x14ac:dyDescent="0.45">
      <c r="A859" s="3">
        <v>334</v>
      </c>
      <c r="B859" s="3">
        <v>12</v>
      </c>
      <c r="C859" s="2" t="s">
        <v>300</v>
      </c>
      <c r="D859" s="2" t="s">
        <v>1333</v>
      </c>
      <c r="E859" s="4">
        <v>14</v>
      </c>
      <c r="F859" s="4">
        <v>24</v>
      </c>
      <c r="G859" s="3">
        <v>2</v>
      </c>
      <c r="H859">
        <v>31</v>
      </c>
      <c r="I859" s="2" t="s">
        <v>1327</v>
      </c>
      <c r="J859" s="4">
        <f>cocina[[#This Row],[Precio Unitario]]*cocina[[#This Row],[Cantidad Ordenada]]</f>
        <v>48</v>
      </c>
      <c r="K859" s="4">
        <f>(cocina[[#This Row],[Precio Unitario]]-cocina[[#This Row],[Costo Unitario]])*cocina[[#This Row],[Cantidad Ordenada]]</f>
        <v>20</v>
      </c>
      <c r="L859" s="7">
        <f>cocina[[#This Row],[Ganancia Neta]]/cocina[[#This Row],[Ganancia Bruta]]</f>
        <v>0.41666666666666669</v>
      </c>
      <c r="M859" s="4">
        <f>cocina[[#This Row],[Costo Unitario]]*cocina[[#This Row],[Cantidad Ordenada]]</f>
        <v>28</v>
      </c>
    </row>
    <row r="860" spans="1:13" x14ac:dyDescent="0.45">
      <c r="A860" s="3">
        <v>334</v>
      </c>
      <c r="B860" s="3">
        <v>12</v>
      </c>
      <c r="C860" s="2" t="s">
        <v>123</v>
      </c>
      <c r="D860" s="2" t="s">
        <v>1334</v>
      </c>
      <c r="E860" s="4">
        <v>18</v>
      </c>
      <c r="F860" s="4">
        <v>30</v>
      </c>
      <c r="G860" s="3">
        <v>2</v>
      </c>
      <c r="H860">
        <v>31</v>
      </c>
      <c r="I860" s="2" t="s">
        <v>1327</v>
      </c>
      <c r="J860" s="4">
        <f>cocina[[#This Row],[Precio Unitario]]*cocina[[#This Row],[Cantidad Ordenada]]</f>
        <v>60</v>
      </c>
      <c r="K860" s="4">
        <f>(cocina[[#This Row],[Precio Unitario]]-cocina[[#This Row],[Costo Unitario]])*cocina[[#This Row],[Cantidad Ordenada]]</f>
        <v>24</v>
      </c>
      <c r="L860" s="7">
        <f>cocina[[#This Row],[Ganancia Neta]]/cocina[[#This Row],[Ganancia Bruta]]</f>
        <v>0.4</v>
      </c>
      <c r="M860" s="4">
        <f>cocina[[#This Row],[Costo Unitario]]*cocina[[#This Row],[Cantidad Ordenada]]</f>
        <v>36</v>
      </c>
    </row>
    <row r="861" spans="1:13" x14ac:dyDescent="0.45">
      <c r="A861" s="3">
        <v>335</v>
      </c>
      <c r="B861" s="3">
        <v>14</v>
      </c>
      <c r="C861" s="2" t="s">
        <v>123</v>
      </c>
      <c r="D861" s="2" t="s">
        <v>1334</v>
      </c>
      <c r="E861" s="4">
        <v>18</v>
      </c>
      <c r="F861" s="4">
        <v>30</v>
      </c>
      <c r="G861" s="3">
        <v>1</v>
      </c>
      <c r="H861">
        <v>33</v>
      </c>
      <c r="I861" s="2" t="s">
        <v>1328</v>
      </c>
      <c r="J861" s="4">
        <f>cocina[[#This Row],[Precio Unitario]]*cocina[[#This Row],[Cantidad Ordenada]]</f>
        <v>30</v>
      </c>
      <c r="K861" s="4">
        <f>(cocina[[#This Row],[Precio Unitario]]-cocina[[#This Row],[Costo Unitario]])*cocina[[#This Row],[Cantidad Ordenada]]</f>
        <v>12</v>
      </c>
      <c r="L861" s="7">
        <f>cocina[[#This Row],[Ganancia Neta]]/cocina[[#This Row],[Ganancia Bruta]]</f>
        <v>0.4</v>
      </c>
      <c r="M861" s="4">
        <f>cocina[[#This Row],[Costo Unitario]]*cocina[[#This Row],[Cantidad Ordenada]]</f>
        <v>18</v>
      </c>
    </row>
    <row r="862" spans="1:13" x14ac:dyDescent="0.45">
      <c r="A862" s="3">
        <v>335</v>
      </c>
      <c r="B862" s="3">
        <v>14</v>
      </c>
      <c r="C862" s="2" t="s">
        <v>68</v>
      </c>
      <c r="D862" s="2" t="s">
        <v>1341</v>
      </c>
      <c r="E862" s="4">
        <v>16</v>
      </c>
      <c r="F862" s="4">
        <v>28</v>
      </c>
      <c r="G862" s="3">
        <v>3</v>
      </c>
      <c r="H862">
        <v>36</v>
      </c>
      <c r="I862" s="2" t="s">
        <v>1328</v>
      </c>
      <c r="J862" s="4">
        <f>cocina[[#This Row],[Precio Unitario]]*cocina[[#This Row],[Cantidad Ordenada]]</f>
        <v>84</v>
      </c>
      <c r="K862" s="4">
        <f>(cocina[[#This Row],[Precio Unitario]]-cocina[[#This Row],[Costo Unitario]])*cocina[[#This Row],[Cantidad Ordenada]]</f>
        <v>36</v>
      </c>
      <c r="L862" s="7">
        <f>cocina[[#This Row],[Ganancia Neta]]/cocina[[#This Row],[Ganancia Bruta]]</f>
        <v>0.42857142857142855</v>
      </c>
      <c r="M862" s="4">
        <f>cocina[[#This Row],[Costo Unitario]]*cocina[[#This Row],[Cantidad Ordenada]]</f>
        <v>48</v>
      </c>
    </row>
    <row r="863" spans="1:13" x14ac:dyDescent="0.45">
      <c r="A863" s="3">
        <v>336</v>
      </c>
      <c r="B863" s="3">
        <v>4</v>
      </c>
      <c r="C863" s="2" t="s">
        <v>126</v>
      </c>
      <c r="D863" s="2" t="s">
        <v>1349</v>
      </c>
      <c r="E863" s="4">
        <v>13</v>
      </c>
      <c r="F863" s="4">
        <v>21</v>
      </c>
      <c r="G863" s="3">
        <v>2</v>
      </c>
      <c r="H863">
        <v>12</v>
      </c>
      <c r="I863" s="2" t="s">
        <v>1328</v>
      </c>
      <c r="J863" s="4">
        <f>cocina[[#This Row],[Precio Unitario]]*cocina[[#This Row],[Cantidad Ordenada]]</f>
        <v>42</v>
      </c>
      <c r="K863" s="4">
        <f>(cocina[[#This Row],[Precio Unitario]]-cocina[[#This Row],[Costo Unitario]])*cocina[[#This Row],[Cantidad Ordenada]]</f>
        <v>16</v>
      </c>
      <c r="L863" s="7">
        <f>cocina[[#This Row],[Ganancia Neta]]/cocina[[#This Row],[Ganancia Bruta]]</f>
        <v>0.38095238095238093</v>
      </c>
      <c r="M863" s="4">
        <f>cocina[[#This Row],[Costo Unitario]]*cocina[[#This Row],[Cantidad Ordenada]]</f>
        <v>26</v>
      </c>
    </row>
    <row r="864" spans="1:13" x14ac:dyDescent="0.45">
      <c r="A864" s="3">
        <v>336</v>
      </c>
      <c r="B864" s="3">
        <v>4</v>
      </c>
      <c r="C864" s="2" t="s">
        <v>211</v>
      </c>
      <c r="D864" s="2" t="s">
        <v>1342</v>
      </c>
      <c r="E864" s="4">
        <v>11</v>
      </c>
      <c r="F864" s="4">
        <v>19</v>
      </c>
      <c r="G864" s="3">
        <v>2</v>
      </c>
      <c r="H864">
        <v>33</v>
      </c>
      <c r="I864" s="2" t="s">
        <v>1328</v>
      </c>
      <c r="J864" s="4">
        <f>cocina[[#This Row],[Precio Unitario]]*cocina[[#This Row],[Cantidad Ordenada]]</f>
        <v>38</v>
      </c>
      <c r="K864" s="4">
        <f>(cocina[[#This Row],[Precio Unitario]]-cocina[[#This Row],[Costo Unitario]])*cocina[[#This Row],[Cantidad Ordenada]]</f>
        <v>16</v>
      </c>
      <c r="L864" s="7">
        <f>cocina[[#This Row],[Ganancia Neta]]/cocina[[#This Row],[Ganancia Bruta]]</f>
        <v>0.42105263157894735</v>
      </c>
      <c r="M864" s="4">
        <f>cocina[[#This Row],[Costo Unitario]]*cocina[[#This Row],[Cantidad Ordenada]]</f>
        <v>22</v>
      </c>
    </row>
    <row r="865" spans="1:13" x14ac:dyDescent="0.45">
      <c r="A865" s="3">
        <v>336</v>
      </c>
      <c r="B865" s="3">
        <v>4</v>
      </c>
      <c r="C865" s="2" t="s">
        <v>297</v>
      </c>
      <c r="D865" s="2" t="s">
        <v>1351</v>
      </c>
      <c r="E865" s="4">
        <v>15</v>
      </c>
      <c r="F865" s="4">
        <v>26</v>
      </c>
      <c r="G865" s="3">
        <v>3</v>
      </c>
      <c r="H865">
        <v>20</v>
      </c>
      <c r="I865" s="2" t="s">
        <v>1328</v>
      </c>
      <c r="J865" s="4">
        <f>cocina[[#This Row],[Precio Unitario]]*cocina[[#This Row],[Cantidad Ordenada]]</f>
        <v>78</v>
      </c>
      <c r="K865" s="4">
        <f>(cocina[[#This Row],[Precio Unitario]]-cocina[[#This Row],[Costo Unitario]])*cocina[[#This Row],[Cantidad Ordenada]]</f>
        <v>33</v>
      </c>
      <c r="L865" s="7">
        <f>cocina[[#This Row],[Ganancia Neta]]/cocina[[#This Row],[Ganancia Bruta]]</f>
        <v>0.42307692307692307</v>
      </c>
      <c r="M865" s="4">
        <f>cocina[[#This Row],[Costo Unitario]]*cocina[[#This Row],[Cantidad Ordenada]]</f>
        <v>45</v>
      </c>
    </row>
    <row r="866" spans="1:13" x14ac:dyDescent="0.45">
      <c r="A866" s="3">
        <v>337</v>
      </c>
      <c r="B866" s="3">
        <v>11</v>
      </c>
      <c r="C866" s="2" t="s">
        <v>300</v>
      </c>
      <c r="D866" s="2" t="s">
        <v>1333</v>
      </c>
      <c r="E866" s="4">
        <v>14</v>
      </c>
      <c r="F866" s="4">
        <v>24</v>
      </c>
      <c r="G866" s="3">
        <v>3</v>
      </c>
      <c r="H866">
        <v>53</v>
      </c>
      <c r="I866" s="2" t="s">
        <v>1327</v>
      </c>
      <c r="J866" s="4">
        <f>cocina[[#This Row],[Precio Unitario]]*cocina[[#This Row],[Cantidad Ordenada]]</f>
        <v>72</v>
      </c>
      <c r="K866" s="4">
        <f>(cocina[[#This Row],[Precio Unitario]]-cocina[[#This Row],[Costo Unitario]])*cocina[[#This Row],[Cantidad Ordenada]]</f>
        <v>30</v>
      </c>
      <c r="L866" s="7">
        <f>cocina[[#This Row],[Ganancia Neta]]/cocina[[#This Row],[Ganancia Bruta]]</f>
        <v>0.41666666666666669</v>
      </c>
      <c r="M866" s="4">
        <f>cocina[[#This Row],[Costo Unitario]]*cocina[[#This Row],[Cantidad Ordenada]]</f>
        <v>42</v>
      </c>
    </row>
    <row r="867" spans="1:13" x14ac:dyDescent="0.45">
      <c r="A867" s="3">
        <v>337</v>
      </c>
      <c r="B867" s="3">
        <v>11</v>
      </c>
      <c r="C867" s="2" t="s">
        <v>68</v>
      </c>
      <c r="D867" s="2" t="s">
        <v>1341</v>
      </c>
      <c r="E867" s="4">
        <v>16</v>
      </c>
      <c r="F867" s="4">
        <v>28</v>
      </c>
      <c r="G867" s="3">
        <v>1</v>
      </c>
      <c r="H867">
        <v>5</v>
      </c>
      <c r="I867" s="2" t="s">
        <v>1328</v>
      </c>
      <c r="J867" s="4">
        <f>cocina[[#This Row],[Precio Unitario]]*cocina[[#This Row],[Cantidad Ordenada]]</f>
        <v>28</v>
      </c>
      <c r="K867" s="4">
        <f>(cocina[[#This Row],[Precio Unitario]]-cocina[[#This Row],[Costo Unitario]])*cocina[[#This Row],[Cantidad Ordenada]]</f>
        <v>12</v>
      </c>
      <c r="L867" s="7">
        <f>cocina[[#This Row],[Ganancia Neta]]/cocina[[#This Row],[Ganancia Bruta]]</f>
        <v>0.42857142857142855</v>
      </c>
      <c r="M867" s="4">
        <f>cocina[[#This Row],[Costo Unitario]]*cocina[[#This Row],[Cantidad Ordenada]]</f>
        <v>16</v>
      </c>
    </row>
    <row r="868" spans="1:13" x14ac:dyDescent="0.45">
      <c r="A868" s="3">
        <v>338</v>
      </c>
      <c r="B868" s="3">
        <v>18</v>
      </c>
      <c r="C868" s="2" t="s">
        <v>98</v>
      </c>
      <c r="D868" s="2" t="s">
        <v>1346</v>
      </c>
      <c r="E868" s="4">
        <v>20</v>
      </c>
      <c r="F868" s="4">
        <v>34</v>
      </c>
      <c r="G868" s="3">
        <v>3</v>
      </c>
      <c r="H868">
        <v>44</v>
      </c>
      <c r="I868" s="2" t="s">
        <v>1327</v>
      </c>
      <c r="J868" s="4">
        <f>cocina[[#This Row],[Precio Unitario]]*cocina[[#This Row],[Cantidad Ordenada]]</f>
        <v>102</v>
      </c>
      <c r="K868" s="4">
        <f>(cocina[[#This Row],[Precio Unitario]]-cocina[[#This Row],[Costo Unitario]])*cocina[[#This Row],[Cantidad Ordenada]]</f>
        <v>42</v>
      </c>
      <c r="L868" s="7">
        <f>cocina[[#This Row],[Ganancia Neta]]/cocina[[#This Row],[Ganancia Bruta]]</f>
        <v>0.41176470588235292</v>
      </c>
      <c r="M868" s="4">
        <f>cocina[[#This Row],[Costo Unitario]]*cocina[[#This Row],[Cantidad Ordenada]]</f>
        <v>60</v>
      </c>
    </row>
    <row r="869" spans="1:13" x14ac:dyDescent="0.45">
      <c r="A869" s="3">
        <v>338</v>
      </c>
      <c r="B869" s="3">
        <v>18</v>
      </c>
      <c r="C869" s="2" t="s">
        <v>126</v>
      </c>
      <c r="D869" s="2" t="s">
        <v>1349</v>
      </c>
      <c r="E869" s="4">
        <v>13</v>
      </c>
      <c r="F869" s="4">
        <v>21</v>
      </c>
      <c r="G869" s="3">
        <v>1</v>
      </c>
      <c r="H869">
        <v>10</v>
      </c>
      <c r="I869" s="2" t="s">
        <v>1328</v>
      </c>
      <c r="J869" s="4">
        <f>cocina[[#This Row],[Precio Unitario]]*cocina[[#This Row],[Cantidad Ordenada]]</f>
        <v>21</v>
      </c>
      <c r="K869" s="4">
        <f>(cocina[[#This Row],[Precio Unitario]]-cocina[[#This Row],[Costo Unitario]])*cocina[[#This Row],[Cantidad Ordenada]]</f>
        <v>8</v>
      </c>
      <c r="L869" s="7">
        <f>cocina[[#This Row],[Ganancia Neta]]/cocina[[#This Row],[Ganancia Bruta]]</f>
        <v>0.38095238095238093</v>
      </c>
      <c r="M869" s="4">
        <f>cocina[[#This Row],[Costo Unitario]]*cocina[[#This Row],[Cantidad Ordenada]]</f>
        <v>13</v>
      </c>
    </row>
    <row r="870" spans="1:13" x14ac:dyDescent="0.45">
      <c r="A870" s="3">
        <v>338</v>
      </c>
      <c r="B870" s="3">
        <v>18</v>
      </c>
      <c r="C870" s="2" t="s">
        <v>480</v>
      </c>
      <c r="D870" s="2" t="s">
        <v>1344</v>
      </c>
      <c r="E870" s="4">
        <v>19</v>
      </c>
      <c r="F870" s="4">
        <v>32</v>
      </c>
      <c r="G870" s="3">
        <v>3</v>
      </c>
      <c r="H870">
        <v>30</v>
      </c>
      <c r="I870" s="2" t="s">
        <v>1328</v>
      </c>
      <c r="J870" s="4">
        <f>cocina[[#This Row],[Precio Unitario]]*cocina[[#This Row],[Cantidad Ordenada]]</f>
        <v>96</v>
      </c>
      <c r="K870" s="4">
        <f>(cocina[[#This Row],[Precio Unitario]]-cocina[[#This Row],[Costo Unitario]])*cocina[[#This Row],[Cantidad Ordenada]]</f>
        <v>39</v>
      </c>
      <c r="L870" s="7">
        <f>cocina[[#This Row],[Ganancia Neta]]/cocina[[#This Row],[Ganancia Bruta]]</f>
        <v>0.40625</v>
      </c>
      <c r="M870" s="4">
        <f>cocina[[#This Row],[Costo Unitario]]*cocina[[#This Row],[Cantidad Ordenada]]</f>
        <v>57</v>
      </c>
    </row>
    <row r="871" spans="1:13" x14ac:dyDescent="0.45">
      <c r="A871" s="3">
        <v>338</v>
      </c>
      <c r="B871" s="3">
        <v>18</v>
      </c>
      <c r="C871" s="2" t="s">
        <v>279</v>
      </c>
      <c r="D871" s="2" t="s">
        <v>1347</v>
      </c>
      <c r="E871" s="4">
        <v>12</v>
      </c>
      <c r="F871" s="4">
        <v>20</v>
      </c>
      <c r="G871" s="3">
        <v>3</v>
      </c>
      <c r="H871">
        <v>59</v>
      </c>
      <c r="I871" s="2" t="s">
        <v>1327</v>
      </c>
      <c r="J871" s="4">
        <f>cocina[[#This Row],[Precio Unitario]]*cocina[[#This Row],[Cantidad Ordenada]]</f>
        <v>60</v>
      </c>
      <c r="K871" s="4">
        <f>(cocina[[#This Row],[Precio Unitario]]-cocina[[#This Row],[Costo Unitario]])*cocina[[#This Row],[Cantidad Ordenada]]</f>
        <v>24</v>
      </c>
      <c r="L871" s="7">
        <f>cocina[[#This Row],[Ganancia Neta]]/cocina[[#This Row],[Ganancia Bruta]]</f>
        <v>0.4</v>
      </c>
      <c r="M871" s="4">
        <f>cocina[[#This Row],[Costo Unitario]]*cocina[[#This Row],[Cantidad Ordenada]]</f>
        <v>36</v>
      </c>
    </row>
    <row r="872" spans="1:13" x14ac:dyDescent="0.45">
      <c r="A872" s="3">
        <v>339</v>
      </c>
      <c r="B872" s="3">
        <v>13</v>
      </c>
      <c r="C872" s="2" t="s">
        <v>58</v>
      </c>
      <c r="D872" s="2" t="s">
        <v>1339</v>
      </c>
      <c r="E872" s="4">
        <v>17</v>
      </c>
      <c r="F872" s="4">
        <v>29</v>
      </c>
      <c r="G872" s="3">
        <v>2</v>
      </c>
      <c r="H872">
        <v>6</v>
      </c>
      <c r="I872" s="2" t="s">
        <v>1328</v>
      </c>
      <c r="J872" s="4">
        <f>cocina[[#This Row],[Precio Unitario]]*cocina[[#This Row],[Cantidad Ordenada]]</f>
        <v>58</v>
      </c>
      <c r="K872" s="4">
        <f>(cocina[[#This Row],[Precio Unitario]]-cocina[[#This Row],[Costo Unitario]])*cocina[[#This Row],[Cantidad Ordenada]]</f>
        <v>24</v>
      </c>
      <c r="L872" s="7">
        <f>cocina[[#This Row],[Ganancia Neta]]/cocina[[#This Row],[Ganancia Bruta]]</f>
        <v>0.41379310344827586</v>
      </c>
      <c r="M872" s="4">
        <f>cocina[[#This Row],[Costo Unitario]]*cocina[[#This Row],[Cantidad Ordenada]]</f>
        <v>34</v>
      </c>
    </row>
    <row r="873" spans="1:13" x14ac:dyDescent="0.45">
      <c r="A873" s="3">
        <v>339</v>
      </c>
      <c r="B873" s="3">
        <v>13</v>
      </c>
      <c r="C873" s="2" t="s">
        <v>385</v>
      </c>
      <c r="D873" s="2" t="s">
        <v>1348</v>
      </c>
      <c r="E873" s="4">
        <v>14</v>
      </c>
      <c r="F873" s="4">
        <v>23</v>
      </c>
      <c r="G873" s="3">
        <v>2</v>
      </c>
      <c r="H873">
        <v>40</v>
      </c>
      <c r="I873" s="2" t="s">
        <v>1327</v>
      </c>
      <c r="J873" s="4">
        <f>cocina[[#This Row],[Precio Unitario]]*cocina[[#This Row],[Cantidad Ordenada]]</f>
        <v>46</v>
      </c>
      <c r="K873" s="4">
        <f>(cocina[[#This Row],[Precio Unitario]]-cocina[[#This Row],[Costo Unitario]])*cocina[[#This Row],[Cantidad Ordenada]]</f>
        <v>18</v>
      </c>
      <c r="L873" s="7">
        <f>cocina[[#This Row],[Ganancia Neta]]/cocina[[#This Row],[Ganancia Bruta]]</f>
        <v>0.39130434782608697</v>
      </c>
      <c r="M873" s="4">
        <f>cocina[[#This Row],[Costo Unitario]]*cocina[[#This Row],[Cantidad Ordenada]]</f>
        <v>28</v>
      </c>
    </row>
    <row r="874" spans="1:13" x14ac:dyDescent="0.45">
      <c r="A874" s="3">
        <v>340</v>
      </c>
      <c r="B874" s="3">
        <v>15</v>
      </c>
      <c r="C874" s="2" t="s">
        <v>80</v>
      </c>
      <c r="D874" s="2" t="s">
        <v>1337</v>
      </c>
      <c r="E874" s="4">
        <v>25</v>
      </c>
      <c r="F874" s="4">
        <v>40</v>
      </c>
      <c r="G874" s="3">
        <v>2</v>
      </c>
      <c r="H874">
        <v>35</v>
      </c>
      <c r="I874" s="2" t="s">
        <v>1328</v>
      </c>
      <c r="J874" s="4">
        <f>cocina[[#This Row],[Precio Unitario]]*cocina[[#This Row],[Cantidad Ordenada]]</f>
        <v>80</v>
      </c>
      <c r="K874" s="4">
        <f>(cocina[[#This Row],[Precio Unitario]]-cocina[[#This Row],[Costo Unitario]])*cocina[[#This Row],[Cantidad Ordenada]]</f>
        <v>30</v>
      </c>
      <c r="L874" s="7">
        <f>cocina[[#This Row],[Ganancia Neta]]/cocina[[#This Row],[Ganancia Bruta]]</f>
        <v>0.375</v>
      </c>
      <c r="M874" s="4">
        <f>cocina[[#This Row],[Costo Unitario]]*cocina[[#This Row],[Cantidad Ordenada]]</f>
        <v>50</v>
      </c>
    </row>
    <row r="875" spans="1:13" x14ac:dyDescent="0.45">
      <c r="A875" s="3">
        <v>340</v>
      </c>
      <c r="B875" s="3">
        <v>15</v>
      </c>
      <c r="C875" s="2" t="s">
        <v>68</v>
      </c>
      <c r="D875" s="2" t="s">
        <v>1341</v>
      </c>
      <c r="E875" s="4">
        <v>16</v>
      </c>
      <c r="F875" s="4">
        <v>28</v>
      </c>
      <c r="G875" s="3">
        <v>3</v>
      </c>
      <c r="H875">
        <v>56</v>
      </c>
      <c r="I875" s="2" t="s">
        <v>1327</v>
      </c>
      <c r="J875" s="4">
        <f>cocina[[#This Row],[Precio Unitario]]*cocina[[#This Row],[Cantidad Ordenada]]</f>
        <v>84</v>
      </c>
      <c r="K875" s="4">
        <f>(cocina[[#This Row],[Precio Unitario]]-cocina[[#This Row],[Costo Unitario]])*cocina[[#This Row],[Cantidad Ordenada]]</f>
        <v>36</v>
      </c>
      <c r="L875" s="7">
        <f>cocina[[#This Row],[Ganancia Neta]]/cocina[[#This Row],[Ganancia Bruta]]</f>
        <v>0.42857142857142855</v>
      </c>
      <c r="M875" s="4">
        <f>cocina[[#This Row],[Costo Unitario]]*cocina[[#This Row],[Cantidad Ordenada]]</f>
        <v>48</v>
      </c>
    </row>
    <row r="876" spans="1:13" x14ac:dyDescent="0.45">
      <c r="A876" s="3">
        <v>341</v>
      </c>
      <c r="B876" s="3">
        <v>14</v>
      </c>
      <c r="C876" s="2" t="s">
        <v>68</v>
      </c>
      <c r="D876" s="2" t="s">
        <v>1341</v>
      </c>
      <c r="E876" s="4">
        <v>16</v>
      </c>
      <c r="F876" s="4">
        <v>28</v>
      </c>
      <c r="G876" s="3">
        <v>1</v>
      </c>
      <c r="H876">
        <v>46</v>
      </c>
      <c r="I876" s="2" t="s">
        <v>1327</v>
      </c>
      <c r="J876" s="4">
        <f>cocina[[#This Row],[Precio Unitario]]*cocina[[#This Row],[Cantidad Ordenada]]</f>
        <v>28</v>
      </c>
      <c r="K876" s="4">
        <f>(cocina[[#This Row],[Precio Unitario]]-cocina[[#This Row],[Costo Unitario]])*cocina[[#This Row],[Cantidad Ordenada]]</f>
        <v>12</v>
      </c>
      <c r="L876" s="7">
        <f>cocina[[#This Row],[Ganancia Neta]]/cocina[[#This Row],[Ganancia Bruta]]</f>
        <v>0.42857142857142855</v>
      </c>
      <c r="M876" s="4">
        <f>cocina[[#This Row],[Costo Unitario]]*cocina[[#This Row],[Cantidad Ordenada]]</f>
        <v>16</v>
      </c>
    </row>
    <row r="877" spans="1:13" x14ac:dyDescent="0.45">
      <c r="A877" s="3">
        <v>341</v>
      </c>
      <c r="B877" s="3">
        <v>14</v>
      </c>
      <c r="C877" s="2" t="s">
        <v>390</v>
      </c>
      <c r="D877" s="2" t="s">
        <v>1345</v>
      </c>
      <c r="E877" s="4">
        <v>13</v>
      </c>
      <c r="F877" s="4">
        <v>22</v>
      </c>
      <c r="G877" s="3">
        <v>2</v>
      </c>
      <c r="H877">
        <v>34</v>
      </c>
      <c r="I877" s="2" t="s">
        <v>1328</v>
      </c>
      <c r="J877" s="4">
        <f>cocina[[#This Row],[Precio Unitario]]*cocina[[#This Row],[Cantidad Ordenada]]</f>
        <v>44</v>
      </c>
      <c r="K877" s="4">
        <f>(cocina[[#This Row],[Precio Unitario]]-cocina[[#This Row],[Costo Unitario]])*cocina[[#This Row],[Cantidad Ordenada]]</f>
        <v>18</v>
      </c>
      <c r="L877" s="7">
        <f>cocina[[#This Row],[Ganancia Neta]]/cocina[[#This Row],[Ganancia Bruta]]</f>
        <v>0.40909090909090912</v>
      </c>
      <c r="M877" s="4">
        <f>cocina[[#This Row],[Costo Unitario]]*cocina[[#This Row],[Cantidad Ordenada]]</f>
        <v>26</v>
      </c>
    </row>
    <row r="878" spans="1:13" x14ac:dyDescent="0.45">
      <c r="A878" s="3">
        <v>341</v>
      </c>
      <c r="B878" s="3">
        <v>14</v>
      </c>
      <c r="C878" s="2" t="s">
        <v>35</v>
      </c>
      <c r="D878" s="2" t="s">
        <v>1343</v>
      </c>
      <c r="E878" s="4">
        <v>21</v>
      </c>
      <c r="F878" s="4">
        <v>35</v>
      </c>
      <c r="G878" s="3">
        <v>3</v>
      </c>
      <c r="H878">
        <v>8</v>
      </c>
      <c r="I878" s="2" t="s">
        <v>1328</v>
      </c>
      <c r="J878" s="4">
        <f>cocina[[#This Row],[Precio Unitario]]*cocina[[#This Row],[Cantidad Ordenada]]</f>
        <v>105</v>
      </c>
      <c r="K878" s="4">
        <f>(cocina[[#This Row],[Precio Unitario]]-cocina[[#This Row],[Costo Unitario]])*cocina[[#This Row],[Cantidad Ordenada]]</f>
        <v>42</v>
      </c>
      <c r="L878" s="7">
        <f>cocina[[#This Row],[Ganancia Neta]]/cocina[[#This Row],[Ganancia Bruta]]</f>
        <v>0.4</v>
      </c>
      <c r="M878" s="4">
        <f>cocina[[#This Row],[Costo Unitario]]*cocina[[#This Row],[Cantidad Ordenada]]</f>
        <v>63</v>
      </c>
    </row>
    <row r="879" spans="1:13" x14ac:dyDescent="0.45">
      <c r="A879" s="3">
        <v>342</v>
      </c>
      <c r="B879" s="3">
        <v>19</v>
      </c>
      <c r="C879" s="2" t="s">
        <v>385</v>
      </c>
      <c r="D879" s="2" t="s">
        <v>1348</v>
      </c>
      <c r="E879" s="4">
        <v>14</v>
      </c>
      <c r="F879" s="4">
        <v>23</v>
      </c>
      <c r="G879" s="3">
        <v>2</v>
      </c>
      <c r="H879">
        <v>23</v>
      </c>
      <c r="I879" s="2" t="s">
        <v>1328</v>
      </c>
      <c r="J879" s="4">
        <f>cocina[[#This Row],[Precio Unitario]]*cocina[[#This Row],[Cantidad Ordenada]]</f>
        <v>46</v>
      </c>
      <c r="K879" s="4">
        <f>(cocina[[#This Row],[Precio Unitario]]-cocina[[#This Row],[Costo Unitario]])*cocina[[#This Row],[Cantidad Ordenada]]</f>
        <v>18</v>
      </c>
      <c r="L879" s="7">
        <f>cocina[[#This Row],[Ganancia Neta]]/cocina[[#This Row],[Ganancia Bruta]]</f>
        <v>0.39130434782608697</v>
      </c>
      <c r="M879" s="4">
        <f>cocina[[#This Row],[Costo Unitario]]*cocina[[#This Row],[Cantidad Ordenada]]</f>
        <v>28</v>
      </c>
    </row>
    <row r="880" spans="1:13" x14ac:dyDescent="0.45">
      <c r="A880" s="3">
        <v>342</v>
      </c>
      <c r="B880" s="3">
        <v>19</v>
      </c>
      <c r="C880" s="2" t="s">
        <v>68</v>
      </c>
      <c r="D880" s="2" t="s">
        <v>1341</v>
      </c>
      <c r="E880" s="4">
        <v>16</v>
      </c>
      <c r="F880" s="4">
        <v>28</v>
      </c>
      <c r="G880" s="3">
        <v>2</v>
      </c>
      <c r="H880">
        <v>31</v>
      </c>
      <c r="I880" s="2" t="s">
        <v>1328</v>
      </c>
      <c r="J880" s="4">
        <f>cocina[[#This Row],[Precio Unitario]]*cocina[[#This Row],[Cantidad Ordenada]]</f>
        <v>56</v>
      </c>
      <c r="K880" s="4">
        <f>(cocina[[#This Row],[Precio Unitario]]-cocina[[#This Row],[Costo Unitario]])*cocina[[#This Row],[Cantidad Ordenada]]</f>
        <v>24</v>
      </c>
      <c r="L880" s="7">
        <f>cocina[[#This Row],[Ganancia Neta]]/cocina[[#This Row],[Ganancia Bruta]]</f>
        <v>0.42857142857142855</v>
      </c>
      <c r="M880" s="4">
        <f>cocina[[#This Row],[Costo Unitario]]*cocina[[#This Row],[Cantidad Ordenada]]</f>
        <v>32</v>
      </c>
    </row>
    <row r="881" spans="1:13" x14ac:dyDescent="0.45">
      <c r="A881" s="3">
        <v>343</v>
      </c>
      <c r="B881" s="3">
        <v>12</v>
      </c>
      <c r="C881" s="2" t="s">
        <v>98</v>
      </c>
      <c r="D881" s="2" t="s">
        <v>1346</v>
      </c>
      <c r="E881" s="4">
        <v>20</v>
      </c>
      <c r="F881" s="4">
        <v>34</v>
      </c>
      <c r="G881" s="3">
        <v>2</v>
      </c>
      <c r="H881">
        <v>58</v>
      </c>
      <c r="I881" s="2" t="s">
        <v>1328</v>
      </c>
      <c r="J881" s="4">
        <f>cocina[[#This Row],[Precio Unitario]]*cocina[[#This Row],[Cantidad Ordenada]]</f>
        <v>68</v>
      </c>
      <c r="K881" s="4">
        <f>(cocina[[#This Row],[Precio Unitario]]-cocina[[#This Row],[Costo Unitario]])*cocina[[#This Row],[Cantidad Ordenada]]</f>
        <v>28</v>
      </c>
      <c r="L881" s="7">
        <f>cocina[[#This Row],[Ganancia Neta]]/cocina[[#This Row],[Ganancia Bruta]]</f>
        <v>0.41176470588235292</v>
      </c>
      <c r="M881" s="4">
        <f>cocina[[#This Row],[Costo Unitario]]*cocina[[#This Row],[Cantidad Ordenada]]</f>
        <v>40</v>
      </c>
    </row>
    <row r="882" spans="1:13" x14ac:dyDescent="0.45">
      <c r="A882" s="3">
        <v>343</v>
      </c>
      <c r="B882" s="3">
        <v>12</v>
      </c>
      <c r="C882" s="2" t="s">
        <v>385</v>
      </c>
      <c r="D882" s="2" t="s">
        <v>1348</v>
      </c>
      <c r="E882" s="4">
        <v>14</v>
      </c>
      <c r="F882" s="4">
        <v>23</v>
      </c>
      <c r="G882" s="3">
        <v>3</v>
      </c>
      <c r="H882">
        <v>43</v>
      </c>
      <c r="I882" s="2" t="s">
        <v>1327</v>
      </c>
      <c r="J882" s="4">
        <f>cocina[[#This Row],[Precio Unitario]]*cocina[[#This Row],[Cantidad Ordenada]]</f>
        <v>69</v>
      </c>
      <c r="K882" s="4">
        <f>(cocina[[#This Row],[Precio Unitario]]-cocina[[#This Row],[Costo Unitario]])*cocina[[#This Row],[Cantidad Ordenada]]</f>
        <v>27</v>
      </c>
      <c r="L882" s="7">
        <f>cocina[[#This Row],[Ganancia Neta]]/cocina[[#This Row],[Ganancia Bruta]]</f>
        <v>0.39130434782608697</v>
      </c>
      <c r="M882" s="4">
        <f>cocina[[#This Row],[Costo Unitario]]*cocina[[#This Row],[Cantidad Ordenada]]</f>
        <v>42</v>
      </c>
    </row>
    <row r="883" spans="1:13" x14ac:dyDescent="0.45">
      <c r="A883" s="3">
        <v>344</v>
      </c>
      <c r="B883" s="3">
        <v>15</v>
      </c>
      <c r="C883" s="2" t="s">
        <v>35</v>
      </c>
      <c r="D883" s="2" t="s">
        <v>1343</v>
      </c>
      <c r="E883" s="4">
        <v>21</v>
      </c>
      <c r="F883" s="4">
        <v>35</v>
      </c>
      <c r="G883" s="3">
        <v>1</v>
      </c>
      <c r="H883">
        <v>11</v>
      </c>
      <c r="I883" s="2" t="s">
        <v>1328</v>
      </c>
      <c r="J883" s="4">
        <f>cocina[[#This Row],[Precio Unitario]]*cocina[[#This Row],[Cantidad Ordenada]]</f>
        <v>35</v>
      </c>
      <c r="K883" s="4">
        <f>(cocina[[#This Row],[Precio Unitario]]-cocina[[#This Row],[Costo Unitario]])*cocina[[#This Row],[Cantidad Ordenada]]</f>
        <v>14</v>
      </c>
      <c r="L883" s="7">
        <f>cocina[[#This Row],[Ganancia Neta]]/cocina[[#This Row],[Ganancia Bruta]]</f>
        <v>0.4</v>
      </c>
      <c r="M883" s="4">
        <f>cocina[[#This Row],[Costo Unitario]]*cocina[[#This Row],[Cantidad Ordenada]]</f>
        <v>21</v>
      </c>
    </row>
    <row r="884" spans="1:13" x14ac:dyDescent="0.45">
      <c r="A884" s="3">
        <v>344</v>
      </c>
      <c r="B884" s="3">
        <v>15</v>
      </c>
      <c r="C884" s="2" t="s">
        <v>218</v>
      </c>
      <c r="D884" s="2" t="s">
        <v>1335</v>
      </c>
      <c r="E884" s="4">
        <v>19</v>
      </c>
      <c r="F884" s="4">
        <v>31</v>
      </c>
      <c r="G884" s="3">
        <v>2</v>
      </c>
      <c r="H884">
        <v>28</v>
      </c>
      <c r="I884" s="2" t="s">
        <v>1328</v>
      </c>
      <c r="J884" s="4">
        <f>cocina[[#This Row],[Precio Unitario]]*cocina[[#This Row],[Cantidad Ordenada]]</f>
        <v>62</v>
      </c>
      <c r="K884" s="4">
        <f>(cocina[[#This Row],[Precio Unitario]]-cocina[[#This Row],[Costo Unitario]])*cocina[[#This Row],[Cantidad Ordenada]]</f>
        <v>24</v>
      </c>
      <c r="L884" s="7">
        <f>cocina[[#This Row],[Ganancia Neta]]/cocina[[#This Row],[Ganancia Bruta]]</f>
        <v>0.38709677419354838</v>
      </c>
      <c r="M884" s="4">
        <f>cocina[[#This Row],[Costo Unitario]]*cocina[[#This Row],[Cantidad Ordenada]]</f>
        <v>38</v>
      </c>
    </row>
    <row r="885" spans="1:13" x14ac:dyDescent="0.45">
      <c r="A885" s="3">
        <v>344</v>
      </c>
      <c r="B885" s="3">
        <v>15</v>
      </c>
      <c r="C885" s="2" t="s">
        <v>480</v>
      </c>
      <c r="D885" s="2" t="s">
        <v>1344</v>
      </c>
      <c r="E885" s="4">
        <v>19</v>
      </c>
      <c r="F885" s="4">
        <v>32</v>
      </c>
      <c r="G885" s="3">
        <v>2</v>
      </c>
      <c r="H885">
        <v>19</v>
      </c>
      <c r="I885" s="2" t="s">
        <v>1328</v>
      </c>
      <c r="J885" s="4">
        <f>cocina[[#This Row],[Precio Unitario]]*cocina[[#This Row],[Cantidad Ordenada]]</f>
        <v>64</v>
      </c>
      <c r="K885" s="4">
        <f>(cocina[[#This Row],[Precio Unitario]]-cocina[[#This Row],[Costo Unitario]])*cocina[[#This Row],[Cantidad Ordenada]]</f>
        <v>26</v>
      </c>
      <c r="L885" s="7">
        <f>cocina[[#This Row],[Ganancia Neta]]/cocina[[#This Row],[Ganancia Bruta]]</f>
        <v>0.40625</v>
      </c>
      <c r="M885" s="4">
        <f>cocina[[#This Row],[Costo Unitario]]*cocina[[#This Row],[Cantidad Ordenada]]</f>
        <v>38</v>
      </c>
    </row>
    <row r="886" spans="1:13" x14ac:dyDescent="0.45">
      <c r="A886" s="3">
        <v>344</v>
      </c>
      <c r="B886" s="3">
        <v>15</v>
      </c>
      <c r="C886" s="2" t="s">
        <v>390</v>
      </c>
      <c r="D886" s="2" t="s">
        <v>1345</v>
      </c>
      <c r="E886" s="4">
        <v>13</v>
      </c>
      <c r="F886" s="4">
        <v>22</v>
      </c>
      <c r="G886" s="3">
        <v>1</v>
      </c>
      <c r="H886">
        <v>28</v>
      </c>
      <c r="I886" s="2" t="s">
        <v>1327</v>
      </c>
      <c r="J886" s="4">
        <f>cocina[[#This Row],[Precio Unitario]]*cocina[[#This Row],[Cantidad Ordenada]]</f>
        <v>22</v>
      </c>
      <c r="K886" s="4">
        <f>(cocina[[#This Row],[Precio Unitario]]-cocina[[#This Row],[Costo Unitario]])*cocina[[#This Row],[Cantidad Ordenada]]</f>
        <v>9</v>
      </c>
      <c r="L886" s="7">
        <f>cocina[[#This Row],[Ganancia Neta]]/cocina[[#This Row],[Ganancia Bruta]]</f>
        <v>0.40909090909090912</v>
      </c>
      <c r="M886" s="4">
        <f>cocina[[#This Row],[Costo Unitario]]*cocina[[#This Row],[Cantidad Ordenada]]</f>
        <v>13</v>
      </c>
    </row>
    <row r="887" spans="1:13" x14ac:dyDescent="0.45">
      <c r="A887" s="3">
        <v>345</v>
      </c>
      <c r="B887" s="3">
        <v>16</v>
      </c>
      <c r="C887" s="2" t="s">
        <v>211</v>
      </c>
      <c r="D887" s="2" t="s">
        <v>1342</v>
      </c>
      <c r="E887" s="4">
        <v>11</v>
      </c>
      <c r="F887" s="4">
        <v>19</v>
      </c>
      <c r="G887" s="3">
        <v>2</v>
      </c>
      <c r="H887">
        <v>18</v>
      </c>
      <c r="I887" s="2" t="s">
        <v>1327</v>
      </c>
      <c r="J887" s="4">
        <f>cocina[[#This Row],[Precio Unitario]]*cocina[[#This Row],[Cantidad Ordenada]]</f>
        <v>38</v>
      </c>
      <c r="K887" s="4">
        <f>(cocina[[#This Row],[Precio Unitario]]-cocina[[#This Row],[Costo Unitario]])*cocina[[#This Row],[Cantidad Ordenada]]</f>
        <v>16</v>
      </c>
      <c r="L887" s="7">
        <f>cocina[[#This Row],[Ganancia Neta]]/cocina[[#This Row],[Ganancia Bruta]]</f>
        <v>0.42105263157894735</v>
      </c>
      <c r="M887" s="4">
        <f>cocina[[#This Row],[Costo Unitario]]*cocina[[#This Row],[Cantidad Ordenada]]</f>
        <v>22</v>
      </c>
    </row>
    <row r="888" spans="1:13" x14ac:dyDescent="0.45">
      <c r="A888" s="3">
        <v>346</v>
      </c>
      <c r="B888" s="3">
        <v>1</v>
      </c>
      <c r="C888" s="2" t="s">
        <v>131</v>
      </c>
      <c r="D888" s="2" t="s">
        <v>1338</v>
      </c>
      <c r="E888" s="4">
        <v>22</v>
      </c>
      <c r="F888" s="4">
        <v>36</v>
      </c>
      <c r="G888" s="3">
        <v>2</v>
      </c>
      <c r="H888">
        <v>22</v>
      </c>
      <c r="I888" s="2" t="s">
        <v>1328</v>
      </c>
      <c r="J888" s="4">
        <f>cocina[[#This Row],[Precio Unitario]]*cocina[[#This Row],[Cantidad Ordenada]]</f>
        <v>72</v>
      </c>
      <c r="K888" s="4">
        <f>(cocina[[#This Row],[Precio Unitario]]-cocina[[#This Row],[Costo Unitario]])*cocina[[#This Row],[Cantidad Ordenada]]</f>
        <v>28</v>
      </c>
      <c r="L888" s="7">
        <f>cocina[[#This Row],[Ganancia Neta]]/cocina[[#This Row],[Ganancia Bruta]]</f>
        <v>0.3888888888888889</v>
      </c>
      <c r="M888" s="4">
        <f>cocina[[#This Row],[Costo Unitario]]*cocina[[#This Row],[Cantidad Ordenada]]</f>
        <v>44</v>
      </c>
    </row>
    <row r="889" spans="1:13" x14ac:dyDescent="0.45">
      <c r="A889" s="3">
        <v>347</v>
      </c>
      <c r="B889" s="3">
        <v>7</v>
      </c>
      <c r="C889" s="2" t="s">
        <v>35</v>
      </c>
      <c r="D889" s="2" t="s">
        <v>1343</v>
      </c>
      <c r="E889" s="4">
        <v>21</v>
      </c>
      <c r="F889" s="4">
        <v>35</v>
      </c>
      <c r="G889" s="3">
        <v>2</v>
      </c>
      <c r="H889">
        <v>44</v>
      </c>
      <c r="I889" s="2" t="s">
        <v>1327</v>
      </c>
      <c r="J889" s="4">
        <f>cocina[[#This Row],[Precio Unitario]]*cocina[[#This Row],[Cantidad Ordenada]]</f>
        <v>70</v>
      </c>
      <c r="K889" s="4">
        <f>(cocina[[#This Row],[Precio Unitario]]-cocina[[#This Row],[Costo Unitario]])*cocina[[#This Row],[Cantidad Ordenada]]</f>
        <v>28</v>
      </c>
      <c r="L889" s="7">
        <f>cocina[[#This Row],[Ganancia Neta]]/cocina[[#This Row],[Ganancia Bruta]]</f>
        <v>0.4</v>
      </c>
      <c r="M889" s="4">
        <f>cocina[[#This Row],[Costo Unitario]]*cocina[[#This Row],[Cantidad Ordenada]]</f>
        <v>42</v>
      </c>
    </row>
    <row r="890" spans="1:13" x14ac:dyDescent="0.45">
      <c r="A890" s="3">
        <v>348</v>
      </c>
      <c r="B890" s="3">
        <v>16</v>
      </c>
      <c r="C890" s="2" t="s">
        <v>297</v>
      </c>
      <c r="D890" s="2" t="s">
        <v>1351</v>
      </c>
      <c r="E890" s="4">
        <v>15</v>
      </c>
      <c r="F890" s="4">
        <v>26</v>
      </c>
      <c r="G890" s="3">
        <v>1</v>
      </c>
      <c r="H890">
        <v>31</v>
      </c>
      <c r="I890" s="2" t="s">
        <v>1328</v>
      </c>
      <c r="J890" s="4">
        <f>cocina[[#This Row],[Precio Unitario]]*cocina[[#This Row],[Cantidad Ordenada]]</f>
        <v>26</v>
      </c>
      <c r="K890" s="4">
        <f>(cocina[[#This Row],[Precio Unitario]]-cocina[[#This Row],[Costo Unitario]])*cocina[[#This Row],[Cantidad Ordenada]]</f>
        <v>11</v>
      </c>
      <c r="L890" s="7">
        <f>cocina[[#This Row],[Ganancia Neta]]/cocina[[#This Row],[Ganancia Bruta]]</f>
        <v>0.42307692307692307</v>
      </c>
      <c r="M890" s="4">
        <f>cocina[[#This Row],[Costo Unitario]]*cocina[[#This Row],[Cantidad Ordenada]]</f>
        <v>15</v>
      </c>
    </row>
    <row r="891" spans="1:13" x14ac:dyDescent="0.45">
      <c r="A891" s="3">
        <v>348</v>
      </c>
      <c r="B891" s="3">
        <v>16</v>
      </c>
      <c r="C891" s="2" t="s">
        <v>279</v>
      </c>
      <c r="D891" s="2" t="s">
        <v>1347</v>
      </c>
      <c r="E891" s="4">
        <v>12</v>
      </c>
      <c r="F891" s="4">
        <v>20</v>
      </c>
      <c r="G891" s="3">
        <v>3</v>
      </c>
      <c r="H891">
        <v>57</v>
      </c>
      <c r="I891" s="2" t="s">
        <v>1327</v>
      </c>
      <c r="J891" s="4">
        <f>cocina[[#This Row],[Precio Unitario]]*cocina[[#This Row],[Cantidad Ordenada]]</f>
        <v>60</v>
      </c>
      <c r="K891" s="4">
        <f>(cocina[[#This Row],[Precio Unitario]]-cocina[[#This Row],[Costo Unitario]])*cocina[[#This Row],[Cantidad Ordenada]]</f>
        <v>24</v>
      </c>
      <c r="L891" s="7">
        <f>cocina[[#This Row],[Ganancia Neta]]/cocina[[#This Row],[Ganancia Bruta]]</f>
        <v>0.4</v>
      </c>
      <c r="M891" s="4">
        <f>cocina[[#This Row],[Costo Unitario]]*cocina[[#This Row],[Cantidad Ordenada]]</f>
        <v>36</v>
      </c>
    </row>
    <row r="892" spans="1:13" x14ac:dyDescent="0.45">
      <c r="A892" s="3">
        <v>349</v>
      </c>
      <c r="B892" s="3">
        <v>13</v>
      </c>
      <c r="C892" s="2" t="s">
        <v>123</v>
      </c>
      <c r="D892" s="2" t="s">
        <v>1334</v>
      </c>
      <c r="E892" s="4">
        <v>18</v>
      </c>
      <c r="F892" s="4">
        <v>30</v>
      </c>
      <c r="G892" s="3">
        <v>2</v>
      </c>
      <c r="H892">
        <v>25</v>
      </c>
      <c r="I892" s="2" t="s">
        <v>1328</v>
      </c>
      <c r="J892" s="4">
        <f>cocina[[#This Row],[Precio Unitario]]*cocina[[#This Row],[Cantidad Ordenada]]</f>
        <v>60</v>
      </c>
      <c r="K892" s="4">
        <f>(cocina[[#This Row],[Precio Unitario]]-cocina[[#This Row],[Costo Unitario]])*cocina[[#This Row],[Cantidad Ordenada]]</f>
        <v>24</v>
      </c>
      <c r="L892" s="7">
        <f>cocina[[#This Row],[Ganancia Neta]]/cocina[[#This Row],[Ganancia Bruta]]</f>
        <v>0.4</v>
      </c>
      <c r="M892" s="4">
        <f>cocina[[#This Row],[Costo Unitario]]*cocina[[#This Row],[Cantidad Ordenada]]</f>
        <v>36</v>
      </c>
    </row>
    <row r="893" spans="1:13" x14ac:dyDescent="0.45">
      <c r="A893" s="3">
        <v>349</v>
      </c>
      <c r="B893" s="3">
        <v>13</v>
      </c>
      <c r="C893" s="2" t="s">
        <v>211</v>
      </c>
      <c r="D893" s="2" t="s">
        <v>1342</v>
      </c>
      <c r="E893" s="4">
        <v>11</v>
      </c>
      <c r="F893" s="4">
        <v>19</v>
      </c>
      <c r="G893" s="3">
        <v>3</v>
      </c>
      <c r="H893">
        <v>7</v>
      </c>
      <c r="I893" s="2" t="s">
        <v>1327</v>
      </c>
      <c r="J893" s="4">
        <f>cocina[[#This Row],[Precio Unitario]]*cocina[[#This Row],[Cantidad Ordenada]]</f>
        <v>57</v>
      </c>
      <c r="K893" s="4">
        <f>(cocina[[#This Row],[Precio Unitario]]-cocina[[#This Row],[Costo Unitario]])*cocina[[#This Row],[Cantidad Ordenada]]</f>
        <v>24</v>
      </c>
      <c r="L893" s="7">
        <f>cocina[[#This Row],[Ganancia Neta]]/cocina[[#This Row],[Ganancia Bruta]]</f>
        <v>0.42105263157894735</v>
      </c>
      <c r="M893" s="4">
        <f>cocina[[#This Row],[Costo Unitario]]*cocina[[#This Row],[Cantidad Ordenada]]</f>
        <v>33</v>
      </c>
    </row>
    <row r="894" spans="1:13" x14ac:dyDescent="0.45">
      <c r="A894" s="3">
        <v>349</v>
      </c>
      <c r="B894" s="3">
        <v>13</v>
      </c>
      <c r="C894" s="2" t="s">
        <v>35</v>
      </c>
      <c r="D894" s="2" t="s">
        <v>1343</v>
      </c>
      <c r="E894" s="4">
        <v>21</v>
      </c>
      <c r="F894" s="4">
        <v>35</v>
      </c>
      <c r="G894" s="3">
        <v>1</v>
      </c>
      <c r="H894">
        <v>53</v>
      </c>
      <c r="I894" s="2" t="s">
        <v>1327</v>
      </c>
      <c r="J894" s="4">
        <f>cocina[[#This Row],[Precio Unitario]]*cocina[[#This Row],[Cantidad Ordenada]]</f>
        <v>35</v>
      </c>
      <c r="K894" s="4">
        <f>(cocina[[#This Row],[Precio Unitario]]-cocina[[#This Row],[Costo Unitario]])*cocina[[#This Row],[Cantidad Ordenada]]</f>
        <v>14</v>
      </c>
      <c r="L894" s="7">
        <f>cocina[[#This Row],[Ganancia Neta]]/cocina[[#This Row],[Ganancia Bruta]]</f>
        <v>0.4</v>
      </c>
      <c r="M894" s="4">
        <f>cocina[[#This Row],[Costo Unitario]]*cocina[[#This Row],[Cantidad Ordenada]]</f>
        <v>21</v>
      </c>
    </row>
    <row r="895" spans="1:13" x14ac:dyDescent="0.45">
      <c r="A895" s="3">
        <v>350</v>
      </c>
      <c r="B895" s="3">
        <v>2</v>
      </c>
      <c r="C895" s="2" t="s">
        <v>218</v>
      </c>
      <c r="D895" s="2" t="s">
        <v>1335</v>
      </c>
      <c r="E895" s="4">
        <v>19</v>
      </c>
      <c r="F895" s="4">
        <v>31</v>
      </c>
      <c r="G895" s="3">
        <v>2</v>
      </c>
      <c r="H895">
        <v>52</v>
      </c>
      <c r="I895" s="2" t="s">
        <v>1328</v>
      </c>
      <c r="J895" s="4">
        <f>cocina[[#This Row],[Precio Unitario]]*cocina[[#This Row],[Cantidad Ordenada]]</f>
        <v>62</v>
      </c>
      <c r="K895" s="4">
        <f>(cocina[[#This Row],[Precio Unitario]]-cocina[[#This Row],[Costo Unitario]])*cocina[[#This Row],[Cantidad Ordenada]]</f>
        <v>24</v>
      </c>
      <c r="L895" s="7">
        <f>cocina[[#This Row],[Ganancia Neta]]/cocina[[#This Row],[Ganancia Bruta]]</f>
        <v>0.38709677419354838</v>
      </c>
      <c r="M895" s="4">
        <f>cocina[[#This Row],[Costo Unitario]]*cocina[[#This Row],[Cantidad Ordenada]]</f>
        <v>38</v>
      </c>
    </row>
    <row r="896" spans="1:13" x14ac:dyDescent="0.45">
      <c r="A896" s="3">
        <v>350</v>
      </c>
      <c r="B896" s="3">
        <v>2</v>
      </c>
      <c r="C896" s="2" t="s">
        <v>200</v>
      </c>
      <c r="D896" s="2" t="s">
        <v>1336</v>
      </c>
      <c r="E896" s="4">
        <v>16</v>
      </c>
      <c r="F896" s="4">
        <v>27</v>
      </c>
      <c r="G896" s="3">
        <v>3</v>
      </c>
      <c r="H896">
        <v>57</v>
      </c>
      <c r="I896" s="2" t="s">
        <v>1328</v>
      </c>
      <c r="J896" s="4">
        <f>cocina[[#This Row],[Precio Unitario]]*cocina[[#This Row],[Cantidad Ordenada]]</f>
        <v>81</v>
      </c>
      <c r="K896" s="4">
        <f>(cocina[[#This Row],[Precio Unitario]]-cocina[[#This Row],[Costo Unitario]])*cocina[[#This Row],[Cantidad Ordenada]]</f>
        <v>33</v>
      </c>
      <c r="L896" s="7">
        <f>cocina[[#This Row],[Ganancia Neta]]/cocina[[#This Row],[Ganancia Bruta]]</f>
        <v>0.40740740740740738</v>
      </c>
      <c r="M896" s="4">
        <f>cocina[[#This Row],[Costo Unitario]]*cocina[[#This Row],[Cantidad Ordenada]]</f>
        <v>48</v>
      </c>
    </row>
    <row r="897" spans="1:13" x14ac:dyDescent="0.45">
      <c r="A897" s="3">
        <v>351</v>
      </c>
      <c r="B897" s="3">
        <v>1</v>
      </c>
      <c r="C897" s="2" t="s">
        <v>480</v>
      </c>
      <c r="D897" s="2" t="s">
        <v>1344</v>
      </c>
      <c r="E897" s="4">
        <v>19</v>
      </c>
      <c r="F897" s="4">
        <v>32</v>
      </c>
      <c r="G897" s="3">
        <v>3</v>
      </c>
      <c r="H897">
        <v>18</v>
      </c>
      <c r="I897" s="2" t="s">
        <v>1328</v>
      </c>
      <c r="J897" s="4">
        <f>cocina[[#This Row],[Precio Unitario]]*cocina[[#This Row],[Cantidad Ordenada]]</f>
        <v>96</v>
      </c>
      <c r="K897" s="4">
        <f>(cocina[[#This Row],[Precio Unitario]]-cocina[[#This Row],[Costo Unitario]])*cocina[[#This Row],[Cantidad Ordenada]]</f>
        <v>39</v>
      </c>
      <c r="L897" s="7">
        <f>cocina[[#This Row],[Ganancia Neta]]/cocina[[#This Row],[Ganancia Bruta]]</f>
        <v>0.40625</v>
      </c>
      <c r="M897" s="4">
        <f>cocina[[#This Row],[Costo Unitario]]*cocina[[#This Row],[Cantidad Ordenada]]</f>
        <v>57</v>
      </c>
    </row>
    <row r="898" spans="1:13" x14ac:dyDescent="0.45">
      <c r="A898" s="3">
        <v>351</v>
      </c>
      <c r="B898" s="3">
        <v>1</v>
      </c>
      <c r="C898" s="2" t="s">
        <v>35</v>
      </c>
      <c r="D898" s="2" t="s">
        <v>1343</v>
      </c>
      <c r="E898" s="4">
        <v>21</v>
      </c>
      <c r="F898" s="4">
        <v>35</v>
      </c>
      <c r="G898" s="3">
        <v>3</v>
      </c>
      <c r="H898">
        <v>7</v>
      </c>
      <c r="I898" s="2" t="s">
        <v>1328</v>
      </c>
      <c r="J898" s="4">
        <f>cocina[[#This Row],[Precio Unitario]]*cocina[[#This Row],[Cantidad Ordenada]]</f>
        <v>105</v>
      </c>
      <c r="K898" s="4">
        <f>(cocina[[#This Row],[Precio Unitario]]-cocina[[#This Row],[Costo Unitario]])*cocina[[#This Row],[Cantidad Ordenada]]</f>
        <v>42</v>
      </c>
      <c r="L898" s="7">
        <f>cocina[[#This Row],[Ganancia Neta]]/cocina[[#This Row],[Ganancia Bruta]]</f>
        <v>0.4</v>
      </c>
      <c r="M898" s="4">
        <f>cocina[[#This Row],[Costo Unitario]]*cocina[[#This Row],[Cantidad Ordenada]]</f>
        <v>63</v>
      </c>
    </row>
    <row r="899" spans="1:13" x14ac:dyDescent="0.45">
      <c r="A899" s="3">
        <v>352</v>
      </c>
      <c r="B899" s="3">
        <v>1</v>
      </c>
      <c r="C899" s="2" t="s">
        <v>512</v>
      </c>
      <c r="D899" s="2" t="s">
        <v>1340</v>
      </c>
      <c r="E899" s="4">
        <v>20</v>
      </c>
      <c r="F899" s="4">
        <v>33</v>
      </c>
      <c r="G899" s="3">
        <v>3</v>
      </c>
      <c r="H899">
        <v>7</v>
      </c>
      <c r="I899" s="2" t="s">
        <v>1328</v>
      </c>
      <c r="J899" s="4">
        <f>cocina[[#This Row],[Precio Unitario]]*cocina[[#This Row],[Cantidad Ordenada]]</f>
        <v>99</v>
      </c>
      <c r="K899" s="4">
        <f>(cocina[[#This Row],[Precio Unitario]]-cocina[[#This Row],[Costo Unitario]])*cocina[[#This Row],[Cantidad Ordenada]]</f>
        <v>39</v>
      </c>
      <c r="L899" s="7">
        <f>cocina[[#This Row],[Ganancia Neta]]/cocina[[#This Row],[Ganancia Bruta]]</f>
        <v>0.39393939393939392</v>
      </c>
      <c r="M899" s="4">
        <f>cocina[[#This Row],[Costo Unitario]]*cocina[[#This Row],[Cantidad Ordenada]]</f>
        <v>60</v>
      </c>
    </row>
    <row r="900" spans="1:13" x14ac:dyDescent="0.45">
      <c r="A900" s="3">
        <v>353</v>
      </c>
      <c r="B900" s="3">
        <v>7</v>
      </c>
      <c r="C900" s="2" t="s">
        <v>390</v>
      </c>
      <c r="D900" s="2" t="s">
        <v>1345</v>
      </c>
      <c r="E900" s="4">
        <v>13</v>
      </c>
      <c r="F900" s="4">
        <v>22</v>
      </c>
      <c r="G900" s="3">
        <v>2</v>
      </c>
      <c r="H900">
        <v>50</v>
      </c>
      <c r="I900" s="2" t="s">
        <v>1328</v>
      </c>
      <c r="J900" s="4">
        <f>cocina[[#This Row],[Precio Unitario]]*cocina[[#This Row],[Cantidad Ordenada]]</f>
        <v>44</v>
      </c>
      <c r="K900" s="4">
        <f>(cocina[[#This Row],[Precio Unitario]]-cocina[[#This Row],[Costo Unitario]])*cocina[[#This Row],[Cantidad Ordenada]]</f>
        <v>18</v>
      </c>
      <c r="L900" s="7">
        <f>cocina[[#This Row],[Ganancia Neta]]/cocina[[#This Row],[Ganancia Bruta]]</f>
        <v>0.40909090909090912</v>
      </c>
      <c r="M900" s="4">
        <f>cocina[[#This Row],[Costo Unitario]]*cocina[[#This Row],[Cantidad Ordenada]]</f>
        <v>26</v>
      </c>
    </row>
    <row r="901" spans="1:13" x14ac:dyDescent="0.45">
      <c r="A901" s="3">
        <v>353</v>
      </c>
      <c r="B901" s="3">
        <v>7</v>
      </c>
      <c r="C901" s="2" t="s">
        <v>123</v>
      </c>
      <c r="D901" s="2" t="s">
        <v>1334</v>
      </c>
      <c r="E901" s="4">
        <v>18</v>
      </c>
      <c r="F901" s="4">
        <v>30</v>
      </c>
      <c r="G901" s="3">
        <v>1</v>
      </c>
      <c r="H901">
        <v>16</v>
      </c>
      <c r="I901" s="2" t="s">
        <v>1327</v>
      </c>
      <c r="J901" s="4">
        <f>cocina[[#This Row],[Precio Unitario]]*cocina[[#This Row],[Cantidad Ordenada]]</f>
        <v>30</v>
      </c>
      <c r="K901" s="4">
        <f>(cocina[[#This Row],[Precio Unitario]]-cocina[[#This Row],[Costo Unitario]])*cocina[[#This Row],[Cantidad Ordenada]]</f>
        <v>12</v>
      </c>
      <c r="L901" s="7">
        <f>cocina[[#This Row],[Ganancia Neta]]/cocina[[#This Row],[Ganancia Bruta]]</f>
        <v>0.4</v>
      </c>
      <c r="M901" s="4">
        <f>cocina[[#This Row],[Costo Unitario]]*cocina[[#This Row],[Cantidad Ordenada]]</f>
        <v>18</v>
      </c>
    </row>
    <row r="902" spans="1:13" x14ac:dyDescent="0.45">
      <c r="A902" s="3">
        <v>353</v>
      </c>
      <c r="B902" s="3">
        <v>7</v>
      </c>
      <c r="C902" s="2" t="s">
        <v>35</v>
      </c>
      <c r="D902" s="2" t="s">
        <v>1343</v>
      </c>
      <c r="E902" s="4">
        <v>21</v>
      </c>
      <c r="F902" s="4">
        <v>35</v>
      </c>
      <c r="G902" s="3">
        <v>2</v>
      </c>
      <c r="H902">
        <v>37</v>
      </c>
      <c r="I902" s="2" t="s">
        <v>1327</v>
      </c>
      <c r="J902" s="4">
        <f>cocina[[#This Row],[Precio Unitario]]*cocina[[#This Row],[Cantidad Ordenada]]</f>
        <v>70</v>
      </c>
      <c r="K902" s="4">
        <f>(cocina[[#This Row],[Precio Unitario]]-cocina[[#This Row],[Costo Unitario]])*cocina[[#This Row],[Cantidad Ordenada]]</f>
        <v>28</v>
      </c>
      <c r="L902" s="7">
        <f>cocina[[#This Row],[Ganancia Neta]]/cocina[[#This Row],[Ganancia Bruta]]</f>
        <v>0.4</v>
      </c>
      <c r="M902" s="4">
        <f>cocina[[#This Row],[Costo Unitario]]*cocina[[#This Row],[Cantidad Ordenada]]</f>
        <v>42</v>
      </c>
    </row>
    <row r="903" spans="1:13" x14ac:dyDescent="0.45">
      <c r="A903" s="3">
        <v>353</v>
      </c>
      <c r="B903" s="3">
        <v>7</v>
      </c>
      <c r="C903" s="2" t="s">
        <v>98</v>
      </c>
      <c r="D903" s="2" t="s">
        <v>1346</v>
      </c>
      <c r="E903" s="4">
        <v>20</v>
      </c>
      <c r="F903" s="4">
        <v>34</v>
      </c>
      <c r="G903" s="3">
        <v>2</v>
      </c>
      <c r="H903">
        <v>25</v>
      </c>
      <c r="I903" s="2" t="s">
        <v>1328</v>
      </c>
      <c r="J903" s="4">
        <f>cocina[[#This Row],[Precio Unitario]]*cocina[[#This Row],[Cantidad Ordenada]]</f>
        <v>68</v>
      </c>
      <c r="K903" s="4">
        <f>(cocina[[#This Row],[Precio Unitario]]-cocina[[#This Row],[Costo Unitario]])*cocina[[#This Row],[Cantidad Ordenada]]</f>
        <v>28</v>
      </c>
      <c r="L903" s="7">
        <f>cocina[[#This Row],[Ganancia Neta]]/cocina[[#This Row],[Ganancia Bruta]]</f>
        <v>0.41176470588235292</v>
      </c>
      <c r="M903" s="4">
        <f>cocina[[#This Row],[Costo Unitario]]*cocina[[#This Row],[Cantidad Ordenada]]</f>
        <v>40</v>
      </c>
    </row>
    <row r="904" spans="1:13" x14ac:dyDescent="0.45">
      <c r="A904" s="3">
        <v>354</v>
      </c>
      <c r="B904" s="3">
        <v>12</v>
      </c>
      <c r="C904" s="2" t="s">
        <v>211</v>
      </c>
      <c r="D904" s="2" t="s">
        <v>1342</v>
      </c>
      <c r="E904" s="4">
        <v>11</v>
      </c>
      <c r="F904" s="4">
        <v>19</v>
      </c>
      <c r="G904" s="3">
        <v>3</v>
      </c>
      <c r="H904">
        <v>32</v>
      </c>
      <c r="I904" s="2" t="s">
        <v>1328</v>
      </c>
      <c r="J904" s="4">
        <f>cocina[[#This Row],[Precio Unitario]]*cocina[[#This Row],[Cantidad Ordenada]]</f>
        <v>57</v>
      </c>
      <c r="K904" s="4">
        <f>(cocina[[#This Row],[Precio Unitario]]-cocina[[#This Row],[Costo Unitario]])*cocina[[#This Row],[Cantidad Ordenada]]</f>
        <v>24</v>
      </c>
      <c r="L904" s="7">
        <f>cocina[[#This Row],[Ganancia Neta]]/cocina[[#This Row],[Ganancia Bruta]]</f>
        <v>0.42105263157894735</v>
      </c>
      <c r="M904" s="4">
        <f>cocina[[#This Row],[Costo Unitario]]*cocina[[#This Row],[Cantidad Ordenada]]</f>
        <v>33</v>
      </c>
    </row>
    <row r="905" spans="1:13" x14ac:dyDescent="0.45">
      <c r="A905" s="3">
        <v>354</v>
      </c>
      <c r="B905" s="3">
        <v>12</v>
      </c>
      <c r="C905" s="2" t="s">
        <v>480</v>
      </c>
      <c r="D905" s="2" t="s">
        <v>1344</v>
      </c>
      <c r="E905" s="4">
        <v>19</v>
      </c>
      <c r="F905" s="4">
        <v>32</v>
      </c>
      <c r="G905" s="3">
        <v>2</v>
      </c>
      <c r="H905">
        <v>49</v>
      </c>
      <c r="I905" s="2" t="s">
        <v>1328</v>
      </c>
      <c r="J905" s="4">
        <f>cocina[[#This Row],[Precio Unitario]]*cocina[[#This Row],[Cantidad Ordenada]]</f>
        <v>64</v>
      </c>
      <c r="K905" s="4">
        <f>(cocina[[#This Row],[Precio Unitario]]-cocina[[#This Row],[Costo Unitario]])*cocina[[#This Row],[Cantidad Ordenada]]</f>
        <v>26</v>
      </c>
      <c r="L905" s="7">
        <f>cocina[[#This Row],[Ganancia Neta]]/cocina[[#This Row],[Ganancia Bruta]]</f>
        <v>0.40625</v>
      </c>
      <c r="M905" s="4">
        <f>cocina[[#This Row],[Costo Unitario]]*cocina[[#This Row],[Cantidad Ordenada]]</f>
        <v>38</v>
      </c>
    </row>
    <row r="906" spans="1:13" x14ac:dyDescent="0.45">
      <c r="A906" s="3">
        <v>354</v>
      </c>
      <c r="B906" s="3">
        <v>12</v>
      </c>
      <c r="C906" s="2" t="s">
        <v>143</v>
      </c>
      <c r="D906" s="2" t="s">
        <v>1350</v>
      </c>
      <c r="E906" s="4">
        <v>10</v>
      </c>
      <c r="F906" s="4">
        <v>18</v>
      </c>
      <c r="G906" s="3">
        <v>2</v>
      </c>
      <c r="H906">
        <v>7</v>
      </c>
      <c r="I906" s="2" t="s">
        <v>1328</v>
      </c>
      <c r="J906" s="4">
        <f>cocina[[#This Row],[Precio Unitario]]*cocina[[#This Row],[Cantidad Ordenada]]</f>
        <v>36</v>
      </c>
      <c r="K906" s="4">
        <f>(cocina[[#This Row],[Precio Unitario]]-cocina[[#This Row],[Costo Unitario]])*cocina[[#This Row],[Cantidad Ordenada]]</f>
        <v>16</v>
      </c>
      <c r="L906" s="7">
        <f>cocina[[#This Row],[Ganancia Neta]]/cocina[[#This Row],[Ganancia Bruta]]</f>
        <v>0.44444444444444442</v>
      </c>
      <c r="M906" s="4">
        <f>cocina[[#This Row],[Costo Unitario]]*cocina[[#This Row],[Cantidad Ordenada]]</f>
        <v>20</v>
      </c>
    </row>
    <row r="907" spans="1:13" x14ac:dyDescent="0.45">
      <c r="A907" s="3">
        <v>354</v>
      </c>
      <c r="B907" s="3">
        <v>12</v>
      </c>
      <c r="C907" s="2" t="s">
        <v>300</v>
      </c>
      <c r="D907" s="2" t="s">
        <v>1333</v>
      </c>
      <c r="E907" s="4">
        <v>14</v>
      </c>
      <c r="F907" s="4">
        <v>24</v>
      </c>
      <c r="G907" s="3">
        <v>1</v>
      </c>
      <c r="H907">
        <v>49</v>
      </c>
      <c r="I907" s="2" t="s">
        <v>1328</v>
      </c>
      <c r="J907" s="4">
        <f>cocina[[#This Row],[Precio Unitario]]*cocina[[#This Row],[Cantidad Ordenada]]</f>
        <v>24</v>
      </c>
      <c r="K907" s="4">
        <f>(cocina[[#This Row],[Precio Unitario]]-cocina[[#This Row],[Costo Unitario]])*cocina[[#This Row],[Cantidad Ordenada]]</f>
        <v>10</v>
      </c>
      <c r="L907" s="7">
        <f>cocina[[#This Row],[Ganancia Neta]]/cocina[[#This Row],[Ganancia Bruta]]</f>
        <v>0.41666666666666669</v>
      </c>
      <c r="M907" s="4">
        <f>cocina[[#This Row],[Costo Unitario]]*cocina[[#This Row],[Cantidad Ordenada]]</f>
        <v>14</v>
      </c>
    </row>
    <row r="908" spans="1:13" x14ac:dyDescent="0.45">
      <c r="A908" s="3">
        <v>355</v>
      </c>
      <c r="B908" s="3">
        <v>4</v>
      </c>
      <c r="C908" s="2" t="s">
        <v>297</v>
      </c>
      <c r="D908" s="2" t="s">
        <v>1351</v>
      </c>
      <c r="E908" s="4">
        <v>15</v>
      </c>
      <c r="F908" s="4">
        <v>26</v>
      </c>
      <c r="G908" s="3">
        <v>1</v>
      </c>
      <c r="H908">
        <v>7</v>
      </c>
      <c r="I908" s="2" t="s">
        <v>1328</v>
      </c>
      <c r="J908" s="4">
        <f>cocina[[#This Row],[Precio Unitario]]*cocina[[#This Row],[Cantidad Ordenada]]</f>
        <v>26</v>
      </c>
      <c r="K908" s="4">
        <f>(cocina[[#This Row],[Precio Unitario]]-cocina[[#This Row],[Costo Unitario]])*cocina[[#This Row],[Cantidad Ordenada]]</f>
        <v>11</v>
      </c>
      <c r="L908" s="7">
        <f>cocina[[#This Row],[Ganancia Neta]]/cocina[[#This Row],[Ganancia Bruta]]</f>
        <v>0.42307692307692307</v>
      </c>
      <c r="M908" s="4">
        <f>cocina[[#This Row],[Costo Unitario]]*cocina[[#This Row],[Cantidad Ordenada]]</f>
        <v>15</v>
      </c>
    </row>
    <row r="909" spans="1:13" x14ac:dyDescent="0.45">
      <c r="A909" s="3">
        <v>356</v>
      </c>
      <c r="B909" s="3">
        <v>1</v>
      </c>
      <c r="C909" s="2" t="s">
        <v>143</v>
      </c>
      <c r="D909" s="2" t="s">
        <v>1350</v>
      </c>
      <c r="E909" s="4">
        <v>10</v>
      </c>
      <c r="F909" s="4">
        <v>18</v>
      </c>
      <c r="G909" s="3">
        <v>2</v>
      </c>
      <c r="H909">
        <v>7</v>
      </c>
      <c r="I909" s="2" t="s">
        <v>1327</v>
      </c>
      <c r="J909" s="4">
        <f>cocina[[#This Row],[Precio Unitario]]*cocina[[#This Row],[Cantidad Ordenada]]</f>
        <v>36</v>
      </c>
      <c r="K909" s="4">
        <f>(cocina[[#This Row],[Precio Unitario]]-cocina[[#This Row],[Costo Unitario]])*cocina[[#This Row],[Cantidad Ordenada]]</f>
        <v>16</v>
      </c>
      <c r="L909" s="7">
        <f>cocina[[#This Row],[Ganancia Neta]]/cocina[[#This Row],[Ganancia Bruta]]</f>
        <v>0.44444444444444442</v>
      </c>
      <c r="M909" s="4">
        <f>cocina[[#This Row],[Costo Unitario]]*cocina[[#This Row],[Cantidad Ordenada]]</f>
        <v>20</v>
      </c>
    </row>
    <row r="910" spans="1:13" x14ac:dyDescent="0.45">
      <c r="A910" s="3">
        <v>357</v>
      </c>
      <c r="B910" s="3">
        <v>17</v>
      </c>
      <c r="C910" s="2" t="s">
        <v>229</v>
      </c>
      <c r="D910" s="2" t="s">
        <v>1352</v>
      </c>
      <c r="E910" s="4">
        <v>15</v>
      </c>
      <c r="F910" s="4">
        <v>25</v>
      </c>
      <c r="G910" s="3">
        <v>1</v>
      </c>
      <c r="H910">
        <v>12</v>
      </c>
      <c r="I910" s="2" t="s">
        <v>1327</v>
      </c>
      <c r="J910" s="4">
        <f>cocina[[#This Row],[Precio Unitario]]*cocina[[#This Row],[Cantidad Ordenada]]</f>
        <v>25</v>
      </c>
      <c r="K910" s="4">
        <f>(cocina[[#This Row],[Precio Unitario]]-cocina[[#This Row],[Costo Unitario]])*cocina[[#This Row],[Cantidad Ordenada]]</f>
        <v>10</v>
      </c>
      <c r="L910" s="7">
        <f>cocina[[#This Row],[Ganancia Neta]]/cocina[[#This Row],[Ganancia Bruta]]</f>
        <v>0.4</v>
      </c>
      <c r="M910" s="4">
        <f>cocina[[#This Row],[Costo Unitario]]*cocina[[#This Row],[Cantidad Ordenada]]</f>
        <v>15</v>
      </c>
    </row>
    <row r="911" spans="1:13" x14ac:dyDescent="0.45">
      <c r="A911" s="3">
        <v>357</v>
      </c>
      <c r="B911" s="3">
        <v>17</v>
      </c>
      <c r="C911" s="2" t="s">
        <v>279</v>
      </c>
      <c r="D911" s="2" t="s">
        <v>1347</v>
      </c>
      <c r="E911" s="4">
        <v>12</v>
      </c>
      <c r="F911" s="4">
        <v>20</v>
      </c>
      <c r="G911" s="3">
        <v>2</v>
      </c>
      <c r="H911">
        <v>5</v>
      </c>
      <c r="I911" s="2" t="s">
        <v>1328</v>
      </c>
      <c r="J911" s="4">
        <f>cocina[[#This Row],[Precio Unitario]]*cocina[[#This Row],[Cantidad Ordenada]]</f>
        <v>40</v>
      </c>
      <c r="K911" s="4">
        <f>(cocina[[#This Row],[Precio Unitario]]-cocina[[#This Row],[Costo Unitario]])*cocina[[#This Row],[Cantidad Ordenada]]</f>
        <v>16</v>
      </c>
      <c r="L911" s="7">
        <f>cocina[[#This Row],[Ganancia Neta]]/cocina[[#This Row],[Ganancia Bruta]]</f>
        <v>0.4</v>
      </c>
      <c r="M911" s="4">
        <f>cocina[[#This Row],[Costo Unitario]]*cocina[[#This Row],[Cantidad Ordenada]]</f>
        <v>24</v>
      </c>
    </row>
    <row r="912" spans="1:13" x14ac:dyDescent="0.45">
      <c r="A912" s="3">
        <v>357</v>
      </c>
      <c r="B912" s="3">
        <v>17</v>
      </c>
      <c r="C912" s="2" t="s">
        <v>200</v>
      </c>
      <c r="D912" s="2" t="s">
        <v>1336</v>
      </c>
      <c r="E912" s="4">
        <v>16</v>
      </c>
      <c r="F912" s="4">
        <v>27</v>
      </c>
      <c r="G912" s="3">
        <v>3</v>
      </c>
      <c r="H912">
        <v>31</v>
      </c>
      <c r="I912" s="2" t="s">
        <v>1328</v>
      </c>
      <c r="J912" s="4">
        <f>cocina[[#This Row],[Precio Unitario]]*cocina[[#This Row],[Cantidad Ordenada]]</f>
        <v>81</v>
      </c>
      <c r="K912" s="4">
        <f>(cocina[[#This Row],[Precio Unitario]]-cocina[[#This Row],[Costo Unitario]])*cocina[[#This Row],[Cantidad Ordenada]]</f>
        <v>33</v>
      </c>
      <c r="L912" s="7">
        <f>cocina[[#This Row],[Ganancia Neta]]/cocina[[#This Row],[Ganancia Bruta]]</f>
        <v>0.40740740740740738</v>
      </c>
      <c r="M912" s="4">
        <f>cocina[[#This Row],[Costo Unitario]]*cocina[[#This Row],[Cantidad Ordenada]]</f>
        <v>48</v>
      </c>
    </row>
    <row r="913" spans="1:13" x14ac:dyDescent="0.45">
      <c r="A913" s="3">
        <v>357</v>
      </c>
      <c r="B913" s="3">
        <v>17</v>
      </c>
      <c r="C913" s="2" t="s">
        <v>390</v>
      </c>
      <c r="D913" s="2" t="s">
        <v>1345</v>
      </c>
      <c r="E913" s="4">
        <v>13</v>
      </c>
      <c r="F913" s="4">
        <v>22</v>
      </c>
      <c r="G913" s="3">
        <v>1</v>
      </c>
      <c r="H913">
        <v>48</v>
      </c>
      <c r="I913" s="2" t="s">
        <v>1327</v>
      </c>
      <c r="J913" s="4">
        <f>cocina[[#This Row],[Precio Unitario]]*cocina[[#This Row],[Cantidad Ordenada]]</f>
        <v>22</v>
      </c>
      <c r="K913" s="4">
        <f>(cocina[[#This Row],[Precio Unitario]]-cocina[[#This Row],[Costo Unitario]])*cocina[[#This Row],[Cantidad Ordenada]]</f>
        <v>9</v>
      </c>
      <c r="L913" s="7">
        <f>cocina[[#This Row],[Ganancia Neta]]/cocina[[#This Row],[Ganancia Bruta]]</f>
        <v>0.40909090909090912</v>
      </c>
      <c r="M913" s="4">
        <f>cocina[[#This Row],[Costo Unitario]]*cocina[[#This Row],[Cantidad Ordenada]]</f>
        <v>13</v>
      </c>
    </row>
    <row r="914" spans="1:13" x14ac:dyDescent="0.45">
      <c r="A914" s="3">
        <v>358</v>
      </c>
      <c r="B914" s="3">
        <v>13</v>
      </c>
      <c r="C914" s="2" t="s">
        <v>297</v>
      </c>
      <c r="D914" s="2" t="s">
        <v>1351</v>
      </c>
      <c r="E914" s="4">
        <v>15</v>
      </c>
      <c r="F914" s="4">
        <v>26</v>
      </c>
      <c r="G914" s="3">
        <v>2</v>
      </c>
      <c r="H914">
        <v>50</v>
      </c>
      <c r="I914" s="2" t="s">
        <v>1327</v>
      </c>
      <c r="J914" s="4">
        <f>cocina[[#This Row],[Precio Unitario]]*cocina[[#This Row],[Cantidad Ordenada]]</f>
        <v>52</v>
      </c>
      <c r="K914" s="4">
        <f>(cocina[[#This Row],[Precio Unitario]]-cocina[[#This Row],[Costo Unitario]])*cocina[[#This Row],[Cantidad Ordenada]]</f>
        <v>22</v>
      </c>
      <c r="L914" s="7">
        <f>cocina[[#This Row],[Ganancia Neta]]/cocina[[#This Row],[Ganancia Bruta]]</f>
        <v>0.42307692307692307</v>
      </c>
      <c r="M914" s="4">
        <f>cocina[[#This Row],[Costo Unitario]]*cocina[[#This Row],[Cantidad Ordenada]]</f>
        <v>30</v>
      </c>
    </row>
    <row r="915" spans="1:13" x14ac:dyDescent="0.45">
      <c r="A915" s="3">
        <v>358</v>
      </c>
      <c r="B915" s="3">
        <v>13</v>
      </c>
      <c r="C915" s="2" t="s">
        <v>143</v>
      </c>
      <c r="D915" s="2" t="s">
        <v>1350</v>
      </c>
      <c r="E915" s="4">
        <v>10</v>
      </c>
      <c r="F915" s="4">
        <v>18</v>
      </c>
      <c r="G915" s="3">
        <v>3</v>
      </c>
      <c r="H915">
        <v>50</v>
      </c>
      <c r="I915" s="2" t="s">
        <v>1328</v>
      </c>
      <c r="J915" s="4">
        <f>cocina[[#This Row],[Precio Unitario]]*cocina[[#This Row],[Cantidad Ordenada]]</f>
        <v>54</v>
      </c>
      <c r="K915" s="4">
        <f>(cocina[[#This Row],[Precio Unitario]]-cocina[[#This Row],[Costo Unitario]])*cocina[[#This Row],[Cantidad Ordenada]]</f>
        <v>24</v>
      </c>
      <c r="L915" s="7">
        <f>cocina[[#This Row],[Ganancia Neta]]/cocina[[#This Row],[Ganancia Bruta]]</f>
        <v>0.44444444444444442</v>
      </c>
      <c r="M915" s="4">
        <f>cocina[[#This Row],[Costo Unitario]]*cocina[[#This Row],[Cantidad Ordenada]]</f>
        <v>30</v>
      </c>
    </row>
    <row r="916" spans="1:13" x14ac:dyDescent="0.45">
      <c r="A916" s="3">
        <v>358</v>
      </c>
      <c r="B916" s="3">
        <v>13</v>
      </c>
      <c r="C916" s="2" t="s">
        <v>279</v>
      </c>
      <c r="D916" s="2" t="s">
        <v>1347</v>
      </c>
      <c r="E916" s="4">
        <v>12</v>
      </c>
      <c r="F916" s="4">
        <v>20</v>
      </c>
      <c r="G916" s="3">
        <v>3</v>
      </c>
      <c r="H916">
        <v>52</v>
      </c>
      <c r="I916" s="2" t="s">
        <v>1327</v>
      </c>
      <c r="J916" s="4">
        <f>cocina[[#This Row],[Precio Unitario]]*cocina[[#This Row],[Cantidad Ordenada]]</f>
        <v>60</v>
      </c>
      <c r="K916" s="4">
        <f>(cocina[[#This Row],[Precio Unitario]]-cocina[[#This Row],[Costo Unitario]])*cocina[[#This Row],[Cantidad Ordenada]]</f>
        <v>24</v>
      </c>
      <c r="L916" s="7">
        <f>cocina[[#This Row],[Ganancia Neta]]/cocina[[#This Row],[Ganancia Bruta]]</f>
        <v>0.4</v>
      </c>
      <c r="M916" s="4">
        <f>cocina[[#This Row],[Costo Unitario]]*cocina[[#This Row],[Cantidad Ordenada]]</f>
        <v>36</v>
      </c>
    </row>
    <row r="917" spans="1:13" x14ac:dyDescent="0.45">
      <c r="A917" s="3">
        <v>359</v>
      </c>
      <c r="B917" s="3">
        <v>11</v>
      </c>
      <c r="C917" s="2" t="s">
        <v>390</v>
      </c>
      <c r="D917" s="2" t="s">
        <v>1345</v>
      </c>
      <c r="E917" s="4">
        <v>13</v>
      </c>
      <c r="F917" s="4">
        <v>22</v>
      </c>
      <c r="G917" s="3">
        <v>1</v>
      </c>
      <c r="H917">
        <v>26</v>
      </c>
      <c r="I917" s="2" t="s">
        <v>1328</v>
      </c>
      <c r="J917" s="4">
        <f>cocina[[#This Row],[Precio Unitario]]*cocina[[#This Row],[Cantidad Ordenada]]</f>
        <v>22</v>
      </c>
      <c r="K917" s="4">
        <f>(cocina[[#This Row],[Precio Unitario]]-cocina[[#This Row],[Costo Unitario]])*cocina[[#This Row],[Cantidad Ordenada]]</f>
        <v>9</v>
      </c>
      <c r="L917" s="7">
        <f>cocina[[#This Row],[Ganancia Neta]]/cocina[[#This Row],[Ganancia Bruta]]</f>
        <v>0.40909090909090912</v>
      </c>
      <c r="M917" s="4">
        <f>cocina[[#This Row],[Costo Unitario]]*cocina[[#This Row],[Cantidad Ordenada]]</f>
        <v>13</v>
      </c>
    </row>
    <row r="918" spans="1:13" x14ac:dyDescent="0.45">
      <c r="A918" s="3">
        <v>359</v>
      </c>
      <c r="B918" s="3">
        <v>11</v>
      </c>
      <c r="C918" s="2" t="s">
        <v>68</v>
      </c>
      <c r="D918" s="2" t="s">
        <v>1341</v>
      </c>
      <c r="E918" s="4">
        <v>16</v>
      </c>
      <c r="F918" s="4">
        <v>28</v>
      </c>
      <c r="G918" s="3">
        <v>3</v>
      </c>
      <c r="H918">
        <v>57</v>
      </c>
      <c r="I918" s="2" t="s">
        <v>1328</v>
      </c>
      <c r="J918" s="4">
        <f>cocina[[#This Row],[Precio Unitario]]*cocina[[#This Row],[Cantidad Ordenada]]</f>
        <v>84</v>
      </c>
      <c r="K918" s="4">
        <f>(cocina[[#This Row],[Precio Unitario]]-cocina[[#This Row],[Costo Unitario]])*cocina[[#This Row],[Cantidad Ordenada]]</f>
        <v>36</v>
      </c>
      <c r="L918" s="7">
        <f>cocina[[#This Row],[Ganancia Neta]]/cocina[[#This Row],[Ganancia Bruta]]</f>
        <v>0.42857142857142855</v>
      </c>
      <c r="M918" s="4">
        <f>cocina[[#This Row],[Costo Unitario]]*cocina[[#This Row],[Cantidad Ordenada]]</f>
        <v>48</v>
      </c>
    </row>
    <row r="919" spans="1:13" x14ac:dyDescent="0.45">
      <c r="A919" s="3">
        <v>359</v>
      </c>
      <c r="B919" s="3">
        <v>11</v>
      </c>
      <c r="C919" s="2" t="s">
        <v>58</v>
      </c>
      <c r="D919" s="2" t="s">
        <v>1339</v>
      </c>
      <c r="E919" s="4">
        <v>17</v>
      </c>
      <c r="F919" s="4">
        <v>29</v>
      </c>
      <c r="G919" s="3">
        <v>2</v>
      </c>
      <c r="H919">
        <v>12</v>
      </c>
      <c r="I919" s="2" t="s">
        <v>1328</v>
      </c>
      <c r="J919" s="4">
        <f>cocina[[#This Row],[Precio Unitario]]*cocina[[#This Row],[Cantidad Ordenada]]</f>
        <v>58</v>
      </c>
      <c r="K919" s="4">
        <f>(cocina[[#This Row],[Precio Unitario]]-cocina[[#This Row],[Costo Unitario]])*cocina[[#This Row],[Cantidad Ordenada]]</f>
        <v>24</v>
      </c>
      <c r="L919" s="7">
        <f>cocina[[#This Row],[Ganancia Neta]]/cocina[[#This Row],[Ganancia Bruta]]</f>
        <v>0.41379310344827586</v>
      </c>
      <c r="M919" s="4">
        <f>cocina[[#This Row],[Costo Unitario]]*cocina[[#This Row],[Cantidad Ordenada]]</f>
        <v>34</v>
      </c>
    </row>
    <row r="920" spans="1:13" x14ac:dyDescent="0.45">
      <c r="A920" s="3">
        <v>359</v>
      </c>
      <c r="B920" s="3">
        <v>11</v>
      </c>
      <c r="C920" s="2" t="s">
        <v>297</v>
      </c>
      <c r="D920" s="2" t="s">
        <v>1351</v>
      </c>
      <c r="E920" s="4">
        <v>15</v>
      </c>
      <c r="F920" s="4">
        <v>26</v>
      </c>
      <c r="G920" s="3">
        <v>1</v>
      </c>
      <c r="H920">
        <v>50</v>
      </c>
      <c r="I920" s="2" t="s">
        <v>1328</v>
      </c>
      <c r="J920" s="4">
        <f>cocina[[#This Row],[Precio Unitario]]*cocina[[#This Row],[Cantidad Ordenada]]</f>
        <v>26</v>
      </c>
      <c r="K920" s="4">
        <f>(cocina[[#This Row],[Precio Unitario]]-cocina[[#This Row],[Costo Unitario]])*cocina[[#This Row],[Cantidad Ordenada]]</f>
        <v>11</v>
      </c>
      <c r="L920" s="7">
        <f>cocina[[#This Row],[Ganancia Neta]]/cocina[[#This Row],[Ganancia Bruta]]</f>
        <v>0.42307692307692307</v>
      </c>
      <c r="M920" s="4">
        <f>cocina[[#This Row],[Costo Unitario]]*cocina[[#This Row],[Cantidad Ordenada]]</f>
        <v>15</v>
      </c>
    </row>
    <row r="921" spans="1:13" x14ac:dyDescent="0.45">
      <c r="A921" s="3">
        <v>360</v>
      </c>
      <c r="B921" s="3">
        <v>16</v>
      </c>
      <c r="C921" s="2" t="s">
        <v>126</v>
      </c>
      <c r="D921" s="2" t="s">
        <v>1349</v>
      </c>
      <c r="E921" s="4">
        <v>13</v>
      </c>
      <c r="F921" s="4">
        <v>21</v>
      </c>
      <c r="G921" s="3">
        <v>1</v>
      </c>
      <c r="H921">
        <v>42</v>
      </c>
      <c r="I921" s="2" t="s">
        <v>1327</v>
      </c>
      <c r="J921" s="4">
        <f>cocina[[#This Row],[Precio Unitario]]*cocina[[#This Row],[Cantidad Ordenada]]</f>
        <v>21</v>
      </c>
      <c r="K921" s="4">
        <f>(cocina[[#This Row],[Precio Unitario]]-cocina[[#This Row],[Costo Unitario]])*cocina[[#This Row],[Cantidad Ordenada]]</f>
        <v>8</v>
      </c>
      <c r="L921" s="7">
        <f>cocina[[#This Row],[Ganancia Neta]]/cocina[[#This Row],[Ganancia Bruta]]</f>
        <v>0.38095238095238093</v>
      </c>
      <c r="M921" s="4">
        <f>cocina[[#This Row],[Costo Unitario]]*cocina[[#This Row],[Cantidad Ordenada]]</f>
        <v>13</v>
      </c>
    </row>
    <row r="922" spans="1:13" x14ac:dyDescent="0.45">
      <c r="A922" s="3">
        <v>360</v>
      </c>
      <c r="B922" s="3">
        <v>16</v>
      </c>
      <c r="C922" s="2" t="s">
        <v>123</v>
      </c>
      <c r="D922" s="2" t="s">
        <v>1334</v>
      </c>
      <c r="E922" s="4">
        <v>18</v>
      </c>
      <c r="F922" s="4">
        <v>30</v>
      </c>
      <c r="G922" s="3">
        <v>3</v>
      </c>
      <c r="H922">
        <v>36</v>
      </c>
      <c r="I922" s="2" t="s">
        <v>1328</v>
      </c>
      <c r="J922" s="4">
        <f>cocina[[#This Row],[Precio Unitario]]*cocina[[#This Row],[Cantidad Ordenada]]</f>
        <v>90</v>
      </c>
      <c r="K922" s="4">
        <f>(cocina[[#This Row],[Precio Unitario]]-cocina[[#This Row],[Costo Unitario]])*cocina[[#This Row],[Cantidad Ordenada]]</f>
        <v>36</v>
      </c>
      <c r="L922" s="7">
        <f>cocina[[#This Row],[Ganancia Neta]]/cocina[[#This Row],[Ganancia Bruta]]</f>
        <v>0.4</v>
      </c>
      <c r="M922" s="4">
        <f>cocina[[#This Row],[Costo Unitario]]*cocina[[#This Row],[Cantidad Ordenada]]</f>
        <v>54</v>
      </c>
    </row>
    <row r="923" spans="1:13" x14ac:dyDescent="0.45">
      <c r="A923" s="3">
        <v>360</v>
      </c>
      <c r="B923" s="3">
        <v>16</v>
      </c>
      <c r="C923" s="2" t="s">
        <v>297</v>
      </c>
      <c r="D923" s="2" t="s">
        <v>1351</v>
      </c>
      <c r="E923" s="4">
        <v>15</v>
      </c>
      <c r="F923" s="4">
        <v>26</v>
      </c>
      <c r="G923" s="3">
        <v>1</v>
      </c>
      <c r="H923">
        <v>51</v>
      </c>
      <c r="I923" s="2" t="s">
        <v>1328</v>
      </c>
      <c r="J923" s="4">
        <f>cocina[[#This Row],[Precio Unitario]]*cocina[[#This Row],[Cantidad Ordenada]]</f>
        <v>26</v>
      </c>
      <c r="K923" s="4">
        <f>(cocina[[#This Row],[Precio Unitario]]-cocina[[#This Row],[Costo Unitario]])*cocina[[#This Row],[Cantidad Ordenada]]</f>
        <v>11</v>
      </c>
      <c r="L923" s="7">
        <f>cocina[[#This Row],[Ganancia Neta]]/cocina[[#This Row],[Ganancia Bruta]]</f>
        <v>0.42307692307692307</v>
      </c>
      <c r="M923" s="4">
        <f>cocina[[#This Row],[Costo Unitario]]*cocina[[#This Row],[Cantidad Ordenada]]</f>
        <v>15</v>
      </c>
    </row>
    <row r="924" spans="1:13" x14ac:dyDescent="0.45">
      <c r="A924" s="3">
        <v>360</v>
      </c>
      <c r="B924" s="3">
        <v>16</v>
      </c>
      <c r="C924" s="2" t="s">
        <v>480</v>
      </c>
      <c r="D924" s="2" t="s">
        <v>1344</v>
      </c>
      <c r="E924" s="4">
        <v>19</v>
      </c>
      <c r="F924" s="4">
        <v>32</v>
      </c>
      <c r="G924" s="3">
        <v>3</v>
      </c>
      <c r="H924">
        <v>30</v>
      </c>
      <c r="I924" s="2" t="s">
        <v>1328</v>
      </c>
      <c r="J924" s="4">
        <f>cocina[[#This Row],[Precio Unitario]]*cocina[[#This Row],[Cantidad Ordenada]]</f>
        <v>96</v>
      </c>
      <c r="K924" s="4">
        <f>(cocina[[#This Row],[Precio Unitario]]-cocina[[#This Row],[Costo Unitario]])*cocina[[#This Row],[Cantidad Ordenada]]</f>
        <v>39</v>
      </c>
      <c r="L924" s="7">
        <f>cocina[[#This Row],[Ganancia Neta]]/cocina[[#This Row],[Ganancia Bruta]]</f>
        <v>0.40625</v>
      </c>
      <c r="M924" s="4">
        <f>cocina[[#This Row],[Costo Unitario]]*cocina[[#This Row],[Cantidad Ordenada]]</f>
        <v>57</v>
      </c>
    </row>
    <row r="925" spans="1:13" x14ac:dyDescent="0.45">
      <c r="A925" s="3">
        <v>361</v>
      </c>
      <c r="B925" s="3">
        <v>16</v>
      </c>
      <c r="C925" s="2" t="s">
        <v>58</v>
      </c>
      <c r="D925" s="2" t="s">
        <v>1339</v>
      </c>
      <c r="E925" s="4">
        <v>17</v>
      </c>
      <c r="F925" s="4">
        <v>29</v>
      </c>
      <c r="G925" s="3">
        <v>1</v>
      </c>
      <c r="H925">
        <v>58</v>
      </c>
      <c r="I925" s="2" t="s">
        <v>1327</v>
      </c>
      <c r="J925" s="4">
        <f>cocina[[#This Row],[Precio Unitario]]*cocina[[#This Row],[Cantidad Ordenada]]</f>
        <v>29</v>
      </c>
      <c r="K925" s="4">
        <f>(cocina[[#This Row],[Precio Unitario]]-cocina[[#This Row],[Costo Unitario]])*cocina[[#This Row],[Cantidad Ordenada]]</f>
        <v>12</v>
      </c>
      <c r="L925" s="7">
        <f>cocina[[#This Row],[Ganancia Neta]]/cocina[[#This Row],[Ganancia Bruta]]</f>
        <v>0.41379310344827586</v>
      </c>
      <c r="M925" s="4">
        <f>cocina[[#This Row],[Costo Unitario]]*cocina[[#This Row],[Cantidad Ordenada]]</f>
        <v>17</v>
      </c>
    </row>
    <row r="926" spans="1:13" x14ac:dyDescent="0.45">
      <c r="A926" s="3">
        <v>361</v>
      </c>
      <c r="B926" s="3">
        <v>16</v>
      </c>
      <c r="C926" s="2" t="s">
        <v>300</v>
      </c>
      <c r="D926" s="2" t="s">
        <v>1333</v>
      </c>
      <c r="E926" s="4">
        <v>14</v>
      </c>
      <c r="F926" s="4">
        <v>24</v>
      </c>
      <c r="G926" s="3">
        <v>3</v>
      </c>
      <c r="H926">
        <v>54</v>
      </c>
      <c r="I926" s="2" t="s">
        <v>1328</v>
      </c>
      <c r="J926" s="4">
        <f>cocina[[#This Row],[Precio Unitario]]*cocina[[#This Row],[Cantidad Ordenada]]</f>
        <v>72</v>
      </c>
      <c r="K926" s="4">
        <f>(cocina[[#This Row],[Precio Unitario]]-cocina[[#This Row],[Costo Unitario]])*cocina[[#This Row],[Cantidad Ordenada]]</f>
        <v>30</v>
      </c>
      <c r="L926" s="7">
        <f>cocina[[#This Row],[Ganancia Neta]]/cocina[[#This Row],[Ganancia Bruta]]</f>
        <v>0.41666666666666669</v>
      </c>
      <c r="M926" s="4">
        <f>cocina[[#This Row],[Costo Unitario]]*cocina[[#This Row],[Cantidad Ordenada]]</f>
        <v>42</v>
      </c>
    </row>
    <row r="927" spans="1:13" x14ac:dyDescent="0.45">
      <c r="A927" s="3">
        <v>362</v>
      </c>
      <c r="B927" s="3">
        <v>15</v>
      </c>
      <c r="C927" s="2" t="s">
        <v>279</v>
      </c>
      <c r="D927" s="2" t="s">
        <v>1347</v>
      </c>
      <c r="E927" s="4">
        <v>12</v>
      </c>
      <c r="F927" s="4">
        <v>20</v>
      </c>
      <c r="G927" s="3">
        <v>1</v>
      </c>
      <c r="H927">
        <v>41</v>
      </c>
      <c r="I927" s="2" t="s">
        <v>1327</v>
      </c>
      <c r="J927" s="4">
        <f>cocina[[#This Row],[Precio Unitario]]*cocina[[#This Row],[Cantidad Ordenada]]</f>
        <v>20</v>
      </c>
      <c r="K927" s="4">
        <f>(cocina[[#This Row],[Precio Unitario]]-cocina[[#This Row],[Costo Unitario]])*cocina[[#This Row],[Cantidad Ordenada]]</f>
        <v>8</v>
      </c>
      <c r="L927" s="7">
        <f>cocina[[#This Row],[Ganancia Neta]]/cocina[[#This Row],[Ganancia Bruta]]</f>
        <v>0.4</v>
      </c>
      <c r="M927" s="4">
        <f>cocina[[#This Row],[Costo Unitario]]*cocina[[#This Row],[Cantidad Ordenada]]</f>
        <v>12</v>
      </c>
    </row>
    <row r="928" spans="1:13" x14ac:dyDescent="0.45">
      <c r="A928" s="3">
        <v>362</v>
      </c>
      <c r="B928" s="3">
        <v>15</v>
      </c>
      <c r="C928" s="2" t="s">
        <v>300</v>
      </c>
      <c r="D928" s="2" t="s">
        <v>1333</v>
      </c>
      <c r="E928" s="4">
        <v>14</v>
      </c>
      <c r="F928" s="4">
        <v>24</v>
      </c>
      <c r="G928" s="3">
        <v>1</v>
      </c>
      <c r="H928">
        <v>58</v>
      </c>
      <c r="I928" s="2" t="s">
        <v>1327</v>
      </c>
      <c r="J928" s="4">
        <f>cocina[[#This Row],[Precio Unitario]]*cocina[[#This Row],[Cantidad Ordenada]]</f>
        <v>24</v>
      </c>
      <c r="K928" s="4">
        <f>(cocina[[#This Row],[Precio Unitario]]-cocina[[#This Row],[Costo Unitario]])*cocina[[#This Row],[Cantidad Ordenada]]</f>
        <v>10</v>
      </c>
      <c r="L928" s="7">
        <f>cocina[[#This Row],[Ganancia Neta]]/cocina[[#This Row],[Ganancia Bruta]]</f>
        <v>0.41666666666666669</v>
      </c>
      <c r="M928" s="4">
        <f>cocina[[#This Row],[Costo Unitario]]*cocina[[#This Row],[Cantidad Ordenada]]</f>
        <v>14</v>
      </c>
    </row>
    <row r="929" spans="1:13" x14ac:dyDescent="0.45">
      <c r="A929" s="3">
        <v>362</v>
      </c>
      <c r="B929" s="3">
        <v>15</v>
      </c>
      <c r="C929" s="2" t="s">
        <v>143</v>
      </c>
      <c r="D929" s="2" t="s">
        <v>1350</v>
      </c>
      <c r="E929" s="4">
        <v>10</v>
      </c>
      <c r="F929" s="4">
        <v>18</v>
      </c>
      <c r="G929" s="3">
        <v>1</v>
      </c>
      <c r="H929">
        <v>24</v>
      </c>
      <c r="I929" s="2" t="s">
        <v>1327</v>
      </c>
      <c r="J929" s="4">
        <f>cocina[[#This Row],[Precio Unitario]]*cocina[[#This Row],[Cantidad Ordenada]]</f>
        <v>18</v>
      </c>
      <c r="K929" s="4">
        <f>(cocina[[#This Row],[Precio Unitario]]-cocina[[#This Row],[Costo Unitario]])*cocina[[#This Row],[Cantidad Ordenada]]</f>
        <v>8</v>
      </c>
      <c r="L929" s="7">
        <f>cocina[[#This Row],[Ganancia Neta]]/cocina[[#This Row],[Ganancia Bruta]]</f>
        <v>0.44444444444444442</v>
      </c>
      <c r="M929" s="4">
        <f>cocina[[#This Row],[Costo Unitario]]*cocina[[#This Row],[Cantidad Ordenada]]</f>
        <v>10</v>
      </c>
    </row>
    <row r="930" spans="1:13" x14ac:dyDescent="0.45">
      <c r="A930" s="3">
        <v>363</v>
      </c>
      <c r="B930" s="3">
        <v>5</v>
      </c>
      <c r="C930" s="2" t="s">
        <v>123</v>
      </c>
      <c r="D930" s="2" t="s">
        <v>1334</v>
      </c>
      <c r="E930" s="4">
        <v>18</v>
      </c>
      <c r="F930" s="4">
        <v>30</v>
      </c>
      <c r="G930" s="3">
        <v>1</v>
      </c>
      <c r="H930">
        <v>48</v>
      </c>
      <c r="I930" s="2" t="s">
        <v>1327</v>
      </c>
      <c r="J930" s="4">
        <f>cocina[[#This Row],[Precio Unitario]]*cocina[[#This Row],[Cantidad Ordenada]]</f>
        <v>30</v>
      </c>
      <c r="K930" s="4">
        <f>(cocina[[#This Row],[Precio Unitario]]-cocina[[#This Row],[Costo Unitario]])*cocina[[#This Row],[Cantidad Ordenada]]</f>
        <v>12</v>
      </c>
      <c r="L930" s="7">
        <f>cocina[[#This Row],[Ganancia Neta]]/cocina[[#This Row],[Ganancia Bruta]]</f>
        <v>0.4</v>
      </c>
      <c r="M930" s="4">
        <f>cocina[[#This Row],[Costo Unitario]]*cocina[[#This Row],[Cantidad Ordenada]]</f>
        <v>18</v>
      </c>
    </row>
    <row r="931" spans="1:13" x14ac:dyDescent="0.45">
      <c r="A931" s="3">
        <v>363</v>
      </c>
      <c r="B931" s="3">
        <v>5</v>
      </c>
      <c r="C931" s="2" t="s">
        <v>300</v>
      </c>
      <c r="D931" s="2" t="s">
        <v>1333</v>
      </c>
      <c r="E931" s="4">
        <v>14</v>
      </c>
      <c r="F931" s="4">
        <v>24</v>
      </c>
      <c r="G931" s="3">
        <v>3</v>
      </c>
      <c r="H931">
        <v>41</v>
      </c>
      <c r="I931" s="2" t="s">
        <v>1328</v>
      </c>
      <c r="J931" s="4">
        <f>cocina[[#This Row],[Precio Unitario]]*cocina[[#This Row],[Cantidad Ordenada]]</f>
        <v>72</v>
      </c>
      <c r="K931" s="4">
        <f>(cocina[[#This Row],[Precio Unitario]]-cocina[[#This Row],[Costo Unitario]])*cocina[[#This Row],[Cantidad Ordenada]]</f>
        <v>30</v>
      </c>
      <c r="L931" s="7">
        <f>cocina[[#This Row],[Ganancia Neta]]/cocina[[#This Row],[Ganancia Bruta]]</f>
        <v>0.41666666666666669</v>
      </c>
      <c r="M931" s="4">
        <f>cocina[[#This Row],[Costo Unitario]]*cocina[[#This Row],[Cantidad Ordenada]]</f>
        <v>42</v>
      </c>
    </row>
    <row r="932" spans="1:13" x14ac:dyDescent="0.45">
      <c r="A932" s="3">
        <v>363</v>
      </c>
      <c r="B932" s="3">
        <v>5</v>
      </c>
      <c r="C932" s="2" t="s">
        <v>131</v>
      </c>
      <c r="D932" s="2" t="s">
        <v>1338</v>
      </c>
      <c r="E932" s="4">
        <v>22</v>
      </c>
      <c r="F932" s="4">
        <v>36</v>
      </c>
      <c r="G932" s="3">
        <v>2</v>
      </c>
      <c r="H932">
        <v>42</v>
      </c>
      <c r="I932" s="2" t="s">
        <v>1327</v>
      </c>
      <c r="J932" s="4">
        <f>cocina[[#This Row],[Precio Unitario]]*cocina[[#This Row],[Cantidad Ordenada]]</f>
        <v>72</v>
      </c>
      <c r="K932" s="4">
        <f>(cocina[[#This Row],[Precio Unitario]]-cocina[[#This Row],[Costo Unitario]])*cocina[[#This Row],[Cantidad Ordenada]]</f>
        <v>28</v>
      </c>
      <c r="L932" s="7">
        <f>cocina[[#This Row],[Ganancia Neta]]/cocina[[#This Row],[Ganancia Bruta]]</f>
        <v>0.3888888888888889</v>
      </c>
      <c r="M932" s="4">
        <f>cocina[[#This Row],[Costo Unitario]]*cocina[[#This Row],[Cantidad Ordenada]]</f>
        <v>44</v>
      </c>
    </row>
    <row r="933" spans="1:13" x14ac:dyDescent="0.45">
      <c r="A933" s="3">
        <v>363</v>
      </c>
      <c r="B933" s="3">
        <v>5</v>
      </c>
      <c r="C933" s="2" t="s">
        <v>512</v>
      </c>
      <c r="D933" s="2" t="s">
        <v>1340</v>
      </c>
      <c r="E933" s="4">
        <v>20</v>
      </c>
      <c r="F933" s="4">
        <v>33</v>
      </c>
      <c r="G933" s="3">
        <v>2</v>
      </c>
      <c r="H933">
        <v>18</v>
      </c>
      <c r="I933" s="2" t="s">
        <v>1327</v>
      </c>
      <c r="J933" s="4">
        <f>cocina[[#This Row],[Precio Unitario]]*cocina[[#This Row],[Cantidad Ordenada]]</f>
        <v>66</v>
      </c>
      <c r="K933" s="4">
        <f>(cocina[[#This Row],[Precio Unitario]]-cocina[[#This Row],[Costo Unitario]])*cocina[[#This Row],[Cantidad Ordenada]]</f>
        <v>26</v>
      </c>
      <c r="L933" s="7">
        <f>cocina[[#This Row],[Ganancia Neta]]/cocina[[#This Row],[Ganancia Bruta]]</f>
        <v>0.39393939393939392</v>
      </c>
      <c r="M933" s="4">
        <f>cocina[[#This Row],[Costo Unitario]]*cocina[[#This Row],[Cantidad Ordenada]]</f>
        <v>40</v>
      </c>
    </row>
    <row r="934" spans="1:13" x14ac:dyDescent="0.45">
      <c r="A934" s="3">
        <v>364</v>
      </c>
      <c r="B934" s="3">
        <v>15</v>
      </c>
      <c r="C934" s="2" t="s">
        <v>68</v>
      </c>
      <c r="D934" s="2" t="s">
        <v>1341</v>
      </c>
      <c r="E934" s="4">
        <v>16</v>
      </c>
      <c r="F934" s="4">
        <v>28</v>
      </c>
      <c r="G934" s="3">
        <v>2</v>
      </c>
      <c r="H934">
        <v>52</v>
      </c>
      <c r="I934" s="2" t="s">
        <v>1327</v>
      </c>
      <c r="J934" s="4">
        <f>cocina[[#This Row],[Precio Unitario]]*cocina[[#This Row],[Cantidad Ordenada]]</f>
        <v>56</v>
      </c>
      <c r="K934" s="4">
        <f>(cocina[[#This Row],[Precio Unitario]]-cocina[[#This Row],[Costo Unitario]])*cocina[[#This Row],[Cantidad Ordenada]]</f>
        <v>24</v>
      </c>
      <c r="L934" s="7">
        <f>cocina[[#This Row],[Ganancia Neta]]/cocina[[#This Row],[Ganancia Bruta]]</f>
        <v>0.42857142857142855</v>
      </c>
      <c r="M934" s="4">
        <f>cocina[[#This Row],[Costo Unitario]]*cocina[[#This Row],[Cantidad Ordenada]]</f>
        <v>32</v>
      </c>
    </row>
    <row r="935" spans="1:13" x14ac:dyDescent="0.45">
      <c r="A935" s="3">
        <v>364</v>
      </c>
      <c r="B935" s="3">
        <v>15</v>
      </c>
      <c r="C935" s="2" t="s">
        <v>390</v>
      </c>
      <c r="D935" s="2" t="s">
        <v>1345</v>
      </c>
      <c r="E935" s="4">
        <v>13</v>
      </c>
      <c r="F935" s="4">
        <v>22</v>
      </c>
      <c r="G935" s="3">
        <v>1</v>
      </c>
      <c r="H935">
        <v>20</v>
      </c>
      <c r="I935" s="2" t="s">
        <v>1327</v>
      </c>
      <c r="J935" s="4">
        <f>cocina[[#This Row],[Precio Unitario]]*cocina[[#This Row],[Cantidad Ordenada]]</f>
        <v>22</v>
      </c>
      <c r="K935" s="4">
        <f>(cocina[[#This Row],[Precio Unitario]]-cocina[[#This Row],[Costo Unitario]])*cocina[[#This Row],[Cantidad Ordenada]]</f>
        <v>9</v>
      </c>
      <c r="L935" s="7">
        <f>cocina[[#This Row],[Ganancia Neta]]/cocina[[#This Row],[Ganancia Bruta]]</f>
        <v>0.40909090909090912</v>
      </c>
      <c r="M935" s="4">
        <f>cocina[[#This Row],[Costo Unitario]]*cocina[[#This Row],[Cantidad Ordenada]]</f>
        <v>13</v>
      </c>
    </row>
    <row r="936" spans="1:13" x14ac:dyDescent="0.45">
      <c r="A936" s="3">
        <v>364</v>
      </c>
      <c r="B936" s="3">
        <v>15</v>
      </c>
      <c r="C936" s="2" t="s">
        <v>229</v>
      </c>
      <c r="D936" s="2" t="s">
        <v>1352</v>
      </c>
      <c r="E936" s="4">
        <v>15</v>
      </c>
      <c r="F936" s="4">
        <v>25</v>
      </c>
      <c r="G936" s="3">
        <v>2</v>
      </c>
      <c r="H936">
        <v>14</v>
      </c>
      <c r="I936" s="2" t="s">
        <v>1327</v>
      </c>
      <c r="J936" s="4">
        <f>cocina[[#This Row],[Precio Unitario]]*cocina[[#This Row],[Cantidad Ordenada]]</f>
        <v>50</v>
      </c>
      <c r="K936" s="4">
        <f>(cocina[[#This Row],[Precio Unitario]]-cocina[[#This Row],[Costo Unitario]])*cocina[[#This Row],[Cantidad Ordenada]]</f>
        <v>20</v>
      </c>
      <c r="L936" s="7">
        <f>cocina[[#This Row],[Ganancia Neta]]/cocina[[#This Row],[Ganancia Bruta]]</f>
        <v>0.4</v>
      </c>
      <c r="M936" s="4">
        <f>cocina[[#This Row],[Costo Unitario]]*cocina[[#This Row],[Cantidad Ordenada]]</f>
        <v>30</v>
      </c>
    </row>
    <row r="937" spans="1:13" x14ac:dyDescent="0.45">
      <c r="A937" s="3">
        <v>364</v>
      </c>
      <c r="B937" s="3">
        <v>15</v>
      </c>
      <c r="C937" s="2" t="s">
        <v>58</v>
      </c>
      <c r="D937" s="2" t="s">
        <v>1339</v>
      </c>
      <c r="E937" s="4">
        <v>17</v>
      </c>
      <c r="F937" s="4">
        <v>29</v>
      </c>
      <c r="G937" s="3">
        <v>1</v>
      </c>
      <c r="H937">
        <v>26</v>
      </c>
      <c r="I937" s="2" t="s">
        <v>1327</v>
      </c>
      <c r="J937" s="4">
        <f>cocina[[#This Row],[Precio Unitario]]*cocina[[#This Row],[Cantidad Ordenada]]</f>
        <v>29</v>
      </c>
      <c r="K937" s="4">
        <f>(cocina[[#This Row],[Precio Unitario]]-cocina[[#This Row],[Costo Unitario]])*cocina[[#This Row],[Cantidad Ordenada]]</f>
        <v>12</v>
      </c>
      <c r="L937" s="7">
        <f>cocina[[#This Row],[Ganancia Neta]]/cocina[[#This Row],[Ganancia Bruta]]</f>
        <v>0.41379310344827586</v>
      </c>
      <c r="M937" s="4">
        <f>cocina[[#This Row],[Costo Unitario]]*cocina[[#This Row],[Cantidad Ordenada]]</f>
        <v>17</v>
      </c>
    </row>
    <row r="938" spans="1:13" x14ac:dyDescent="0.45">
      <c r="A938" s="3">
        <v>365</v>
      </c>
      <c r="B938" s="3">
        <v>4</v>
      </c>
      <c r="C938" s="2" t="s">
        <v>131</v>
      </c>
      <c r="D938" s="2" t="s">
        <v>1338</v>
      </c>
      <c r="E938" s="4">
        <v>22</v>
      </c>
      <c r="F938" s="4">
        <v>36</v>
      </c>
      <c r="G938" s="3">
        <v>3</v>
      </c>
      <c r="H938">
        <v>25</v>
      </c>
      <c r="I938" s="2" t="s">
        <v>1328</v>
      </c>
      <c r="J938" s="4">
        <f>cocina[[#This Row],[Precio Unitario]]*cocina[[#This Row],[Cantidad Ordenada]]</f>
        <v>108</v>
      </c>
      <c r="K938" s="4">
        <f>(cocina[[#This Row],[Precio Unitario]]-cocina[[#This Row],[Costo Unitario]])*cocina[[#This Row],[Cantidad Ordenada]]</f>
        <v>42</v>
      </c>
      <c r="L938" s="7">
        <f>cocina[[#This Row],[Ganancia Neta]]/cocina[[#This Row],[Ganancia Bruta]]</f>
        <v>0.3888888888888889</v>
      </c>
      <c r="M938" s="4">
        <f>cocina[[#This Row],[Costo Unitario]]*cocina[[#This Row],[Cantidad Ordenada]]</f>
        <v>66</v>
      </c>
    </row>
    <row r="939" spans="1:13" x14ac:dyDescent="0.45">
      <c r="A939" s="3">
        <v>366</v>
      </c>
      <c r="B939" s="3">
        <v>17</v>
      </c>
      <c r="C939" s="2" t="s">
        <v>200</v>
      </c>
      <c r="D939" s="2" t="s">
        <v>1336</v>
      </c>
      <c r="E939" s="4">
        <v>16</v>
      </c>
      <c r="F939" s="4">
        <v>27</v>
      </c>
      <c r="G939" s="3">
        <v>2</v>
      </c>
      <c r="H939">
        <v>30</v>
      </c>
      <c r="I939" s="2" t="s">
        <v>1327</v>
      </c>
      <c r="J939" s="4">
        <f>cocina[[#This Row],[Precio Unitario]]*cocina[[#This Row],[Cantidad Ordenada]]</f>
        <v>54</v>
      </c>
      <c r="K939" s="4">
        <f>(cocina[[#This Row],[Precio Unitario]]-cocina[[#This Row],[Costo Unitario]])*cocina[[#This Row],[Cantidad Ordenada]]</f>
        <v>22</v>
      </c>
      <c r="L939" s="7">
        <f>cocina[[#This Row],[Ganancia Neta]]/cocina[[#This Row],[Ganancia Bruta]]</f>
        <v>0.40740740740740738</v>
      </c>
      <c r="M939" s="4">
        <f>cocina[[#This Row],[Costo Unitario]]*cocina[[#This Row],[Cantidad Ordenada]]</f>
        <v>32</v>
      </c>
    </row>
    <row r="940" spans="1:13" x14ac:dyDescent="0.45">
      <c r="A940" s="3">
        <v>366</v>
      </c>
      <c r="B940" s="3">
        <v>17</v>
      </c>
      <c r="C940" s="2" t="s">
        <v>35</v>
      </c>
      <c r="D940" s="2" t="s">
        <v>1343</v>
      </c>
      <c r="E940" s="4">
        <v>21</v>
      </c>
      <c r="F940" s="4">
        <v>35</v>
      </c>
      <c r="G940" s="3">
        <v>3</v>
      </c>
      <c r="H940">
        <v>51</v>
      </c>
      <c r="I940" s="2" t="s">
        <v>1328</v>
      </c>
      <c r="J940" s="4">
        <f>cocina[[#This Row],[Precio Unitario]]*cocina[[#This Row],[Cantidad Ordenada]]</f>
        <v>105</v>
      </c>
      <c r="K940" s="4">
        <f>(cocina[[#This Row],[Precio Unitario]]-cocina[[#This Row],[Costo Unitario]])*cocina[[#This Row],[Cantidad Ordenada]]</f>
        <v>42</v>
      </c>
      <c r="L940" s="7">
        <f>cocina[[#This Row],[Ganancia Neta]]/cocina[[#This Row],[Ganancia Bruta]]</f>
        <v>0.4</v>
      </c>
      <c r="M940" s="4">
        <f>cocina[[#This Row],[Costo Unitario]]*cocina[[#This Row],[Cantidad Ordenada]]</f>
        <v>63</v>
      </c>
    </row>
    <row r="941" spans="1:13" x14ac:dyDescent="0.45">
      <c r="A941" s="3">
        <v>366</v>
      </c>
      <c r="B941" s="3">
        <v>17</v>
      </c>
      <c r="C941" s="2" t="s">
        <v>80</v>
      </c>
      <c r="D941" s="2" t="s">
        <v>1337</v>
      </c>
      <c r="E941" s="4">
        <v>25</v>
      </c>
      <c r="F941" s="4">
        <v>40</v>
      </c>
      <c r="G941" s="3">
        <v>2</v>
      </c>
      <c r="H941">
        <v>9</v>
      </c>
      <c r="I941" s="2" t="s">
        <v>1327</v>
      </c>
      <c r="J941" s="4">
        <f>cocina[[#This Row],[Precio Unitario]]*cocina[[#This Row],[Cantidad Ordenada]]</f>
        <v>80</v>
      </c>
      <c r="K941" s="4">
        <f>(cocina[[#This Row],[Precio Unitario]]-cocina[[#This Row],[Costo Unitario]])*cocina[[#This Row],[Cantidad Ordenada]]</f>
        <v>30</v>
      </c>
      <c r="L941" s="7">
        <f>cocina[[#This Row],[Ganancia Neta]]/cocina[[#This Row],[Ganancia Bruta]]</f>
        <v>0.375</v>
      </c>
      <c r="M941" s="4">
        <f>cocina[[#This Row],[Costo Unitario]]*cocina[[#This Row],[Cantidad Ordenada]]</f>
        <v>50</v>
      </c>
    </row>
    <row r="942" spans="1:13" x14ac:dyDescent="0.45">
      <c r="A942" s="3">
        <v>367</v>
      </c>
      <c r="B942" s="3">
        <v>12</v>
      </c>
      <c r="C942" s="2" t="s">
        <v>297</v>
      </c>
      <c r="D942" s="2" t="s">
        <v>1351</v>
      </c>
      <c r="E942" s="4">
        <v>15</v>
      </c>
      <c r="F942" s="4">
        <v>26</v>
      </c>
      <c r="G942" s="3">
        <v>2</v>
      </c>
      <c r="H942">
        <v>34</v>
      </c>
      <c r="I942" s="2" t="s">
        <v>1328</v>
      </c>
      <c r="J942" s="4">
        <f>cocina[[#This Row],[Precio Unitario]]*cocina[[#This Row],[Cantidad Ordenada]]</f>
        <v>52</v>
      </c>
      <c r="K942" s="4">
        <f>(cocina[[#This Row],[Precio Unitario]]-cocina[[#This Row],[Costo Unitario]])*cocina[[#This Row],[Cantidad Ordenada]]</f>
        <v>22</v>
      </c>
      <c r="L942" s="7">
        <f>cocina[[#This Row],[Ganancia Neta]]/cocina[[#This Row],[Ganancia Bruta]]</f>
        <v>0.42307692307692307</v>
      </c>
      <c r="M942" s="4">
        <f>cocina[[#This Row],[Costo Unitario]]*cocina[[#This Row],[Cantidad Ordenada]]</f>
        <v>30</v>
      </c>
    </row>
    <row r="943" spans="1:13" x14ac:dyDescent="0.45">
      <c r="A943" s="3">
        <v>367</v>
      </c>
      <c r="B943" s="3">
        <v>12</v>
      </c>
      <c r="C943" s="2" t="s">
        <v>58</v>
      </c>
      <c r="D943" s="2" t="s">
        <v>1339</v>
      </c>
      <c r="E943" s="4">
        <v>17</v>
      </c>
      <c r="F943" s="4">
        <v>29</v>
      </c>
      <c r="G943" s="3">
        <v>1</v>
      </c>
      <c r="H943">
        <v>26</v>
      </c>
      <c r="I943" s="2" t="s">
        <v>1328</v>
      </c>
      <c r="J943" s="4">
        <f>cocina[[#This Row],[Precio Unitario]]*cocina[[#This Row],[Cantidad Ordenada]]</f>
        <v>29</v>
      </c>
      <c r="K943" s="4">
        <f>(cocina[[#This Row],[Precio Unitario]]-cocina[[#This Row],[Costo Unitario]])*cocina[[#This Row],[Cantidad Ordenada]]</f>
        <v>12</v>
      </c>
      <c r="L943" s="7">
        <f>cocina[[#This Row],[Ganancia Neta]]/cocina[[#This Row],[Ganancia Bruta]]</f>
        <v>0.41379310344827586</v>
      </c>
      <c r="M943" s="4">
        <f>cocina[[#This Row],[Costo Unitario]]*cocina[[#This Row],[Cantidad Ordenada]]</f>
        <v>17</v>
      </c>
    </row>
    <row r="944" spans="1:13" x14ac:dyDescent="0.45">
      <c r="A944" s="3">
        <v>367</v>
      </c>
      <c r="B944" s="3">
        <v>12</v>
      </c>
      <c r="C944" s="2" t="s">
        <v>279</v>
      </c>
      <c r="D944" s="2" t="s">
        <v>1347</v>
      </c>
      <c r="E944" s="4">
        <v>12</v>
      </c>
      <c r="F944" s="4">
        <v>20</v>
      </c>
      <c r="G944" s="3">
        <v>1</v>
      </c>
      <c r="H944">
        <v>13</v>
      </c>
      <c r="I944" s="2" t="s">
        <v>1328</v>
      </c>
      <c r="J944" s="4">
        <f>cocina[[#This Row],[Precio Unitario]]*cocina[[#This Row],[Cantidad Ordenada]]</f>
        <v>20</v>
      </c>
      <c r="K944" s="4">
        <f>(cocina[[#This Row],[Precio Unitario]]-cocina[[#This Row],[Costo Unitario]])*cocina[[#This Row],[Cantidad Ordenada]]</f>
        <v>8</v>
      </c>
      <c r="L944" s="7">
        <f>cocina[[#This Row],[Ganancia Neta]]/cocina[[#This Row],[Ganancia Bruta]]</f>
        <v>0.4</v>
      </c>
      <c r="M944" s="4">
        <f>cocina[[#This Row],[Costo Unitario]]*cocina[[#This Row],[Cantidad Ordenada]]</f>
        <v>12</v>
      </c>
    </row>
    <row r="945" spans="1:13" x14ac:dyDescent="0.45">
      <c r="A945" s="3">
        <v>368</v>
      </c>
      <c r="B945" s="3">
        <v>13</v>
      </c>
      <c r="C945" s="2" t="s">
        <v>512</v>
      </c>
      <c r="D945" s="2" t="s">
        <v>1340</v>
      </c>
      <c r="E945" s="4">
        <v>20</v>
      </c>
      <c r="F945" s="4">
        <v>33</v>
      </c>
      <c r="G945" s="3">
        <v>3</v>
      </c>
      <c r="H945">
        <v>45</v>
      </c>
      <c r="I945" s="2" t="s">
        <v>1327</v>
      </c>
      <c r="J945" s="4">
        <f>cocina[[#This Row],[Precio Unitario]]*cocina[[#This Row],[Cantidad Ordenada]]</f>
        <v>99</v>
      </c>
      <c r="K945" s="4">
        <f>(cocina[[#This Row],[Precio Unitario]]-cocina[[#This Row],[Costo Unitario]])*cocina[[#This Row],[Cantidad Ordenada]]</f>
        <v>39</v>
      </c>
      <c r="L945" s="7">
        <f>cocina[[#This Row],[Ganancia Neta]]/cocina[[#This Row],[Ganancia Bruta]]</f>
        <v>0.39393939393939392</v>
      </c>
      <c r="M945" s="4">
        <f>cocina[[#This Row],[Costo Unitario]]*cocina[[#This Row],[Cantidad Ordenada]]</f>
        <v>60</v>
      </c>
    </row>
    <row r="946" spans="1:13" x14ac:dyDescent="0.45">
      <c r="A946" s="3">
        <v>368</v>
      </c>
      <c r="B946" s="3">
        <v>13</v>
      </c>
      <c r="C946" s="2" t="s">
        <v>300</v>
      </c>
      <c r="D946" s="2" t="s">
        <v>1333</v>
      </c>
      <c r="E946" s="4">
        <v>14</v>
      </c>
      <c r="F946" s="4">
        <v>24</v>
      </c>
      <c r="G946" s="3">
        <v>1</v>
      </c>
      <c r="H946">
        <v>40</v>
      </c>
      <c r="I946" s="2" t="s">
        <v>1328</v>
      </c>
      <c r="J946" s="4">
        <f>cocina[[#This Row],[Precio Unitario]]*cocina[[#This Row],[Cantidad Ordenada]]</f>
        <v>24</v>
      </c>
      <c r="K946" s="4">
        <f>(cocina[[#This Row],[Precio Unitario]]-cocina[[#This Row],[Costo Unitario]])*cocina[[#This Row],[Cantidad Ordenada]]</f>
        <v>10</v>
      </c>
      <c r="L946" s="7">
        <f>cocina[[#This Row],[Ganancia Neta]]/cocina[[#This Row],[Ganancia Bruta]]</f>
        <v>0.41666666666666669</v>
      </c>
      <c r="M946" s="4">
        <f>cocina[[#This Row],[Costo Unitario]]*cocina[[#This Row],[Cantidad Ordenada]]</f>
        <v>14</v>
      </c>
    </row>
    <row r="947" spans="1:13" x14ac:dyDescent="0.45">
      <c r="A947" s="3">
        <v>369</v>
      </c>
      <c r="B947" s="3">
        <v>20</v>
      </c>
      <c r="C947" s="2" t="s">
        <v>218</v>
      </c>
      <c r="D947" s="2" t="s">
        <v>1335</v>
      </c>
      <c r="E947" s="4">
        <v>19</v>
      </c>
      <c r="F947" s="4">
        <v>31</v>
      </c>
      <c r="G947" s="3">
        <v>2</v>
      </c>
      <c r="H947">
        <v>7</v>
      </c>
      <c r="I947" s="2" t="s">
        <v>1328</v>
      </c>
      <c r="J947" s="4">
        <f>cocina[[#This Row],[Precio Unitario]]*cocina[[#This Row],[Cantidad Ordenada]]</f>
        <v>62</v>
      </c>
      <c r="K947" s="4">
        <f>(cocina[[#This Row],[Precio Unitario]]-cocina[[#This Row],[Costo Unitario]])*cocina[[#This Row],[Cantidad Ordenada]]</f>
        <v>24</v>
      </c>
      <c r="L947" s="7">
        <f>cocina[[#This Row],[Ganancia Neta]]/cocina[[#This Row],[Ganancia Bruta]]</f>
        <v>0.38709677419354838</v>
      </c>
      <c r="M947" s="4">
        <f>cocina[[#This Row],[Costo Unitario]]*cocina[[#This Row],[Cantidad Ordenada]]</f>
        <v>38</v>
      </c>
    </row>
    <row r="948" spans="1:13" x14ac:dyDescent="0.45">
      <c r="A948" s="3">
        <v>369</v>
      </c>
      <c r="B948" s="3">
        <v>20</v>
      </c>
      <c r="C948" s="2" t="s">
        <v>385</v>
      </c>
      <c r="D948" s="2" t="s">
        <v>1348</v>
      </c>
      <c r="E948" s="4">
        <v>14</v>
      </c>
      <c r="F948" s="4">
        <v>23</v>
      </c>
      <c r="G948" s="3">
        <v>2</v>
      </c>
      <c r="H948">
        <v>7</v>
      </c>
      <c r="I948" s="2" t="s">
        <v>1328</v>
      </c>
      <c r="J948" s="4">
        <f>cocina[[#This Row],[Precio Unitario]]*cocina[[#This Row],[Cantidad Ordenada]]</f>
        <v>46</v>
      </c>
      <c r="K948" s="4">
        <f>(cocina[[#This Row],[Precio Unitario]]-cocina[[#This Row],[Costo Unitario]])*cocina[[#This Row],[Cantidad Ordenada]]</f>
        <v>18</v>
      </c>
      <c r="L948" s="7">
        <f>cocina[[#This Row],[Ganancia Neta]]/cocina[[#This Row],[Ganancia Bruta]]</f>
        <v>0.39130434782608697</v>
      </c>
      <c r="M948" s="4">
        <f>cocina[[#This Row],[Costo Unitario]]*cocina[[#This Row],[Cantidad Ordenada]]</f>
        <v>28</v>
      </c>
    </row>
    <row r="949" spans="1:13" x14ac:dyDescent="0.45">
      <c r="A949" s="3">
        <v>369</v>
      </c>
      <c r="B949" s="3">
        <v>20</v>
      </c>
      <c r="C949" s="2" t="s">
        <v>68</v>
      </c>
      <c r="D949" s="2" t="s">
        <v>1341</v>
      </c>
      <c r="E949" s="4">
        <v>16</v>
      </c>
      <c r="F949" s="4">
        <v>28</v>
      </c>
      <c r="G949" s="3">
        <v>2</v>
      </c>
      <c r="H949">
        <v>8</v>
      </c>
      <c r="I949" s="2" t="s">
        <v>1328</v>
      </c>
      <c r="J949" s="4">
        <f>cocina[[#This Row],[Precio Unitario]]*cocina[[#This Row],[Cantidad Ordenada]]</f>
        <v>56</v>
      </c>
      <c r="K949" s="4">
        <f>(cocina[[#This Row],[Precio Unitario]]-cocina[[#This Row],[Costo Unitario]])*cocina[[#This Row],[Cantidad Ordenada]]</f>
        <v>24</v>
      </c>
      <c r="L949" s="7">
        <f>cocina[[#This Row],[Ganancia Neta]]/cocina[[#This Row],[Ganancia Bruta]]</f>
        <v>0.42857142857142855</v>
      </c>
      <c r="M949" s="4">
        <f>cocina[[#This Row],[Costo Unitario]]*cocina[[#This Row],[Cantidad Ordenada]]</f>
        <v>32</v>
      </c>
    </row>
    <row r="950" spans="1:13" x14ac:dyDescent="0.45">
      <c r="A950" s="3">
        <v>369</v>
      </c>
      <c r="B950" s="3">
        <v>20</v>
      </c>
      <c r="C950" s="2" t="s">
        <v>297</v>
      </c>
      <c r="D950" s="2" t="s">
        <v>1351</v>
      </c>
      <c r="E950" s="4">
        <v>15</v>
      </c>
      <c r="F950" s="4">
        <v>26</v>
      </c>
      <c r="G950" s="3">
        <v>3</v>
      </c>
      <c r="H950">
        <v>20</v>
      </c>
      <c r="I950" s="2" t="s">
        <v>1328</v>
      </c>
      <c r="J950" s="4">
        <f>cocina[[#This Row],[Precio Unitario]]*cocina[[#This Row],[Cantidad Ordenada]]</f>
        <v>78</v>
      </c>
      <c r="K950" s="4">
        <f>(cocina[[#This Row],[Precio Unitario]]-cocina[[#This Row],[Costo Unitario]])*cocina[[#This Row],[Cantidad Ordenada]]</f>
        <v>33</v>
      </c>
      <c r="L950" s="7">
        <f>cocina[[#This Row],[Ganancia Neta]]/cocina[[#This Row],[Ganancia Bruta]]</f>
        <v>0.42307692307692307</v>
      </c>
      <c r="M950" s="4">
        <f>cocina[[#This Row],[Costo Unitario]]*cocina[[#This Row],[Cantidad Ordenada]]</f>
        <v>45</v>
      </c>
    </row>
    <row r="951" spans="1:13" x14ac:dyDescent="0.45">
      <c r="A951" s="3">
        <v>370</v>
      </c>
      <c r="B951" s="3">
        <v>13</v>
      </c>
      <c r="C951" s="2" t="s">
        <v>131</v>
      </c>
      <c r="D951" s="2" t="s">
        <v>1338</v>
      </c>
      <c r="E951" s="4">
        <v>22</v>
      </c>
      <c r="F951" s="4">
        <v>36</v>
      </c>
      <c r="G951" s="3">
        <v>2</v>
      </c>
      <c r="H951">
        <v>33</v>
      </c>
      <c r="I951" s="2" t="s">
        <v>1328</v>
      </c>
      <c r="J951" s="4">
        <f>cocina[[#This Row],[Precio Unitario]]*cocina[[#This Row],[Cantidad Ordenada]]</f>
        <v>72</v>
      </c>
      <c r="K951" s="4">
        <f>(cocina[[#This Row],[Precio Unitario]]-cocina[[#This Row],[Costo Unitario]])*cocina[[#This Row],[Cantidad Ordenada]]</f>
        <v>28</v>
      </c>
      <c r="L951" s="7">
        <f>cocina[[#This Row],[Ganancia Neta]]/cocina[[#This Row],[Ganancia Bruta]]</f>
        <v>0.3888888888888889</v>
      </c>
      <c r="M951" s="4">
        <f>cocina[[#This Row],[Costo Unitario]]*cocina[[#This Row],[Cantidad Ordenada]]</f>
        <v>44</v>
      </c>
    </row>
    <row r="952" spans="1:13" x14ac:dyDescent="0.45">
      <c r="A952" s="3">
        <v>371</v>
      </c>
      <c r="B952" s="3">
        <v>4</v>
      </c>
      <c r="C952" s="2" t="s">
        <v>218</v>
      </c>
      <c r="D952" s="2" t="s">
        <v>1335</v>
      </c>
      <c r="E952" s="4">
        <v>19</v>
      </c>
      <c r="F952" s="4">
        <v>31</v>
      </c>
      <c r="G952" s="3">
        <v>2</v>
      </c>
      <c r="H952">
        <v>11</v>
      </c>
      <c r="I952" s="2" t="s">
        <v>1328</v>
      </c>
      <c r="J952" s="4">
        <f>cocina[[#This Row],[Precio Unitario]]*cocina[[#This Row],[Cantidad Ordenada]]</f>
        <v>62</v>
      </c>
      <c r="K952" s="4">
        <f>(cocina[[#This Row],[Precio Unitario]]-cocina[[#This Row],[Costo Unitario]])*cocina[[#This Row],[Cantidad Ordenada]]</f>
        <v>24</v>
      </c>
      <c r="L952" s="7">
        <f>cocina[[#This Row],[Ganancia Neta]]/cocina[[#This Row],[Ganancia Bruta]]</f>
        <v>0.38709677419354838</v>
      </c>
      <c r="M952" s="4">
        <f>cocina[[#This Row],[Costo Unitario]]*cocina[[#This Row],[Cantidad Ordenada]]</f>
        <v>38</v>
      </c>
    </row>
    <row r="953" spans="1:13" x14ac:dyDescent="0.45">
      <c r="A953" s="3">
        <v>371</v>
      </c>
      <c r="B953" s="3">
        <v>4</v>
      </c>
      <c r="C953" s="2" t="s">
        <v>131</v>
      </c>
      <c r="D953" s="2" t="s">
        <v>1338</v>
      </c>
      <c r="E953" s="4">
        <v>22</v>
      </c>
      <c r="F953" s="4">
        <v>36</v>
      </c>
      <c r="G953" s="3">
        <v>1</v>
      </c>
      <c r="H953">
        <v>13</v>
      </c>
      <c r="I953" s="2" t="s">
        <v>1327</v>
      </c>
      <c r="J953" s="4">
        <f>cocina[[#This Row],[Precio Unitario]]*cocina[[#This Row],[Cantidad Ordenada]]</f>
        <v>36</v>
      </c>
      <c r="K953" s="4">
        <f>(cocina[[#This Row],[Precio Unitario]]-cocina[[#This Row],[Costo Unitario]])*cocina[[#This Row],[Cantidad Ordenada]]</f>
        <v>14</v>
      </c>
      <c r="L953" s="7">
        <f>cocina[[#This Row],[Ganancia Neta]]/cocina[[#This Row],[Ganancia Bruta]]</f>
        <v>0.3888888888888889</v>
      </c>
      <c r="M953" s="4">
        <f>cocina[[#This Row],[Costo Unitario]]*cocina[[#This Row],[Cantidad Ordenada]]</f>
        <v>22</v>
      </c>
    </row>
    <row r="954" spans="1:13" x14ac:dyDescent="0.45">
      <c r="A954" s="3">
        <v>371</v>
      </c>
      <c r="B954" s="3">
        <v>4</v>
      </c>
      <c r="C954" s="2" t="s">
        <v>68</v>
      </c>
      <c r="D954" s="2" t="s">
        <v>1341</v>
      </c>
      <c r="E954" s="4">
        <v>16</v>
      </c>
      <c r="F954" s="4">
        <v>28</v>
      </c>
      <c r="G954" s="3">
        <v>2</v>
      </c>
      <c r="H954">
        <v>11</v>
      </c>
      <c r="I954" s="2" t="s">
        <v>1327</v>
      </c>
      <c r="J954" s="4">
        <f>cocina[[#This Row],[Precio Unitario]]*cocina[[#This Row],[Cantidad Ordenada]]</f>
        <v>56</v>
      </c>
      <c r="K954" s="4">
        <f>(cocina[[#This Row],[Precio Unitario]]-cocina[[#This Row],[Costo Unitario]])*cocina[[#This Row],[Cantidad Ordenada]]</f>
        <v>24</v>
      </c>
      <c r="L954" s="7">
        <f>cocina[[#This Row],[Ganancia Neta]]/cocina[[#This Row],[Ganancia Bruta]]</f>
        <v>0.42857142857142855</v>
      </c>
      <c r="M954" s="4">
        <f>cocina[[#This Row],[Costo Unitario]]*cocina[[#This Row],[Cantidad Ordenada]]</f>
        <v>32</v>
      </c>
    </row>
    <row r="955" spans="1:13" x14ac:dyDescent="0.45">
      <c r="A955" s="3">
        <v>371</v>
      </c>
      <c r="B955" s="3">
        <v>4</v>
      </c>
      <c r="C955" s="2" t="s">
        <v>385</v>
      </c>
      <c r="D955" s="2" t="s">
        <v>1348</v>
      </c>
      <c r="E955" s="4">
        <v>14</v>
      </c>
      <c r="F955" s="4">
        <v>23</v>
      </c>
      <c r="G955" s="3">
        <v>2</v>
      </c>
      <c r="H955">
        <v>14</v>
      </c>
      <c r="I955" s="2" t="s">
        <v>1328</v>
      </c>
      <c r="J955" s="4">
        <f>cocina[[#This Row],[Precio Unitario]]*cocina[[#This Row],[Cantidad Ordenada]]</f>
        <v>46</v>
      </c>
      <c r="K955" s="4">
        <f>(cocina[[#This Row],[Precio Unitario]]-cocina[[#This Row],[Costo Unitario]])*cocina[[#This Row],[Cantidad Ordenada]]</f>
        <v>18</v>
      </c>
      <c r="L955" s="7">
        <f>cocina[[#This Row],[Ganancia Neta]]/cocina[[#This Row],[Ganancia Bruta]]</f>
        <v>0.39130434782608697</v>
      </c>
      <c r="M955" s="4">
        <f>cocina[[#This Row],[Costo Unitario]]*cocina[[#This Row],[Cantidad Ordenada]]</f>
        <v>28</v>
      </c>
    </row>
    <row r="956" spans="1:13" x14ac:dyDescent="0.45">
      <c r="A956" s="3">
        <v>372</v>
      </c>
      <c r="B956" s="3">
        <v>14</v>
      </c>
      <c r="C956" s="2" t="s">
        <v>143</v>
      </c>
      <c r="D956" s="2" t="s">
        <v>1350</v>
      </c>
      <c r="E956" s="4">
        <v>10</v>
      </c>
      <c r="F956" s="4">
        <v>18</v>
      </c>
      <c r="G956" s="3">
        <v>2</v>
      </c>
      <c r="H956">
        <v>22</v>
      </c>
      <c r="I956" s="2" t="s">
        <v>1327</v>
      </c>
      <c r="J956" s="4">
        <f>cocina[[#This Row],[Precio Unitario]]*cocina[[#This Row],[Cantidad Ordenada]]</f>
        <v>36</v>
      </c>
      <c r="K956" s="4">
        <f>(cocina[[#This Row],[Precio Unitario]]-cocina[[#This Row],[Costo Unitario]])*cocina[[#This Row],[Cantidad Ordenada]]</f>
        <v>16</v>
      </c>
      <c r="L956" s="7">
        <f>cocina[[#This Row],[Ganancia Neta]]/cocina[[#This Row],[Ganancia Bruta]]</f>
        <v>0.44444444444444442</v>
      </c>
      <c r="M956" s="4">
        <f>cocina[[#This Row],[Costo Unitario]]*cocina[[#This Row],[Cantidad Ordenada]]</f>
        <v>20</v>
      </c>
    </row>
    <row r="957" spans="1:13" x14ac:dyDescent="0.45">
      <c r="A957" s="3">
        <v>373</v>
      </c>
      <c r="B957" s="3">
        <v>19</v>
      </c>
      <c r="C957" s="2" t="s">
        <v>126</v>
      </c>
      <c r="D957" s="2" t="s">
        <v>1349</v>
      </c>
      <c r="E957" s="4">
        <v>13</v>
      </c>
      <c r="F957" s="4">
        <v>21</v>
      </c>
      <c r="G957" s="3">
        <v>1</v>
      </c>
      <c r="H957">
        <v>41</v>
      </c>
      <c r="I957" s="2" t="s">
        <v>1328</v>
      </c>
      <c r="J957" s="4">
        <f>cocina[[#This Row],[Precio Unitario]]*cocina[[#This Row],[Cantidad Ordenada]]</f>
        <v>21</v>
      </c>
      <c r="K957" s="4">
        <f>(cocina[[#This Row],[Precio Unitario]]-cocina[[#This Row],[Costo Unitario]])*cocina[[#This Row],[Cantidad Ordenada]]</f>
        <v>8</v>
      </c>
      <c r="L957" s="7">
        <f>cocina[[#This Row],[Ganancia Neta]]/cocina[[#This Row],[Ganancia Bruta]]</f>
        <v>0.38095238095238093</v>
      </c>
      <c r="M957" s="4">
        <f>cocina[[#This Row],[Costo Unitario]]*cocina[[#This Row],[Cantidad Ordenada]]</f>
        <v>13</v>
      </c>
    </row>
    <row r="958" spans="1:13" x14ac:dyDescent="0.45">
      <c r="A958" s="3">
        <v>373</v>
      </c>
      <c r="B958" s="3">
        <v>19</v>
      </c>
      <c r="C958" s="2" t="s">
        <v>35</v>
      </c>
      <c r="D958" s="2" t="s">
        <v>1343</v>
      </c>
      <c r="E958" s="4">
        <v>21</v>
      </c>
      <c r="F958" s="4">
        <v>35</v>
      </c>
      <c r="G958" s="3">
        <v>1</v>
      </c>
      <c r="H958">
        <v>49</v>
      </c>
      <c r="I958" s="2" t="s">
        <v>1327</v>
      </c>
      <c r="J958" s="4">
        <f>cocina[[#This Row],[Precio Unitario]]*cocina[[#This Row],[Cantidad Ordenada]]</f>
        <v>35</v>
      </c>
      <c r="K958" s="4">
        <f>(cocina[[#This Row],[Precio Unitario]]-cocina[[#This Row],[Costo Unitario]])*cocina[[#This Row],[Cantidad Ordenada]]</f>
        <v>14</v>
      </c>
      <c r="L958" s="7">
        <f>cocina[[#This Row],[Ganancia Neta]]/cocina[[#This Row],[Ganancia Bruta]]</f>
        <v>0.4</v>
      </c>
      <c r="M958" s="4">
        <f>cocina[[#This Row],[Costo Unitario]]*cocina[[#This Row],[Cantidad Ordenada]]</f>
        <v>21</v>
      </c>
    </row>
    <row r="959" spans="1:13" x14ac:dyDescent="0.45">
      <c r="A959" s="3">
        <v>373</v>
      </c>
      <c r="B959" s="3">
        <v>19</v>
      </c>
      <c r="C959" s="2" t="s">
        <v>390</v>
      </c>
      <c r="D959" s="2" t="s">
        <v>1345</v>
      </c>
      <c r="E959" s="4">
        <v>13</v>
      </c>
      <c r="F959" s="4">
        <v>22</v>
      </c>
      <c r="G959" s="3">
        <v>2</v>
      </c>
      <c r="H959">
        <v>17</v>
      </c>
      <c r="I959" s="2" t="s">
        <v>1328</v>
      </c>
      <c r="J959" s="4">
        <f>cocina[[#This Row],[Precio Unitario]]*cocina[[#This Row],[Cantidad Ordenada]]</f>
        <v>44</v>
      </c>
      <c r="K959" s="4">
        <f>(cocina[[#This Row],[Precio Unitario]]-cocina[[#This Row],[Costo Unitario]])*cocina[[#This Row],[Cantidad Ordenada]]</f>
        <v>18</v>
      </c>
      <c r="L959" s="7">
        <f>cocina[[#This Row],[Ganancia Neta]]/cocina[[#This Row],[Ganancia Bruta]]</f>
        <v>0.40909090909090912</v>
      </c>
      <c r="M959" s="4">
        <f>cocina[[#This Row],[Costo Unitario]]*cocina[[#This Row],[Cantidad Ordenada]]</f>
        <v>26</v>
      </c>
    </row>
    <row r="960" spans="1:13" x14ac:dyDescent="0.45">
      <c r="A960" s="3">
        <v>373</v>
      </c>
      <c r="B960" s="3">
        <v>19</v>
      </c>
      <c r="C960" s="2" t="s">
        <v>279</v>
      </c>
      <c r="D960" s="2" t="s">
        <v>1347</v>
      </c>
      <c r="E960" s="4">
        <v>12</v>
      </c>
      <c r="F960" s="4">
        <v>20</v>
      </c>
      <c r="G960" s="3">
        <v>3</v>
      </c>
      <c r="H960">
        <v>9</v>
      </c>
      <c r="I960" s="2" t="s">
        <v>1328</v>
      </c>
      <c r="J960" s="4">
        <f>cocina[[#This Row],[Precio Unitario]]*cocina[[#This Row],[Cantidad Ordenada]]</f>
        <v>60</v>
      </c>
      <c r="K960" s="4">
        <f>(cocina[[#This Row],[Precio Unitario]]-cocina[[#This Row],[Costo Unitario]])*cocina[[#This Row],[Cantidad Ordenada]]</f>
        <v>24</v>
      </c>
      <c r="L960" s="7">
        <f>cocina[[#This Row],[Ganancia Neta]]/cocina[[#This Row],[Ganancia Bruta]]</f>
        <v>0.4</v>
      </c>
      <c r="M960" s="4">
        <f>cocina[[#This Row],[Costo Unitario]]*cocina[[#This Row],[Cantidad Ordenada]]</f>
        <v>36</v>
      </c>
    </row>
    <row r="961" spans="1:13" x14ac:dyDescent="0.45">
      <c r="A961" s="3">
        <v>374</v>
      </c>
      <c r="B961" s="3">
        <v>18</v>
      </c>
      <c r="C961" s="2" t="s">
        <v>35</v>
      </c>
      <c r="D961" s="2" t="s">
        <v>1343</v>
      </c>
      <c r="E961" s="4">
        <v>21</v>
      </c>
      <c r="F961" s="4">
        <v>35</v>
      </c>
      <c r="G961" s="3">
        <v>1</v>
      </c>
      <c r="H961">
        <v>9</v>
      </c>
      <c r="I961" s="2" t="s">
        <v>1328</v>
      </c>
      <c r="J961" s="4">
        <f>cocina[[#This Row],[Precio Unitario]]*cocina[[#This Row],[Cantidad Ordenada]]</f>
        <v>35</v>
      </c>
      <c r="K961" s="4">
        <f>(cocina[[#This Row],[Precio Unitario]]-cocina[[#This Row],[Costo Unitario]])*cocina[[#This Row],[Cantidad Ordenada]]</f>
        <v>14</v>
      </c>
      <c r="L961" s="7">
        <f>cocina[[#This Row],[Ganancia Neta]]/cocina[[#This Row],[Ganancia Bruta]]</f>
        <v>0.4</v>
      </c>
      <c r="M961" s="4">
        <f>cocina[[#This Row],[Costo Unitario]]*cocina[[#This Row],[Cantidad Ordenada]]</f>
        <v>21</v>
      </c>
    </row>
    <row r="962" spans="1:13" x14ac:dyDescent="0.45">
      <c r="A962" s="3">
        <v>375</v>
      </c>
      <c r="B962" s="3">
        <v>18</v>
      </c>
      <c r="C962" s="2" t="s">
        <v>218</v>
      </c>
      <c r="D962" s="2" t="s">
        <v>1335</v>
      </c>
      <c r="E962" s="4">
        <v>19</v>
      </c>
      <c r="F962" s="4">
        <v>31</v>
      </c>
      <c r="G962" s="3">
        <v>3</v>
      </c>
      <c r="H962">
        <v>27</v>
      </c>
      <c r="I962" s="2" t="s">
        <v>1327</v>
      </c>
      <c r="J962" s="4">
        <f>cocina[[#This Row],[Precio Unitario]]*cocina[[#This Row],[Cantidad Ordenada]]</f>
        <v>93</v>
      </c>
      <c r="K962" s="4">
        <f>(cocina[[#This Row],[Precio Unitario]]-cocina[[#This Row],[Costo Unitario]])*cocina[[#This Row],[Cantidad Ordenada]]</f>
        <v>36</v>
      </c>
      <c r="L962" s="7">
        <f>cocina[[#This Row],[Ganancia Neta]]/cocina[[#This Row],[Ganancia Bruta]]</f>
        <v>0.38709677419354838</v>
      </c>
      <c r="M962" s="4">
        <f>cocina[[#This Row],[Costo Unitario]]*cocina[[#This Row],[Cantidad Ordenada]]</f>
        <v>57</v>
      </c>
    </row>
    <row r="963" spans="1:13" x14ac:dyDescent="0.45">
      <c r="A963" s="3">
        <v>376</v>
      </c>
      <c r="B963" s="3">
        <v>16</v>
      </c>
      <c r="C963" s="2" t="s">
        <v>385</v>
      </c>
      <c r="D963" s="2" t="s">
        <v>1348</v>
      </c>
      <c r="E963" s="4">
        <v>14</v>
      </c>
      <c r="F963" s="4">
        <v>23</v>
      </c>
      <c r="G963" s="3">
        <v>2</v>
      </c>
      <c r="H963">
        <v>5</v>
      </c>
      <c r="I963" s="2" t="s">
        <v>1328</v>
      </c>
      <c r="J963" s="4">
        <f>cocina[[#This Row],[Precio Unitario]]*cocina[[#This Row],[Cantidad Ordenada]]</f>
        <v>46</v>
      </c>
      <c r="K963" s="4">
        <f>(cocina[[#This Row],[Precio Unitario]]-cocina[[#This Row],[Costo Unitario]])*cocina[[#This Row],[Cantidad Ordenada]]</f>
        <v>18</v>
      </c>
      <c r="L963" s="7">
        <f>cocina[[#This Row],[Ganancia Neta]]/cocina[[#This Row],[Ganancia Bruta]]</f>
        <v>0.39130434782608697</v>
      </c>
      <c r="M963" s="4">
        <f>cocina[[#This Row],[Costo Unitario]]*cocina[[#This Row],[Cantidad Ordenada]]</f>
        <v>28</v>
      </c>
    </row>
    <row r="964" spans="1:13" x14ac:dyDescent="0.45">
      <c r="A964" s="3">
        <v>377</v>
      </c>
      <c r="B964" s="3">
        <v>5</v>
      </c>
      <c r="C964" s="2" t="s">
        <v>98</v>
      </c>
      <c r="D964" s="2" t="s">
        <v>1346</v>
      </c>
      <c r="E964" s="4">
        <v>20</v>
      </c>
      <c r="F964" s="4">
        <v>34</v>
      </c>
      <c r="G964" s="3">
        <v>2</v>
      </c>
      <c r="H964">
        <v>13</v>
      </c>
      <c r="I964" s="2" t="s">
        <v>1327</v>
      </c>
      <c r="J964" s="4">
        <f>cocina[[#This Row],[Precio Unitario]]*cocina[[#This Row],[Cantidad Ordenada]]</f>
        <v>68</v>
      </c>
      <c r="K964" s="4">
        <f>(cocina[[#This Row],[Precio Unitario]]-cocina[[#This Row],[Costo Unitario]])*cocina[[#This Row],[Cantidad Ordenada]]</f>
        <v>28</v>
      </c>
      <c r="L964" s="7">
        <f>cocina[[#This Row],[Ganancia Neta]]/cocina[[#This Row],[Ganancia Bruta]]</f>
        <v>0.41176470588235292</v>
      </c>
      <c r="M964" s="4">
        <f>cocina[[#This Row],[Costo Unitario]]*cocina[[#This Row],[Cantidad Ordenada]]</f>
        <v>40</v>
      </c>
    </row>
    <row r="965" spans="1:13" x14ac:dyDescent="0.45">
      <c r="A965" s="3">
        <v>377</v>
      </c>
      <c r="B965" s="3">
        <v>5</v>
      </c>
      <c r="C965" s="2" t="s">
        <v>480</v>
      </c>
      <c r="D965" s="2" t="s">
        <v>1344</v>
      </c>
      <c r="E965" s="4">
        <v>19</v>
      </c>
      <c r="F965" s="4">
        <v>32</v>
      </c>
      <c r="G965" s="3">
        <v>1</v>
      </c>
      <c r="H965">
        <v>33</v>
      </c>
      <c r="I965" s="2" t="s">
        <v>1327</v>
      </c>
      <c r="J965" s="4">
        <f>cocina[[#This Row],[Precio Unitario]]*cocina[[#This Row],[Cantidad Ordenada]]</f>
        <v>32</v>
      </c>
      <c r="K965" s="4">
        <f>(cocina[[#This Row],[Precio Unitario]]-cocina[[#This Row],[Costo Unitario]])*cocina[[#This Row],[Cantidad Ordenada]]</f>
        <v>13</v>
      </c>
      <c r="L965" s="7">
        <f>cocina[[#This Row],[Ganancia Neta]]/cocina[[#This Row],[Ganancia Bruta]]</f>
        <v>0.40625</v>
      </c>
      <c r="M965" s="4">
        <f>cocina[[#This Row],[Costo Unitario]]*cocina[[#This Row],[Cantidad Ordenada]]</f>
        <v>19</v>
      </c>
    </row>
    <row r="966" spans="1:13" x14ac:dyDescent="0.45">
      <c r="A966" s="3">
        <v>378</v>
      </c>
      <c r="B966" s="3">
        <v>3</v>
      </c>
      <c r="C966" s="2" t="s">
        <v>123</v>
      </c>
      <c r="D966" s="2" t="s">
        <v>1334</v>
      </c>
      <c r="E966" s="4">
        <v>18</v>
      </c>
      <c r="F966" s="4">
        <v>30</v>
      </c>
      <c r="G966" s="3">
        <v>1</v>
      </c>
      <c r="H966">
        <v>14</v>
      </c>
      <c r="I966" s="2" t="s">
        <v>1328</v>
      </c>
      <c r="J966" s="4">
        <f>cocina[[#This Row],[Precio Unitario]]*cocina[[#This Row],[Cantidad Ordenada]]</f>
        <v>30</v>
      </c>
      <c r="K966" s="4">
        <f>(cocina[[#This Row],[Precio Unitario]]-cocina[[#This Row],[Costo Unitario]])*cocina[[#This Row],[Cantidad Ordenada]]</f>
        <v>12</v>
      </c>
      <c r="L966" s="7">
        <f>cocina[[#This Row],[Ganancia Neta]]/cocina[[#This Row],[Ganancia Bruta]]</f>
        <v>0.4</v>
      </c>
      <c r="M966" s="4">
        <f>cocina[[#This Row],[Costo Unitario]]*cocina[[#This Row],[Cantidad Ordenada]]</f>
        <v>18</v>
      </c>
    </row>
    <row r="967" spans="1:13" x14ac:dyDescent="0.45">
      <c r="A967" s="3">
        <v>378</v>
      </c>
      <c r="B967" s="3">
        <v>3</v>
      </c>
      <c r="C967" s="2" t="s">
        <v>211</v>
      </c>
      <c r="D967" s="2" t="s">
        <v>1342</v>
      </c>
      <c r="E967" s="4">
        <v>11</v>
      </c>
      <c r="F967" s="4">
        <v>19</v>
      </c>
      <c r="G967" s="3">
        <v>1</v>
      </c>
      <c r="H967">
        <v>7</v>
      </c>
      <c r="I967" s="2" t="s">
        <v>1328</v>
      </c>
      <c r="J967" s="4">
        <f>cocina[[#This Row],[Precio Unitario]]*cocina[[#This Row],[Cantidad Ordenada]]</f>
        <v>19</v>
      </c>
      <c r="K967" s="4">
        <f>(cocina[[#This Row],[Precio Unitario]]-cocina[[#This Row],[Costo Unitario]])*cocina[[#This Row],[Cantidad Ordenada]]</f>
        <v>8</v>
      </c>
      <c r="L967" s="7">
        <f>cocina[[#This Row],[Ganancia Neta]]/cocina[[#This Row],[Ganancia Bruta]]</f>
        <v>0.42105263157894735</v>
      </c>
      <c r="M967" s="4">
        <f>cocina[[#This Row],[Costo Unitario]]*cocina[[#This Row],[Cantidad Ordenada]]</f>
        <v>11</v>
      </c>
    </row>
    <row r="968" spans="1:13" x14ac:dyDescent="0.45">
      <c r="A968" s="3">
        <v>379</v>
      </c>
      <c r="B968" s="3">
        <v>4</v>
      </c>
      <c r="C968" s="2" t="s">
        <v>35</v>
      </c>
      <c r="D968" s="2" t="s">
        <v>1343</v>
      </c>
      <c r="E968" s="4">
        <v>21</v>
      </c>
      <c r="F968" s="4">
        <v>35</v>
      </c>
      <c r="G968" s="3">
        <v>2</v>
      </c>
      <c r="H968">
        <v>6</v>
      </c>
      <c r="I968" s="2" t="s">
        <v>1327</v>
      </c>
      <c r="J968" s="4">
        <f>cocina[[#This Row],[Precio Unitario]]*cocina[[#This Row],[Cantidad Ordenada]]</f>
        <v>70</v>
      </c>
      <c r="K968" s="4">
        <f>(cocina[[#This Row],[Precio Unitario]]-cocina[[#This Row],[Costo Unitario]])*cocina[[#This Row],[Cantidad Ordenada]]</f>
        <v>28</v>
      </c>
      <c r="L968" s="7">
        <f>cocina[[#This Row],[Ganancia Neta]]/cocina[[#This Row],[Ganancia Bruta]]</f>
        <v>0.4</v>
      </c>
      <c r="M968" s="4">
        <f>cocina[[#This Row],[Costo Unitario]]*cocina[[#This Row],[Cantidad Ordenada]]</f>
        <v>42</v>
      </c>
    </row>
    <row r="969" spans="1:13" x14ac:dyDescent="0.45">
      <c r="A969" s="3">
        <v>380</v>
      </c>
      <c r="B969" s="3">
        <v>5</v>
      </c>
      <c r="C969" s="2" t="s">
        <v>512</v>
      </c>
      <c r="D969" s="2" t="s">
        <v>1340</v>
      </c>
      <c r="E969" s="4">
        <v>20</v>
      </c>
      <c r="F969" s="4">
        <v>33</v>
      </c>
      <c r="G969" s="3">
        <v>3</v>
      </c>
      <c r="H969">
        <v>58</v>
      </c>
      <c r="I969" s="2" t="s">
        <v>1327</v>
      </c>
      <c r="J969" s="4">
        <f>cocina[[#This Row],[Precio Unitario]]*cocina[[#This Row],[Cantidad Ordenada]]</f>
        <v>99</v>
      </c>
      <c r="K969" s="4">
        <f>(cocina[[#This Row],[Precio Unitario]]-cocina[[#This Row],[Costo Unitario]])*cocina[[#This Row],[Cantidad Ordenada]]</f>
        <v>39</v>
      </c>
      <c r="L969" s="7">
        <f>cocina[[#This Row],[Ganancia Neta]]/cocina[[#This Row],[Ganancia Bruta]]</f>
        <v>0.39393939393939392</v>
      </c>
      <c r="M969" s="4">
        <f>cocina[[#This Row],[Costo Unitario]]*cocina[[#This Row],[Cantidad Ordenada]]</f>
        <v>60</v>
      </c>
    </row>
    <row r="970" spans="1:13" x14ac:dyDescent="0.45">
      <c r="A970" s="3">
        <v>380</v>
      </c>
      <c r="B970" s="3">
        <v>5</v>
      </c>
      <c r="C970" s="2" t="s">
        <v>211</v>
      </c>
      <c r="D970" s="2" t="s">
        <v>1342</v>
      </c>
      <c r="E970" s="4">
        <v>11</v>
      </c>
      <c r="F970" s="4">
        <v>19</v>
      </c>
      <c r="G970" s="3">
        <v>2</v>
      </c>
      <c r="H970">
        <v>35</v>
      </c>
      <c r="I970" s="2" t="s">
        <v>1327</v>
      </c>
      <c r="J970" s="4">
        <f>cocina[[#This Row],[Precio Unitario]]*cocina[[#This Row],[Cantidad Ordenada]]</f>
        <v>38</v>
      </c>
      <c r="K970" s="4">
        <f>(cocina[[#This Row],[Precio Unitario]]-cocina[[#This Row],[Costo Unitario]])*cocina[[#This Row],[Cantidad Ordenada]]</f>
        <v>16</v>
      </c>
      <c r="L970" s="7">
        <f>cocina[[#This Row],[Ganancia Neta]]/cocina[[#This Row],[Ganancia Bruta]]</f>
        <v>0.42105263157894735</v>
      </c>
      <c r="M970" s="4">
        <f>cocina[[#This Row],[Costo Unitario]]*cocina[[#This Row],[Cantidad Ordenada]]</f>
        <v>22</v>
      </c>
    </row>
    <row r="971" spans="1:13" x14ac:dyDescent="0.45">
      <c r="A971" s="3">
        <v>381</v>
      </c>
      <c r="B971" s="3">
        <v>4</v>
      </c>
      <c r="C971" s="2" t="s">
        <v>297</v>
      </c>
      <c r="D971" s="2" t="s">
        <v>1351</v>
      </c>
      <c r="E971" s="4">
        <v>15</v>
      </c>
      <c r="F971" s="4">
        <v>26</v>
      </c>
      <c r="G971" s="3">
        <v>3</v>
      </c>
      <c r="H971">
        <v>35</v>
      </c>
      <c r="I971" s="2" t="s">
        <v>1327</v>
      </c>
      <c r="J971" s="4">
        <f>cocina[[#This Row],[Precio Unitario]]*cocina[[#This Row],[Cantidad Ordenada]]</f>
        <v>78</v>
      </c>
      <c r="K971" s="4">
        <f>(cocina[[#This Row],[Precio Unitario]]-cocina[[#This Row],[Costo Unitario]])*cocina[[#This Row],[Cantidad Ordenada]]</f>
        <v>33</v>
      </c>
      <c r="L971" s="7">
        <f>cocina[[#This Row],[Ganancia Neta]]/cocina[[#This Row],[Ganancia Bruta]]</f>
        <v>0.42307692307692307</v>
      </c>
      <c r="M971" s="4">
        <f>cocina[[#This Row],[Costo Unitario]]*cocina[[#This Row],[Cantidad Ordenada]]</f>
        <v>45</v>
      </c>
    </row>
    <row r="972" spans="1:13" x14ac:dyDescent="0.45">
      <c r="A972" s="3">
        <v>381</v>
      </c>
      <c r="B972" s="3">
        <v>4</v>
      </c>
      <c r="C972" s="2" t="s">
        <v>512</v>
      </c>
      <c r="D972" s="2" t="s">
        <v>1340</v>
      </c>
      <c r="E972" s="4">
        <v>20</v>
      </c>
      <c r="F972" s="4">
        <v>33</v>
      </c>
      <c r="G972" s="3">
        <v>2</v>
      </c>
      <c r="H972">
        <v>12</v>
      </c>
      <c r="I972" s="2" t="s">
        <v>1327</v>
      </c>
      <c r="J972" s="4">
        <f>cocina[[#This Row],[Precio Unitario]]*cocina[[#This Row],[Cantidad Ordenada]]</f>
        <v>66</v>
      </c>
      <c r="K972" s="4">
        <f>(cocina[[#This Row],[Precio Unitario]]-cocina[[#This Row],[Costo Unitario]])*cocina[[#This Row],[Cantidad Ordenada]]</f>
        <v>26</v>
      </c>
      <c r="L972" s="7">
        <f>cocina[[#This Row],[Ganancia Neta]]/cocina[[#This Row],[Ganancia Bruta]]</f>
        <v>0.39393939393939392</v>
      </c>
      <c r="M972" s="4">
        <f>cocina[[#This Row],[Costo Unitario]]*cocina[[#This Row],[Cantidad Ordenada]]</f>
        <v>40</v>
      </c>
    </row>
    <row r="973" spans="1:13" x14ac:dyDescent="0.45">
      <c r="A973" s="3">
        <v>382</v>
      </c>
      <c r="B973" s="3">
        <v>20</v>
      </c>
      <c r="C973" s="2" t="s">
        <v>58</v>
      </c>
      <c r="D973" s="2" t="s">
        <v>1339</v>
      </c>
      <c r="E973" s="4">
        <v>17</v>
      </c>
      <c r="F973" s="4">
        <v>29</v>
      </c>
      <c r="G973" s="3">
        <v>3</v>
      </c>
      <c r="H973">
        <v>54</v>
      </c>
      <c r="I973" s="2" t="s">
        <v>1328</v>
      </c>
      <c r="J973" s="4">
        <f>cocina[[#This Row],[Precio Unitario]]*cocina[[#This Row],[Cantidad Ordenada]]</f>
        <v>87</v>
      </c>
      <c r="K973" s="4">
        <f>(cocina[[#This Row],[Precio Unitario]]-cocina[[#This Row],[Costo Unitario]])*cocina[[#This Row],[Cantidad Ordenada]]</f>
        <v>36</v>
      </c>
      <c r="L973" s="7">
        <f>cocina[[#This Row],[Ganancia Neta]]/cocina[[#This Row],[Ganancia Bruta]]</f>
        <v>0.41379310344827586</v>
      </c>
      <c r="M973" s="4">
        <f>cocina[[#This Row],[Costo Unitario]]*cocina[[#This Row],[Cantidad Ordenada]]</f>
        <v>51</v>
      </c>
    </row>
    <row r="974" spans="1:13" x14ac:dyDescent="0.45">
      <c r="A974" s="3">
        <v>383</v>
      </c>
      <c r="B974" s="3">
        <v>6</v>
      </c>
      <c r="C974" s="2" t="s">
        <v>131</v>
      </c>
      <c r="D974" s="2" t="s">
        <v>1338</v>
      </c>
      <c r="E974" s="4">
        <v>22</v>
      </c>
      <c r="F974" s="4">
        <v>36</v>
      </c>
      <c r="G974" s="3">
        <v>3</v>
      </c>
      <c r="H974">
        <v>9</v>
      </c>
      <c r="I974" s="2" t="s">
        <v>1328</v>
      </c>
      <c r="J974" s="4">
        <f>cocina[[#This Row],[Precio Unitario]]*cocina[[#This Row],[Cantidad Ordenada]]</f>
        <v>108</v>
      </c>
      <c r="K974" s="4">
        <f>(cocina[[#This Row],[Precio Unitario]]-cocina[[#This Row],[Costo Unitario]])*cocina[[#This Row],[Cantidad Ordenada]]</f>
        <v>42</v>
      </c>
      <c r="L974" s="7">
        <f>cocina[[#This Row],[Ganancia Neta]]/cocina[[#This Row],[Ganancia Bruta]]</f>
        <v>0.3888888888888889</v>
      </c>
      <c r="M974" s="4">
        <f>cocina[[#This Row],[Costo Unitario]]*cocina[[#This Row],[Cantidad Ordenada]]</f>
        <v>66</v>
      </c>
    </row>
    <row r="975" spans="1:13" x14ac:dyDescent="0.45">
      <c r="A975" s="3">
        <v>384</v>
      </c>
      <c r="B975" s="3">
        <v>1</v>
      </c>
      <c r="C975" s="2" t="s">
        <v>143</v>
      </c>
      <c r="D975" s="2" t="s">
        <v>1350</v>
      </c>
      <c r="E975" s="4">
        <v>10</v>
      </c>
      <c r="F975" s="4">
        <v>18</v>
      </c>
      <c r="G975" s="3">
        <v>2</v>
      </c>
      <c r="H975">
        <v>26</v>
      </c>
      <c r="I975" s="2" t="s">
        <v>1327</v>
      </c>
      <c r="J975" s="4">
        <f>cocina[[#This Row],[Precio Unitario]]*cocina[[#This Row],[Cantidad Ordenada]]</f>
        <v>36</v>
      </c>
      <c r="K975" s="4">
        <f>(cocina[[#This Row],[Precio Unitario]]-cocina[[#This Row],[Costo Unitario]])*cocina[[#This Row],[Cantidad Ordenada]]</f>
        <v>16</v>
      </c>
      <c r="L975" s="7">
        <f>cocina[[#This Row],[Ganancia Neta]]/cocina[[#This Row],[Ganancia Bruta]]</f>
        <v>0.44444444444444442</v>
      </c>
      <c r="M975" s="4">
        <f>cocina[[#This Row],[Costo Unitario]]*cocina[[#This Row],[Cantidad Ordenada]]</f>
        <v>20</v>
      </c>
    </row>
    <row r="976" spans="1:13" x14ac:dyDescent="0.45">
      <c r="A976" s="3">
        <v>384</v>
      </c>
      <c r="B976" s="3">
        <v>1</v>
      </c>
      <c r="C976" s="2" t="s">
        <v>211</v>
      </c>
      <c r="D976" s="2" t="s">
        <v>1342</v>
      </c>
      <c r="E976" s="4">
        <v>11</v>
      </c>
      <c r="F976" s="4">
        <v>19</v>
      </c>
      <c r="G976" s="3">
        <v>3</v>
      </c>
      <c r="H976">
        <v>35</v>
      </c>
      <c r="I976" s="2" t="s">
        <v>1328</v>
      </c>
      <c r="J976" s="4">
        <f>cocina[[#This Row],[Precio Unitario]]*cocina[[#This Row],[Cantidad Ordenada]]</f>
        <v>57</v>
      </c>
      <c r="K976" s="4">
        <f>(cocina[[#This Row],[Precio Unitario]]-cocina[[#This Row],[Costo Unitario]])*cocina[[#This Row],[Cantidad Ordenada]]</f>
        <v>24</v>
      </c>
      <c r="L976" s="7">
        <f>cocina[[#This Row],[Ganancia Neta]]/cocina[[#This Row],[Ganancia Bruta]]</f>
        <v>0.42105263157894735</v>
      </c>
      <c r="M976" s="4">
        <f>cocina[[#This Row],[Costo Unitario]]*cocina[[#This Row],[Cantidad Ordenada]]</f>
        <v>33</v>
      </c>
    </row>
    <row r="977" spans="1:13" x14ac:dyDescent="0.45">
      <c r="A977" s="3">
        <v>384</v>
      </c>
      <c r="B977" s="3">
        <v>1</v>
      </c>
      <c r="C977" s="2" t="s">
        <v>200</v>
      </c>
      <c r="D977" s="2" t="s">
        <v>1336</v>
      </c>
      <c r="E977" s="4">
        <v>16</v>
      </c>
      <c r="F977" s="4">
        <v>27</v>
      </c>
      <c r="G977" s="3">
        <v>1</v>
      </c>
      <c r="H977">
        <v>49</v>
      </c>
      <c r="I977" s="2" t="s">
        <v>1328</v>
      </c>
      <c r="J977" s="4">
        <f>cocina[[#This Row],[Precio Unitario]]*cocina[[#This Row],[Cantidad Ordenada]]</f>
        <v>27</v>
      </c>
      <c r="K977" s="4">
        <f>(cocina[[#This Row],[Precio Unitario]]-cocina[[#This Row],[Costo Unitario]])*cocina[[#This Row],[Cantidad Ordenada]]</f>
        <v>11</v>
      </c>
      <c r="L977" s="7">
        <f>cocina[[#This Row],[Ganancia Neta]]/cocina[[#This Row],[Ganancia Bruta]]</f>
        <v>0.40740740740740738</v>
      </c>
      <c r="M977" s="4">
        <f>cocina[[#This Row],[Costo Unitario]]*cocina[[#This Row],[Cantidad Ordenada]]</f>
        <v>16</v>
      </c>
    </row>
    <row r="978" spans="1:13" x14ac:dyDescent="0.45">
      <c r="A978" s="3">
        <v>385</v>
      </c>
      <c r="B978" s="3">
        <v>6</v>
      </c>
      <c r="C978" s="2" t="s">
        <v>123</v>
      </c>
      <c r="D978" s="2" t="s">
        <v>1334</v>
      </c>
      <c r="E978" s="4">
        <v>18</v>
      </c>
      <c r="F978" s="4">
        <v>30</v>
      </c>
      <c r="G978" s="3">
        <v>2</v>
      </c>
      <c r="H978">
        <v>22</v>
      </c>
      <c r="I978" s="2" t="s">
        <v>1327</v>
      </c>
      <c r="J978" s="4">
        <f>cocina[[#This Row],[Precio Unitario]]*cocina[[#This Row],[Cantidad Ordenada]]</f>
        <v>60</v>
      </c>
      <c r="K978" s="4">
        <f>(cocina[[#This Row],[Precio Unitario]]-cocina[[#This Row],[Costo Unitario]])*cocina[[#This Row],[Cantidad Ordenada]]</f>
        <v>24</v>
      </c>
      <c r="L978" s="7">
        <f>cocina[[#This Row],[Ganancia Neta]]/cocina[[#This Row],[Ganancia Bruta]]</f>
        <v>0.4</v>
      </c>
      <c r="M978" s="4">
        <f>cocina[[#This Row],[Costo Unitario]]*cocina[[#This Row],[Cantidad Ordenada]]</f>
        <v>36</v>
      </c>
    </row>
    <row r="979" spans="1:13" x14ac:dyDescent="0.45">
      <c r="A979" s="3">
        <v>386</v>
      </c>
      <c r="B979" s="3">
        <v>5</v>
      </c>
      <c r="C979" s="2" t="s">
        <v>512</v>
      </c>
      <c r="D979" s="2" t="s">
        <v>1340</v>
      </c>
      <c r="E979" s="4">
        <v>20</v>
      </c>
      <c r="F979" s="4">
        <v>33</v>
      </c>
      <c r="G979" s="3">
        <v>3</v>
      </c>
      <c r="H979">
        <v>40</v>
      </c>
      <c r="I979" s="2" t="s">
        <v>1328</v>
      </c>
      <c r="J979" s="4">
        <f>cocina[[#This Row],[Precio Unitario]]*cocina[[#This Row],[Cantidad Ordenada]]</f>
        <v>99</v>
      </c>
      <c r="K979" s="4">
        <f>(cocina[[#This Row],[Precio Unitario]]-cocina[[#This Row],[Costo Unitario]])*cocina[[#This Row],[Cantidad Ordenada]]</f>
        <v>39</v>
      </c>
      <c r="L979" s="7">
        <f>cocina[[#This Row],[Ganancia Neta]]/cocina[[#This Row],[Ganancia Bruta]]</f>
        <v>0.39393939393939392</v>
      </c>
      <c r="M979" s="4">
        <f>cocina[[#This Row],[Costo Unitario]]*cocina[[#This Row],[Cantidad Ordenada]]</f>
        <v>60</v>
      </c>
    </row>
    <row r="980" spans="1:13" x14ac:dyDescent="0.45">
      <c r="A980" s="3">
        <v>387</v>
      </c>
      <c r="B980" s="3">
        <v>6</v>
      </c>
      <c r="C980" s="2" t="s">
        <v>218</v>
      </c>
      <c r="D980" s="2" t="s">
        <v>1335</v>
      </c>
      <c r="E980" s="4">
        <v>19</v>
      </c>
      <c r="F980" s="4">
        <v>31</v>
      </c>
      <c r="G980" s="3">
        <v>3</v>
      </c>
      <c r="H980">
        <v>18</v>
      </c>
      <c r="I980" s="2" t="s">
        <v>1328</v>
      </c>
      <c r="J980" s="4">
        <f>cocina[[#This Row],[Precio Unitario]]*cocina[[#This Row],[Cantidad Ordenada]]</f>
        <v>93</v>
      </c>
      <c r="K980" s="4">
        <f>(cocina[[#This Row],[Precio Unitario]]-cocina[[#This Row],[Costo Unitario]])*cocina[[#This Row],[Cantidad Ordenada]]</f>
        <v>36</v>
      </c>
      <c r="L980" s="7">
        <f>cocina[[#This Row],[Ganancia Neta]]/cocina[[#This Row],[Ganancia Bruta]]</f>
        <v>0.38709677419354838</v>
      </c>
      <c r="M980" s="4">
        <f>cocina[[#This Row],[Costo Unitario]]*cocina[[#This Row],[Cantidad Ordenada]]</f>
        <v>57</v>
      </c>
    </row>
    <row r="981" spans="1:13" x14ac:dyDescent="0.45">
      <c r="A981" s="3">
        <v>388</v>
      </c>
      <c r="B981" s="3">
        <v>18</v>
      </c>
      <c r="C981" s="2" t="s">
        <v>218</v>
      </c>
      <c r="D981" s="2" t="s">
        <v>1335</v>
      </c>
      <c r="E981" s="4">
        <v>19</v>
      </c>
      <c r="F981" s="4">
        <v>31</v>
      </c>
      <c r="G981" s="3">
        <v>2</v>
      </c>
      <c r="H981">
        <v>52</v>
      </c>
      <c r="I981" s="2" t="s">
        <v>1328</v>
      </c>
      <c r="J981" s="4">
        <f>cocina[[#This Row],[Precio Unitario]]*cocina[[#This Row],[Cantidad Ordenada]]</f>
        <v>62</v>
      </c>
      <c r="K981" s="4">
        <f>(cocina[[#This Row],[Precio Unitario]]-cocina[[#This Row],[Costo Unitario]])*cocina[[#This Row],[Cantidad Ordenada]]</f>
        <v>24</v>
      </c>
      <c r="L981" s="7">
        <f>cocina[[#This Row],[Ganancia Neta]]/cocina[[#This Row],[Ganancia Bruta]]</f>
        <v>0.38709677419354838</v>
      </c>
      <c r="M981" s="4">
        <f>cocina[[#This Row],[Costo Unitario]]*cocina[[#This Row],[Cantidad Ordenada]]</f>
        <v>38</v>
      </c>
    </row>
    <row r="982" spans="1:13" x14ac:dyDescent="0.45">
      <c r="A982" s="3">
        <v>388</v>
      </c>
      <c r="B982" s="3">
        <v>18</v>
      </c>
      <c r="C982" s="2" t="s">
        <v>131</v>
      </c>
      <c r="D982" s="2" t="s">
        <v>1338</v>
      </c>
      <c r="E982" s="4">
        <v>22</v>
      </c>
      <c r="F982" s="4">
        <v>36</v>
      </c>
      <c r="G982" s="3">
        <v>2</v>
      </c>
      <c r="H982">
        <v>37</v>
      </c>
      <c r="I982" s="2" t="s">
        <v>1327</v>
      </c>
      <c r="J982" s="4">
        <f>cocina[[#This Row],[Precio Unitario]]*cocina[[#This Row],[Cantidad Ordenada]]</f>
        <v>72</v>
      </c>
      <c r="K982" s="4">
        <f>(cocina[[#This Row],[Precio Unitario]]-cocina[[#This Row],[Costo Unitario]])*cocina[[#This Row],[Cantidad Ordenada]]</f>
        <v>28</v>
      </c>
      <c r="L982" s="7">
        <f>cocina[[#This Row],[Ganancia Neta]]/cocina[[#This Row],[Ganancia Bruta]]</f>
        <v>0.3888888888888889</v>
      </c>
      <c r="M982" s="4">
        <f>cocina[[#This Row],[Costo Unitario]]*cocina[[#This Row],[Cantidad Ordenada]]</f>
        <v>44</v>
      </c>
    </row>
    <row r="983" spans="1:13" x14ac:dyDescent="0.45">
      <c r="A983" s="3">
        <v>388</v>
      </c>
      <c r="B983" s="3">
        <v>18</v>
      </c>
      <c r="C983" s="2" t="s">
        <v>58</v>
      </c>
      <c r="D983" s="2" t="s">
        <v>1339</v>
      </c>
      <c r="E983" s="4">
        <v>17</v>
      </c>
      <c r="F983" s="4">
        <v>29</v>
      </c>
      <c r="G983" s="3">
        <v>2</v>
      </c>
      <c r="H983">
        <v>31</v>
      </c>
      <c r="I983" s="2" t="s">
        <v>1328</v>
      </c>
      <c r="J983" s="4">
        <f>cocina[[#This Row],[Precio Unitario]]*cocina[[#This Row],[Cantidad Ordenada]]</f>
        <v>58</v>
      </c>
      <c r="K983" s="4">
        <f>(cocina[[#This Row],[Precio Unitario]]-cocina[[#This Row],[Costo Unitario]])*cocina[[#This Row],[Cantidad Ordenada]]</f>
        <v>24</v>
      </c>
      <c r="L983" s="7">
        <f>cocina[[#This Row],[Ganancia Neta]]/cocina[[#This Row],[Ganancia Bruta]]</f>
        <v>0.41379310344827586</v>
      </c>
      <c r="M983" s="4">
        <f>cocina[[#This Row],[Costo Unitario]]*cocina[[#This Row],[Cantidad Ordenada]]</f>
        <v>34</v>
      </c>
    </row>
    <row r="984" spans="1:13" x14ac:dyDescent="0.45">
      <c r="A984" s="3">
        <v>388</v>
      </c>
      <c r="B984" s="3">
        <v>18</v>
      </c>
      <c r="C984" s="2" t="s">
        <v>512</v>
      </c>
      <c r="D984" s="2" t="s">
        <v>1340</v>
      </c>
      <c r="E984" s="4">
        <v>20</v>
      </c>
      <c r="F984" s="4">
        <v>33</v>
      </c>
      <c r="G984" s="3">
        <v>3</v>
      </c>
      <c r="H984">
        <v>51</v>
      </c>
      <c r="I984" s="2" t="s">
        <v>1328</v>
      </c>
      <c r="J984" s="4">
        <f>cocina[[#This Row],[Precio Unitario]]*cocina[[#This Row],[Cantidad Ordenada]]</f>
        <v>99</v>
      </c>
      <c r="K984" s="4">
        <f>(cocina[[#This Row],[Precio Unitario]]-cocina[[#This Row],[Costo Unitario]])*cocina[[#This Row],[Cantidad Ordenada]]</f>
        <v>39</v>
      </c>
      <c r="L984" s="7">
        <f>cocina[[#This Row],[Ganancia Neta]]/cocina[[#This Row],[Ganancia Bruta]]</f>
        <v>0.39393939393939392</v>
      </c>
      <c r="M984" s="4">
        <f>cocina[[#This Row],[Costo Unitario]]*cocina[[#This Row],[Cantidad Ordenada]]</f>
        <v>60</v>
      </c>
    </row>
    <row r="985" spans="1:13" x14ac:dyDescent="0.45">
      <c r="A985" s="3">
        <v>389</v>
      </c>
      <c r="B985" s="3">
        <v>19</v>
      </c>
      <c r="C985" s="2" t="s">
        <v>512</v>
      </c>
      <c r="D985" s="2" t="s">
        <v>1340</v>
      </c>
      <c r="E985" s="4">
        <v>20</v>
      </c>
      <c r="F985" s="4">
        <v>33</v>
      </c>
      <c r="G985" s="3">
        <v>1</v>
      </c>
      <c r="H985">
        <v>24</v>
      </c>
      <c r="I985" s="2" t="s">
        <v>1327</v>
      </c>
      <c r="J985" s="4">
        <f>cocina[[#This Row],[Precio Unitario]]*cocina[[#This Row],[Cantidad Ordenada]]</f>
        <v>33</v>
      </c>
      <c r="K985" s="4">
        <f>(cocina[[#This Row],[Precio Unitario]]-cocina[[#This Row],[Costo Unitario]])*cocina[[#This Row],[Cantidad Ordenada]]</f>
        <v>13</v>
      </c>
      <c r="L985" s="7">
        <f>cocina[[#This Row],[Ganancia Neta]]/cocina[[#This Row],[Ganancia Bruta]]</f>
        <v>0.39393939393939392</v>
      </c>
      <c r="M985" s="4">
        <f>cocina[[#This Row],[Costo Unitario]]*cocina[[#This Row],[Cantidad Ordenada]]</f>
        <v>20</v>
      </c>
    </row>
    <row r="986" spans="1:13" x14ac:dyDescent="0.45">
      <c r="A986" s="3">
        <v>390</v>
      </c>
      <c r="B986" s="3">
        <v>9</v>
      </c>
      <c r="C986" s="2" t="s">
        <v>390</v>
      </c>
      <c r="D986" s="2" t="s">
        <v>1345</v>
      </c>
      <c r="E986" s="4">
        <v>13</v>
      </c>
      <c r="F986" s="4">
        <v>22</v>
      </c>
      <c r="G986" s="3">
        <v>2</v>
      </c>
      <c r="H986">
        <v>52</v>
      </c>
      <c r="I986" s="2" t="s">
        <v>1328</v>
      </c>
      <c r="J986" s="4">
        <f>cocina[[#This Row],[Precio Unitario]]*cocina[[#This Row],[Cantidad Ordenada]]</f>
        <v>44</v>
      </c>
      <c r="K986" s="4">
        <f>(cocina[[#This Row],[Precio Unitario]]-cocina[[#This Row],[Costo Unitario]])*cocina[[#This Row],[Cantidad Ordenada]]</f>
        <v>18</v>
      </c>
      <c r="L986" s="7">
        <f>cocina[[#This Row],[Ganancia Neta]]/cocina[[#This Row],[Ganancia Bruta]]</f>
        <v>0.40909090909090912</v>
      </c>
      <c r="M986" s="4">
        <f>cocina[[#This Row],[Costo Unitario]]*cocina[[#This Row],[Cantidad Ordenada]]</f>
        <v>26</v>
      </c>
    </row>
    <row r="987" spans="1:13" x14ac:dyDescent="0.45">
      <c r="A987" s="3">
        <v>390</v>
      </c>
      <c r="B987" s="3">
        <v>9</v>
      </c>
      <c r="C987" s="2" t="s">
        <v>297</v>
      </c>
      <c r="D987" s="2" t="s">
        <v>1351</v>
      </c>
      <c r="E987" s="4">
        <v>15</v>
      </c>
      <c r="F987" s="4">
        <v>26</v>
      </c>
      <c r="G987" s="3">
        <v>3</v>
      </c>
      <c r="H987">
        <v>13</v>
      </c>
      <c r="I987" s="2" t="s">
        <v>1328</v>
      </c>
      <c r="J987" s="4">
        <f>cocina[[#This Row],[Precio Unitario]]*cocina[[#This Row],[Cantidad Ordenada]]</f>
        <v>78</v>
      </c>
      <c r="K987" s="4">
        <f>(cocina[[#This Row],[Precio Unitario]]-cocina[[#This Row],[Costo Unitario]])*cocina[[#This Row],[Cantidad Ordenada]]</f>
        <v>33</v>
      </c>
      <c r="L987" s="7">
        <f>cocina[[#This Row],[Ganancia Neta]]/cocina[[#This Row],[Ganancia Bruta]]</f>
        <v>0.42307692307692307</v>
      </c>
      <c r="M987" s="4">
        <f>cocina[[#This Row],[Costo Unitario]]*cocina[[#This Row],[Cantidad Ordenada]]</f>
        <v>45</v>
      </c>
    </row>
    <row r="988" spans="1:13" x14ac:dyDescent="0.45">
      <c r="A988" s="3">
        <v>390</v>
      </c>
      <c r="B988" s="3">
        <v>9</v>
      </c>
      <c r="C988" s="2" t="s">
        <v>126</v>
      </c>
      <c r="D988" s="2" t="s">
        <v>1349</v>
      </c>
      <c r="E988" s="4">
        <v>13</v>
      </c>
      <c r="F988" s="4">
        <v>21</v>
      </c>
      <c r="G988" s="3">
        <v>1</v>
      </c>
      <c r="H988">
        <v>28</v>
      </c>
      <c r="I988" s="2" t="s">
        <v>1328</v>
      </c>
      <c r="J988" s="4">
        <f>cocina[[#This Row],[Precio Unitario]]*cocina[[#This Row],[Cantidad Ordenada]]</f>
        <v>21</v>
      </c>
      <c r="K988" s="4">
        <f>(cocina[[#This Row],[Precio Unitario]]-cocina[[#This Row],[Costo Unitario]])*cocina[[#This Row],[Cantidad Ordenada]]</f>
        <v>8</v>
      </c>
      <c r="L988" s="7">
        <f>cocina[[#This Row],[Ganancia Neta]]/cocina[[#This Row],[Ganancia Bruta]]</f>
        <v>0.38095238095238093</v>
      </c>
      <c r="M988" s="4">
        <f>cocina[[#This Row],[Costo Unitario]]*cocina[[#This Row],[Cantidad Ordenada]]</f>
        <v>13</v>
      </c>
    </row>
    <row r="989" spans="1:13" x14ac:dyDescent="0.45">
      <c r="A989" s="3">
        <v>391</v>
      </c>
      <c r="B989" s="3">
        <v>15</v>
      </c>
      <c r="C989" s="2" t="s">
        <v>390</v>
      </c>
      <c r="D989" s="2" t="s">
        <v>1345</v>
      </c>
      <c r="E989" s="4">
        <v>13</v>
      </c>
      <c r="F989" s="4">
        <v>22</v>
      </c>
      <c r="G989" s="3">
        <v>1</v>
      </c>
      <c r="H989">
        <v>35</v>
      </c>
      <c r="I989" s="2" t="s">
        <v>1327</v>
      </c>
      <c r="J989" s="4">
        <f>cocina[[#This Row],[Precio Unitario]]*cocina[[#This Row],[Cantidad Ordenada]]</f>
        <v>22</v>
      </c>
      <c r="K989" s="4">
        <f>(cocina[[#This Row],[Precio Unitario]]-cocina[[#This Row],[Costo Unitario]])*cocina[[#This Row],[Cantidad Ordenada]]</f>
        <v>9</v>
      </c>
      <c r="L989" s="7">
        <f>cocina[[#This Row],[Ganancia Neta]]/cocina[[#This Row],[Ganancia Bruta]]</f>
        <v>0.40909090909090912</v>
      </c>
      <c r="M989" s="4">
        <f>cocina[[#This Row],[Costo Unitario]]*cocina[[#This Row],[Cantidad Ordenada]]</f>
        <v>13</v>
      </c>
    </row>
    <row r="990" spans="1:13" x14ac:dyDescent="0.45">
      <c r="A990" s="3">
        <v>392</v>
      </c>
      <c r="B990" s="3">
        <v>14</v>
      </c>
      <c r="C990" s="2" t="s">
        <v>480</v>
      </c>
      <c r="D990" s="2" t="s">
        <v>1344</v>
      </c>
      <c r="E990" s="4">
        <v>19</v>
      </c>
      <c r="F990" s="4">
        <v>32</v>
      </c>
      <c r="G990" s="3">
        <v>3</v>
      </c>
      <c r="H990">
        <v>17</v>
      </c>
      <c r="I990" s="2" t="s">
        <v>1327</v>
      </c>
      <c r="J990" s="4">
        <f>cocina[[#This Row],[Precio Unitario]]*cocina[[#This Row],[Cantidad Ordenada]]</f>
        <v>96</v>
      </c>
      <c r="K990" s="4">
        <f>(cocina[[#This Row],[Precio Unitario]]-cocina[[#This Row],[Costo Unitario]])*cocina[[#This Row],[Cantidad Ordenada]]</f>
        <v>39</v>
      </c>
      <c r="L990" s="7">
        <f>cocina[[#This Row],[Ganancia Neta]]/cocina[[#This Row],[Ganancia Bruta]]</f>
        <v>0.40625</v>
      </c>
      <c r="M990" s="4">
        <f>cocina[[#This Row],[Costo Unitario]]*cocina[[#This Row],[Cantidad Ordenada]]</f>
        <v>57</v>
      </c>
    </row>
    <row r="991" spans="1:13" x14ac:dyDescent="0.45">
      <c r="A991" s="3">
        <v>392</v>
      </c>
      <c r="B991" s="3">
        <v>14</v>
      </c>
      <c r="C991" s="2" t="s">
        <v>300</v>
      </c>
      <c r="D991" s="2" t="s">
        <v>1333</v>
      </c>
      <c r="E991" s="4">
        <v>14</v>
      </c>
      <c r="F991" s="4">
        <v>24</v>
      </c>
      <c r="G991" s="3">
        <v>1</v>
      </c>
      <c r="H991">
        <v>37</v>
      </c>
      <c r="I991" s="2" t="s">
        <v>1328</v>
      </c>
      <c r="J991" s="4">
        <f>cocina[[#This Row],[Precio Unitario]]*cocina[[#This Row],[Cantidad Ordenada]]</f>
        <v>24</v>
      </c>
      <c r="K991" s="4">
        <f>(cocina[[#This Row],[Precio Unitario]]-cocina[[#This Row],[Costo Unitario]])*cocina[[#This Row],[Cantidad Ordenada]]</f>
        <v>10</v>
      </c>
      <c r="L991" s="7">
        <f>cocina[[#This Row],[Ganancia Neta]]/cocina[[#This Row],[Ganancia Bruta]]</f>
        <v>0.41666666666666669</v>
      </c>
      <c r="M991" s="4">
        <f>cocina[[#This Row],[Costo Unitario]]*cocina[[#This Row],[Cantidad Ordenada]]</f>
        <v>14</v>
      </c>
    </row>
    <row r="992" spans="1:13" x14ac:dyDescent="0.45">
      <c r="A992" s="3">
        <v>393</v>
      </c>
      <c r="B992" s="3">
        <v>13</v>
      </c>
      <c r="C992" s="2" t="s">
        <v>211</v>
      </c>
      <c r="D992" s="2" t="s">
        <v>1342</v>
      </c>
      <c r="E992" s="4">
        <v>11</v>
      </c>
      <c r="F992" s="4">
        <v>19</v>
      </c>
      <c r="G992" s="3">
        <v>2</v>
      </c>
      <c r="H992">
        <v>40</v>
      </c>
      <c r="I992" s="2" t="s">
        <v>1327</v>
      </c>
      <c r="J992" s="4">
        <f>cocina[[#This Row],[Precio Unitario]]*cocina[[#This Row],[Cantidad Ordenada]]</f>
        <v>38</v>
      </c>
      <c r="K992" s="4">
        <f>(cocina[[#This Row],[Precio Unitario]]-cocina[[#This Row],[Costo Unitario]])*cocina[[#This Row],[Cantidad Ordenada]]</f>
        <v>16</v>
      </c>
      <c r="L992" s="7">
        <f>cocina[[#This Row],[Ganancia Neta]]/cocina[[#This Row],[Ganancia Bruta]]</f>
        <v>0.42105263157894735</v>
      </c>
      <c r="M992" s="4">
        <f>cocina[[#This Row],[Costo Unitario]]*cocina[[#This Row],[Cantidad Ordenada]]</f>
        <v>22</v>
      </c>
    </row>
    <row r="993" spans="1:13" x14ac:dyDescent="0.45">
      <c r="A993" s="3">
        <v>393</v>
      </c>
      <c r="B993" s="3">
        <v>13</v>
      </c>
      <c r="C993" s="2" t="s">
        <v>35</v>
      </c>
      <c r="D993" s="2" t="s">
        <v>1343</v>
      </c>
      <c r="E993" s="4">
        <v>21</v>
      </c>
      <c r="F993" s="4">
        <v>35</v>
      </c>
      <c r="G993" s="3">
        <v>3</v>
      </c>
      <c r="H993">
        <v>23</v>
      </c>
      <c r="I993" s="2" t="s">
        <v>1327</v>
      </c>
      <c r="J993" s="4">
        <f>cocina[[#This Row],[Precio Unitario]]*cocina[[#This Row],[Cantidad Ordenada]]</f>
        <v>105</v>
      </c>
      <c r="K993" s="4">
        <f>(cocina[[#This Row],[Precio Unitario]]-cocina[[#This Row],[Costo Unitario]])*cocina[[#This Row],[Cantidad Ordenada]]</f>
        <v>42</v>
      </c>
      <c r="L993" s="7">
        <f>cocina[[#This Row],[Ganancia Neta]]/cocina[[#This Row],[Ganancia Bruta]]</f>
        <v>0.4</v>
      </c>
      <c r="M993" s="4">
        <f>cocina[[#This Row],[Costo Unitario]]*cocina[[#This Row],[Cantidad Ordenada]]</f>
        <v>63</v>
      </c>
    </row>
    <row r="994" spans="1:13" x14ac:dyDescent="0.45">
      <c r="A994" s="3">
        <v>393</v>
      </c>
      <c r="B994" s="3">
        <v>13</v>
      </c>
      <c r="C994" s="2" t="s">
        <v>126</v>
      </c>
      <c r="D994" s="2" t="s">
        <v>1349</v>
      </c>
      <c r="E994" s="4">
        <v>13</v>
      </c>
      <c r="F994" s="4">
        <v>21</v>
      </c>
      <c r="G994" s="3">
        <v>1</v>
      </c>
      <c r="H994">
        <v>20</v>
      </c>
      <c r="I994" s="2" t="s">
        <v>1328</v>
      </c>
      <c r="J994" s="4">
        <f>cocina[[#This Row],[Precio Unitario]]*cocina[[#This Row],[Cantidad Ordenada]]</f>
        <v>21</v>
      </c>
      <c r="K994" s="4">
        <f>(cocina[[#This Row],[Precio Unitario]]-cocina[[#This Row],[Costo Unitario]])*cocina[[#This Row],[Cantidad Ordenada]]</f>
        <v>8</v>
      </c>
      <c r="L994" s="7">
        <f>cocina[[#This Row],[Ganancia Neta]]/cocina[[#This Row],[Ganancia Bruta]]</f>
        <v>0.38095238095238093</v>
      </c>
      <c r="M994" s="4">
        <f>cocina[[#This Row],[Costo Unitario]]*cocina[[#This Row],[Cantidad Ordenada]]</f>
        <v>13</v>
      </c>
    </row>
    <row r="995" spans="1:13" x14ac:dyDescent="0.45">
      <c r="A995" s="3">
        <v>393</v>
      </c>
      <c r="B995" s="3">
        <v>13</v>
      </c>
      <c r="C995" s="2" t="s">
        <v>390</v>
      </c>
      <c r="D995" s="2" t="s">
        <v>1345</v>
      </c>
      <c r="E995" s="4">
        <v>13</v>
      </c>
      <c r="F995" s="4">
        <v>22</v>
      </c>
      <c r="G995" s="3">
        <v>2</v>
      </c>
      <c r="H995">
        <v>26</v>
      </c>
      <c r="I995" s="2" t="s">
        <v>1328</v>
      </c>
      <c r="J995" s="4">
        <f>cocina[[#This Row],[Precio Unitario]]*cocina[[#This Row],[Cantidad Ordenada]]</f>
        <v>44</v>
      </c>
      <c r="K995" s="4">
        <f>(cocina[[#This Row],[Precio Unitario]]-cocina[[#This Row],[Costo Unitario]])*cocina[[#This Row],[Cantidad Ordenada]]</f>
        <v>18</v>
      </c>
      <c r="L995" s="7">
        <f>cocina[[#This Row],[Ganancia Neta]]/cocina[[#This Row],[Ganancia Bruta]]</f>
        <v>0.40909090909090912</v>
      </c>
      <c r="M995" s="4">
        <f>cocina[[#This Row],[Costo Unitario]]*cocina[[#This Row],[Cantidad Ordenada]]</f>
        <v>26</v>
      </c>
    </row>
    <row r="996" spans="1:13" x14ac:dyDescent="0.45">
      <c r="A996" s="3">
        <v>394</v>
      </c>
      <c r="B996" s="3">
        <v>17</v>
      </c>
      <c r="C996" s="2" t="s">
        <v>300</v>
      </c>
      <c r="D996" s="2" t="s">
        <v>1333</v>
      </c>
      <c r="E996" s="4">
        <v>14</v>
      </c>
      <c r="F996" s="4">
        <v>24</v>
      </c>
      <c r="G996" s="3">
        <v>2</v>
      </c>
      <c r="H996">
        <v>5</v>
      </c>
      <c r="I996" s="2" t="s">
        <v>1327</v>
      </c>
      <c r="J996" s="4">
        <f>cocina[[#This Row],[Precio Unitario]]*cocina[[#This Row],[Cantidad Ordenada]]</f>
        <v>48</v>
      </c>
      <c r="K996" s="4">
        <f>(cocina[[#This Row],[Precio Unitario]]-cocina[[#This Row],[Costo Unitario]])*cocina[[#This Row],[Cantidad Ordenada]]</f>
        <v>20</v>
      </c>
      <c r="L996" s="7">
        <f>cocina[[#This Row],[Ganancia Neta]]/cocina[[#This Row],[Ganancia Bruta]]</f>
        <v>0.41666666666666669</v>
      </c>
      <c r="M996" s="4">
        <f>cocina[[#This Row],[Costo Unitario]]*cocina[[#This Row],[Cantidad Ordenada]]</f>
        <v>28</v>
      </c>
    </row>
    <row r="997" spans="1:13" x14ac:dyDescent="0.45">
      <c r="A997" s="3">
        <v>394</v>
      </c>
      <c r="B997" s="3">
        <v>17</v>
      </c>
      <c r="C997" s="2" t="s">
        <v>58</v>
      </c>
      <c r="D997" s="2" t="s">
        <v>1339</v>
      </c>
      <c r="E997" s="4">
        <v>17</v>
      </c>
      <c r="F997" s="4">
        <v>29</v>
      </c>
      <c r="G997" s="3">
        <v>1</v>
      </c>
      <c r="H997">
        <v>42</v>
      </c>
      <c r="I997" s="2" t="s">
        <v>1328</v>
      </c>
      <c r="J997" s="4">
        <f>cocina[[#This Row],[Precio Unitario]]*cocina[[#This Row],[Cantidad Ordenada]]</f>
        <v>29</v>
      </c>
      <c r="K997" s="4">
        <f>(cocina[[#This Row],[Precio Unitario]]-cocina[[#This Row],[Costo Unitario]])*cocina[[#This Row],[Cantidad Ordenada]]</f>
        <v>12</v>
      </c>
      <c r="L997" s="7">
        <f>cocina[[#This Row],[Ganancia Neta]]/cocina[[#This Row],[Ganancia Bruta]]</f>
        <v>0.41379310344827586</v>
      </c>
      <c r="M997" s="4">
        <f>cocina[[#This Row],[Costo Unitario]]*cocina[[#This Row],[Cantidad Ordenada]]</f>
        <v>17</v>
      </c>
    </row>
    <row r="998" spans="1:13" x14ac:dyDescent="0.45">
      <c r="A998" s="3">
        <v>395</v>
      </c>
      <c r="B998" s="3">
        <v>2</v>
      </c>
      <c r="C998" s="2" t="s">
        <v>211</v>
      </c>
      <c r="D998" s="2" t="s">
        <v>1342</v>
      </c>
      <c r="E998" s="4">
        <v>11</v>
      </c>
      <c r="F998" s="4">
        <v>19</v>
      </c>
      <c r="G998" s="3">
        <v>2</v>
      </c>
      <c r="H998">
        <v>8</v>
      </c>
      <c r="I998" s="2" t="s">
        <v>1327</v>
      </c>
      <c r="J998" s="4">
        <f>cocina[[#This Row],[Precio Unitario]]*cocina[[#This Row],[Cantidad Ordenada]]</f>
        <v>38</v>
      </c>
      <c r="K998" s="4">
        <f>(cocina[[#This Row],[Precio Unitario]]-cocina[[#This Row],[Costo Unitario]])*cocina[[#This Row],[Cantidad Ordenada]]</f>
        <v>16</v>
      </c>
      <c r="L998" s="7">
        <f>cocina[[#This Row],[Ganancia Neta]]/cocina[[#This Row],[Ganancia Bruta]]</f>
        <v>0.42105263157894735</v>
      </c>
      <c r="M998" s="4">
        <f>cocina[[#This Row],[Costo Unitario]]*cocina[[#This Row],[Cantidad Ordenada]]</f>
        <v>22</v>
      </c>
    </row>
    <row r="999" spans="1:13" x14ac:dyDescent="0.45">
      <c r="A999" s="3">
        <v>396</v>
      </c>
      <c r="B999" s="3">
        <v>11</v>
      </c>
      <c r="C999" s="2" t="s">
        <v>279</v>
      </c>
      <c r="D999" s="2" t="s">
        <v>1347</v>
      </c>
      <c r="E999" s="4">
        <v>12</v>
      </c>
      <c r="F999" s="4">
        <v>20</v>
      </c>
      <c r="G999" s="3">
        <v>1</v>
      </c>
      <c r="H999">
        <v>31</v>
      </c>
      <c r="I999" s="2" t="s">
        <v>1328</v>
      </c>
      <c r="J999" s="4">
        <f>cocina[[#This Row],[Precio Unitario]]*cocina[[#This Row],[Cantidad Ordenada]]</f>
        <v>20</v>
      </c>
      <c r="K999" s="4">
        <f>(cocina[[#This Row],[Precio Unitario]]-cocina[[#This Row],[Costo Unitario]])*cocina[[#This Row],[Cantidad Ordenada]]</f>
        <v>8</v>
      </c>
      <c r="L999" s="7">
        <f>cocina[[#This Row],[Ganancia Neta]]/cocina[[#This Row],[Ganancia Bruta]]</f>
        <v>0.4</v>
      </c>
      <c r="M999" s="4">
        <f>cocina[[#This Row],[Costo Unitario]]*cocina[[#This Row],[Cantidad Ordenada]]</f>
        <v>12</v>
      </c>
    </row>
    <row r="1000" spans="1:13" x14ac:dyDescent="0.45">
      <c r="A1000" s="3">
        <v>396</v>
      </c>
      <c r="B1000" s="3">
        <v>11</v>
      </c>
      <c r="C1000" s="2" t="s">
        <v>126</v>
      </c>
      <c r="D1000" s="2" t="s">
        <v>1349</v>
      </c>
      <c r="E1000" s="4">
        <v>13</v>
      </c>
      <c r="F1000" s="4">
        <v>21</v>
      </c>
      <c r="G1000" s="3">
        <v>3</v>
      </c>
      <c r="H1000">
        <v>26</v>
      </c>
      <c r="I1000" s="2" t="s">
        <v>1328</v>
      </c>
      <c r="J1000" s="4">
        <f>cocina[[#This Row],[Precio Unitario]]*cocina[[#This Row],[Cantidad Ordenada]]</f>
        <v>63</v>
      </c>
      <c r="K1000" s="4">
        <f>(cocina[[#This Row],[Precio Unitario]]-cocina[[#This Row],[Costo Unitario]])*cocina[[#This Row],[Cantidad Ordenada]]</f>
        <v>24</v>
      </c>
      <c r="L1000" s="7">
        <f>cocina[[#This Row],[Ganancia Neta]]/cocina[[#This Row],[Ganancia Bruta]]</f>
        <v>0.38095238095238093</v>
      </c>
      <c r="M1000" s="4">
        <f>cocina[[#This Row],[Costo Unitario]]*cocina[[#This Row],[Cantidad Ordenada]]</f>
        <v>39</v>
      </c>
    </row>
    <row r="1001" spans="1:13" x14ac:dyDescent="0.45">
      <c r="A1001" s="3">
        <v>397</v>
      </c>
      <c r="B1001" s="3">
        <v>4</v>
      </c>
      <c r="C1001" s="2" t="s">
        <v>200</v>
      </c>
      <c r="D1001" s="2" t="s">
        <v>1336</v>
      </c>
      <c r="E1001" s="4">
        <v>16</v>
      </c>
      <c r="F1001" s="4">
        <v>27</v>
      </c>
      <c r="G1001" s="3">
        <v>2</v>
      </c>
      <c r="H1001">
        <v>10</v>
      </c>
      <c r="I1001" s="2" t="s">
        <v>1328</v>
      </c>
      <c r="J1001" s="4">
        <f>cocina[[#This Row],[Precio Unitario]]*cocina[[#This Row],[Cantidad Ordenada]]</f>
        <v>54</v>
      </c>
      <c r="K1001" s="4">
        <f>(cocina[[#This Row],[Precio Unitario]]-cocina[[#This Row],[Costo Unitario]])*cocina[[#This Row],[Cantidad Ordenada]]</f>
        <v>22</v>
      </c>
      <c r="L1001" s="7">
        <f>cocina[[#This Row],[Ganancia Neta]]/cocina[[#This Row],[Ganancia Bruta]]</f>
        <v>0.40740740740740738</v>
      </c>
      <c r="M1001" s="4">
        <f>cocina[[#This Row],[Costo Unitario]]*cocina[[#This Row],[Cantidad Ordenada]]</f>
        <v>32</v>
      </c>
    </row>
    <row r="1002" spans="1:13" x14ac:dyDescent="0.45">
      <c r="A1002" s="3">
        <v>397</v>
      </c>
      <c r="B1002" s="3">
        <v>4</v>
      </c>
      <c r="C1002" s="2" t="s">
        <v>218</v>
      </c>
      <c r="D1002" s="2" t="s">
        <v>1335</v>
      </c>
      <c r="E1002" s="4">
        <v>19</v>
      </c>
      <c r="F1002" s="4">
        <v>31</v>
      </c>
      <c r="G1002" s="3">
        <v>3</v>
      </c>
      <c r="H1002">
        <v>59</v>
      </c>
      <c r="I1002" s="2" t="s">
        <v>1328</v>
      </c>
      <c r="J1002" s="4">
        <f>cocina[[#This Row],[Precio Unitario]]*cocina[[#This Row],[Cantidad Ordenada]]</f>
        <v>93</v>
      </c>
      <c r="K1002" s="4">
        <f>(cocina[[#This Row],[Precio Unitario]]-cocina[[#This Row],[Costo Unitario]])*cocina[[#This Row],[Cantidad Ordenada]]</f>
        <v>36</v>
      </c>
      <c r="L1002" s="7">
        <f>cocina[[#This Row],[Ganancia Neta]]/cocina[[#This Row],[Ganancia Bruta]]</f>
        <v>0.38709677419354838</v>
      </c>
      <c r="M1002" s="4">
        <f>cocina[[#This Row],[Costo Unitario]]*cocina[[#This Row],[Cantidad Ordenada]]</f>
        <v>57</v>
      </c>
    </row>
    <row r="1003" spans="1:13" x14ac:dyDescent="0.45">
      <c r="A1003" s="3">
        <v>398</v>
      </c>
      <c r="B1003" s="3">
        <v>9</v>
      </c>
      <c r="C1003" s="2" t="s">
        <v>68</v>
      </c>
      <c r="D1003" s="2" t="s">
        <v>1341</v>
      </c>
      <c r="E1003" s="4">
        <v>16</v>
      </c>
      <c r="F1003" s="4">
        <v>28</v>
      </c>
      <c r="G1003" s="3">
        <v>2</v>
      </c>
      <c r="H1003">
        <v>50</v>
      </c>
      <c r="I1003" s="2" t="s">
        <v>1327</v>
      </c>
      <c r="J1003" s="4">
        <f>cocina[[#This Row],[Precio Unitario]]*cocina[[#This Row],[Cantidad Ordenada]]</f>
        <v>56</v>
      </c>
      <c r="K1003" s="4">
        <f>(cocina[[#This Row],[Precio Unitario]]-cocina[[#This Row],[Costo Unitario]])*cocina[[#This Row],[Cantidad Ordenada]]</f>
        <v>24</v>
      </c>
      <c r="L1003" s="7">
        <f>cocina[[#This Row],[Ganancia Neta]]/cocina[[#This Row],[Ganancia Bruta]]</f>
        <v>0.42857142857142855</v>
      </c>
      <c r="M1003" s="4">
        <f>cocina[[#This Row],[Costo Unitario]]*cocina[[#This Row],[Cantidad Ordenada]]</f>
        <v>32</v>
      </c>
    </row>
    <row r="1004" spans="1:13" x14ac:dyDescent="0.45">
      <c r="A1004" s="3">
        <v>398</v>
      </c>
      <c r="B1004" s="3">
        <v>9</v>
      </c>
      <c r="C1004" s="2" t="s">
        <v>512</v>
      </c>
      <c r="D1004" s="2" t="s">
        <v>1340</v>
      </c>
      <c r="E1004" s="4">
        <v>20</v>
      </c>
      <c r="F1004" s="4">
        <v>33</v>
      </c>
      <c r="G1004" s="3">
        <v>2</v>
      </c>
      <c r="H1004">
        <v>21</v>
      </c>
      <c r="I1004" s="2" t="s">
        <v>1328</v>
      </c>
      <c r="J1004" s="4">
        <f>cocina[[#This Row],[Precio Unitario]]*cocina[[#This Row],[Cantidad Ordenada]]</f>
        <v>66</v>
      </c>
      <c r="K1004" s="4">
        <f>(cocina[[#This Row],[Precio Unitario]]-cocina[[#This Row],[Costo Unitario]])*cocina[[#This Row],[Cantidad Ordenada]]</f>
        <v>26</v>
      </c>
      <c r="L1004" s="7">
        <f>cocina[[#This Row],[Ganancia Neta]]/cocina[[#This Row],[Ganancia Bruta]]</f>
        <v>0.39393939393939392</v>
      </c>
      <c r="M1004" s="4">
        <f>cocina[[#This Row],[Costo Unitario]]*cocina[[#This Row],[Cantidad Ordenada]]</f>
        <v>40</v>
      </c>
    </row>
    <row r="1005" spans="1:13" x14ac:dyDescent="0.45">
      <c r="A1005" s="3">
        <v>399</v>
      </c>
      <c r="B1005" s="3">
        <v>7</v>
      </c>
      <c r="C1005" s="2" t="s">
        <v>512</v>
      </c>
      <c r="D1005" s="2" t="s">
        <v>1340</v>
      </c>
      <c r="E1005" s="4">
        <v>20</v>
      </c>
      <c r="F1005" s="4">
        <v>33</v>
      </c>
      <c r="G1005" s="3">
        <v>3</v>
      </c>
      <c r="H1005">
        <v>45</v>
      </c>
      <c r="I1005" s="2" t="s">
        <v>1327</v>
      </c>
      <c r="J1005" s="4">
        <f>cocina[[#This Row],[Precio Unitario]]*cocina[[#This Row],[Cantidad Ordenada]]</f>
        <v>99</v>
      </c>
      <c r="K1005" s="4">
        <f>(cocina[[#This Row],[Precio Unitario]]-cocina[[#This Row],[Costo Unitario]])*cocina[[#This Row],[Cantidad Ordenada]]</f>
        <v>39</v>
      </c>
      <c r="L1005" s="7">
        <f>cocina[[#This Row],[Ganancia Neta]]/cocina[[#This Row],[Ganancia Bruta]]</f>
        <v>0.39393939393939392</v>
      </c>
      <c r="M1005" s="4">
        <f>cocina[[#This Row],[Costo Unitario]]*cocina[[#This Row],[Cantidad Ordenada]]</f>
        <v>60</v>
      </c>
    </row>
    <row r="1006" spans="1:13" x14ac:dyDescent="0.45">
      <c r="A1006" s="3">
        <v>399</v>
      </c>
      <c r="B1006" s="3">
        <v>7</v>
      </c>
      <c r="C1006" s="2" t="s">
        <v>131</v>
      </c>
      <c r="D1006" s="2" t="s">
        <v>1338</v>
      </c>
      <c r="E1006" s="4">
        <v>22</v>
      </c>
      <c r="F1006" s="4">
        <v>36</v>
      </c>
      <c r="G1006" s="3">
        <v>3</v>
      </c>
      <c r="H1006">
        <v>46</v>
      </c>
      <c r="I1006" s="2" t="s">
        <v>1328</v>
      </c>
      <c r="J1006" s="4">
        <f>cocina[[#This Row],[Precio Unitario]]*cocina[[#This Row],[Cantidad Ordenada]]</f>
        <v>108</v>
      </c>
      <c r="K1006" s="4">
        <f>(cocina[[#This Row],[Precio Unitario]]-cocina[[#This Row],[Costo Unitario]])*cocina[[#This Row],[Cantidad Ordenada]]</f>
        <v>42</v>
      </c>
      <c r="L1006" s="7">
        <f>cocina[[#This Row],[Ganancia Neta]]/cocina[[#This Row],[Ganancia Bruta]]</f>
        <v>0.3888888888888889</v>
      </c>
      <c r="M1006" s="4">
        <f>cocina[[#This Row],[Costo Unitario]]*cocina[[#This Row],[Cantidad Ordenada]]</f>
        <v>66</v>
      </c>
    </row>
    <row r="1007" spans="1:13" x14ac:dyDescent="0.45">
      <c r="A1007" s="3">
        <v>400</v>
      </c>
      <c r="B1007" s="3">
        <v>9</v>
      </c>
      <c r="C1007" s="2" t="s">
        <v>80</v>
      </c>
      <c r="D1007" s="2" t="s">
        <v>1337</v>
      </c>
      <c r="E1007" s="4">
        <v>25</v>
      </c>
      <c r="F1007" s="4">
        <v>40</v>
      </c>
      <c r="G1007" s="3">
        <v>2</v>
      </c>
      <c r="H1007">
        <v>28</v>
      </c>
      <c r="I1007" s="2" t="s">
        <v>1327</v>
      </c>
      <c r="J1007" s="4">
        <f>cocina[[#This Row],[Precio Unitario]]*cocina[[#This Row],[Cantidad Ordenada]]</f>
        <v>80</v>
      </c>
      <c r="K1007" s="4">
        <f>(cocina[[#This Row],[Precio Unitario]]-cocina[[#This Row],[Costo Unitario]])*cocina[[#This Row],[Cantidad Ordenada]]</f>
        <v>30</v>
      </c>
      <c r="L1007" s="7">
        <f>cocina[[#This Row],[Ganancia Neta]]/cocina[[#This Row],[Ganancia Bruta]]</f>
        <v>0.375</v>
      </c>
      <c r="M1007" s="4">
        <f>cocina[[#This Row],[Costo Unitario]]*cocina[[#This Row],[Cantidad Ordenada]]</f>
        <v>50</v>
      </c>
    </row>
    <row r="1008" spans="1:13" x14ac:dyDescent="0.45">
      <c r="A1008" s="3">
        <v>400</v>
      </c>
      <c r="B1008" s="3">
        <v>9</v>
      </c>
      <c r="C1008" s="2" t="s">
        <v>68</v>
      </c>
      <c r="D1008" s="2" t="s">
        <v>1341</v>
      </c>
      <c r="E1008" s="4">
        <v>16</v>
      </c>
      <c r="F1008" s="4">
        <v>28</v>
      </c>
      <c r="G1008" s="3">
        <v>2</v>
      </c>
      <c r="H1008">
        <v>13</v>
      </c>
      <c r="I1008" s="2" t="s">
        <v>1327</v>
      </c>
      <c r="J1008" s="4">
        <f>cocina[[#This Row],[Precio Unitario]]*cocina[[#This Row],[Cantidad Ordenada]]</f>
        <v>56</v>
      </c>
      <c r="K1008" s="4">
        <f>(cocina[[#This Row],[Precio Unitario]]-cocina[[#This Row],[Costo Unitario]])*cocina[[#This Row],[Cantidad Ordenada]]</f>
        <v>24</v>
      </c>
      <c r="L1008" s="7">
        <f>cocina[[#This Row],[Ganancia Neta]]/cocina[[#This Row],[Ganancia Bruta]]</f>
        <v>0.42857142857142855</v>
      </c>
      <c r="M1008" s="4">
        <f>cocina[[#This Row],[Costo Unitario]]*cocina[[#This Row],[Cantidad Ordenada]]</f>
        <v>32</v>
      </c>
    </row>
    <row r="1009" spans="1:13" x14ac:dyDescent="0.45">
      <c r="A1009" s="3">
        <v>400</v>
      </c>
      <c r="B1009" s="3">
        <v>9</v>
      </c>
      <c r="C1009" s="2" t="s">
        <v>218</v>
      </c>
      <c r="D1009" s="2" t="s">
        <v>1335</v>
      </c>
      <c r="E1009" s="4">
        <v>19</v>
      </c>
      <c r="F1009" s="4">
        <v>31</v>
      </c>
      <c r="G1009" s="3">
        <v>2</v>
      </c>
      <c r="H1009">
        <v>38</v>
      </c>
      <c r="I1009" s="2" t="s">
        <v>1328</v>
      </c>
      <c r="J1009" s="4">
        <f>cocina[[#This Row],[Precio Unitario]]*cocina[[#This Row],[Cantidad Ordenada]]</f>
        <v>62</v>
      </c>
      <c r="K1009" s="4">
        <f>(cocina[[#This Row],[Precio Unitario]]-cocina[[#This Row],[Costo Unitario]])*cocina[[#This Row],[Cantidad Ordenada]]</f>
        <v>24</v>
      </c>
      <c r="L1009" s="7">
        <f>cocina[[#This Row],[Ganancia Neta]]/cocina[[#This Row],[Ganancia Bruta]]</f>
        <v>0.38709677419354838</v>
      </c>
      <c r="M1009" s="4">
        <f>cocina[[#This Row],[Costo Unitario]]*cocina[[#This Row],[Cantidad Ordenada]]</f>
        <v>38</v>
      </c>
    </row>
    <row r="1010" spans="1:13" x14ac:dyDescent="0.45">
      <c r="A1010" s="3">
        <v>401</v>
      </c>
      <c r="B1010" s="3">
        <v>16</v>
      </c>
      <c r="C1010" s="2" t="s">
        <v>126</v>
      </c>
      <c r="D1010" s="2" t="s">
        <v>1349</v>
      </c>
      <c r="E1010" s="4">
        <v>13</v>
      </c>
      <c r="F1010" s="4">
        <v>21</v>
      </c>
      <c r="G1010" s="3">
        <v>2</v>
      </c>
      <c r="H1010">
        <v>20</v>
      </c>
      <c r="I1010" s="2" t="s">
        <v>1327</v>
      </c>
      <c r="J1010" s="4">
        <f>cocina[[#This Row],[Precio Unitario]]*cocina[[#This Row],[Cantidad Ordenada]]</f>
        <v>42</v>
      </c>
      <c r="K1010" s="4">
        <f>(cocina[[#This Row],[Precio Unitario]]-cocina[[#This Row],[Costo Unitario]])*cocina[[#This Row],[Cantidad Ordenada]]</f>
        <v>16</v>
      </c>
      <c r="L1010" s="7">
        <f>cocina[[#This Row],[Ganancia Neta]]/cocina[[#This Row],[Ganancia Bruta]]</f>
        <v>0.38095238095238093</v>
      </c>
      <c r="M1010" s="4">
        <f>cocina[[#This Row],[Costo Unitario]]*cocina[[#This Row],[Cantidad Ordenada]]</f>
        <v>26</v>
      </c>
    </row>
    <row r="1011" spans="1:13" x14ac:dyDescent="0.45">
      <c r="A1011" s="3">
        <v>402</v>
      </c>
      <c r="B1011" s="3">
        <v>18</v>
      </c>
      <c r="C1011" s="2" t="s">
        <v>229</v>
      </c>
      <c r="D1011" s="2" t="s">
        <v>1352</v>
      </c>
      <c r="E1011" s="4">
        <v>15</v>
      </c>
      <c r="F1011" s="4">
        <v>25</v>
      </c>
      <c r="G1011" s="3">
        <v>2</v>
      </c>
      <c r="H1011">
        <v>16</v>
      </c>
      <c r="I1011" s="2" t="s">
        <v>1328</v>
      </c>
      <c r="J1011" s="4">
        <f>cocina[[#This Row],[Precio Unitario]]*cocina[[#This Row],[Cantidad Ordenada]]</f>
        <v>50</v>
      </c>
      <c r="K1011" s="4">
        <f>(cocina[[#This Row],[Precio Unitario]]-cocina[[#This Row],[Costo Unitario]])*cocina[[#This Row],[Cantidad Ordenada]]</f>
        <v>20</v>
      </c>
      <c r="L1011" s="7">
        <f>cocina[[#This Row],[Ganancia Neta]]/cocina[[#This Row],[Ganancia Bruta]]</f>
        <v>0.4</v>
      </c>
      <c r="M1011" s="4">
        <f>cocina[[#This Row],[Costo Unitario]]*cocina[[#This Row],[Cantidad Ordenada]]</f>
        <v>30</v>
      </c>
    </row>
    <row r="1012" spans="1:13" x14ac:dyDescent="0.45">
      <c r="A1012" s="3">
        <v>402</v>
      </c>
      <c r="B1012" s="3">
        <v>18</v>
      </c>
      <c r="C1012" s="2" t="s">
        <v>211</v>
      </c>
      <c r="D1012" s="2" t="s">
        <v>1342</v>
      </c>
      <c r="E1012" s="4">
        <v>11</v>
      </c>
      <c r="F1012" s="4">
        <v>19</v>
      </c>
      <c r="G1012" s="3">
        <v>3</v>
      </c>
      <c r="H1012">
        <v>29</v>
      </c>
      <c r="I1012" s="2" t="s">
        <v>1328</v>
      </c>
      <c r="J1012" s="4">
        <f>cocina[[#This Row],[Precio Unitario]]*cocina[[#This Row],[Cantidad Ordenada]]</f>
        <v>57</v>
      </c>
      <c r="K1012" s="4">
        <f>(cocina[[#This Row],[Precio Unitario]]-cocina[[#This Row],[Costo Unitario]])*cocina[[#This Row],[Cantidad Ordenada]]</f>
        <v>24</v>
      </c>
      <c r="L1012" s="7">
        <f>cocina[[#This Row],[Ganancia Neta]]/cocina[[#This Row],[Ganancia Bruta]]</f>
        <v>0.42105263157894735</v>
      </c>
      <c r="M1012" s="4">
        <f>cocina[[#This Row],[Costo Unitario]]*cocina[[#This Row],[Cantidad Ordenada]]</f>
        <v>33</v>
      </c>
    </row>
    <row r="1013" spans="1:13" x14ac:dyDescent="0.45">
      <c r="A1013" s="3">
        <v>402</v>
      </c>
      <c r="B1013" s="3">
        <v>18</v>
      </c>
      <c r="C1013" s="2" t="s">
        <v>390</v>
      </c>
      <c r="D1013" s="2" t="s">
        <v>1345</v>
      </c>
      <c r="E1013" s="4">
        <v>13</v>
      </c>
      <c r="F1013" s="4">
        <v>22</v>
      </c>
      <c r="G1013" s="3">
        <v>2</v>
      </c>
      <c r="H1013">
        <v>21</v>
      </c>
      <c r="I1013" s="2" t="s">
        <v>1327</v>
      </c>
      <c r="J1013" s="4">
        <f>cocina[[#This Row],[Precio Unitario]]*cocina[[#This Row],[Cantidad Ordenada]]</f>
        <v>44</v>
      </c>
      <c r="K1013" s="4">
        <f>(cocina[[#This Row],[Precio Unitario]]-cocina[[#This Row],[Costo Unitario]])*cocina[[#This Row],[Cantidad Ordenada]]</f>
        <v>18</v>
      </c>
      <c r="L1013" s="7">
        <f>cocina[[#This Row],[Ganancia Neta]]/cocina[[#This Row],[Ganancia Bruta]]</f>
        <v>0.40909090909090912</v>
      </c>
      <c r="M1013" s="4">
        <f>cocina[[#This Row],[Costo Unitario]]*cocina[[#This Row],[Cantidad Ordenada]]</f>
        <v>26</v>
      </c>
    </row>
    <row r="1014" spans="1:13" x14ac:dyDescent="0.45">
      <c r="A1014" s="3">
        <v>403</v>
      </c>
      <c r="B1014" s="3">
        <v>14</v>
      </c>
      <c r="C1014" s="2" t="s">
        <v>390</v>
      </c>
      <c r="D1014" s="2" t="s">
        <v>1345</v>
      </c>
      <c r="E1014" s="4">
        <v>13</v>
      </c>
      <c r="F1014" s="4">
        <v>22</v>
      </c>
      <c r="G1014" s="3">
        <v>3</v>
      </c>
      <c r="H1014">
        <v>17</v>
      </c>
      <c r="I1014" s="2" t="s">
        <v>1327</v>
      </c>
      <c r="J1014" s="4">
        <f>cocina[[#This Row],[Precio Unitario]]*cocina[[#This Row],[Cantidad Ordenada]]</f>
        <v>66</v>
      </c>
      <c r="K1014" s="4">
        <f>(cocina[[#This Row],[Precio Unitario]]-cocina[[#This Row],[Costo Unitario]])*cocina[[#This Row],[Cantidad Ordenada]]</f>
        <v>27</v>
      </c>
      <c r="L1014" s="7">
        <f>cocina[[#This Row],[Ganancia Neta]]/cocina[[#This Row],[Ganancia Bruta]]</f>
        <v>0.40909090909090912</v>
      </c>
      <c r="M1014" s="4">
        <f>cocina[[#This Row],[Costo Unitario]]*cocina[[#This Row],[Cantidad Ordenada]]</f>
        <v>39</v>
      </c>
    </row>
    <row r="1015" spans="1:13" x14ac:dyDescent="0.45">
      <c r="A1015" s="3">
        <v>403</v>
      </c>
      <c r="B1015" s="3">
        <v>14</v>
      </c>
      <c r="C1015" s="2" t="s">
        <v>143</v>
      </c>
      <c r="D1015" s="2" t="s">
        <v>1350</v>
      </c>
      <c r="E1015" s="4">
        <v>10</v>
      </c>
      <c r="F1015" s="4">
        <v>18</v>
      </c>
      <c r="G1015" s="3">
        <v>2</v>
      </c>
      <c r="H1015">
        <v>5</v>
      </c>
      <c r="I1015" s="2" t="s">
        <v>1328</v>
      </c>
      <c r="J1015" s="4">
        <f>cocina[[#This Row],[Precio Unitario]]*cocina[[#This Row],[Cantidad Ordenada]]</f>
        <v>36</v>
      </c>
      <c r="K1015" s="4">
        <f>(cocina[[#This Row],[Precio Unitario]]-cocina[[#This Row],[Costo Unitario]])*cocina[[#This Row],[Cantidad Ordenada]]</f>
        <v>16</v>
      </c>
      <c r="L1015" s="7">
        <f>cocina[[#This Row],[Ganancia Neta]]/cocina[[#This Row],[Ganancia Bruta]]</f>
        <v>0.44444444444444442</v>
      </c>
      <c r="M1015" s="4">
        <f>cocina[[#This Row],[Costo Unitario]]*cocina[[#This Row],[Cantidad Ordenada]]</f>
        <v>20</v>
      </c>
    </row>
    <row r="1016" spans="1:13" x14ac:dyDescent="0.45">
      <c r="A1016" s="3">
        <v>403</v>
      </c>
      <c r="B1016" s="3">
        <v>14</v>
      </c>
      <c r="C1016" s="2" t="s">
        <v>480</v>
      </c>
      <c r="D1016" s="2" t="s">
        <v>1344</v>
      </c>
      <c r="E1016" s="4">
        <v>19</v>
      </c>
      <c r="F1016" s="4">
        <v>32</v>
      </c>
      <c r="G1016" s="3">
        <v>2</v>
      </c>
      <c r="H1016">
        <v>8</v>
      </c>
      <c r="I1016" s="2" t="s">
        <v>1328</v>
      </c>
      <c r="J1016" s="4">
        <f>cocina[[#This Row],[Precio Unitario]]*cocina[[#This Row],[Cantidad Ordenada]]</f>
        <v>64</v>
      </c>
      <c r="K1016" s="4">
        <f>(cocina[[#This Row],[Precio Unitario]]-cocina[[#This Row],[Costo Unitario]])*cocina[[#This Row],[Cantidad Ordenada]]</f>
        <v>26</v>
      </c>
      <c r="L1016" s="7">
        <f>cocina[[#This Row],[Ganancia Neta]]/cocina[[#This Row],[Ganancia Bruta]]</f>
        <v>0.40625</v>
      </c>
      <c r="M1016" s="4">
        <f>cocina[[#This Row],[Costo Unitario]]*cocina[[#This Row],[Cantidad Ordenada]]</f>
        <v>38</v>
      </c>
    </row>
    <row r="1017" spans="1:13" x14ac:dyDescent="0.45">
      <c r="A1017" s="3">
        <v>403</v>
      </c>
      <c r="B1017" s="3">
        <v>14</v>
      </c>
      <c r="C1017" s="2" t="s">
        <v>300</v>
      </c>
      <c r="D1017" s="2" t="s">
        <v>1333</v>
      </c>
      <c r="E1017" s="4">
        <v>14</v>
      </c>
      <c r="F1017" s="4">
        <v>24</v>
      </c>
      <c r="G1017" s="3">
        <v>1</v>
      </c>
      <c r="H1017">
        <v>55</v>
      </c>
      <c r="I1017" s="2" t="s">
        <v>1328</v>
      </c>
      <c r="J1017" s="4">
        <f>cocina[[#This Row],[Precio Unitario]]*cocina[[#This Row],[Cantidad Ordenada]]</f>
        <v>24</v>
      </c>
      <c r="K1017" s="4">
        <f>(cocina[[#This Row],[Precio Unitario]]-cocina[[#This Row],[Costo Unitario]])*cocina[[#This Row],[Cantidad Ordenada]]</f>
        <v>10</v>
      </c>
      <c r="L1017" s="7">
        <f>cocina[[#This Row],[Ganancia Neta]]/cocina[[#This Row],[Ganancia Bruta]]</f>
        <v>0.41666666666666669</v>
      </c>
      <c r="M1017" s="4">
        <f>cocina[[#This Row],[Costo Unitario]]*cocina[[#This Row],[Cantidad Ordenada]]</f>
        <v>14</v>
      </c>
    </row>
    <row r="1018" spans="1:13" x14ac:dyDescent="0.45">
      <c r="A1018" s="3">
        <v>404</v>
      </c>
      <c r="B1018" s="3">
        <v>17</v>
      </c>
      <c r="C1018" s="2" t="s">
        <v>126</v>
      </c>
      <c r="D1018" s="2" t="s">
        <v>1349</v>
      </c>
      <c r="E1018" s="4">
        <v>13</v>
      </c>
      <c r="F1018" s="4">
        <v>21</v>
      </c>
      <c r="G1018" s="3">
        <v>2</v>
      </c>
      <c r="H1018">
        <v>20</v>
      </c>
      <c r="I1018" s="2" t="s">
        <v>1327</v>
      </c>
      <c r="J1018" s="4">
        <f>cocina[[#This Row],[Precio Unitario]]*cocina[[#This Row],[Cantidad Ordenada]]</f>
        <v>42</v>
      </c>
      <c r="K1018" s="4">
        <f>(cocina[[#This Row],[Precio Unitario]]-cocina[[#This Row],[Costo Unitario]])*cocina[[#This Row],[Cantidad Ordenada]]</f>
        <v>16</v>
      </c>
      <c r="L1018" s="7">
        <f>cocina[[#This Row],[Ganancia Neta]]/cocina[[#This Row],[Ganancia Bruta]]</f>
        <v>0.38095238095238093</v>
      </c>
      <c r="M1018" s="4">
        <f>cocina[[#This Row],[Costo Unitario]]*cocina[[#This Row],[Cantidad Ordenada]]</f>
        <v>26</v>
      </c>
    </row>
    <row r="1019" spans="1:13" x14ac:dyDescent="0.45">
      <c r="A1019" s="3">
        <v>404</v>
      </c>
      <c r="B1019" s="3">
        <v>17</v>
      </c>
      <c r="C1019" s="2" t="s">
        <v>279</v>
      </c>
      <c r="D1019" s="2" t="s">
        <v>1347</v>
      </c>
      <c r="E1019" s="4">
        <v>12</v>
      </c>
      <c r="F1019" s="4">
        <v>20</v>
      </c>
      <c r="G1019" s="3">
        <v>1</v>
      </c>
      <c r="H1019">
        <v>53</v>
      </c>
      <c r="I1019" s="2" t="s">
        <v>1328</v>
      </c>
      <c r="J1019" s="4">
        <f>cocina[[#This Row],[Precio Unitario]]*cocina[[#This Row],[Cantidad Ordenada]]</f>
        <v>20</v>
      </c>
      <c r="K1019" s="4">
        <f>(cocina[[#This Row],[Precio Unitario]]-cocina[[#This Row],[Costo Unitario]])*cocina[[#This Row],[Cantidad Ordenada]]</f>
        <v>8</v>
      </c>
      <c r="L1019" s="7">
        <f>cocina[[#This Row],[Ganancia Neta]]/cocina[[#This Row],[Ganancia Bruta]]</f>
        <v>0.4</v>
      </c>
      <c r="M1019" s="4">
        <f>cocina[[#This Row],[Costo Unitario]]*cocina[[#This Row],[Cantidad Ordenada]]</f>
        <v>12</v>
      </c>
    </row>
    <row r="1020" spans="1:13" x14ac:dyDescent="0.45">
      <c r="A1020" s="3">
        <v>404</v>
      </c>
      <c r="B1020" s="3">
        <v>17</v>
      </c>
      <c r="C1020" s="2" t="s">
        <v>80</v>
      </c>
      <c r="D1020" s="2" t="s">
        <v>1337</v>
      </c>
      <c r="E1020" s="4">
        <v>25</v>
      </c>
      <c r="F1020" s="4">
        <v>40</v>
      </c>
      <c r="G1020" s="3">
        <v>3</v>
      </c>
      <c r="H1020">
        <v>29</v>
      </c>
      <c r="I1020" s="2" t="s">
        <v>1328</v>
      </c>
      <c r="J1020" s="4">
        <f>cocina[[#This Row],[Precio Unitario]]*cocina[[#This Row],[Cantidad Ordenada]]</f>
        <v>120</v>
      </c>
      <c r="K1020" s="4">
        <f>(cocina[[#This Row],[Precio Unitario]]-cocina[[#This Row],[Costo Unitario]])*cocina[[#This Row],[Cantidad Ordenada]]</f>
        <v>45</v>
      </c>
      <c r="L1020" s="7">
        <f>cocina[[#This Row],[Ganancia Neta]]/cocina[[#This Row],[Ganancia Bruta]]</f>
        <v>0.375</v>
      </c>
      <c r="M1020" s="4">
        <f>cocina[[#This Row],[Costo Unitario]]*cocina[[#This Row],[Cantidad Ordenada]]</f>
        <v>75</v>
      </c>
    </row>
    <row r="1021" spans="1:13" x14ac:dyDescent="0.45">
      <c r="A1021" s="3">
        <v>405</v>
      </c>
      <c r="B1021" s="3">
        <v>5</v>
      </c>
      <c r="C1021" s="2" t="s">
        <v>297</v>
      </c>
      <c r="D1021" s="2" t="s">
        <v>1351</v>
      </c>
      <c r="E1021" s="4">
        <v>15</v>
      </c>
      <c r="F1021" s="4">
        <v>26</v>
      </c>
      <c r="G1021" s="3">
        <v>1</v>
      </c>
      <c r="H1021">
        <v>41</v>
      </c>
      <c r="I1021" s="2" t="s">
        <v>1328</v>
      </c>
      <c r="J1021" s="4">
        <f>cocina[[#This Row],[Precio Unitario]]*cocina[[#This Row],[Cantidad Ordenada]]</f>
        <v>26</v>
      </c>
      <c r="K1021" s="4">
        <f>(cocina[[#This Row],[Precio Unitario]]-cocina[[#This Row],[Costo Unitario]])*cocina[[#This Row],[Cantidad Ordenada]]</f>
        <v>11</v>
      </c>
      <c r="L1021" s="7">
        <f>cocina[[#This Row],[Ganancia Neta]]/cocina[[#This Row],[Ganancia Bruta]]</f>
        <v>0.42307692307692307</v>
      </c>
      <c r="M1021" s="4">
        <f>cocina[[#This Row],[Costo Unitario]]*cocina[[#This Row],[Cantidad Ordenada]]</f>
        <v>15</v>
      </c>
    </row>
    <row r="1022" spans="1:13" x14ac:dyDescent="0.45">
      <c r="A1022" s="3">
        <v>405</v>
      </c>
      <c r="B1022" s="3">
        <v>5</v>
      </c>
      <c r="C1022" s="2" t="s">
        <v>80</v>
      </c>
      <c r="D1022" s="2" t="s">
        <v>1337</v>
      </c>
      <c r="E1022" s="4">
        <v>25</v>
      </c>
      <c r="F1022" s="4">
        <v>40</v>
      </c>
      <c r="G1022" s="3">
        <v>1</v>
      </c>
      <c r="H1022">
        <v>44</v>
      </c>
      <c r="I1022" s="2" t="s">
        <v>1327</v>
      </c>
      <c r="J1022" s="4">
        <f>cocina[[#This Row],[Precio Unitario]]*cocina[[#This Row],[Cantidad Ordenada]]</f>
        <v>40</v>
      </c>
      <c r="K1022" s="4">
        <f>(cocina[[#This Row],[Precio Unitario]]-cocina[[#This Row],[Costo Unitario]])*cocina[[#This Row],[Cantidad Ordenada]]</f>
        <v>15</v>
      </c>
      <c r="L1022" s="7">
        <f>cocina[[#This Row],[Ganancia Neta]]/cocina[[#This Row],[Ganancia Bruta]]</f>
        <v>0.375</v>
      </c>
      <c r="M1022" s="4">
        <f>cocina[[#This Row],[Costo Unitario]]*cocina[[#This Row],[Cantidad Ordenada]]</f>
        <v>25</v>
      </c>
    </row>
    <row r="1023" spans="1:13" x14ac:dyDescent="0.45">
      <c r="A1023" s="3">
        <v>405</v>
      </c>
      <c r="B1023" s="3">
        <v>5</v>
      </c>
      <c r="C1023" s="2" t="s">
        <v>279</v>
      </c>
      <c r="D1023" s="2" t="s">
        <v>1347</v>
      </c>
      <c r="E1023" s="4">
        <v>12</v>
      </c>
      <c r="F1023" s="4">
        <v>20</v>
      </c>
      <c r="G1023" s="3">
        <v>2</v>
      </c>
      <c r="H1023">
        <v>13</v>
      </c>
      <c r="I1023" s="2" t="s">
        <v>1328</v>
      </c>
      <c r="J1023" s="4">
        <f>cocina[[#This Row],[Precio Unitario]]*cocina[[#This Row],[Cantidad Ordenada]]</f>
        <v>40</v>
      </c>
      <c r="K1023" s="4">
        <f>(cocina[[#This Row],[Precio Unitario]]-cocina[[#This Row],[Costo Unitario]])*cocina[[#This Row],[Cantidad Ordenada]]</f>
        <v>16</v>
      </c>
      <c r="L1023" s="7">
        <f>cocina[[#This Row],[Ganancia Neta]]/cocina[[#This Row],[Ganancia Bruta]]</f>
        <v>0.4</v>
      </c>
      <c r="M1023" s="4">
        <f>cocina[[#This Row],[Costo Unitario]]*cocina[[#This Row],[Cantidad Ordenada]]</f>
        <v>24</v>
      </c>
    </row>
    <row r="1024" spans="1:13" x14ac:dyDescent="0.45">
      <c r="A1024" s="3">
        <v>406</v>
      </c>
      <c r="B1024" s="3">
        <v>14</v>
      </c>
      <c r="C1024" s="2" t="s">
        <v>279</v>
      </c>
      <c r="D1024" s="2" t="s">
        <v>1347</v>
      </c>
      <c r="E1024" s="4">
        <v>12</v>
      </c>
      <c r="F1024" s="4">
        <v>20</v>
      </c>
      <c r="G1024" s="3">
        <v>3</v>
      </c>
      <c r="H1024">
        <v>6</v>
      </c>
      <c r="I1024" s="2" t="s">
        <v>1327</v>
      </c>
      <c r="J1024" s="4">
        <f>cocina[[#This Row],[Precio Unitario]]*cocina[[#This Row],[Cantidad Ordenada]]</f>
        <v>60</v>
      </c>
      <c r="K1024" s="4">
        <f>(cocina[[#This Row],[Precio Unitario]]-cocina[[#This Row],[Costo Unitario]])*cocina[[#This Row],[Cantidad Ordenada]]</f>
        <v>24</v>
      </c>
      <c r="L1024" s="7">
        <f>cocina[[#This Row],[Ganancia Neta]]/cocina[[#This Row],[Ganancia Bruta]]</f>
        <v>0.4</v>
      </c>
      <c r="M1024" s="4">
        <f>cocina[[#This Row],[Costo Unitario]]*cocina[[#This Row],[Cantidad Ordenada]]</f>
        <v>36</v>
      </c>
    </row>
    <row r="1025" spans="1:13" x14ac:dyDescent="0.45">
      <c r="A1025" s="3">
        <v>406</v>
      </c>
      <c r="B1025" s="3">
        <v>14</v>
      </c>
      <c r="C1025" s="2" t="s">
        <v>35</v>
      </c>
      <c r="D1025" s="2" t="s">
        <v>1343</v>
      </c>
      <c r="E1025" s="4">
        <v>21</v>
      </c>
      <c r="F1025" s="4">
        <v>35</v>
      </c>
      <c r="G1025" s="3">
        <v>2</v>
      </c>
      <c r="H1025">
        <v>56</v>
      </c>
      <c r="I1025" s="2" t="s">
        <v>1327</v>
      </c>
      <c r="J1025" s="4">
        <f>cocina[[#This Row],[Precio Unitario]]*cocina[[#This Row],[Cantidad Ordenada]]</f>
        <v>70</v>
      </c>
      <c r="K1025" s="4">
        <f>(cocina[[#This Row],[Precio Unitario]]-cocina[[#This Row],[Costo Unitario]])*cocina[[#This Row],[Cantidad Ordenada]]</f>
        <v>28</v>
      </c>
      <c r="L1025" s="7">
        <f>cocina[[#This Row],[Ganancia Neta]]/cocina[[#This Row],[Ganancia Bruta]]</f>
        <v>0.4</v>
      </c>
      <c r="M1025" s="4">
        <f>cocina[[#This Row],[Costo Unitario]]*cocina[[#This Row],[Cantidad Ordenada]]</f>
        <v>42</v>
      </c>
    </row>
    <row r="1026" spans="1:13" x14ac:dyDescent="0.45">
      <c r="A1026" s="3">
        <v>406</v>
      </c>
      <c r="B1026" s="3">
        <v>14</v>
      </c>
      <c r="C1026" s="2" t="s">
        <v>229</v>
      </c>
      <c r="D1026" s="2" t="s">
        <v>1352</v>
      </c>
      <c r="E1026" s="4">
        <v>15</v>
      </c>
      <c r="F1026" s="4">
        <v>25</v>
      </c>
      <c r="G1026" s="3">
        <v>1</v>
      </c>
      <c r="H1026">
        <v>55</v>
      </c>
      <c r="I1026" s="2" t="s">
        <v>1328</v>
      </c>
      <c r="J1026" s="4">
        <f>cocina[[#This Row],[Precio Unitario]]*cocina[[#This Row],[Cantidad Ordenada]]</f>
        <v>25</v>
      </c>
      <c r="K1026" s="4">
        <f>(cocina[[#This Row],[Precio Unitario]]-cocina[[#This Row],[Costo Unitario]])*cocina[[#This Row],[Cantidad Ordenada]]</f>
        <v>10</v>
      </c>
      <c r="L1026" s="7">
        <f>cocina[[#This Row],[Ganancia Neta]]/cocina[[#This Row],[Ganancia Bruta]]</f>
        <v>0.4</v>
      </c>
      <c r="M1026" s="4">
        <f>cocina[[#This Row],[Costo Unitario]]*cocina[[#This Row],[Cantidad Ordenada]]</f>
        <v>15</v>
      </c>
    </row>
    <row r="1027" spans="1:13" x14ac:dyDescent="0.45">
      <c r="A1027" s="3">
        <v>407</v>
      </c>
      <c r="B1027" s="3">
        <v>4</v>
      </c>
      <c r="C1027" s="2" t="s">
        <v>279</v>
      </c>
      <c r="D1027" s="2" t="s">
        <v>1347</v>
      </c>
      <c r="E1027" s="4">
        <v>12</v>
      </c>
      <c r="F1027" s="4">
        <v>20</v>
      </c>
      <c r="G1027" s="3">
        <v>3</v>
      </c>
      <c r="H1027">
        <v>32</v>
      </c>
      <c r="I1027" s="2" t="s">
        <v>1327</v>
      </c>
      <c r="J1027" s="4">
        <f>cocina[[#This Row],[Precio Unitario]]*cocina[[#This Row],[Cantidad Ordenada]]</f>
        <v>60</v>
      </c>
      <c r="K1027" s="4">
        <f>(cocina[[#This Row],[Precio Unitario]]-cocina[[#This Row],[Costo Unitario]])*cocina[[#This Row],[Cantidad Ordenada]]</f>
        <v>24</v>
      </c>
      <c r="L1027" s="7">
        <f>cocina[[#This Row],[Ganancia Neta]]/cocina[[#This Row],[Ganancia Bruta]]</f>
        <v>0.4</v>
      </c>
      <c r="M1027" s="4">
        <f>cocina[[#This Row],[Costo Unitario]]*cocina[[#This Row],[Cantidad Ordenada]]</f>
        <v>36</v>
      </c>
    </row>
    <row r="1028" spans="1:13" x14ac:dyDescent="0.45">
      <c r="A1028" s="3">
        <v>407</v>
      </c>
      <c r="B1028" s="3">
        <v>4</v>
      </c>
      <c r="C1028" s="2" t="s">
        <v>35</v>
      </c>
      <c r="D1028" s="2" t="s">
        <v>1343</v>
      </c>
      <c r="E1028" s="4">
        <v>21</v>
      </c>
      <c r="F1028" s="4">
        <v>35</v>
      </c>
      <c r="G1028" s="3">
        <v>1</v>
      </c>
      <c r="H1028">
        <v>18</v>
      </c>
      <c r="I1028" s="2" t="s">
        <v>1328</v>
      </c>
      <c r="J1028" s="4">
        <f>cocina[[#This Row],[Precio Unitario]]*cocina[[#This Row],[Cantidad Ordenada]]</f>
        <v>35</v>
      </c>
      <c r="K1028" s="4">
        <f>(cocina[[#This Row],[Precio Unitario]]-cocina[[#This Row],[Costo Unitario]])*cocina[[#This Row],[Cantidad Ordenada]]</f>
        <v>14</v>
      </c>
      <c r="L1028" s="7">
        <f>cocina[[#This Row],[Ganancia Neta]]/cocina[[#This Row],[Ganancia Bruta]]</f>
        <v>0.4</v>
      </c>
      <c r="M1028" s="4">
        <f>cocina[[#This Row],[Costo Unitario]]*cocina[[#This Row],[Cantidad Ordenada]]</f>
        <v>21</v>
      </c>
    </row>
    <row r="1029" spans="1:13" x14ac:dyDescent="0.45">
      <c r="A1029" s="3">
        <v>408</v>
      </c>
      <c r="B1029" s="3">
        <v>17</v>
      </c>
      <c r="C1029" s="2" t="s">
        <v>229</v>
      </c>
      <c r="D1029" s="2" t="s">
        <v>1352</v>
      </c>
      <c r="E1029" s="4">
        <v>15</v>
      </c>
      <c r="F1029" s="4">
        <v>25</v>
      </c>
      <c r="G1029" s="3">
        <v>1</v>
      </c>
      <c r="H1029">
        <v>58</v>
      </c>
      <c r="I1029" s="2" t="s">
        <v>1328</v>
      </c>
      <c r="J1029" s="4">
        <f>cocina[[#This Row],[Precio Unitario]]*cocina[[#This Row],[Cantidad Ordenada]]</f>
        <v>25</v>
      </c>
      <c r="K1029" s="4">
        <f>(cocina[[#This Row],[Precio Unitario]]-cocina[[#This Row],[Costo Unitario]])*cocina[[#This Row],[Cantidad Ordenada]]</f>
        <v>10</v>
      </c>
      <c r="L1029" s="7">
        <f>cocina[[#This Row],[Ganancia Neta]]/cocina[[#This Row],[Ganancia Bruta]]</f>
        <v>0.4</v>
      </c>
      <c r="M1029" s="4">
        <f>cocina[[#This Row],[Costo Unitario]]*cocina[[#This Row],[Cantidad Ordenada]]</f>
        <v>15</v>
      </c>
    </row>
    <row r="1030" spans="1:13" x14ac:dyDescent="0.45">
      <c r="A1030" s="3">
        <v>408</v>
      </c>
      <c r="B1030" s="3">
        <v>17</v>
      </c>
      <c r="C1030" s="2" t="s">
        <v>300</v>
      </c>
      <c r="D1030" s="2" t="s">
        <v>1333</v>
      </c>
      <c r="E1030" s="4">
        <v>14</v>
      </c>
      <c r="F1030" s="4">
        <v>24</v>
      </c>
      <c r="G1030" s="3">
        <v>3</v>
      </c>
      <c r="H1030">
        <v>11</v>
      </c>
      <c r="I1030" s="2" t="s">
        <v>1327</v>
      </c>
      <c r="J1030" s="4">
        <f>cocina[[#This Row],[Precio Unitario]]*cocina[[#This Row],[Cantidad Ordenada]]</f>
        <v>72</v>
      </c>
      <c r="K1030" s="4">
        <f>(cocina[[#This Row],[Precio Unitario]]-cocina[[#This Row],[Costo Unitario]])*cocina[[#This Row],[Cantidad Ordenada]]</f>
        <v>30</v>
      </c>
      <c r="L1030" s="7">
        <f>cocina[[#This Row],[Ganancia Neta]]/cocina[[#This Row],[Ganancia Bruta]]</f>
        <v>0.41666666666666669</v>
      </c>
      <c r="M1030" s="4">
        <f>cocina[[#This Row],[Costo Unitario]]*cocina[[#This Row],[Cantidad Ordenada]]</f>
        <v>42</v>
      </c>
    </row>
    <row r="1031" spans="1:13" x14ac:dyDescent="0.45">
      <c r="A1031" s="3">
        <v>408</v>
      </c>
      <c r="B1031" s="3">
        <v>17</v>
      </c>
      <c r="C1031" s="2" t="s">
        <v>98</v>
      </c>
      <c r="D1031" s="2" t="s">
        <v>1346</v>
      </c>
      <c r="E1031" s="4">
        <v>20</v>
      </c>
      <c r="F1031" s="4">
        <v>34</v>
      </c>
      <c r="G1031" s="3">
        <v>1</v>
      </c>
      <c r="H1031">
        <v>37</v>
      </c>
      <c r="I1031" s="2" t="s">
        <v>1328</v>
      </c>
      <c r="J1031" s="4">
        <f>cocina[[#This Row],[Precio Unitario]]*cocina[[#This Row],[Cantidad Ordenada]]</f>
        <v>34</v>
      </c>
      <c r="K1031" s="4">
        <f>(cocina[[#This Row],[Precio Unitario]]-cocina[[#This Row],[Costo Unitario]])*cocina[[#This Row],[Cantidad Ordenada]]</f>
        <v>14</v>
      </c>
      <c r="L1031" s="7">
        <f>cocina[[#This Row],[Ganancia Neta]]/cocina[[#This Row],[Ganancia Bruta]]</f>
        <v>0.41176470588235292</v>
      </c>
      <c r="M1031" s="4">
        <f>cocina[[#This Row],[Costo Unitario]]*cocina[[#This Row],[Cantidad Ordenada]]</f>
        <v>20</v>
      </c>
    </row>
    <row r="1032" spans="1:13" x14ac:dyDescent="0.45">
      <c r="A1032" s="3">
        <v>409</v>
      </c>
      <c r="B1032" s="3">
        <v>15</v>
      </c>
      <c r="C1032" s="2" t="s">
        <v>126</v>
      </c>
      <c r="D1032" s="2" t="s">
        <v>1349</v>
      </c>
      <c r="E1032" s="4">
        <v>13</v>
      </c>
      <c r="F1032" s="4">
        <v>21</v>
      </c>
      <c r="G1032" s="3">
        <v>3</v>
      </c>
      <c r="H1032">
        <v>44</v>
      </c>
      <c r="I1032" s="2" t="s">
        <v>1328</v>
      </c>
      <c r="J1032" s="4">
        <f>cocina[[#This Row],[Precio Unitario]]*cocina[[#This Row],[Cantidad Ordenada]]</f>
        <v>63</v>
      </c>
      <c r="K1032" s="4">
        <f>(cocina[[#This Row],[Precio Unitario]]-cocina[[#This Row],[Costo Unitario]])*cocina[[#This Row],[Cantidad Ordenada]]</f>
        <v>24</v>
      </c>
      <c r="L1032" s="7">
        <f>cocina[[#This Row],[Ganancia Neta]]/cocina[[#This Row],[Ganancia Bruta]]</f>
        <v>0.38095238095238093</v>
      </c>
      <c r="M1032" s="4">
        <f>cocina[[#This Row],[Costo Unitario]]*cocina[[#This Row],[Cantidad Ordenada]]</f>
        <v>39</v>
      </c>
    </row>
    <row r="1033" spans="1:13" x14ac:dyDescent="0.45">
      <c r="A1033" s="3">
        <v>409</v>
      </c>
      <c r="B1033" s="3">
        <v>15</v>
      </c>
      <c r="C1033" s="2" t="s">
        <v>80</v>
      </c>
      <c r="D1033" s="2" t="s">
        <v>1337</v>
      </c>
      <c r="E1033" s="4">
        <v>25</v>
      </c>
      <c r="F1033" s="4">
        <v>40</v>
      </c>
      <c r="G1033" s="3">
        <v>1</v>
      </c>
      <c r="H1033">
        <v>43</v>
      </c>
      <c r="I1033" s="2" t="s">
        <v>1327</v>
      </c>
      <c r="J1033" s="4">
        <f>cocina[[#This Row],[Precio Unitario]]*cocina[[#This Row],[Cantidad Ordenada]]</f>
        <v>40</v>
      </c>
      <c r="K1033" s="4">
        <f>(cocina[[#This Row],[Precio Unitario]]-cocina[[#This Row],[Costo Unitario]])*cocina[[#This Row],[Cantidad Ordenada]]</f>
        <v>15</v>
      </c>
      <c r="L1033" s="7">
        <f>cocina[[#This Row],[Ganancia Neta]]/cocina[[#This Row],[Ganancia Bruta]]</f>
        <v>0.375</v>
      </c>
      <c r="M1033" s="4">
        <f>cocina[[#This Row],[Costo Unitario]]*cocina[[#This Row],[Cantidad Ordenada]]</f>
        <v>25</v>
      </c>
    </row>
    <row r="1034" spans="1:13" x14ac:dyDescent="0.45">
      <c r="A1034" s="3">
        <v>409</v>
      </c>
      <c r="B1034" s="3">
        <v>15</v>
      </c>
      <c r="C1034" s="2" t="s">
        <v>68</v>
      </c>
      <c r="D1034" s="2" t="s">
        <v>1341</v>
      </c>
      <c r="E1034" s="4">
        <v>16</v>
      </c>
      <c r="F1034" s="4">
        <v>28</v>
      </c>
      <c r="G1034" s="3">
        <v>1</v>
      </c>
      <c r="H1034">
        <v>47</v>
      </c>
      <c r="I1034" s="2" t="s">
        <v>1327</v>
      </c>
      <c r="J1034" s="4">
        <f>cocina[[#This Row],[Precio Unitario]]*cocina[[#This Row],[Cantidad Ordenada]]</f>
        <v>28</v>
      </c>
      <c r="K1034" s="4">
        <f>(cocina[[#This Row],[Precio Unitario]]-cocina[[#This Row],[Costo Unitario]])*cocina[[#This Row],[Cantidad Ordenada]]</f>
        <v>12</v>
      </c>
      <c r="L1034" s="7">
        <f>cocina[[#This Row],[Ganancia Neta]]/cocina[[#This Row],[Ganancia Bruta]]</f>
        <v>0.42857142857142855</v>
      </c>
      <c r="M1034" s="4">
        <f>cocina[[#This Row],[Costo Unitario]]*cocina[[#This Row],[Cantidad Ordenada]]</f>
        <v>16</v>
      </c>
    </row>
    <row r="1035" spans="1:13" x14ac:dyDescent="0.45">
      <c r="A1035" s="3">
        <v>409</v>
      </c>
      <c r="B1035" s="3">
        <v>15</v>
      </c>
      <c r="C1035" s="2" t="s">
        <v>300</v>
      </c>
      <c r="D1035" s="2" t="s">
        <v>1333</v>
      </c>
      <c r="E1035" s="4">
        <v>14</v>
      </c>
      <c r="F1035" s="4">
        <v>24</v>
      </c>
      <c r="G1035" s="3">
        <v>3</v>
      </c>
      <c r="H1035">
        <v>29</v>
      </c>
      <c r="I1035" s="2" t="s">
        <v>1327</v>
      </c>
      <c r="J1035" s="4">
        <f>cocina[[#This Row],[Precio Unitario]]*cocina[[#This Row],[Cantidad Ordenada]]</f>
        <v>72</v>
      </c>
      <c r="K1035" s="4">
        <f>(cocina[[#This Row],[Precio Unitario]]-cocina[[#This Row],[Costo Unitario]])*cocina[[#This Row],[Cantidad Ordenada]]</f>
        <v>30</v>
      </c>
      <c r="L1035" s="7">
        <f>cocina[[#This Row],[Ganancia Neta]]/cocina[[#This Row],[Ganancia Bruta]]</f>
        <v>0.41666666666666669</v>
      </c>
      <c r="M1035" s="4">
        <f>cocina[[#This Row],[Costo Unitario]]*cocina[[#This Row],[Cantidad Ordenada]]</f>
        <v>42</v>
      </c>
    </row>
    <row r="1036" spans="1:13" x14ac:dyDescent="0.45">
      <c r="A1036" s="3">
        <v>410</v>
      </c>
      <c r="B1036" s="3">
        <v>1</v>
      </c>
      <c r="C1036" s="2" t="s">
        <v>279</v>
      </c>
      <c r="D1036" s="2" t="s">
        <v>1347</v>
      </c>
      <c r="E1036" s="4">
        <v>12</v>
      </c>
      <c r="F1036" s="4">
        <v>20</v>
      </c>
      <c r="G1036" s="3">
        <v>1</v>
      </c>
      <c r="H1036">
        <v>50</v>
      </c>
      <c r="I1036" s="2" t="s">
        <v>1328</v>
      </c>
      <c r="J1036" s="4">
        <f>cocina[[#This Row],[Precio Unitario]]*cocina[[#This Row],[Cantidad Ordenada]]</f>
        <v>20</v>
      </c>
      <c r="K1036" s="4">
        <f>(cocina[[#This Row],[Precio Unitario]]-cocina[[#This Row],[Costo Unitario]])*cocina[[#This Row],[Cantidad Ordenada]]</f>
        <v>8</v>
      </c>
      <c r="L1036" s="7">
        <f>cocina[[#This Row],[Ganancia Neta]]/cocina[[#This Row],[Ganancia Bruta]]</f>
        <v>0.4</v>
      </c>
      <c r="M1036" s="4">
        <f>cocina[[#This Row],[Costo Unitario]]*cocina[[#This Row],[Cantidad Ordenada]]</f>
        <v>12</v>
      </c>
    </row>
    <row r="1037" spans="1:13" x14ac:dyDescent="0.45">
      <c r="A1037" s="3">
        <v>410</v>
      </c>
      <c r="B1037" s="3">
        <v>1</v>
      </c>
      <c r="C1037" s="2" t="s">
        <v>131</v>
      </c>
      <c r="D1037" s="2" t="s">
        <v>1338</v>
      </c>
      <c r="E1037" s="4">
        <v>22</v>
      </c>
      <c r="F1037" s="4">
        <v>36</v>
      </c>
      <c r="G1037" s="3">
        <v>1</v>
      </c>
      <c r="H1037">
        <v>41</v>
      </c>
      <c r="I1037" s="2" t="s">
        <v>1327</v>
      </c>
      <c r="J1037" s="4">
        <f>cocina[[#This Row],[Precio Unitario]]*cocina[[#This Row],[Cantidad Ordenada]]</f>
        <v>36</v>
      </c>
      <c r="K1037" s="4">
        <f>(cocina[[#This Row],[Precio Unitario]]-cocina[[#This Row],[Costo Unitario]])*cocina[[#This Row],[Cantidad Ordenada]]</f>
        <v>14</v>
      </c>
      <c r="L1037" s="7">
        <f>cocina[[#This Row],[Ganancia Neta]]/cocina[[#This Row],[Ganancia Bruta]]</f>
        <v>0.3888888888888889</v>
      </c>
      <c r="M1037" s="4">
        <f>cocina[[#This Row],[Costo Unitario]]*cocina[[#This Row],[Cantidad Ordenada]]</f>
        <v>22</v>
      </c>
    </row>
    <row r="1038" spans="1:13" x14ac:dyDescent="0.45">
      <c r="A1038" s="3">
        <v>411</v>
      </c>
      <c r="B1038" s="3">
        <v>3</v>
      </c>
      <c r="C1038" s="2" t="s">
        <v>80</v>
      </c>
      <c r="D1038" s="2" t="s">
        <v>1337</v>
      </c>
      <c r="E1038" s="4">
        <v>25</v>
      </c>
      <c r="F1038" s="4">
        <v>40</v>
      </c>
      <c r="G1038" s="3">
        <v>3</v>
      </c>
      <c r="H1038">
        <v>36</v>
      </c>
      <c r="I1038" s="2" t="s">
        <v>1328</v>
      </c>
      <c r="J1038" s="4">
        <f>cocina[[#This Row],[Precio Unitario]]*cocina[[#This Row],[Cantidad Ordenada]]</f>
        <v>120</v>
      </c>
      <c r="K1038" s="4">
        <f>(cocina[[#This Row],[Precio Unitario]]-cocina[[#This Row],[Costo Unitario]])*cocina[[#This Row],[Cantidad Ordenada]]</f>
        <v>45</v>
      </c>
      <c r="L1038" s="7">
        <f>cocina[[#This Row],[Ganancia Neta]]/cocina[[#This Row],[Ganancia Bruta]]</f>
        <v>0.375</v>
      </c>
      <c r="M1038" s="4">
        <f>cocina[[#This Row],[Costo Unitario]]*cocina[[#This Row],[Cantidad Ordenada]]</f>
        <v>75</v>
      </c>
    </row>
    <row r="1039" spans="1:13" x14ac:dyDescent="0.45">
      <c r="A1039" s="3">
        <v>411</v>
      </c>
      <c r="B1039" s="3">
        <v>3</v>
      </c>
      <c r="C1039" s="2" t="s">
        <v>143</v>
      </c>
      <c r="D1039" s="2" t="s">
        <v>1350</v>
      </c>
      <c r="E1039" s="4">
        <v>10</v>
      </c>
      <c r="F1039" s="4">
        <v>18</v>
      </c>
      <c r="G1039" s="3">
        <v>1</v>
      </c>
      <c r="H1039">
        <v>33</v>
      </c>
      <c r="I1039" s="2" t="s">
        <v>1327</v>
      </c>
      <c r="J1039" s="4">
        <f>cocina[[#This Row],[Precio Unitario]]*cocina[[#This Row],[Cantidad Ordenada]]</f>
        <v>18</v>
      </c>
      <c r="K1039" s="4">
        <f>(cocina[[#This Row],[Precio Unitario]]-cocina[[#This Row],[Costo Unitario]])*cocina[[#This Row],[Cantidad Ordenada]]</f>
        <v>8</v>
      </c>
      <c r="L1039" s="7">
        <f>cocina[[#This Row],[Ganancia Neta]]/cocina[[#This Row],[Ganancia Bruta]]</f>
        <v>0.44444444444444442</v>
      </c>
      <c r="M1039" s="4">
        <f>cocina[[#This Row],[Costo Unitario]]*cocina[[#This Row],[Cantidad Ordenada]]</f>
        <v>10</v>
      </c>
    </row>
    <row r="1040" spans="1:13" x14ac:dyDescent="0.45">
      <c r="A1040" s="3">
        <v>411</v>
      </c>
      <c r="B1040" s="3">
        <v>3</v>
      </c>
      <c r="C1040" s="2" t="s">
        <v>200</v>
      </c>
      <c r="D1040" s="2" t="s">
        <v>1336</v>
      </c>
      <c r="E1040" s="4">
        <v>16</v>
      </c>
      <c r="F1040" s="4">
        <v>27</v>
      </c>
      <c r="G1040" s="3">
        <v>3</v>
      </c>
      <c r="H1040">
        <v>9</v>
      </c>
      <c r="I1040" s="2" t="s">
        <v>1327</v>
      </c>
      <c r="J1040" s="4">
        <f>cocina[[#This Row],[Precio Unitario]]*cocina[[#This Row],[Cantidad Ordenada]]</f>
        <v>81</v>
      </c>
      <c r="K1040" s="4">
        <f>(cocina[[#This Row],[Precio Unitario]]-cocina[[#This Row],[Costo Unitario]])*cocina[[#This Row],[Cantidad Ordenada]]</f>
        <v>33</v>
      </c>
      <c r="L1040" s="7">
        <f>cocina[[#This Row],[Ganancia Neta]]/cocina[[#This Row],[Ganancia Bruta]]</f>
        <v>0.40740740740740738</v>
      </c>
      <c r="M1040" s="4">
        <f>cocina[[#This Row],[Costo Unitario]]*cocina[[#This Row],[Cantidad Ordenada]]</f>
        <v>48</v>
      </c>
    </row>
    <row r="1041" spans="1:13" x14ac:dyDescent="0.45">
      <c r="A1041" s="3">
        <v>412</v>
      </c>
      <c r="B1041" s="3">
        <v>11</v>
      </c>
      <c r="C1041" s="2" t="s">
        <v>218</v>
      </c>
      <c r="D1041" s="2" t="s">
        <v>1335</v>
      </c>
      <c r="E1041" s="4">
        <v>19</v>
      </c>
      <c r="F1041" s="4">
        <v>31</v>
      </c>
      <c r="G1041" s="3">
        <v>3</v>
      </c>
      <c r="H1041">
        <v>57</v>
      </c>
      <c r="I1041" s="2" t="s">
        <v>1328</v>
      </c>
      <c r="J1041" s="4">
        <f>cocina[[#This Row],[Precio Unitario]]*cocina[[#This Row],[Cantidad Ordenada]]</f>
        <v>93</v>
      </c>
      <c r="K1041" s="4">
        <f>(cocina[[#This Row],[Precio Unitario]]-cocina[[#This Row],[Costo Unitario]])*cocina[[#This Row],[Cantidad Ordenada]]</f>
        <v>36</v>
      </c>
      <c r="L1041" s="7">
        <f>cocina[[#This Row],[Ganancia Neta]]/cocina[[#This Row],[Ganancia Bruta]]</f>
        <v>0.38709677419354838</v>
      </c>
      <c r="M1041" s="4">
        <f>cocina[[#This Row],[Costo Unitario]]*cocina[[#This Row],[Cantidad Ordenada]]</f>
        <v>57</v>
      </c>
    </row>
    <row r="1042" spans="1:13" x14ac:dyDescent="0.45">
      <c r="A1042" s="3">
        <v>413</v>
      </c>
      <c r="B1042" s="3">
        <v>13</v>
      </c>
      <c r="C1042" s="2" t="s">
        <v>35</v>
      </c>
      <c r="D1042" s="2" t="s">
        <v>1343</v>
      </c>
      <c r="E1042" s="4">
        <v>21</v>
      </c>
      <c r="F1042" s="4">
        <v>35</v>
      </c>
      <c r="G1042" s="3">
        <v>1</v>
      </c>
      <c r="H1042">
        <v>12</v>
      </c>
      <c r="I1042" s="2" t="s">
        <v>1328</v>
      </c>
      <c r="J1042" s="4">
        <f>cocina[[#This Row],[Precio Unitario]]*cocina[[#This Row],[Cantidad Ordenada]]</f>
        <v>35</v>
      </c>
      <c r="K1042" s="4">
        <f>(cocina[[#This Row],[Precio Unitario]]-cocina[[#This Row],[Costo Unitario]])*cocina[[#This Row],[Cantidad Ordenada]]</f>
        <v>14</v>
      </c>
      <c r="L1042" s="7">
        <f>cocina[[#This Row],[Ganancia Neta]]/cocina[[#This Row],[Ganancia Bruta]]</f>
        <v>0.4</v>
      </c>
      <c r="M1042" s="4">
        <f>cocina[[#This Row],[Costo Unitario]]*cocina[[#This Row],[Cantidad Ordenada]]</f>
        <v>21</v>
      </c>
    </row>
    <row r="1043" spans="1:13" x14ac:dyDescent="0.45">
      <c r="A1043" s="3">
        <v>414</v>
      </c>
      <c r="B1043" s="3">
        <v>14</v>
      </c>
      <c r="C1043" s="2" t="s">
        <v>512</v>
      </c>
      <c r="D1043" s="2" t="s">
        <v>1340</v>
      </c>
      <c r="E1043" s="4">
        <v>20</v>
      </c>
      <c r="F1043" s="4">
        <v>33</v>
      </c>
      <c r="G1043" s="3">
        <v>1</v>
      </c>
      <c r="H1043">
        <v>38</v>
      </c>
      <c r="I1043" s="2" t="s">
        <v>1327</v>
      </c>
      <c r="J1043" s="4">
        <f>cocina[[#This Row],[Precio Unitario]]*cocina[[#This Row],[Cantidad Ordenada]]</f>
        <v>33</v>
      </c>
      <c r="K1043" s="4">
        <f>(cocina[[#This Row],[Precio Unitario]]-cocina[[#This Row],[Costo Unitario]])*cocina[[#This Row],[Cantidad Ordenada]]</f>
        <v>13</v>
      </c>
      <c r="L1043" s="7">
        <f>cocina[[#This Row],[Ganancia Neta]]/cocina[[#This Row],[Ganancia Bruta]]</f>
        <v>0.39393939393939392</v>
      </c>
      <c r="M1043" s="4">
        <f>cocina[[#This Row],[Costo Unitario]]*cocina[[#This Row],[Cantidad Ordenada]]</f>
        <v>20</v>
      </c>
    </row>
    <row r="1044" spans="1:13" x14ac:dyDescent="0.45">
      <c r="A1044" s="3">
        <v>415</v>
      </c>
      <c r="B1044" s="3">
        <v>14</v>
      </c>
      <c r="C1044" s="2" t="s">
        <v>200</v>
      </c>
      <c r="D1044" s="2" t="s">
        <v>1336</v>
      </c>
      <c r="E1044" s="4">
        <v>16</v>
      </c>
      <c r="F1044" s="4">
        <v>27</v>
      </c>
      <c r="G1044" s="3">
        <v>2</v>
      </c>
      <c r="H1044">
        <v>32</v>
      </c>
      <c r="I1044" s="2" t="s">
        <v>1327</v>
      </c>
      <c r="J1044" s="4">
        <f>cocina[[#This Row],[Precio Unitario]]*cocina[[#This Row],[Cantidad Ordenada]]</f>
        <v>54</v>
      </c>
      <c r="K1044" s="4">
        <f>(cocina[[#This Row],[Precio Unitario]]-cocina[[#This Row],[Costo Unitario]])*cocina[[#This Row],[Cantidad Ordenada]]</f>
        <v>22</v>
      </c>
      <c r="L1044" s="7">
        <f>cocina[[#This Row],[Ganancia Neta]]/cocina[[#This Row],[Ganancia Bruta]]</f>
        <v>0.40740740740740738</v>
      </c>
      <c r="M1044" s="4">
        <f>cocina[[#This Row],[Costo Unitario]]*cocina[[#This Row],[Cantidad Ordenada]]</f>
        <v>32</v>
      </c>
    </row>
    <row r="1045" spans="1:13" x14ac:dyDescent="0.45">
      <c r="A1045" s="3">
        <v>415</v>
      </c>
      <c r="B1045" s="3">
        <v>14</v>
      </c>
      <c r="C1045" s="2" t="s">
        <v>98</v>
      </c>
      <c r="D1045" s="2" t="s">
        <v>1346</v>
      </c>
      <c r="E1045" s="4">
        <v>20</v>
      </c>
      <c r="F1045" s="4">
        <v>34</v>
      </c>
      <c r="G1045" s="3">
        <v>2</v>
      </c>
      <c r="H1045">
        <v>16</v>
      </c>
      <c r="I1045" s="2" t="s">
        <v>1328</v>
      </c>
      <c r="J1045" s="4">
        <f>cocina[[#This Row],[Precio Unitario]]*cocina[[#This Row],[Cantidad Ordenada]]</f>
        <v>68</v>
      </c>
      <c r="K1045" s="4">
        <f>(cocina[[#This Row],[Precio Unitario]]-cocina[[#This Row],[Costo Unitario]])*cocina[[#This Row],[Cantidad Ordenada]]</f>
        <v>28</v>
      </c>
      <c r="L1045" s="7">
        <f>cocina[[#This Row],[Ganancia Neta]]/cocina[[#This Row],[Ganancia Bruta]]</f>
        <v>0.41176470588235292</v>
      </c>
      <c r="M1045" s="4">
        <f>cocina[[#This Row],[Costo Unitario]]*cocina[[#This Row],[Cantidad Ordenada]]</f>
        <v>40</v>
      </c>
    </row>
    <row r="1046" spans="1:13" x14ac:dyDescent="0.45">
      <c r="A1046" s="3">
        <v>415</v>
      </c>
      <c r="B1046" s="3">
        <v>14</v>
      </c>
      <c r="C1046" s="2" t="s">
        <v>131</v>
      </c>
      <c r="D1046" s="2" t="s">
        <v>1338</v>
      </c>
      <c r="E1046" s="4">
        <v>22</v>
      </c>
      <c r="F1046" s="4">
        <v>36</v>
      </c>
      <c r="G1046" s="3">
        <v>1</v>
      </c>
      <c r="H1046">
        <v>39</v>
      </c>
      <c r="I1046" s="2" t="s">
        <v>1327</v>
      </c>
      <c r="J1046" s="4">
        <f>cocina[[#This Row],[Precio Unitario]]*cocina[[#This Row],[Cantidad Ordenada]]</f>
        <v>36</v>
      </c>
      <c r="K1046" s="4">
        <f>(cocina[[#This Row],[Precio Unitario]]-cocina[[#This Row],[Costo Unitario]])*cocina[[#This Row],[Cantidad Ordenada]]</f>
        <v>14</v>
      </c>
      <c r="L1046" s="7">
        <f>cocina[[#This Row],[Ganancia Neta]]/cocina[[#This Row],[Ganancia Bruta]]</f>
        <v>0.3888888888888889</v>
      </c>
      <c r="M1046" s="4">
        <f>cocina[[#This Row],[Costo Unitario]]*cocina[[#This Row],[Cantidad Ordenada]]</f>
        <v>22</v>
      </c>
    </row>
    <row r="1047" spans="1:13" x14ac:dyDescent="0.45">
      <c r="A1047" s="3">
        <v>416</v>
      </c>
      <c r="B1047" s="3">
        <v>20</v>
      </c>
      <c r="C1047" s="2" t="s">
        <v>229</v>
      </c>
      <c r="D1047" s="2" t="s">
        <v>1352</v>
      </c>
      <c r="E1047" s="4">
        <v>15</v>
      </c>
      <c r="F1047" s="4">
        <v>25</v>
      </c>
      <c r="G1047" s="3">
        <v>1</v>
      </c>
      <c r="H1047">
        <v>9</v>
      </c>
      <c r="I1047" s="2" t="s">
        <v>1328</v>
      </c>
      <c r="J1047" s="4">
        <f>cocina[[#This Row],[Precio Unitario]]*cocina[[#This Row],[Cantidad Ordenada]]</f>
        <v>25</v>
      </c>
      <c r="K1047" s="4">
        <f>(cocina[[#This Row],[Precio Unitario]]-cocina[[#This Row],[Costo Unitario]])*cocina[[#This Row],[Cantidad Ordenada]]</f>
        <v>10</v>
      </c>
      <c r="L1047" s="7">
        <f>cocina[[#This Row],[Ganancia Neta]]/cocina[[#This Row],[Ganancia Bruta]]</f>
        <v>0.4</v>
      </c>
      <c r="M1047" s="4">
        <f>cocina[[#This Row],[Costo Unitario]]*cocina[[#This Row],[Cantidad Ordenada]]</f>
        <v>15</v>
      </c>
    </row>
    <row r="1048" spans="1:13" x14ac:dyDescent="0.45">
      <c r="A1048" s="3">
        <v>417</v>
      </c>
      <c r="B1048" s="3">
        <v>7</v>
      </c>
      <c r="C1048" s="2" t="s">
        <v>58</v>
      </c>
      <c r="D1048" s="2" t="s">
        <v>1339</v>
      </c>
      <c r="E1048" s="4">
        <v>17</v>
      </c>
      <c r="F1048" s="4">
        <v>29</v>
      </c>
      <c r="G1048" s="3">
        <v>1</v>
      </c>
      <c r="H1048">
        <v>23</v>
      </c>
      <c r="I1048" s="2" t="s">
        <v>1327</v>
      </c>
      <c r="J1048" s="4">
        <f>cocina[[#This Row],[Precio Unitario]]*cocina[[#This Row],[Cantidad Ordenada]]</f>
        <v>29</v>
      </c>
      <c r="K1048" s="4">
        <f>(cocina[[#This Row],[Precio Unitario]]-cocina[[#This Row],[Costo Unitario]])*cocina[[#This Row],[Cantidad Ordenada]]</f>
        <v>12</v>
      </c>
      <c r="L1048" s="7">
        <f>cocina[[#This Row],[Ganancia Neta]]/cocina[[#This Row],[Ganancia Bruta]]</f>
        <v>0.41379310344827586</v>
      </c>
      <c r="M1048" s="4">
        <f>cocina[[#This Row],[Costo Unitario]]*cocina[[#This Row],[Cantidad Ordenada]]</f>
        <v>17</v>
      </c>
    </row>
    <row r="1049" spans="1:13" x14ac:dyDescent="0.45">
      <c r="A1049" s="3">
        <v>417</v>
      </c>
      <c r="B1049" s="3">
        <v>7</v>
      </c>
      <c r="C1049" s="2" t="s">
        <v>80</v>
      </c>
      <c r="D1049" s="2" t="s">
        <v>1337</v>
      </c>
      <c r="E1049" s="4">
        <v>25</v>
      </c>
      <c r="F1049" s="4">
        <v>40</v>
      </c>
      <c r="G1049" s="3">
        <v>1</v>
      </c>
      <c r="H1049">
        <v>17</v>
      </c>
      <c r="I1049" s="2" t="s">
        <v>1327</v>
      </c>
      <c r="J1049" s="4">
        <f>cocina[[#This Row],[Precio Unitario]]*cocina[[#This Row],[Cantidad Ordenada]]</f>
        <v>40</v>
      </c>
      <c r="K1049" s="4">
        <f>(cocina[[#This Row],[Precio Unitario]]-cocina[[#This Row],[Costo Unitario]])*cocina[[#This Row],[Cantidad Ordenada]]</f>
        <v>15</v>
      </c>
      <c r="L1049" s="7">
        <f>cocina[[#This Row],[Ganancia Neta]]/cocina[[#This Row],[Ganancia Bruta]]</f>
        <v>0.375</v>
      </c>
      <c r="M1049" s="4">
        <f>cocina[[#This Row],[Costo Unitario]]*cocina[[#This Row],[Cantidad Ordenada]]</f>
        <v>25</v>
      </c>
    </row>
    <row r="1050" spans="1:13" x14ac:dyDescent="0.45">
      <c r="A1050" s="3">
        <v>417</v>
      </c>
      <c r="B1050" s="3">
        <v>7</v>
      </c>
      <c r="C1050" s="2" t="s">
        <v>211</v>
      </c>
      <c r="D1050" s="2" t="s">
        <v>1342</v>
      </c>
      <c r="E1050" s="4">
        <v>11</v>
      </c>
      <c r="F1050" s="4">
        <v>19</v>
      </c>
      <c r="G1050" s="3">
        <v>1</v>
      </c>
      <c r="H1050">
        <v>16</v>
      </c>
      <c r="I1050" s="2" t="s">
        <v>1328</v>
      </c>
      <c r="J1050" s="4">
        <f>cocina[[#This Row],[Precio Unitario]]*cocina[[#This Row],[Cantidad Ordenada]]</f>
        <v>19</v>
      </c>
      <c r="K1050" s="4">
        <f>(cocina[[#This Row],[Precio Unitario]]-cocina[[#This Row],[Costo Unitario]])*cocina[[#This Row],[Cantidad Ordenada]]</f>
        <v>8</v>
      </c>
      <c r="L1050" s="7">
        <f>cocina[[#This Row],[Ganancia Neta]]/cocina[[#This Row],[Ganancia Bruta]]</f>
        <v>0.42105263157894735</v>
      </c>
      <c r="M1050" s="4">
        <f>cocina[[#This Row],[Costo Unitario]]*cocina[[#This Row],[Cantidad Ordenada]]</f>
        <v>11</v>
      </c>
    </row>
    <row r="1051" spans="1:13" x14ac:dyDescent="0.45">
      <c r="A1051" s="3">
        <v>417</v>
      </c>
      <c r="B1051" s="3">
        <v>7</v>
      </c>
      <c r="C1051" s="2" t="s">
        <v>200</v>
      </c>
      <c r="D1051" s="2" t="s">
        <v>1336</v>
      </c>
      <c r="E1051" s="4">
        <v>16</v>
      </c>
      <c r="F1051" s="4">
        <v>27</v>
      </c>
      <c r="G1051" s="3">
        <v>2</v>
      </c>
      <c r="H1051">
        <v>34</v>
      </c>
      <c r="I1051" s="2" t="s">
        <v>1328</v>
      </c>
      <c r="J1051" s="4">
        <f>cocina[[#This Row],[Precio Unitario]]*cocina[[#This Row],[Cantidad Ordenada]]</f>
        <v>54</v>
      </c>
      <c r="K1051" s="4">
        <f>(cocina[[#This Row],[Precio Unitario]]-cocina[[#This Row],[Costo Unitario]])*cocina[[#This Row],[Cantidad Ordenada]]</f>
        <v>22</v>
      </c>
      <c r="L1051" s="7">
        <f>cocina[[#This Row],[Ganancia Neta]]/cocina[[#This Row],[Ganancia Bruta]]</f>
        <v>0.40740740740740738</v>
      </c>
      <c r="M1051" s="4">
        <f>cocina[[#This Row],[Costo Unitario]]*cocina[[#This Row],[Cantidad Ordenada]]</f>
        <v>32</v>
      </c>
    </row>
    <row r="1052" spans="1:13" x14ac:dyDescent="0.45">
      <c r="A1052" s="3">
        <v>418</v>
      </c>
      <c r="B1052" s="3">
        <v>17</v>
      </c>
      <c r="C1052" s="2" t="s">
        <v>229</v>
      </c>
      <c r="D1052" s="2" t="s">
        <v>1352</v>
      </c>
      <c r="E1052" s="4">
        <v>15</v>
      </c>
      <c r="F1052" s="4">
        <v>25</v>
      </c>
      <c r="G1052" s="3">
        <v>1</v>
      </c>
      <c r="H1052">
        <v>45</v>
      </c>
      <c r="I1052" s="2" t="s">
        <v>1327</v>
      </c>
      <c r="J1052" s="4">
        <f>cocina[[#This Row],[Precio Unitario]]*cocina[[#This Row],[Cantidad Ordenada]]</f>
        <v>25</v>
      </c>
      <c r="K1052" s="4">
        <f>(cocina[[#This Row],[Precio Unitario]]-cocina[[#This Row],[Costo Unitario]])*cocina[[#This Row],[Cantidad Ordenada]]</f>
        <v>10</v>
      </c>
      <c r="L1052" s="7">
        <f>cocina[[#This Row],[Ganancia Neta]]/cocina[[#This Row],[Ganancia Bruta]]</f>
        <v>0.4</v>
      </c>
      <c r="M1052" s="4">
        <f>cocina[[#This Row],[Costo Unitario]]*cocina[[#This Row],[Cantidad Ordenada]]</f>
        <v>15</v>
      </c>
    </row>
    <row r="1053" spans="1:13" x14ac:dyDescent="0.45">
      <c r="A1053" s="3">
        <v>418</v>
      </c>
      <c r="B1053" s="3">
        <v>17</v>
      </c>
      <c r="C1053" s="2" t="s">
        <v>218</v>
      </c>
      <c r="D1053" s="2" t="s">
        <v>1335</v>
      </c>
      <c r="E1053" s="4">
        <v>19</v>
      </c>
      <c r="F1053" s="4">
        <v>31</v>
      </c>
      <c r="G1053" s="3">
        <v>3</v>
      </c>
      <c r="H1053">
        <v>55</v>
      </c>
      <c r="I1053" s="2" t="s">
        <v>1328</v>
      </c>
      <c r="J1053" s="4">
        <f>cocina[[#This Row],[Precio Unitario]]*cocina[[#This Row],[Cantidad Ordenada]]</f>
        <v>93</v>
      </c>
      <c r="K1053" s="4">
        <f>(cocina[[#This Row],[Precio Unitario]]-cocina[[#This Row],[Costo Unitario]])*cocina[[#This Row],[Cantidad Ordenada]]</f>
        <v>36</v>
      </c>
      <c r="L1053" s="7">
        <f>cocina[[#This Row],[Ganancia Neta]]/cocina[[#This Row],[Ganancia Bruta]]</f>
        <v>0.38709677419354838</v>
      </c>
      <c r="M1053" s="4">
        <f>cocina[[#This Row],[Costo Unitario]]*cocina[[#This Row],[Cantidad Ordenada]]</f>
        <v>57</v>
      </c>
    </row>
    <row r="1054" spans="1:13" x14ac:dyDescent="0.45">
      <c r="A1054" s="3">
        <v>419</v>
      </c>
      <c r="B1054" s="3">
        <v>11</v>
      </c>
      <c r="C1054" s="2" t="s">
        <v>98</v>
      </c>
      <c r="D1054" s="2" t="s">
        <v>1346</v>
      </c>
      <c r="E1054" s="4">
        <v>20</v>
      </c>
      <c r="F1054" s="4">
        <v>34</v>
      </c>
      <c r="G1054" s="3">
        <v>1</v>
      </c>
      <c r="H1054">
        <v>7</v>
      </c>
      <c r="I1054" s="2" t="s">
        <v>1328</v>
      </c>
      <c r="J1054" s="4">
        <f>cocina[[#This Row],[Precio Unitario]]*cocina[[#This Row],[Cantidad Ordenada]]</f>
        <v>34</v>
      </c>
      <c r="K1054" s="4">
        <f>(cocina[[#This Row],[Precio Unitario]]-cocina[[#This Row],[Costo Unitario]])*cocina[[#This Row],[Cantidad Ordenada]]</f>
        <v>14</v>
      </c>
      <c r="L1054" s="7">
        <f>cocina[[#This Row],[Ganancia Neta]]/cocina[[#This Row],[Ganancia Bruta]]</f>
        <v>0.41176470588235292</v>
      </c>
      <c r="M1054" s="4">
        <f>cocina[[#This Row],[Costo Unitario]]*cocina[[#This Row],[Cantidad Ordenada]]</f>
        <v>20</v>
      </c>
    </row>
    <row r="1055" spans="1:13" x14ac:dyDescent="0.45">
      <c r="A1055" s="3">
        <v>419</v>
      </c>
      <c r="B1055" s="3">
        <v>11</v>
      </c>
      <c r="C1055" s="2" t="s">
        <v>512</v>
      </c>
      <c r="D1055" s="2" t="s">
        <v>1340</v>
      </c>
      <c r="E1055" s="4">
        <v>20</v>
      </c>
      <c r="F1055" s="4">
        <v>33</v>
      </c>
      <c r="G1055" s="3">
        <v>1</v>
      </c>
      <c r="H1055">
        <v>57</v>
      </c>
      <c r="I1055" s="2" t="s">
        <v>1327</v>
      </c>
      <c r="J1055" s="4">
        <f>cocina[[#This Row],[Precio Unitario]]*cocina[[#This Row],[Cantidad Ordenada]]</f>
        <v>33</v>
      </c>
      <c r="K1055" s="4">
        <f>(cocina[[#This Row],[Precio Unitario]]-cocina[[#This Row],[Costo Unitario]])*cocina[[#This Row],[Cantidad Ordenada]]</f>
        <v>13</v>
      </c>
      <c r="L1055" s="7">
        <f>cocina[[#This Row],[Ganancia Neta]]/cocina[[#This Row],[Ganancia Bruta]]</f>
        <v>0.39393939393939392</v>
      </c>
      <c r="M1055" s="4">
        <f>cocina[[#This Row],[Costo Unitario]]*cocina[[#This Row],[Cantidad Ordenada]]</f>
        <v>20</v>
      </c>
    </row>
    <row r="1056" spans="1:13" x14ac:dyDescent="0.45">
      <c r="A1056" s="3">
        <v>420</v>
      </c>
      <c r="B1056" s="3">
        <v>18</v>
      </c>
      <c r="C1056" s="2" t="s">
        <v>98</v>
      </c>
      <c r="D1056" s="2" t="s">
        <v>1346</v>
      </c>
      <c r="E1056" s="4">
        <v>20</v>
      </c>
      <c r="F1056" s="4">
        <v>34</v>
      </c>
      <c r="G1056" s="3">
        <v>2</v>
      </c>
      <c r="H1056">
        <v>33</v>
      </c>
      <c r="I1056" s="2" t="s">
        <v>1327</v>
      </c>
      <c r="J1056" s="4">
        <f>cocina[[#This Row],[Precio Unitario]]*cocina[[#This Row],[Cantidad Ordenada]]</f>
        <v>68</v>
      </c>
      <c r="K1056" s="4">
        <f>(cocina[[#This Row],[Precio Unitario]]-cocina[[#This Row],[Costo Unitario]])*cocina[[#This Row],[Cantidad Ordenada]]</f>
        <v>28</v>
      </c>
      <c r="L1056" s="7">
        <f>cocina[[#This Row],[Ganancia Neta]]/cocina[[#This Row],[Ganancia Bruta]]</f>
        <v>0.41176470588235292</v>
      </c>
      <c r="M1056" s="4">
        <f>cocina[[#This Row],[Costo Unitario]]*cocina[[#This Row],[Cantidad Ordenada]]</f>
        <v>40</v>
      </c>
    </row>
    <row r="1057" spans="1:13" x14ac:dyDescent="0.45">
      <c r="A1057" s="3">
        <v>420</v>
      </c>
      <c r="B1057" s="3">
        <v>18</v>
      </c>
      <c r="C1057" s="2" t="s">
        <v>279</v>
      </c>
      <c r="D1057" s="2" t="s">
        <v>1347</v>
      </c>
      <c r="E1057" s="4">
        <v>12</v>
      </c>
      <c r="F1057" s="4">
        <v>20</v>
      </c>
      <c r="G1057" s="3">
        <v>3</v>
      </c>
      <c r="H1057">
        <v>10</v>
      </c>
      <c r="I1057" s="2" t="s">
        <v>1327</v>
      </c>
      <c r="J1057" s="4">
        <f>cocina[[#This Row],[Precio Unitario]]*cocina[[#This Row],[Cantidad Ordenada]]</f>
        <v>60</v>
      </c>
      <c r="K1057" s="4">
        <f>(cocina[[#This Row],[Precio Unitario]]-cocina[[#This Row],[Costo Unitario]])*cocina[[#This Row],[Cantidad Ordenada]]</f>
        <v>24</v>
      </c>
      <c r="L1057" s="7">
        <f>cocina[[#This Row],[Ganancia Neta]]/cocina[[#This Row],[Ganancia Bruta]]</f>
        <v>0.4</v>
      </c>
      <c r="M1057" s="4">
        <f>cocina[[#This Row],[Costo Unitario]]*cocina[[#This Row],[Cantidad Ordenada]]</f>
        <v>36</v>
      </c>
    </row>
    <row r="1058" spans="1:13" x14ac:dyDescent="0.45">
      <c r="A1058" s="3">
        <v>420</v>
      </c>
      <c r="B1058" s="3">
        <v>18</v>
      </c>
      <c r="C1058" s="2" t="s">
        <v>229</v>
      </c>
      <c r="D1058" s="2" t="s">
        <v>1352</v>
      </c>
      <c r="E1058" s="4">
        <v>15</v>
      </c>
      <c r="F1058" s="4">
        <v>25</v>
      </c>
      <c r="G1058" s="3">
        <v>2</v>
      </c>
      <c r="H1058">
        <v>28</v>
      </c>
      <c r="I1058" s="2" t="s">
        <v>1327</v>
      </c>
      <c r="J1058" s="4">
        <f>cocina[[#This Row],[Precio Unitario]]*cocina[[#This Row],[Cantidad Ordenada]]</f>
        <v>50</v>
      </c>
      <c r="K1058" s="4">
        <f>(cocina[[#This Row],[Precio Unitario]]-cocina[[#This Row],[Costo Unitario]])*cocina[[#This Row],[Cantidad Ordenada]]</f>
        <v>20</v>
      </c>
      <c r="L1058" s="7">
        <f>cocina[[#This Row],[Ganancia Neta]]/cocina[[#This Row],[Ganancia Bruta]]</f>
        <v>0.4</v>
      </c>
      <c r="M1058" s="4">
        <f>cocina[[#This Row],[Costo Unitario]]*cocina[[#This Row],[Cantidad Ordenada]]</f>
        <v>30</v>
      </c>
    </row>
    <row r="1059" spans="1:13" x14ac:dyDescent="0.45">
      <c r="A1059" s="3">
        <v>420</v>
      </c>
      <c r="B1059" s="3">
        <v>18</v>
      </c>
      <c r="C1059" s="2" t="s">
        <v>480</v>
      </c>
      <c r="D1059" s="2" t="s">
        <v>1344</v>
      </c>
      <c r="E1059" s="4">
        <v>19</v>
      </c>
      <c r="F1059" s="4">
        <v>32</v>
      </c>
      <c r="G1059" s="3">
        <v>2</v>
      </c>
      <c r="H1059">
        <v>34</v>
      </c>
      <c r="I1059" s="2" t="s">
        <v>1327</v>
      </c>
      <c r="J1059" s="4">
        <f>cocina[[#This Row],[Precio Unitario]]*cocina[[#This Row],[Cantidad Ordenada]]</f>
        <v>64</v>
      </c>
      <c r="K1059" s="4">
        <f>(cocina[[#This Row],[Precio Unitario]]-cocina[[#This Row],[Costo Unitario]])*cocina[[#This Row],[Cantidad Ordenada]]</f>
        <v>26</v>
      </c>
      <c r="L1059" s="7">
        <f>cocina[[#This Row],[Ganancia Neta]]/cocina[[#This Row],[Ganancia Bruta]]</f>
        <v>0.40625</v>
      </c>
      <c r="M1059" s="4">
        <f>cocina[[#This Row],[Costo Unitario]]*cocina[[#This Row],[Cantidad Ordenada]]</f>
        <v>38</v>
      </c>
    </row>
    <row r="1060" spans="1:13" x14ac:dyDescent="0.45">
      <c r="A1060" s="3">
        <v>421</v>
      </c>
      <c r="B1060" s="3">
        <v>10</v>
      </c>
      <c r="C1060" s="2" t="s">
        <v>218</v>
      </c>
      <c r="D1060" s="2" t="s">
        <v>1335</v>
      </c>
      <c r="E1060" s="4">
        <v>19</v>
      </c>
      <c r="F1060" s="4">
        <v>31</v>
      </c>
      <c r="G1060" s="3">
        <v>1</v>
      </c>
      <c r="H1060">
        <v>18</v>
      </c>
      <c r="I1060" s="2" t="s">
        <v>1328</v>
      </c>
      <c r="J1060" s="4">
        <f>cocina[[#This Row],[Precio Unitario]]*cocina[[#This Row],[Cantidad Ordenada]]</f>
        <v>31</v>
      </c>
      <c r="K1060" s="4">
        <f>(cocina[[#This Row],[Precio Unitario]]-cocina[[#This Row],[Costo Unitario]])*cocina[[#This Row],[Cantidad Ordenada]]</f>
        <v>12</v>
      </c>
      <c r="L1060" s="7">
        <f>cocina[[#This Row],[Ganancia Neta]]/cocina[[#This Row],[Ganancia Bruta]]</f>
        <v>0.38709677419354838</v>
      </c>
      <c r="M1060" s="4">
        <f>cocina[[#This Row],[Costo Unitario]]*cocina[[#This Row],[Cantidad Ordenada]]</f>
        <v>19</v>
      </c>
    </row>
    <row r="1061" spans="1:13" x14ac:dyDescent="0.45">
      <c r="A1061" s="3">
        <v>421</v>
      </c>
      <c r="B1061" s="3">
        <v>10</v>
      </c>
      <c r="C1061" s="2" t="s">
        <v>143</v>
      </c>
      <c r="D1061" s="2" t="s">
        <v>1350</v>
      </c>
      <c r="E1061" s="4">
        <v>10</v>
      </c>
      <c r="F1061" s="4">
        <v>18</v>
      </c>
      <c r="G1061" s="3">
        <v>3</v>
      </c>
      <c r="H1061">
        <v>53</v>
      </c>
      <c r="I1061" s="2" t="s">
        <v>1328</v>
      </c>
      <c r="J1061" s="4">
        <f>cocina[[#This Row],[Precio Unitario]]*cocina[[#This Row],[Cantidad Ordenada]]</f>
        <v>54</v>
      </c>
      <c r="K1061" s="4">
        <f>(cocina[[#This Row],[Precio Unitario]]-cocina[[#This Row],[Costo Unitario]])*cocina[[#This Row],[Cantidad Ordenada]]</f>
        <v>24</v>
      </c>
      <c r="L1061" s="7">
        <f>cocina[[#This Row],[Ganancia Neta]]/cocina[[#This Row],[Ganancia Bruta]]</f>
        <v>0.44444444444444442</v>
      </c>
      <c r="M1061" s="4">
        <f>cocina[[#This Row],[Costo Unitario]]*cocina[[#This Row],[Cantidad Ordenada]]</f>
        <v>30</v>
      </c>
    </row>
    <row r="1062" spans="1:13" x14ac:dyDescent="0.45">
      <c r="A1062" s="3">
        <v>422</v>
      </c>
      <c r="B1062" s="3">
        <v>12</v>
      </c>
      <c r="C1062" s="2" t="s">
        <v>297</v>
      </c>
      <c r="D1062" s="2" t="s">
        <v>1351</v>
      </c>
      <c r="E1062" s="4">
        <v>15</v>
      </c>
      <c r="F1062" s="4">
        <v>26</v>
      </c>
      <c r="G1062" s="3">
        <v>2</v>
      </c>
      <c r="H1062">
        <v>7</v>
      </c>
      <c r="I1062" s="2" t="s">
        <v>1328</v>
      </c>
      <c r="J1062" s="4">
        <f>cocina[[#This Row],[Precio Unitario]]*cocina[[#This Row],[Cantidad Ordenada]]</f>
        <v>52</v>
      </c>
      <c r="K1062" s="4">
        <f>(cocina[[#This Row],[Precio Unitario]]-cocina[[#This Row],[Costo Unitario]])*cocina[[#This Row],[Cantidad Ordenada]]</f>
        <v>22</v>
      </c>
      <c r="L1062" s="7">
        <f>cocina[[#This Row],[Ganancia Neta]]/cocina[[#This Row],[Ganancia Bruta]]</f>
        <v>0.42307692307692307</v>
      </c>
      <c r="M1062" s="4">
        <f>cocina[[#This Row],[Costo Unitario]]*cocina[[#This Row],[Cantidad Ordenada]]</f>
        <v>30</v>
      </c>
    </row>
    <row r="1063" spans="1:13" x14ac:dyDescent="0.45">
      <c r="A1063" s="3">
        <v>422</v>
      </c>
      <c r="B1063" s="3">
        <v>12</v>
      </c>
      <c r="C1063" s="2" t="s">
        <v>131</v>
      </c>
      <c r="D1063" s="2" t="s">
        <v>1338</v>
      </c>
      <c r="E1063" s="4">
        <v>22</v>
      </c>
      <c r="F1063" s="4">
        <v>36</v>
      </c>
      <c r="G1063" s="3">
        <v>1</v>
      </c>
      <c r="H1063">
        <v>27</v>
      </c>
      <c r="I1063" s="2" t="s">
        <v>1327</v>
      </c>
      <c r="J1063" s="4">
        <f>cocina[[#This Row],[Precio Unitario]]*cocina[[#This Row],[Cantidad Ordenada]]</f>
        <v>36</v>
      </c>
      <c r="K1063" s="4">
        <f>(cocina[[#This Row],[Precio Unitario]]-cocina[[#This Row],[Costo Unitario]])*cocina[[#This Row],[Cantidad Ordenada]]</f>
        <v>14</v>
      </c>
      <c r="L1063" s="7">
        <f>cocina[[#This Row],[Ganancia Neta]]/cocina[[#This Row],[Ganancia Bruta]]</f>
        <v>0.3888888888888889</v>
      </c>
      <c r="M1063" s="4">
        <f>cocina[[#This Row],[Costo Unitario]]*cocina[[#This Row],[Cantidad Ordenada]]</f>
        <v>22</v>
      </c>
    </row>
    <row r="1064" spans="1:13" x14ac:dyDescent="0.45">
      <c r="A1064" s="3">
        <v>423</v>
      </c>
      <c r="B1064" s="3">
        <v>4</v>
      </c>
      <c r="C1064" s="2" t="s">
        <v>68</v>
      </c>
      <c r="D1064" s="2" t="s">
        <v>1341</v>
      </c>
      <c r="E1064" s="4">
        <v>16</v>
      </c>
      <c r="F1064" s="4">
        <v>28</v>
      </c>
      <c r="G1064" s="3">
        <v>2</v>
      </c>
      <c r="H1064">
        <v>24</v>
      </c>
      <c r="I1064" s="2" t="s">
        <v>1327</v>
      </c>
      <c r="J1064" s="4">
        <f>cocina[[#This Row],[Precio Unitario]]*cocina[[#This Row],[Cantidad Ordenada]]</f>
        <v>56</v>
      </c>
      <c r="K1064" s="4">
        <f>(cocina[[#This Row],[Precio Unitario]]-cocina[[#This Row],[Costo Unitario]])*cocina[[#This Row],[Cantidad Ordenada]]</f>
        <v>24</v>
      </c>
      <c r="L1064" s="7">
        <f>cocina[[#This Row],[Ganancia Neta]]/cocina[[#This Row],[Ganancia Bruta]]</f>
        <v>0.42857142857142855</v>
      </c>
      <c r="M1064" s="4">
        <f>cocina[[#This Row],[Costo Unitario]]*cocina[[#This Row],[Cantidad Ordenada]]</f>
        <v>32</v>
      </c>
    </row>
    <row r="1065" spans="1:13" x14ac:dyDescent="0.45">
      <c r="A1065" s="3">
        <v>423</v>
      </c>
      <c r="B1065" s="3">
        <v>4</v>
      </c>
      <c r="C1065" s="2" t="s">
        <v>480</v>
      </c>
      <c r="D1065" s="2" t="s">
        <v>1344</v>
      </c>
      <c r="E1065" s="4">
        <v>19</v>
      </c>
      <c r="F1065" s="4">
        <v>32</v>
      </c>
      <c r="G1065" s="3">
        <v>3</v>
      </c>
      <c r="H1065">
        <v>7</v>
      </c>
      <c r="I1065" s="2" t="s">
        <v>1328</v>
      </c>
      <c r="J1065" s="4">
        <f>cocina[[#This Row],[Precio Unitario]]*cocina[[#This Row],[Cantidad Ordenada]]</f>
        <v>96</v>
      </c>
      <c r="K1065" s="4">
        <f>(cocina[[#This Row],[Precio Unitario]]-cocina[[#This Row],[Costo Unitario]])*cocina[[#This Row],[Cantidad Ordenada]]</f>
        <v>39</v>
      </c>
      <c r="L1065" s="7">
        <f>cocina[[#This Row],[Ganancia Neta]]/cocina[[#This Row],[Ganancia Bruta]]</f>
        <v>0.40625</v>
      </c>
      <c r="M1065" s="4">
        <f>cocina[[#This Row],[Costo Unitario]]*cocina[[#This Row],[Cantidad Ordenada]]</f>
        <v>57</v>
      </c>
    </row>
    <row r="1066" spans="1:13" x14ac:dyDescent="0.45">
      <c r="A1066" s="3">
        <v>424</v>
      </c>
      <c r="B1066" s="3">
        <v>13</v>
      </c>
      <c r="C1066" s="2" t="s">
        <v>390</v>
      </c>
      <c r="D1066" s="2" t="s">
        <v>1345</v>
      </c>
      <c r="E1066" s="4">
        <v>13</v>
      </c>
      <c r="F1066" s="4">
        <v>22</v>
      </c>
      <c r="G1066" s="3">
        <v>3</v>
      </c>
      <c r="H1066">
        <v>43</v>
      </c>
      <c r="I1066" s="2" t="s">
        <v>1327</v>
      </c>
      <c r="J1066" s="4">
        <f>cocina[[#This Row],[Precio Unitario]]*cocina[[#This Row],[Cantidad Ordenada]]</f>
        <v>66</v>
      </c>
      <c r="K1066" s="4">
        <f>(cocina[[#This Row],[Precio Unitario]]-cocina[[#This Row],[Costo Unitario]])*cocina[[#This Row],[Cantidad Ordenada]]</f>
        <v>27</v>
      </c>
      <c r="L1066" s="7">
        <f>cocina[[#This Row],[Ganancia Neta]]/cocina[[#This Row],[Ganancia Bruta]]</f>
        <v>0.40909090909090912</v>
      </c>
      <c r="M1066" s="4">
        <f>cocina[[#This Row],[Costo Unitario]]*cocina[[#This Row],[Cantidad Ordenada]]</f>
        <v>39</v>
      </c>
    </row>
    <row r="1067" spans="1:13" x14ac:dyDescent="0.45">
      <c r="A1067" s="3">
        <v>424</v>
      </c>
      <c r="B1067" s="3">
        <v>13</v>
      </c>
      <c r="C1067" s="2" t="s">
        <v>200</v>
      </c>
      <c r="D1067" s="2" t="s">
        <v>1336</v>
      </c>
      <c r="E1067" s="4">
        <v>16</v>
      </c>
      <c r="F1067" s="4">
        <v>27</v>
      </c>
      <c r="G1067" s="3">
        <v>3</v>
      </c>
      <c r="H1067">
        <v>45</v>
      </c>
      <c r="I1067" s="2" t="s">
        <v>1328</v>
      </c>
      <c r="J1067" s="4">
        <f>cocina[[#This Row],[Precio Unitario]]*cocina[[#This Row],[Cantidad Ordenada]]</f>
        <v>81</v>
      </c>
      <c r="K1067" s="4">
        <f>(cocina[[#This Row],[Precio Unitario]]-cocina[[#This Row],[Costo Unitario]])*cocina[[#This Row],[Cantidad Ordenada]]</f>
        <v>33</v>
      </c>
      <c r="L1067" s="7">
        <f>cocina[[#This Row],[Ganancia Neta]]/cocina[[#This Row],[Ganancia Bruta]]</f>
        <v>0.40740740740740738</v>
      </c>
      <c r="M1067" s="4">
        <f>cocina[[#This Row],[Costo Unitario]]*cocina[[#This Row],[Cantidad Ordenada]]</f>
        <v>48</v>
      </c>
    </row>
    <row r="1068" spans="1:13" x14ac:dyDescent="0.45">
      <c r="A1068" s="3">
        <v>425</v>
      </c>
      <c r="B1068" s="3">
        <v>18</v>
      </c>
      <c r="C1068" s="2" t="s">
        <v>211</v>
      </c>
      <c r="D1068" s="2" t="s">
        <v>1342</v>
      </c>
      <c r="E1068" s="4">
        <v>11</v>
      </c>
      <c r="F1068" s="4">
        <v>19</v>
      </c>
      <c r="G1068" s="3">
        <v>1</v>
      </c>
      <c r="H1068">
        <v>28</v>
      </c>
      <c r="I1068" s="2" t="s">
        <v>1328</v>
      </c>
      <c r="J1068" s="4">
        <f>cocina[[#This Row],[Precio Unitario]]*cocina[[#This Row],[Cantidad Ordenada]]</f>
        <v>19</v>
      </c>
      <c r="K1068" s="4">
        <f>(cocina[[#This Row],[Precio Unitario]]-cocina[[#This Row],[Costo Unitario]])*cocina[[#This Row],[Cantidad Ordenada]]</f>
        <v>8</v>
      </c>
      <c r="L1068" s="7">
        <f>cocina[[#This Row],[Ganancia Neta]]/cocina[[#This Row],[Ganancia Bruta]]</f>
        <v>0.42105263157894735</v>
      </c>
      <c r="M1068" s="4">
        <f>cocina[[#This Row],[Costo Unitario]]*cocina[[#This Row],[Cantidad Ordenada]]</f>
        <v>11</v>
      </c>
    </row>
    <row r="1069" spans="1:13" x14ac:dyDescent="0.45">
      <c r="A1069" s="3">
        <v>426</v>
      </c>
      <c r="B1069" s="3">
        <v>5</v>
      </c>
      <c r="C1069" s="2" t="s">
        <v>512</v>
      </c>
      <c r="D1069" s="2" t="s">
        <v>1340</v>
      </c>
      <c r="E1069" s="4">
        <v>20</v>
      </c>
      <c r="F1069" s="4">
        <v>33</v>
      </c>
      <c r="G1069" s="3">
        <v>1</v>
      </c>
      <c r="H1069">
        <v>8</v>
      </c>
      <c r="I1069" s="2" t="s">
        <v>1328</v>
      </c>
      <c r="J1069" s="4">
        <f>cocina[[#This Row],[Precio Unitario]]*cocina[[#This Row],[Cantidad Ordenada]]</f>
        <v>33</v>
      </c>
      <c r="K1069" s="4">
        <f>(cocina[[#This Row],[Precio Unitario]]-cocina[[#This Row],[Costo Unitario]])*cocina[[#This Row],[Cantidad Ordenada]]</f>
        <v>13</v>
      </c>
      <c r="L1069" s="7">
        <f>cocina[[#This Row],[Ganancia Neta]]/cocina[[#This Row],[Ganancia Bruta]]</f>
        <v>0.39393939393939392</v>
      </c>
      <c r="M1069" s="4">
        <f>cocina[[#This Row],[Costo Unitario]]*cocina[[#This Row],[Cantidad Ordenada]]</f>
        <v>20</v>
      </c>
    </row>
    <row r="1070" spans="1:13" x14ac:dyDescent="0.45">
      <c r="A1070" s="3">
        <v>426</v>
      </c>
      <c r="B1070" s="3">
        <v>5</v>
      </c>
      <c r="C1070" s="2" t="s">
        <v>68</v>
      </c>
      <c r="D1070" s="2" t="s">
        <v>1341</v>
      </c>
      <c r="E1070" s="4">
        <v>16</v>
      </c>
      <c r="F1070" s="4">
        <v>28</v>
      </c>
      <c r="G1070" s="3">
        <v>2</v>
      </c>
      <c r="H1070">
        <v>38</v>
      </c>
      <c r="I1070" s="2" t="s">
        <v>1328</v>
      </c>
      <c r="J1070" s="4">
        <f>cocina[[#This Row],[Precio Unitario]]*cocina[[#This Row],[Cantidad Ordenada]]</f>
        <v>56</v>
      </c>
      <c r="K1070" s="4">
        <f>(cocina[[#This Row],[Precio Unitario]]-cocina[[#This Row],[Costo Unitario]])*cocina[[#This Row],[Cantidad Ordenada]]</f>
        <v>24</v>
      </c>
      <c r="L1070" s="7">
        <f>cocina[[#This Row],[Ganancia Neta]]/cocina[[#This Row],[Ganancia Bruta]]</f>
        <v>0.42857142857142855</v>
      </c>
      <c r="M1070" s="4">
        <f>cocina[[#This Row],[Costo Unitario]]*cocina[[#This Row],[Cantidad Ordenada]]</f>
        <v>32</v>
      </c>
    </row>
    <row r="1071" spans="1:13" x14ac:dyDescent="0.45">
      <c r="A1071" s="3">
        <v>426</v>
      </c>
      <c r="B1071" s="3">
        <v>5</v>
      </c>
      <c r="C1071" s="2" t="s">
        <v>229</v>
      </c>
      <c r="D1071" s="2" t="s">
        <v>1352</v>
      </c>
      <c r="E1071" s="4">
        <v>15</v>
      </c>
      <c r="F1071" s="4">
        <v>25</v>
      </c>
      <c r="G1071" s="3">
        <v>2</v>
      </c>
      <c r="H1071">
        <v>23</v>
      </c>
      <c r="I1071" s="2" t="s">
        <v>1327</v>
      </c>
      <c r="J1071" s="4">
        <f>cocina[[#This Row],[Precio Unitario]]*cocina[[#This Row],[Cantidad Ordenada]]</f>
        <v>50</v>
      </c>
      <c r="K1071" s="4">
        <f>(cocina[[#This Row],[Precio Unitario]]-cocina[[#This Row],[Costo Unitario]])*cocina[[#This Row],[Cantidad Ordenada]]</f>
        <v>20</v>
      </c>
      <c r="L1071" s="7">
        <f>cocina[[#This Row],[Ganancia Neta]]/cocina[[#This Row],[Ganancia Bruta]]</f>
        <v>0.4</v>
      </c>
      <c r="M1071" s="4">
        <f>cocina[[#This Row],[Costo Unitario]]*cocina[[#This Row],[Cantidad Ordenada]]</f>
        <v>30</v>
      </c>
    </row>
    <row r="1072" spans="1:13" x14ac:dyDescent="0.45">
      <c r="A1072" s="3">
        <v>426</v>
      </c>
      <c r="B1072" s="3">
        <v>5</v>
      </c>
      <c r="C1072" s="2" t="s">
        <v>131</v>
      </c>
      <c r="D1072" s="2" t="s">
        <v>1338</v>
      </c>
      <c r="E1072" s="4">
        <v>22</v>
      </c>
      <c r="F1072" s="4">
        <v>36</v>
      </c>
      <c r="G1072" s="3">
        <v>3</v>
      </c>
      <c r="H1072">
        <v>47</v>
      </c>
      <c r="I1072" s="2" t="s">
        <v>1328</v>
      </c>
      <c r="J1072" s="4">
        <f>cocina[[#This Row],[Precio Unitario]]*cocina[[#This Row],[Cantidad Ordenada]]</f>
        <v>108</v>
      </c>
      <c r="K1072" s="4">
        <f>(cocina[[#This Row],[Precio Unitario]]-cocina[[#This Row],[Costo Unitario]])*cocina[[#This Row],[Cantidad Ordenada]]</f>
        <v>42</v>
      </c>
      <c r="L1072" s="7">
        <f>cocina[[#This Row],[Ganancia Neta]]/cocina[[#This Row],[Ganancia Bruta]]</f>
        <v>0.3888888888888889</v>
      </c>
      <c r="M1072" s="4">
        <f>cocina[[#This Row],[Costo Unitario]]*cocina[[#This Row],[Cantidad Ordenada]]</f>
        <v>66</v>
      </c>
    </row>
    <row r="1073" spans="1:13" x14ac:dyDescent="0.45">
      <c r="A1073" s="3">
        <v>427</v>
      </c>
      <c r="B1073" s="3">
        <v>2</v>
      </c>
      <c r="C1073" s="2" t="s">
        <v>229</v>
      </c>
      <c r="D1073" s="2" t="s">
        <v>1352</v>
      </c>
      <c r="E1073" s="4">
        <v>15</v>
      </c>
      <c r="F1073" s="4">
        <v>25</v>
      </c>
      <c r="G1073" s="3">
        <v>3</v>
      </c>
      <c r="H1073">
        <v>34</v>
      </c>
      <c r="I1073" s="2" t="s">
        <v>1328</v>
      </c>
      <c r="J1073" s="4">
        <f>cocina[[#This Row],[Precio Unitario]]*cocina[[#This Row],[Cantidad Ordenada]]</f>
        <v>75</v>
      </c>
      <c r="K1073" s="4">
        <f>(cocina[[#This Row],[Precio Unitario]]-cocina[[#This Row],[Costo Unitario]])*cocina[[#This Row],[Cantidad Ordenada]]</f>
        <v>30</v>
      </c>
      <c r="L1073" s="7">
        <f>cocina[[#This Row],[Ganancia Neta]]/cocina[[#This Row],[Ganancia Bruta]]</f>
        <v>0.4</v>
      </c>
      <c r="M1073" s="4">
        <f>cocina[[#This Row],[Costo Unitario]]*cocina[[#This Row],[Cantidad Ordenada]]</f>
        <v>45</v>
      </c>
    </row>
    <row r="1074" spans="1:13" x14ac:dyDescent="0.45">
      <c r="A1074" s="3">
        <v>427</v>
      </c>
      <c r="B1074" s="3">
        <v>2</v>
      </c>
      <c r="C1074" s="2" t="s">
        <v>35</v>
      </c>
      <c r="D1074" s="2" t="s">
        <v>1343</v>
      </c>
      <c r="E1074" s="4">
        <v>21</v>
      </c>
      <c r="F1074" s="4">
        <v>35</v>
      </c>
      <c r="G1074" s="3">
        <v>2</v>
      </c>
      <c r="H1074">
        <v>52</v>
      </c>
      <c r="I1074" s="2" t="s">
        <v>1327</v>
      </c>
      <c r="J1074" s="4">
        <f>cocina[[#This Row],[Precio Unitario]]*cocina[[#This Row],[Cantidad Ordenada]]</f>
        <v>70</v>
      </c>
      <c r="K1074" s="4">
        <f>(cocina[[#This Row],[Precio Unitario]]-cocina[[#This Row],[Costo Unitario]])*cocina[[#This Row],[Cantidad Ordenada]]</f>
        <v>28</v>
      </c>
      <c r="L1074" s="7">
        <f>cocina[[#This Row],[Ganancia Neta]]/cocina[[#This Row],[Ganancia Bruta]]</f>
        <v>0.4</v>
      </c>
      <c r="M1074" s="4">
        <f>cocina[[#This Row],[Costo Unitario]]*cocina[[#This Row],[Cantidad Ordenada]]</f>
        <v>42</v>
      </c>
    </row>
    <row r="1075" spans="1:13" x14ac:dyDescent="0.45">
      <c r="A1075" s="3">
        <v>427</v>
      </c>
      <c r="B1075" s="3">
        <v>2</v>
      </c>
      <c r="C1075" s="2" t="s">
        <v>385</v>
      </c>
      <c r="D1075" s="2" t="s">
        <v>1348</v>
      </c>
      <c r="E1075" s="4">
        <v>14</v>
      </c>
      <c r="F1075" s="4">
        <v>23</v>
      </c>
      <c r="G1075" s="3">
        <v>1</v>
      </c>
      <c r="H1075">
        <v>24</v>
      </c>
      <c r="I1075" s="2" t="s">
        <v>1328</v>
      </c>
      <c r="J1075" s="4">
        <f>cocina[[#This Row],[Precio Unitario]]*cocina[[#This Row],[Cantidad Ordenada]]</f>
        <v>23</v>
      </c>
      <c r="K1075" s="4">
        <f>(cocina[[#This Row],[Precio Unitario]]-cocina[[#This Row],[Costo Unitario]])*cocina[[#This Row],[Cantidad Ordenada]]</f>
        <v>9</v>
      </c>
      <c r="L1075" s="7">
        <f>cocina[[#This Row],[Ganancia Neta]]/cocina[[#This Row],[Ganancia Bruta]]</f>
        <v>0.39130434782608697</v>
      </c>
      <c r="M1075" s="4">
        <f>cocina[[#This Row],[Costo Unitario]]*cocina[[#This Row],[Cantidad Ordenada]]</f>
        <v>14</v>
      </c>
    </row>
    <row r="1076" spans="1:13" x14ac:dyDescent="0.45">
      <c r="A1076" s="3">
        <v>427</v>
      </c>
      <c r="B1076" s="3">
        <v>2</v>
      </c>
      <c r="C1076" s="2" t="s">
        <v>211</v>
      </c>
      <c r="D1076" s="2" t="s">
        <v>1342</v>
      </c>
      <c r="E1076" s="4">
        <v>11</v>
      </c>
      <c r="F1076" s="4">
        <v>19</v>
      </c>
      <c r="G1076" s="3">
        <v>2</v>
      </c>
      <c r="H1076">
        <v>56</v>
      </c>
      <c r="I1076" s="2" t="s">
        <v>1327</v>
      </c>
      <c r="J1076" s="4">
        <f>cocina[[#This Row],[Precio Unitario]]*cocina[[#This Row],[Cantidad Ordenada]]</f>
        <v>38</v>
      </c>
      <c r="K1076" s="4">
        <f>(cocina[[#This Row],[Precio Unitario]]-cocina[[#This Row],[Costo Unitario]])*cocina[[#This Row],[Cantidad Ordenada]]</f>
        <v>16</v>
      </c>
      <c r="L1076" s="7">
        <f>cocina[[#This Row],[Ganancia Neta]]/cocina[[#This Row],[Ganancia Bruta]]</f>
        <v>0.42105263157894735</v>
      </c>
      <c r="M1076" s="4">
        <f>cocina[[#This Row],[Costo Unitario]]*cocina[[#This Row],[Cantidad Ordenada]]</f>
        <v>22</v>
      </c>
    </row>
    <row r="1077" spans="1:13" x14ac:dyDescent="0.45">
      <c r="A1077" s="3">
        <v>428</v>
      </c>
      <c r="B1077" s="3">
        <v>7</v>
      </c>
      <c r="C1077" s="2" t="s">
        <v>80</v>
      </c>
      <c r="D1077" s="2" t="s">
        <v>1337</v>
      </c>
      <c r="E1077" s="4">
        <v>25</v>
      </c>
      <c r="F1077" s="4">
        <v>40</v>
      </c>
      <c r="G1077" s="3">
        <v>1</v>
      </c>
      <c r="H1077">
        <v>38</v>
      </c>
      <c r="I1077" s="2" t="s">
        <v>1327</v>
      </c>
      <c r="J1077" s="4">
        <f>cocina[[#This Row],[Precio Unitario]]*cocina[[#This Row],[Cantidad Ordenada]]</f>
        <v>40</v>
      </c>
      <c r="K1077" s="4">
        <f>(cocina[[#This Row],[Precio Unitario]]-cocina[[#This Row],[Costo Unitario]])*cocina[[#This Row],[Cantidad Ordenada]]</f>
        <v>15</v>
      </c>
      <c r="L1077" s="7">
        <f>cocina[[#This Row],[Ganancia Neta]]/cocina[[#This Row],[Ganancia Bruta]]</f>
        <v>0.375</v>
      </c>
      <c r="M1077" s="4">
        <f>cocina[[#This Row],[Costo Unitario]]*cocina[[#This Row],[Cantidad Ordenada]]</f>
        <v>25</v>
      </c>
    </row>
    <row r="1078" spans="1:13" x14ac:dyDescent="0.45">
      <c r="A1078" s="3">
        <v>428</v>
      </c>
      <c r="B1078" s="3">
        <v>7</v>
      </c>
      <c r="C1078" s="2" t="s">
        <v>385</v>
      </c>
      <c r="D1078" s="2" t="s">
        <v>1348</v>
      </c>
      <c r="E1078" s="4">
        <v>14</v>
      </c>
      <c r="F1078" s="4">
        <v>23</v>
      </c>
      <c r="G1078" s="3">
        <v>1</v>
      </c>
      <c r="H1078">
        <v>46</v>
      </c>
      <c r="I1078" s="2" t="s">
        <v>1327</v>
      </c>
      <c r="J1078" s="4">
        <f>cocina[[#This Row],[Precio Unitario]]*cocina[[#This Row],[Cantidad Ordenada]]</f>
        <v>23</v>
      </c>
      <c r="K1078" s="4">
        <f>(cocina[[#This Row],[Precio Unitario]]-cocina[[#This Row],[Costo Unitario]])*cocina[[#This Row],[Cantidad Ordenada]]</f>
        <v>9</v>
      </c>
      <c r="L1078" s="7">
        <f>cocina[[#This Row],[Ganancia Neta]]/cocina[[#This Row],[Ganancia Bruta]]</f>
        <v>0.39130434782608697</v>
      </c>
      <c r="M1078" s="4">
        <f>cocina[[#This Row],[Costo Unitario]]*cocina[[#This Row],[Cantidad Ordenada]]</f>
        <v>14</v>
      </c>
    </row>
    <row r="1079" spans="1:13" x14ac:dyDescent="0.45">
      <c r="A1079" s="3">
        <v>428</v>
      </c>
      <c r="B1079" s="3">
        <v>7</v>
      </c>
      <c r="C1079" s="2" t="s">
        <v>229</v>
      </c>
      <c r="D1079" s="2" t="s">
        <v>1352</v>
      </c>
      <c r="E1079" s="4">
        <v>15</v>
      </c>
      <c r="F1079" s="4">
        <v>25</v>
      </c>
      <c r="G1079" s="3">
        <v>2</v>
      </c>
      <c r="H1079">
        <v>48</v>
      </c>
      <c r="I1079" s="2" t="s">
        <v>1327</v>
      </c>
      <c r="J1079" s="4">
        <f>cocina[[#This Row],[Precio Unitario]]*cocina[[#This Row],[Cantidad Ordenada]]</f>
        <v>50</v>
      </c>
      <c r="K1079" s="4">
        <f>(cocina[[#This Row],[Precio Unitario]]-cocina[[#This Row],[Costo Unitario]])*cocina[[#This Row],[Cantidad Ordenada]]</f>
        <v>20</v>
      </c>
      <c r="L1079" s="7">
        <f>cocina[[#This Row],[Ganancia Neta]]/cocina[[#This Row],[Ganancia Bruta]]</f>
        <v>0.4</v>
      </c>
      <c r="M1079" s="4">
        <f>cocina[[#This Row],[Costo Unitario]]*cocina[[#This Row],[Cantidad Ordenada]]</f>
        <v>30</v>
      </c>
    </row>
    <row r="1080" spans="1:13" x14ac:dyDescent="0.45">
      <c r="A1080" s="3">
        <v>428</v>
      </c>
      <c r="B1080" s="3">
        <v>7</v>
      </c>
      <c r="C1080" s="2" t="s">
        <v>218</v>
      </c>
      <c r="D1080" s="2" t="s">
        <v>1335</v>
      </c>
      <c r="E1080" s="4">
        <v>19</v>
      </c>
      <c r="F1080" s="4">
        <v>31</v>
      </c>
      <c r="G1080" s="3">
        <v>2</v>
      </c>
      <c r="H1080">
        <v>47</v>
      </c>
      <c r="I1080" s="2" t="s">
        <v>1327</v>
      </c>
      <c r="J1080" s="4">
        <f>cocina[[#This Row],[Precio Unitario]]*cocina[[#This Row],[Cantidad Ordenada]]</f>
        <v>62</v>
      </c>
      <c r="K1080" s="4">
        <f>(cocina[[#This Row],[Precio Unitario]]-cocina[[#This Row],[Costo Unitario]])*cocina[[#This Row],[Cantidad Ordenada]]</f>
        <v>24</v>
      </c>
      <c r="L1080" s="7">
        <f>cocina[[#This Row],[Ganancia Neta]]/cocina[[#This Row],[Ganancia Bruta]]</f>
        <v>0.38709677419354838</v>
      </c>
      <c r="M1080" s="4">
        <f>cocina[[#This Row],[Costo Unitario]]*cocina[[#This Row],[Cantidad Ordenada]]</f>
        <v>38</v>
      </c>
    </row>
    <row r="1081" spans="1:13" x14ac:dyDescent="0.45">
      <c r="A1081" s="3">
        <v>429</v>
      </c>
      <c r="B1081" s="3">
        <v>8</v>
      </c>
      <c r="C1081" s="2" t="s">
        <v>297</v>
      </c>
      <c r="D1081" s="2" t="s">
        <v>1351</v>
      </c>
      <c r="E1081" s="4">
        <v>15</v>
      </c>
      <c r="F1081" s="4">
        <v>26</v>
      </c>
      <c r="G1081" s="3">
        <v>3</v>
      </c>
      <c r="H1081">
        <v>27</v>
      </c>
      <c r="I1081" s="2" t="s">
        <v>1327</v>
      </c>
      <c r="J1081" s="4">
        <f>cocina[[#This Row],[Precio Unitario]]*cocina[[#This Row],[Cantidad Ordenada]]</f>
        <v>78</v>
      </c>
      <c r="K1081" s="4">
        <f>(cocina[[#This Row],[Precio Unitario]]-cocina[[#This Row],[Costo Unitario]])*cocina[[#This Row],[Cantidad Ordenada]]</f>
        <v>33</v>
      </c>
      <c r="L1081" s="7">
        <f>cocina[[#This Row],[Ganancia Neta]]/cocina[[#This Row],[Ganancia Bruta]]</f>
        <v>0.42307692307692307</v>
      </c>
      <c r="M1081" s="4">
        <f>cocina[[#This Row],[Costo Unitario]]*cocina[[#This Row],[Cantidad Ordenada]]</f>
        <v>45</v>
      </c>
    </row>
    <row r="1082" spans="1:13" x14ac:dyDescent="0.45">
      <c r="A1082" s="3">
        <v>430</v>
      </c>
      <c r="B1082" s="3">
        <v>7</v>
      </c>
      <c r="C1082" s="2" t="s">
        <v>229</v>
      </c>
      <c r="D1082" s="2" t="s">
        <v>1352</v>
      </c>
      <c r="E1082" s="4">
        <v>15</v>
      </c>
      <c r="F1082" s="4">
        <v>25</v>
      </c>
      <c r="G1082" s="3">
        <v>1</v>
      </c>
      <c r="H1082">
        <v>49</v>
      </c>
      <c r="I1082" s="2" t="s">
        <v>1327</v>
      </c>
      <c r="J1082" s="4">
        <f>cocina[[#This Row],[Precio Unitario]]*cocina[[#This Row],[Cantidad Ordenada]]</f>
        <v>25</v>
      </c>
      <c r="K1082" s="4">
        <f>(cocina[[#This Row],[Precio Unitario]]-cocina[[#This Row],[Costo Unitario]])*cocina[[#This Row],[Cantidad Ordenada]]</f>
        <v>10</v>
      </c>
      <c r="L1082" s="7">
        <f>cocina[[#This Row],[Ganancia Neta]]/cocina[[#This Row],[Ganancia Bruta]]</f>
        <v>0.4</v>
      </c>
      <c r="M1082" s="4">
        <f>cocina[[#This Row],[Costo Unitario]]*cocina[[#This Row],[Cantidad Ordenada]]</f>
        <v>15</v>
      </c>
    </row>
    <row r="1083" spans="1:13" x14ac:dyDescent="0.45">
      <c r="A1083" s="3">
        <v>431</v>
      </c>
      <c r="B1083" s="3">
        <v>15</v>
      </c>
      <c r="C1083" s="2" t="s">
        <v>123</v>
      </c>
      <c r="D1083" s="2" t="s">
        <v>1334</v>
      </c>
      <c r="E1083" s="4">
        <v>18</v>
      </c>
      <c r="F1083" s="4">
        <v>30</v>
      </c>
      <c r="G1083" s="3">
        <v>2</v>
      </c>
      <c r="H1083">
        <v>20</v>
      </c>
      <c r="I1083" s="2" t="s">
        <v>1327</v>
      </c>
      <c r="J1083" s="4">
        <f>cocina[[#This Row],[Precio Unitario]]*cocina[[#This Row],[Cantidad Ordenada]]</f>
        <v>60</v>
      </c>
      <c r="K1083" s="4">
        <f>(cocina[[#This Row],[Precio Unitario]]-cocina[[#This Row],[Costo Unitario]])*cocina[[#This Row],[Cantidad Ordenada]]</f>
        <v>24</v>
      </c>
      <c r="L1083" s="7">
        <f>cocina[[#This Row],[Ganancia Neta]]/cocina[[#This Row],[Ganancia Bruta]]</f>
        <v>0.4</v>
      </c>
      <c r="M1083" s="4">
        <f>cocina[[#This Row],[Costo Unitario]]*cocina[[#This Row],[Cantidad Ordenada]]</f>
        <v>36</v>
      </c>
    </row>
    <row r="1084" spans="1:13" x14ac:dyDescent="0.45">
      <c r="A1084" s="3">
        <v>432</v>
      </c>
      <c r="B1084" s="3">
        <v>10</v>
      </c>
      <c r="C1084" s="2" t="s">
        <v>279</v>
      </c>
      <c r="D1084" s="2" t="s">
        <v>1347</v>
      </c>
      <c r="E1084" s="4">
        <v>12</v>
      </c>
      <c r="F1084" s="4">
        <v>20</v>
      </c>
      <c r="G1084" s="3">
        <v>3</v>
      </c>
      <c r="H1084">
        <v>16</v>
      </c>
      <c r="I1084" s="2" t="s">
        <v>1328</v>
      </c>
      <c r="J1084" s="4">
        <f>cocina[[#This Row],[Precio Unitario]]*cocina[[#This Row],[Cantidad Ordenada]]</f>
        <v>60</v>
      </c>
      <c r="K1084" s="4">
        <f>(cocina[[#This Row],[Precio Unitario]]-cocina[[#This Row],[Costo Unitario]])*cocina[[#This Row],[Cantidad Ordenada]]</f>
        <v>24</v>
      </c>
      <c r="L1084" s="7">
        <f>cocina[[#This Row],[Ganancia Neta]]/cocina[[#This Row],[Ganancia Bruta]]</f>
        <v>0.4</v>
      </c>
      <c r="M1084" s="4">
        <f>cocina[[#This Row],[Costo Unitario]]*cocina[[#This Row],[Cantidad Ordenada]]</f>
        <v>36</v>
      </c>
    </row>
    <row r="1085" spans="1:13" x14ac:dyDescent="0.45">
      <c r="A1085" s="3">
        <v>432</v>
      </c>
      <c r="B1085" s="3">
        <v>10</v>
      </c>
      <c r="C1085" s="2" t="s">
        <v>126</v>
      </c>
      <c r="D1085" s="2" t="s">
        <v>1349</v>
      </c>
      <c r="E1085" s="4">
        <v>13</v>
      </c>
      <c r="F1085" s="4">
        <v>21</v>
      </c>
      <c r="G1085" s="3">
        <v>1</v>
      </c>
      <c r="H1085">
        <v>27</v>
      </c>
      <c r="I1085" s="2" t="s">
        <v>1327</v>
      </c>
      <c r="J1085" s="4">
        <f>cocina[[#This Row],[Precio Unitario]]*cocina[[#This Row],[Cantidad Ordenada]]</f>
        <v>21</v>
      </c>
      <c r="K1085" s="4">
        <f>(cocina[[#This Row],[Precio Unitario]]-cocina[[#This Row],[Costo Unitario]])*cocina[[#This Row],[Cantidad Ordenada]]</f>
        <v>8</v>
      </c>
      <c r="L1085" s="7">
        <f>cocina[[#This Row],[Ganancia Neta]]/cocina[[#This Row],[Ganancia Bruta]]</f>
        <v>0.38095238095238093</v>
      </c>
      <c r="M1085" s="4">
        <f>cocina[[#This Row],[Costo Unitario]]*cocina[[#This Row],[Cantidad Ordenada]]</f>
        <v>13</v>
      </c>
    </row>
    <row r="1086" spans="1:13" x14ac:dyDescent="0.45">
      <c r="A1086" s="3">
        <v>432</v>
      </c>
      <c r="B1086" s="3">
        <v>10</v>
      </c>
      <c r="C1086" s="2" t="s">
        <v>68</v>
      </c>
      <c r="D1086" s="2" t="s">
        <v>1341</v>
      </c>
      <c r="E1086" s="4">
        <v>16</v>
      </c>
      <c r="F1086" s="4">
        <v>28</v>
      </c>
      <c r="G1086" s="3">
        <v>1</v>
      </c>
      <c r="H1086">
        <v>31</v>
      </c>
      <c r="I1086" s="2" t="s">
        <v>1327</v>
      </c>
      <c r="J1086" s="4">
        <f>cocina[[#This Row],[Precio Unitario]]*cocina[[#This Row],[Cantidad Ordenada]]</f>
        <v>28</v>
      </c>
      <c r="K1086" s="4">
        <f>(cocina[[#This Row],[Precio Unitario]]-cocina[[#This Row],[Costo Unitario]])*cocina[[#This Row],[Cantidad Ordenada]]</f>
        <v>12</v>
      </c>
      <c r="L1086" s="7">
        <f>cocina[[#This Row],[Ganancia Neta]]/cocina[[#This Row],[Ganancia Bruta]]</f>
        <v>0.42857142857142855</v>
      </c>
      <c r="M1086" s="4">
        <f>cocina[[#This Row],[Costo Unitario]]*cocina[[#This Row],[Cantidad Ordenada]]</f>
        <v>16</v>
      </c>
    </row>
    <row r="1087" spans="1:13" x14ac:dyDescent="0.45">
      <c r="A1087" s="3">
        <v>433</v>
      </c>
      <c r="B1087" s="3">
        <v>10</v>
      </c>
      <c r="C1087" s="2" t="s">
        <v>123</v>
      </c>
      <c r="D1087" s="2" t="s">
        <v>1334</v>
      </c>
      <c r="E1087" s="4">
        <v>18</v>
      </c>
      <c r="F1087" s="4">
        <v>30</v>
      </c>
      <c r="G1087" s="3">
        <v>1</v>
      </c>
      <c r="H1087">
        <v>56</v>
      </c>
      <c r="I1087" s="2" t="s">
        <v>1328</v>
      </c>
      <c r="J1087" s="4">
        <f>cocina[[#This Row],[Precio Unitario]]*cocina[[#This Row],[Cantidad Ordenada]]</f>
        <v>30</v>
      </c>
      <c r="K1087" s="4">
        <f>(cocina[[#This Row],[Precio Unitario]]-cocina[[#This Row],[Costo Unitario]])*cocina[[#This Row],[Cantidad Ordenada]]</f>
        <v>12</v>
      </c>
      <c r="L1087" s="7">
        <f>cocina[[#This Row],[Ganancia Neta]]/cocina[[#This Row],[Ganancia Bruta]]</f>
        <v>0.4</v>
      </c>
      <c r="M1087" s="4">
        <f>cocina[[#This Row],[Costo Unitario]]*cocina[[#This Row],[Cantidad Ordenada]]</f>
        <v>18</v>
      </c>
    </row>
    <row r="1088" spans="1:13" x14ac:dyDescent="0.45">
      <c r="A1088" s="3">
        <v>433</v>
      </c>
      <c r="B1088" s="3">
        <v>10</v>
      </c>
      <c r="C1088" s="2" t="s">
        <v>300</v>
      </c>
      <c r="D1088" s="2" t="s">
        <v>1333</v>
      </c>
      <c r="E1088" s="4">
        <v>14</v>
      </c>
      <c r="F1088" s="4">
        <v>24</v>
      </c>
      <c r="G1088" s="3">
        <v>3</v>
      </c>
      <c r="H1088">
        <v>18</v>
      </c>
      <c r="I1088" s="2" t="s">
        <v>1327</v>
      </c>
      <c r="J1088" s="4">
        <f>cocina[[#This Row],[Precio Unitario]]*cocina[[#This Row],[Cantidad Ordenada]]</f>
        <v>72</v>
      </c>
      <c r="K1088" s="4">
        <f>(cocina[[#This Row],[Precio Unitario]]-cocina[[#This Row],[Costo Unitario]])*cocina[[#This Row],[Cantidad Ordenada]]</f>
        <v>30</v>
      </c>
      <c r="L1088" s="7">
        <f>cocina[[#This Row],[Ganancia Neta]]/cocina[[#This Row],[Ganancia Bruta]]</f>
        <v>0.41666666666666669</v>
      </c>
      <c r="M1088" s="4">
        <f>cocina[[#This Row],[Costo Unitario]]*cocina[[#This Row],[Cantidad Ordenada]]</f>
        <v>42</v>
      </c>
    </row>
    <row r="1089" spans="1:13" x14ac:dyDescent="0.45">
      <c r="A1089" s="3">
        <v>434</v>
      </c>
      <c r="B1089" s="3">
        <v>15</v>
      </c>
      <c r="C1089" s="2" t="s">
        <v>297</v>
      </c>
      <c r="D1089" s="2" t="s">
        <v>1351</v>
      </c>
      <c r="E1089" s="4">
        <v>15</v>
      </c>
      <c r="F1089" s="4">
        <v>26</v>
      </c>
      <c r="G1089" s="3">
        <v>2</v>
      </c>
      <c r="H1089">
        <v>26</v>
      </c>
      <c r="I1089" s="2" t="s">
        <v>1327</v>
      </c>
      <c r="J1089" s="4">
        <f>cocina[[#This Row],[Precio Unitario]]*cocina[[#This Row],[Cantidad Ordenada]]</f>
        <v>52</v>
      </c>
      <c r="K1089" s="4">
        <f>(cocina[[#This Row],[Precio Unitario]]-cocina[[#This Row],[Costo Unitario]])*cocina[[#This Row],[Cantidad Ordenada]]</f>
        <v>22</v>
      </c>
      <c r="L1089" s="7">
        <f>cocina[[#This Row],[Ganancia Neta]]/cocina[[#This Row],[Ganancia Bruta]]</f>
        <v>0.42307692307692307</v>
      </c>
      <c r="M1089" s="4">
        <f>cocina[[#This Row],[Costo Unitario]]*cocina[[#This Row],[Cantidad Ordenada]]</f>
        <v>30</v>
      </c>
    </row>
    <row r="1090" spans="1:13" x14ac:dyDescent="0.45">
      <c r="A1090" s="3">
        <v>434</v>
      </c>
      <c r="B1090" s="3">
        <v>15</v>
      </c>
      <c r="C1090" s="2" t="s">
        <v>390</v>
      </c>
      <c r="D1090" s="2" t="s">
        <v>1345</v>
      </c>
      <c r="E1090" s="4">
        <v>13</v>
      </c>
      <c r="F1090" s="4">
        <v>22</v>
      </c>
      <c r="G1090" s="3">
        <v>2</v>
      </c>
      <c r="H1090">
        <v>32</v>
      </c>
      <c r="I1090" s="2" t="s">
        <v>1328</v>
      </c>
      <c r="J1090" s="4">
        <f>cocina[[#This Row],[Precio Unitario]]*cocina[[#This Row],[Cantidad Ordenada]]</f>
        <v>44</v>
      </c>
      <c r="K1090" s="4">
        <f>(cocina[[#This Row],[Precio Unitario]]-cocina[[#This Row],[Costo Unitario]])*cocina[[#This Row],[Cantidad Ordenada]]</f>
        <v>18</v>
      </c>
      <c r="L1090" s="7">
        <f>cocina[[#This Row],[Ganancia Neta]]/cocina[[#This Row],[Ganancia Bruta]]</f>
        <v>0.40909090909090912</v>
      </c>
      <c r="M1090" s="4">
        <f>cocina[[#This Row],[Costo Unitario]]*cocina[[#This Row],[Cantidad Ordenada]]</f>
        <v>26</v>
      </c>
    </row>
    <row r="1091" spans="1:13" x14ac:dyDescent="0.45">
      <c r="A1091" s="3">
        <v>435</v>
      </c>
      <c r="B1091" s="3">
        <v>17</v>
      </c>
      <c r="C1091" s="2" t="s">
        <v>297</v>
      </c>
      <c r="D1091" s="2" t="s">
        <v>1351</v>
      </c>
      <c r="E1091" s="4">
        <v>15</v>
      </c>
      <c r="F1091" s="4">
        <v>26</v>
      </c>
      <c r="G1091" s="3">
        <v>2</v>
      </c>
      <c r="H1091">
        <v>14</v>
      </c>
      <c r="I1091" s="2" t="s">
        <v>1327</v>
      </c>
      <c r="J1091" s="4">
        <f>cocina[[#This Row],[Precio Unitario]]*cocina[[#This Row],[Cantidad Ordenada]]</f>
        <v>52</v>
      </c>
      <c r="K1091" s="4">
        <f>(cocina[[#This Row],[Precio Unitario]]-cocina[[#This Row],[Costo Unitario]])*cocina[[#This Row],[Cantidad Ordenada]]</f>
        <v>22</v>
      </c>
      <c r="L1091" s="7">
        <f>cocina[[#This Row],[Ganancia Neta]]/cocina[[#This Row],[Ganancia Bruta]]</f>
        <v>0.42307692307692307</v>
      </c>
      <c r="M1091" s="4">
        <f>cocina[[#This Row],[Costo Unitario]]*cocina[[#This Row],[Cantidad Ordenada]]</f>
        <v>30</v>
      </c>
    </row>
    <row r="1092" spans="1:13" x14ac:dyDescent="0.45">
      <c r="A1092" s="3">
        <v>435</v>
      </c>
      <c r="B1092" s="3">
        <v>17</v>
      </c>
      <c r="C1092" s="2" t="s">
        <v>126</v>
      </c>
      <c r="D1092" s="2" t="s">
        <v>1349</v>
      </c>
      <c r="E1092" s="4">
        <v>13</v>
      </c>
      <c r="F1092" s="4">
        <v>21</v>
      </c>
      <c r="G1092" s="3">
        <v>2</v>
      </c>
      <c r="H1092">
        <v>42</v>
      </c>
      <c r="I1092" s="2" t="s">
        <v>1327</v>
      </c>
      <c r="J1092" s="4">
        <f>cocina[[#This Row],[Precio Unitario]]*cocina[[#This Row],[Cantidad Ordenada]]</f>
        <v>42</v>
      </c>
      <c r="K1092" s="4">
        <f>(cocina[[#This Row],[Precio Unitario]]-cocina[[#This Row],[Costo Unitario]])*cocina[[#This Row],[Cantidad Ordenada]]</f>
        <v>16</v>
      </c>
      <c r="L1092" s="7">
        <f>cocina[[#This Row],[Ganancia Neta]]/cocina[[#This Row],[Ganancia Bruta]]</f>
        <v>0.38095238095238093</v>
      </c>
      <c r="M1092" s="4">
        <f>cocina[[#This Row],[Costo Unitario]]*cocina[[#This Row],[Cantidad Ordenada]]</f>
        <v>26</v>
      </c>
    </row>
    <row r="1093" spans="1:13" x14ac:dyDescent="0.45">
      <c r="A1093" s="3">
        <v>435</v>
      </c>
      <c r="B1093" s="3">
        <v>17</v>
      </c>
      <c r="C1093" s="2" t="s">
        <v>123</v>
      </c>
      <c r="D1093" s="2" t="s">
        <v>1334</v>
      </c>
      <c r="E1093" s="4">
        <v>18</v>
      </c>
      <c r="F1093" s="4">
        <v>30</v>
      </c>
      <c r="G1093" s="3">
        <v>2</v>
      </c>
      <c r="H1093">
        <v>55</v>
      </c>
      <c r="I1093" s="2" t="s">
        <v>1328</v>
      </c>
      <c r="J1093" s="4">
        <f>cocina[[#This Row],[Precio Unitario]]*cocina[[#This Row],[Cantidad Ordenada]]</f>
        <v>60</v>
      </c>
      <c r="K1093" s="4">
        <f>(cocina[[#This Row],[Precio Unitario]]-cocina[[#This Row],[Costo Unitario]])*cocina[[#This Row],[Cantidad Ordenada]]</f>
        <v>24</v>
      </c>
      <c r="L1093" s="7">
        <f>cocina[[#This Row],[Ganancia Neta]]/cocina[[#This Row],[Ganancia Bruta]]</f>
        <v>0.4</v>
      </c>
      <c r="M1093" s="4">
        <f>cocina[[#This Row],[Costo Unitario]]*cocina[[#This Row],[Cantidad Ordenada]]</f>
        <v>36</v>
      </c>
    </row>
    <row r="1094" spans="1:13" x14ac:dyDescent="0.45">
      <c r="A1094" s="3">
        <v>436</v>
      </c>
      <c r="B1094" s="3">
        <v>10</v>
      </c>
      <c r="C1094" s="2" t="s">
        <v>68</v>
      </c>
      <c r="D1094" s="2" t="s">
        <v>1341</v>
      </c>
      <c r="E1094" s="4">
        <v>16</v>
      </c>
      <c r="F1094" s="4">
        <v>28</v>
      </c>
      <c r="G1094" s="3">
        <v>2</v>
      </c>
      <c r="H1094">
        <v>45</v>
      </c>
      <c r="I1094" s="2" t="s">
        <v>1328</v>
      </c>
      <c r="J1094" s="4">
        <f>cocina[[#This Row],[Precio Unitario]]*cocina[[#This Row],[Cantidad Ordenada]]</f>
        <v>56</v>
      </c>
      <c r="K1094" s="4">
        <f>(cocina[[#This Row],[Precio Unitario]]-cocina[[#This Row],[Costo Unitario]])*cocina[[#This Row],[Cantidad Ordenada]]</f>
        <v>24</v>
      </c>
      <c r="L1094" s="7">
        <f>cocina[[#This Row],[Ganancia Neta]]/cocina[[#This Row],[Ganancia Bruta]]</f>
        <v>0.42857142857142855</v>
      </c>
      <c r="M1094" s="4">
        <f>cocina[[#This Row],[Costo Unitario]]*cocina[[#This Row],[Cantidad Ordenada]]</f>
        <v>32</v>
      </c>
    </row>
    <row r="1095" spans="1:13" x14ac:dyDescent="0.45">
      <c r="A1095" s="3">
        <v>437</v>
      </c>
      <c r="B1095" s="3">
        <v>16</v>
      </c>
      <c r="C1095" s="2" t="s">
        <v>35</v>
      </c>
      <c r="D1095" s="2" t="s">
        <v>1343</v>
      </c>
      <c r="E1095" s="4">
        <v>21</v>
      </c>
      <c r="F1095" s="4">
        <v>35</v>
      </c>
      <c r="G1095" s="3">
        <v>2</v>
      </c>
      <c r="H1095">
        <v>51</v>
      </c>
      <c r="I1095" s="2" t="s">
        <v>1328</v>
      </c>
      <c r="J1095" s="4">
        <f>cocina[[#This Row],[Precio Unitario]]*cocina[[#This Row],[Cantidad Ordenada]]</f>
        <v>70</v>
      </c>
      <c r="K1095" s="4">
        <f>(cocina[[#This Row],[Precio Unitario]]-cocina[[#This Row],[Costo Unitario]])*cocina[[#This Row],[Cantidad Ordenada]]</f>
        <v>28</v>
      </c>
      <c r="L1095" s="7">
        <f>cocina[[#This Row],[Ganancia Neta]]/cocina[[#This Row],[Ganancia Bruta]]</f>
        <v>0.4</v>
      </c>
      <c r="M1095" s="4">
        <f>cocina[[#This Row],[Costo Unitario]]*cocina[[#This Row],[Cantidad Ordenada]]</f>
        <v>42</v>
      </c>
    </row>
    <row r="1096" spans="1:13" x14ac:dyDescent="0.45">
      <c r="A1096" s="3">
        <v>438</v>
      </c>
      <c r="B1096" s="3">
        <v>2</v>
      </c>
      <c r="C1096" s="2" t="s">
        <v>512</v>
      </c>
      <c r="D1096" s="2" t="s">
        <v>1340</v>
      </c>
      <c r="E1096" s="4">
        <v>20</v>
      </c>
      <c r="F1096" s="4">
        <v>33</v>
      </c>
      <c r="G1096" s="3">
        <v>1</v>
      </c>
      <c r="H1096">
        <v>51</v>
      </c>
      <c r="I1096" s="2" t="s">
        <v>1328</v>
      </c>
      <c r="J1096" s="4">
        <f>cocina[[#This Row],[Precio Unitario]]*cocina[[#This Row],[Cantidad Ordenada]]</f>
        <v>33</v>
      </c>
      <c r="K1096" s="4">
        <f>(cocina[[#This Row],[Precio Unitario]]-cocina[[#This Row],[Costo Unitario]])*cocina[[#This Row],[Cantidad Ordenada]]</f>
        <v>13</v>
      </c>
      <c r="L1096" s="7">
        <f>cocina[[#This Row],[Ganancia Neta]]/cocina[[#This Row],[Ganancia Bruta]]</f>
        <v>0.39393939393939392</v>
      </c>
      <c r="M1096" s="4">
        <f>cocina[[#This Row],[Costo Unitario]]*cocina[[#This Row],[Cantidad Ordenada]]</f>
        <v>20</v>
      </c>
    </row>
    <row r="1097" spans="1:13" x14ac:dyDescent="0.45">
      <c r="A1097" s="3">
        <v>439</v>
      </c>
      <c r="B1097" s="3">
        <v>15</v>
      </c>
      <c r="C1097" s="2" t="s">
        <v>512</v>
      </c>
      <c r="D1097" s="2" t="s">
        <v>1340</v>
      </c>
      <c r="E1097" s="4">
        <v>20</v>
      </c>
      <c r="F1097" s="4">
        <v>33</v>
      </c>
      <c r="G1097" s="3">
        <v>3</v>
      </c>
      <c r="H1097">
        <v>35</v>
      </c>
      <c r="I1097" s="2" t="s">
        <v>1327</v>
      </c>
      <c r="J1097" s="4">
        <f>cocina[[#This Row],[Precio Unitario]]*cocina[[#This Row],[Cantidad Ordenada]]</f>
        <v>99</v>
      </c>
      <c r="K1097" s="4">
        <f>(cocina[[#This Row],[Precio Unitario]]-cocina[[#This Row],[Costo Unitario]])*cocina[[#This Row],[Cantidad Ordenada]]</f>
        <v>39</v>
      </c>
      <c r="L1097" s="7">
        <f>cocina[[#This Row],[Ganancia Neta]]/cocina[[#This Row],[Ganancia Bruta]]</f>
        <v>0.39393939393939392</v>
      </c>
      <c r="M1097" s="4">
        <f>cocina[[#This Row],[Costo Unitario]]*cocina[[#This Row],[Cantidad Ordenada]]</f>
        <v>60</v>
      </c>
    </row>
    <row r="1098" spans="1:13" x14ac:dyDescent="0.45">
      <c r="A1098" s="3">
        <v>439</v>
      </c>
      <c r="B1098" s="3">
        <v>15</v>
      </c>
      <c r="C1098" s="2" t="s">
        <v>297</v>
      </c>
      <c r="D1098" s="2" t="s">
        <v>1351</v>
      </c>
      <c r="E1098" s="4">
        <v>15</v>
      </c>
      <c r="F1098" s="4">
        <v>26</v>
      </c>
      <c r="G1098" s="3">
        <v>3</v>
      </c>
      <c r="H1098">
        <v>29</v>
      </c>
      <c r="I1098" s="2" t="s">
        <v>1328</v>
      </c>
      <c r="J1098" s="4">
        <f>cocina[[#This Row],[Precio Unitario]]*cocina[[#This Row],[Cantidad Ordenada]]</f>
        <v>78</v>
      </c>
      <c r="K1098" s="4">
        <f>(cocina[[#This Row],[Precio Unitario]]-cocina[[#This Row],[Costo Unitario]])*cocina[[#This Row],[Cantidad Ordenada]]</f>
        <v>33</v>
      </c>
      <c r="L1098" s="7">
        <f>cocina[[#This Row],[Ganancia Neta]]/cocina[[#This Row],[Ganancia Bruta]]</f>
        <v>0.42307692307692307</v>
      </c>
      <c r="M1098" s="4">
        <f>cocina[[#This Row],[Costo Unitario]]*cocina[[#This Row],[Cantidad Ordenada]]</f>
        <v>45</v>
      </c>
    </row>
    <row r="1099" spans="1:13" x14ac:dyDescent="0.45">
      <c r="A1099" s="3">
        <v>440</v>
      </c>
      <c r="B1099" s="3">
        <v>13</v>
      </c>
      <c r="C1099" s="2" t="s">
        <v>385</v>
      </c>
      <c r="D1099" s="2" t="s">
        <v>1348</v>
      </c>
      <c r="E1099" s="4">
        <v>14</v>
      </c>
      <c r="F1099" s="4">
        <v>23</v>
      </c>
      <c r="G1099" s="3">
        <v>2</v>
      </c>
      <c r="H1099">
        <v>36</v>
      </c>
      <c r="I1099" s="2" t="s">
        <v>1327</v>
      </c>
      <c r="J1099" s="4">
        <f>cocina[[#This Row],[Precio Unitario]]*cocina[[#This Row],[Cantidad Ordenada]]</f>
        <v>46</v>
      </c>
      <c r="K1099" s="4">
        <f>(cocina[[#This Row],[Precio Unitario]]-cocina[[#This Row],[Costo Unitario]])*cocina[[#This Row],[Cantidad Ordenada]]</f>
        <v>18</v>
      </c>
      <c r="L1099" s="7">
        <f>cocina[[#This Row],[Ganancia Neta]]/cocina[[#This Row],[Ganancia Bruta]]</f>
        <v>0.39130434782608697</v>
      </c>
      <c r="M1099" s="4">
        <f>cocina[[#This Row],[Costo Unitario]]*cocina[[#This Row],[Cantidad Ordenada]]</f>
        <v>28</v>
      </c>
    </row>
    <row r="1100" spans="1:13" x14ac:dyDescent="0.45">
      <c r="A1100" s="3">
        <v>440</v>
      </c>
      <c r="B1100" s="3">
        <v>13</v>
      </c>
      <c r="C1100" s="2" t="s">
        <v>211</v>
      </c>
      <c r="D1100" s="2" t="s">
        <v>1342</v>
      </c>
      <c r="E1100" s="4">
        <v>11</v>
      </c>
      <c r="F1100" s="4">
        <v>19</v>
      </c>
      <c r="G1100" s="3">
        <v>2</v>
      </c>
      <c r="H1100">
        <v>9</v>
      </c>
      <c r="I1100" s="2" t="s">
        <v>1327</v>
      </c>
      <c r="J1100" s="4">
        <f>cocina[[#This Row],[Precio Unitario]]*cocina[[#This Row],[Cantidad Ordenada]]</f>
        <v>38</v>
      </c>
      <c r="K1100" s="4">
        <f>(cocina[[#This Row],[Precio Unitario]]-cocina[[#This Row],[Costo Unitario]])*cocina[[#This Row],[Cantidad Ordenada]]</f>
        <v>16</v>
      </c>
      <c r="L1100" s="7">
        <f>cocina[[#This Row],[Ganancia Neta]]/cocina[[#This Row],[Ganancia Bruta]]</f>
        <v>0.42105263157894735</v>
      </c>
      <c r="M1100" s="4">
        <f>cocina[[#This Row],[Costo Unitario]]*cocina[[#This Row],[Cantidad Ordenada]]</f>
        <v>22</v>
      </c>
    </row>
    <row r="1101" spans="1:13" x14ac:dyDescent="0.45">
      <c r="A1101" s="3">
        <v>441</v>
      </c>
      <c r="B1101" s="3">
        <v>13</v>
      </c>
      <c r="C1101" s="2" t="s">
        <v>35</v>
      </c>
      <c r="D1101" s="2" t="s">
        <v>1343</v>
      </c>
      <c r="E1101" s="4">
        <v>21</v>
      </c>
      <c r="F1101" s="4">
        <v>35</v>
      </c>
      <c r="G1101" s="3">
        <v>3</v>
      </c>
      <c r="H1101">
        <v>54</v>
      </c>
      <c r="I1101" s="2" t="s">
        <v>1327</v>
      </c>
      <c r="J1101" s="4">
        <f>cocina[[#This Row],[Precio Unitario]]*cocina[[#This Row],[Cantidad Ordenada]]</f>
        <v>105</v>
      </c>
      <c r="K1101" s="4">
        <f>(cocina[[#This Row],[Precio Unitario]]-cocina[[#This Row],[Costo Unitario]])*cocina[[#This Row],[Cantidad Ordenada]]</f>
        <v>42</v>
      </c>
      <c r="L1101" s="7">
        <f>cocina[[#This Row],[Ganancia Neta]]/cocina[[#This Row],[Ganancia Bruta]]</f>
        <v>0.4</v>
      </c>
      <c r="M1101" s="4">
        <f>cocina[[#This Row],[Costo Unitario]]*cocina[[#This Row],[Cantidad Ordenada]]</f>
        <v>63</v>
      </c>
    </row>
    <row r="1102" spans="1:13" x14ac:dyDescent="0.45">
      <c r="A1102" s="3">
        <v>441</v>
      </c>
      <c r="B1102" s="3">
        <v>13</v>
      </c>
      <c r="C1102" s="2" t="s">
        <v>297</v>
      </c>
      <c r="D1102" s="2" t="s">
        <v>1351</v>
      </c>
      <c r="E1102" s="4">
        <v>15</v>
      </c>
      <c r="F1102" s="4">
        <v>26</v>
      </c>
      <c r="G1102" s="3">
        <v>3</v>
      </c>
      <c r="H1102">
        <v>36</v>
      </c>
      <c r="I1102" s="2" t="s">
        <v>1328</v>
      </c>
      <c r="J1102" s="4">
        <f>cocina[[#This Row],[Precio Unitario]]*cocina[[#This Row],[Cantidad Ordenada]]</f>
        <v>78</v>
      </c>
      <c r="K1102" s="4">
        <f>(cocina[[#This Row],[Precio Unitario]]-cocina[[#This Row],[Costo Unitario]])*cocina[[#This Row],[Cantidad Ordenada]]</f>
        <v>33</v>
      </c>
      <c r="L1102" s="7">
        <f>cocina[[#This Row],[Ganancia Neta]]/cocina[[#This Row],[Ganancia Bruta]]</f>
        <v>0.42307692307692307</v>
      </c>
      <c r="M1102" s="4">
        <f>cocina[[#This Row],[Costo Unitario]]*cocina[[#This Row],[Cantidad Ordenada]]</f>
        <v>45</v>
      </c>
    </row>
    <row r="1103" spans="1:13" x14ac:dyDescent="0.45">
      <c r="A1103" s="3">
        <v>442</v>
      </c>
      <c r="B1103" s="3">
        <v>15</v>
      </c>
      <c r="C1103" s="2" t="s">
        <v>98</v>
      </c>
      <c r="D1103" s="2" t="s">
        <v>1346</v>
      </c>
      <c r="E1103" s="4">
        <v>20</v>
      </c>
      <c r="F1103" s="4">
        <v>34</v>
      </c>
      <c r="G1103" s="3">
        <v>3</v>
      </c>
      <c r="H1103">
        <v>29</v>
      </c>
      <c r="I1103" s="2" t="s">
        <v>1328</v>
      </c>
      <c r="J1103" s="4">
        <f>cocina[[#This Row],[Precio Unitario]]*cocina[[#This Row],[Cantidad Ordenada]]</f>
        <v>102</v>
      </c>
      <c r="K1103" s="4">
        <f>(cocina[[#This Row],[Precio Unitario]]-cocina[[#This Row],[Costo Unitario]])*cocina[[#This Row],[Cantidad Ordenada]]</f>
        <v>42</v>
      </c>
      <c r="L1103" s="7">
        <f>cocina[[#This Row],[Ganancia Neta]]/cocina[[#This Row],[Ganancia Bruta]]</f>
        <v>0.41176470588235292</v>
      </c>
      <c r="M1103" s="4">
        <f>cocina[[#This Row],[Costo Unitario]]*cocina[[#This Row],[Cantidad Ordenada]]</f>
        <v>60</v>
      </c>
    </row>
    <row r="1104" spans="1:13" x14ac:dyDescent="0.45">
      <c r="A1104" s="3">
        <v>442</v>
      </c>
      <c r="B1104" s="3">
        <v>15</v>
      </c>
      <c r="C1104" s="2" t="s">
        <v>229</v>
      </c>
      <c r="D1104" s="2" t="s">
        <v>1352</v>
      </c>
      <c r="E1104" s="4">
        <v>15</v>
      </c>
      <c r="F1104" s="4">
        <v>25</v>
      </c>
      <c r="G1104" s="3">
        <v>1</v>
      </c>
      <c r="H1104">
        <v>57</v>
      </c>
      <c r="I1104" s="2" t="s">
        <v>1327</v>
      </c>
      <c r="J1104" s="4">
        <f>cocina[[#This Row],[Precio Unitario]]*cocina[[#This Row],[Cantidad Ordenada]]</f>
        <v>25</v>
      </c>
      <c r="K1104" s="4">
        <f>(cocina[[#This Row],[Precio Unitario]]-cocina[[#This Row],[Costo Unitario]])*cocina[[#This Row],[Cantidad Ordenada]]</f>
        <v>10</v>
      </c>
      <c r="L1104" s="7">
        <f>cocina[[#This Row],[Ganancia Neta]]/cocina[[#This Row],[Ganancia Bruta]]</f>
        <v>0.4</v>
      </c>
      <c r="M1104" s="4">
        <f>cocina[[#This Row],[Costo Unitario]]*cocina[[#This Row],[Cantidad Ordenada]]</f>
        <v>15</v>
      </c>
    </row>
    <row r="1105" spans="1:13" x14ac:dyDescent="0.45">
      <c r="A1105" s="3">
        <v>442</v>
      </c>
      <c r="B1105" s="3">
        <v>15</v>
      </c>
      <c r="C1105" s="2" t="s">
        <v>131</v>
      </c>
      <c r="D1105" s="2" t="s">
        <v>1338</v>
      </c>
      <c r="E1105" s="4">
        <v>22</v>
      </c>
      <c r="F1105" s="4">
        <v>36</v>
      </c>
      <c r="G1105" s="3">
        <v>3</v>
      </c>
      <c r="H1105">
        <v>45</v>
      </c>
      <c r="I1105" s="2" t="s">
        <v>1327</v>
      </c>
      <c r="J1105" s="4">
        <f>cocina[[#This Row],[Precio Unitario]]*cocina[[#This Row],[Cantidad Ordenada]]</f>
        <v>108</v>
      </c>
      <c r="K1105" s="4">
        <f>(cocina[[#This Row],[Precio Unitario]]-cocina[[#This Row],[Costo Unitario]])*cocina[[#This Row],[Cantidad Ordenada]]</f>
        <v>42</v>
      </c>
      <c r="L1105" s="7">
        <f>cocina[[#This Row],[Ganancia Neta]]/cocina[[#This Row],[Ganancia Bruta]]</f>
        <v>0.3888888888888889</v>
      </c>
      <c r="M1105" s="4">
        <f>cocina[[#This Row],[Costo Unitario]]*cocina[[#This Row],[Cantidad Ordenada]]</f>
        <v>66</v>
      </c>
    </row>
    <row r="1106" spans="1:13" x14ac:dyDescent="0.45">
      <c r="A1106" s="3">
        <v>443</v>
      </c>
      <c r="B1106" s="3">
        <v>4</v>
      </c>
      <c r="C1106" s="2" t="s">
        <v>385</v>
      </c>
      <c r="D1106" s="2" t="s">
        <v>1348</v>
      </c>
      <c r="E1106" s="4">
        <v>14</v>
      </c>
      <c r="F1106" s="4">
        <v>23</v>
      </c>
      <c r="G1106" s="3">
        <v>1</v>
      </c>
      <c r="H1106">
        <v>30</v>
      </c>
      <c r="I1106" s="2" t="s">
        <v>1327</v>
      </c>
      <c r="J1106" s="4">
        <f>cocina[[#This Row],[Precio Unitario]]*cocina[[#This Row],[Cantidad Ordenada]]</f>
        <v>23</v>
      </c>
      <c r="K1106" s="4">
        <f>(cocina[[#This Row],[Precio Unitario]]-cocina[[#This Row],[Costo Unitario]])*cocina[[#This Row],[Cantidad Ordenada]]</f>
        <v>9</v>
      </c>
      <c r="L1106" s="7">
        <f>cocina[[#This Row],[Ganancia Neta]]/cocina[[#This Row],[Ganancia Bruta]]</f>
        <v>0.39130434782608697</v>
      </c>
      <c r="M1106" s="4">
        <f>cocina[[#This Row],[Costo Unitario]]*cocina[[#This Row],[Cantidad Ordenada]]</f>
        <v>14</v>
      </c>
    </row>
    <row r="1107" spans="1:13" x14ac:dyDescent="0.45">
      <c r="A1107" s="3">
        <v>443</v>
      </c>
      <c r="B1107" s="3">
        <v>4</v>
      </c>
      <c r="C1107" s="2" t="s">
        <v>480</v>
      </c>
      <c r="D1107" s="2" t="s">
        <v>1344</v>
      </c>
      <c r="E1107" s="4">
        <v>19</v>
      </c>
      <c r="F1107" s="4">
        <v>32</v>
      </c>
      <c r="G1107" s="3">
        <v>1</v>
      </c>
      <c r="H1107">
        <v>52</v>
      </c>
      <c r="I1107" s="2" t="s">
        <v>1327</v>
      </c>
      <c r="J1107" s="4">
        <f>cocina[[#This Row],[Precio Unitario]]*cocina[[#This Row],[Cantidad Ordenada]]</f>
        <v>32</v>
      </c>
      <c r="K1107" s="4">
        <f>(cocina[[#This Row],[Precio Unitario]]-cocina[[#This Row],[Costo Unitario]])*cocina[[#This Row],[Cantidad Ordenada]]</f>
        <v>13</v>
      </c>
      <c r="L1107" s="7">
        <f>cocina[[#This Row],[Ganancia Neta]]/cocina[[#This Row],[Ganancia Bruta]]</f>
        <v>0.40625</v>
      </c>
      <c r="M1107" s="4">
        <f>cocina[[#This Row],[Costo Unitario]]*cocina[[#This Row],[Cantidad Ordenada]]</f>
        <v>19</v>
      </c>
    </row>
    <row r="1108" spans="1:13" x14ac:dyDescent="0.45">
      <c r="A1108" s="3">
        <v>443</v>
      </c>
      <c r="B1108" s="3">
        <v>4</v>
      </c>
      <c r="C1108" s="2" t="s">
        <v>297</v>
      </c>
      <c r="D1108" s="2" t="s">
        <v>1351</v>
      </c>
      <c r="E1108" s="4">
        <v>15</v>
      </c>
      <c r="F1108" s="4">
        <v>26</v>
      </c>
      <c r="G1108" s="3">
        <v>3</v>
      </c>
      <c r="H1108">
        <v>55</v>
      </c>
      <c r="I1108" s="2" t="s">
        <v>1327</v>
      </c>
      <c r="J1108" s="4">
        <f>cocina[[#This Row],[Precio Unitario]]*cocina[[#This Row],[Cantidad Ordenada]]</f>
        <v>78</v>
      </c>
      <c r="K1108" s="4">
        <f>(cocina[[#This Row],[Precio Unitario]]-cocina[[#This Row],[Costo Unitario]])*cocina[[#This Row],[Cantidad Ordenada]]</f>
        <v>33</v>
      </c>
      <c r="L1108" s="7">
        <f>cocina[[#This Row],[Ganancia Neta]]/cocina[[#This Row],[Ganancia Bruta]]</f>
        <v>0.42307692307692307</v>
      </c>
      <c r="M1108" s="4">
        <f>cocina[[#This Row],[Costo Unitario]]*cocina[[#This Row],[Cantidad Ordenada]]</f>
        <v>45</v>
      </c>
    </row>
    <row r="1109" spans="1:13" x14ac:dyDescent="0.45">
      <c r="A1109" s="3">
        <v>443</v>
      </c>
      <c r="B1109" s="3">
        <v>4</v>
      </c>
      <c r="C1109" s="2" t="s">
        <v>68</v>
      </c>
      <c r="D1109" s="2" t="s">
        <v>1341</v>
      </c>
      <c r="E1109" s="4">
        <v>16</v>
      </c>
      <c r="F1109" s="4">
        <v>28</v>
      </c>
      <c r="G1109" s="3">
        <v>3</v>
      </c>
      <c r="H1109">
        <v>18</v>
      </c>
      <c r="I1109" s="2" t="s">
        <v>1327</v>
      </c>
      <c r="J1109" s="4">
        <f>cocina[[#This Row],[Precio Unitario]]*cocina[[#This Row],[Cantidad Ordenada]]</f>
        <v>84</v>
      </c>
      <c r="K1109" s="4">
        <f>(cocina[[#This Row],[Precio Unitario]]-cocina[[#This Row],[Costo Unitario]])*cocina[[#This Row],[Cantidad Ordenada]]</f>
        <v>36</v>
      </c>
      <c r="L1109" s="7">
        <f>cocina[[#This Row],[Ganancia Neta]]/cocina[[#This Row],[Ganancia Bruta]]</f>
        <v>0.42857142857142855</v>
      </c>
      <c r="M1109" s="4">
        <f>cocina[[#This Row],[Costo Unitario]]*cocina[[#This Row],[Cantidad Ordenada]]</f>
        <v>48</v>
      </c>
    </row>
    <row r="1110" spans="1:13" x14ac:dyDescent="0.45">
      <c r="A1110" s="3">
        <v>444</v>
      </c>
      <c r="B1110" s="3">
        <v>8</v>
      </c>
      <c r="C1110" s="2" t="s">
        <v>385</v>
      </c>
      <c r="D1110" s="2" t="s">
        <v>1348</v>
      </c>
      <c r="E1110" s="4">
        <v>14</v>
      </c>
      <c r="F1110" s="4">
        <v>23</v>
      </c>
      <c r="G1110" s="3">
        <v>1</v>
      </c>
      <c r="H1110">
        <v>32</v>
      </c>
      <c r="I1110" s="2" t="s">
        <v>1328</v>
      </c>
      <c r="J1110" s="4">
        <f>cocina[[#This Row],[Precio Unitario]]*cocina[[#This Row],[Cantidad Ordenada]]</f>
        <v>23</v>
      </c>
      <c r="K1110" s="4">
        <f>(cocina[[#This Row],[Precio Unitario]]-cocina[[#This Row],[Costo Unitario]])*cocina[[#This Row],[Cantidad Ordenada]]</f>
        <v>9</v>
      </c>
      <c r="L1110" s="7">
        <f>cocina[[#This Row],[Ganancia Neta]]/cocina[[#This Row],[Ganancia Bruta]]</f>
        <v>0.39130434782608697</v>
      </c>
      <c r="M1110" s="4">
        <f>cocina[[#This Row],[Costo Unitario]]*cocina[[#This Row],[Cantidad Ordenada]]</f>
        <v>14</v>
      </c>
    </row>
    <row r="1111" spans="1:13" x14ac:dyDescent="0.45">
      <c r="A1111" s="3">
        <v>444</v>
      </c>
      <c r="B1111" s="3">
        <v>8</v>
      </c>
      <c r="C1111" s="2" t="s">
        <v>300</v>
      </c>
      <c r="D1111" s="2" t="s">
        <v>1333</v>
      </c>
      <c r="E1111" s="4">
        <v>14</v>
      </c>
      <c r="F1111" s="4">
        <v>24</v>
      </c>
      <c r="G1111" s="3">
        <v>3</v>
      </c>
      <c r="H1111">
        <v>49</v>
      </c>
      <c r="I1111" s="2" t="s">
        <v>1328</v>
      </c>
      <c r="J1111" s="4">
        <f>cocina[[#This Row],[Precio Unitario]]*cocina[[#This Row],[Cantidad Ordenada]]</f>
        <v>72</v>
      </c>
      <c r="K1111" s="4">
        <f>(cocina[[#This Row],[Precio Unitario]]-cocina[[#This Row],[Costo Unitario]])*cocina[[#This Row],[Cantidad Ordenada]]</f>
        <v>30</v>
      </c>
      <c r="L1111" s="7">
        <f>cocina[[#This Row],[Ganancia Neta]]/cocina[[#This Row],[Ganancia Bruta]]</f>
        <v>0.41666666666666669</v>
      </c>
      <c r="M1111" s="4">
        <f>cocina[[#This Row],[Costo Unitario]]*cocina[[#This Row],[Cantidad Ordenada]]</f>
        <v>42</v>
      </c>
    </row>
    <row r="1112" spans="1:13" x14ac:dyDescent="0.45">
      <c r="A1112" s="3">
        <v>445</v>
      </c>
      <c r="B1112" s="3">
        <v>6</v>
      </c>
      <c r="C1112" s="2" t="s">
        <v>200</v>
      </c>
      <c r="D1112" s="2" t="s">
        <v>1336</v>
      </c>
      <c r="E1112" s="4">
        <v>16</v>
      </c>
      <c r="F1112" s="4">
        <v>27</v>
      </c>
      <c r="G1112" s="3">
        <v>3</v>
      </c>
      <c r="H1112">
        <v>26</v>
      </c>
      <c r="I1112" s="2" t="s">
        <v>1327</v>
      </c>
      <c r="J1112" s="4">
        <f>cocina[[#This Row],[Precio Unitario]]*cocina[[#This Row],[Cantidad Ordenada]]</f>
        <v>81</v>
      </c>
      <c r="K1112" s="4">
        <f>(cocina[[#This Row],[Precio Unitario]]-cocina[[#This Row],[Costo Unitario]])*cocina[[#This Row],[Cantidad Ordenada]]</f>
        <v>33</v>
      </c>
      <c r="L1112" s="7">
        <f>cocina[[#This Row],[Ganancia Neta]]/cocina[[#This Row],[Ganancia Bruta]]</f>
        <v>0.40740740740740738</v>
      </c>
      <c r="M1112" s="4">
        <f>cocina[[#This Row],[Costo Unitario]]*cocina[[#This Row],[Cantidad Ordenada]]</f>
        <v>48</v>
      </c>
    </row>
    <row r="1113" spans="1:13" x14ac:dyDescent="0.45">
      <c r="A1113" s="3">
        <v>446</v>
      </c>
      <c r="B1113" s="3">
        <v>12</v>
      </c>
      <c r="C1113" s="2" t="s">
        <v>126</v>
      </c>
      <c r="D1113" s="2" t="s">
        <v>1349</v>
      </c>
      <c r="E1113" s="4">
        <v>13</v>
      </c>
      <c r="F1113" s="4">
        <v>21</v>
      </c>
      <c r="G1113" s="3">
        <v>1</v>
      </c>
      <c r="H1113">
        <v>8</v>
      </c>
      <c r="I1113" s="2" t="s">
        <v>1328</v>
      </c>
      <c r="J1113" s="4">
        <f>cocina[[#This Row],[Precio Unitario]]*cocina[[#This Row],[Cantidad Ordenada]]</f>
        <v>21</v>
      </c>
      <c r="K1113" s="4">
        <f>(cocina[[#This Row],[Precio Unitario]]-cocina[[#This Row],[Costo Unitario]])*cocina[[#This Row],[Cantidad Ordenada]]</f>
        <v>8</v>
      </c>
      <c r="L1113" s="7">
        <f>cocina[[#This Row],[Ganancia Neta]]/cocina[[#This Row],[Ganancia Bruta]]</f>
        <v>0.38095238095238093</v>
      </c>
      <c r="M1113" s="4">
        <f>cocina[[#This Row],[Costo Unitario]]*cocina[[#This Row],[Cantidad Ordenada]]</f>
        <v>13</v>
      </c>
    </row>
    <row r="1114" spans="1:13" x14ac:dyDescent="0.45">
      <c r="A1114" s="3">
        <v>447</v>
      </c>
      <c r="B1114" s="3">
        <v>8</v>
      </c>
      <c r="C1114" s="2" t="s">
        <v>279</v>
      </c>
      <c r="D1114" s="2" t="s">
        <v>1347</v>
      </c>
      <c r="E1114" s="4">
        <v>12</v>
      </c>
      <c r="F1114" s="4">
        <v>20</v>
      </c>
      <c r="G1114" s="3">
        <v>2</v>
      </c>
      <c r="H1114">
        <v>29</v>
      </c>
      <c r="I1114" s="2" t="s">
        <v>1328</v>
      </c>
      <c r="J1114" s="4">
        <f>cocina[[#This Row],[Precio Unitario]]*cocina[[#This Row],[Cantidad Ordenada]]</f>
        <v>40</v>
      </c>
      <c r="K1114" s="4">
        <f>(cocina[[#This Row],[Precio Unitario]]-cocina[[#This Row],[Costo Unitario]])*cocina[[#This Row],[Cantidad Ordenada]]</f>
        <v>16</v>
      </c>
      <c r="L1114" s="7">
        <f>cocina[[#This Row],[Ganancia Neta]]/cocina[[#This Row],[Ganancia Bruta]]</f>
        <v>0.4</v>
      </c>
      <c r="M1114" s="4">
        <f>cocina[[#This Row],[Costo Unitario]]*cocina[[#This Row],[Cantidad Ordenada]]</f>
        <v>24</v>
      </c>
    </row>
    <row r="1115" spans="1:13" x14ac:dyDescent="0.45">
      <c r="A1115" s="3">
        <v>447</v>
      </c>
      <c r="B1115" s="3">
        <v>8</v>
      </c>
      <c r="C1115" s="2" t="s">
        <v>211</v>
      </c>
      <c r="D1115" s="2" t="s">
        <v>1342</v>
      </c>
      <c r="E1115" s="4">
        <v>11</v>
      </c>
      <c r="F1115" s="4">
        <v>19</v>
      </c>
      <c r="G1115" s="3">
        <v>3</v>
      </c>
      <c r="H1115">
        <v>50</v>
      </c>
      <c r="I1115" s="2" t="s">
        <v>1328</v>
      </c>
      <c r="J1115" s="4">
        <f>cocina[[#This Row],[Precio Unitario]]*cocina[[#This Row],[Cantidad Ordenada]]</f>
        <v>57</v>
      </c>
      <c r="K1115" s="4">
        <f>(cocina[[#This Row],[Precio Unitario]]-cocina[[#This Row],[Costo Unitario]])*cocina[[#This Row],[Cantidad Ordenada]]</f>
        <v>24</v>
      </c>
      <c r="L1115" s="7">
        <f>cocina[[#This Row],[Ganancia Neta]]/cocina[[#This Row],[Ganancia Bruta]]</f>
        <v>0.42105263157894735</v>
      </c>
      <c r="M1115" s="4">
        <f>cocina[[#This Row],[Costo Unitario]]*cocina[[#This Row],[Cantidad Ordenada]]</f>
        <v>33</v>
      </c>
    </row>
    <row r="1116" spans="1:13" x14ac:dyDescent="0.45">
      <c r="A1116" s="3">
        <v>447</v>
      </c>
      <c r="B1116" s="3">
        <v>8</v>
      </c>
      <c r="C1116" s="2" t="s">
        <v>68</v>
      </c>
      <c r="D1116" s="2" t="s">
        <v>1341</v>
      </c>
      <c r="E1116" s="4">
        <v>16</v>
      </c>
      <c r="F1116" s="4">
        <v>28</v>
      </c>
      <c r="G1116" s="3">
        <v>3</v>
      </c>
      <c r="H1116">
        <v>7</v>
      </c>
      <c r="I1116" s="2" t="s">
        <v>1327</v>
      </c>
      <c r="J1116" s="4">
        <f>cocina[[#This Row],[Precio Unitario]]*cocina[[#This Row],[Cantidad Ordenada]]</f>
        <v>84</v>
      </c>
      <c r="K1116" s="4">
        <f>(cocina[[#This Row],[Precio Unitario]]-cocina[[#This Row],[Costo Unitario]])*cocina[[#This Row],[Cantidad Ordenada]]</f>
        <v>36</v>
      </c>
      <c r="L1116" s="7">
        <f>cocina[[#This Row],[Ganancia Neta]]/cocina[[#This Row],[Ganancia Bruta]]</f>
        <v>0.42857142857142855</v>
      </c>
      <c r="M1116" s="4">
        <f>cocina[[#This Row],[Costo Unitario]]*cocina[[#This Row],[Cantidad Ordenada]]</f>
        <v>48</v>
      </c>
    </row>
    <row r="1117" spans="1:13" x14ac:dyDescent="0.45">
      <c r="A1117" s="3">
        <v>448</v>
      </c>
      <c r="B1117" s="3">
        <v>4</v>
      </c>
      <c r="C1117" s="2" t="s">
        <v>211</v>
      </c>
      <c r="D1117" s="2" t="s">
        <v>1342</v>
      </c>
      <c r="E1117" s="4">
        <v>11</v>
      </c>
      <c r="F1117" s="4">
        <v>19</v>
      </c>
      <c r="G1117" s="3">
        <v>2</v>
      </c>
      <c r="H1117">
        <v>26</v>
      </c>
      <c r="I1117" s="2" t="s">
        <v>1328</v>
      </c>
      <c r="J1117" s="4">
        <f>cocina[[#This Row],[Precio Unitario]]*cocina[[#This Row],[Cantidad Ordenada]]</f>
        <v>38</v>
      </c>
      <c r="K1117" s="4">
        <f>(cocina[[#This Row],[Precio Unitario]]-cocina[[#This Row],[Costo Unitario]])*cocina[[#This Row],[Cantidad Ordenada]]</f>
        <v>16</v>
      </c>
      <c r="L1117" s="7">
        <f>cocina[[#This Row],[Ganancia Neta]]/cocina[[#This Row],[Ganancia Bruta]]</f>
        <v>0.42105263157894735</v>
      </c>
      <c r="M1117" s="4">
        <f>cocina[[#This Row],[Costo Unitario]]*cocina[[#This Row],[Cantidad Ordenada]]</f>
        <v>22</v>
      </c>
    </row>
    <row r="1118" spans="1:13" x14ac:dyDescent="0.45">
      <c r="A1118" s="3">
        <v>448</v>
      </c>
      <c r="B1118" s="3">
        <v>4</v>
      </c>
      <c r="C1118" s="2" t="s">
        <v>512</v>
      </c>
      <c r="D1118" s="2" t="s">
        <v>1340</v>
      </c>
      <c r="E1118" s="4">
        <v>20</v>
      </c>
      <c r="F1118" s="4">
        <v>33</v>
      </c>
      <c r="G1118" s="3">
        <v>3</v>
      </c>
      <c r="H1118">
        <v>40</v>
      </c>
      <c r="I1118" s="2" t="s">
        <v>1328</v>
      </c>
      <c r="J1118" s="4">
        <f>cocina[[#This Row],[Precio Unitario]]*cocina[[#This Row],[Cantidad Ordenada]]</f>
        <v>99</v>
      </c>
      <c r="K1118" s="4">
        <f>(cocina[[#This Row],[Precio Unitario]]-cocina[[#This Row],[Costo Unitario]])*cocina[[#This Row],[Cantidad Ordenada]]</f>
        <v>39</v>
      </c>
      <c r="L1118" s="7">
        <f>cocina[[#This Row],[Ganancia Neta]]/cocina[[#This Row],[Ganancia Bruta]]</f>
        <v>0.39393939393939392</v>
      </c>
      <c r="M1118" s="4">
        <f>cocina[[#This Row],[Costo Unitario]]*cocina[[#This Row],[Cantidad Ordenada]]</f>
        <v>60</v>
      </c>
    </row>
    <row r="1119" spans="1:13" x14ac:dyDescent="0.45">
      <c r="A1119" s="3">
        <v>449</v>
      </c>
      <c r="B1119" s="3">
        <v>3</v>
      </c>
      <c r="C1119" s="2" t="s">
        <v>480</v>
      </c>
      <c r="D1119" s="2" t="s">
        <v>1344</v>
      </c>
      <c r="E1119" s="4">
        <v>19</v>
      </c>
      <c r="F1119" s="4">
        <v>32</v>
      </c>
      <c r="G1119" s="3">
        <v>2</v>
      </c>
      <c r="H1119">
        <v>33</v>
      </c>
      <c r="I1119" s="2" t="s">
        <v>1328</v>
      </c>
      <c r="J1119" s="4">
        <f>cocina[[#This Row],[Precio Unitario]]*cocina[[#This Row],[Cantidad Ordenada]]</f>
        <v>64</v>
      </c>
      <c r="K1119" s="4">
        <f>(cocina[[#This Row],[Precio Unitario]]-cocina[[#This Row],[Costo Unitario]])*cocina[[#This Row],[Cantidad Ordenada]]</f>
        <v>26</v>
      </c>
      <c r="L1119" s="7">
        <f>cocina[[#This Row],[Ganancia Neta]]/cocina[[#This Row],[Ganancia Bruta]]</f>
        <v>0.40625</v>
      </c>
      <c r="M1119" s="4">
        <f>cocina[[#This Row],[Costo Unitario]]*cocina[[#This Row],[Cantidad Ordenada]]</f>
        <v>38</v>
      </c>
    </row>
    <row r="1120" spans="1:13" x14ac:dyDescent="0.45">
      <c r="A1120" s="3">
        <v>450</v>
      </c>
      <c r="B1120" s="3">
        <v>9</v>
      </c>
      <c r="C1120" s="2" t="s">
        <v>143</v>
      </c>
      <c r="D1120" s="2" t="s">
        <v>1350</v>
      </c>
      <c r="E1120" s="4">
        <v>10</v>
      </c>
      <c r="F1120" s="4">
        <v>18</v>
      </c>
      <c r="G1120" s="3">
        <v>2</v>
      </c>
      <c r="H1120">
        <v>13</v>
      </c>
      <c r="I1120" s="2" t="s">
        <v>1328</v>
      </c>
      <c r="J1120" s="4">
        <f>cocina[[#This Row],[Precio Unitario]]*cocina[[#This Row],[Cantidad Ordenada]]</f>
        <v>36</v>
      </c>
      <c r="K1120" s="4">
        <f>(cocina[[#This Row],[Precio Unitario]]-cocina[[#This Row],[Costo Unitario]])*cocina[[#This Row],[Cantidad Ordenada]]</f>
        <v>16</v>
      </c>
      <c r="L1120" s="7">
        <f>cocina[[#This Row],[Ganancia Neta]]/cocina[[#This Row],[Ganancia Bruta]]</f>
        <v>0.44444444444444442</v>
      </c>
      <c r="M1120" s="4">
        <f>cocina[[#This Row],[Costo Unitario]]*cocina[[#This Row],[Cantidad Ordenada]]</f>
        <v>20</v>
      </c>
    </row>
    <row r="1121" spans="1:13" x14ac:dyDescent="0.45">
      <c r="A1121" s="3">
        <v>450</v>
      </c>
      <c r="B1121" s="3">
        <v>9</v>
      </c>
      <c r="C1121" s="2" t="s">
        <v>131</v>
      </c>
      <c r="D1121" s="2" t="s">
        <v>1338</v>
      </c>
      <c r="E1121" s="4">
        <v>22</v>
      </c>
      <c r="F1121" s="4">
        <v>36</v>
      </c>
      <c r="G1121" s="3">
        <v>1</v>
      </c>
      <c r="H1121">
        <v>21</v>
      </c>
      <c r="I1121" s="2" t="s">
        <v>1327</v>
      </c>
      <c r="J1121" s="4">
        <f>cocina[[#This Row],[Precio Unitario]]*cocina[[#This Row],[Cantidad Ordenada]]</f>
        <v>36</v>
      </c>
      <c r="K1121" s="4">
        <f>(cocina[[#This Row],[Precio Unitario]]-cocina[[#This Row],[Costo Unitario]])*cocina[[#This Row],[Cantidad Ordenada]]</f>
        <v>14</v>
      </c>
      <c r="L1121" s="7">
        <f>cocina[[#This Row],[Ganancia Neta]]/cocina[[#This Row],[Ganancia Bruta]]</f>
        <v>0.3888888888888889</v>
      </c>
      <c r="M1121" s="4">
        <f>cocina[[#This Row],[Costo Unitario]]*cocina[[#This Row],[Cantidad Ordenada]]</f>
        <v>22</v>
      </c>
    </row>
    <row r="1122" spans="1:13" x14ac:dyDescent="0.45">
      <c r="A1122" s="3">
        <v>451</v>
      </c>
      <c r="B1122" s="3">
        <v>3</v>
      </c>
      <c r="C1122" s="2" t="s">
        <v>35</v>
      </c>
      <c r="D1122" s="2" t="s">
        <v>1343</v>
      </c>
      <c r="E1122" s="4">
        <v>21</v>
      </c>
      <c r="F1122" s="4">
        <v>35</v>
      </c>
      <c r="G1122" s="3">
        <v>1</v>
      </c>
      <c r="H1122">
        <v>23</v>
      </c>
      <c r="I1122" s="2" t="s">
        <v>1328</v>
      </c>
      <c r="J1122" s="4">
        <f>cocina[[#This Row],[Precio Unitario]]*cocina[[#This Row],[Cantidad Ordenada]]</f>
        <v>35</v>
      </c>
      <c r="K1122" s="4">
        <f>(cocina[[#This Row],[Precio Unitario]]-cocina[[#This Row],[Costo Unitario]])*cocina[[#This Row],[Cantidad Ordenada]]</f>
        <v>14</v>
      </c>
      <c r="L1122" s="7">
        <f>cocina[[#This Row],[Ganancia Neta]]/cocina[[#This Row],[Ganancia Bruta]]</f>
        <v>0.4</v>
      </c>
      <c r="M1122" s="4">
        <f>cocina[[#This Row],[Costo Unitario]]*cocina[[#This Row],[Cantidad Ordenada]]</f>
        <v>21</v>
      </c>
    </row>
    <row r="1123" spans="1:13" x14ac:dyDescent="0.45">
      <c r="A1123" s="3">
        <v>451</v>
      </c>
      <c r="B1123" s="3">
        <v>3</v>
      </c>
      <c r="C1123" s="2" t="s">
        <v>385</v>
      </c>
      <c r="D1123" s="2" t="s">
        <v>1348</v>
      </c>
      <c r="E1123" s="4">
        <v>14</v>
      </c>
      <c r="F1123" s="4">
        <v>23</v>
      </c>
      <c r="G1123" s="3">
        <v>1</v>
      </c>
      <c r="H1123">
        <v>41</v>
      </c>
      <c r="I1123" s="2" t="s">
        <v>1328</v>
      </c>
      <c r="J1123" s="4">
        <f>cocina[[#This Row],[Precio Unitario]]*cocina[[#This Row],[Cantidad Ordenada]]</f>
        <v>23</v>
      </c>
      <c r="K1123" s="4">
        <f>(cocina[[#This Row],[Precio Unitario]]-cocina[[#This Row],[Costo Unitario]])*cocina[[#This Row],[Cantidad Ordenada]]</f>
        <v>9</v>
      </c>
      <c r="L1123" s="7">
        <f>cocina[[#This Row],[Ganancia Neta]]/cocina[[#This Row],[Ganancia Bruta]]</f>
        <v>0.39130434782608697</v>
      </c>
      <c r="M1123" s="4">
        <f>cocina[[#This Row],[Costo Unitario]]*cocina[[#This Row],[Cantidad Ordenada]]</f>
        <v>14</v>
      </c>
    </row>
    <row r="1124" spans="1:13" x14ac:dyDescent="0.45">
      <c r="A1124" s="3">
        <v>451</v>
      </c>
      <c r="B1124" s="3">
        <v>3</v>
      </c>
      <c r="C1124" s="2" t="s">
        <v>98</v>
      </c>
      <c r="D1124" s="2" t="s">
        <v>1346</v>
      </c>
      <c r="E1124" s="4">
        <v>20</v>
      </c>
      <c r="F1124" s="4">
        <v>34</v>
      </c>
      <c r="G1124" s="3">
        <v>1</v>
      </c>
      <c r="H1124">
        <v>39</v>
      </c>
      <c r="I1124" s="2" t="s">
        <v>1327</v>
      </c>
      <c r="J1124" s="4">
        <f>cocina[[#This Row],[Precio Unitario]]*cocina[[#This Row],[Cantidad Ordenada]]</f>
        <v>34</v>
      </c>
      <c r="K1124" s="4">
        <f>(cocina[[#This Row],[Precio Unitario]]-cocina[[#This Row],[Costo Unitario]])*cocina[[#This Row],[Cantidad Ordenada]]</f>
        <v>14</v>
      </c>
      <c r="L1124" s="7">
        <f>cocina[[#This Row],[Ganancia Neta]]/cocina[[#This Row],[Ganancia Bruta]]</f>
        <v>0.41176470588235292</v>
      </c>
      <c r="M1124" s="4">
        <f>cocina[[#This Row],[Costo Unitario]]*cocina[[#This Row],[Cantidad Ordenada]]</f>
        <v>20</v>
      </c>
    </row>
    <row r="1125" spans="1:13" x14ac:dyDescent="0.45">
      <c r="A1125" s="3">
        <v>452</v>
      </c>
      <c r="B1125" s="3">
        <v>9</v>
      </c>
      <c r="C1125" s="2" t="s">
        <v>218</v>
      </c>
      <c r="D1125" s="2" t="s">
        <v>1335</v>
      </c>
      <c r="E1125" s="4">
        <v>19</v>
      </c>
      <c r="F1125" s="4">
        <v>31</v>
      </c>
      <c r="G1125" s="3">
        <v>3</v>
      </c>
      <c r="H1125">
        <v>53</v>
      </c>
      <c r="I1125" s="2" t="s">
        <v>1327</v>
      </c>
      <c r="J1125" s="4">
        <f>cocina[[#This Row],[Precio Unitario]]*cocina[[#This Row],[Cantidad Ordenada]]</f>
        <v>93</v>
      </c>
      <c r="K1125" s="4">
        <f>(cocina[[#This Row],[Precio Unitario]]-cocina[[#This Row],[Costo Unitario]])*cocina[[#This Row],[Cantidad Ordenada]]</f>
        <v>36</v>
      </c>
      <c r="L1125" s="7">
        <f>cocina[[#This Row],[Ganancia Neta]]/cocina[[#This Row],[Ganancia Bruta]]</f>
        <v>0.38709677419354838</v>
      </c>
      <c r="M1125" s="4">
        <f>cocina[[#This Row],[Costo Unitario]]*cocina[[#This Row],[Cantidad Ordenada]]</f>
        <v>57</v>
      </c>
    </row>
    <row r="1126" spans="1:13" x14ac:dyDescent="0.45">
      <c r="A1126" s="3">
        <v>452</v>
      </c>
      <c r="B1126" s="3">
        <v>9</v>
      </c>
      <c r="C1126" s="2" t="s">
        <v>390</v>
      </c>
      <c r="D1126" s="2" t="s">
        <v>1345</v>
      </c>
      <c r="E1126" s="4">
        <v>13</v>
      </c>
      <c r="F1126" s="4">
        <v>22</v>
      </c>
      <c r="G1126" s="3">
        <v>2</v>
      </c>
      <c r="H1126">
        <v>28</v>
      </c>
      <c r="I1126" s="2" t="s">
        <v>1327</v>
      </c>
      <c r="J1126" s="4">
        <f>cocina[[#This Row],[Precio Unitario]]*cocina[[#This Row],[Cantidad Ordenada]]</f>
        <v>44</v>
      </c>
      <c r="K1126" s="4">
        <f>(cocina[[#This Row],[Precio Unitario]]-cocina[[#This Row],[Costo Unitario]])*cocina[[#This Row],[Cantidad Ordenada]]</f>
        <v>18</v>
      </c>
      <c r="L1126" s="7">
        <f>cocina[[#This Row],[Ganancia Neta]]/cocina[[#This Row],[Ganancia Bruta]]</f>
        <v>0.40909090909090912</v>
      </c>
      <c r="M1126" s="4">
        <f>cocina[[#This Row],[Costo Unitario]]*cocina[[#This Row],[Cantidad Ordenada]]</f>
        <v>26</v>
      </c>
    </row>
    <row r="1127" spans="1:13" x14ac:dyDescent="0.45">
      <c r="A1127" s="3">
        <v>452</v>
      </c>
      <c r="B1127" s="3">
        <v>9</v>
      </c>
      <c r="C1127" s="2" t="s">
        <v>126</v>
      </c>
      <c r="D1127" s="2" t="s">
        <v>1349</v>
      </c>
      <c r="E1127" s="4">
        <v>13</v>
      </c>
      <c r="F1127" s="4">
        <v>21</v>
      </c>
      <c r="G1127" s="3">
        <v>1</v>
      </c>
      <c r="H1127">
        <v>42</v>
      </c>
      <c r="I1127" s="2" t="s">
        <v>1328</v>
      </c>
      <c r="J1127" s="4">
        <f>cocina[[#This Row],[Precio Unitario]]*cocina[[#This Row],[Cantidad Ordenada]]</f>
        <v>21</v>
      </c>
      <c r="K1127" s="4">
        <f>(cocina[[#This Row],[Precio Unitario]]-cocina[[#This Row],[Costo Unitario]])*cocina[[#This Row],[Cantidad Ordenada]]</f>
        <v>8</v>
      </c>
      <c r="L1127" s="7">
        <f>cocina[[#This Row],[Ganancia Neta]]/cocina[[#This Row],[Ganancia Bruta]]</f>
        <v>0.38095238095238093</v>
      </c>
      <c r="M1127" s="4">
        <f>cocina[[#This Row],[Costo Unitario]]*cocina[[#This Row],[Cantidad Ordenada]]</f>
        <v>13</v>
      </c>
    </row>
    <row r="1128" spans="1:13" x14ac:dyDescent="0.45">
      <c r="A1128" s="3">
        <v>453</v>
      </c>
      <c r="B1128" s="3">
        <v>6</v>
      </c>
      <c r="C1128" s="2" t="s">
        <v>98</v>
      </c>
      <c r="D1128" s="2" t="s">
        <v>1346</v>
      </c>
      <c r="E1128" s="4">
        <v>20</v>
      </c>
      <c r="F1128" s="4">
        <v>34</v>
      </c>
      <c r="G1128" s="3">
        <v>1</v>
      </c>
      <c r="H1128">
        <v>42</v>
      </c>
      <c r="I1128" s="2" t="s">
        <v>1327</v>
      </c>
      <c r="J1128" s="4">
        <f>cocina[[#This Row],[Precio Unitario]]*cocina[[#This Row],[Cantidad Ordenada]]</f>
        <v>34</v>
      </c>
      <c r="K1128" s="4">
        <f>(cocina[[#This Row],[Precio Unitario]]-cocina[[#This Row],[Costo Unitario]])*cocina[[#This Row],[Cantidad Ordenada]]</f>
        <v>14</v>
      </c>
      <c r="L1128" s="7">
        <f>cocina[[#This Row],[Ganancia Neta]]/cocina[[#This Row],[Ganancia Bruta]]</f>
        <v>0.41176470588235292</v>
      </c>
      <c r="M1128" s="4">
        <f>cocina[[#This Row],[Costo Unitario]]*cocina[[#This Row],[Cantidad Ordenada]]</f>
        <v>20</v>
      </c>
    </row>
    <row r="1129" spans="1:13" x14ac:dyDescent="0.45">
      <c r="A1129" s="3">
        <v>453</v>
      </c>
      <c r="B1129" s="3">
        <v>6</v>
      </c>
      <c r="C1129" s="2" t="s">
        <v>480</v>
      </c>
      <c r="D1129" s="2" t="s">
        <v>1344</v>
      </c>
      <c r="E1129" s="4">
        <v>19</v>
      </c>
      <c r="F1129" s="4">
        <v>32</v>
      </c>
      <c r="G1129" s="3">
        <v>3</v>
      </c>
      <c r="H1129">
        <v>58</v>
      </c>
      <c r="I1129" s="2" t="s">
        <v>1327</v>
      </c>
      <c r="J1129" s="4">
        <f>cocina[[#This Row],[Precio Unitario]]*cocina[[#This Row],[Cantidad Ordenada]]</f>
        <v>96</v>
      </c>
      <c r="K1129" s="4">
        <f>(cocina[[#This Row],[Precio Unitario]]-cocina[[#This Row],[Costo Unitario]])*cocina[[#This Row],[Cantidad Ordenada]]</f>
        <v>39</v>
      </c>
      <c r="L1129" s="7">
        <f>cocina[[#This Row],[Ganancia Neta]]/cocina[[#This Row],[Ganancia Bruta]]</f>
        <v>0.40625</v>
      </c>
      <c r="M1129" s="4">
        <f>cocina[[#This Row],[Costo Unitario]]*cocina[[#This Row],[Cantidad Ordenada]]</f>
        <v>57</v>
      </c>
    </row>
    <row r="1130" spans="1:13" x14ac:dyDescent="0.45">
      <c r="A1130" s="3">
        <v>454</v>
      </c>
      <c r="B1130" s="3">
        <v>1</v>
      </c>
      <c r="C1130" s="2" t="s">
        <v>200</v>
      </c>
      <c r="D1130" s="2" t="s">
        <v>1336</v>
      </c>
      <c r="E1130" s="4">
        <v>16</v>
      </c>
      <c r="F1130" s="4">
        <v>27</v>
      </c>
      <c r="G1130" s="3">
        <v>2</v>
      </c>
      <c r="H1130">
        <v>49</v>
      </c>
      <c r="I1130" s="2" t="s">
        <v>1327</v>
      </c>
      <c r="J1130" s="4">
        <f>cocina[[#This Row],[Precio Unitario]]*cocina[[#This Row],[Cantidad Ordenada]]</f>
        <v>54</v>
      </c>
      <c r="K1130" s="4">
        <f>(cocina[[#This Row],[Precio Unitario]]-cocina[[#This Row],[Costo Unitario]])*cocina[[#This Row],[Cantidad Ordenada]]</f>
        <v>22</v>
      </c>
      <c r="L1130" s="7">
        <f>cocina[[#This Row],[Ganancia Neta]]/cocina[[#This Row],[Ganancia Bruta]]</f>
        <v>0.40740740740740738</v>
      </c>
      <c r="M1130" s="4">
        <f>cocina[[#This Row],[Costo Unitario]]*cocina[[#This Row],[Cantidad Ordenada]]</f>
        <v>32</v>
      </c>
    </row>
    <row r="1131" spans="1:13" x14ac:dyDescent="0.45">
      <c r="A1131" s="3">
        <v>454</v>
      </c>
      <c r="B1131" s="3">
        <v>1</v>
      </c>
      <c r="C1131" s="2" t="s">
        <v>211</v>
      </c>
      <c r="D1131" s="2" t="s">
        <v>1342</v>
      </c>
      <c r="E1131" s="4">
        <v>11</v>
      </c>
      <c r="F1131" s="4">
        <v>19</v>
      </c>
      <c r="G1131" s="3">
        <v>3</v>
      </c>
      <c r="H1131">
        <v>18</v>
      </c>
      <c r="I1131" s="2" t="s">
        <v>1328</v>
      </c>
      <c r="J1131" s="4">
        <f>cocina[[#This Row],[Precio Unitario]]*cocina[[#This Row],[Cantidad Ordenada]]</f>
        <v>57</v>
      </c>
      <c r="K1131" s="4">
        <f>(cocina[[#This Row],[Precio Unitario]]-cocina[[#This Row],[Costo Unitario]])*cocina[[#This Row],[Cantidad Ordenada]]</f>
        <v>24</v>
      </c>
      <c r="L1131" s="7">
        <f>cocina[[#This Row],[Ganancia Neta]]/cocina[[#This Row],[Ganancia Bruta]]</f>
        <v>0.42105263157894735</v>
      </c>
      <c r="M1131" s="4">
        <f>cocina[[#This Row],[Costo Unitario]]*cocina[[#This Row],[Cantidad Ordenada]]</f>
        <v>33</v>
      </c>
    </row>
    <row r="1132" spans="1:13" x14ac:dyDescent="0.45">
      <c r="A1132" s="3">
        <v>454</v>
      </c>
      <c r="B1132" s="3">
        <v>1</v>
      </c>
      <c r="C1132" s="2" t="s">
        <v>131</v>
      </c>
      <c r="D1132" s="2" t="s">
        <v>1338</v>
      </c>
      <c r="E1132" s="4">
        <v>22</v>
      </c>
      <c r="F1132" s="4">
        <v>36</v>
      </c>
      <c r="G1132" s="3">
        <v>2</v>
      </c>
      <c r="H1132">
        <v>42</v>
      </c>
      <c r="I1132" s="2" t="s">
        <v>1328</v>
      </c>
      <c r="J1132" s="4">
        <f>cocina[[#This Row],[Precio Unitario]]*cocina[[#This Row],[Cantidad Ordenada]]</f>
        <v>72</v>
      </c>
      <c r="K1132" s="4">
        <f>(cocina[[#This Row],[Precio Unitario]]-cocina[[#This Row],[Costo Unitario]])*cocina[[#This Row],[Cantidad Ordenada]]</f>
        <v>28</v>
      </c>
      <c r="L1132" s="7">
        <f>cocina[[#This Row],[Ganancia Neta]]/cocina[[#This Row],[Ganancia Bruta]]</f>
        <v>0.3888888888888889</v>
      </c>
      <c r="M1132" s="4">
        <f>cocina[[#This Row],[Costo Unitario]]*cocina[[#This Row],[Cantidad Ordenada]]</f>
        <v>44</v>
      </c>
    </row>
    <row r="1133" spans="1:13" x14ac:dyDescent="0.45">
      <c r="A1133" s="3">
        <v>454</v>
      </c>
      <c r="B1133" s="3">
        <v>1</v>
      </c>
      <c r="C1133" s="2" t="s">
        <v>229</v>
      </c>
      <c r="D1133" s="2" t="s">
        <v>1352</v>
      </c>
      <c r="E1133" s="4">
        <v>15</v>
      </c>
      <c r="F1133" s="4">
        <v>25</v>
      </c>
      <c r="G1133" s="3">
        <v>2</v>
      </c>
      <c r="H1133">
        <v>44</v>
      </c>
      <c r="I1133" s="2" t="s">
        <v>1327</v>
      </c>
      <c r="J1133" s="4">
        <f>cocina[[#This Row],[Precio Unitario]]*cocina[[#This Row],[Cantidad Ordenada]]</f>
        <v>50</v>
      </c>
      <c r="K1133" s="4">
        <f>(cocina[[#This Row],[Precio Unitario]]-cocina[[#This Row],[Costo Unitario]])*cocina[[#This Row],[Cantidad Ordenada]]</f>
        <v>20</v>
      </c>
      <c r="L1133" s="7">
        <f>cocina[[#This Row],[Ganancia Neta]]/cocina[[#This Row],[Ganancia Bruta]]</f>
        <v>0.4</v>
      </c>
      <c r="M1133" s="4">
        <f>cocina[[#This Row],[Costo Unitario]]*cocina[[#This Row],[Cantidad Ordenada]]</f>
        <v>30</v>
      </c>
    </row>
    <row r="1134" spans="1:13" x14ac:dyDescent="0.45">
      <c r="A1134" s="3">
        <v>455</v>
      </c>
      <c r="B1134" s="3">
        <v>12</v>
      </c>
      <c r="C1134" s="2" t="s">
        <v>300</v>
      </c>
      <c r="D1134" s="2" t="s">
        <v>1333</v>
      </c>
      <c r="E1134" s="4">
        <v>14</v>
      </c>
      <c r="F1134" s="4">
        <v>24</v>
      </c>
      <c r="G1134" s="3">
        <v>2</v>
      </c>
      <c r="H1134">
        <v>11</v>
      </c>
      <c r="I1134" s="2" t="s">
        <v>1327</v>
      </c>
      <c r="J1134" s="4">
        <f>cocina[[#This Row],[Precio Unitario]]*cocina[[#This Row],[Cantidad Ordenada]]</f>
        <v>48</v>
      </c>
      <c r="K1134" s="4">
        <f>(cocina[[#This Row],[Precio Unitario]]-cocina[[#This Row],[Costo Unitario]])*cocina[[#This Row],[Cantidad Ordenada]]</f>
        <v>20</v>
      </c>
      <c r="L1134" s="7">
        <f>cocina[[#This Row],[Ganancia Neta]]/cocina[[#This Row],[Ganancia Bruta]]</f>
        <v>0.41666666666666669</v>
      </c>
      <c r="M1134" s="4">
        <f>cocina[[#This Row],[Costo Unitario]]*cocina[[#This Row],[Cantidad Ordenada]]</f>
        <v>28</v>
      </c>
    </row>
    <row r="1135" spans="1:13" x14ac:dyDescent="0.45">
      <c r="A1135" s="3">
        <v>456</v>
      </c>
      <c r="B1135" s="3">
        <v>13</v>
      </c>
      <c r="C1135" s="2" t="s">
        <v>80</v>
      </c>
      <c r="D1135" s="2" t="s">
        <v>1337</v>
      </c>
      <c r="E1135" s="4">
        <v>25</v>
      </c>
      <c r="F1135" s="4">
        <v>40</v>
      </c>
      <c r="G1135" s="3">
        <v>2</v>
      </c>
      <c r="H1135">
        <v>47</v>
      </c>
      <c r="I1135" s="2" t="s">
        <v>1328</v>
      </c>
      <c r="J1135" s="4">
        <f>cocina[[#This Row],[Precio Unitario]]*cocina[[#This Row],[Cantidad Ordenada]]</f>
        <v>80</v>
      </c>
      <c r="K1135" s="4">
        <f>(cocina[[#This Row],[Precio Unitario]]-cocina[[#This Row],[Costo Unitario]])*cocina[[#This Row],[Cantidad Ordenada]]</f>
        <v>30</v>
      </c>
      <c r="L1135" s="7">
        <f>cocina[[#This Row],[Ganancia Neta]]/cocina[[#This Row],[Ganancia Bruta]]</f>
        <v>0.375</v>
      </c>
      <c r="M1135" s="4">
        <f>cocina[[#This Row],[Costo Unitario]]*cocina[[#This Row],[Cantidad Ordenada]]</f>
        <v>50</v>
      </c>
    </row>
    <row r="1136" spans="1:13" x14ac:dyDescent="0.45">
      <c r="A1136" s="3">
        <v>456</v>
      </c>
      <c r="B1136" s="3">
        <v>13</v>
      </c>
      <c r="C1136" s="2" t="s">
        <v>98</v>
      </c>
      <c r="D1136" s="2" t="s">
        <v>1346</v>
      </c>
      <c r="E1136" s="4">
        <v>20</v>
      </c>
      <c r="F1136" s="4">
        <v>34</v>
      </c>
      <c r="G1136" s="3">
        <v>2</v>
      </c>
      <c r="H1136">
        <v>24</v>
      </c>
      <c r="I1136" s="2" t="s">
        <v>1327</v>
      </c>
      <c r="J1136" s="4">
        <f>cocina[[#This Row],[Precio Unitario]]*cocina[[#This Row],[Cantidad Ordenada]]</f>
        <v>68</v>
      </c>
      <c r="K1136" s="4">
        <f>(cocina[[#This Row],[Precio Unitario]]-cocina[[#This Row],[Costo Unitario]])*cocina[[#This Row],[Cantidad Ordenada]]</f>
        <v>28</v>
      </c>
      <c r="L1136" s="7">
        <f>cocina[[#This Row],[Ganancia Neta]]/cocina[[#This Row],[Ganancia Bruta]]</f>
        <v>0.41176470588235292</v>
      </c>
      <c r="M1136" s="4">
        <f>cocina[[#This Row],[Costo Unitario]]*cocina[[#This Row],[Cantidad Ordenada]]</f>
        <v>40</v>
      </c>
    </row>
    <row r="1137" spans="1:13" x14ac:dyDescent="0.45">
      <c r="A1137" s="3">
        <v>457</v>
      </c>
      <c r="B1137" s="3">
        <v>18</v>
      </c>
      <c r="C1137" s="2" t="s">
        <v>512</v>
      </c>
      <c r="D1137" s="2" t="s">
        <v>1340</v>
      </c>
      <c r="E1137" s="4">
        <v>20</v>
      </c>
      <c r="F1137" s="4">
        <v>33</v>
      </c>
      <c r="G1137" s="3">
        <v>3</v>
      </c>
      <c r="H1137">
        <v>43</v>
      </c>
      <c r="I1137" s="2" t="s">
        <v>1328</v>
      </c>
      <c r="J1137" s="4">
        <f>cocina[[#This Row],[Precio Unitario]]*cocina[[#This Row],[Cantidad Ordenada]]</f>
        <v>99</v>
      </c>
      <c r="K1137" s="4">
        <f>(cocina[[#This Row],[Precio Unitario]]-cocina[[#This Row],[Costo Unitario]])*cocina[[#This Row],[Cantidad Ordenada]]</f>
        <v>39</v>
      </c>
      <c r="L1137" s="7">
        <f>cocina[[#This Row],[Ganancia Neta]]/cocina[[#This Row],[Ganancia Bruta]]</f>
        <v>0.39393939393939392</v>
      </c>
      <c r="M1137" s="4">
        <f>cocina[[#This Row],[Costo Unitario]]*cocina[[#This Row],[Cantidad Ordenada]]</f>
        <v>60</v>
      </c>
    </row>
    <row r="1138" spans="1:13" x14ac:dyDescent="0.45">
      <c r="A1138" s="3">
        <v>457</v>
      </c>
      <c r="B1138" s="3">
        <v>18</v>
      </c>
      <c r="C1138" s="2" t="s">
        <v>211</v>
      </c>
      <c r="D1138" s="2" t="s">
        <v>1342</v>
      </c>
      <c r="E1138" s="4">
        <v>11</v>
      </c>
      <c r="F1138" s="4">
        <v>19</v>
      </c>
      <c r="G1138" s="3">
        <v>2</v>
      </c>
      <c r="H1138">
        <v>15</v>
      </c>
      <c r="I1138" s="2" t="s">
        <v>1328</v>
      </c>
      <c r="J1138" s="4">
        <f>cocina[[#This Row],[Precio Unitario]]*cocina[[#This Row],[Cantidad Ordenada]]</f>
        <v>38</v>
      </c>
      <c r="K1138" s="4">
        <f>(cocina[[#This Row],[Precio Unitario]]-cocina[[#This Row],[Costo Unitario]])*cocina[[#This Row],[Cantidad Ordenada]]</f>
        <v>16</v>
      </c>
      <c r="L1138" s="7">
        <f>cocina[[#This Row],[Ganancia Neta]]/cocina[[#This Row],[Ganancia Bruta]]</f>
        <v>0.42105263157894735</v>
      </c>
      <c r="M1138" s="4">
        <f>cocina[[#This Row],[Costo Unitario]]*cocina[[#This Row],[Cantidad Ordenada]]</f>
        <v>22</v>
      </c>
    </row>
    <row r="1139" spans="1:13" x14ac:dyDescent="0.45">
      <c r="A1139" s="3">
        <v>458</v>
      </c>
      <c r="B1139" s="3">
        <v>4</v>
      </c>
      <c r="C1139" s="2" t="s">
        <v>68</v>
      </c>
      <c r="D1139" s="2" t="s">
        <v>1341</v>
      </c>
      <c r="E1139" s="4">
        <v>16</v>
      </c>
      <c r="F1139" s="4">
        <v>28</v>
      </c>
      <c r="G1139" s="3">
        <v>2</v>
      </c>
      <c r="H1139">
        <v>11</v>
      </c>
      <c r="I1139" s="2" t="s">
        <v>1328</v>
      </c>
      <c r="J1139" s="4">
        <f>cocina[[#This Row],[Precio Unitario]]*cocina[[#This Row],[Cantidad Ordenada]]</f>
        <v>56</v>
      </c>
      <c r="K1139" s="4">
        <f>(cocina[[#This Row],[Precio Unitario]]-cocina[[#This Row],[Costo Unitario]])*cocina[[#This Row],[Cantidad Ordenada]]</f>
        <v>24</v>
      </c>
      <c r="L1139" s="7">
        <f>cocina[[#This Row],[Ganancia Neta]]/cocina[[#This Row],[Ganancia Bruta]]</f>
        <v>0.42857142857142855</v>
      </c>
      <c r="M1139" s="4">
        <f>cocina[[#This Row],[Costo Unitario]]*cocina[[#This Row],[Cantidad Ordenada]]</f>
        <v>32</v>
      </c>
    </row>
    <row r="1140" spans="1:13" x14ac:dyDescent="0.45">
      <c r="A1140" s="3">
        <v>458</v>
      </c>
      <c r="B1140" s="3">
        <v>4</v>
      </c>
      <c r="C1140" s="2" t="s">
        <v>98</v>
      </c>
      <c r="D1140" s="2" t="s">
        <v>1346</v>
      </c>
      <c r="E1140" s="4">
        <v>20</v>
      </c>
      <c r="F1140" s="4">
        <v>34</v>
      </c>
      <c r="G1140" s="3">
        <v>3</v>
      </c>
      <c r="H1140">
        <v>28</v>
      </c>
      <c r="I1140" s="2" t="s">
        <v>1327</v>
      </c>
      <c r="J1140" s="4">
        <f>cocina[[#This Row],[Precio Unitario]]*cocina[[#This Row],[Cantidad Ordenada]]</f>
        <v>102</v>
      </c>
      <c r="K1140" s="4">
        <f>(cocina[[#This Row],[Precio Unitario]]-cocina[[#This Row],[Costo Unitario]])*cocina[[#This Row],[Cantidad Ordenada]]</f>
        <v>42</v>
      </c>
      <c r="L1140" s="7">
        <f>cocina[[#This Row],[Ganancia Neta]]/cocina[[#This Row],[Ganancia Bruta]]</f>
        <v>0.41176470588235292</v>
      </c>
      <c r="M1140" s="4">
        <f>cocina[[#This Row],[Costo Unitario]]*cocina[[#This Row],[Cantidad Ordenada]]</f>
        <v>60</v>
      </c>
    </row>
    <row r="1141" spans="1:13" x14ac:dyDescent="0.45">
      <c r="A1141" s="3">
        <v>458</v>
      </c>
      <c r="B1141" s="3">
        <v>4</v>
      </c>
      <c r="C1141" s="2" t="s">
        <v>512</v>
      </c>
      <c r="D1141" s="2" t="s">
        <v>1340</v>
      </c>
      <c r="E1141" s="4">
        <v>20</v>
      </c>
      <c r="F1141" s="4">
        <v>33</v>
      </c>
      <c r="G1141" s="3">
        <v>2</v>
      </c>
      <c r="H1141">
        <v>6</v>
      </c>
      <c r="I1141" s="2" t="s">
        <v>1327</v>
      </c>
      <c r="J1141" s="4">
        <f>cocina[[#This Row],[Precio Unitario]]*cocina[[#This Row],[Cantidad Ordenada]]</f>
        <v>66</v>
      </c>
      <c r="K1141" s="4">
        <f>(cocina[[#This Row],[Precio Unitario]]-cocina[[#This Row],[Costo Unitario]])*cocina[[#This Row],[Cantidad Ordenada]]</f>
        <v>26</v>
      </c>
      <c r="L1141" s="7">
        <f>cocina[[#This Row],[Ganancia Neta]]/cocina[[#This Row],[Ganancia Bruta]]</f>
        <v>0.39393939393939392</v>
      </c>
      <c r="M1141" s="4">
        <f>cocina[[#This Row],[Costo Unitario]]*cocina[[#This Row],[Cantidad Ordenada]]</f>
        <v>40</v>
      </c>
    </row>
    <row r="1142" spans="1:13" x14ac:dyDescent="0.45">
      <c r="A1142" s="3">
        <v>458</v>
      </c>
      <c r="B1142" s="3">
        <v>4</v>
      </c>
      <c r="C1142" s="2" t="s">
        <v>390</v>
      </c>
      <c r="D1142" s="2" t="s">
        <v>1345</v>
      </c>
      <c r="E1142" s="4">
        <v>13</v>
      </c>
      <c r="F1142" s="4">
        <v>22</v>
      </c>
      <c r="G1142" s="3">
        <v>2</v>
      </c>
      <c r="H1142">
        <v>44</v>
      </c>
      <c r="I1142" s="2" t="s">
        <v>1327</v>
      </c>
      <c r="J1142" s="4">
        <f>cocina[[#This Row],[Precio Unitario]]*cocina[[#This Row],[Cantidad Ordenada]]</f>
        <v>44</v>
      </c>
      <c r="K1142" s="4">
        <f>(cocina[[#This Row],[Precio Unitario]]-cocina[[#This Row],[Costo Unitario]])*cocina[[#This Row],[Cantidad Ordenada]]</f>
        <v>18</v>
      </c>
      <c r="L1142" s="7">
        <f>cocina[[#This Row],[Ganancia Neta]]/cocina[[#This Row],[Ganancia Bruta]]</f>
        <v>0.40909090909090912</v>
      </c>
      <c r="M1142" s="4">
        <f>cocina[[#This Row],[Costo Unitario]]*cocina[[#This Row],[Cantidad Ordenada]]</f>
        <v>26</v>
      </c>
    </row>
    <row r="1143" spans="1:13" x14ac:dyDescent="0.45">
      <c r="A1143" s="3">
        <v>459</v>
      </c>
      <c r="B1143" s="3">
        <v>20</v>
      </c>
      <c r="C1143" s="2" t="s">
        <v>68</v>
      </c>
      <c r="D1143" s="2" t="s">
        <v>1341</v>
      </c>
      <c r="E1143" s="4">
        <v>16</v>
      </c>
      <c r="F1143" s="4">
        <v>28</v>
      </c>
      <c r="G1143" s="3">
        <v>3</v>
      </c>
      <c r="H1143">
        <v>30</v>
      </c>
      <c r="I1143" s="2" t="s">
        <v>1327</v>
      </c>
      <c r="J1143" s="4">
        <f>cocina[[#This Row],[Precio Unitario]]*cocina[[#This Row],[Cantidad Ordenada]]</f>
        <v>84</v>
      </c>
      <c r="K1143" s="4">
        <f>(cocina[[#This Row],[Precio Unitario]]-cocina[[#This Row],[Costo Unitario]])*cocina[[#This Row],[Cantidad Ordenada]]</f>
        <v>36</v>
      </c>
      <c r="L1143" s="7">
        <f>cocina[[#This Row],[Ganancia Neta]]/cocina[[#This Row],[Ganancia Bruta]]</f>
        <v>0.42857142857142855</v>
      </c>
      <c r="M1143" s="4">
        <f>cocina[[#This Row],[Costo Unitario]]*cocina[[#This Row],[Cantidad Ordenada]]</f>
        <v>48</v>
      </c>
    </row>
    <row r="1144" spans="1:13" x14ac:dyDescent="0.45">
      <c r="A1144" s="3">
        <v>460</v>
      </c>
      <c r="B1144" s="3">
        <v>19</v>
      </c>
      <c r="C1144" s="2" t="s">
        <v>68</v>
      </c>
      <c r="D1144" s="2" t="s">
        <v>1341</v>
      </c>
      <c r="E1144" s="4">
        <v>16</v>
      </c>
      <c r="F1144" s="4">
        <v>28</v>
      </c>
      <c r="G1144" s="3">
        <v>1</v>
      </c>
      <c r="H1144">
        <v>40</v>
      </c>
      <c r="I1144" s="2" t="s">
        <v>1328</v>
      </c>
      <c r="J1144" s="4">
        <f>cocina[[#This Row],[Precio Unitario]]*cocina[[#This Row],[Cantidad Ordenada]]</f>
        <v>28</v>
      </c>
      <c r="K1144" s="4">
        <f>(cocina[[#This Row],[Precio Unitario]]-cocina[[#This Row],[Costo Unitario]])*cocina[[#This Row],[Cantidad Ordenada]]</f>
        <v>12</v>
      </c>
      <c r="L1144" s="7">
        <f>cocina[[#This Row],[Ganancia Neta]]/cocina[[#This Row],[Ganancia Bruta]]</f>
        <v>0.42857142857142855</v>
      </c>
      <c r="M1144" s="4">
        <f>cocina[[#This Row],[Costo Unitario]]*cocina[[#This Row],[Cantidad Ordenada]]</f>
        <v>16</v>
      </c>
    </row>
    <row r="1145" spans="1:13" x14ac:dyDescent="0.45">
      <c r="A1145" s="3">
        <v>460</v>
      </c>
      <c r="B1145" s="3">
        <v>19</v>
      </c>
      <c r="C1145" s="2" t="s">
        <v>297</v>
      </c>
      <c r="D1145" s="2" t="s">
        <v>1351</v>
      </c>
      <c r="E1145" s="4">
        <v>15</v>
      </c>
      <c r="F1145" s="4">
        <v>26</v>
      </c>
      <c r="G1145" s="3">
        <v>1</v>
      </c>
      <c r="H1145">
        <v>8</v>
      </c>
      <c r="I1145" s="2" t="s">
        <v>1328</v>
      </c>
      <c r="J1145" s="4">
        <f>cocina[[#This Row],[Precio Unitario]]*cocina[[#This Row],[Cantidad Ordenada]]</f>
        <v>26</v>
      </c>
      <c r="K1145" s="4">
        <f>(cocina[[#This Row],[Precio Unitario]]-cocina[[#This Row],[Costo Unitario]])*cocina[[#This Row],[Cantidad Ordenada]]</f>
        <v>11</v>
      </c>
      <c r="L1145" s="7">
        <f>cocina[[#This Row],[Ganancia Neta]]/cocina[[#This Row],[Ganancia Bruta]]</f>
        <v>0.42307692307692307</v>
      </c>
      <c r="M1145" s="4">
        <f>cocina[[#This Row],[Costo Unitario]]*cocina[[#This Row],[Cantidad Ordenada]]</f>
        <v>15</v>
      </c>
    </row>
    <row r="1146" spans="1:13" x14ac:dyDescent="0.45">
      <c r="A1146" s="3">
        <v>460</v>
      </c>
      <c r="B1146" s="3">
        <v>19</v>
      </c>
      <c r="C1146" s="2" t="s">
        <v>229</v>
      </c>
      <c r="D1146" s="2" t="s">
        <v>1352</v>
      </c>
      <c r="E1146" s="4">
        <v>15</v>
      </c>
      <c r="F1146" s="4">
        <v>25</v>
      </c>
      <c r="G1146" s="3">
        <v>2</v>
      </c>
      <c r="H1146">
        <v>43</v>
      </c>
      <c r="I1146" s="2" t="s">
        <v>1327</v>
      </c>
      <c r="J1146" s="4">
        <f>cocina[[#This Row],[Precio Unitario]]*cocina[[#This Row],[Cantidad Ordenada]]</f>
        <v>50</v>
      </c>
      <c r="K1146" s="4">
        <f>(cocina[[#This Row],[Precio Unitario]]-cocina[[#This Row],[Costo Unitario]])*cocina[[#This Row],[Cantidad Ordenada]]</f>
        <v>20</v>
      </c>
      <c r="L1146" s="7">
        <f>cocina[[#This Row],[Ganancia Neta]]/cocina[[#This Row],[Ganancia Bruta]]</f>
        <v>0.4</v>
      </c>
      <c r="M1146" s="4">
        <f>cocina[[#This Row],[Costo Unitario]]*cocina[[#This Row],[Cantidad Ordenada]]</f>
        <v>30</v>
      </c>
    </row>
    <row r="1147" spans="1:13" x14ac:dyDescent="0.45">
      <c r="A1147" s="3">
        <v>460</v>
      </c>
      <c r="B1147" s="3">
        <v>19</v>
      </c>
      <c r="C1147" s="2" t="s">
        <v>300</v>
      </c>
      <c r="D1147" s="2" t="s">
        <v>1333</v>
      </c>
      <c r="E1147" s="4">
        <v>14</v>
      </c>
      <c r="F1147" s="4">
        <v>24</v>
      </c>
      <c r="G1147" s="3">
        <v>3</v>
      </c>
      <c r="H1147">
        <v>33</v>
      </c>
      <c r="I1147" s="2" t="s">
        <v>1327</v>
      </c>
      <c r="J1147" s="4">
        <f>cocina[[#This Row],[Precio Unitario]]*cocina[[#This Row],[Cantidad Ordenada]]</f>
        <v>72</v>
      </c>
      <c r="K1147" s="4">
        <f>(cocina[[#This Row],[Precio Unitario]]-cocina[[#This Row],[Costo Unitario]])*cocina[[#This Row],[Cantidad Ordenada]]</f>
        <v>30</v>
      </c>
      <c r="L1147" s="7">
        <f>cocina[[#This Row],[Ganancia Neta]]/cocina[[#This Row],[Ganancia Bruta]]</f>
        <v>0.41666666666666669</v>
      </c>
      <c r="M1147" s="4">
        <f>cocina[[#This Row],[Costo Unitario]]*cocina[[#This Row],[Cantidad Ordenada]]</f>
        <v>42</v>
      </c>
    </row>
    <row r="1148" spans="1:13" x14ac:dyDescent="0.45">
      <c r="A1148" s="3">
        <v>461</v>
      </c>
      <c r="B1148" s="3">
        <v>4</v>
      </c>
      <c r="C1148" s="2" t="s">
        <v>35</v>
      </c>
      <c r="D1148" s="2" t="s">
        <v>1343</v>
      </c>
      <c r="E1148" s="4">
        <v>21</v>
      </c>
      <c r="F1148" s="4">
        <v>35</v>
      </c>
      <c r="G1148" s="3">
        <v>2</v>
      </c>
      <c r="H1148">
        <v>38</v>
      </c>
      <c r="I1148" s="2" t="s">
        <v>1328</v>
      </c>
      <c r="J1148" s="4">
        <f>cocina[[#This Row],[Precio Unitario]]*cocina[[#This Row],[Cantidad Ordenada]]</f>
        <v>70</v>
      </c>
      <c r="K1148" s="4">
        <f>(cocina[[#This Row],[Precio Unitario]]-cocina[[#This Row],[Costo Unitario]])*cocina[[#This Row],[Cantidad Ordenada]]</f>
        <v>28</v>
      </c>
      <c r="L1148" s="7">
        <f>cocina[[#This Row],[Ganancia Neta]]/cocina[[#This Row],[Ganancia Bruta]]</f>
        <v>0.4</v>
      </c>
      <c r="M1148" s="4">
        <f>cocina[[#This Row],[Costo Unitario]]*cocina[[#This Row],[Cantidad Ordenada]]</f>
        <v>42</v>
      </c>
    </row>
    <row r="1149" spans="1:13" x14ac:dyDescent="0.45">
      <c r="A1149" s="3">
        <v>461</v>
      </c>
      <c r="B1149" s="3">
        <v>4</v>
      </c>
      <c r="C1149" s="2" t="s">
        <v>58</v>
      </c>
      <c r="D1149" s="2" t="s">
        <v>1339</v>
      </c>
      <c r="E1149" s="4">
        <v>17</v>
      </c>
      <c r="F1149" s="4">
        <v>29</v>
      </c>
      <c r="G1149" s="3">
        <v>1</v>
      </c>
      <c r="H1149">
        <v>28</v>
      </c>
      <c r="I1149" s="2" t="s">
        <v>1327</v>
      </c>
      <c r="J1149" s="4">
        <f>cocina[[#This Row],[Precio Unitario]]*cocina[[#This Row],[Cantidad Ordenada]]</f>
        <v>29</v>
      </c>
      <c r="K1149" s="4">
        <f>(cocina[[#This Row],[Precio Unitario]]-cocina[[#This Row],[Costo Unitario]])*cocina[[#This Row],[Cantidad Ordenada]]</f>
        <v>12</v>
      </c>
      <c r="L1149" s="7">
        <f>cocina[[#This Row],[Ganancia Neta]]/cocina[[#This Row],[Ganancia Bruta]]</f>
        <v>0.41379310344827586</v>
      </c>
      <c r="M1149" s="4">
        <f>cocina[[#This Row],[Costo Unitario]]*cocina[[#This Row],[Cantidad Ordenada]]</f>
        <v>17</v>
      </c>
    </row>
    <row r="1150" spans="1:13" x14ac:dyDescent="0.45">
      <c r="A1150" s="3">
        <v>462</v>
      </c>
      <c r="B1150" s="3">
        <v>9</v>
      </c>
      <c r="C1150" s="2" t="s">
        <v>512</v>
      </c>
      <c r="D1150" s="2" t="s">
        <v>1340</v>
      </c>
      <c r="E1150" s="4">
        <v>20</v>
      </c>
      <c r="F1150" s="4">
        <v>33</v>
      </c>
      <c r="G1150" s="3">
        <v>3</v>
      </c>
      <c r="H1150">
        <v>11</v>
      </c>
      <c r="I1150" s="2" t="s">
        <v>1327</v>
      </c>
      <c r="J1150" s="4">
        <f>cocina[[#This Row],[Precio Unitario]]*cocina[[#This Row],[Cantidad Ordenada]]</f>
        <v>99</v>
      </c>
      <c r="K1150" s="4">
        <f>(cocina[[#This Row],[Precio Unitario]]-cocina[[#This Row],[Costo Unitario]])*cocina[[#This Row],[Cantidad Ordenada]]</f>
        <v>39</v>
      </c>
      <c r="L1150" s="7">
        <f>cocina[[#This Row],[Ganancia Neta]]/cocina[[#This Row],[Ganancia Bruta]]</f>
        <v>0.39393939393939392</v>
      </c>
      <c r="M1150" s="4">
        <f>cocina[[#This Row],[Costo Unitario]]*cocina[[#This Row],[Cantidad Ordenada]]</f>
        <v>60</v>
      </c>
    </row>
    <row r="1151" spans="1:13" x14ac:dyDescent="0.45">
      <c r="A1151" s="3">
        <v>463</v>
      </c>
      <c r="B1151" s="3">
        <v>7</v>
      </c>
      <c r="C1151" s="2" t="s">
        <v>218</v>
      </c>
      <c r="D1151" s="2" t="s">
        <v>1335</v>
      </c>
      <c r="E1151" s="4">
        <v>19</v>
      </c>
      <c r="F1151" s="4">
        <v>31</v>
      </c>
      <c r="G1151" s="3">
        <v>3</v>
      </c>
      <c r="H1151">
        <v>14</v>
      </c>
      <c r="I1151" s="2" t="s">
        <v>1328</v>
      </c>
      <c r="J1151" s="4">
        <f>cocina[[#This Row],[Precio Unitario]]*cocina[[#This Row],[Cantidad Ordenada]]</f>
        <v>93</v>
      </c>
      <c r="K1151" s="4">
        <f>(cocina[[#This Row],[Precio Unitario]]-cocina[[#This Row],[Costo Unitario]])*cocina[[#This Row],[Cantidad Ordenada]]</f>
        <v>36</v>
      </c>
      <c r="L1151" s="7">
        <f>cocina[[#This Row],[Ganancia Neta]]/cocina[[#This Row],[Ganancia Bruta]]</f>
        <v>0.38709677419354838</v>
      </c>
      <c r="M1151" s="4">
        <f>cocina[[#This Row],[Costo Unitario]]*cocina[[#This Row],[Cantidad Ordenada]]</f>
        <v>57</v>
      </c>
    </row>
    <row r="1152" spans="1:13" x14ac:dyDescent="0.45">
      <c r="A1152" s="3">
        <v>464</v>
      </c>
      <c r="B1152" s="3">
        <v>16</v>
      </c>
      <c r="C1152" s="2" t="s">
        <v>297</v>
      </c>
      <c r="D1152" s="2" t="s">
        <v>1351</v>
      </c>
      <c r="E1152" s="4">
        <v>15</v>
      </c>
      <c r="F1152" s="4">
        <v>26</v>
      </c>
      <c r="G1152" s="3">
        <v>3</v>
      </c>
      <c r="H1152">
        <v>50</v>
      </c>
      <c r="I1152" s="2" t="s">
        <v>1328</v>
      </c>
      <c r="J1152" s="4">
        <f>cocina[[#This Row],[Precio Unitario]]*cocina[[#This Row],[Cantidad Ordenada]]</f>
        <v>78</v>
      </c>
      <c r="K1152" s="4">
        <f>(cocina[[#This Row],[Precio Unitario]]-cocina[[#This Row],[Costo Unitario]])*cocina[[#This Row],[Cantidad Ordenada]]</f>
        <v>33</v>
      </c>
      <c r="L1152" s="7">
        <f>cocina[[#This Row],[Ganancia Neta]]/cocina[[#This Row],[Ganancia Bruta]]</f>
        <v>0.42307692307692307</v>
      </c>
      <c r="M1152" s="4">
        <f>cocina[[#This Row],[Costo Unitario]]*cocina[[#This Row],[Cantidad Ordenada]]</f>
        <v>45</v>
      </c>
    </row>
    <row r="1153" spans="1:13" x14ac:dyDescent="0.45">
      <c r="A1153" s="3">
        <v>464</v>
      </c>
      <c r="B1153" s="3">
        <v>16</v>
      </c>
      <c r="C1153" s="2" t="s">
        <v>200</v>
      </c>
      <c r="D1153" s="2" t="s">
        <v>1336</v>
      </c>
      <c r="E1153" s="4">
        <v>16</v>
      </c>
      <c r="F1153" s="4">
        <v>27</v>
      </c>
      <c r="G1153" s="3">
        <v>2</v>
      </c>
      <c r="H1153">
        <v>24</v>
      </c>
      <c r="I1153" s="2" t="s">
        <v>1327</v>
      </c>
      <c r="J1153" s="4">
        <f>cocina[[#This Row],[Precio Unitario]]*cocina[[#This Row],[Cantidad Ordenada]]</f>
        <v>54</v>
      </c>
      <c r="K1153" s="4">
        <f>(cocina[[#This Row],[Precio Unitario]]-cocina[[#This Row],[Costo Unitario]])*cocina[[#This Row],[Cantidad Ordenada]]</f>
        <v>22</v>
      </c>
      <c r="L1153" s="7">
        <f>cocina[[#This Row],[Ganancia Neta]]/cocina[[#This Row],[Ganancia Bruta]]</f>
        <v>0.40740740740740738</v>
      </c>
      <c r="M1153" s="4">
        <f>cocina[[#This Row],[Costo Unitario]]*cocina[[#This Row],[Cantidad Ordenada]]</f>
        <v>32</v>
      </c>
    </row>
    <row r="1154" spans="1:13" x14ac:dyDescent="0.45">
      <c r="A1154" s="3">
        <v>464</v>
      </c>
      <c r="B1154" s="3">
        <v>16</v>
      </c>
      <c r="C1154" s="2" t="s">
        <v>390</v>
      </c>
      <c r="D1154" s="2" t="s">
        <v>1345</v>
      </c>
      <c r="E1154" s="4">
        <v>13</v>
      </c>
      <c r="F1154" s="4">
        <v>22</v>
      </c>
      <c r="G1154" s="3">
        <v>1</v>
      </c>
      <c r="H1154">
        <v>10</v>
      </c>
      <c r="I1154" s="2" t="s">
        <v>1327</v>
      </c>
      <c r="J1154" s="4">
        <f>cocina[[#This Row],[Precio Unitario]]*cocina[[#This Row],[Cantidad Ordenada]]</f>
        <v>22</v>
      </c>
      <c r="K1154" s="4">
        <f>(cocina[[#This Row],[Precio Unitario]]-cocina[[#This Row],[Costo Unitario]])*cocina[[#This Row],[Cantidad Ordenada]]</f>
        <v>9</v>
      </c>
      <c r="L1154" s="7">
        <f>cocina[[#This Row],[Ganancia Neta]]/cocina[[#This Row],[Ganancia Bruta]]</f>
        <v>0.40909090909090912</v>
      </c>
      <c r="M1154" s="4">
        <f>cocina[[#This Row],[Costo Unitario]]*cocina[[#This Row],[Cantidad Ordenada]]</f>
        <v>13</v>
      </c>
    </row>
    <row r="1155" spans="1:13" x14ac:dyDescent="0.45">
      <c r="A1155" s="3">
        <v>465</v>
      </c>
      <c r="B1155" s="3">
        <v>4</v>
      </c>
      <c r="C1155" s="2" t="s">
        <v>229</v>
      </c>
      <c r="D1155" s="2" t="s">
        <v>1352</v>
      </c>
      <c r="E1155" s="4">
        <v>15</v>
      </c>
      <c r="F1155" s="4">
        <v>25</v>
      </c>
      <c r="G1155" s="3">
        <v>3</v>
      </c>
      <c r="H1155">
        <v>37</v>
      </c>
      <c r="I1155" s="2" t="s">
        <v>1327</v>
      </c>
      <c r="J1155" s="4">
        <f>cocina[[#This Row],[Precio Unitario]]*cocina[[#This Row],[Cantidad Ordenada]]</f>
        <v>75</v>
      </c>
      <c r="K1155" s="4">
        <f>(cocina[[#This Row],[Precio Unitario]]-cocina[[#This Row],[Costo Unitario]])*cocina[[#This Row],[Cantidad Ordenada]]</f>
        <v>30</v>
      </c>
      <c r="L1155" s="7">
        <f>cocina[[#This Row],[Ganancia Neta]]/cocina[[#This Row],[Ganancia Bruta]]</f>
        <v>0.4</v>
      </c>
      <c r="M1155" s="4">
        <f>cocina[[#This Row],[Costo Unitario]]*cocina[[#This Row],[Cantidad Ordenada]]</f>
        <v>45</v>
      </c>
    </row>
    <row r="1156" spans="1:13" x14ac:dyDescent="0.45">
      <c r="A1156" s="3">
        <v>465</v>
      </c>
      <c r="B1156" s="3">
        <v>4</v>
      </c>
      <c r="C1156" s="2" t="s">
        <v>385</v>
      </c>
      <c r="D1156" s="2" t="s">
        <v>1348</v>
      </c>
      <c r="E1156" s="4">
        <v>14</v>
      </c>
      <c r="F1156" s="4">
        <v>23</v>
      </c>
      <c r="G1156" s="3">
        <v>2</v>
      </c>
      <c r="H1156">
        <v>23</v>
      </c>
      <c r="I1156" s="2" t="s">
        <v>1328</v>
      </c>
      <c r="J1156" s="4">
        <f>cocina[[#This Row],[Precio Unitario]]*cocina[[#This Row],[Cantidad Ordenada]]</f>
        <v>46</v>
      </c>
      <c r="K1156" s="4">
        <f>(cocina[[#This Row],[Precio Unitario]]-cocina[[#This Row],[Costo Unitario]])*cocina[[#This Row],[Cantidad Ordenada]]</f>
        <v>18</v>
      </c>
      <c r="L1156" s="7">
        <f>cocina[[#This Row],[Ganancia Neta]]/cocina[[#This Row],[Ganancia Bruta]]</f>
        <v>0.39130434782608697</v>
      </c>
      <c r="M1156" s="4">
        <f>cocina[[#This Row],[Costo Unitario]]*cocina[[#This Row],[Cantidad Ordenada]]</f>
        <v>28</v>
      </c>
    </row>
    <row r="1157" spans="1:13" x14ac:dyDescent="0.45">
      <c r="A1157" s="3">
        <v>466</v>
      </c>
      <c r="B1157" s="3">
        <v>4</v>
      </c>
      <c r="C1157" s="2" t="s">
        <v>390</v>
      </c>
      <c r="D1157" s="2" t="s">
        <v>1345</v>
      </c>
      <c r="E1157" s="4">
        <v>13</v>
      </c>
      <c r="F1157" s="4">
        <v>22</v>
      </c>
      <c r="G1157" s="3">
        <v>1</v>
      </c>
      <c r="H1157">
        <v>50</v>
      </c>
      <c r="I1157" s="2" t="s">
        <v>1328</v>
      </c>
      <c r="J1157" s="4">
        <f>cocina[[#This Row],[Precio Unitario]]*cocina[[#This Row],[Cantidad Ordenada]]</f>
        <v>22</v>
      </c>
      <c r="K1157" s="4">
        <f>(cocina[[#This Row],[Precio Unitario]]-cocina[[#This Row],[Costo Unitario]])*cocina[[#This Row],[Cantidad Ordenada]]</f>
        <v>9</v>
      </c>
      <c r="L1157" s="7">
        <f>cocina[[#This Row],[Ganancia Neta]]/cocina[[#This Row],[Ganancia Bruta]]</f>
        <v>0.40909090909090912</v>
      </c>
      <c r="M1157" s="4">
        <f>cocina[[#This Row],[Costo Unitario]]*cocina[[#This Row],[Cantidad Ordenada]]</f>
        <v>13</v>
      </c>
    </row>
    <row r="1158" spans="1:13" x14ac:dyDescent="0.45">
      <c r="A1158" s="3">
        <v>466</v>
      </c>
      <c r="B1158" s="3">
        <v>4</v>
      </c>
      <c r="C1158" s="2" t="s">
        <v>123</v>
      </c>
      <c r="D1158" s="2" t="s">
        <v>1334</v>
      </c>
      <c r="E1158" s="4">
        <v>18</v>
      </c>
      <c r="F1158" s="4">
        <v>30</v>
      </c>
      <c r="G1158" s="3">
        <v>3</v>
      </c>
      <c r="H1158">
        <v>52</v>
      </c>
      <c r="I1158" s="2" t="s">
        <v>1327</v>
      </c>
      <c r="J1158" s="4">
        <f>cocina[[#This Row],[Precio Unitario]]*cocina[[#This Row],[Cantidad Ordenada]]</f>
        <v>90</v>
      </c>
      <c r="K1158" s="4">
        <f>(cocina[[#This Row],[Precio Unitario]]-cocina[[#This Row],[Costo Unitario]])*cocina[[#This Row],[Cantidad Ordenada]]</f>
        <v>36</v>
      </c>
      <c r="L1158" s="7">
        <f>cocina[[#This Row],[Ganancia Neta]]/cocina[[#This Row],[Ganancia Bruta]]</f>
        <v>0.4</v>
      </c>
      <c r="M1158" s="4">
        <f>cocina[[#This Row],[Costo Unitario]]*cocina[[#This Row],[Cantidad Ordenada]]</f>
        <v>54</v>
      </c>
    </row>
    <row r="1159" spans="1:13" x14ac:dyDescent="0.45">
      <c r="A1159" s="3">
        <v>466</v>
      </c>
      <c r="B1159" s="3">
        <v>4</v>
      </c>
      <c r="C1159" s="2" t="s">
        <v>68</v>
      </c>
      <c r="D1159" s="2" t="s">
        <v>1341</v>
      </c>
      <c r="E1159" s="4">
        <v>16</v>
      </c>
      <c r="F1159" s="4">
        <v>28</v>
      </c>
      <c r="G1159" s="3">
        <v>1</v>
      </c>
      <c r="H1159">
        <v>43</v>
      </c>
      <c r="I1159" s="2" t="s">
        <v>1327</v>
      </c>
      <c r="J1159" s="4">
        <f>cocina[[#This Row],[Precio Unitario]]*cocina[[#This Row],[Cantidad Ordenada]]</f>
        <v>28</v>
      </c>
      <c r="K1159" s="4">
        <f>(cocina[[#This Row],[Precio Unitario]]-cocina[[#This Row],[Costo Unitario]])*cocina[[#This Row],[Cantidad Ordenada]]</f>
        <v>12</v>
      </c>
      <c r="L1159" s="7">
        <f>cocina[[#This Row],[Ganancia Neta]]/cocina[[#This Row],[Ganancia Bruta]]</f>
        <v>0.42857142857142855</v>
      </c>
      <c r="M1159" s="4">
        <f>cocina[[#This Row],[Costo Unitario]]*cocina[[#This Row],[Cantidad Ordenada]]</f>
        <v>16</v>
      </c>
    </row>
    <row r="1160" spans="1:13" x14ac:dyDescent="0.45">
      <c r="A1160" s="3">
        <v>467</v>
      </c>
      <c r="B1160" s="3">
        <v>15</v>
      </c>
      <c r="C1160" s="2" t="s">
        <v>512</v>
      </c>
      <c r="D1160" s="2" t="s">
        <v>1340</v>
      </c>
      <c r="E1160" s="4">
        <v>20</v>
      </c>
      <c r="F1160" s="4">
        <v>33</v>
      </c>
      <c r="G1160" s="3">
        <v>3</v>
      </c>
      <c r="H1160">
        <v>13</v>
      </c>
      <c r="I1160" s="2" t="s">
        <v>1327</v>
      </c>
      <c r="J1160" s="4">
        <f>cocina[[#This Row],[Precio Unitario]]*cocina[[#This Row],[Cantidad Ordenada]]</f>
        <v>99</v>
      </c>
      <c r="K1160" s="4">
        <f>(cocina[[#This Row],[Precio Unitario]]-cocina[[#This Row],[Costo Unitario]])*cocina[[#This Row],[Cantidad Ordenada]]</f>
        <v>39</v>
      </c>
      <c r="L1160" s="7">
        <f>cocina[[#This Row],[Ganancia Neta]]/cocina[[#This Row],[Ganancia Bruta]]</f>
        <v>0.39393939393939392</v>
      </c>
      <c r="M1160" s="4">
        <f>cocina[[#This Row],[Costo Unitario]]*cocina[[#This Row],[Cantidad Ordenada]]</f>
        <v>60</v>
      </c>
    </row>
    <row r="1161" spans="1:13" x14ac:dyDescent="0.45">
      <c r="A1161" s="3">
        <v>467</v>
      </c>
      <c r="B1161" s="3">
        <v>15</v>
      </c>
      <c r="C1161" s="2" t="s">
        <v>390</v>
      </c>
      <c r="D1161" s="2" t="s">
        <v>1345</v>
      </c>
      <c r="E1161" s="4">
        <v>13</v>
      </c>
      <c r="F1161" s="4">
        <v>22</v>
      </c>
      <c r="G1161" s="3">
        <v>2</v>
      </c>
      <c r="H1161">
        <v>59</v>
      </c>
      <c r="I1161" s="2" t="s">
        <v>1327</v>
      </c>
      <c r="J1161" s="4">
        <f>cocina[[#This Row],[Precio Unitario]]*cocina[[#This Row],[Cantidad Ordenada]]</f>
        <v>44</v>
      </c>
      <c r="K1161" s="4">
        <f>(cocina[[#This Row],[Precio Unitario]]-cocina[[#This Row],[Costo Unitario]])*cocina[[#This Row],[Cantidad Ordenada]]</f>
        <v>18</v>
      </c>
      <c r="L1161" s="7">
        <f>cocina[[#This Row],[Ganancia Neta]]/cocina[[#This Row],[Ganancia Bruta]]</f>
        <v>0.40909090909090912</v>
      </c>
      <c r="M1161" s="4">
        <f>cocina[[#This Row],[Costo Unitario]]*cocina[[#This Row],[Cantidad Ordenada]]</f>
        <v>26</v>
      </c>
    </row>
    <row r="1162" spans="1:13" x14ac:dyDescent="0.45">
      <c r="A1162" s="3">
        <v>468</v>
      </c>
      <c r="B1162" s="3">
        <v>14</v>
      </c>
      <c r="C1162" s="2" t="s">
        <v>211</v>
      </c>
      <c r="D1162" s="2" t="s">
        <v>1342</v>
      </c>
      <c r="E1162" s="4">
        <v>11</v>
      </c>
      <c r="F1162" s="4">
        <v>19</v>
      </c>
      <c r="G1162" s="3">
        <v>2</v>
      </c>
      <c r="H1162">
        <v>38</v>
      </c>
      <c r="I1162" s="2" t="s">
        <v>1328</v>
      </c>
      <c r="J1162" s="4">
        <f>cocina[[#This Row],[Precio Unitario]]*cocina[[#This Row],[Cantidad Ordenada]]</f>
        <v>38</v>
      </c>
      <c r="K1162" s="4">
        <f>(cocina[[#This Row],[Precio Unitario]]-cocina[[#This Row],[Costo Unitario]])*cocina[[#This Row],[Cantidad Ordenada]]</f>
        <v>16</v>
      </c>
      <c r="L1162" s="7">
        <f>cocina[[#This Row],[Ganancia Neta]]/cocina[[#This Row],[Ganancia Bruta]]</f>
        <v>0.42105263157894735</v>
      </c>
      <c r="M1162" s="4">
        <f>cocina[[#This Row],[Costo Unitario]]*cocina[[#This Row],[Cantidad Ordenada]]</f>
        <v>22</v>
      </c>
    </row>
    <row r="1163" spans="1:13" x14ac:dyDescent="0.45">
      <c r="A1163" s="3">
        <v>468</v>
      </c>
      <c r="B1163" s="3">
        <v>14</v>
      </c>
      <c r="C1163" s="2" t="s">
        <v>279</v>
      </c>
      <c r="D1163" s="2" t="s">
        <v>1347</v>
      </c>
      <c r="E1163" s="4">
        <v>12</v>
      </c>
      <c r="F1163" s="4">
        <v>20</v>
      </c>
      <c r="G1163" s="3">
        <v>2</v>
      </c>
      <c r="H1163">
        <v>16</v>
      </c>
      <c r="I1163" s="2" t="s">
        <v>1328</v>
      </c>
      <c r="J1163" s="4">
        <f>cocina[[#This Row],[Precio Unitario]]*cocina[[#This Row],[Cantidad Ordenada]]</f>
        <v>40</v>
      </c>
      <c r="K1163" s="4">
        <f>(cocina[[#This Row],[Precio Unitario]]-cocina[[#This Row],[Costo Unitario]])*cocina[[#This Row],[Cantidad Ordenada]]</f>
        <v>16</v>
      </c>
      <c r="L1163" s="7">
        <f>cocina[[#This Row],[Ganancia Neta]]/cocina[[#This Row],[Ganancia Bruta]]</f>
        <v>0.4</v>
      </c>
      <c r="M1163" s="4">
        <f>cocina[[#This Row],[Costo Unitario]]*cocina[[#This Row],[Cantidad Ordenada]]</f>
        <v>24</v>
      </c>
    </row>
    <row r="1164" spans="1:13" x14ac:dyDescent="0.45">
      <c r="A1164" s="3">
        <v>468</v>
      </c>
      <c r="B1164" s="3">
        <v>14</v>
      </c>
      <c r="C1164" s="2" t="s">
        <v>68</v>
      </c>
      <c r="D1164" s="2" t="s">
        <v>1341</v>
      </c>
      <c r="E1164" s="4">
        <v>16</v>
      </c>
      <c r="F1164" s="4">
        <v>28</v>
      </c>
      <c r="G1164" s="3">
        <v>1</v>
      </c>
      <c r="H1164">
        <v>9</v>
      </c>
      <c r="I1164" s="2" t="s">
        <v>1328</v>
      </c>
      <c r="J1164" s="4">
        <f>cocina[[#This Row],[Precio Unitario]]*cocina[[#This Row],[Cantidad Ordenada]]</f>
        <v>28</v>
      </c>
      <c r="K1164" s="4">
        <f>(cocina[[#This Row],[Precio Unitario]]-cocina[[#This Row],[Costo Unitario]])*cocina[[#This Row],[Cantidad Ordenada]]</f>
        <v>12</v>
      </c>
      <c r="L1164" s="7">
        <f>cocina[[#This Row],[Ganancia Neta]]/cocina[[#This Row],[Ganancia Bruta]]</f>
        <v>0.42857142857142855</v>
      </c>
      <c r="M1164" s="4">
        <f>cocina[[#This Row],[Costo Unitario]]*cocina[[#This Row],[Cantidad Ordenada]]</f>
        <v>16</v>
      </c>
    </row>
    <row r="1165" spans="1:13" x14ac:dyDescent="0.45">
      <c r="A1165" s="3">
        <v>469</v>
      </c>
      <c r="B1165" s="3">
        <v>1</v>
      </c>
      <c r="C1165" s="2" t="s">
        <v>35</v>
      </c>
      <c r="D1165" s="2" t="s">
        <v>1343</v>
      </c>
      <c r="E1165" s="4">
        <v>21</v>
      </c>
      <c r="F1165" s="4">
        <v>35</v>
      </c>
      <c r="G1165" s="3">
        <v>3</v>
      </c>
      <c r="H1165">
        <v>22</v>
      </c>
      <c r="I1165" s="2" t="s">
        <v>1328</v>
      </c>
      <c r="J1165" s="4">
        <f>cocina[[#This Row],[Precio Unitario]]*cocina[[#This Row],[Cantidad Ordenada]]</f>
        <v>105</v>
      </c>
      <c r="K1165" s="4">
        <f>(cocina[[#This Row],[Precio Unitario]]-cocina[[#This Row],[Costo Unitario]])*cocina[[#This Row],[Cantidad Ordenada]]</f>
        <v>42</v>
      </c>
      <c r="L1165" s="7">
        <f>cocina[[#This Row],[Ganancia Neta]]/cocina[[#This Row],[Ganancia Bruta]]</f>
        <v>0.4</v>
      </c>
      <c r="M1165" s="4">
        <f>cocina[[#This Row],[Costo Unitario]]*cocina[[#This Row],[Cantidad Ordenada]]</f>
        <v>63</v>
      </c>
    </row>
    <row r="1166" spans="1:13" x14ac:dyDescent="0.45">
      <c r="A1166" s="3">
        <v>469</v>
      </c>
      <c r="B1166" s="3">
        <v>1</v>
      </c>
      <c r="C1166" s="2" t="s">
        <v>480</v>
      </c>
      <c r="D1166" s="2" t="s">
        <v>1344</v>
      </c>
      <c r="E1166" s="4">
        <v>19</v>
      </c>
      <c r="F1166" s="4">
        <v>32</v>
      </c>
      <c r="G1166" s="3">
        <v>1</v>
      </c>
      <c r="H1166">
        <v>44</v>
      </c>
      <c r="I1166" s="2" t="s">
        <v>1327</v>
      </c>
      <c r="J1166" s="4">
        <f>cocina[[#This Row],[Precio Unitario]]*cocina[[#This Row],[Cantidad Ordenada]]</f>
        <v>32</v>
      </c>
      <c r="K1166" s="4">
        <f>(cocina[[#This Row],[Precio Unitario]]-cocina[[#This Row],[Costo Unitario]])*cocina[[#This Row],[Cantidad Ordenada]]</f>
        <v>13</v>
      </c>
      <c r="L1166" s="7">
        <f>cocina[[#This Row],[Ganancia Neta]]/cocina[[#This Row],[Ganancia Bruta]]</f>
        <v>0.40625</v>
      </c>
      <c r="M1166" s="4">
        <f>cocina[[#This Row],[Costo Unitario]]*cocina[[#This Row],[Cantidad Ordenada]]</f>
        <v>19</v>
      </c>
    </row>
    <row r="1167" spans="1:13" x14ac:dyDescent="0.45">
      <c r="A1167" s="3">
        <v>470</v>
      </c>
      <c r="B1167" s="3">
        <v>17</v>
      </c>
      <c r="C1167" s="2" t="s">
        <v>300</v>
      </c>
      <c r="D1167" s="2" t="s">
        <v>1333</v>
      </c>
      <c r="E1167" s="4">
        <v>14</v>
      </c>
      <c r="F1167" s="4">
        <v>24</v>
      </c>
      <c r="G1167" s="3">
        <v>1</v>
      </c>
      <c r="H1167">
        <v>44</v>
      </c>
      <c r="I1167" s="2" t="s">
        <v>1327</v>
      </c>
      <c r="J1167" s="4">
        <f>cocina[[#This Row],[Precio Unitario]]*cocina[[#This Row],[Cantidad Ordenada]]</f>
        <v>24</v>
      </c>
      <c r="K1167" s="4">
        <f>(cocina[[#This Row],[Precio Unitario]]-cocina[[#This Row],[Costo Unitario]])*cocina[[#This Row],[Cantidad Ordenada]]</f>
        <v>10</v>
      </c>
      <c r="L1167" s="7">
        <f>cocina[[#This Row],[Ganancia Neta]]/cocina[[#This Row],[Ganancia Bruta]]</f>
        <v>0.41666666666666669</v>
      </c>
      <c r="M1167" s="4">
        <f>cocina[[#This Row],[Costo Unitario]]*cocina[[#This Row],[Cantidad Ordenada]]</f>
        <v>14</v>
      </c>
    </row>
    <row r="1168" spans="1:13" x14ac:dyDescent="0.45">
      <c r="A1168" s="3">
        <v>470</v>
      </c>
      <c r="B1168" s="3">
        <v>17</v>
      </c>
      <c r="C1168" s="2" t="s">
        <v>143</v>
      </c>
      <c r="D1168" s="2" t="s">
        <v>1350</v>
      </c>
      <c r="E1168" s="4">
        <v>10</v>
      </c>
      <c r="F1168" s="4">
        <v>18</v>
      </c>
      <c r="G1168" s="3">
        <v>3</v>
      </c>
      <c r="H1168">
        <v>28</v>
      </c>
      <c r="I1168" s="2" t="s">
        <v>1327</v>
      </c>
      <c r="J1168" s="4">
        <f>cocina[[#This Row],[Precio Unitario]]*cocina[[#This Row],[Cantidad Ordenada]]</f>
        <v>54</v>
      </c>
      <c r="K1168" s="4">
        <f>(cocina[[#This Row],[Precio Unitario]]-cocina[[#This Row],[Costo Unitario]])*cocina[[#This Row],[Cantidad Ordenada]]</f>
        <v>24</v>
      </c>
      <c r="L1168" s="7">
        <f>cocina[[#This Row],[Ganancia Neta]]/cocina[[#This Row],[Ganancia Bruta]]</f>
        <v>0.44444444444444442</v>
      </c>
      <c r="M1168" s="4">
        <f>cocina[[#This Row],[Costo Unitario]]*cocina[[#This Row],[Cantidad Ordenada]]</f>
        <v>30</v>
      </c>
    </row>
    <row r="1169" spans="1:13" x14ac:dyDescent="0.45">
      <c r="A1169" s="3">
        <v>471</v>
      </c>
      <c r="B1169" s="3">
        <v>7</v>
      </c>
      <c r="C1169" s="2" t="s">
        <v>35</v>
      </c>
      <c r="D1169" s="2" t="s">
        <v>1343</v>
      </c>
      <c r="E1169" s="4">
        <v>21</v>
      </c>
      <c r="F1169" s="4">
        <v>35</v>
      </c>
      <c r="G1169" s="3">
        <v>3</v>
      </c>
      <c r="H1169">
        <v>57</v>
      </c>
      <c r="I1169" s="2" t="s">
        <v>1327</v>
      </c>
      <c r="J1169" s="4">
        <f>cocina[[#This Row],[Precio Unitario]]*cocina[[#This Row],[Cantidad Ordenada]]</f>
        <v>105</v>
      </c>
      <c r="K1169" s="4">
        <f>(cocina[[#This Row],[Precio Unitario]]-cocina[[#This Row],[Costo Unitario]])*cocina[[#This Row],[Cantidad Ordenada]]</f>
        <v>42</v>
      </c>
      <c r="L1169" s="7">
        <f>cocina[[#This Row],[Ganancia Neta]]/cocina[[#This Row],[Ganancia Bruta]]</f>
        <v>0.4</v>
      </c>
      <c r="M1169" s="4">
        <f>cocina[[#This Row],[Costo Unitario]]*cocina[[#This Row],[Cantidad Ordenada]]</f>
        <v>63</v>
      </c>
    </row>
    <row r="1170" spans="1:13" x14ac:dyDescent="0.45">
      <c r="A1170" s="3">
        <v>472</v>
      </c>
      <c r="B1170" s="3">
        <v>20</v>
      </c>
      <c r="C1170" s="2" t="s">
        <v>35</v>
      </c>
      <c r="D1170" s="2" t="s">
        <v>1343</v>
      </c>
      <c r="E1170" s="4">
        <v>21</v>
      </c>
      <c r="F1170" s="4">
        <v>35</v>
      </c>
      <c r="G1170" s="3">
        <v>2</v>
      </c>
      <c r="H1170">
        <v>42</v>
      </c>
      <c r="I1170" s="2" t="s">
        <v>1327</v>
      </c>
      <c r="J1170" s="4">
        <f>cocina[[#This Row],[Precio Unitario]]*cocina[[#This Row],[Cantidad Ordenada]]</f>
        <v>70</v>
      </c>
      <c r="K1170" s="4">
        <f>(cocina[[#This Row],[Precio Unitario]]-cocina[[#This Row],[Costo Unitario]])*cocina[[#This Row],[Cantidad Ordenada]]</f>
        <v>28</v>
      </c>
      <c r="L1170" s="7">
        <f>cocina[[#This Row],[Ganancia Neta]]/cocina[[#This Row],[Ganancia Bruta]]</f>
        <v>0.4</v>
      </c>
      <c r="M1170" s="4">
        <f>cocina[[#This Row],[Costo Unitario]]*cocina[[#This Row],[Cantidad Ordenada]]</f>
        <v>42</v>
      </c>
    </row>
    <row r="1171" spans="1:13" x14ac:dyDescent="0.45">
      <c r="A1171" s="3">
        <v>472</v>
      </c>
      <c r="B1171" s="3">
        <v>20</v>
      </c>
      <c r="C1171" s="2" t="s">
        <v>390</v>
      </c>
      <c r="D1171" s="2" t="s">
        <v>1345</v>
      </c>
      <c r="E1171" s="4">
        <v>13</v>
      </c>
      <c r="F1171" s="4">
        <v>22</v>
      </c>
      <c r="G1171" s="3">
        <v>2</v>
      </c>
      <c r="H1171">
        <v>31</v>
      </c>
      <c r="I1171" s="2" t="s">
        <v>1328</v>
      </c>
      <c r="J1171" s="4">
        <f>cocina[[#This Row],[Precio Unitario]]*cocina[[#This Row],[Cantidad Ordenada]]</f>
        <v>44</v>
      </c>
      <c r="K1171" s="4">
        <f>(cocina[[#This Row],[Precio Unitario]]-cocina[[#This Row],[Costo Unitario]])*cocina[[#This Row],[Cantidad Ordenada]]</f>
        <v>18</v>
      </c>
      <c r="L1171" s="7">
        <f>cocina[[#This Row],[Ganancia Neta]]/cocina[[#This Row],[Ganancia Bruta]]</f>
        <v>0.40909090909090912</v>
      </c>
      <c r="M1171" s="4">
        <f>cocina[[#This Row],[Costo Unitario]]*cocina[[#This Row],[Cantidad Ordenada]]</f>
        <v>26</v>
      </c>
    </row>
    <row r="1172" spans="1:13" x14ac:dyDescent="0.45">
      <c r="A1172" s="3">
        <v>473</v>
      </c>
      <c r="B1172" s="3">
        <v>13</v>
      </c>
      <c r="C1172" s="2" t="s">
        <v>390</v>
      </c>
      <c r="D1172" s="2" t="s">
        <v>1345</v>
      </c>
      <c r="E1172" s="4">
        <v>13</v>
      </c>
      <c r="F1172" s="4">
        <v>22</v>
      </c>
      <c r="G1172" s="3">
        <v>2</v>
      </c>
      <c r="H1172">
        <v>51</v>
      </c>
      <c r="I1172" s="2" t="s">
        <v>1328</v>
      </c>
      <c r="J1172" s="4">
        <f>cocina[[#This Row],[Precio Unitario]]*cocina[[#This Row],[Cantidad Ordenada]]</f>
        <v>44</v>
      </c>
      <c r="K1172" s="4">
        <f>(cocina[[#This Row],[Precio Unitario]]-cocina[[#This Row],[Costo Unitario]])*cocina[[#This Row],[Cantidad Ordenada]]</f>
        <v>18</v>
      </c>
      <c r="L1172" s="7">
        <f>cocina[[#This Row],[Ganancia Neta]]/cocina[[#This Row],[Ganancia Bruta]]</f>
        <v>0.40909090909090912</v>
      </c>
      <c r="M1172" s="4">
        <f>cocina[[#This Row],[Costo Unitario]]*cocina[[#This Row],[Cantidad Ordenada]]</f>
        <v>26</v>
      </c>
    </row>
    <row r="1173" spans="1:13" x14ac:dyDescent="0.45">
      <c r="A1173" s="3">
        <v>473</v>
      </c>
      <c r="B1173" s="3">
        <v>13</v>
      </c>
      <c r="C1173" s="2" t="s">
        <v>35</v>
      </c>
      <c r="D1173" s="2" t="s">
        <v>1343</v>
      </c>
      <c r="E1173" s="4">
        <v>21</v>
      </c>
      <c r="F1173" s="4">
        <v>35</v>
      </c>
      <c r="G1173" s="3">
        <v>1</v>
      </c>
      <c r="H1173">
        <v>10</v>
      </c>
      <c r="I1173" s="2" t="s">
        <v>1327</v>
      </c>
      <c r="J1173" s="4">
        <f>cocina[[#This Row],[Precio Unitario]]*cocina[[#This Row],[Cantidad Ordenada]]</f>
        <v>35</v>
      </c>
      <c r="K1173" s="4">
        <f>(cocina[[#This Row],[Precio Unitario]]-cocina[[#This Row],[Costo Unitario]])*cocina[[#This Row],[Cantidad Ordenada]]</f>
        <v>14</v>
      </c>
      <c r="L1173" s="7">
        <f>cocina[[#This Row],[Ganancia Neta]]/cocina[[#This Row],[Ganancia Bruta]]</f>
        <v>0.4</v>
      </c>
      <c r="M1173" s="4">
        <f>cocina[[#This Row],[Costo Unitario]]*cocina[[#This Row],[Cantidad Ordenada]]</f>
        <v>21</v>
      </c>
    </row>
    <row r="1174" spans="1:13" x14ac:dyDescent="0.45">
      <c r="A1174" s="3">
        <v>474</v>
      </c>
      <c r="B1174" s="3">
        <v>2</v>
      </c>
      <c r="C1174" s="2" t="s">
        <v>98</v>
      </c>
      <c r="D1174" s="2" t="s">
        <v>1346</v>
      </c>
      <c r="E1174" s="4">
        <v>20</v>
      </c>
      <c r="F1174" s="4">
        <v>34</v>
      </c>
      <c r="G1174" s="3">
        <v>1</v>
      </c>
      <c r="H1174">
        <v>55</v>
      </c>
      <c r="I1174" s="2" t="s">
        <v>1328</v>
      </c>
      <c r="J1174" s="4">
        <f>cocina[[#This Row],[Precio Unitario]]*cocina[[#This Row],[Cantidad Ordenada]]</f>
        <v>34</v>
      </c>
      <c r="K1174" s="4">
        <f>(cocina[[#This Row],[Precio Unitario]]-cocina[[#This Row],[Costo Unitario]])*cocina[[#This Row],[Cantidad Ordenada]]</f>
        <v>14</v>
      </c>
      <c r="L1174" s="7">
        <f>cocina[[#This Row],[Ganancia Neta]]/cocina[[#This Row],[Ganancia Bruta]]</f>
        <v>0.41176470588235292</v>
      </c>
      <c r="M1174" s="4">
        <f>cocina[[#This Row],[Costo Unitario]]*cocina[[#This Row],[Cantidad Ordenada]]</f>
        <v>20</v>
      </c>
    </row>
    <row r="1175" spans="1:13" x14ac:dyDescent="0.45">
      <c r="A1175" s="3">
        <v>474</v>
      </c>
      <c r="B1175" s="3">
        <v>2</v>
      </c>
      <c r="C1175" s="2" t="s">
        <v>58</v>
      </c>
      <c r="D1175" s="2" t="s">
        <v>1339</v>
      </c>
      <c r="E1175" s="4">
        <v>17</v>
      </c>
      <c r="F1175" s="4">
        <v>29</v>
      </c>
      <c r="G1175" s="3">
        <v>1</v>
      </c>
      <c r="H1175">
        <v>37</v>
      </c>
      <c r="I1175" s="2" t="s">
        <v>1327</v>
      </c>
      <c r="J1175" s="4">
        <f>cocina[[#This Row],[Precio Unitario]]*cocina[[#This Row],[Cantidad Ordenada]]</f>
        <v>29</v>
      </c>
      <c r="K1175" s="4">
        <f>(cocina[[#This Row],[Precio Unitario]]-cocina[[#This Row],[Costo Unitario]])*cocina[[#This Row],[Cantidad Ordenada]]</f>
        <v>12</v>
      </c>
      <c r="L1175" s="7">
        <f>cocina[[#This Row],[Ganancia Neta]]/cocina[[#This Row],[Ganancia Bruta]]</f>
        <v>0.41379310344827586</v>
      </c>
      <c r="M1175" s="4">
        <f>cocina[[#This Row],[Costo Unitario]]*cocina[[#This Row],[Cantidad Ordenada]]</f>
        <v>17</v>
      </c>
    </row>
    <row r="1176" spans="1:13" x14ac:dyDescent="0.45">
      <c r="A1176" s="3">
        <v>474</v>
      </c>
      <c r="B1176" s="3">
        <v>2</v>
      </c>
      <c r="C1176" s="2" t="s">
        <v>218</v>
      </c>
      <c r="D1176" s="2" t="s">
        <v>1335</v>
      </c>
      <c r="E1176" s="4">
        <v>19</v>
      </c>
      <c r="F1176" s="4">
        <v>31</v>
      </c>
      <c r="G1176" s="3">
        <v>1</v>
      </c>
      <c r="H1176">
        <v>34</v>
      </c>
      <c r="I1176" s="2" t="s">
        <v>1328</v>
      </c>
      <c r="J1176" s="4">
        <f>cocina[[#This Row],[Precio Unitario]]*cocina[[#This Row],[Cantidad Ordenada]]</f>
        <v>31</v>
      </c>
      <c r="K1176" s="4">
        <f>(cocina[[#This Row],[Precio Unitario]]-cocina[[#This Row],[Costo Unitario]])*cocina[[#This Row],[Cantidad Ordenada]]</f>
        <v>12</v>
      </c>
      <c r="L1176" s="7">
        <f>cocina[[#This Row],[Ganancia Neta]]/cocina[[#This Row],[Ganancia Bruta]]</f>
        <v>0.38709677419354838</v>
      </c>
      <c r="M1176" s="4">
        <f>cocina[[#This Row],[Costo Unitario]]*cocina[[#This Row],[Cantidad Ordenada]]</f>
        <v>19</v>
      </c>
    </row>
    <row r="1177" spans="1:13" x14ac:dyDescent="0.45">
      <c r="A1177" s="3">
        <v>474</v>
      </c>
      <c r="B1177" s="3">
        <v>2</v>
      </c>
      <c r="C1177" s="2" t="s">
        <v>68</v>
      </c>
      <c r="D1177" s="2" t="s">
        <v>1341</v>
      </c>
      <c r="E1177" s="4">
        <v>16</v>
      </c>
      <c r="F1177" s="4">
        <v>28</v>
      </c>
      <c r="G1177" s="3">
        <v>3</v>
      </c>
      <c r="H1177">
        <v>35</v>
      </c>
      <c r="I1177" s="2" t="s">
        <v>1327</v>
      </c>
      <c r="J1177" s="4">
        <f>cocina[[#This Row],[Precio Unitario]]*cocina[[#This Row],[Cantidad Ordenada]]</f>
        <v>84</v>
      </c>
      <c r="K1177" s="4">
        <f>(cocina[[#This Row],[Precio Unitario]]-cocina[[#This Row],[Costo Unitario]])*cocina[[#This Row],[Cantidad Ordenada]]</f>
        <v>36</v>
      </c>
      <c r="L1177" s="7">
        <f>cocina[[#This Row],[Ganancia Neta]]/cocina[[#This Row],[Ganancia Bruta]]</f>
        <v>0.42857142857142855</v>
      </c>
      <c r="M1177" s="4">
        <f>cocina[[#This Row],[Costo Unitario]]*cocina[[#This Row],[Cantidad Ordenada]]</f>
        <v>48</v>
      </c>
    </row>
    <row r="1178" spans="1:13" x14ac:dyDescent="0.45">
      <c r="A1178" s="3">
        <v>475</v>
      </c>
      <c r="B1178" s="3">
        <v>18</v>
      </c>
      <c r="C1178" s="2" t="s">
        <v>300</v>
      </c>
      <c r="D1178" s="2" t="s">
        <v>1333</v>
      </c>
      <c r="E1178" s="4">
        <v>14</v>
      </c>
      <c r="F1178" s="4">
        <v>24</v>
      </c>
      <c r="G1178" s="3">
        <v>3</v>
      </c>
      <c r="H1178">
        <v>21</v>
      </c>
      <c r="I1178" s="2" t="s">
        <v>1328</v>
      </c>
      <c r="J1178" s="4">
        <f>cocina[[#This Row],[Precio Unitario]]*cocina[[#This Row],[Cantidad Ordenada]]</f>
        <v>72</v>
      </c>
      <c r="K1178" s="4">
        <f>(cocina[[#This Row],[Precio Unitario]]-cocina[[#This Row],[Costo Unitario]])*cocina[[#This Row],[Cantidad Ordenada]]</f>
        <v>30</v>
      </c>
      <c r="L1178" s="7">
        <f>cocina[[#This Row],[Ganancia Neta]]/cocina[[#This Row],[Ganancia Bruta]]</f>
        <v>0.41666666666666669</v>
      </c>
      <c r="M1178" s="4">
        <f>cocina[[#This Row],[Costo Unitario]]*cocina[[#This Row],[Cantidad Ordenada]]</f>
        <v>42</v>
      </c>
    </row>
    <row r="1179" spans="1:13" x14ac:dyDescent="0.45">
      <c r="A1179" s="3">
        <v>475</v>
      </c>
      <c r="B1179" s="3">
        <v>18</v>
      </c>
      <c r="C1179" s="2" t="s">
        <v>98</v>
      </c>
      <c r="D1179" s="2" t="s">
        <v>1346</v>
      </c>
      <c r="E1179" s="4">
        <v>20</v>
      </c>
      <c r="F1179" s="4">
        <v>34</v>
      </c>
      <c r="G1179" s="3">
        <v>3</v>
      </c>
      <c r="H1179">
        <v>14</v>
      </c>
      <c r="I1179" s="2" t="s">
        <v>1328</v>
      </c>
      <c r="J1179" s="4">
        <f>cocina[[#This Row],[Precio Unitario]]*cocina[[#This Row],[Cantidad Ordenada]]</f>
        <v>102</v>
      </c>
      <c r="K1179" s="4">
        <f>(cocina[[#This Row],[Precio Unitario]]-cocina[[#This Row],[Costo Unitario]])*cocina[[#This Row],[Cantidad Ordenada]]</f>
        <v>42</v>
      </c>
      <c r="L1179" s="7">
        <f>cocina[[#This Row],[Ganancia Neta]]/cocina[[#This Row],[Ganancia Bruta]]</f>
        <v>0.41176470588235292</v>
      </c>
      <c r="M1179" s="4">
        <f>cocina[[#This Row],[Costo Unitario]]*cocina[[#This Row],[Cantidad Ordenada]]</f>
        <v>60</v>
      </c>
    </row>
    <row r="1180" spans="1:13" x14ac:dyDescent="0.45">
      <c r="A1180" s="3">
        <v>476</v>
      </c>
      <c r="B1180" s="3">
        <v>13</v>
      </c>
      <c r="C1180" s="2" t="s">
        <v>300</v>
      </c>
      <c r="D1180" s="2" t="s">
        <v>1333</v>
      </c>
      <c r="E1180" s="4">
        <v>14</v>
      </c>
      <c r="F1180" s="4">
        <v>24</v>
      </c>
      <c r="G1180" s="3">
        <v>2</v>
      </c>
      <c r="H1180">
        <v>55</v>
      </c>
      <c r="I1180" s="2" t="s">
        <v>1328</v>
      </c>
      <c r="J1180" s="4">
        <f>cocina[[#This Row],[Precio Unitario]]*cocina[[#This Row],[Cantidad Ordenada]]</f>
        <v>48</v>
      </c>
      <c r="K1180" s="4">
        <f>(cocina[[#This Row],[Precio Unitario]]-cocina[[#This Row],[Costo Unitario]])*cocina[[#This Row],[Cantidad Ordenada]]</f>
        <v>20</v>
      </c>
      <c r="L1180" s="7">
        <f>cocina[[#This Row],[Ganancia Neta]]/cocina[[#This Row],[Ganancia Bruta]]</f>
        <v>0.41666666666666669</v>
      </c>
      <c r="M1180" s="4">
        <f>cocina[[#This Row],[Costo Unitario]]*cocina[[#This Row],[Cantidad Ordenada]]</f>
        <v>28</v>
      </c>
    </row>
    <row r="1181" spans="1:13" x14ac:dyDescent="0.45">
      <c r="A1181" s="3">
        <v>476</v>
      </c>
      <c r="B1181" s="3">
        <v>13</v>
      </c>
      <c r="C1181" s="2" t="s">
        <v>98</v>
      </c>
      <c r="D1181" s="2" t="s">
        <v>1346</v>
      </c>
      <c r="E1181" s="4">
        <v>20</v>
      </c>
      <c r="F1181" s="4">
        <v>34</v>
      </c>
      <c r="G1181" s="3">
        <v>1</v>
      </c>
      <c r="H1181">
        <v>34</v>
      </c>
      <c r="I1181" s="2" t="s">
        <v>1327</v>
      </c>
      <c r="J1181" s="4">
        <f>cocina[[#This Row],[Precio Unitario]]*cocina[[#This Row],[Cantidad Ordenada]]</f>
        <v>34</v>
      </c>
      <c r="K1181" s="4">
        <f>(cocina[[#This Row],[Precio Unitario]]-cocina[[#This Row],[Costo Unitario]])*cocina[[#This Row],[Cantidad Ordenada]]</f>
        <v>14</v>
      </c>
      <c r="L1181" s="7">
        <f>cocina[[#This Row],[Ganancia Neta]]/cocina[[#This Row],[Ganancia Bruta]]</f>
        <v>0.41176470588235292</v>
      </c>
      <c r="M1181" s="4">
        <f>cocina[[#This Row],[Costo Unitario]]*cocina[[#This Row],[Cantidad Ordenada]]</f>
        <v>20</v>
      </c>
    </row>
    <row r="1182" spans="1:13" x14ac:dyDescent="0.45">
      <c r="A1182" s="3">
        <v>476</v>
      </c>
      <c r="B1182" s="3">
        <v>13</v>
      </c>
      <c r="C1182" s="2" t="s">
        <v>480</v>
      </c>
      <c r="D1182" s="2" t="s">
        <v>1344</v>
      </c>
      <c r="E1182" s="4">
        <v>19</v>
      </c>
      <c r="F1182" s="4">
        <v>32</v>
      </c>
      <c r="G1182" s="3">
        <v>3</v>
      </c>
      <c r="H1182">
        <v>5</v>
      </c>
      <c r="I1182" s="2" t="s">
        <v>1328</v>
      </c>
      <c r="J1182" s="4">
        <f>cocina[[#This Row],[Precio Unitario]]*cocina[[#This Row],[Cantidad Ordenada]]</f>
        <v>96</v>
      </c>
      <c r="K1182" s="4">
        <f>(cocina[[#This Row],[Precio Unitario]]-cocina[[#This Row],[Costo Unitario]])*cocina[[#This Row],[Cantidad Ordenada]]</f>
        <v>39</v>
      </c>
      <c r="L1182" s="7">
        <f>cocina[[#This Row],[Ganancia Neta]]/cocina[[#This Row],[Ganancia Bruta]]</f>
        <v>0.40625</v>
      </c>
      <c r="M1182" s="4">
        <f>cocina[[#This Row],[Costo Unitario]]*cocina[[#This Row],[Cantidad Ordenada]]</f>
        <v>57</v>
      </c>
    </row>
    <row r="1183" spans="1:13" x14ac:dyDescent="0.45">
      <c r="A1183" s="3">
        <v>476</v>
      </c>
      <c r="B1183" s="3">
        <v>13</v>
      </c>
      <c r="C1183" s="2" t="s">
        <v>80</v>
      </c>
      <c r="D1183" s="2" t="s">
        <v>1337</v>
      </c>
      <c r="E1183" s="4">
        <v>25</v>
      </c>
      <c r="F1183" s="4">
        <v>40</v>
      </c>
      <c r="G1183" s="3">
        <v>1</v>
      </c>
      <c r="H1183">
        <v>21</v>
      </c>
      <c r="I1183" s="2" t="s">
        <v>1327</v>
      </c>
      <c r="J1183" s="4">
        <f>cocina[[#This Row],[Precio Unitario]]*cocina[[#This Row],[Cantidad Ordenada]]</f>
        <v>40</v>
      </c>
      <c r="K1183" s="4">
        <f>(cocina[[#This Row],[Precio Unitario]]-cocina[[#This Row],[Costo Unitario]])*cocina[[#This Row],[Cantidad Ordenada]]</f>
        <v>15</v>
      </c>
      <c r="L1183" s="7">
        <f>cocina[[#This Row],[Ganancia Neta]]/cocina[[#This Row],[Ganancia Bruta]]</f>
        <v>0.375</v>
      </c>
      <c r="M1183" s="4">
        <f>cocina[[#This Row],[Costo Unitario]]*cocina[[#This Row],[Cantidad Ordenada]]</f>
        <v>25</v>
      </c>
    </row>
    <row r="1184" spans="1:13" x14ac:dyDescent="0.45">
      <c r="A1184" s="3">
        <v>477</v>
      </c>
      <c r="B1184" s="3">
        <v>8</v>
      </c>
      <c r="C1184" s="2" t="s">
        <v>98</v>
      </c>
      <c r="D1184" s="2" t="s">
        <v>1346</v>
      </c>
      <c r="E1184" s="4">
        <v>20</v>
      </c>
      <c r="F1184" s="4">
        <v>34</v>
      </c>
      <c r="G1184" s="3">
        <v>2</v>
      </c>
      <c r="H1184">
        <v>34</v>
      </c>
      <c r="I1184" s="2" t="s">
        <v>1328</v>
      </c>
      <c r="J1184" s="4">
        <f>cocina[[#This Row],[Precio Unitario]]*cocina[[#This Row],[Cantidad Ordenada]]</f>
        <v>68</v>
      </c>
      <c r="K1184" s="4">
        <f>(cocina[[#This Row],[Precio Unitario]]-cocina[[#This Row],[Costo Unitario]])*cocina[[#This Row],[Cantidad Ordenada]]</f>
        <v>28</v>
      </c>
      <c r="L1184" s="7">
        <f>cocina[[#This Row],[Ganancia Neta]]/cocina[[#This Row],[Ganancia Bruta]]</f>
        <v>0.41176470588235292</v>
      </c>
      <c r="M1184" s="4">
        <f>cocina[[#This Row],[Costo Unitario]]*cocina[[#This Row],[Cantidad Ordenada]]</f>
        <v>40</v>
      </c>
    </row>
    <row r="1185" spans="1:13" x14ac:dyDescent="0.45">
      <c r="A1185" s="3">
        <v>477</v>
      </c>
      <c r="B1185" s="3">
        <v>8</v>
      </c>
      <c r="C1185" s="2" t="s">
        <v>385</v>
      </c>
      <c r="D1185" s="2" t="s">
        <v>1348</v>
      </c>
      <c r="E1185" s="4">
        <v>14</v>
      </c>
      <c r="F1185" s="4">
        <v>23</v>
      </c>
      <c r="G1185" s="3">
        <v>2</v>
      </c>
      <c r="H1185">
        <v>13</v>
      </c>
      <c r="I1185" s="2" t="s">
        <v>1328</v>
      </c>
      <c r="J1185" s="4">
        <f>cocina[[#This Row],[Precio Unitario]]*cocina[[#This Row],[Cantidad Ordenada]]</f>
        <v>46</v>
      </c>
      <c r="K1185" s="4">
        <f>(cocina[[#This Row],[Precio Unitario]]-cocina[[#This Row],[Costo Unitario]])*cocina[[#This Row],[Cantidad Ordenada]]</f>
        <v>18</v>
      </c>
      <c r="L1185" s="7">
        <f>cocina[[#This Row],[Ganancia Neta]]/cocina[[#This Row],[Ganancia Bruta]]</f>
        <v>0.39130434782608697</v>
      </c>
      <c r="M1185" s="4">
        <f>cocina[[#This Row],[Costo Unitario]]*cocina[[#This Row],[Cantidad Ordenada]]</f>
        <v>28</v>
      </c>
    </row>
    <row r="1186" spans="1:13" x14ac:dyDescent="0.45">
      <c r="A1186" s="3">
        <v>477</v>
      </c>
      <c r="B1186" s="3">
        <v>8</v>
      </c>
      <c r="C1186" s="2" t="s">
        <v>300</v>
      </c>
      <c r="D1186" s="2" t="s">
        <v>1333</v>
      </c>
      <c r="E1186" s="4">
        <v>14</v>
      </c>
      <c r="F1186" s="4">
        <v>24</v>
      </c>
      <c r="G1186" s="3">
        <v>2</v>
      </c>
      <c r="H1186">
        <v>47</v>
      </c>
      <c r="I1186" s="2" t="s">
        <v>1328</v>
      </c>
      <c r="J1186" s="4">
        <f>cocina[[#This Row],[Precio Unitario]]*cocina[[#This Row],[Cantidad Ordenada]]</f>
        <v>48</v>
      </c>
      <c r="K1186" s="4">
        <f>(cocina[[#This Row],[Precio Unitario]]-cocina[[#This Row],[Costo Unitario]])*cocina[[#This Row],[Cantidad Ordenada]]</f>
        <v>20</v>
      </c>
      <c r="L1186" s="7">
        <f>cocina[[#This Row],[Ganancia Neta]]/cocina[[#This Row],[Ganancia Bruta]]</f>
        <v>0.41666666666666669</v>
      </c>
      <c r="M1186" s="4">
        <f>cocina[[#This Row],[Costo Unitario]]*cocina[[#This Row],[Cantidad Ordenada]]</f>
        <v>28</v>
      </c>
    </row>
    <row r="1187" spans="1:13" x14ac:dyDescent="0.45">
      <c r="A1187" s="3">
        <v>477</v>
      </c>
      <c r="B1187" s="3">
        <v>8</v>
      </c>
      <c r="C1187" s="2" t="s">
        <v>126</v>
      </c>
      <c r="D1187" s="2" t="s">
        <v>1349</v>
      </c>
      <c r="E1187" s="4">
        <v>13</v>
      </c>
      <c r="F1187" s="4">
        <v>21</v>
      </c>
      <c r="G1187" s="3">
        <v>2</v>
      </c>
      <c r="H1187">
        <v>21</v>
      </c>
      <c r="I1187" s="2" t="s">
        <v>1327</v>
      </c>
      <c r="J1187" s="4">
        <f>cocina[[#This Row],[Precio Unitario]]*cocina[[#This Row],[Cantidad Ordenada]]</f>
        <v>42</v>
      </c>
      <c r="K1187" s="4">
        <f>(cocina[[#This Row],[Precio Unitario]]-cocina[[#This Row],[Costo Unitario]])*cocina[[#This Row],[Cantidad Ordenada]]</f>
        <v>16</v>
      </c>
      <c r="L1187" s="7">
        <f>cocina[[#This Row],[Ganancia Neta]]/cocina[[#This Row],[Ganancia Bruta]]</f>
        <v>0.38095238095238093</v>
      </c>
      <c r="M1187" s="4">
        <f>cocina[[#This Row],[Costo Unitario]]*cocina[[#This Row],[Cantidad Ordenada]]</f>
        <v>26</v>
      </c>
    </row>
    <row r="1188" spans="1:13" x14ac:dyDescent="0.45">
      <c r="A1188" s="3">
        <v>478</v>
      </c>
      <c r="B1188" s="3">
        <v>7</v>
      </c>
      <c r="C1188" s="2" t="s">
        <v>123</v>
      </c>
      <c r="D1188" s="2" t="s">
        <v>1334</v>
      </c>
      <c r="E1188" s="4">
        <v>18</v>
      </c>
      <c r="F1188" s="4">
        <v>30</v>
      </c>
      <c r="G1188" s="3">
        <v>2</v>
      </c>
      <c r="H1188">
        <v>54</v>
      </c>
      <c r="I1188" s="2" t="s">
        <v>1328</v>
      </c>
      <c r="J1188" s="4">
        <f>cocina[[#This Row],[Precio Unitario]]*cocina[[#This Row],[Cantidad Ordenada]]</f>
        <v>60</v>
      </c>
      <c r="K1188" s="4">
        <f>(cocina[[#This Row],[Precio Unitario]]-cocina[[#This Row],[Costo Unitario]])*cocina[[#This Row],[Cantidad Ordenada]]</f>
        <v>24</v>
      </c>
      <c r="L1188" s="7">
        <f>cocina[[#This Row],[Ganancia Neta]]/cocina[[#This Row],[Ganancia Bruta]]</f>
        <v>0.4</v>
      </c>
      <c r="M1188" s="4">
        <f>cocina[[#This Row],[Costo Unitario]]*cocina[[#This Row],[Cantidad Ordenada]]</f>
        <v>36</v>
      </c>
    </row>
    <row r="1189" spans="1:13" x14ac:dyDescent="0.45">
      <c r="A1189" s="3">
        <v>478</v>
      </c>
      <c r="B1189" s="3">
        <v>7</v>
      </c>
      <c r="C1189" s="2" t="s">
        <v>58</v>
      </c>
      <c r="D1189" s="2" t="s">
        <v>1339</v>
      </c>
      <c r="E1189" s="4">
        <v>17</v>
      </c>
      <c r="F1189" s="4">
        <v>29</v>
      </c>
      <c r="G1189" s="3">
        <v>2</v>
      </c>
      <c r="H1189">
        <v>36</v>
      </c>
      <c r="I1189" s="2" t="s">
        <v>1328</v>
      </c>
      <c r="J1189" s="4">
        <f>cocina[[#This Row],[Precio Unitario]]*cocina[[#This Row],[Cantidad Ordenada]]</f>
        <v>58</v>
      </c>
      <c r="K1189" s="4">
        <f>(cocina[[#This Row],[Precio Unitario]]-cocina[[#This Row],[Costo Unitario]])*cocina[[#This Row],[Cantidad Ordenada]]</f>
        <v>24</v>
      </c>
      <c r="L1189" s="7">
        <f>cocina[[#This Row],[Ganancia Neta]]/cocina[[#This Row],[Ganancia Bruta]]</f>
        <v>0.41379310344827586</v>
      </c>
      <c r="M1189" s="4">
        <f>cocina[[#This Row],[Costo Unitario]]*cocina[[#This Row],[Cantidad Ordenada]]</f>
        <v>34</v>
      </c>
    </row>
    <row r="1190" spans="1:13" x14ac:dyDescent="0.45">
      <c r="A1190" s="3">
        <v>479</v>
      </c>
      <c r="B1190" s="3">
        <v>1</v>
      </c>
      <c r="C1190" s="2" t="s">
        <v>143</v>
      </c>
      <c r="D1190" s="2" t="s">
        <v>1350</v>
      </c>
      <c r="E1190" s="4">
        <v>10</v>
      </c>
      <c r="F1190" s="4">
        <v>18</v>
      </c>
      <c r="G1190" s="3">
        <v>1</v>
      </c>
      <c r="H1190">
        <v>45</v>
      </c>
      <c r="I1190" s="2" t="s">
        <v>1327</v>
      </c>
      <c r="J1190" s="4">
        <f>cocina[[#This Row],[Precio Unitario]]*cocina[[#This Row],[Cantidad Ordenada]]</f>
        <v>18</v>
      </c>
      <c r="K1190" s="4">
        <f>(cocina[[#This Row],[Precio Unitario]]-cocina[[#This Row],[Costo Unitario]])*cocina[[#This Row],[Cantidad Ordenada]]</f>
        <v>8</v>
      </c>
      <c r="L1190" s="7">
        <f>cocina[[#This Row],[Ganancia Neta]]/cocina[[#This Row],[Ganancia Bruta]]</f>
        <v>0.44444444444444442</v>
      </c>
      <c r="M1190" s="4">
        <f>cocina[[#This Row],[Costo Unitario]]*cocina[[#This Row],[Cantidad Ordenada]]</f>
        <v>10</v>
      </c>
    </row>
    <row r="1191" spans="1:13" x14ac:dyDescent="0.45">
      <c r="A1191" s="3">
        <v>479</v>
      </c>
      <c r="B1191" s="3">
        <v>1</v>
      </c>
      <c r="C1191" s="2" t="s">
        <v>98</v>
      </c>
      <c r="D1191" s="2" t="s">
        <v>1346</v>
      </c>
      <c r="E1191" s="4">
        <v>20</v>
      </c>
      <c r="F1191" s="4">
        <v>34</v>
      </c>
      <c r="G1191" s="3">
        <v>1</v>
      </c>
      <c r="H1191">
        <v>38</v>
      </c>
      <c r="I1191" s="2" t="s">
        <v>1328</v>
      </c>
      <c r="J1191" s="4">
        <f>cocina[[#This Row],[Precio Unitario]]*cocina[[#This Row],[Cantidad Ordenada]]</f>
        <v>34</v>
      </c>
      <c r="K1191" s="4">
        <f>(cocina[[#This Row],[Precio Unitario]]-cocina[[#This Row],[Costo Unitario]])*cocina[[#This Row],[Cantidad Ordenada]]</f>
        <v>14</v>
      </c>
      <c r="L1191" s="7">
        <f>cocina[[#This Row],[Ganancia Neta]]/cocina[[#This Row],[Ganancia Bruta]]</f>
        <v>0.41176470588235292</v>
      </c>
      <c r="M1191" s="4">
        <f>cocina[[#This Row],[Costo Unitario]]*cocina[[#This Row],[Cantidad Ordenada]]</f>
        <v>20</v>
      </c>
    </row>
    <row r="1192" spans="1:13" x14ac:dyDescent="0.45">
      <c r="A1192" s="3">
        <v>480</v>
      </c>
      <c r="B1192" s="3">
        <v>1</v>
      </c>
      <c r="C1192" s="2" t="s">
        <v>35</v>
      </c>
      <c r="D1192" s="2" t="s">
        <v>1343</v>
      </c>
      <c r="E1192" s="4">
        <v>21</v>
      </c>
      <c r="F1192" s="4">
        <v>35</v>
      </c>
      <c r="G1192" s="3">
        <v>3</v>
      </c>
      <c r="H1192">
        <v>57</v>
      </c>
      <c r="I1192" s="2" t="s">
        <v>1328</v>
      </c>
      <c r="J1192" s="4">
        <f>cocina[[#This Row],[Precio Unitario]]*cocina[[#This Row],[Cantidad Ordenada]]</f>
        <v>105</v>
      </c>
      <c r="K1192" s="4">
        <f>(cocina[[#This Row],[Precio Unitario]]-cocina[[#This Row],[Costo Unitario]])*cocina[[#This Row],[Cantidad Ordenada]]</f>
        <v>42</v>
      </c>
      <c r="L1192" s="7">
        <f>cocina[[#This Row],[Ganancia Neta]]/cocina[[#This Row],[Ganancia Bruta]]</f>
        <v>0.4</v>
      </c>
      <c r="M1192" s="4">
        <f>cocina[[#This Row],[Costo Unitario]]*cocina[[#This Row],[Cantidad Ordenada]]</f>
        <v>63</v>
      </c>
    </row>
    <row r="1193" spans="1:13" x14ac:dyDescent="0.45">
      <c r="A1193" s="3">
        <v>480</v>
      </c>
      <c r="B1193" s="3">
        <v>1</v>
      </c>
      <c r="C1193" s="2" t="s">
        <v>200</v>
      </c>
      <c r="D1193" s="2" t="s">
        <v>1336</v>
      </c>
      <c r="E1193" s="4">
        <v>16</v>
      </c>
      <c r="F1193" s="4">
        <v>27</v>
      </c>
      <c r="G1193" s="3">
        <v>2</v>
      </c>
      <c r="H1193">
        <v>8</v>
      </c>
      <c r="I1193" s="2" t="s">
        <v>1327</v>
      </c>
      <c r="J1193" s="4">
        <f>cocina[[#This Row],[Precio Unitario]]*cocina[[#This Row],[Cantidad Ordenada]]</f>
        <v>54</v>
      </c>
      <c r="K1193" s="4">
        <f>(cocina[[#This Row],[Precio Unitario]]-cocina[[#This Row],[Costo Unitario]])*cocina[[#This Row],[Cantidad Ordenada]]</f>
        <v>22</v>
      </c>
      <c r="L1193" s="7">
        <f>cocina[[#This Row],[Ganancia Neta]]/cocina[[#This Row],[Ganancia Bruta]]</f>
        <v>0.40740740740740738</v>
      </c>
      <c r="M1193" s="4">
        <f>cocina[[#This Row],[Costo Unitario]]*cocina[[#This Row],[Cantidad Ordenada]]</f>
        <v>32</v>
      </c>
    </row>
    <row r="1194" spans="1:13" x14ac:dyDescent="0.45">
      <c r="A1194" s="3">
        <v>481</v>
      </c>
      <c r="B1194" s="3">
        <v>9</v>
      </c>
      <c r="C1194" s="2" t="s">
        <v>297</v>
      </c>
      <c r="D1194" s="2" t="s">
        <v>1351</v>
      </c>
      <c r="E1194" s="4">
        <v>15</v>
      </c>
      <c r="F1194" s="4">
        <v>26</v>
      </c>
      <c r="G1194" s="3">
        <v>2</v>
      </c>
      <c r="H1194">
        <v>58</v>
      </c>
      <c r="I1194" s="2" t="s">
        <v>1328</v>
      </c>
      <c r="J1194" s="4">
        <f>cocina[[#This Row],[Precio Unitario]]*cocina[[#This Row],[Cantidad Ordenada]]</f>
        <v>52</v>
      </c>
      <c r="K1194" s="4">
        <f>(cocina[[#This Row],[Precio Unitario]]-cocina[[#This Row],[Costo Unitario]])*cocina[[#This Row],[Cantidad Ordenada]]</f>
        <v>22</v>
      </c>
      <c r="L1194" s="7">
        <f>cocina[[#This Row],[Ganancia Neta]]/cocina[[#This Row],[Ganancia Bruta]]</f>
        <v>0.42307692307692307</v>
      </c>
      <c r="M1194" s="4">
        <f>cocina[[#This Row],[Costo Unitario]]*cocina[[#This Row],[Cantidad Ordenada]]</f>
        <v>30</v>
      </c>
    </row>
    <row r="1195" spans="1:13" x14ac:dyDescent="0.45">
      <c r="A1195" s="3">
        <v>482</v>
      </c>
      <c r="B1195" s="3">
        <v>9</v>
      </c>
      <c r="C1195" s="2" t="s">
        <v>126</v>
      </c>
      <c r="D1195" s="2" t="s">
        <v>1349</v>
      </c>
      <c r="E1195" s="4">
        <v>13</v>
      </c>
      <c r="F1195" s="4">
        <v>21</v>
      </c>
      <c r="G1195" s="3">
        <v>3</v>
      </c>
      <c r="H1195">
        <v>21</v>
      </c>
      <c r="I1195" s="2" t="s">
        <v>1328</v>
      </c>
      <c r="J1195" s="4">
        <f>cocina[[#This Row],[Precio Unitario]]*cocina[[#This Row],[Cantidad Ordenada]]</f>
        <v>63</v>
      </c>
      <c r="K1195" s="4">
        <f>(cocina[[#This Row],[Precio Unitario]]-cocina[[#This Row],[Costo Unitario]])*cocina[[#This Row],[Cantidad Ordenada]]</f>
        <v>24</v>
      </c>
      <c r="L1195" s="7">
        <f>cocina[[#This Row],[Ganancia Neta]]/cocina[[#This Row],[Ganancia Bruta]]</f>
        <v>0.38095238095238093</v>
      </c>
      <c r="M1195" s="4">
        <f>cocina[[#This Row],[Costo Unitario]]*cocina[[#This Row],[Cantidad Ordenada]]</f>
        <v>39</v>
      </c>
    </row>
    <row r="1196" spans="1:13" x14ac:dyDescent="0.45">
      <c r="A1196" s="3">
        <v>483</v>
      </c>
      <c r="B1196" s="3">
        <v>2</v>
      </c>
      <c r="C1196" s="2" t="s">
        <v>200</v>
      </c>
      <c r="D1196" s="2" t="s">
        <v>1336</v>
      </c>
      <c r="E1196" s="4">
        <v>16</v>
      </c>
      <c r="F1196" s="4">
        <v>27</v>
      </c>
      <c r="G1196" s="3">
        <v>3</v>
      </c>
      <c r="H1196">
        <v>53</v>
      </c>
      <c r="I1196" s="2" t="s">
        <v>1327</v>
      </c>
      <c r="J1196" s="4">
        <f>cocina[[#This Row],[Precio Unitario]]*cocina[[#This Row],[Cantidad Ordenada]]</f>
        <v>81</v>
      </c>
      <c r="K1196" s="4">
        <f>(cocina[[#This Row],[Precio Unitario]]-cocina[[#This Row],[Costo Unitario]])*cocina[[#This Row],[Cantidad Ordenada]]</f>
        <v>33</v>
      </c>
      <c r="L1196" s="7">
        <f>cocina[[#This Row],[Ganancia Neta]]/cocina[[#This Row],[Ganancia Bruta]]</f>
        <v>0.40740740740740738</v>
      </c>
      <c r="M1196" s="4">
        <f>cocina[[#This Row],[Costo Unitario]]*cocina[[#This Row],[Cantidad Ordenada]]</f>
        <v>48</v>
      </c>
    </row>
    <row r="1197" spans="1:13" x14ac:dyDescent="0.45">
      <c r="A1197" s="3">
        <v>484</v>
      </c>
      <c r="B1197" s="3">
        <v>18</v>
      </c>
      <c r="C1197" s="2" t="s">
        <v>229</v>
      </c>
      <c r="D1197" s="2" t="s">
        <v>1352</v>
      </c>
      <c r="E1197" s="4">
        <v>15</v>
      </c>
      <c r="F1197" s="4">
        <v>25</v>
      </c>
      <c r="G1197" s="3">
        <v>3</v>
      </c>
      <c r="H1197">
        <v>34</v>
      </c>
      <c r="I1197" s="2" t="s">
        <v>1328</v>
      </c>
      <c r="J1197" s="4">
        <f>cocina[[#This Row],[Precio Unitario]]*cocina[[#This Row],[Cantidad Ordenada]]</f>
        <v>75</v>
      </c>
      <c r="K1197" s="4">
        <f>(cocina[[#This Row],[Precio Unitario]]-cocina[[#This Row],[Costo Unitario]])*cocina[[#This Row],[Cantidad Ordenada]]</f>
        <v>30</v>
      </c>
      <c r="L1197" s="7">
        <f>cocina[[#This Row],[Ganancia Neta]]/cocina[[#This Row],[Ganancia Bruta]]</f>
        <v>0.4</v>
      </c>
      <c r="M1197" s="4">
        <f>cocina[[#This Row],[Costo Unitario]]*cocina[[#This Row],[Cantidad Ordenada]]</f>
        <v>45</v>
      </c>
    </row>
    <row r="1198" spans="1:13" x14ac:dyDescent="0.45">
      <c r="A1198" s="3">
        <v>485</v>
      </c>
      <c r="B1198" s="3">
        <v>6</v>
      </c>
      <c r="C1198" s="2" t="s">
        <v>300</v>
      </c>
      <c r="D1198" s="2" t="s">
        <v>1333</v>
      </c>
      <c r="E1198" s="4">
        <v>14</v>
      </c>
      <c r="F1198" s="4">
        <v>24</v>
      </c>
      <c r="G1198" s="3">
        <v>3</v>
      </c>
      <c r="H1198">
        <v>23</v>
      </c>
      <c r="I1198" s="2" t="s">
        <v>1327</v>
      </c>
      <c r="J1198" s="4">
        <f>cocina[[#This Row],[Precio Unitario]]*cocina[[#This Row],[Cantidad Ordenada]]</f>
        <v>72</v>
      </c>
      <c r="K1198" s="4">
        <f>(cocina[[#This Row],[Precio Unitario]]-cocina[[#This Row],[Costo Unitario]])*cocina[[#This Row],[Cantidad Ordenada]]</f>
        <v>30</v>
      </c>
      <c r="L1198" s="7">
        <f>cocina[[#This Row],[Ganancia Neta]]/cocina[[#This Row],[Ganancia Bruta]]</f>
        <v>0.41666666666666669</v>
      </c>
      <c r="M1198" s="4">
        <f>cocina[[#This Row],[Costo Unitario]]*cocina[[#This Row],[Cantidad Ordenada]]</f>
        <v>42</v>
      </c>
    </row>
    <row r="1199" spans="1:13" x14ac:dyDescent="0.45">
      <c r="A1199" s="3">
        <v>485</v>
      </c>
      <c r="B1199" s="3">
        <v>6</v>
      </c>
      <c r="C1199" s="2" t="s">
        <v>131</v>
      </c>
      <c r="D1199" s="2" t="s">
        <v>1338</v>
      </c>
      <c r="E1199" s="4">
        <v>22</v>
      </c>
      <c r="F1199" s="4">
        <v>36</v>
      </c>
      <c r="G1199" s="3">
        <v>2</v>
      </c>
      <c r="H1199">
        <v>56</v>
      </c>
      <c r="I1199" s="2" t="s">
        <v>1327</v>
      </c>
      <c r="J1199" s="4">
        <f>cocina[[#This Row],[Precio Unitario]]*cocina[[#This Row],[Cantidad Ordenada]]</f>
        <v>72</v>
      </c>
      <c r="K1199" s="4">
        <f>(cocina[[#This Row],[Precio Unitario]]-cocina[[#This Row],[Costo Unitario]])*cocina[[#This Row],[Cantidad Ordenada]]</f>
        <v>28</v>
      </c>
      <c r="L1199" s="7">
        <f>cocina[[#This Row],[Ganancia Neta]]/cocina[[#This Row],[Ganancia Bruta]]</f>
        <v>0.3888888888888889</v>
      </c>
      <c r="M1199" s="4">
        <f>cocina[[#This Row],[Costo Unitario]]*cocina[[#This Row],[Cantidad Ordenada]]</f>
        <v>44</v>
      </c>
    </row>
    <row r="1200" spans="1:13" x14ac:dyDescent="0.45">
      <c r="A1200" s="3">
        <v>486</v>
      </c>
      <c r="B1200" s="3">
        <v>15</v>
      </c>
      <c r="C1200" s="2" t="s">
        <v>131</v>
      </c>
      <c r="D1200" s="2" t="s">
        <v>1338</v>
      </c>
      <c r="E1200" s="4">
        <v>22</v>
      </c>
      <c r="F1200" s="4">
        <v>36</v>
      </c>
      <c r="G1200" s="3">
        <v>2</v>
      </c>
      <c r="H1200">
        <v>7</v>
      </c>
      <c r="I1200" s="2" t="s">
        <v>1327</v>
      </c>
      <c r="J1200" s="4">
        <f>cocina[[#This Row],[Precio Unitario]]*cocina[[#This Row],[Cantidad Ordenada]]</f>
        <v>72</v>
      </c>
      <c r="K1200" s="4">
        <f>(cocina[[#This Row],[Precio Unitario]]-cocina[[#This Row],[Costo Unitario]])*cocina[[#This Row],[Cantidad Ordenada]]</f>
        <v>28</v>
      </c>
      <c r="L1200" s="7">
        <f>cocina[[#This Row],[Ganancia Neta]]/cocina[[#This Row],[Ganancia Bruta]]</f>
        <v>0.3888888888888889</v>
      </c>
      <c r="M1200" s="4">
        <f>cocina[[#This Row],[Costo Unitario]]*cocina[[#This Row],[Cantidad Ordenada]]</f>
        <v>44</v>
      </c>
    </row>
    <row r="1201" spans="1:13" x14ac:dyDescent="0.45">
      <c r="A1201" s="3">
        <v>486</v>
      </c>
      <c r="B1201" s="3">
        <v>15</v>
      </c>
      <c r="C1201" s="2" t="s">
        <v>279</v>
      </c>
      <c r="D1201" s="2" t="s">
        <v>1347</v>
      </c>
      <c r="E1201" s="4">
        <v>12</v>
      </c>
      <c r="F1201" s="4">
        <v>20</v>
      </c>
      <c r="G1201" s="3">
        <v>1</v>
      </c>
      <c r="H1201">
        <v>19</v>
      </c>
      <c r="I1201" s="2" t="s">
        <v>1327</v>
      </c>
      <c r="J1201" s="4">
        <f>cocina[[#This Row],[Precio Unitario]]*cocina[[#This Row],[Cantidad Ordenada]]</f>
        <v>20</v>
      </c>
      <c r="K1201" s="4">
        <f>(cocina[[#This Row],[Precio Unitario]]-cocina[[#This Row],[Costo Unitario]])*cocina[[#This Row],[Cantidad Ordenada]]</f>
        <v>8</v>
      </c>
      <c r="L1201" s="7">
        <f>cocina[[#This Row],[Ganancia Neta]]/cocina[[#This Row],[Ganancia Bruta]]</f>
        <v>0.4</v>
      </c>
      <c r="M1201" s="4">
        <f>cocina[[#This Row],[Costo Unitario]]*cocina[[#This Row],[Cantidad Ordenada]]</f>
        <v>12</v>
      </c>
    </row>
    <row r="1202" spans="1:13" x14ac:dyDescent="0.45">
      <c r="A1202" s="3">
        <v>486</v>
      </c>
      <c r="B1202" s="3">
        <v>15</v>
      </c>
      <c r="C1202" s="2" t="s">
        <v>98</v>
      </c>
      <c r="D1202" s="2" t="s">
        <v>1346</v>
      </c>
      <c r="E1202" s="4">
        <v>20</v>
      </c>
      <c r="F1202" s="4">
        <v>34</v>
      </c>
      <c r="G1202" s="3">
        <v>1</v>
      </c>
      <c r="H1202">
        <v>9</v>
      </c>
      <c r="I1202" s="2" t="s">
        <v>1327</v>
      </c>
      <c r="J1202" s="4">
        <f>cocina[[#This Row],[Precio Unitario]]*cocina[[#This Row],[Cantidad Ordenada]]</f>
        <v>34</v>
      </c>
      <c r="K1202" s="4">
        <f>(cocina[[#This Row],[Precio Unitario]]-cocina[[#This Row],[Costo Unitario]])*cocina[[#This Row],[Cantidad Ordenada]]</f>
        <v>14</v>
      </c>
      <c r="L1202" s="7">
        <f>cocina[[#This Row],[Ganancia Neta]]/cocina[[#This Row],[Ganancia Bruta]]</f>
        <v>0.41176470588235292</v>
      </c>
      <c r="M1202" s="4">
        <f>cocina[[#This Row],[Costo Unitario]]*cocina[[#This Row],[Cantidad Ordenada]]</f>
        <v>20</v>
      </c>
    </row>
    <row r="1203" spans="1:13" x14ac:dyDescent="0.45">
      <c r="A1203" s="3">
        <v>486</v>
      </c>
      <c r="B1203" s="3">
        <v>15</v>
      </c>
      <c r="C1203" s="2" t="s">
        <v>300</v>
      </c>
      <c r="D1203" s="2" t="s">
        <v>1333</v>
      </c>
      <c r="E1203" s="4">
        <v>14</v>
      </c>
      <c r="F1203" s="4">
        <v>24</v>
      </c>
      <c r="G1203" s="3">
        <v>1</v>
      </c>
      <c r="H1203">
        <v>24</v>
      </c>
      <c r="I1203" s="2" t="s">
        <v>1327</v>
      </c>
      <c r="J1203" s="4">
        <f>cocina[[#This Row],[Precio Unitario]]*cocina[[#This Row],[Cantidad Ordenada]]</f>
        <v>24</v>
      </c>
      <c r="K1203" s="4">
        <f>(cocina[[#This Row],[Precio Unitario]]-cocina[[#This Row],[Costo Unitario]])*cocina[[#This Row],[Cantidad Ordenada]]</f>
        <v>10</v>
      </c>
      <c r="L1203" s="7">
        <f>cocina[[#This Row],[Ganancia Neta]]/cocina[[#This Row],[Ganancia Bruta]]</f>
        <v>0.41666666666666669</v>
      </c>
      <c r="M1203" s="4">
        <f>cocina[[#This Row],[Costo Unitario]]*cocina[[#This Row],[Cantidad Ordenada]]</f>
        <v>14</v>
      </c>
    </row>
    <row r="1204" spans="1:13" x14ac:dyDescent="0.45">
      <c r="A1204" s="3">
        <v>487</v>
      </c>
      <c r="B1204" s="3">
        <v>17</v>
      </c>
      <c r="C1204" s="2" t="s">
        <v>98</v>
      </c>
      <c r="D1204" s="2" t="s">
        <v>1346</v>
      </c>
      <c r="E1204" s="4">
        <v>20</v>
      </c>
      <c r="F1204" s="4">
        <v>34</v>
      </c>
      <c r="G1204" s="3">
        <v>2</v>
      </c>
      <c r="H1204">
        <v>58</v>
      </c>
      <c r="I1204" s="2" t="s">
        <v>1328</v>
      </c>
      <c r="J1204" s="4">
        <f>cocina[[#This Row],[Precio Unitario]]*cocina[[#This Row],[Cantidad Ordenada]]</f>
        <v>68</v>
      </c>
      <c r="K1204" s="4">
        <f>(cocina[[#This Row],[Precio Unitario]]-cocina[[#This Row],[Costo Unitario]])*cocina[[#This Row],[Cantidad Ordenada]]</f>
        <v>28</v>
      </c>
      <c r="L1204" s="7">
        <f>cocina[[#This Row],[Ganancia Neta]]/cocina[[#This Row],[Ganancia Bruta]]</f>
        <v>0.41176470588235292</v>
      </c>
      <c r="M1204" s="4">
        <f>cocina[[#This Row],[Costo Unitario]]*cocina[[#This Row],[Cantidad Ordenada]]</f>
        <v>40</v>
      </c>
    </row>
    <row r="1205" spans="1:13" x14ac:dyDescent="0.45">
      <c r="A1205" s="3">
        <v>487</v>
      </c>
      <c r="B1205" s="3">
        <v>17</v>
      </c>
      <c r="C1205" s="2" t="s">
        <v>218</v>
      </c>
      <c r="D1205" s="2" t="s">
        <v>1335</v>
      </c>
      <c r="E1205" s="4">
        <v>19</v>
      </c>
      <c r="F1205" s="4">
        <v>31</v>
      </c>
      <c r="G1205" s="3">
        <v>2</v>
      </c>
      <c r="H1205">
        <v>29</v>
      </c>
      <c r="I1205" s="2" t="s">
        <v>1328</v>
      </c>
      <c r="J1205" s="4">
        <f>cocina[[#This Row],[Precio Unitario]]*cocina[[#This Row],[Cantidad Ordenada]]</f>
        <v>62</v>
      </c>
      <c r="K1205" s="4">
        <f>(cocina[[#This Row],[Precio Unitario]]-cocina[[#This Row],[Costo Unitario]])*cocina[[#This Row],[Cantidad Ordenada]]</f>
        <v>24</v>
      </c>
      <c r="L1205" s="7">
        <f>cocina[[#This Row],[Ganancia Neta]]/cocina[[#This Row],[Ganancia Bruta]]</f>
        <v>0.38709677419354838</v>
      </c>
      <c r="M1205" s="4">
        <f>cocina[[#This Row],[Costo Unitario]]*cocina[[#This Row],[Cantidad Ordenada]]</f>
        <v>38</v>
      </c>
    </row>
    <row r="1206" spans="1:13" x14ac:dyDescent="0.45">
      <c r="A1206" s="3">
        <v>487</v>
      </c>
      <c r="B1206" s="3">
        <v>17</v>
      </c>
      <c r="C1206" s="2" t="s">
        <v>390</v>
      </c>
      <c r="D1206" s="2" t="s">
        <v>1345</v>
      </c>
      <c r="E1206" s="4">
        <v>13</v>
      </c>
      <c r="F1206" s="4">
        <v>22</v>
      </c>
      <c r="G1206" s="3">
        <v>1</v>
      </c>
      <c r="H1206">
        <v>5</v>
      </c>
      <c r="I1206" s="2" t="s">
        <v>1328</v>
      </c>
      <c r="J1206" s="4">
        <f>cocina[[#This Row],[Precio Unitario]]*cocina[[#This Row],[Cantidad Ordenada]]</f>
        <v>22</v>
      </c>
      <c r="K1206" s="4">
        <f>(cocina[[#This Row],[Precio Unitario]]-cocina[[#This Row],[Costo Unitario]])*cocina[[#This Row],[Cantidad Ordenada]]</f>
        <v>9</v>
      </c>
      <c r="L1206" s="7">
        <f>cocina[[#This Row],[Ganancia Neta]]/cocina[[#This Row],[Ganancia Bruta]]</f>
        <v>0.40909090909090912</v>
      </c>
      <c r="M1206" s="4">
        <f>cocina[[#This Row],[Costo Unitario]]*cocina[[#This Row],[Cantidad Ordenada]]</f>
        <v>13</v>
      </c>
    </row>
    <row r="1207" spans="1:13" x14ac:dyDescent="0.45">
      <c r="A1207" s="3">
        <v>488</v>
      </c>
      <c r="B1207" s="3">
        <v>10</v>
      </c>
      <c r="C1207" s="2" t="s">
        <v>143</v>
      </c>
      <c r="D1207" s="2" t="s">
        <v>1350</v>
      </c>
      <c r="E1207" s="4">
        <v>10</v>
      </c>
      <c r="F1207" s="4">
        <v>18</v>
      </c>
      <c r="G1207" s="3">
        <v>3</v>
      </c>
      <c r="H1207">
        <v>54</v>
      </c>
      <c r="I1207" s="2" t="s">
        <v>1327</v>
      </c>
      <c r="J1207" s="4">
        <f>cocina[[#This Row],[Precio Unitario]]*cocina[[#This Row],[Cantidad Ordenada]]</f>
        <v>54</v>
      </c>
      <c r="K1207" s="4">
        <f>(cocina[[#This Row],[Precio Unitario]]-cocina[[#This Row],[Costo Unitario]])*cocina[[#This Row],[Cantidad Ordenada]]</f>
        <v>24</v>
      </c>
      <c r="L1207" s="7">
        <f>cocina[[#This Row],[Ganancia Neta]]/cocina[[#This Row],[Ganancia Bruta]]</f>
        <v>0.44444444444444442</v>
      </c>
      <c r="M1207" s="4">
        <f>cocina[[#This Row],[Costo Unitario]]*cocina[[#This Row],[Cantidad Ordenada]]</f>
        <v>30</v>
      </c>
    </row>
    <row r="1208" spans="1:13" x14ac:dyDescent="0.45">
      <c r="A1208" s="3">
        <v>488</v>
      </c>
      <c r="B1208" s="3">
        <v>10</v>
      </c>
      <c r="C1208" s="2" t="s">
        <v>385</v>
      </c>
      <c r="D1208" s="2" t="s">
        <v>1348</v>
      </c>
      <c r="E1208" s="4">
        <v>14</v>
      </c>
      <c r="F1208" s="4">
        <v>23</v>
      </c>
      <c r="G1208" s="3">
        <v>3</v>
      </c>
      <c r="H1208">
        <v>52</v>
      </c>
      <c r="I1208" s="2" t="s">
        <v>1327</v>
      </c>
      <c r="J1208" s="4">
        <f>cocina[[#This Row],[Precio Unitario]]*cocina[[#This Row],[Cantidad Ordenada]]</f>
        <v>69</v>
      </c>
      <c r="K1208" s="4">
        <f>(cocina[[#This Row],[Precio Unitario]]-cocina[[#This Row],[Costo Unitario]])*cocina[[#This Row],[Cantidad Ordenada]]</f>
        <v>27</v>
      </c>
      <c r="L1208" s="7">
        <f>cocina[[#This Row],[Ganancia Neta]]/cocina[[#This Row],[Ganancia Bruta]]</f>
        <v>0.39130434782608697</v>
      </c>
      <c r="M1208" s="4">
        <f>cocina[[#This Row],[Costo Unitario]]*cocina[[#This Row],[Cantidad Ordenada]]</f>
        <v>42</v>
      </c>
    </row>
    <row r="1209" spans="1:13" x14ac:dyDescent="0.45">
      <c r="A1209" s="3">
        <v>488</v>
      </c>
      <c r="B1209" s="3">
        <v>10</v>
      </c>
      <c r="C1209" s="2" t="s">
        <v>218</v>
      </c>
      <c r="D1209" s="2" t="s">
        <v>1335</v>
      </c>
      <c r="E1209" s="4">
        <v>19</v>
      </c>
      <c r="F1209" s="4">
        <v>31</v>
      </c>
      <c r="G1209" s="3">
        <v>2</v>
      </c>
      <c r="H1209">
        <v>18</v>
      </c>
      <c r="I1209" s="2" t="s">
        <v>1328</v>
      </c>
      <c r="J1209" s="4">
        <f>cocina[[#This Row],[Precio Unitario]]*cocina[[#This Row],[Cantidad Ordenada]]</f>
        <v>62</v>
      </c>
      <c r="K1209" s="4">
        <f>(cocina[[#This Row],[Precio Unitario]]-cocina[[#This Row],[Costo Unitario]])*cocina[[#This Row],[Cantidad Ordenada]]</f>
        <v>24</v>
      </c>
      <c r="L1209" s="7">
        <f>cocina[[#This Row],[Ganancia Neta]]/cocina[[#This Row],[Ganancia Bruta]]</f>
        <v>0.38709677419354838</v>
      </c>
      <c r="M1209" s="4">
        <f>cocina[[#This Row],[Costo Unitario]]*cocina[[#This Row],[Cantidad Ordenada]]</f>
        <v>38</v>
      </c>
    </row>
    <row r="1210" spans="1:13" x14ac:dyDescent="0.45">
      <c r="A1210" s="3">
        <v>489</v>
      </c>
      <c r="B1210" s="3">
        <v>3</v>
      </c>
      <c r="C1210" s="2" t="s">
        <v>80</v>
      </c>
      <c r="D1210" s="2" t="s">
        <v>1337</v>
      </c>
      <c r="E1210" s="4">
        <v>25</v>
      </c>
      <c r="F1210" s="4">
        <v>40</v>
      </c>
      <c r="G1210" s="3">
        <v>2</v>
      </c>
      <c r="H1210">
        <v>28</v>
      </c>
      <c r="I1210" s="2" t="s">
        <v>1328</v>
      </c>
      <c r="J1210" s="4">
        <f>cocina[[#This Row],[Precio Unitario]]*cocina[[#This Row],[Cantidad Ordenada]]</f>
        <v>80</v>
      </c>
      <c r="K1210" s="4">
        <f>(cocina[[#This Row],[Precio Unitario]]-cocina[[#This Row],[Costo Unitario]])*cocina[[#This Row],[Cantidad Ordenada]]</f>
        <v>30</v>
      </c>
      <c r="L1210" s="7">
        <f>cocina[[#This Row],[Ganancia Neta]]/cocina[[#This Row],[Ganancia Bruta]]</f>
        <v>0.375</v>
      </c>
      <c r="M1210" s="4">
        <f>cocina[[#This Row],[Costo Unitario]]*cocina[[#This Row],[Cantidad Ordenada]]</f>
        <v>50</v>
      </c>
    </row>
    <row r="1211" spans="1:13" x14ac:dyDescent="0.45">
      <c r="A1211" s="3">
        <v>489</v>
      </c>
      <c r="B1211" s="3">
        <v>3</v>
      </c>
      <c r="C1211" s="2" t="s">
        <v>385</v>
      </c>
      <c r="D1211" s="2" t="s">
        <v>1348</v>
      </c>
      <c r="E1211" s="4">
        <v>14</v>
      </c>
      <c r="F1211" s="4">
        <v>23</v>
      </c>
      <c r="G1211" s="3">
        <v>3</v>
      </c>
      <c r="H1211">
        <v>6</v>
      </c>
      <c r="I1211" s="2" t="s">
        <v>1328</v>
      </c>
      <c r="J1211" s="4">
        <f>cocina[[#This Row],[Precio Unitario]]*cocina[[#This Row],[Cantidad Ordenada]]</f>
        <v>69</v>
      </c>
      <c r="K1211" s="4">
        <f>(cocina[[#This Row],[Precio Unitario]]-cocina[[#This Row],[Costo Unitario]])*cocina[[#This Row],[Cantidad Ordenada]]</f>
        <v>27</v>
      </c>
      <c r="L1211" s="7">
        <f>cocina[[#This Row],[Ganancia Neta]]/cocina[[#This Row],[Ganancia Bruta]]</f>
        <v>0.39130434782608697</v>
      </c>
      <c r="M1211" s="4">
        <f>cocina[[#This Row],[Costo Unitario]]*cocina[[#This Row],[Cantidad Ordenada]]</f>
        <v>42</v>
      </c>
    </row>
    <row r="1212" spans="1:13" x14ac:dyDescent="0.45">
      <c r="A1212" s="3">
        <v>490</v>
      </c>
      <c r="B1212" s="3">
        <v>1</v>
      </c>
      <c r="C1212" s="2" t="s">
        <v>297</v>
      </c>
      <c r="D1212" s="2" t="s">
        <v>1351</v>
      </c>
      <c r="E1212" s="4">
        <v>15</v>
      </c>
      <c r="F1212" s="4">
        <v>26</v>
      </c>
      <c r="G1212" s="3">
        <v>3</v>
      </c>
      <c r="H1212">
        <v>34</v>
      </c>
      <c r="I1212" s="2" t="s">
        <v>1327</v>
      </c>
      <c r="J1212" s="4">
        <f>cocina[[#This Row],[Precio Unitario]]*cocina[[#This Row],[Cantidad Ordenada]]</f>
        <v>78</v>
      </c>
      <c r="K1212" s="4">
        <f>(cocina[[#This Row],[Precio Unitario]]-cocina[[#This Row],[Costo Unitario]])*cocina[[#This Row],[Cantidad Ordenada]]</f>
        <v>33</v>
      </c>
      <c r="L1212" s="7">
        <f>cocina[[#This Row],[Ganancia Neta]]/cocina[[#This Row],[Ganancia Bruta]]</f>
        <v>0.42307692307692307</v>
      </c>
      <c r="M1212" s="4">
        <f>cocina[[#This Row],[Costo Unitario]]*cocina[[#This Row],[Cantidad Ordenada]]</f>
        <v>45</v>
      </c>
    </row>
    <row r="1213" spans="1:13" x14ac:dyDescent="0.45">
      <c r="A1213" s="3">
        <v>490</v>
      </c>
      <c r="B1213" s="3">
        <v>1</v>
      </c>
      <c r="C1213" s="2" t="s">
        <v>480</v>
      </c>
      <c r="D1213" s="2" t="s">
        <v>1344</v>
      </c>
      <c r="E1213" s="4">
        <v>19</v>
      </c>
      <c r="F1213" s="4">
        <v>32</v>
      </c>
      <c r="G1213" s="3">
        <v>1</v>
      </c>
      <c r="H1213">
        <v>55</v>
      </c>
      <c r="I1213" s="2" t="s">
        <v>1327</v>
      </c>
      <c r="J1213" s="4">
        <f>cocina[[#This Row],[Precio Unitario]]*cocina[[#This Row],[Cantidad Ordenada]]</f>
        <v>32</v>
      </c>
      <c r="K1213" s="4">
        <f>(cocina[[#This Row],[Precio Unitario]]-cocina[[#This Row],[Costo Unitario]])*cocina[[#This Row],[Cantidad Ordenada]]</f>
        <v>13</v>
      </c>
      <c r="L1213" s="7">
        <f>cocina[[#This Row],[Ganancia Neta]]/cocina[[#This Row],[Ganancia Bruta]]</f>
        <v>0.40625</v>
      </c>
      <c r="M1213" s="4">
        <f>cocina[[#This Row],[Costo Unitario]]*cocina[[#This Row],[Cantidad Ordenada]]</f>
        <v>19</v>
      </c>
    </row>
    <row r="1214" spans="1:13" x14ac:dyDescent="0.45">
      <c r="A1214" s="3">
        <v>490</v>
      </c>
      <c r="B1214" s="3">
        <v>1</v>
      </c>
      <c r="C1214" s="2" t="s">
        <v>98</v>
      </c>
      <c r="D1214" s="2" t="s">
        <v>1346</v>
      </c>
      <c r="E1214" s="4">
        <v>20</v>
      </c>
      <c r="F1214" s="4">
        <v>34</v>
      </c>
      <c r="G1214" s="3">
        <v>3</v>
      </c>
      <c r="H1214">
        <v>42</v>
      </c>
      <c r="I1214" s="2" t="s">
        <v>1327</v>
      </c>
      <c r="J1214" s="4">
        <f>cocina[[#This Row],[Precio Unitario]]*cocina[[#This Row],[Cantidad Ordenada]]</f>
        <v>102</v>
      </c>
      <c r="K1214" s="4">
        <f>(cocina[[#This Row],[Precio Unitario]]-cocina[[#This Row],[Costo Unitario]])*cocina[[#This Row],[Cantidad Ordenada]]</f>
        <v>42</v>
      </c>
      <c r="L1214" s="7">
        <f>cocina[[#This Row],[Ganancia Neta]]/cocina[[#This Row],[Ganancia Bruta]]</f>
        <v>0.41176470588235292</v>
      </c>
      <c r="M1214" s="4">
        <f>cocina[[#This Row],[Costo Unitario]]*cocina[[#This Row],[Cantidad Ordenada]]</f>
        <v>60</v>
      </c>
    </row>
    <row r="1215" spans="1:13" x14ac:dyDescent="0.45">
      <c r="A1215" s="3">
        <v>491</v>
      </c>
      <c r="B1215" s="3">
        <v>7</v>
      </c>
      <c r="C1215" s="2" t="s">
        <v>58</v>
      </c>
      <c r="D1215" s="2" t="s">
        <v>1339</v>
      </c>
      <c r="E1215" s="4">
        <v>17</v>
      </c>
      <c r="F1215" s="4">
        <v>29</v>
      </c>
      <c r="G1215" s="3">
        <v>2</v>
      </c>
      <c r="H1215">
        <v>30</v>
      </c>
      <c r="I1215" s="2" t="s">
        <v>1327</v>
      </c>
      <c r="J1215" s="4">
        <f>cocina[[#This Row],[Precio Unitario]]*cocina[[#This Row],[Cantidad Ordenada]]</f>
        <v>58</v>
      </c>
      <c r="K1215" s="4">
        <f>(cocina[[#This Row],[Precio Unitario]]-cocina[[#This Row],[Costo Unitario]])*cocina[[#This Row],[Cantidad Ordenada]]</f>
        <v>24</v>
      </c>
      <c r="L1215" s="7">
        <f>cocina[[#This Row],[Ganancia Neta]]/cocina[[#This Row],[Ganancia Bruta]]</f>
        <v>0.41379310344827586</v>
      </c>
      <c r="M1215" s="4">
        <f>cocina[[#This Row],[Costo Unitario]]*cocina[[#This Row],[Cantidad Ordenada]]</f>
        <v>34</v>
      </c>
    </row>
    <row r="1216" spans="1:13" x14ac:dyDescent="0.45">
      <c r="A1216" s="3">
        <v>491</v>
      </c>
      <c r="B1216" s="3">
        <v>7</v>
      </c>
      <c r="C1216" s="2" t="s">
        <v>123</v>
      </c>
      <c r="D1216" s="2" t="s">
        <v>1334</v>
      </c>
      <c r="E1216" s="4">
        <v>18</v>
      </c>
      <c r="F1216" s="4">
        <v>30</v>
      </c>
      <c r="G1216" s="3">
        <v>2</v>
      </c>
      <c r="H1216">
        <v>11</v>
      </c>
      <c r="I1216" s="2" t="s">
        <v>1327</v>
      </c>
      <c r="J1216" s="4">
        <f>cocina[[#This Row],[Precio Unitario]]*cocina[[#This Row],[Cantidad Ordenada]]</f>
        <v>60</v>
      </c>
      <c r="K1216" s="4">
        <f>(cocina[[#This Row],[Precio Unitario]]-cocina[[#This Row],[Costo Unitario]])*cocina[[#This Row],[Cantidad Ordenada]]</f>
        <v>24</v>
      </c>
      <c r="L1216" s="7">
        <f>cocina[[#This Row],[Ganancia Neta]]/cocina[[#This Row],[Ganancia Bruta]]</f>
        <v>0.4</v>
      </c>
      <c r="M1216" s="4">
        <f>cocina[[#This Row],[Costo Unitario]]*cocina[[#This Row],[Cantidad Ordenada]]</f>
        <v>36</v>
      </c>
    </row>
    <row r="1217" spans="1:13" x14ac:dyDescent="0.45">
      <c r="A1217" s="3">
        <v>492</v>
      </c>
      <c r="B1217" s="3">
        <v>4</v>
      </c>
      <c r="C1217" s="2" t="s">
        <v>512</v>
      </c>
      <c r="D1217" s="2" t="s">
        <v>1340</v>
      </c>
      <c r="E1217" s="4">
        <v>20</v>
      </c>
      <c r="F1217" s="4">
        <v>33</v>
      </c>
      <c r="G1217" s="3">
        <v>3</v>
      </c>
      <c r="H1217">
        <v>15</v>
      </c>
      <c r="I1217" s="2" t="s">
        <v>1327</v>
      </c>
      <c r="J1217" s="4">
        <f>cocina[[#This Row],[Precio Unitario]]*cocina[[#This Row],[Cantidad Ordenada]]</f>
        <v>99</v>
      </c>
      <c r="K1217" s="4">
        <f>(cocina[[#This Row],[Precio Unitario]]-cocina[[#This Row],[Costo Unitario]])*cocina[[#This Row],[Cantidad Ordenada]]</f>
        <v>39</v>
      </c>
      <c r="L1217" s="7">
        <f>cocina[[#This Row],[Ganancia Neta]]/cocina[[#This Row],[Ganancia Bruta]]</f>
        <v>0.39393939393939392</v>
      </c>
      <c r="M1217" s="4">
        <f>cocina[[#This Row],[Costo Unitario]]*cocina[[#This Row],[Cantidad Ordenada]]</f>
        <v>60</v>
      </c>
    </row>
    <row r="1218" spans="1:13" x14ac:dyDescent="0.45">
      <c r="A1218" s="3">
        <v>492</v>
      </c>
      <c r="B1218" s="3">
        <v>4</v>
      </c>
      <c r="C1218" s="2" t="s">
        <v>126</v>
      </c>
      <c r="D1218" s="2" t="s">
        <v>1349</v>
      </c>
      <c r="E1218" s="4">
        <v>13</v>
      </c>
      <c r="F1218" s="4">
        <v>21</v>
      </c>
      <c r="G1218" s="3">
        <v>3</v>
      </c>
      <c r="H1218">
        <v>8</v>
      </c>
      <c r="I1218" s="2" t="s">
        <v>1327</v>
      </c>
      <c r="J1218" s="4">
        <f>cocina[[#This Row],[Precio Unitario]]*cocina[[#This Row],[Cantidad Ordenada]]</f>
        <v>63</v>
      </c>
      <c r="K1218" s="4">
        <f>(cocina[[#This Row],[Precio Unitario]]-cocina[[#This Row],[Costo Unitario]])*cocina[[#This Row],[Cantidad Ordenada]]</f>
        <v>24</v>
      </c>
      <c r="L1218" s="7">
        <f>cocina[[#This Row],[Ganancia Neta]]/cocina[[#This Row],[Ganancia Bruta]]</f>
        <v>0.38095238095238093</v>
      </c>
      <c r="M1218" s="4">
        <f>cocina[[#This Row],[Costo Unitario]]*cocina[[#This Row],[Cantidad Ordenada]]</f>
        <v>39</v>
      </c>
    </row>
    <row r="1219" spans="1:13" x14ac:dyDescent="0.45">
      <c r="A1219" s="3">
        <v>492</v>
      </c>
      <c r="B1219" s="3">
        <v>4</v>
      </c>
      <c r="C1219" s="2" t="s">
        <v>300</v>
      </c>
      <c r="D1219" s="2" t="s">
        <v>1333</v>
      </c>
      <c r="E1219" s="4">
        <v>14</v>
      </c>
      <c r="F1219" s="4">
        <v>24</v>
      </c>
      <c r="G1219" s="3">
        <v>2</v>
      </c>
      <c r="H1219">
        <v>26</v>
      </c>
      <c r="I1219" s="2" t="s">
        <v>1327</v>
      </c>
      <c r="J1219" s="4">
        <f>cocina[[#This Row],[Precio Unitario]]*cocina[[#This Row],[Cantidad Ordenada]]</f>
        <v>48</v>
      </c>
      <c r="K1219" s="4">
        <f>(cocina[[#This Row],[Precio Unitario]]-cocina[[#This Row],[Costo Unitario]])*cocina[[#This Row],[Cantidad Ordenada]]</f>
        <v>20</v>
      </c>
      <c r="L1219" s="7">
        <f>cocina[[#This Row],[Ganancia Neta]]/cocina[[#This Row],[Ganancia Bruta]]</f>
        <v>0.41666666666666669</v>
      </c>
      <c r="M1219" s="4">
        <f>cocina[[#This Row],[Costo Unitario]]*cocina[[#This Row],[Cantidad Ordenada]]</f>
        <v>28</v>
      </c>
    </row>
    <row r="1220" spans="1:13" x14ac:dyDescent="0.45">
      <c r="A1220" s="3">
        <v>493</v>
      </c>
      <c r="B1220" s="3">
        <v>2</v>
      </c>
      <c r="C1220" s="2" t="s">
        <v>143</v>
      </c>
      <c r="D1220" s="2" t="s">
        <v>1350</v>
      </c>
      <c r="E1220" s="4">
        <v>10</v>
      </c>
      <c r="F1220" s="4">
        <v>18</v>
      </c>
      <c r="G1220" s="3">
        <v>3</v>
      </c>
      <c r="H1220">
        <v>8</v>
      </c>
      <c r="I1220" s="2" t="s">
        <v>1328</v>
      </c>
      <c r="J1220" s="4">
        <f>cocina[[#This Row],[Precio Unitario]]*cocina[[#This Row],[Cantidad Ordenada]]</f>
        <v>54</v>
      </c>
      <c r="K1220" s="4">
        <f>(cocina[[#This Row],[Precio Unitario]]-cocina[[#This Row],[Costo Unitario]])*cocina[[#This Row],[Cantidad Ordenada]]</f>
        <v>24</v>
      </c>
      <c r="L1220" s="7">
        <f>cocina[[#This Row],[Ganancia Neta]]/cocina[[#This Row],[Ganancia Bruta]]</f>
        <v>0.44444444444444442</v>
      </c>
      <c r="M1220" s="4">
        <f>cocina[[#This Row],[Costo Unitario]]*cocina[[#This Row],[Cantidad Ordenada]]</f>
        <v>30</v>
      </c>
    </row>
    <row r="1221" spans="1:13" x14ac:dyDescent="0.45">
      <c r="A1221" s="3">
        <v>494</v>
      </c>
      <c r="B1221" s="3">
        <v>20</v>
      </c>
      <c r="C1221" s="2" t="s">
        <v>480</v>
      </c>
      <c r="D1221" s="2" t="s">
        <v>1344</v>
      </c>
      <c r="E1221" s="4">
        <v>19</v>
      </c>
      <c r="F1221" s="4">
        <v>32</v>
      </c>
      <c r="G1221" s="3">
        <v>2</v>
      </c>
      <c r="H1221">
        <v>9</v>
      </c>
      <c r="I1221" s="2" t="s">
        <v>1327</v>
      </c>
      <c r="J1221" s="4">
        <f>cocina[[#This Row],[Precio Unitario]]*cocina[[#This Row],[Cantidad Ordenada]]</f>
        <v>64</v>
      </c>
      <c r="K1221" s="4">
        <f>(cocina[[#This Row],[Precio Unitario]]-cocina[[#This Row],[Costo Unitario]])*cocina[[#This Row],[Cantidad Ordenada]]</f>
        <v>26</v>
      </c>
      <c r="L1221" s="7">
        <f>cocina[[#This Row],[Ganancia Neta]]/cocina[[#This Row],[Ganancia Bruta]]</f>
        <v>0.40625</v>
      </c>
      <c r="M1221" s="4">
        <f>cocina[[#This Row],[Costo Unitario]]*cocina[[#This Row],[Cantidad Ordenada]]</f>
        <v>38</v>
      </c>
    </row>
    <row r="1222" spans="1:13" x14ac:dyDescent="0.45">
      <c r="A1222" s="3">
        <v>494</v>
      </c>
      <c r="B1222" s="3">
        <v>20</v>
      </c>
      <c r="C1222" s="2" t="s">
        <v>131</v>
      </c>
      <c r="D1222" s="2" t="s">
        <v>1338</v>
      </c>
      <c r="E1222" s="4">
        <v>22</v>
      </c>
      <c r="F1222" s="4">
        <v>36</v>
      </c>
      <c r="G1222" s="3">
        <v>3</v>
      </c>
      <c r="H1222">
        <v>22</v>
      </c>
      <c r="I1222" s="2" t="s">
        <v>1327</v>
      </c>
      <c r="J1222" s="4">
        <f>cocina[[#This Row],[Precio Unitario]]*cocina[[#This Row],[Cantidad Ordenada]]</f>
        <v>108</v>
      </c>
      <c r="K1222" s="4">
        <f>(cocina[[#This Row],[Precio Unitario]]-cocina[[#This Row],[Costo Unitario]])*cocina[[#This Row],[Cantidad Ordenada]]</f>
        <v>42</v>
      </c>
      <c r="L1222" s="7">
        <f>cocina[[#This Row],[Ganancia Neta]]/cocina[[#This Row],[Ganancia Bruta]]</f>
        <v>0.3888888888888889</v>
      </c>
      <c r="M1222" s="4">
        <f>cocina[[#This Row],[Costo Unitario]]*cocina[[#This Row],[Cantidad Ordenada]]</f>
        <v>66</v>
      </c>
    </row>
    <row r="1223" spans="1:13" x14ac:dyDescent="0.45">
      <c r="A1223" s="3">
        <v>495</v>
      </c>
      <c r="B1223" s="3">
        <v>11</v>
      </c>
      <c r="C1223" s="2" t="s">
        <v>80</v>
      </c>
      <c r="D1223" s="2" t="s">
        <v>1337</v>
      </c>
      <c r="E1223" s="4">
        <v>25</v>
      </c>
      <c r="F1223" s="4">
        <v>40</v>
      </c>
      <c r="G1223" s="3">
        <v>3</v>
      </c>
      <c r="H1223">
        <v>13</v>
      </c>
      <c r="I1223" s="2" t="s">
        <v>1328</v>
      </c>
      <c r="J1223" s="4">
        <f>cocina[[#This Row],[Precio Unitario]]*cocina[[#This Row],[Cantidad Ordenada]]</f>
        <v>120</v>
      </c>
      <c r="K1223" s="4">
        <f>(cocina[[#This Row],[Precio Unitario]]-cocina[[#This Row],[Costo Unitario]])*cocina[[#This Row],[Cantidad Ordenada]]</f>
        <v>45</v>
      </c>
      <c r="L1223" s="7">
        <f>cocina[[#This Row],[Ganancia Neta]]/cocina[[#This Row],[Ganancia Bruta]]</f>
        <v>0.375</v>
      </c>
      <c r="M1223" s="4">
        <f>cocina[[#This Row],[Costo Unitario]]*cocina[[#This Row],[Cantidad Ordenada]]</f>
        <v>75</v>
      </c>
    </row>
    <row r="1224" spans="1:13" x14ac:dyDescent="0.45">
      <c r="A1224" s="3">
        <v>495</v>
      </c>
      <c r="B1224" s="3">
        <v>11</v>
      </c>
      <c r="C1224" s="2" t="s">
        <v>200</v>
      </c>
      <c r="D1224" s="2" t="s">
        <v>1336</v>
      </c>
      <c r="E1224" s="4">
        <v>16</v>
      </c>
      <c r="F1224" s="4">
        <v>27</v>
      </c>
      <c r="G1224" s="3">
        <v>2</v>
      </c>
      <c r="H1224">
        <v>9</v>
      </c>
      <c r="I1224" s="2" t="s">
        <v>1328</v>
      </c>
      <c r="J1224" s="4">
        <f>cocina[[#This Row],[Precio Unitario]]*cocina[[#This Row],[Cantidad Ordenada]]</f>
        <v>54</v>
      </c>
      <c r="K1224" s="4">
        <f>(cocina[[#This Row],[Precio Unitario]]-cocina[[#This Row],[Costo Unitario]])*cocina[[#This Row],[Cantidad Ordenada]]</f>
        <v>22</v>
      </c>
      <c r="L1224" s="7">
        <f>cocina[[#This Row],[Ganancia Neta]]/cocina[[#This Row],[Ganancia Bruta]]</f>
        <v>0.40740740740740738</v>
      </c>
      <c r="M1224" s="4">
        <f>cocina[[#This Row],[Costo Unitario]]*cocina[[#This Row],[Cantidad Ordenada]]</f>
        <v>32</v>
      </c>
    </row>
    <row r="1225" spans="1:13" x14ac:dyDescent="0.45">
      <c r="A1225" s="3">
        <v>495</v>
      </c>
      <c r="B1225" s="3">
        <v>11</v>
      </c>
      <c r="C1225" s="2" t="s">
        <v>68</v>
      </c>
      <c r="D1225" s="2" t="s">
        <v>1341</v>
      </c>
      <c r="E1225" s="4">
        <v>16</v>
      </c>
      <c r="F1225" s="4">
        <v>28</v>
      </c>
      <c r="G1225" s="3">
        <v>2</v>
      </c>
      <c r="H1225">
        <v>44</v>
      </c>
      <c r="I1225" s="2" t="s">
        <v>1327</v>
      </c>
      <c r="J1225" s="4">
        <f>cocina[[#This Row],[Precio Unitario]]*cocina[[#This Row],[Cantidad Ordenada]]</f>
        <v>56</v>
      </c>
      <c r="K1225" s="4">
        <f>(cocina[[#This Row],[Precio Unitario]]-cocina[[#This Row],[Costo Unitario]])*cocina[[#This Row],[Cantidad Ordenada]]</f>
        <v>24</v>
      </c>
      <c r="L1225" s="7">
        <f>cocina[[#This Row],[Ganancia Neta]]/cocina[[#This Row],[Ganancia Bruta]]</f>
        <v>0.42857142857142855</v>
      </c>
      <c r="M1225" s="4">
        <f>cocina[[#This Row],[Costo Unitario]]*cocina[[#This Row],[Cantidad Ordenada]]</f>
        <v>32</v>
      </c>
    </row>
    <row r="1226" spans="1:13" x14ac:dyDescent="0.45">
      <c r="A1226" s="3">
        <v>495</v>
      </c>
      <c r="B1226" s="3">
        <v>11</v>
      </c>
      <c r="C1226" s="2" t="s">
        <v>512</v>
      </c>
      <c r="D1226" s="2" t="s">
        <v>1340</v>
      </c>
      <c r="E1226" s="4">
        <v>20</v>
      </c>
      <c r="F1226" s="4">
        <v>33</v>
      </c>
      <c r="G1226" s="3">
        <v>1</v>
      </c>
      <c r="H1226">
        <v>36</v>
      </c>
      <c r="I1226" s="2" t="s">
        <v>1328</v>
      </c>
      <c r="J1226" s="4">
        <f>cocina[[#This Row],[Precio Unitario]]*cocina[[#This Row],[Cantidad Ordenada]]</f>
        <v>33</v>
      </c>
      <c r="K1226" s="4">
        <f>(cocina[[#This Row],[Precio Unitario]]-cocina[[#This Row],[Costo Unitario]])*cocina[[#This Row],[Cantidad Ordenada]]</f>
        <v>13</v>
      </c>
      <c r="L1226" s="7">
        <f>cocina[[#This Row],[Ganancia Neta]]/cocina[[#This Row],[Ganancia Bruta]]</f>
        <v>0.39393939393939392</v>
      </c>
      <c r="M1226" s="4">
        <f>cocina[[#This Row],[Costo Unitario]]*cocina[[#This Row],[Cantidad Ordenada]]</f>
        <v>20</v>
      </c>
    </row>
    <row r="1227" spans="1:13" x14ac:dyDescent="0.45">
      <c r="A1227" s="3">
        <v>496</v>
      </c>
      <c r="B1227" s="3">
        <v>1</v>
      </c>
      <c r="C1227" s="2" t="s">
        <v>512</v>
      </c>
      <c r="D1227" s="2" t="s">
        <v>1340</v>
      </c>
      <c r="E1227" s="4">
        <v>20</v>
      </c>
      <c r="F1227" s="4">
        <v>33</v>
      </c>
      <c r="G1227" s="3">
        <v>1</v>
      </c>
      <c r="H1227">
        <v>28</v>
      </c>
      <c r="I1227" s="2" t="s">
        <v>1327</v>
      </c>
      <c r="J1227" s="4">
        <f>cocina[[#This Row],[Precio Unitario]]*cocina[[#This Row],[Cantidad Ordenada]]</f>
        <v>33</v>
      </c>
      <c r="K1227" s="4">
        <f>(cocina[[#This Row],[Precio Unitario]]-cocina[[#This Row],[Costo Unitario]])*cocina[[#This Row],[Cantidad Ordenada]]</f>
        <v>13</v>
      </c>
      <c r="L1227" s="7">
        <f>cocina[[#This Row],[Ganancia Neta]]/cocina[[#This Row],[Ganancia Bruta]]</f>
        <v>0.39393939393939392</v>
      </c>
      <c r="M1227" s="4">
        <f>cocina[[#This Row],[Costo Unitario]]*cocina[[#This Row],[Cantidad Ordenada]]</f>
        <v>20</v>
      </c>
    </row>
    <row r="1228" spans="1:13" x14ac:dyDescent="0.45">
      <c r="A1228" s="3">
        <v>496</v>
      </c>
      <c r="B1228" s="3">
        <v>1</v>
      </c>
      <c r="C1228" s="2" t="s">
        <v>98</v>
      </c>
      <c r="D1228" s="2" t="s">
        <v>1346</v>
      </c>
      <c r="E1228" s="4">
        <v>20</v>
      </c>
      <c r="F1228" s="4">
        <v>34</v>
      </c>
      <c r="G1228" s="3">
        <v>3</v>
      </c>
      <c r="H1228">
        <v>23</v>
      </c>
      <c r="I1228" s="2" t="s">
        <v>1327</v>
      </c>
      <c r="J1228" s="4">
        <f>cocina[[#This Row],[Precio Unitario]]*cocina[[#This Row],[Cantidad Ordenada]]</f>
        <v>102</v>
      </c>
      <c r="K1228" s="4">
        <f>(cocina[[#This Row],[Precio Unitario]]-cocina[[#This Row],[Costo Unitario]])*cocina[[#This Row],[Cantidad Ordenada]]</f>
        <v>42</v>
      </c>
      <c r="L1228" s="7">
        <f>cocina[[#This Row],[Ganancia Neta]]/cocina[[#This Row],[Ganancia Bruta]]</f>
        <v>0.41176470588235292</v>
      </c>
      <c r="M1228" s="4">
        <f>cocina[[#This Row],[Costo Unitario]]*cocina[[#This Row],[Cantidad Ordenada]]</f>
        <v>60</v>
      </c>
    </row>
    <row r="1229" spans="1:13" x14ac:dyDescent="0.45">
      <c r="A1229" s="3">
        <v>496</v>
      </c>
      <c r="B1229" s="3">
        <v>1</v>
      </c>
      <c r="C1229" s="2" t="s">
        <v>211</v>
      </c>
      <c r="D1229" s="2" t="s">
        <v>1342</v>
      </c>
      <c r="E1229" s="4">
        <v>11</v>
      </c>
      <c r="F1229" s="4">
        <v>19</v>
      </c>
      <c r="G1229" s="3">
        <v>3</v>
      </c>
      <c r="H1229">
        <v>41</v>
      </c>
      <c r="I1229" s="2" t="s">
        <v>1328</v>
      </c>
      <c r="J1229" s="4">
        <f>cocina[[#This Row],[Precio Unitario]]*cocina[[#This Row],[Cantidad Ordenada]]</f>
        <v>57</v>
      </c>
      <c r="K1229" s="4">
        <f>(cocina[[#This Row],[Precio Unitario]]-cocina[[#This Row],[Costo Unitario]])*cocina[[#This Row],[Cantidad Ordenada]]</f>
        <v>24</v>
      </c>
      <c r="L1229" s="7">
        <f>cocina[[#This Row],[Ganancia Neta]]/cocina[[#This Row],[Ganancia Bruta]]</f>
        <v>0.42105263157894735</v>
      </c>
      <c r="M1229" s="4">
        <f>cocina[[#This Row],[Costo Unitario]]*cocina[[#This Row],[Cantidad Ordenada]]</f>
        <v>33</v>
      </c>
    </row>
    <row r="1230" spans="1:13" x14ac:dyDescent="0.45">
      <c r="A1230" s="3">
        <v>496</v>
      </c>
      <c r="B1230" s="3">
        <v>1</v>
      </c>
      <c r="C1230" s="2" t="s">
        <v>218</v>
      </c>
      <c r="D1230" s="2" t="s">
        <v>1335</v>
      </c>
      <c r="E1230" s="4">
        <v>19</v>
      </c>
      <c r="F1230" s="4">
        <v>31</v>
      </c>
      <c r="G1230" s="3">
        <v>1</v>
      </c>
      <c r="H1230">
        <v>41</v>
      </c>
      <c r="I1230" s="2" t="s">
        <v>1328</v>
      </c>
      <c r="J1230" s="4">
        <f>cocina[[#This Row],[Precio Unitario]]*cocina[[#This Row],[Cantidad Ordenada]]</f>
        <v>31</v>
      </c>
      <c r="K1230" s="4">
        <f>(cocina[[#This Row],[Precio Unitario]]-cocina[[#This Row],[Costo Unitario]])*cocina[[#This Row],[Cantidad Ordenada]]</f>
        <v>12</v>
      </c>
      <c r="L1230" s="7">
        <f>cocina[[#This Row],[Ganancia Neta]]/cocina[[#This Row],[Ganancia Bruta]]</f>
        <v>0.38709677419354838</v>
      </c>
      <c r="M1230" s="4">
        <f>cocina[[#This Row],[Costo Unitario]]*cocina[[#This Row],[Cantidad Ordenada]]</f>
        <v>19</v>
      </c>
    </row>
    <row r="1231" spans="1:13" x14ac:dyDescent="0.45">
      <c r="A1231" s="3">
        <v>497</v>
      </c>
      <c r="B1231" s="3">
        <v>13</v>
      </c>
      <c r="C1231" s="2" t="s">
        <v>123</v>
      </c>
      <c r="D1231" s="2" t="s">
        <v>1334</v>
      </c>
      <c r="E1231" s="4">
        <v>18</v>
      </c>
      <c r="F1231" s="4">
        <v>30</v>
      </c>
      <c r="G1231" s="3">
        <v>1</v>
      </c>
      <c r="H1231">
        <v>6</v>
      </c>
      <c r="I1231" s="2" t="s">
        <v>1328</v>
      </c>
      <c r="J1231" s="4">
        <f>cocina[[#This Row],[Precio Unitario]]*cocina[[#This Row],[Cantidad Ordenada]]</f>
        <v>30</v>
      </c>
      <c r="K1231" s="4">
        <f>(cocina[[#This Row],[Precio Unitario]]-cocina[[#This Row],[Costo Unitario]])*cocina[[#This Row],[Cantidad Ordenada]]</f>
        <v>12</v>
      </c>
      <c r="L1231" s="7">
        <f>cocina[[#This Row],[Ganancia Neta]]/cocina[[#This Row],[Ganancia Bruta]]</f>
        <v>0.4</v>
      </c>
      <c r="M1231" s="4">
        <f>cocina[[#This Row],[Costo Unitario]]*cocina[[#This Row],[Cantidad Ordenada]]</f>
        <v>18</v>
      </c>
    </row>
    <row r="1232" spans="1:13" x14ac:dyDescent="0.45">
      <c r="A1232" s="3">
        <v>497</v>
      </c>
      <c r="B1232" s="3">
        <v>13</v>
      </c>
      <c r="C1232" s="2" t="s">
        <v>80</v>
      </c>
      <c r="D1232" s="2" t="s">
        <v>1337</v>
      </c>
      <c r="E1232" s="4">
        <v>25</v>
      </c>
      <c r="F1232" s="4">
        <v>40</v>
      </c>
      <c r="G1232" s="3">
        <v>3</v>
      </c>
      <c r="H1232">
        <v>32</v>
      </c>
      <c r="I1232" s="2" t="s">
        <v>1328</v>
      </c>
      <c r="J1232" s="4">
        <f>cocina[[#This Row],[Precio Unitario]]*cocina[[#This Row],[Cantidad Ordenada]]</f>
        <v>120</v>
      </c>
      <c r="K1232" s="4">
        <f>(cocina[[#This Row],[Precio Unitario]]-cocina[[#This Row],[Costo Unitario]])*cocina[[#This Row],[Cantidad Ordenada]]</f>
        <v>45</v>
      </c>
      <c r="L1232" s="7">
        <f>cocina[[#This Row],[Ganancia Neta]]/cocina[[#This Row],[Ganancia Bruta]]</f>
        <v>0.375</v>
      </c>
      <c r="M1232" s="4">
        <f>cocina[[#This Row],[Costo Unitario]]*cocina[[#This Row],[Cantidad Ordenada]]</f>
        <v>75</v>
      </c>
    </row>
    <row r="1233" spans="1:13" x14ac:dyDescent="0.45">
      <c r="A1233" s="3">
        <v>498</v>
      </c>
      <c r="B1233" s="3">
        <v>20</v>
      </c>
      <c r="C1233" s="2" t="s">
        <v>211</v>
      </c>
      <c r="D1233" s="2" t="s">
        <v>1342</v>
      </c>
      <c r="E1233" s="4">
        <v>11</v>
      </c>
      <c r="F1233" s="4">
        <v>19</v>
      </c>
      <c r="G1233" s="3">
        <v>1</v>
      </c>
      <c r="H1233">
        <v>32</v>
      </c>
      <c r="I1233" s="2" t="s">
        <v>1327</v>
      </c>
      <c r="J1233" s="4">
        <f>cocina[[#This Row],[Precio Unitario]]*cocina[[#This Row],[Cantidad Ordenada]]</f>
        <v>19</v>
      </c>
      <c r="K1233" s="4">
        <f>(cocina[[#This Row],[Precio Unitario]]-cocina[[#This Row],[Costo Unitario]])*cocina[[#This Row],[Cantidad Ordenada]]</f>
        <v>8</v>
      </c>
      <c r="L1233" s="7">
        <f>cocina[[#This Row],[Ganancia Neta]]/cocina[[#This Row],[Ganancia Bruta]]</f>
        <v>0.42105263157894735</v>
      </c>
      <c r="M1233" s="4">
        <f>cocina[[#This Row],[Costo Unitario]]*cocina[[#This Row],[Cantidad Ordenada]]</f>
        <v>11</v>
      </c>
    </row>
    <row r="1234" spans="1:13" x14ac:dyDescent="0.45">
      <c r="A1234" s="3">
        <v>499</v>
      </c>
      <c r="B1234" s="3">
        <v>5</v>
      </c>
      <c r="C1234" s="2" t="s">
        <v>297</v>
      </c>
      <c r="D1234" s="2" t="s">
        <v>1351</v>
      </c>
      <c r="E1234" s="4">
        <v>15</v>
      </c>
      <c r="F1234" s="4">
        <v>26</v>
      </c>
      <c r="G1234" s="3">
        <v>3</v>
      </c>
      <c r="H1234">
        <v>52</v>
      </c>
      <c r="I1234" s="2" t="s">
        <v>1327</v>
      </c>
      <c r="J1234" s="4">
        <f>cocina[[#This Row],[Precio Unitario]]*cocina[[#This Row],[Cantidad Ordenada]]</f>
        <v>78</v>
      </c>
      <c r="K1234" s="4">
        <f>(cocina[[#This Row],[Precio Unitario]]-cocina[[#This Row],[Costo Unitario]])*cocina[[#This Row],[Cantidad Ordenada]]</f>
        <v>33</v>
      </c>
      <c r="L1234" s="7">
        <f>cocina[[#This Row],[Ganancia Neta]]/cocina[[#This Row],[Ganancia Bruta]]</f>
        <v>0.42307692307692307</v>
      </c>
      <c r="M1234" s="4">
        <f>cocina[[#This Row],[Costo Unitario]]*cocina[[#This Row],[Cantidad Ordenada]]</f>
        <v>45</v>
      </c>
    </row>
    <row r="1235" spans="1:13" x14ac:dyDescent="0.45">
      <c r="A1235" s="3">
        <v>499</v>
      </c>
      <c r="B1235" s="3">
        <v>5</v>
      </c>
      <c r="C1235" s="2" t="s">
        <v>123</v>
      </c>
      <c r="D1235" s="2" t="s">
        <v>1334</v>
      </c>
      <c r="E1235" s="4">
        <v>18</v>
      </c>
      <c r="F1235" s="4">
        <v>30</v>
      </c>
      <c r="G1235" s="3">
        <v>1</v>
      </c>
      <c r="H1235">
        <v>36</v>
      </c>
      <c r="I1235" s="2" t="s">
        <v>1328</v>
      </c>
      <c r="J1235" s="4">
        <f>cocina[[#This Row],[Precio Unitario]]*cocina[[#This Row],[Cantidad Ordenada]]</f>
        <v>30</v>
      </c>
      <c r="K1235" s="4">
        <f>(cocina[[#This Row],[Precio Unitario]]-cocina[[#This Row],[Costo Unitario]])*cocina[[#This Row],[Cantidad Ordenada]]</f>
        <v>12</v>
      </c>
      <c r="L1235" s="7">
        <f>cocina[[#This Row],[Ganancia Neta]]/cocina[[#This Row],[Ganancia Bruta]]</f>
        <v>0.4</v>
      </c>
      <c r="M1235" s="4">
        <f>cocina[[#This Row],[Costo Unitario]]*cocina[[#This Row],[Cantidad Ordenada]]</f>
        <v>18</v>
      </c>
    </row>
    <row r="1236" spans="1:13" x14ac:dyDescent="0.45">
      <c r="A1236" s="3">
        <v>499</v>
      </c>
      <c r="B1236" s="3">
        <v>5</v>
      </c>
      <c r="C1236" s="2" t="s">
        <v>229</v>
      </c>
      <c r="D1236" s="2" t="s">
        <v>1352</v>
      </c>
      <c r="E1236" s="4">
        <v>15</v>
      </c>
      <c r="F1236" s="4">
        <v>25</v>
      </c>
      <c r="G1236" s="3">
        <v>2</v>
      </c>
      <c r="H1236">
        <v>42</v>
      </c>
      <c r="I1236" s="2" t="s">
        <v>1328</v>
      </c>
      <c r="J1236" s="4">
        <f>cocina[[#This Row],[Precio Unitario]]*cocina[[#This Row],[Cantidad Ordenada]]</f>
        <v>50</v>
      </c>
      <c r="K1236" s="4">
        <f>(cocina[[#This Row],[Precio Unitario]]-cocina[[#This Row],[Costo Unitario]])*cocina[[#This Row],[Cantidad Ordenada]]</f>
        <v>20</v>
      </c>
      <c r="L1236" s="7">
        <f>cocina[[#This Row],[Ganancia Neta]]/cocina[[#This Row],[Ganancia Bruta]]</f>
        <v>0.4</v>
      </c>
      <c r="M1236" s="4">
        <f>cocina[[#This Row],[Costo Unitario]]*cocina[[#This Row],[Cantidad Ordenada]]</f>
        <v>30</v>
      </c>
    </row>
    <row r="1237" spans="1:13" x14ac:dyDescent="0.45">
      <c r="A1237" s="3">
        <v>500</v>
      </c>
      <c r="B1237" s="3">
        <v>4</v>
      </c>
      <c r="C1237" s="2" t="s">
        <v>200</v>
      </c>
      <c r="D1237" s="2" t="s">
        <v>1336</v>
      </c>
      <c r="E1237" s="4">
        <v>16</v>
      </c>
      <c r="F1237" s="4">
        <v>27</v>
      </c>
      <c r="G1237" s="3">
        <v>1</v>
      </c>
      <c r="H1237">
        <v>22</v>
      </c>
      <c r="I1237" s="2" t="s">
        <v>1328</v>
      </c>
      <c r="J1237" s="4">
        <f>cocina[[#This Row],[Precio Unitario]]*cocina[[#This Row],[Cantidad Ordenada]]</f>
        <v>27</v>
      </c>
      <c r="K1237" s="4">
        <f>(cocina[[#This Row],[Precio Unitario]]-cocina[[#This Row],[Costo Unitario]])*cocina[[#This Row],[Cantidad Ordenada]]</f>
        <v>11</v>
      </c>
      <c r="L1237" s="7">
        <f>cocina[[#This Row],[Ganancia Neta]]/cocina[[#This Row],[Ganancia Bruta]]</f>
        <v>0.40740740740740738</v>
      </c>
      <c r="M1237" s="4">
        <f>cocina[[#This Row],[Costo Unitario]]*cocina[[#This Row],[Cantidad Ordenada]]</f>
        <v>16</v>
      </c>
    </row>
    <row r="1238" spans="1:13" x14ac:dyDescent="0.45">
      <c r="A1238" s="3">
        <v>500</v>
      </c>
      <c r="B1238" s="3">
        <v>4</v>
      </c>
      <c r="C1238" s="2" t="s">
        <v>390</v>
      </c>
      <c r="D1238" s="2" t="s">
        <v>1345</v>
      </c>
      <c r="E1238" s="4">
        <v>13</v>
      </c>
      <c r="F1238" s="4">
        <v>22</v>
      </c>
      <c r="G1238" s="3">
        <v>3</v>
      </c>
      <c r="H1238">
        <v>20</v>
      </c>
      <c r="I1238" s="2" t="s">
        <v>1327</v>
      </c>
      <c r="J1238" s="4">
        <f>cocina[[#This Row],[Precio Unitario]]*cocina[[#This Row],[Cantidad Ordenada]]</f>
        <v>66</v>
      </c>
      <c r="K1238" s="4">
        <f>(cocina[[#This Row],[Precio Unitario]]-cocina[[#This Row],[Costo Unitario]])*cocina[[#This Row],[Cantidad Ordenada]]</f>
        <v>27</v>
      </c>
      <c r="L1238" s="7">
        <f>cocina[[#This Row],[Ganancia Neta]]/cocina[[#This Row],[Ganancia Bruta]]</f>
        <v>0.40909090909090912</v>
      </c>
      <c r="M1238" s="4">
        <f>cocina[[#This Row],[Costo Unitario]]*cocina[[#This Row],[Cantidad Ordenada]]</f>
        <v>39</v>
      </c>
    </row>
    <row r="1239" spans="1:13" x14ac:dyDescent="0.45">
      <c r="A1239" s="3">
        <v>501</v>
      </c>
      <c r="B1239" s="3">
        <v>7</v>
      </c>
      <c r="C1239" s="2" t="s">
        <v>80</v>
      </c>
      <c r="D1239" s="2" t="s">
        <v>1337</v>
      </c>
      <c r="E1239" s="4">
        <v>25</v>
      </c>
      <c r="F1239" s="4">
        <v>40</v>
      </c>
      <c r="G1239" s="3">
        <v>1</v>
      </c>
      <c r="H1239">
        <v>18</v>
      </c>
      <c r="I1239" s="2" t="s">
        <v>1328</v>
      </c>
      <c r="J1239" s="4">
        <f>cocina[[#This Row],[Precio Unitario]]*cocina[[#This Row],[Cantidad Ordenada]]</f>
        <v>40</v>
      </c>
      <c r="K1239" s="4">
        <f>(cocina[[#This Row],[Precio Unitario]]-cocina[[#This Row],[Costo Unitario]])*cocina[[#This Row],[Cantidad Ordenada]]</f>
        <v>15</v>
      </c>
      <c r="L1239" s="7">
        <f>cocina[[#This Row],[Ganancia Neta]]/cocina[[#This Row],[Ganancia Bruta]]</f>
        <v>0.375</v>
      </c>
      <c r="M1239" s="4">
        <f>cocina[[#This Row],[Costo Unitario]]*cocina[[#This Row],[Cantidad Ordenada]]</f>
        <v>25</v>
      </c>
    </row>
    <row r="1240" spans="1:13" x14ac:dyDescent="0.45">
      <c r="A1240" s="3">
        <v>501</v>
      </c>
      <c r="B1240" s="3">
        <v>7</v>
      </c>
      <c r="C1240" s="2" t="s">
        <v>126</v>
      </c>
      <c r="D1240" s="2" t="s">
        <v>1349</v>
      </c>
      <c r="E1240" s="4">
        <v>13</v>
      </c>
      <c r="F1240" s="4">
        <v>21</v>
      </c>
      <c r="G1240" s="3">
        <v>2</v>
      </c>
      <c r="H1240">
        <v>15</v>
      </c>
      <c r="I1240" s="2" t="s">
        <v>1328</v>
      </c>
      <c r="J1240" s="4">
        <f>cocina[[#This Row],[Precio Unitario]]*cocina[[#This Row],[Cantidad Ordenada]]</f>
        <v>42</v>
      </c>
      <c r="K1240" s="4">
        <f>(cocina[[#This Row],[Precio Unitario]]-cocina[[#This Row],[Costo Unitario]])*cocina[[#This Row],[Cantidad Ordenada]]</f>
        <v>16</v>
      </c>
      <c r="L1240" s="7">
        <f>cocina[[#This Row],[Ganancia Neta]]/cocina[[#This Row],[Ganancia Bruta]]</f>
        <v>0.38095238095238093</v>
      </c>
      <c r="M1240" s="4">
        <f>cocina[[#This Row],[Costo Unitario]]*cocina[[#This Row],[Cantidad Ordenada]]</f>
        <v>26</v>
      </c>
    </row>
    <row r="1241" spans="1:13" x14ac:dyDescent="0.45">
      <c r="A1241" s="3">
        <v>501</v>
      </c>
      <c r="B1241" s="3">
        <v>7</v>
      </c>
      <c r="C1241" s="2" t="s">
        <v>68</v>
      </c>
      <c r="D1241" s="2" t="s">
        <v>1341</v>
      </c>
      <c r="E1241" s="4">
        <v>16</v>
      </c>
      <c r="F1241" s="4">
        <v>28</v>
      </c>
      <c r="G1241" s="3">
        <v>2</v>
      </c>
      <c r="H1241">
        <v>6</v>
      </c>
      <c r="I1241" s="2" t="s">
        <v>1327</v>
      </c>
      <c r="J1241" s="4">
        <f>cocina[[#This Row],[Precio Unitario]]*cocina[[#This Row],[Cantidad Ordenada]]</f>
        <v>56</v>
      </c>
      <c r="K1241" s="4">
        <f>(cocina[[#This Row],[Precio Unitario]]-cocina[[#This Row],[Costo Unitario]])*cocina[[#This Row],[Cantidad Ordenada]]</f>
        <v>24</v>
      </c>
      <c r="L1241" s="7">
        <f>cocina[[#This Row],[Ganancia Neta]]/cocina[[#This Row],[Ganancia Bruta]]</f>
        <v>0.42857142857142855</v>
      </c>
      <c r="M1241" s="4">
        <f>cocina[[#This Row],[Costo Unitario]]*cocina[[#This Row],[Cantidad Ordenada]]</f>
        <v>32</v>
      </c>
    </row>
    <row r="1242" spans="1:13" x14ac:dyDescent="0.45">
      <c r="A1242" s="3">
        <v>502</v>
      </c>
      <c r="B1242" s="3">
        <v>5</v>
      </c>
      <c r="C1242" s="2" t="s">
        <v>390</v>
      </c>
      <c r="D1242" s="2" t="s">
        <v>1345</v>
      </c>
      <c r="E1242" s="4">
        <v>13</v>
      </c>
      <c r="F1242" s="4">
        <v>22</v>
      </c>
      <c r="G1242" s="3">
        <v>1</v>
      </c>
      <c r="H1242">
        <v>33</v>
      </c>
      <c r="I1242" s="2" t="s">
        <v>1327</v>
      </c>
      <c r="J1242" s="4">
        <f>cocina[[#This Row],[Precio Unitario]]*cocina[[#This Row],[Cantidad Ordenada]]</f>
        <v>22</v>
      </c>
      <c r="K1242" s="4">
        <f>(cocina[[#This Row],[Precio Unitario]]-cocina[[#This Row],[Costo Unitario]])*cocina[[#This Row],[Cantidad Ordenada]]</f>
        <v>9</v>
      </c>
      <c r="L1242" s="7">
        <f>cocina[[#This Row],[Ganancia Neta]]/cocina[[#This Row],[Ganancia Bruta]]</f>
        <v>0.40909090909090912</v>
      </c>
      <c r="M1242" s="4">
        <f>cocina[[#This Row],[Costo Unitario]]*cocina[[#This Row],[Cantidad Ordenada]]</f>
        <v>13</v>
      </c>
    </row>
    <row r="1243" spans="1:13" x14ac:dyDescent="0.45">
      <c r="A1243" s="3">
        <v>502</v>
      </c>
      <c r="B1243" s="3">
        <v>5</v>
      </c>
      <c r="C1243" s="2" t="s">
        <v>143</v>
      </c>
      <c r="D1243" s="2" t="s">
        <v>1350</v>
      </c>
      <c r="E1243" s="4">
        <v>10</v>
      </c>
      <c r="F1243" s="4">
        <v>18</v>
      </c>
      <c r="G1243" s="3">
        <v>1</v>
      </c>
      <c r="H1243">
        <v>5</v>
      </c>
      <c r="I1243" s="2" t="s">
        <v>1327</v>
      </c>
      <c r="J1243" s="4">
        <f>cocina[[#This Row],[Precio Unitario]]*cocina[[#This Row],[Cantidad Ordenada]]</f>
        <v>18</v>
      </c>
      <c r="K1243" s="4">
        <f>(cocina[[#This Row],[Precio Unitario]]-cocina[[#This Row],[Costo Unitario]])*cocina[[#This Row],[Cantidad Ordenada]]</f>
        <v>8</v>
      </c>
      <c r="L1243" s="7">
        <f>cocina[[#This Row],[Ganancia Neta]]/cocina[[#This Row],[Ganancia Bruta]]</f>
        <v>0.44444444444444442</v>
      </c>
      <c r="M1243" s="4">
        <f>cocina[[#This Row],[Costo Unitario]]*cocina[[#This Row],[Cantidad Ordenada]]</f>
        <v>10</v>
      </c>
    </row>
    <row r="1244" spans="1:13" x14ac:dyDescent="0.45">
      <c r="A1244" s="3">
        <v>502</v>
      </c>
      <c r="B1244" s="3">
        <v>5</v>
      </c>
      <c r="C1244" s="2" t="s">
        <v>512</v>
      </c>
      <c r="D1244" s="2" t="s">
        <v>1340</v>
      </c>
      <c r="E1244" s="4">
        <v>20</v>
      </c>
      <c r="F1244" s="4">
        <v>33</v>
      </c>
      <c r="G1244" s="3">
        <v>3</v>
      </c>
      <c r="H1244">
        <v>35</v>
      </c>
      <c r="I1244" s="2" t="s">
        <v>1328</v>
      </c>
      <c r="J1244" s="4">
        <f>cocina[[#This Row],[Precio Unitario]]*cocina[[#This Row],[Cantidad Ordenada]]</f>
        <v>99</v>
      </c>
      <c r="K1244" s="4">
        <f>(cocina[[#This Row],[Precio Unitario]]-cocina[[#This Row],[Costo Unitario]])*cocina[[#This Row],[Cantidad Ordenada]]</f>
        <v>39</v>
      </c>
      <c r="L1244" s="7">
        <f>cocina[[#This Row],[Ganancia Neta]]/cocina[[#This Row],[Ganancia Bruta]]</f>
        <v>0.39393939393939392</v>
      </c>
      <c r="M1244" s="4">
        <f>cocina[[#This Row],[Costo Unitario]]*cocina[[#This Row],[Cantidad Ordenada]]</f>
        <v>60</v>
      </c>
    </row>
    <row r="1245" spans="1:13" x14ac:dyDescent="0.45">
      <c r="A1245" s="3">
        <v>503</v>
      </c>
      <c r="B1245" s="3">
        <v>3</v>
      </c>
      <c r="C1245" s="2" t="s">
        <v>80</v>
      </c>
      <c r="D1245" s="2" t="s">
        <v>1337</v>
      </c>
      <c r="E1245" s="4">
        <v>25</v>
      </c>
      <c r="F1245" s="4">
        <v>40</v>
      </c>
      <c r="G1245" s="3">
        <v>2</v>
      </c>
      <c r="H1245">
        <v>52</v>
      </c>
      <c r="I1245" s="2" t="s">
        <v>1327</v>
      </c>
      <c r="J1245" s="4">
        <f>cocina[[#This Row],[Precio Unitario]]*cocina[[#This Row],[Cantidad Ordenada]]</f>
        <v>80</v>
      </c>
      <c r="K1245" s="4">
        <f>(cocina[[#This Row],[Precio Unitario]]-cocina[[#This Row],[Costo Unitario]])*cocina[[#This Row],[Cantidad Ordenada]]</f>
        <v>30</v>
      </c>
      <c r="L1245" s="7">
        <f>cocina[[#This Row],[Ganancia Neta]]/cocina[[#This Row],[Ganancia Bruta]]</f>
        <v>0.375</v>
      </c>
      <c r="M1245" s="4">
        <f>cocina[[#This Row],[Costo Unitario]]*cocina[[#This Row],[Cantidad Ordenada]]</f>
        <v>50</v>
      </c>
    </row>
    <row r="1246" spans="1:13" x14ac:dyDescent="0.45">
      <c r="A1246" s="3">
        <v>503</v>
      </c>
      <c r="B1246" s="3">
        <v>3</v>
      </c>
      <c r="C1246" s="2" t="s">
        <v>211</v>
      </c>
      <c r="D1246" s="2" t="s">
        <v>1342</v>
      </c>
      <c r="E1246" s="4">
        <v>11</v>
      </c>
      <c r="F1246" s="4">
        <v>19</v>
      </c>
      <c r="G1246" s="3">
        <v>3</v>
      </c>
      <c r="H1246">
        <v>33</v>
      </c>
      <c r="I1246" s="2" t="s">
        <v>1328</v>
      </c>
      <c r="J1246" s="4">
        <f>cocina[[#This Row],[Precio Unitario]]*cocina[[#This Row],[Cantidad Ordenada]]</f>
        <v>57</v>
      </c>
      <c r="K1246" s="4">
        <f>(cocina[[#This Row],[Precio Unitario]]-cocina[[#This Row],[Costo Unitario]])*cocina[[#This Row],[Cantidad Ordenada]]</f>
        <v>24</v>
      </c>
      <c r="L1246" s="7">
        <f>cocina[[#This Row],[Ganancia Neta]]/cocina[[#This Row],[Ganancia Bruta]]</f>
        <v>0.42105263157894735</v>
      </c>
      <c r="M1246" s="4">
        <f>cocina[[#This Row],[Costo Unitario]]*cocina[[#This Row],[Cantidad Ordenada]]</f>
        <v>33</v>
      </c>
    </row>
    <row r="1247" spans="1:13" x14ac:dyDescent="0.45">
      <c r="A1247" s="3">
        <v>504</v>
      </c>
      <c r="B1247" s="3">
        <v>2</v>
      </c>
      <c r="C1247" s="2" t="s">
        <v>200</v>
      </c>
      <c r="D1247" s="2" t="s">
        <v>1336</v>
      </c>
      <c r="E1247" s="4">
        <v>16</v>
      </c>
      <c r="F1247" s="4">
        <v>27</v>
      </c>
      <c r="G1247" s="3">
        <v>2</v>
      </c>
      <c r="H1247">
        <v>19</v>
      </c>
      <c r="I1247" s="2" t="s">
        <v>1327</v>
      </c>
      <c r="J1247" s="4">
        <f>cocina[[#This Row],[Precio Unitario]]*cocina[[#This Row],[Cantidad Ordenada]]</f>
        <v>54</v>
      </c>
      <c r="K1247" s="4">
        <f>(cocina[[#This Row],[Precio Unitario]]-cocina[[#This Row],[Costo Unitario]])*cocina[[#This Row],[Cantidad Ordenada]]</f>
        <v>22</v>
      </c>
      <c r="L1247" s="7">
        <f>cocina[[#This Row],[Ganancia Neta]]/cocina[[#This Row],[Ganancia Bruta]]</f>
        <v>0.40740740740740738</v>
      </c>
      <c r="M1247" s="4">
        <f>cocina[[#This Row],[Costo Unitario]]*cocina[[#This Row],[Cantidad Ordenada]]</f>
        <v>32</v>
      </c>
    </row>
    <row r="1248" spans="1:13" x14ac:dyDescent="0.45">
      <c r="A1248" s="3">
        <v>505</v>
      </c>
      <c r="B1248" s="3">
        <v>5</v>
      </c>
      <c r="C1248" s="2" t="s">
        <v>80</v>
      </c>
      <c r="D1248" s="2" t="s">
        <v>1337</v>
      </c>
      <c r="E1248" s="4">
        <v>25</v>
      </c>
      <c r="F1248" s="4">
        <v>40</v>
      </c>
      <c r="G1248" s="3">
        <v>2</v>
      </c>
      <c r="H1248">
        <v>56</v>
      </c>
      <c r="I1248" s="2" t="s">
        <v>1327</v>
      </c>
      <c r="J1248" s="4">
        <f>cocina[[#This Row],[Precio Unitario]]*cocina[[#This Row],[Cantidad Ordenada]]</f>
        <v>80</v>
      </c>
      <c r="K1248" s="4">
        <f>(cocina[[#This Row],[Precio Unitario]]-cocina[[#This Row],[Costo Unitario]])*cocina[[#This Row],[Cantidad Ordenada]]</f>
        <v>30</v>
      </c>
      <c r="L1248" s="7">
        <f>cocina[[#This Row],[Ganancia Neta]]/cocina[[#This Row],[Ganancia Bruta]]</f>
        <v>0.375</v>
      </c>
      <c r="M1248" s="4">
        <f>cocina[[#This Row],[Costo Unitario]]*cocina[[#This Row],[Cantidad Ordenada]]</f>
        <v>50</v>
      </c>
    </row>
    <row r="1249" spans="1:13" x14ac:dyDescent="0.45">
      <c r="A1249" s="3">
        <v>505</v>
      </c>
      <c r="B1249" s="3">
        <v>5</v>
      </c>
      <c r="C1249" s="2" t="s">
        <v>229</v>
      </c>
      <c r="D1249" s="2" t="s">
        <v>1352</v>
      </c>
      <c r="E1249" s="4">
        <v>15</v>
      </c>
      <c r="F1249" s="4">
        <v>25</v>
      </c>
      <c r="G1249" s="3">
        <v>3</v>
      </c>
      <c r="H1249">
        <v>59</v>
      </c>
      <c r="I1249" s="2" t="s">
        <v>1327</v>
      </c>
      <c r="J1249" s="4">
        <f>cocina[[#This Row],[Precio Unitario]]*cocina[[#This Row],[Cantidad Ordenada]]</f>
        <v>75</v>
      </c>
      <c r="K1249" s="4">
        <f>(cocina[[#This Row],[Precio Unitario]]-cocina[[#This Row],[Costo Unitario]])*cocina[[#This Row],[Cantidad Ordenada]]</f>
        <v>30</v>
      </c>
      <c r="L1249" s="7">
        <f>cocina[[#This Row],[Ganancia Neta]]/cocina[[#This Row],[Ganancia Bruta]]</f>
        <v>0.4</v>
      </c>
      <c r="M1249" s="4">
        <f>cocina[[#This Row],[Costo Unitario]]*cocina[[#This Row],[Cantidad Ordenada]]</f>
        <v>45</v>
      </c>
    </row>
    <row r="1250" spans="1:13" x14ac:dyDescent="0.45">
      <c r="A1250" s="3">
        <v>506</v>
      </c>
      <c r="B1250" s="3">
        <v>18</v>
      </c>
      <c r="C1250" s="2" t="s">
        <v>35</v>
      </c>
      <c r="D1250" s="2" t="s">
        <v>1343</v>
      </c>
      <c r="E1250" s="4">
        <v>21</v>
      </c>
      <c r="F1250" s="4">
        <v>35</v>
      </c>
      <c r="G1250" s="3">
        <v>2</v>
      </c>
      <c r="H1250">
        <v>5</v>
      </c>
      <c r="I1250" s="2" t="s">
        <v>1328</v>
      </c>
      <c r="J1250" s="4">
        <f>cocina[[#This Row],[Precio Unitario]]*cocina[[#This Row],[Cantidad Ordenada]]</f>
        <v>70</v>
      </c>
      <c r="K1250" s="4">
        <f>(cocina[[#This Row],[Precio Unitario]]-cocina[[#This Row],[Costo Unitario]])*cocina[[#This Row],[Cantidad Ordenada]]</f>
        <v>28</v>
      </c>
      <c r="L1250" s="7">
        <f>cocina[[#This Row],[Ganancia Neta]]/cocina[[#This Row],[Ganancia Bruta]]</f>
        <v>0.4</v>
      </c>
      <c r="M1250" s="4">
        <f>cocina[[#This Row],[Costo Unitario]]*cocina[[#This Row],[Cantidad Ordenada]]</f>
        <v>42</v>
      </c>
    </row>
    <row r="1251" spans="1:13" x14ac:dyDescent="0.45">
      <c r="A1251" s="3">
        <v>507</v>
      </c>
      <c r="B1251" s="3">
        <v>18</v>
      </c>
      <c r="C1251" s="2" t="s">
        <v>98</v>
      </c>
      <c r="D1251" s="2" t="s">
        <v>1346</v>
      </c>
      <c r="E1251" s="4">
        <v>20</v>
      </c>
      <c r="F1251" s="4">
        <v>34</v>
      </c>
      <c r="G1251" s="3">
        <v>3</v>
      </c>
      <c r="H1251">
        <v>53</v>
      </c>
      <c r="I1251" s="2" t="s">
        <v>1327</v>
      </c>
      <c r="J1251" s="4">
        <f>cocina[[#This Row],[Precio Unitario]]*cocina[[#This Row],[Cantidad Ordenada]]</f>
        <v>102</v>
      </c>
      <c r="K1251" s="4">
        <f>(cocina[[#This Row],[Precio Unitario]]-cocina[[#This Row],[Costo Unitario]])*cocina[[#This Row],[Cantidad Ordenada]]</f>
        <v>42</v>
      </c>
      <c r="L1251" s="7">
        <f>cocina[[#This Row],[Ganancia Neta]]/cocina[[#This Row],[Ganancia Bruta]]</f>
        <v>0.41176470588235292</v>
      </c>
      <c r="M1251" s="4">
        <f>cocina[[#This Row],[Costo Unitario]]*cocina[[#This Row],[Cantidad Ordenada]]</f>
        <v>60</v>
      </c>
    </row>
    <row r="1252" spans="1:13" x14ac:dyDescent="0.45">
      <c r="A1252" s="3">
        <v>507</v>
      </c>
      <c r="B1252" s="3">
        <v>18</v>
      </c>
      <c r="C1252" s="2" t="s">
        <v>131</v>
      </c>
      <c r="D1252" s="2" t="s">
        <v>1338</v>
      </c>
      <c r="E1252" s="4">
        <v>22</v>
      </c>
      <c r="F1252" s="4">
        <v>36</v>
      </c>
      <c r="G1252" s="3">
        <v>3</v>
      </c>
      <c r="H1252">
        <v>16</v>
      </c>
      <c r="I1252" s="2" t="s">
        <v>1328</v>
      </c>
      <c r="J1252" s="4">
        <f>cocina[[#This Row],[Precio Unitario]]*cocina[[#This Row],[Cantidad Ordenada]]</f>
        <v>108</v>
      </c>
      <c r="K1252" s="4">
        <f>(cocina[[#This Row],[Precio Unitario]]-cocina[[#This Row],[Costo Unitario]])*cocina[[#This Row],[Cantidad Ordenada]]</f>
        <v>42</v>
      </c>
      <c r="L1252" s="7">
        <f>cocina[[#This Row],[Ganancia Neta]]/cocina[[#This Row],[Ganancia Bruta]]</f>
        <v>0.3888888888888889</v>
      </c>
      <c r="M1252" s="4">
        <f>cocina[[#This Row],[Costo Unitario]]*cocina[[#This Row],[Cantidad Ordenada]]</f>
        <v>66</v>
      </c>
    </row>
    <row r="1253" spans="1:13" x14ac:dyDescent="0.45">
      <c r="A1253" s="3">
        <v>508</v>
      </c>
      <c r="B1253" s="3">
        <v>6</v>
      </c>
      <c r="C1253" s="2" t="s">
        <v>480</v>
      </c>
      <c r="D1253" s="2" t="s">
        <v>1344</v>
      </c>
      <c r="E1253" s="4">
        <v>19</v>
      </c>
      <c r="F1253" s="4">
        <v>32</v>
      </c>
      <c r="G1253" s="3">
        <v>1</v>
      </c>
      <c r="H1253">
        <v>34</v>
      </c>
      <c r="I1253" s="2" t="s">
        <v>1328</v>
      </c>
      <c r="J1253" s="4">
        <f>cocina[[#This Row],[Precio Unitario]]*cocina[[#This Row],[Cantidad Ordenada]]</f>
        <v>32</v>
      </c>
      <c r="K1253" s="4">
        <f>(cocina[[#This Row],[Precio Unitario]]-cocina[[#This Row],[Costo Unitario]])*cocina[[#This Row],[Cantidad Ordenada]]</f>
        <v>13</v>
      </c>
      <c r="L1253" s="7">
        <f>cocina[[#This Row],[Ganancia Neta]]/cocina[[#This Row],[Ganancia Bruta]]</f>
        <v>0.40625</v>
      </c>
      <c r="M1253" s="4">
        <f>cocina[[#This Row],[Costo Unitario]]*cocina[[#This Row],[Cantidad Ordenada]]</f>
        <v>19</v>
      </c>
    </row>
    <row r="1254" spans="1:13" x14ac:dyDescent="0.45">
      <c r="A1254" s="3">
        <v>509</v>
      </c>
      <c r="B1254" s="3">
        <v>5</v>
      </c>
      <c r="C1254" s="2" t="s">
        <v>80</v>
      </c>
      <c r="D1254" s="2" t="s">
        <v>1337</v>
      </c>
      <c r="E1254" s="4">
        <v>25</v>
      </c>
      <c r="F1254" s="4">
        <v>40</v>
      </c>
      <c r="G1254" s="3">
        <v>2</v>
      </c>
      <c r="H1254">
        <v>47</v>
      </c>
      <c r="I1254" s="2" t="s">
        <v>1327</v>
      </c>
      <c r="J1254" s="4">
        <f>cocina[[#This Row],[Precio Unitario]]*cocina[[#This Row],[Cantidad Ordenada]]</f>
        <v>80</v>
      </c>
      <c r="K1254" s="4">
        <f>(cocina[[#This Row],[Precio Unitario]]-cocina[[#This Row],[Costo Unitario]])*cocina[[#This Row],[Cantidad Ordenada]]</f>
        <v>30</v>
      </c>
      <c r="L1254" s="7">
        <f>cocina[[#This Row],[Ganancia Neta]]/cocina[[#This Row],[Ganancia Bruta]]</f>
        <v>0.375</v>
      </c>
      <c r="M1254" s="4">
        <f>cocina[[#This Row],[Costo Unitario]]*cocina[[#This Row],[Cantidad Ordenada]]</f>
        <v>50</v>
      </c>
    </row>
    <row r="1255" spans="1:13" x14ac:dyDescent="0.45">
      <c r="A1255" s="3">
        <v>510</v>
      </c>
      <c r="B1255" s="3">
        <v>6</v>
      </c>
      <c r="C1255" s="2" t="s">
        <v>131</v>
      </c>
      <c r="D1255" s="2" t="s">
        <v>1338</v>
      </c>
      <c r="E1255" s="4">
        <v>22</v>
      </c>
      <c r="F1255" s="4">
        <v>36</v>
      </c>
      <c r="G1255" s="3">
        <v>1</v>
      </c>
      <c r="H1255">
        <v>48</v>
      </c>
      <c r="I1255" s="2" t="s">
        <v>1327</v>
      </c>
      <c r="J1255" s="4">
        <f>cocina[[#This Row],[Precio Unitario]]*cocina[[#This Row],[Cantidad Ordenada]]</f>
        <v>36</v>
      </c>
      <c r="K1255" s="4">
        <f>(cocina[[#This Row],[Precio Unitario]]-cocina[[#This Row],[Costo Unitario]])*cocina[[#This Row],[Cantidad Ordenada]]</f>
        <v>14</v>
      </c>
      <c r="L1255" s="7">
        <f>cocina[[#This Row],[Ganancia Neta]]/cocina[[#This Row],[Ganancia Bruta]]</f>
        <v>0.3888888888888889</v>
      </c>
      <c r="M1255" s="4">
        <f>cocina[[#This Row],[Costo Unitario]]*cocina[[#This Row],[Cantidad Ordenada]]</f>
        <v>22</v>
      </c>
    </row>
    <row r="1256" spans="1:13" x14ac:dyDescent="0.45">
      <c r="A1256" s="3">
        <v>511</v>
      </c>
      <c r="B1256" s="3">
        <v>2</v>
      </c>
      <c r="C1256" s="2" t="s">
        <v>385</v>
      </c>
      <c r="D1256" s="2" t="s">
        <v>1348</v>
      </c>
      <c r="E1256" s="4">
        <v>14</v>
      </c>
      <c r="F1256" s="4">
        <v>23</v>
      </c>
      <c r="G1256" s="3">
        <v>3</v>
      </c>
      <c r="H1256">
        <v>14</v>
      </c>
      <c r="I1256" s="2" t="s">
        <v>1327</v>
      </c>
      <c r="J1256" s="4">
        <f>cocina[[#This Row],[Precio Unitario]]*cocina[[#This Row],[Cantidad Ordenada]]</f>
        <v>69</v>
      </c>
      <c r="K1256" s="4">
        <f>(cocina[[#This Row],[Precio Unitario]]-cocina[[#This Row],[Costo Unitario]])*cocina[[#This Row],[Cantidad Ordenada]]</f>
        <v>27</v>
      </c>
      <c r="L1256" s="7">
        <f>cocina[[#This Row],[Ganancia Neta]]/cocina[[#This Row],[Ganancia Bruta]]</f>
        <v>0.39130434782608697</v>
      </c>
      <c r="M1256" s="4">
        <f>cocina[[#This Row],[Costo Unitario]]*cocina[[#This Row],[Cantidad Ordenada]]</f>
        <v>42</v>
      </c>
    </row>
    <row r="1257" spans="1:13" x14ac:dyDescent="0.45">
      <c r="A1257" s="3">
        <v>511</v>
      </c>
      <c r="B1257" s="3">
        <v>2</v>
      </c>
      <c r="C1257" s="2" t="s">
        <v>98</v>
      </c>
      <c r="D1257" s="2" t="s">
        <v>1346</v>
      </c>
      <c r="E1257" s="4">
        <v>20</v>
      </c>
      <c r="F1257" s="4">
        <v>34</v>
      </c>
      <c r="G1257" s="3">
        <v>2</v>
      </c>
      <c r="H1257">
        <v>24</v>
      </c>
      <c r="I1257" s="2" t="s">
        <v>1327</v>
      </c>
      <c r="J1257" s="4">
        <f>cocina[[#This Row],[Precio Unitario]]*cocina[[#This Row],[Cantidad Ordenada]]</f>
        <v>68</v>
      </c>
      <c r="K1257" s="4">
        <f>(cocina[[#This Row],[Precio Unitario]]-cocina[[#This Row],[Costo Unitario]])*cocina[[#This Row],[Cantidad Ordenada]]</f>
        <v>28</v>
      </c>
      <c r="L1257" s="7">
        <f>cocina[[#This Row],[Ganancia Neta]]/cocina[[#This Row],[Ganancia Bruta]]</f>
        <v>0.41176470588235292</v>
      </c>
      <c r="M1257" s="4">
        <f>cocina[[#This Row],[Costo Unitario]]*cocina[[#This Row],[Cantidad Ordenada]]</f>
        <v>40</v>
      </c>
    </row>
    <row r="1258" spans="1:13" x14ac:dyDescent="0.45">
      <c r="A1258" s="3">
        <v>512</v>
      </c>
      <c r="B1258" s="3">
        <v>2</v>
      </c>
      <c r="C1258" s="2" t="s">
        <v>279</v>
      </c>
      <c r="D1258" s="2" t="s">
        <v>1347</v>
      </c>
      <c r="E1258" s="4">
        <v>12</v>
      </c>
      <c r="F1258" s="4">
        <v>20</v>
      </c>
      <c r="G1258" s="3">
        <v>1</v>
      </c>
      <c r="H1258">
        <v>6</v>
      </c>
      <c r="I1258" s="2" t="s">
        <v>1328</v>
      </c>
      <c r="J1258" s="4">
        <f>cocina[[#This Row],[Precio Unitario]]*cocina[[#This Row],[Cantidad Ordenada]]</f>
        <v>20</v>
      </c>
      <c r="K1258" s="4">
        <f>(cocina[[#This Row],[Precio Unitario]]-cocina[[#This Row],[Costo Unitario]])*cocina[[#This Row],[Cantidad Ordenada]]</f>
        <v>8</v>
      </c>
      <c r="L1258" s="7">
        <f>cocina[[#This Row],[Ganancia Neta]]/cocina[[#This Row],[Ganancia Bruta]]</f>
        <v>0.4</v>
      </c>
      <c r="M1258" s="4">
        <f>cocina[[#This Row],[Costo Unitario]]*cocina[[#This Row],[Cantidad Ordenada]]</f>
        <v>12</v>
      </c>
    </row>
    <row r="1259" spans="1:13" x14ac:dyDescent="0.45">
      <c r="A1259" s="3">
        <v>512</v>
      </c>
      <c r="B1259" s="3">
        <v>2</v>
      </c>
      <c r="C1259" s="2" t="s">
        <v>131</v>
      </c>
      <c r="D1259" s="2" t="s">
        <v>1338</v>
      </c>
      <c r="E1259" s="4">
        <v>22</v>
      </c>
      <c r="F1259" s="4">
        <v>36</v>
      </c>
      <c r="G1259" s="3">
        <v>3</v>
      </c>
      <c r="H1259">
        <v>53</v>
      </c>
      <c r="I1259" s="2" t="s">
        <v>1328</v>
      </c>
      <c r="J1259" s="4">
        <f>cocina[[#This Row],[Precio Unitario]]*cocina[[#This Row],[Cantidad Ordenada]]</f>
        <v>108</v>
      </c>
      <c r="K1259" s="4">
        <f>(cocina[[#This Row],[Precio Unitario]]-cocina[[#This Row],[Costo Unitario]])*cocina[[#This Row],[Cantidad Ordenada]]</f>
        <v>42</v>
      </c>
      <c r="L1259" s="7">
        <f>cocina[[#This Row],[Ganancia Neta]]/cocina[[#This Row],[Ganancia Bruta]]</f>
        <v>0.3888888888888889</v>
      </c>
      <c r="M1259" s="4">
        <f>cocina[[#This Row],[Costo Unitario]]*cocina[[#This Row],[Cantidad Ordenada]]</f>
        <v>66</v>
      </c>
    </row>
    <row r="1260" spans="1:13" x14ac:dyDescent="0.45">
      <c r="A1260" s="3">
        <v>513</v>
      </c>
      <c r="B1260" s="3">
        <v>8</v>
      </c>
      <c r="C1260" s="2" t="s">
        <v>143</v>
      </c>
      <c r="D1260" s="2" t="s">
        <v>1350</v>
      </c>
      <c r="E1260" s="4">
        <v>10</v>
      </c>
      <c r="F1260" s="4">
        <v>18</v>
      </c>
      <c r="G1260" s="3">
        <v>3</v>
      </c>
      <c r="H1260">
        <v>56</v>
      </c>
      <c r="I1260" s="2" t="s">
        <v>1328</v>
      </c>
      <c r="J1260" s="4">
        <f>cocina[[#This Row],[Precio Unitario]]*cocina[[#This Row],[Cantidad Ordenada]]</f>
        <v>54</v>
      </c>
      <c r="K1260" s="4">
        <f>(cocina[[#This Row],[Precio Unitario]]-cocina[[#This Row],[Costo Unitario]])*cocina[[#This Row],[Cantidad Ordenada]]</f>
        <v>24</v>
      </c>
      <c r="L1260" s="7">
        <f>cocina[[#This Row],[Ganancia Neta]]/cocina[[#This Row],[Ganancia Bruta]]</f>
        <v>0.44444444444444442</v>
      </c>
      <c r="M1260" s="4">
        <f>cocina[[#This Row],[Costo Unitario]]*cocina[[#This Row],[Cantidad Ordenada]]</f>
        <v>30</v>
      </c>
    </row>
    <row r="1261" spans="1:13" x14ac:dyDescent="0.45">
      <c r="A1261" s="3">
        <v>514</v>
      </c>
      <c r="B1261" s="3">
        <v>18</v>
      </c>
      <c r="C1261" s="2" t="s">
        <v>297</v>
      </c>
      <c r="D1261" s="2" t="s">
        <v>1351</v>
      </c>
      <c r="E1261" s="4">
        <v>15</v>
      </c>
      <c r="F1261" s="4">
        <v>26</v>
      </c>
      <c r="G1261" s="3">
        <v>2</v>
      </c>
      <c r="H1261">
        <v>21</v>
      </c>
      <c r="I1261" s="2" t="s">
        <v>1327</v>
      </c>
      <c r="J1261" s="4">
        <f>cocina[[#This Row],[Precio Unitario]]*cocina[[#This Row],[Cantidad Ordenada]]</f>
        <v>52</v>
      </c>
      <c r="K1261" s="4">
        <f>(cocina[[#This Row],[Precio Unitario]]-cocina[[#This Row],[Costo Unitario]])*cocina[[#This Row],[Cantidad Ordenada]]</f>
        <v>22</v>
      </c>
      <c r="L1261" s="7">
        <f>cocina[[#This Row],[Ganancia Neta]]/cocina[[#This Row],[Ganancia Bruta]]</f>
        <v>0.42307692307692307</v>
      </c>
      <c r="M1261" s="4">
        <f>cocina[[#This Row],[Costo Unitario]]*cocina[[#This Row],[Cantidad Ordenada]]</f>
        <v>30</v>
      </c>
    </row>
    <row r="1262" spans="1:13" x14ac:dyDescent="0.45">
      <c r="A1262" s="3">
        <v>514</v>
      </c>
      <c r="B1262" s="3">
        <v>18</v>
      </c>
      <c r="C1262" s="2" t="s">
        <v>211</v>
      </c>
      <c r="D1262" s="2" t="s">
        <v>1342</v>
      </c>
      <c r="E1262" s="4">
        <v>11</v>
      </c>
      <c r="F1262" s="4">
        <v>19</v>
      </c>
      <c r="G1262" s="3">
        <v>2</v>
      </c>
      <c r="H1262">
        <v>56</v>
      </c>
      <c r="I1262" s="2" t="s">
        <v>1328</v>
      </c>
      <c r="J1262" s="4">
        <f>cocina[[#This Row],[Precio Unitario]]*cocina[[#This Row],[Cantidad Ordenada]]</f>
        <v>38</v>
      </c>
      <c r="K1262" s="4">
        <f>(cocina[[#This Row],[Precio Unitario]]-cocina[[#This Row],[Costo Unitario]])*cocina[[#This Row],[Cantidad Ordenada]]</f>
        <v>16</v>
      </c>
      <c r="L1262" s="7">
        <f>cocina[[#This Row],[Ganancia Neta]]/cocina[[#This Row],[Ganancia Bruta]]</f>
        <v>0.42105263157894735</v>
      </c>
      <c r="M1262" s="4">
        <f>cocina[[#This Row],[Costo Unitario]]*cocina[[#This Row],[Cantidad Ordenada]]</f>
        <v>22</v>
      </c>
    </row>
    <row r="1263" spans="1:13" x14ac:dyDescent="0.45">
      <c r="A1263" s="3">
        <v>514</v>
      </c>
      <c r="B1263" s="3">
        <v>18</v>
      </c>
      <c r="C1263" s="2" t="s">
        <v>279</v>
      </c>
      <c r="D1263" s="2" t="s">
        <v>1347</v>
      </c>
      <c r="E1263" s="4">
        <v>12</v>
      </c>
      <c r="F1263" s="4">
        <v>20</v>
      </c>
      <c r="G1263" s="3">
        <v>1</v>
      </c>
      <c r="H1263">
        <v>25</v>
      </c>
      <c r="I1263" s="2" t="s">
        <v>1328</v>
      </c>
      <c r="J1263" s="4">
        <f>cocina[[#This Row],[Precio Unitario]]*cocina[[#This Row],[Cantidad Ordenada]]</f>
        <v>20</v>
      </c>
      <c r="K1263" s="4">
        <f>(cocina[[#This Row],[Precio Unitario]]-cocina[[#This Row],[Costo Unitario]])*cocina[[#This Row],[Cantidad Ordenada]]</f>
        <v>8</v>
      </c>
      <c r="L1263" s="7">
        <f>cocina[[#This Row],[Ganancia Neta]]/cocina[[#This Row],[Ganancia Bruta]]</f>
        <v>0.4</v>
      </c>
      <c r="M1263" s="4">
        <f>cocina[[#This Row],[Costo Unitario]]*cocina[[#This Row],[Cantidad Ordenada]]</f>
        <v>12</v>
      </c>
    </row>
    <row r="1264" spans="1:13" x14ac:dyDescent="0.45">
      <c r="A1264" s="3">
        <v>514</v>
      </c>
      <c r="B1264" s="3">
        <v>18</v>
      </c>
      <c r="C1264" s="2" t="s">
        <v>480</v>
      </c>
      <c r="D1264" s="2" t="s">
        <v>1344</v>
      </c>
      <c r="E1264" s="4">
        <v>19</v>
      </c>
      <c r="F1264" s="4">
        <v>32</v>
      </c>
      <c r="G1264" s="3">
        <v>2</v>
      </c>
      <c r="H1264">
        <v>10</v>
      </c>
      <c r="I1264" s="2" t="s">
        <v>1327</v>
      </c>
      <c r="J1264" s="4">
        <f>cocina[[#This Row],[Precio Unitario]]*cocina[[#This Row],[Cantidad Ordenada]]</f>
        <v>64</v>
      </c>
      <c r="K1264" s="4">
        <f>(cocina[[#This Row],[Precio Unitario]]-cocina[[#This Row],[Costo Unitario]])*cocina[[#This Row],[Cantidad Ordenada]]</f>
        <v>26</v>
      </c>
      <c r="L1264" s="7">
        <f>cocina[[#This Row],[Ganancia Neta]]/cocina[[#This Row],[Ganancia Bruta]]</f>
        <v>0.40625</v>
      </c>
      <c r="M1264" s="4">
        <f>cocina[[#This Row],[Costo Unitario]]*cocina[[#This Row],[Cantidad Ordenada]]</f>
        <v>38</v>
      </c>
    </row>
    <row r="1265" spans="1:13" x14ac:dyDescent="0.45">
      <c r="A1265" s="3">
        <v>515</v>
      </c>
      <c r="B1265" s="3">
        <v>19</v>
      </c>
      <c r="C1265" s="2" t="s">
        <v>143</v>
      </c>
      <c r="D1265" s="2" t="s">
        <v>1350</v>
      </c>
      <c r="E1265" s="4">
        <v>10</v>
      </c>
      <c r="F1265" s="4">
        <v>18</v>
      </c>
      <c r="G1265" s="3">
        <v>1</v>
      </c>
      <c r="H1265">
        <v>13</v>
      </c>
      <c r="I1265" s="2" t="s">
        <v>1328</v>
      </c>
      <c r="J1265" s="4">
        <f>cocina[[#This Row],[Precio Unitario]]*cocina[[#This Row],[Cantidad Ordenada]]</f>
        <v>18</v>
      </c>
      <c r="K1265" s="4">
        <f>(cocina[[#This Row],[Precio Unitario]]-cocina[[#This Row],[Costo Unitario]])*cocina[[#This Row],[Cantidad Ordenada]]</f>
        <v>8</v>
      </c>
      <c r="L1265" s="7">
        <f>cocina[[#This Row],[Ganancia Neta]]/cocina[[#This Row],[Ganancia Bruta]]</f>
        <v>0.44444444444444442</v>
      </c>
      <c r="M1265" s="4">
        <f>cocina[[#This Row],[Costo Unitario]]*cocina[[#This Row],[Cantidad Ordenada]]</f>
        <v>10</v>
      </c>
    </row>
    <row r="1266" spans="1:13" x14ac:dyDescent="0.45">
      <c r="A1266" s="3">
        <v>516</v>
      </c>
      <c r="B1266" s="3">
        <v>7</v>
      </c>
      <c r="C1266" s="2" t="s">
        <v>211</v>
      </c>
      <c r="D1266" s="2" t="s">
        <v>1342</v>
      </c>
      <c r="E1266" s="4">
        <v>11</v>
      </c>
      <c r="F1266" s="4">
        <v>19</v>
      </c>
      <c r="G1266" s="3">
        <v>3</v>
      </c>
      <c r="H1266">
        <v>43</v>
      </c>
      <c r="I1266" s="2" t="s">
        <v>1327</v>
      </c>
      <c r="J1266" s="4">
        <f>cocina[[#This Row],[Precio Unitario]]*cocina[[#This Row],[Cantidad Ordenada]]</f>
        <v>57</v>
      </c>
      <c r="K1266" s="4">
        <f>(cocina[[#This Row],[Precio Unitario]]-cocina[[#This Row],[Costo Unitario]])*cocina[[#This Row],[Cantidad Ordenada]]</f>
        <v>24</v>
      </c>
      <c r="L1266" s="7">
        <f>cocina[[#This Row],[Ganancia Neta]]/cocina[[#This Row],[Ganancia Bruta]]</f>
        <v>0.42105263157894735</v>
      </c>
      <c r="M1266" s="4">
        <f>cocina[[#This Row],[Costo Unitario]]*cocina[[#This Row],[Cantidad Ordenada]]</f>
        <v>33</v>
      </c>
    </row>
    <row r="1267" spans="1:13" x14ac:dyDescent="0.45">
      <c r="A1267" s="3">
        <v>516</v>
      </c>
      <c r="B1267" s="3">
        <v>7</v>
      </c>
      <c r="C1267" s="2" t="s">
        <v>385</v>
      </c>
      <c r="D1267" s="2" t="s">
        <v>1348</v>
      </c>
      <c r="E1267" s="4">
        <v>14</v>
      </c>
      <c r="F1267" s="4">
        <v>23</v>
      </c>
      <c r="G1267" s="3">
        <v>3</v>
      </c>
      <c r="H1267">
        <v>40</v>
      </c>
      <c r="I1267" s="2" t="s">
        <v>1327</v>
      </c>
      <c r="J1267" s="4">
        <f>cocina[[#This Row],[Precio Unitario]]*cocina[[#This Row],[Cantidad Ordenada]]</f>
        <v>69</v>
      </c>
      <c r="K1267" s="4">
        <f>(cocina[[#This Row],[Precio Unitario]]-cocina[[#This Row],[Costo Unitario]])*cocina[[#This Row],[Cantidad Ordenada]]</f>
        <v>27</v>
      </c>
      <c r="L1267" s="7">
        <f>cocina[[#This Row],[Ganancia Neta]]/cocina[[#This Row],[Ganancia Bruta]]</f>
        <v>0.39130434782608697</v>
      </c>
      <c r="M1267" s="4">
        <f>cocina[[#This Row],[Costo Unitario]]*cocina[[#This Row],[Cantidad Ordenada]]</f>
        <v>42</v>
      </c>
    </row>
    <row r="1268" spans="1:13" x14ac:dyDescent="0.45">
      <c r="A1268" s="3">
        <v>516</v>
      </c>
      <c r="B1268" s="3">
        <v>7</v>
      </c>
      <c r="C1268" s="2" t="s">
        <v>279</v>
      </c>
      <c r="D1268" s="2" t="s">
        <v>1347</v>
      </c>
      <c r="E1268" s="4">
        <v>12</v>
      </c>
      <c r="F1268" s="4">
        <v>20</v>
      </c>
      <c r="G1268" s="3">
        <v>1</v>
      </c>
      <c r="H1268">
        <v>14</v>
      </c>
      <c r="I1268" s="2" t="s">
        <v>1327</v>
      </c>
      <c r="J1268" s="4">
        <f>cocina[[#This Row],[Precio Unitario]]*cocina[[#This Row],[Cantidad Ordenada]]</f>
        <v>20</v>
      </c>
      <c r="K1268" s="4">
        <f>(cocina[[#This Row],[Precio Unitario]]-cocina[[#This Row],[Costo Unitario]])*cocina[[#This Row],[Cantidad Ordenada]]</f>
        <v>8</v>
      </c>
      <c r="L1268" s="7">
        <f>cocina[[#This Row],[Ganancia Neta]]/cocina[[#This Row],[Ganancia Bruta]]</f>
        <v>0.4</v>
      </c>
      <c r="M1268" s="4">
        <f>cocina[[#This Row],[Costo Unitario]]*cocina[[#This Row],[Cantidad Ordenada]]</f>
        <v>12</v>
      </c>
    </row>
    <row r="1269" spans="1:13" x14ac:dyDescent="0.45">
      <c r="A1269" s="3">
        <v>517</v>
      </c>
      <c r="B1269" s="3">
        <v>4</v>
      </c>
      <c r="C1269" s="2" t="s">
        <v>300</v>
      </c>
      <c r="D1269" s="2" t="s">
        <v>1333</v>
      </c>
      <c r="E1269" s="4">
        <v>14</v>
      </c>
      <c r="F1269" s="4">
        <v>24</v>
      </c>
      <c r="G1269" s="3">
        <v>1</v>
      </c>
      <c r="H1269">
        <v>6</v>
      </c>
      <c r="I1269" s="2" t="s">
        <v>1327</v>
      </c>
      <c r="J1269" s="4">
        <f>cocina[[#This Row],[Precio Unitario]]*cocina[[#This Row],[Cantidad Ordenada]]</f>
        <v>24</v>
      </c>
      <c r="K1269" s="4">
        <f>(cocina[[#This Row],[Precio Unitario]]-cocina[[#This Row],[Costo Unitario]])*cocina[[#This Row],[Cantidad Ordenada]]</f>
        <v>10</v>
      </c>
      <c r="L1269" s="7">
        <f>cocina[[#This Row],[Ganancia Neta]]/cocina[[#This Row],[Ganancia Bruta]]</f>
        <v>0.41666666666666669</v>
      </c>
      <c r="M1269" s="4">
        <f>cocina[[#This Row],[Costo Unitario]]*cocina[[#This Row],[Cantidad Ordenada]]</f>
        <v>14</v>
      </c>
    </row>
    <row r="1270" spans="1:13" x14ac:dyDescent="0.45">
      <c r="A1270" s="3">
        <v>517</v>
      </c>
      <c r="B1270" s="3">
        <v>4</v>
      </c>
      <c r="C1270" s="2" t="s">
        <v>211</v>
      </c>
      <c r="D1270" s="2" t="s">
        <v>1342</v>
      </c>
      <c r="E1270" s="4">
        <v>11</v>
      </c>
      <c r="F1270" s="4">
        <v>19</v>
      </c>
      <c r="G1270" s="3">
        <v>3</v>
      </c>
      <c r="H1270">
        <v>44</v>
      </c>
      <c r="I1270" s="2" t="s">
        <v>1327</v>
      </c>
      <c r="J1270" s="4">
        <f>cocina[[#This Row],[Precio Unitario]]*cocina[[#This Row],[Cantidad Ordenada]]</f>
        <v>57</v>
      </c>
      <c r="K1270" s="4">
        <f>(cocina[[#This Row],[Precio Unitario]]-cocina[[#This Row],[Costo Unitario]])*cocina[[#This Row],[Cantidad Ordenada]]</f>
        <v>24</v>
      </c>
      <c r="L1270" s="7">
        <f>cocina[[#This Row],[Ganancia Neta]]/cocina[[#This Row],[Ganancia Bruta]]</f>
        <v>0.42105263157894735</v>
      </c>
      <c r="M1270" s="4">
        <f>cocina[[#This Row],[Costo Unitario]]*cocina[[#This Row],[Cantidad Ordenada]]</f>
        <v>33</v>
      </c>
    </row>
    <row r="1271" spans="1:13" x14ac:dyDescent="0.45">
      <c r="A1271" s="3">
        <v>517</v>
      </c>
      <c r="B1271" s="3">
        <v>4</v>
      </c>
      <c r="C1271" s="2" t="s">
        <v>390</v>
      </c>
      <c r="D1271" s="2" t="s">
        <v>1345</v>
      </c>
      <c r="E1271" s="4">
        <v>13</v>
      </c>
      <c r="F1271" s="4">
        <v>22</v>
      </c>
      <c r="G1271" s="3">
        <v>1</v>
      </c>
      <c r="H1271">
        <v>15</v>
      </c>
      <c r="I1271" s="2" t="s">
        <v>1328</v>
      </c>
      <c r="J1271" s="4">
        <f>cocina[[#This Row],[Precio Unitario]]*cocina[[#This Row],[Cantidad Ordenada]]</f>
        <v>22</v>
      </c>
      <c r="K1271" s="4">
        <f>(cocina[[#This Row],[Precio Unitario]]-cocina[[#This Row],[Costo Unitario]])*cocina[[#This Row],[Cantidad Ordenada]]</f>
        <v>9</v>
      </c>
      <c r="L1271" s="7">
        <f>cocina[[#This Row],[Ganancia Neta]]/cocina[[#This Row],[Ganancia Bruta]]</f>
        <v>0.40909090909090912</v>
      </c>
      <c r="M1271" s="4">
        <f>cocina[[#This Row],[Costo Unitario]]*cocina[[#This Row],[Cantidad Ordenada]]</f>
        <v>13</v>
      </c>
    </row>
    <row r="1272" spans="1:13" x14ac:dyDescent="0.45">
      <c r="A1272" s="3">
        <v>518</v>
      </c>
      <c r="B1272" s="3">
        <v>5</v>
      </c>
      <c r="C1272" s="2" t="s">
        <v>512</v>
      </c>
      <c r="D1272" s="2" t="s">
        <v>1340</v>
      </c>
      <c r="E1272" s="4">
        <v>20</v>
      </c>
      <c r="F1272" s="4">
        <v>33</v>
      </c>
      <c r="G1272" s="3">
        <v>1</v>
      </c>
      <c r="H1272">
        <v>48</v>
      </c>
      <c r="I1272" s="2" t="s">
        <v>1327</v>
      </c>
      <c r="J1272" s="4">
        <f>cocina[[#This Row],[Precio Unitario]]*cocina[[#This Row],[Cantidad Ordenada]]</f>
        <v>33</v>
      </c>
      <c r="K1272" s="4">
        <f>(cocina[[#This Row],[Precio Unitario]]-cocina[[#This Row],[Costo Unitario]])*cocina[[#This Row],[Cantidad Ordenada]]</f>
        <v>13</v>
      </c>
      <c r="L1272" s="7">
        <f>cocina[[#This Row],[Ganancia Neta]]/cocina[[#This Row],[Ganancia Bruta]]</f>
        <v>0.39393939393939392</v>
      </c>
      <c r="M1272" s="4">
        <f>cocina[[#This Row],[Costo Unitario]]*cocina[[#This Row],[Cantidad Ordenada]]</f>
        <v>20</v>
      </c>
    </row>
    <row r="1273" spans="1:13" x14ac:dyDescent="0.45">
      <c r="A1273" s="3">
        <v>518</v>
      </c>
      <c r="B1273" s="3">
        <v>5</v>
      </c>
      <c r="C1273" s="2" t="s">
        <v>390</v>
      </c>
      <c r="D1273" s="2" t="s">
        <v>1345</v>
      </c>
      <c r="E1273" s="4">
        <v>13</v>
      </c>
      <c r="F1273" s="4">
        <v>22</v>
      </c>
      <c r="G1273" s="3">
        <v>2</v>
      </c>
      <c r="H1273">
        <v>5</v>
      </c>
      <c r="I1273" s="2" t="s">
        <v>1328</v>
      </c>
      <c r="J1273" s="4">
        <f>cocina[[#This Row],[Precio Unitario]]*cocina[[#This Row],[Cantidad Ordenada]]</f>
        <v>44</v>
      </c>
      <c r="K1273" s="4">
        <f>(cocina[[#This Row],[Precio Unitario]]-cocina[[#This Row],[Costo Unitario]])*cocina[[#This Row],[Cantidad Ordenada]]</f>
        <v>18</v>
      </c>
      <c r="L1273" s="7">
        <f>cocina[[#This Row],[Ganancia Neta]]/cocina[[#This Row],[Ganancia Bruta]]</f>
        <v>0.40909090909090912</v>
      </c>
      <c r="M1273" s="4">
        <f>cocina[[#This Row],[Costo Unitario]]*cocina[[#This Row],[Cantidad Ordenada]]</f>
        <v>26</v>
      </c>
    </row>
    <row r="1274" spans="1:13" x14ac:dyDescent="0.45">
      <c r="A1274" s="3">
        <v>519</v>
      </c>
      <c r="B1274" s="3">
        <v>6</v>
      </c>
      <c r="C1274" s="2" t="s">
        <v>200</v>
      </c>
      <c r="D1274" s="2" t="s">
        <v>1336</v>
      </c>
      <c r="E1274" s="4">
        <v>16</v>
      </c>
      <c r="F1274" s="4">
        <v>27</v>
      </c>
      <c r="G1274" s="3">
        <v>3</v>
      </c>
      <c r="H1274">
        <v>49</v>
      </c>
      <c r="I1274" s="2" t="s">
        <v>1327</v>
      </c>
      <c r="J1274" s="4">
        <f>cocina[[#This Row],[Precio Unitario]]*cocina[[#This Row],[Cantidad Ordenada]]</f>
        <v>81</v>
      </c>
      <c r="K1274" s="4">
        <f>(cocina[[#This Row],[Precio Unitario]]-cocina[[#This Row],[Costo Unitario]])*cocina[[#This Row],[Cantidad Ordenada]]</f>
        <v>33</v>
      </c>
      <c r="L1274" s="7">
        <f>cocina[[#This Row],[Ganancia Neta]]/cocina[[#This Row],[Ganancia Bruta]]</f>
        <v>0.40740740740740738</v>
      </c>
      <c r="M1274" s="4">
        <f>cocina[[#This Row],[Costo Unitario]]*cocina[[#This Row],[Cantidad Ordenada]]</f>
        <v>48</v>
      </c>
    </row>
    <row r="1275" spans="1:13" x14ac:dyDescent="0.45">
      <c r="A1275" s="3">
        <v>519</v>
      </c>
      <c r="B1275" s="3">
        <v>6</v>
      </c>
      <c r="C1275" s="2" t="s">
        <v>80</v>
      </c>
      <c r="D1275" s="2" t="s">
        <v>1337</v>
      </c>
      <c r="E1275" s="4">
        <v>25</v>
      </c>
      <c r="F1275" s="4">
        <v>40</v>
      </c>
      <c r="G1275" s="3">
        <v>3</v>
      </c>
      <c r="H1275">
        <v>51</v>
      </c>
      <c r="I1275" s="2" t="s">
        <v>1328</v>
      </c>
      <c r="J1275" s="4">
        <f>cocina[[#This Row],[Precio Unitario]]*cocina[[#This Row],[Cantidad Ordenada]]</f>
        <v>120</v>
      </c>
      <c r="K1275" s="4">
        <f>(cocina[[#This Row],[Precio Unitario]]-cocina[[#This Row],[Costo Unitario]])*cocina[[#This Row],[Cantidad Ordenada]]</f>
        <v>45</v>
      </c>
      <c r="L1275" s="7">
        <f>cocina[[#This Row],[Ganancia Neta]]/cocina[[#This Row],[Ganancia Bruta]]</f>
        <v>0.375</v>
      </c>
      <c r="M1275" s="4">
        <f>cocina[[#This Row],[Costo Unitario]]*cocina[[#This Row],[Cantidad Ordenada]]</f>
        <v>75</v>
      </c>
    </row>
    <row r="1276" spans="1:13" x14ac:dyDescent="0.45">
      <c r="A1276" s="3">
        <v>519</v>
      </c>
      <c r="B1276" s="3">
        <v>6</v>
      </c>
      <c r="C1276" s="2" t="s">
        <v>390</v>
      </c>
      <c r="D1276" s="2" t="s">
        <v>1345</v>
      </c>
      <c r="E1276" s="4">
        <v>13</v>
      </c>
      <c r="F1276" s="4">
        <v>22</v>
      </c>
      <c r="G1276" s="3">
        <v>2</v>
      </c>
      <c r="H1276">
        <v>56</v>
      </c>
      <c r="I1276" s="2" t="s">
        <v>1327</v>
      </c>
      <c r="J1276" s="4">
        <f>cocina[[#This Row],[Precio Unitario]]*cocina[[#This Row],[Cantidad Ordenada]]</f>
        <v>44</v>
      </c>
      <c r="K1276" s="4">
        <f>(cocina[[#This Row],[Precio Unitario]]-cocina[[#This Row],[Costo Unitario]])*cocina[[#This Row],[Cantidad Ordenada]]</f>
        <v>18</v>
      </c>
      <c r="L1276" s="7">
        <f>cocina[[#This Row],[Ganancia Neta]]/cocina[[#This Row],[Ganancia Bruta]]</f>
        <v>0.40909090909090912</v>
      </c>
      <c r="M1276" s="4">
        <f>cocina[[#This Row],[Costo Unitario]]*cocina[[#This Row],[Cantidad Ordenada]]</f>
        <v>26</v>
      </c>
    </row>
    <row r="1277" spans="1:13" x14ac:dyDescent="0.45">
      <c r="A1277" s="3">
        <v>520</v>
      </c>
      <c r="B1277" s="3">
        <v>4</v>
      </c>
      <c r="C1277" s="2" t="s">
        <v>58</v>
      </c>
      <c r="D1277" s="2" t="s">
        <v>1339</v>
      </c>
      <c r="E1277" s="4">
        <v>17</v>
      </c>
      <c r="F1277" s="4">
        <v>29</v>
      </c>
      <c r="G1277" s="3">
        <v>1</v>
      </c>
      <c r="H1277">
        <v>46</v>
      </c>
      <c r="I1277" s="2" t="s">
        <v>1327</v>
      </c>
      <c r="J1277" s="4">
        <f>cocina[[#This Row],[Precio Unitario]]*cocina[[#This Row],[Cantidad Ordenada]]</f>
        <v>29</v>
      </c>
      <c r="K1277" s="4">
        <f>(cocina[[#This Row],[Precio Unitario]]-cocina[[#This Row],[Costo Unitario]])*cocina[[#This Row],[Cantidad Ordenada]]</f>
        <v>12</v>
      </c>
      <c r="L1277" s="7">
        <f>cocina[[#This Row],[Ganancia Neta]]/cocina[[#This Row],[Ganancia Bruta]]</f>
        <v>0.41379310344827586</v>
      </c>
      <c r="M1277" s="4">
        <f>cocina[[#This Row],[Costo Unitario]]*cocina[[#This Row],[Cantidad Ordenada]]</f>
        <v>17</v>
      </c>
    </row>
    <row r="1278" spans="1:13" x14ac:dyDescent="0.45">
      <c r="A1278" s="3">
        <v>520</v>
      </c>
      <c r="B1278" s="3">
        <v>4</v>
      </c>
      <c r="C1278" s="2" t="s">
        <v>98</v>
      </c>
      <c r="D1278" s="2" t="s">
        <v>1346</v>
      </c>
      <c r="E1278" s="4">
        <v>20</v>
      </c>
      <c r="F1278" s="4">
        <v>34</v>
      </c>
      <c r="G1278" s="3">
        <v>2</v>
      </c>
      <c r="H1278">
        <v>21</v>
      </c>
      <c r="I1278" s="2" t="s">
        <v>1327</v>
      </c>
      <c r="J1278" s="4">
        <f>cocina[[#This Row],[Precio Unitario]]*cocina[[#This Row],[Cantidad Ordenada]]</f>
        <v>68</v>
      </c>
      <c r="K1278" s="4">
        <f>(cocina[[#This Row],[Precio Unitario]]-cocina[[#This Row],[Costo Unitario]])*cocina[[#This Row],[Cantidad Ordenada]]</f>
        <v>28</v>
      </c>
      <c r="L1278" s="7">
        <f>cocina[[#This Row],[Ganancia Neta]]/cocina[[#This Row],[Ganancia Bruta]]</f>
        <v>0.41176470588235292</v>
      </c>
      <c r="M1278" s="4">
        <f>cocina[[#This Row],[Costo Unitario]]*cocina[[#This Row],[Cantidad Ordenada]]</f>
        <v>40</v>
      </c>
    </row>
    <row r="1279" spans="1:13" x14ac:dyDescent="0.45">
      <c r="A1279" s="3">
        <v>520</v>
      </c>
      <c r="B1279" s="3">
        <v>4</v>
      </c>
      <c r="C1279" s="2" t="s">
        <v>218</v>
      </c>
      <c r="D1279" s="2" t="s">
        <v>1335</v>
      </c>
      <c r="E1279" s="4">
        <v>19</v>
      </c>
      <c r="F1279" s="4">
        <v>31</v>
      </c>
      <c r="G1279" s="3">
        <v>3</v>
      </c>
      <c r="H1279">
        <v>22</v>
      </c>
      <c r="I1279" s="2" t="s">
        <v>1328</v>
      </c>
      <c r="J1279" s="4">
        <f>cocina[[#This Row],[Precio Unitario]]*cocina[[#This Row],[Cantidad Ordenada]]</f>
        <v>93</v>
      </c>
      <c r="K1279" s="4">
        <f>(cocina[[#This Row],[Precio Unitario]]-cocina[[#This Row],[Costo Unitario]])*cocina[[#This Row],[Cantidad Ordenada]]</f>
        <v>36</v>
      </c>
      <c r="L1279" s="7">
        <f>cocina[[#This Row],[Ganancia Neta]]/cocina[[#This Row],[Ganancia Bruta]]</f>
        <v>0.38709677419354838</v>
      </c>
      <c r="M1279" s="4">
        <f>cocina[[#This Row],[Costo Unitario]]*cocina[[#This Row],[Cantidad Ordenada]]</f>
        <v>57</v>
      </c>
    </row>
    <row r="1280" spans="1:13" x14ac:dyDescent="0.45">
      <c r="A1280" s="3">
        <v>520</v>
      </c>
      <c r="B1280" s="3">
        <v>4</v>
      </c>
      <c r="C1280" s="2" t="s">
        <v>123</v>
      </c>
      <c r="D1280" s="2" t="s">
        <v>1334</v>
      </c>
      <c r="E1280" s="4">
        <v>18</v>
      </c>
      <c r="F1280" s="4">
        <v>30</v>
      </c>
      <c r="G1280" s="3">
        <v>3</v>
      </c>
      <c r="H1280">
        <v>32</v>
      </c>
      <c r="I1280" s="2" t="s">
        <v>1327</v>
      </c>
      <c r="J1280" s="4">
        <f>cocina[[#This Row],[Precio Unitario]]*cocina[[#This Row],[Cantidad Ordenada]]</f>
        <v>90</v>
      </c>
      <c r="K1280" s="4">
        <f>(cocina[[#This Row],[Precio Unitario]]-cocina[[#This Row],[Costo Unitario]])*cocina[[#This Row],[Cantidad Ordenada]]</f>
        <v>36</v>
      </c>
      <c r="L1280" s="7">
        <f>cocina[[#This Row],[Ganancia Neta]]/cocina[[#This Row],[Ganancia Bruta]]</f>
        <v>0.4</v>
      </c>
      <c r="M1280" s="4">
        <f>cocina[[#This Row],[Costo Unitario]]*cocina[[#This Row],[Cantidad Ordenada]]</f>
        <v>54</v>
      </c>
    </row>
    <row r="1281" spans="1:13" x14ac:dyDescent="0.45">
      <c r="A1281" s="3">
        <v>521</v>
      </c>
      <c r="B1281" s="3">
        <v>18</v>
      </c>
      <c r="C1281" s="2" t="s">
        <v>229</v>
      </c>
      <c r="D1281" s="2" t="s">
        <v>1352</v>
      </c>
      <c r="E1281" s="4">
        <v>15</v>
      </c>
      <c r="F1281" s="4">
        <v>25</v>
      </c>
      <c r="G1281" s="3">
        <v>2</v>
      </c>
      <c r="H1281">
        <v>52</v>
      </c>
      <c r="I1281" s="2" t="s">
        <v>1328</v>
      </c>
      <c r="J1281" s="4">
        <f>cocina[[#This Row],[Precio Unitario]]*cocina[[#This Row],[Cantidad Ordenada]]</f>
        <v>50</v>
      </c>
      <c r="K1281" s="4">
        <f>(cocina[[#This Row],[Precio Unitario]]-cocina[[#This Row],[Costo Unitario]])*cocina[[#This Row],[Cantidad Ordenada]]</f>
        <v>20</v>
      </c>
      <c r="L1281" s="7">
        <f>cocina[[#This Row],[Ganancia Neta]]/cocina[[#This Row],[Ganancia Bruta]]</f>
        <v>0.4</v>
      </c>
      <c r="M1281" s="4">
        <f>cocina[[#This Row],[Costo Unitario]]*cocina[[#This Row],[Cantidad Ordenada]]</f>
        <v>30</v>
      </c>
    </row>
    <row r="1282" spans="1:13" x14ac:dyDescent="0.45">
      <c r="A1282" s="3">
        <v>521</v>
      </c>
      <c r="B1282" s="3">
        <v>18</v>
      </c>
      <c r="C1282" s="2" t="s">
        <v>58</v>
      </c>
      <c r="D1282" s="2" t="s">
        <v>1339</v>
      </c>
      <c r="E1282" s="4">
        <v>17</v>
      </c>
      <c r="F1282" s="4">
        <v>29</v>
      </c>
      <c r="G1282" s="3">
        <v>2</v>
      </c>
      <c r="H1282">
        <v>18</v>
      </c>
      <c r="I1282" s="2" t="s">
        <v>1327</v>
      </c>
      <c r="J1282" s="4">
        <f>cocina[[#This Row],[Precio Unitario]]*cocina[[#This Row],[Cantidad Ordenada]]</f>
        <v>58</v>
      </c>
      <c r="K1282" s="4">
        <f>(cocina[[#This Row],[Precio Unitario]]-cocina[[#This Row],[Costo Unitario]])*cocina[[#This Row],[Cantidad Ordenada]]</f>
        <v>24</v>
      </c>
      <c r="L1282" s="7">
        <f>cocina[[#This Row],[Ganancia Neta]]/cocina[[#This Row],[Ganancia Bruta]]</f>
        <v>0.41379310344827586</v>
      </c>
      <c r="M1282" s="4">
        <f>cocina[[#This Row],[Costo Unitario]]*cocina[[#This Row],[Cantidad Ordenada]]</f>
        <v>34</v>
      </c>
    </row>
    <row r="1283" spans="1:13" x14ac:dyDescent="0.45">
      <c r="A1283" s="3">
        <v>521</v>
      </c>
      <c r="B1283" s="3">
        <v>18</v>
      </c>
      <c r="C1283" s="2" t="s">
        <v>98</v>
      </c>
      <c r="D1283" s="2" t="s">
        <v>1346</v>
      </c>
      <c r="E1283" s="4">
        <v>20</v>
      </c>
      <c r="F1283" s="4">
        <v>34</v>
      </c>
      <c r="G1283" s="3">
        <v>3</v>
      </c>
      <c r="H1283">
        <v>21</v>
      </c>
      <c r="I1283" s="2" t="s">
        <v>1328</v>
      </c>
      <c r="J1283" s="4">
        <f>cocina[[#This Row],[Precio Unitario]]*cocina[[#This Row],[Cantidad Ordenada]]</f>
        <v>102</v>
      </c>
      <c r="K1283" s="4">
        <f>(cocina[[#This Row],[Precio Unitario]]-cocina[[#This Row],[Costo Unitario]])*cocina[[#This Row],[Cantidad Ordenada]]</f>
        <v>42</v>
      </c>
      <c r="L1283" s="7">
        <f>cocina[[#This Row],[Ganancia Neta]]/cocina[[#This Row],[Ganancia Bruta]]</f>
        <v>0.41176470588235292</v>
      </c>
      <c r="M1283" s="4">
        <f>cocina[[#This Row],[Costo Unitario]]*cocina[[#This Row],[Cantidad Ordenada]]</f>
        <v>60</v>
      </c>
    </row>
    <row r="1284" spans="1:13" x14ac:dyDescent="0.45">
      <c r="A1284" s="3">
        <v>522</v>
      </c>
      <c r="B1284" s="3">
        <v>2</v>
      </c>
      <c r="C1284" s="2" t="s">
        <v>68</v>
      </c>
      <c r="D1284" s="2" t="s">
        <v>1341</v>
      </c>
      <c r="E1284" s="4">
        <v>16</v>
      </c>
      <c r="F1284" s="4">
        <v>28</v>
      </c>
      <c r="G1284" s="3">
        <v>3</v>
      </c>
      <c r="H1284">
        <v>47</v>
      </c>
      <c r="I1284" s="2" t="s">
        <v>1328</v>
      </c>
      <c r="J1284" s="4">
        <f>cocina[[#This Row],[Precio Unitario]]*cocina[[#This Row],[Cantidad Ordenada]]</f>
        <v>84</v>
      </c>
      <c r="K1284" s="4">
        <f>(cocina[[#This Row],[Precio Unitario]]-cocina[[#This Row],[Costo Unitario]])*cocina[[#This Row],[Cantidad Ordenada]]</f>
        <v>36</v>
      </c>
      <c r="L1284" s="7">
        <f>cocina[[#This Row],[Ganancia Neta]]/cocina[[#This Row],[Ganancia Bruta]]</f>
        <v>0.42857142857142855</v>
      </c>
      <c r="M1284" s="4">
        <f>cocina[[#This Row],[Costo Unitario]]*cocina[[#This Row],[Cantidad Ordenada]]</f>
        <v>48</v>
      </c>
    </row>
    <row r="1285" spans="1:13" x14ac:dyDescent="0.45">
      <c r="A1285" s="3">
        <v>523</v>
      </c>
      <c r="B1285" s="3">
        <v>4</v>
      </c>
      <c r="C1285" s="2" t="s">
        <v>200</v>
      </c>
      <c r="D1285" s="2" t="s">
        <v>1336</v>
      </c>
      <c r="E1285" s="4">
        <v>16</v>
      </c>
      <c r="F1285" s="4">
        <v>27</v>
      </c>
      <c r="G1285" s="3">
        <v>3</v>
      </c>
      <c r="H1285">
        <v>51</v>
      </c>
      <c r="I1285" s="2" t="s">
        <v>1327</v>
      </c>
      <c r="J1285" s="4">
        <f>cocina[[#This Row],[Precio Unitario]]*cocina[[#This Row],[Cantidad Ordenada]]</f>
        <v>81</v>
      </c>
      <c r="K1285" s="4">
        <f>(cocina[[#This Row],[Precio Unitario]]-cocina[[#This Row],[Costo Unitario]])*cocina[[#This Row],[Cantidad Ordenada]]</f>
        <v>33</v>
      </c>
      <c r="L1285" s="7">
        <f>cocina[[#This Row],[Ganancia Neta]]/cocina[[#This Row],[Ganancia Bruta]]</f>
        <v>0.40740740740740738</v>
      </c>
      <c r="M1285" s="4">
        <f>cocina[[#This Row],[Costo Unitario]]*cocina[[#This Row],[Cantidad Ordenada]]</f>
        <v>48</v>
      </c>
    </row>
    <row r="1286" spans="1:13" x14ac:dyDescent="0.45">
      <c r="A1286" s="3">
        <v>524</v>
      </c>
      <c r="B1286" s="3">
        <v>16</v>
      </c>
      <c r="C1286" s="2" t="s">
        <v>390</v>
      </c>
      <c r="D1286" s="2" t="s">
        <v>1345</v>
      </c>
      <c r="E1286" s="4">
        <v>13</v>
      </c>
      <c r="F1286" s="4">
        <v>22</v>
      </c>
      <c r="G1286" s="3">
        <v>1</v>
      </c>
      <c r="H1286">
        <v>46</v>
      </c>
      <c r="I1286" s="2" t="s">
        <v>1328</v>
      </c>
      <c r="J1286" s="4">
        <f>cocina[[#This Row],[Precio Unitario]]*cocina[[#This Row],[Cantidad Ordenada]]</f>
        <v>22</v>
      </c>
      <c r="K1286" s="4">
        <f>(cocina[[#This Row],[Precio Unitario]]-cocina[[#This Row],[Costo Unitario]])*cocina[[#This Row],[Cantidad Ordenada]]</f>
        <v>9</v>
      </c>
      <c r="L1286" s="7">
        <f>cocina[[#This Row],[Ganancia Neta]]/cocina[[#This Row],[Ganancia Bruta]]</f>
        <v>0.40909090909090912</v>
      </c>
      <c r="M1286" s="4">
        <f>cocina[[#This Row],[Costo Unitario]]*cocina[[#This Row],[Cantidad Ordenada]]</f>
        <v>13</v>
      </c>
    </row>
    <row r="1287" spans="1:13" x14ac:dyDescent="0.45">
      <c r="A1287" s="3">
        <v>524</v>
      </c>
      <c r="B1287" s="3">
        <v>16</v>
      </c>
      <c r="C1287" s="2" t="s">
        <v>200</v>
      </c>
      <c r="D1287" s="2" t="s">
        <v>1336</v>
      </c>
      <c r="E1287" s="4">
        <v>16</v>
      </c>
      <c r="F1287" s="4">
        <v>27</v>
      </c>
      <c r="G1287" s="3">
        <v>2</v>
      </c>
      <c r="H1287">
        <v>15</v>
      </c>
      <c r="I1287" s="2" t="s">
        <v>1327</v>
      </c>
      <c r="J1287" s="4">
        <f>cocina[[#This Row],[Precio Unitario]]*cocina[[#This Row],[Cantidad Ordenada]]</f>
        <v>54</v>
      </c>
      <c r="K1287" s="4">
        <f>(cocina[[#This Row],[Precio Unitario]]-cocina[[#This Row],[Costo Unitario]])*cocina[[#This Row],[Cantidad Ordenada]]</f>
        <v>22</v>
      </c>
      <c r="L1287" s="7">
        <f>cocina[[#This Row],[Ganancia Neta]]/cocina[[#This Row],[Ganancia Bruta]]</f>
        <v>0.40740740740740738</v>
      </c>
      <c r="M1287" s="4">
        <f>cocina[[#This Row],[Costo Unitario]]*cocina[[#This Row],[Cantidad Ordenada]]</f>
        <v>32</v>
      </c>
    </row>
    <row r="1288" spans="1:13" x14ac:dyDescent="0.45">
      <c r="A1288" s="3">
        <v>525</v>
      </c>
      <c r="B1288" s="3">
        <v>16</v>
      </c>
      <c r="C1288" s="2" t="s">
        <v>385</v>
      </c>
      <c r="D1288" s="2" t="s">
        <v>1348</v>
      </c>
      <c r="E1288" s="4">
        <v>14</v>
      </c>
      <c r="F1288" s="4">
        <v>23</v>
      </c>
      <c r="G1288" s="3">
        <v>3</v>
      </c>
      <c r="H1288">
        <v>23</v>
      </c>
      <c r="I1288" s="2" t="s">
        <v>1328</v>
      </c>
      <c r="J1288" s="4">
        <f>cocina[[#This Row],[Precio Unitario]]*cocina[[#This Row],[Cantidad Ordenada]]</f>
        <v>69</v>
      </c>
      <c r="K1288" s="4">
        <f>(cocina[[#This Row],[Precio Unitario]]-cocina[[#This Row],[Costo Unitario]])*cocina[[#This Row],[Cantidad Ordenada]]</f>
        <v>27</v>
      </c>
      <c r="L1288" s="7">
        <f>cocina[[#This Row],[Ganancia Neta]]/cocina[[#This Row],[Ganancia Bruta]]</f>
        <v>0.39130434782608697</v>
      </c>
      <c r="M1288" s="4">
        <f>cocina[[#This Row],[Costo Unitario]]*cocina[[#This Row],[Cantidad Ordenada]]</f>
        <v>42</v>
      </c>
    </row>
    <row r="1289" spans="1:13" x14ac:dyDescent="0.45">
      <c r="A1289" s="3">
        <v>525</v>
      </c>
      <c r="B1289" s="3">
        <v>16</v>
      </c>
      <c r="C1289" s="2" t="s">
        <v>35</v>
      </c>
      <c r="D1289" s="2" t="s">
        <v>1343</v>
      </c>
      <c r="E1289" s="4">
        <v>21</v>
      </c>
      <c r="F1289" s="4">
        <v>35</v>
      </c>
      <c r="G1289" s="3">
        <v>1</v>
      </c>
      <c r="H1289">
        <v>14</v>
      </c>
      <c r="I1289" s="2" t="s">
        <v>1327</v>
      </c>
      <c r="J1289" s="4">
        <f>cocina[[#This Row],[Precio Unitario]]*cocina[[#This Row],[Cantidad Ordenada]]</f>
        <v>35</v>
      </c>
      <c r="K1289" s="4">
        <f>(cocina[[#This Row],[Precio Unitario]]-cocina[[#This Row],[Costo Unitario]])*cocina[[#This Row],[Cantidad Ordenada]]</f>
        <v>14</v>
      </c>
      <c r="L1289" s="7">
        <f>cocina[[#This Row],[Ganancia Neta]]/cocina[[#This Row],[Ganancia Bruta]]</f>
        <v>0.4</v>
      </c>
      <c r="M1289" s="4">
        <f>cocina[[#This Row],[Costo Unitario]]*cocina[[#This Row],[Cantidad Ordenada]]</f>
        <v>21</v>
      </c>
    </row>
    <row r="1290" spans="1:13" x14ac:dyDescent="0.45">
      <c r="A1290" s="3">
        <v>525</v>
      </c>
      <c r="B1290" s="3">
        <v>16</v>
      </c>
      <c r="C1290" s="2" t="s">
        <v>218</v>
      </c>
      <c r="D1290" s="2" t="s">
        <v>1335</v>
      </c>
      <c r="E1290" s="4">
        <v>19</v>
      </c>
      <c r="F1290" s="4">
        <v>31</v>
      </c>
      <c r="G1290" s="3">
        <v>3</v>
      </c>
      <c r="H1290">
        <v>40</v>
      </c>
      <c r="I1290" s="2" t="s">
        <v>1328</v>
      </c>
      <c r="J1290" s="4">
        <f>cocina[[#This Row],[Precio Unitario]]*cocina[[#This Row],[Cantidad Ordenada]]</f>
        <v>93</v>
      </c>
      <c r="K1290" s="4">
        <f>(cocina[[#This Row],[Precio Unitario]]-cocina[[#This Row],[Costo Unitario]])*cocina[[#This Row],[Cantidad Ordenada]]</f>
        <v>36</v>
      </c>
      <c r="L1290" s="7">
        <f>cocina[[#This Row],[Ganancia Neta]]/cocina[[#This Row],[Ganancia Bruta]]</f>
        <v>0.38709677419354838</v>
      </c>
      <c r="M1290" s="4">
        <f>cocina[[#This Row],[Costo Unitario]]*cocina[[#This Row],[Cantidad Ordenada]]</f>
        <v>57</v>
      </c>
    </row>
    <row r="1291" spans="1:13" x14ac:dyDescent="0.45">
      <c r="A1291" s="3">
        <v>526</v>
      </c>
      <c r="B1291" s="3">
        <v>4</v>
      </c>
      <c r="C1291" s="2" t="s">
        <v>512</v>
      </c>
      <c r="D1291" s="2" t="s">
        <v>1340</v>
      </c>
      <c r="E1291" s="4">
        <v>20</v>
      </c>
      <c r="F1291" s="4">
        <v>33</v>
      </c>
      <c r="G1291" s="3">
        <v>1</v>
      </c>
      <c r="H1291">
        <v>22</v>
      </c>
      <c r="I1291" s="2" t="s">
        <v>1327</v>
      </c>
      <c r="J1291" s="4">
        <f>cocina[[#This Row],[Precio Unitario]]*cocina[[#This Row],[Cantidad Ordenada]]</f>
        <v>33</v>
      </c>
      <c r="K1291" s="4">
        <f>(cocina[[#This Row],[Precio Unitario]]-cocina[[#This Row],[Costo Unitario]])*cocina[[#This Row],[Cantidad Ordenada]]</f>
        <v>13</v>
      </c>
      <c r="L1291" s="7">
        <f>cocina[[#This Row],[Ganancia Neta]]/cocina[[#This Row],[Ganancia Bruta]]</f>
        <v>0.39393939393939392</v>
      </c>
      <c r="M1291" s="4">
        <f>cocina[[#This Row],[Costo Unitario]]*cocina[[#This Row],[Cantidad Ordenada]]</f>
        <v>20</v>
      </c>
    </row>
    <row r="1292" spans="1:13" x14ac:dyDescent="0.45">
      <c r="A1292" s="3">
        <v>527</v>
      </c>
      <c r="B1292" s="3">
        <v>19</v>
      </c>
      <c r="C1292" s="2" t="s">
        <v>200</v>
      </c>
      <c r="D1292" s="2" t="s">
        <v>1336</v>
      </c>
      <c r="E1292" s="4">
        <v>16</v>
      </c>
      <c r="F1292" s="4">
        <v>27</v>
      </c>
      <c r="G1292" s="3">
        <v>2</v>
      </c>
      <c r="H1292">
        <v>31</v>
      </c>
      <c r="I1292" s="2" t="s">
        <v>1327</v>
      </c>
      <c r="J1292" s="4">
        <f>cocina[[#This Row],[Precio Unitario]]*cocina[[#This Row],[Cantidad Ordenada]]</f>
        <v>54</v>
      </c>
      <c r="K1292" s="4">
        <f>(cocina[[#This Row],[Precio Unitario]]-cocina[[#This Row],[Costo Unitario]])*cocina[[#This Row],[Cantidad Ordenada]]</f>
        <v>22</v>
      </c>
      <c r="L1292" s="7">
        <f>cocina[[#This Row],[Ganancia Neta]]/cocina[[#This Row],[Ganancia Bruta]]</f>
        <v>0.40740740740740738</v>
      </c>
      <c r="M1292" s="4">
        <f>cocina[[#This Row],[Costo Unitario]]*cocina[[#This Row],[Cantidad Ordenada]]</f>
        <v>32</v>
      </c>
    </row>
    <row r="1293" spans="1:13" x14ac:dyDescent="0.45">
      <c r="A1293" s="3">
        <v>528</v>
      </c>
      <c r="B1293" s="3">
        <v>14</v>
      </c>
      <c r="C1293" s="2" t="s">
        <v>279</v>
      </c>
      <c r="D1293" s="2" t="s">
        <v>1347</v>
      </c>
      <c r="E1293" s="4">
        <v>12</v>
      </c>
      <c r="F1293" s="4">
        <v>20</v>
      </c>
      <c r="G1293" s="3">
        <v>1</v>
      </c>
      <c r="H1293">
        <v>29</v>
      </c>
      <c r="I1293" s="2" t="s">
        <v>1327</v>
      </c>
      <c r="J1293" s="4">
        <f>cocina[[#This Row],[Precio Unitario]]*cocina[[#This Row],[Cantidad Ordenada]]</f>
        <v>20</v>
      </c>
      <c r="K1293" s="4">
        <f>(cocina[[#This Row],[Precio Unitario]]-cocina[[#This Row],[Costo Unitario]])*cocina[[#This Row],[Cantidad Ordenada]]</f>
        <v>8</v>
      </c>
      <c r="L1293" s="7">
        <f>cocina[[#This Row],[Ganancia Neta]]/cocina[[#This Row],[Ganancia Bruta]]</f>
        <v>0.4</v>
      </c>
      <c r="M1293" s="4">
        <f>cocina[[#This Row],[Costo Unitario]]*cocina[[#This Row],[Cantidad Ordenada]]</f>
        <v>12</v>
      </c>
    </row>
    <row r="1294" spans="1:13" x14ac:dyDescent="0.45">
      <c r="A1294" s="3">
        <v>528</v>
      </c>
      <c r="B1294" s="3">
        <v>14</v>
      </c>
      <c r="C1294" s="2" t="s">
        <v>80</v>
      </c>
      <c r="D1294" s="2" t="s">
        <v>1337</v>
      </c>
      <c r="E1294" s="4">
        <v>25</v>
      </c>
      <c r="F1294" s="4">
        <v>40</v>
      </c>
      <c r="G1294" s="3">
        <v>1</v>
      </c>
      <c r="H1294">
        <v>47</v>
      </c>
      <c r="I1294" s="2" t="s">
        <v>1327</v>
      </c>
      <c r="J1294" s="4">
        <f>cocina[[#This Row],[Precio Unitario]]*cocina[[#This Row],[Cantidad Ordenada]]</f>
        <v>40</v>
      </c>
      <c r="K1294" s="4">
        <f>(cocina[[#This Row],[Precio Unitario]]-cocina[[#This Row],[Costo Unitario]])*cocina[[#This Row],[Cantidad Ordenada]]</f>
        <v>15</v>
      </c>
      <c r="L1294" s="7">
        <f>cocina[[#This Row],[Ganancia Neta]]/cocina[[#This Row],[Ganancia Bruta]]</f>
        <v>0.375</v>
      </c>
      <c r="M1294" s="4">
        <f>cocina[[#This Row],[Costo Unitario]]*cocina[[#This Row],[Cantidad Ordenada]]</f>
        <v>25</v>
      </c>
    </row>
    <row r="1295" spans="1:13" x14ac:dyDescent="0.45">
      <c r="A1295" s="3">
        <v>528</v>
      </c>
      <c r="B1295" s="3">
        <v>14</v>
      </c>
      <c r="C1295" s="2" t="s">
        <v>143</v>
      </c>
      <c r="D1295" s="2" t="s">
        <v>1350</v>
      </c>
      <c r="E1295" s="4">
        <v>10</v>
      </c>
      <c r="F1295" s="4">
        <v>18</v>
      </c>
      <c r="G1295" s="3">
        <v>1</v>
      </c>
      <c r="H1295">
        <v>45</v>
      </c>
      <c r="I1295" s="2" t="s">
        <v>1328</v>
      </c>
      <c r="J1295" s="4">
        <f>cocina[[#This Row],[Precio Unitario]]*cocina[[#This Row],[Cantidad Ordenada]]</f>
        <v>18</v>
      </c>
      <c r="K1295" s="4">
        <f>(cocina[[#This Row],[Precio Unitario]]-cocina[[#This Row],[Costo Unitario]])*cocina[[#This Row],[Cantidad Ordenada]]</f>
        <v>8</v>
      </c>
      <c r="L1295" s="7">
        <f>cocina[[#This Row],[Ganancia Neta]]/cocina[[#This Row],[Ganancia Bruta]]</f>
        <v>0.44444444444444442</v>
      </c>
      <c r="M1295" s="4">
        <f>cocina[[#This Row],[Costo Unitario]]*cocina[[#This Row],[Cantidad Ordenada]]</f>
        <v>10</v>
      </c>
    </row>
    <row r="1296" spans="1:13" x14ac:dyDescent="0.45">
      <c r="A1296" s="3">
        <v>529</v>
      </c>
      <c r="B1296" s="3">
        <v>1</v>
      </c>
      <c r="C1296" s="2" t="s">
        <v>98</v>
      </c>
      <c r="D1296" s="2" t="s">
        <v>1346</v>
      </c>
      <c r="E1296" s="4">
        <v>20</v>
      </c>
      <c r="F1296" s="4">
        <v>34</v>
      </c>
      <c r="G1296" s="3">
        <v>1</v>
      </c>
      <c r="H1296">
        <v>24</v>
      </c>
      <c r="I1296" s="2" t="s">
        <v>1328</v>
      </c>
      <c r="J1296" s="4">
        <f>cocina[[#This Row],[Precio Unitario]]*cocina[[#This Row],[Cantidad Ordenada]]</f>
        <v>34</v>
      </c>
      <c r="K1296" s="4">
        <f>(cocina[[#This Row],[Precio Unitario]]-cocina[[#This Row],[Costo Unitario]])*cocina[[#This Row],[Cantidad Ordenada]]</f>
        <v>14</v>
      </c>
      <c r="L1296" s="7">
        <f>cocina[[#This Row],[Ganancia Neta]]/cocina[[#This Row],[Ganancia Bruta]]</f>
        <v>0.41176470588235292</v>
      </c>
      <c r="M1296" s="4">
        <f>cocina[[#This Row],[Costo Unitario]]*cocina[[#This Row],[Cantidad Ordenada]]</f>
        <v>20</v>
      </c>
    </row>
    <row r="1297" spans="1:13" x14ac:dyDescent="0.45">
      <c r="A1297" s="3">
        <v>529</v>
      </c>
      <c r="B1297" s="3">
        <v>1</v>
      </c>
      <c r="C1297" s="2" t="s">
        <v>131</v>
      </c>
      <c r="D1297" s="2" t="s">
        <v>1338</v>
      </c>
      <c r="E1297" s="4">
        <v>22</v>
      </c>
      <c r="F1297" s="4">
        <v>36</v>
      </c>
      <c r="G1297" s="3">
        <v>2</v>
      </c>
      <c r="H1297">
        <v>51</v>
      </c>
      <c r="I1297" s="2" t="s">
        <v>1327</v>
      </c>
      <c r="J1297" s="4">
        <f>cocina[[#This Row],[Precio Unitario]]*cocina[[#This Row],[Cantidad Ordenada]]</f>
        <v>72</v>
      </c>
      <c r="K1297" s="4">
        <f>(cocina[[#This Row],[Precio Unitario]]-cocina[[#This Row],[Costo Unitario]])*cocina[[#This Row],[Cantidad Ordenada]]</f>
        <v>28</v>
      </c>
      <c r="L1297" s="7">
        <f>cocina[[#This Row],[Ganancia Neta]]/cocina[[#This Row],[Ganancia Bruta]]</f>
        <v>0.3888888888888889</v>
      </c>
      <c r="M1297" s="4">
        <f>cocina[[#This Row],[Costo Unitario]]*cocina[[#This Row],[Cantidad Ordenada]]</f>
        <v>44</v>
      </c>
    </row>
    <row r="1298" spans="1:13" x14ac:dyDescent="0.45">
      <c r="A1298" s="3">
        <v>529</v>
      </c>
      <c r="B1298" s="3">
        <v>1</v>
      </c>
      <c r="C1298" s="2" t="s">
        <v>385</v>
      </c>
      <c r="D1298" s="2" t="s">
        <v>1348</v>
      </c>
      <c r="E1298" s="4">
        <v>14</v>
      </c>
      <c r="F1298" s="4">
        <v>23</v>
      </c>
      <c r="G1298" s="3">
        <v>2</v>
      </c>
      <c r="H1298">
        <v>27</v>
      </c>
      <c r="I1298" s="2" t="s">
        <v>1328</v>
      </c>
      <c r="J1298" s="4">
        <f>cocina[[#This Row],[Precio Unitario]]*cocina[[#This Row],[Cantidad Ordenada]]</f>
        <v>46</v>
      </c>
      <c r="K1298" s="4">
        <f>(cocina[[#This Row],[Precio Unitario]]-cocina[[#This Row],[Costo Unitario]])*cocina[[#This Row],[Cantidad Ordenada]]</f>
        <v>18</v>
      </c>
      <c r="L1298" s="7">
        <f>cocina[[#This Row],[Ganancia Neta]]/cocina[[#This Row],[Ganancia Bruta]]</f>
        <v>0.39130434782608697</v>
      </c>
      <c r="M1298" s="4">
        <f>cocina[[#This Row],[Costo Unitario]]*cocina[[#This Row],[Cantidad Ordenada]]</f>
        <v>28</v>
      </c>
    </row>
    <row r="1299" spans="1:13" x14ac:dyDescent="0.45">
      <c r="A1299" s="3">
        <v>529</v>
      </c>
      <c r="B1299" s="3">
        <v>1</v>
      </c>
      <c r="C1299" s="2" t="s">
        <v>68</v>
      </c>
      <c r="D1299" s="2" t="s">
        <v>1341</v>
      </c>
      <c r="E1299" s="4">
        <v>16</v>
      </c>
      <c r="F1299" s="4">
        <v>28</v>
      </c>
      <c r="G1299" s="3">
        <v>2</v>
      </c>
      <c r="H1299">
        <v>55</v>
      </c>
      <c r="I1299" s="2" t="s">
        <v>1327</v>
      </c>
      <c r="J1299" s="4">
        <f>cocina[[#This Row],[Precio Unitario]]*cocina[[#This Row],[Cantidad Ordenada]]</f>
        <v>56</v>
      </c>
      <c r="K1299" s="4">
        <f>(cocina[[#This Row],[Precio Unitario]]-cocina[[#This Row],[Costo Unitario]])*cocina[[#This Row],[Cantidad Ordenada]]</f>
        <v>24</v>
      </c>
      <c r="L1299" s="7">
        <f>cocina[[#This Row],[Ganancia Neta]]/cocina[[#This Row],[Ganancia Bruta]]</f>
        <v>0.42857142857142855</v>
      </c>
      <c r="M1299" s="4">
        <f>cocina[[#This Row],[Costo Unitario]]*cocina[[#This Row],[Cantidad Ordenada]]</f>
        <v>32</v>
      </c>
    </row>
    <row r="1300" spans="1:13" x14ac:dyDescent="0.45">
      <c r="A1300" s="3">
        <v>530</v>
      </c>
      <c r="B1300" s="3">
        <v>7</v>
      </c>
      <c r="C1300" s="2" t="s">
        <v>143</v>
      </c>
      <c r="D1300" s="2" t="s">
        <v>1350</v>
      </c>
      <c r="E1300" s="4">
        <v>10</v>
      </c>
      <c r="F1300" s="4">
        <v>18</v>
      </c>
      <c r="G1300" s="3">
        <v>3</v>
      </c>
      <c r="H1300">
        <v>37</v>
      </c>
      <c r="I1300" s="2" t="s">
        <v>1328</v>
      </c>
      <c r="J1300" s="4">
        <f>cocina[[#This Row],[Precio Unitario]]*cocina[[#This Row],[Cantidad Ordenada]]</f>
        <v>54</v>
      </c>
      <c r="K1300" s="4">
        <f>(cocina[[#This Row],[Precio Unitario]]-cocina[[#This Row],[Costo Unitario]])*cocina[[#This Row],[Cantidad Ordenada]]</f>
        <v>24</v>
      </c>
      <c r="L1300" s="7">
        <f>cocina[[#This Row],[Ganancia Neta]]/cocina[[#This Row],[Ganancia Bruta]]</f>
        <v>0.44444444444444442</v>
      </c>
      <c r="M1300" s="4">
        <f>cocina[[#This Row],[Costo Unitario]]*cocina[[#This Row],[Cantidad Ordenada]]</f>
        <v>30</v>
      </c>
    </row>
    <row r="1301" spans="1:13" x14ac:dyDescent="0.45">
      <c r="A1301" s="3">
        <v>530</v>
      </c>
      <c r="B1301" s="3">
        <v>7</v>
      </c>
      <c r="C1301" s="2" t="s">
        <v>68</v>
      </c>
      <c r="D1301" s="2" t="s">
        <v>1341</v>
      </c>
      <c r="E1301" s="4">
        <v>16</v>
      </c>
      <c r="F1301" s="4">
        <v>28</v>
      </c>
      <c r="G1301" s="3">
        <v>2</v>
      </c>
      <c r="H1301">
        <v>50</v>
      </c>
      <c r="I1301" s="2" t="s">
        <v>1328</v>
      </c>
      <c r="J1301" s="4">
        <f>cocina[[#This Row],[Precio Unitario]]*cocina[[#This Row],[Cantidad Ordenada]]</f>
        <v>56</v>
      </c>
      <c r="K1301" s="4">
        <f>(cocina[[#This Row],[Precio Unitario]]-cocina[[#This Row],[Costo Unitario]])*cocina[[#This Row],[Cantidad Ordenada]]</f>
        <v>24</v>
      </c>
      <c r="L1301" s="7">
        <f>cocina[[#This Row],[Ganancia Neta]]/cocina[[#This Row],[Ganancia Bruta]]</f>
        <v>0.42857142857142855</v>
      </c>
      <c r="M1301" s="4">
        <f>cocina[[#This Row],[Costo Unitario]]*cocina[[#This Row],[Cantidad Ordenada]]</f>
        <v>32</v>
      </c>
    </row>
    <row r="1302" spans="1:13" x14ac:dyDescent="0.45">
      <c r="A1302" s="3">
        <v>530</v>
      </c>
      <c r="B1302" s="3">
        <v>7</v>
      </c>
      <c r="C1302" s="2" t="s">
        <v>229</v>
      </c>
      <c r="D1302" s="2" t="s">
        <v>1352</v>
      </c>
      <c r="E1302" s="4">
        <v>15</v>
      </c>
      <c r="F1302" s="4">
        <v>25</v>
      </c>
      <c r="G1302" s="3">
        <v>2</v>
      </c>
      <c r="H1302">
        <v>19</v>
      </c>
      <c r="I1302" s="2" t="s">
        <v>1327</v>
      </c>
      <c r="J1302" s="4">
        <f>cocina[[#This Row],[Precio Unitario]]*cocina[[#This Row],[Cantidad Ordenada]]</f>
        <v>50</v>
      </c>
      <c r="K1302" s="4">
        <f>(cocina[[#This Row],[Precio Unitario]]-cocina[[#This Row],[Costo Unitario]])*cocina[[#This Row],[Cantidad Ordenada]]</f>
        <v>20</v>
      </c>
      <c r="L1302" s="7">
        <f>cocina[[#This Row],[Ganancia Neta]]/cocina[[#This Row],[Ganancia Bruta]]</f>
        <v>0.4</v>
      </c>
      <c r="M1302" s="4">
        <f>cocina[[#This Row],[Costo Unitario]]*cocina[[#This Row],[Cantidad Ordenada]]</f>
        <v>30</v>
      </c>
    </row>
    <row r="1303" spans="1:13" x14ac:dyDescent="0.45">
      <c r="A1303" s="3">
        <v>531</v>
      </c>
      <c r="B1303" s="3">
        <v>9</v>
      </c>
      <c r="C1303" s="2" t="s">
        <v>126</v>
      </c>
      <c r="D1303" s="2" t="s">
        <v>1349</v>
      </c>
      <c r="E1303" s="4">
        <v>13</v>
      </c>
      <c r="F1303" s="4">
        <v>21</v>
      </c>
      <c r="G1303" s="3">
        <v>3</v>
      </c>
      <c r="H1303">
        <v>41</v>
      </c>
      <c r="I1303" s="2" t="s">
        <v>1327</v>
      </c>
      <c r="J1303" s="4">
        <f>cocina[[#This Row],[Precio Unitario]]*cocina[[#This Row],[Cantidad Ordenada]]</f>
        <v>63</v>
      </c>
      <c r="K1303" s="4">
        <f>(cocina[[#This Row],[Precio Unitario]]-cocina[[#This Row],[Costo Unitario]])*cocina[[#This Row],[Cantidad Ordenada]]</f>
        <v>24</v>
      </c>
      <c r="L1303" s="7">
        <f>cocina[[#This Row],[Ganancia Neta]]/cocina[[#This Row],[Ganancia Bruta]]</f>
        <v>0.38095238095238093</v>
      </c>
      <c r="M1303" s="4">
        <f>cocina[[#This Row],[Costo Unitario]]*cocina[[#This Row],[Cantidad Ordenada]]</f>
        <v>39</v>
      </c>
    </row>
    <row r="1304" spans="1:13" x14ac:dyDescent="0.45">
      <c r="A1304" s="3">
        <v>531</v>
      </c>
      <c r="B1304" s="3">
        <v>9</v>
      </c>
      <c r="C1304" s="2" t="s">
        <v>80</v>
      </c>
      <c r="D1304" s="2" t="s">
        <v>1337</v>
      </c>
      <c r="E1304" s="4">
        <v>25</v>
      </c>
      <c r="F1304" s="4">
        <v>40</v>
      </c>
      <c r="G1304" s="3">
        <v>1</v>
      </c>
      <c r="H1304">
        <v>43</v>
      </c>
      <c r="I1304" s="2" t="s">
        <v>1327</v>
      </c>
      <c r="J1304" s="4">
        <f>cocina[[#This Row],[Precio Unitario]]*cocina[[#This Row],[Cantidad Ordenada]]</f>
        <v>40</v>
      </c>
      <c r="K1304" s="4">
        <f>(cocina[[#This Row],[Precio Unitario]]-cocina[[#This Row],[Costo Unitario]])*cocina[[#This Row],[Cantidad Ordenada]]</f>
        <v>15</v>
      </c>
      <c r="L1304" s="7">
        <f>cocina[[#This Row],[Ganancia Neta]]/cocina[[#This Row],[Ganancia Bruta]]</f>
        <v>0.375</v>
      </c>
      <c r="M1304" s="4">
        <f>cocina[[#This Row],[Costo Unitario]]*cocina[[#This Row],[Cantidad Ordenada]]</f>
        <v>25</v>
      </c>
    </row>
    <row r="1305" spans="1:13" x14ac:dyDescent="0.45">
      <c r="A1305" s="3">
        <v>531</v>
      </c>
      <c r="B1305" s="3">
        <v>9</v>
      </c>
      <c r="C1305" s="2" t="s">
        <v>143</v>
      </c>
      <c r="D1305" s="2" t="s">
        <v>1350</v>
      </c>
      <c r="E1305" s="4">
        <v>10</v>
      </c>
      <c r="F1305" s="4">
        <v>18</v>
      </c>
      <c r="G1305" s="3">
        <v>3</v>
      </c>
      <c r="H1305">
        <v>56</v>
      </c>
      <c r="I1305" s="2" t="s">
        <v>1328</v>
      </c>
      <c r="J1305" s="4">
        <f>cocina[[#This Row],[Precio Unitario]]*cocina[[#This Row],[Cantidad Ordenada]]</f>
        <v>54</v>
      </c>
      <c r="K1305" s="4">
        <f>(cocina[[#This Row],[Precio Unitario]]-cocina[[#This Row],[Costo Unitario]])*cocina[[#This Row],[Cantidad Ordenada]]</f>
        <v>24</v>
      </c>
      <c r="L1305" s="7">
        <f>cocina[[#This Row],[Ganancia Neta]]/cocina[[#This Row],[Ganancia Bruta]]</f>
        <v>0.44444444444444442</v>
      </c>
      <c r="M1305" s="4">
        <f>cocina[[#This Row],[Costo Unitario]]*cocina[[#This Row],[Cantidad Ordenada]]</f>
        <v>30</v>
      </c>
    </row>
    <row r="1306" spans="1:13" x14ac:dyDescent="0.45">
      <c r="A1306" s="3">
        <v>531</v>
      </c>
      <c r="B1306" s="3">
        <v>9</v>
      </c>
      <c r="C1306" s="2" t="s">
        <v>58</v>
      </c>
      <c r="D1306" s="2" t="s">
        <v>1339</v>
      </c>
      <c r="E1306" s="4">
        <v>17</v>
      </c>
      <c r="F1306" s="4">
        <v>29</v>
      </c>
      <c r="G1306" s="3">
        <v>3</v>
      </c>
      <c r="H1306">
        <v>59</v>
      </c>
      <c r="I1306" s="2" t="s">
        <v>1328</v>
      </c>
      <c r="J1306" s="4">
        <f>cocina[[#This Row],[Precio Unitario]]*cocina[[#This Row],[Cantidad Ordenada]]</f>
        <v>87</v>
      </c>
      <c r="K1306" s="4">
        <f>(cocina[[#This Row],[Precio Unitario]]-cocina[[#This Row],[Costo Unitario]])*cocina[[#This Row],[Cantidad Ordenada]]</f>
        <v>36</v>
      </c>
      <c r="L1306" s="7">
        <f>cocina[[#This Row],[Ganancia Neta]]/cocina[[#This Row],[Ganancia Bruta]]</f>
        <v>0.41379310344827586</v>
      </c>
      <c r="M1306" s="4">
        <f>cocina[[#This Row],[Costo Unitario]]*cocina[[#This Row],[Cantidad Ordenada]]</f>
        <v>51</v>
      </c>
    </row>
    <row r="1307" spans="1:13" x14ac:dyDescent="0.45">
      <c r="A1307" s="3">
        <v>532</v>
      </c>
      <c r="B1307" s="3">
        <v>13</v>
      </c>
      <c r="C1307" s="2" t="s">
        <v>126</v>
      </c>
      <c r="D1307" s="2" t="s">
        <v>1349</v>
      </c>
      <c r="E1307" s="4">
        <v>13</v>
      </c>
      <c r="F1307" s="4">
        <v>21</v>
      </c>
      <c r="G1307" s="3">
        <v>1</v>
      </c>
      <c r="H1307">
        <v>24</v>
      </c>
      <c r="I1307" s="2" t="s">
        <v>1328</v>
      </c>
      <c r="J1307" s="4">
        <f>cocina[[#This Row],[Precio Unitario]]*cocina[[#This Row],[Cantidad Ordenada]]</f>
        <v>21</v>
      </c>
      <c r="K1307" s="4">
        <f>(cocina[[#This Row],[Precio Unitario]]-cocina[[#This Row],[Costo Unitario]])*cocina[[#This Row],[Cantidad Ordenada]]</f>
        <v>8</v>
      </c>
      <c r="L1307" s="7">
        <f>cocina[[#This Row],[Ganancia Neta]]/cocina[[#This Row],[Ganancia Bruta]]</f>
        <v>0.38095238095238093</v>
      </c>
      <c r="M1307" s="4">
        <f>cocina[[#This Row],[Costo Unitario]]*cocina[[#This Row],[Cantidad Ordenada]]</f>
        <v>13</v>
      </c>
    </row>
    <row r="1308" spans="1:13" x14ac:dyDescent="0.45">
      <c r="A1308" s="3">
        <v>532</v>
      </c>
      <c r="B1308" s="3">
        <v>13</v>
      </c>
      <c r="C1308" s="2" t="s">
        <v>297</v>
      </c>
      <c r="D1308" s="2" t="s">
        <v>1351</v>
      </c>
      <c r="E1308" s="4">
        <v>15</v>
      </c>
      <c r="F1308" s="4">
        <v>26</v>
      </c>
      <c r="G1308" s="3">
        <v>2</v>
      </c>
      <c r="H1308">
        <v>28</v>
      </c>
      <c r="I1308" s="2" t="s">
        <v>1327</v>
      </c>
      <c r="J1308" s="4">
        <f>cocina[[#This Row],[Precio Unitario]]*cocina[[#This Row],[Cantidad Ordenada]]</f>
        <v>52</v>
      </c>
      <c r="K1308" s="4">
        <f>(cocina[[#This Row],[Precio Unitario]]-cocina[[#This Row],[Costo Unitario]])*cocina[[#This Row],[Cantidad Ordenada]]</f>
        <v>22</v>
      </c>
      <c r="L1308" s="7">
        <f>cocina[[#This Row],[Ganancia Neta]]/cocina[[#This Row],[Ganancia Bruta]]</f>
        <v>0.42307692307692307</v>
      </c>
      <c r="M1308" s="4">
        <f>cocina[[#This Row],[Costo Unitario]]*cocina[[#This Row],[Cantidad Ordenada]]</f>
        <v>30</v>
      </c>
    </row>
    <row r="1309" spans="1:13" x14ac:dyDescent="0.45">
      <c r="A1309" s="3">
        <v>532</v>
      </c>
      <c r="B1309" s="3">
        <v>13</v>
      </c>
      <c r="C1309" s="2" t="s">
        <v>480</v>
      </c>
      <c r="D1309" s="2" t="s">
        <v>1344</v>
      </c>
      <c r="E1309" s="4">
        <v>19</v>
      </c>
      <c r="F1309" s="4">
        <v>32</v>
      </c>
      <c r="G1309" s="3">
        <v>2</v>
      </c>
      <c r="H1309">
        <v>7</v>
      </c>
      <c r="I1309" s="2" t="s">
        <v>1328</v>
      </c>
      <c r="J1309" s="4">
        <f>cocina[[#This Row],[Precio Unitario]]*cocina[[#This Row],[Cantidad Ordenada]]</f>
        <v>64</v>
      </c>
      <c r="K1309" s="4">
        <f>(cocina[[#This Row],[Precio Unitario]]-cocina[[#This Row],[Costo Unitario]])*cocina[[#This Row],[Cantidad Ordenada]]</f>
        <v>26</v>
      </c>
      <c r="L1309" s="7">
        <f>cocina[[#This Row],[Ganancia Neta]]/cocina[[#This Row],[Ganancia Bruta]]</f>
        <v>0.40625</v>
      </c>
      <c r="M1309" s="4">
        <f>cocina[[#This Row],[Costo Unitario]]*cocina[[#This Row],[Cantidad Ordenada]]</f>
        <v>38</v>
      </c>
    </row>
    <row r="1310" spans="1:13" x14ac:dyDescent="0.45">
      <c r="A1310" s="3">
        <v>533</v>
      </c>
      <c r="B1310" s="3">
        <v>1</v>
      </c>
      <c r="C1310" s="2" t="s">
        <v>279</v>
      </c>
      <c r="D1310" s="2" t="s">
        <v>1347</v>
      </c>
      <c r="E1310" s="4">
        <v>12</v>
      </c>
      <c r="F1310" s="4">
        <v>20</v>
      </c>
      <c r="G1310" s="3">
        <v>1</v>
      </c>
      <c r="H1310">
        <v>34</v>
      </c>
      <c r="I1310" s="2" t="s">
        <v>1327</v>
      </c>
      <c r="J1310" s="4">
        <f>cocina[[#This Row],[Precio Unitario]]*cocina[[#This Row],[Cantidad Ordenada]]</f>
        <v>20</v>
      </c>
      <c r="K1310" s="4">
        <f>(cocina[[#This Row],[Precio Unitario]]-cocina[[#This Row],[Costo Unitario]])*cocina[[#This Row],[Cantidad Ordenada]]</f>
        <v>8</v>
      </c>
      <c r="L1310" s="7">
        <f>cocina[[#This Row],[Ganancia Neta]]/cocina[[#This Row],[Ganancia Bruta]]</f>
        <v>0.4</v>
      </c>
      <c r="M1310" s="4">
        <f>cocina[[#This Row],[Costo Unitario]]*cocina[[#This Row],[Cantidad Ordenada]]</f>
        <v>12</v>
      </c>
    </row>
    <row r="1311" spans="1:13" x14ac:dyDescent="0.45">
      <c r="A1311" s="3">
        <v>533</v>
      </c>
      <c r="B1311" s="3">
        <v>1</v>
      </c>
      <c r="C1311" s="2" t="s">
        <v>126</v>
      </c>
      <c r="D1311" s="2" t="s">
        <v>1349</v>
      </c>
      <c r="E1311" s="4">
        <v>13</v>
      </c>
      <c r="F1311" s="4">
        <v>21</v>
      </c>
      <c r="G1311" s="3">
        <v>1</v>
      </c>
      <c r="H1311">
        <v>14</v>
      </c>
      <c r="I1311" s="2" t="s">
        <v>1328</v>
      </c>
      <c r="J1311" s="4">
        <f>cocina[[#This Row],[Precio Unitario]]*cocina[[#This Row],[Cantidad Ordenada]]</f>
        <v>21</v>
      </c>
      <c r="K1311" s="4">
        <f>(cocina[[#This Row],[Precio Unitario]]-cocina[[#This Row],[Costo Unitario]])*cocina[[#This Row],[Cantidad Ordenada]]</f>
        <v>8</v>
      </c>
      <c r="L1311" s="7">
        <f>cocina[[#This Row],[Ganancia Neta]]/cocina[[#This Row],[Ganancia Bruta]]</f>
        <v>0.38095238095238093</v>
      </c>
      <c r="M1311" s="4">
        <f>cocina[[#This Row],[Costo Unitario]]*cocina[[#This Row],[Cantidad Ordenada]]</f>
        <v>13</v>
      </c>
    </row>
    <row r="1312" spans="1:13" x14ac:dyDescent="0.45">
      <c r="A1312" s="3">
        <v>534</v>
      </c>
      <c r="B1312" s="3">
        <v>1</v>
      </c>
      <c r="C1312" s="2" t="s">
        <v>300</v>
      </c>
      <c r="D1312" s="2" t="s">
        <v>1333</v>
      </c>
      <c r="E1312" s="4">
        <v>14</v>
      </c>
      <c r="F1312" s="4">
        <v>24</v>
      </c>
      <c r="G1312" s="3">
        <v>2</v>
      </c>
      <c r="H1312">
        <v>56</v>
      </c>
      <c r="I1312" s="2" t="s">
        <v>1328</v>
      </c>
      <c r="J1312" s="4">
        <f>cocina[[#This Row],[Precio Unitario]]*cocina[[#This Row],[Cantidad Ordenada]]</f>
        <v>48</v>
      </c>
      <c r="K1312" s="4">
        <f>(cocina[[#This Row],[Precio Unitario]]-cocina[[#This Row],[Costo Unitario]])*cocina[[#This Row],[Cantidad Ordenada]]</f>
        <v>20</v>
      </c>
      <c r="L1312" s="7">
        <f>cocina[[#This Row],[Ganancia Neta]]/cocina[[#This Row],[Ganancia Bruta]]</f>
        <v>0.41666666666666669</v>
      </c>
      <c r="M1312" s="4">
        <f>cocina[[#This Row],[Costo Unitario]]*cocina[[#This Row],[Cantidad Ordenada]]</f>
        <v>28</v>
      </c>
    </row>
    <row r="1313" spans="1:13" x14ac:dyDescent="0.45">
      <c r="A1313" s="3">
        <v>534</v>
      </c>
      <c r="B1313" s="3">
        <v>1</v>
      </c>
      <c r="C1313" s="2" t="s">
        <v>58</v>
      </c>
      <c r="D1313" s="2" t="s">
        <v>1339</v>
      </c>
      <c r="E1313" s="4">
        <v>17</v>
      </c>
      <c r="F1313" s="4">
        <v>29</v>
      </c>
      <c r="G1313" s="3">
        <v>1</v>
      </c>
      <c r="H1313">
        <v>10</v>
      </c>
      <c r="I1313" s="2" t="s">
        <v>1328</v>
      </c>
      <c r="J1313" s="4">
        <f>cocina[[#This Row],[Precio Unitario]]*cocina[[#This Row],[Cantidad Ordenada]]</f>
        <v>29</v>
      </c>
      <c r="K1313" s="4">
        <f>(cocina[[#This Row],[Precio Unitario]]-cocina[[#This Row],[Costo Unitario]])*cocina[[#This Row],[Cantidad Ordenada]]</f>
        <v>12</v>
      </c>
      <c r="L1313" s="7">
        <f>cocina[[#This Row],[Ganancia Neta]]/cocina[[#This Row],[Ganancia Bruta]]</f>
        <v>0.41379310344827586</v>
      </c>
      <c r="M1313" s="4">
        <f>cocina[[#This Row],[Costo Unitario]]*cocina[[#This Row],[Cantidad Ordenada]]</f>
        <v>17</v>
      </c>
    </row>
    <row r="1314" spans="1:13" x14ac:dyDescent="0.45">
      <c r="A1314" s="3">
        <v>534</v>
      </c>
      <c r="B1314" s="3">
        <v>1</v>
      </c>
      <c r="C1314" s="2" t="s">
        <v>35</v>
      </c>
      <c r="D1314" s="2" t="s">
        <v>1343</v>
      </c>
      <c r="E1314" s="4">
        <v>21</v>
      </c>
      <c r="F1314" s="4">
        <v>35</v>
      </c>
      <c r="G1314" s="3">
        <v>2</v>
      </c>
      <c r="H1314">
        <v>10</v>
      </c>
      <c r="I1314" s="2" t="s">
        <v>1327</v>
      </c>
      <c r="J1314" s="4">
        <f>cocina[[#This Row],[Precio Unitario]]*cocina[[#This Row],[Cantidad Ordenada]]</f>
        <v>70</v>
      </c>
      <c r="K1314" s="4">
        <f>(cocina[[#This Row],[Precio Unitario]]-cocina[[#This Row],[Costo Unitario]])*cocina[[#This Row],[Cantidad Ordenada]]</f>
        <v>28</v>
      </c>
      <c r="L1314" s="7">
        <f>cocina[[#This Row],[Ganancia Neta]]/cocina[[#This Row],[Ganancia Bruta]]</f>
        <v>0.4</v>
      </c>
      <c r="M1314" s="4">
        <f>cocina[[#This Row],[Costo Unitario]]*cocina[[#This Row],[Cantidad Ordenada]]</f>
        <v>42</v>
      </c>
    </row>
    <row r="1315" spans="1:13" x14ac:dyDescent="0.45">
      <c r="A1315" s="3">
        <v>535</v>
      </c>
      <c r="B1315" s="3">
        <v>15</v>
      </c>
      <c r="C1315" s="2" t="s">
        <v>80</v>
      </c>
      <c r="D1315" s="2" t="s">
        <v>1337</v>
      </c>
      <c r="E1315" s="4">
        <v>25</v>
      </c>
      <c r="F1315" s="4">
        <v>40</v>
      </c>
      <c r="G1315" s="3">
        <v>3</v>
      </c>
      <c r="H1315">
        <v>48</v>
      </c>
      <c r="I1315" s="2" t="s">
        <v>1328</v>
      </c>
      <c r="J1315" s="4">
        <f>cocina[[#This Row],[Precio Unitario]]*cocina[[#This Row],[Cantidad Ordenada]]</f>
        <v>120</v>
      </c>
      <c r="K1315" s="4">
        <f>(cocina[[#This Row],[Precio Unitario]]-cocina[[#This Row],[Costo Unitario]])*cocina[[#This Row],[Cantidad Ordenada]]</f>
        <v>45</v>
      </c>
      <c r="L1315" s="7">
        <f>cocina[[#This Row],[Ganancia Neta]]/cocina[[#This Row],[Ganancia Bruta]]</f>
        <v>0.375</v>
      </c>
      <c r="M1315" s="4">
        <f>cocina[[#This Row],[Costo Unitario]]*cocina[[#This Row],[Cantidad Ordenada]]</f>
        <v>75</v>
      </c>
    </row>
    <row r="1316" spans="1:13" x14ac:dyDescent="0.45">
      <c r="A1316" s="3">
        <v>535</v>
      </c>
      <c r="B1316" s="3">
        <v>15</v>
      </c>
      <c r="C1316" s="2" t="s">
        <v>58</v>
      </c>
      <c r="D1316" s="2" t="s">
        <v>1339</v>
      </c>
      <c r="E1316" s="4">
        <v>17</v>
      </c>
      <c r="F1316" s="4">
        <v>29</v>
      </c>
      <c r="G1316" s="3">
        <v>3</v>
      </c>
      <c r="H1316">
        <v>9</v>
      </c>
      <c r="I1316" s="2" t="s">
        <v>1327</v>
      </c>
      <c r="J1316" s="4">
        <f>cocina[[#This Row],[Precio Unitario]]*cocina[[#This Row],[Cantidad Ordenada]]</f>
        <v>87</v>
      </c>
      <c r="K1316" s="4">
        <f>(cocina[[#This Row],[Precio Unitario]]-cocina[[#This Row],[Costo Unitario]])*cocina[[#This Row],[Cantidad Ordenada]]</f>
        <v>36</v>
      </c>
      <c r="L1316" s="7">
        <f>cocina[[#This Row],[Ganancia Neta]]/cocina[[#This Row],[Ganancia Bruta]]</f>
        <v>0.41379310344827586</v>
      </c>
      <c r="M1316" s="4">
        <f>cocina[[#This Row],[Costo Unitario]]*cocina[[#This Row],[Cantidad Ordenada]]</f>
        <v>51</v>
      </c>
    </row>
    <row r="1317" spans="1:13" x14ac:dyDescent="0.45">
      <c r="A1317" s="3">
        <v>535</v>
      </c>
      <c r="B1317" s="3">
        <v>15</v>
      </c>
      <c r="C1317" s="2" t="s">
        <v>300</v>
      </c>
      <c r="D1317" s="2" t="s">
        <v>1333</v>
      </c>
      <c r="E1317" s="4">
        <v>14</v>
      </c>
      <c r="F1317" s="4">
        <v>24</v>
      </c>
      <c r="G1317" s="3">
        <v>2</v>
      </c>
      <c r="H1317">
        <v>42</v>
      </c>
      <c r="I1317" s="2" t="s">
        <v>1327</v>
      </c>
      <c r="J1317" s="4">
        <f>cocina[[#This Row],[Precio Unitario]]*cocina[[#This Row],[Cantidad Ordenada]]</f>
        <v>48</v>
      </c>
      <c r="K1317" s="4">
        <f>(cocina[[#This Row],[Precio Unitario]]-cocina[[#This Row],[Costo Unitario]])*cocina[[#This Row],[Cantidad Ordenada]]</f>
        <v>20</v>
      </c>
      <c r="L1317" s="7">
        <f>cocina[[#This Row],[Ganancia Neta]]/cocina[[#This Row],[Ganancia Bruta]]</f>
        <v>0.41666666666666669</v>
      </c>
      <c r="M1317" s="4">
        <f>cocina[[#This Row],[Costo Unitario]]*cocina[[#This Row],[Cantidad Ordenada]]</f>
        <v>28</v>
      </c>
    </row>
    <row r="1318" spans="1:13" x14ac:dyDescent="0.45">
      <c r="A1318" s="3">
        <v>535</v>
      </c>
      <c r="B1318" s="3">
        <v>15</v>
      </c>
      <c r="C1318" s="2" t="s">
        <v>126</v>
      </c>
      <c r="D1318" s="2" t="s">
        <v>1349</v>
      </c>
      <c r="E1318" s="4">
        <v>13</v>
      </c>
      <c r="F1318" s="4">
        <v>21</v>
      </c>
      <c r="G1318" s="3">
        <v>1</v>
      </c>
      <c r="H1318">
        <v>14</v>
      </c>
      <c r="I1318" s="2" t="s">
        <v>1327</v>
      </c>
      <c r="J1318" s="4">
        <f>cocina[[#This Row],[Precio Unitario]]*cocina[[#This Row],[Cantidad Ordenada]]</f>
        <v>21</v>
      </c>
      <c r="K1318" s="4">
        <f>(cocina[[#This Row],[Precio Unitario]]-cocina[[#This Row],[Costo Unitario]])*cocina[[#This Row],[Cantidad Ordenada]]</f>
        <v>8</v>
      </c>
      <c r="L1318" s="7">
        <f>cocina[[#This Row],[Ganancia Neta]]/cocina[[#This Row],[Ganancia Bruta]]</f>
        <v>0.38095238095238093</v>
      </c>
      <c r="M1318" s="4">
        <f>cocina[[#This Row],[Costo Unitario]]*cocina[[#This Row],[Cantidad Ordenada]]</f>
        <v>13</v>
      </c>
    </row>
    <row r="1319" spans="1:13" x14ac:dyDescent="0.45">
      <c r="A1319" s="3">
        <v>536</v>
      </c>
      <c r="B1319" s="3">
        <v>9</v>
      </c>
      <c r="C1319" s="2" t="s">
        <v>143</v>
      </c>
      <c r="D1319" s="2" t="s">
        <v>1350</v>
      </c>
      <c r="E1319" s="4">
        <v>10</v>
      </c>
      <c r="F1319" s="4">
        <v>18</v>
      </c>
      <c r="G1319" s="3">
        <v>1</v>
      </c>
      <c r="H1319">
        <v>29</v>
      </c>
      <c r="I1319" s="2" t="s">
        <v>1328</v>
      </c>
      <c r="J1319" s="4">
        <f>cocina[[#This Row],[Precio Unitario]]*cocina[[#This Row],[Cantidad Ordenada]]</f>
        <v>18</v>
      </c>
      <c r="K1319" s="4">
        <f>(cocina[[#This Row],[Precio Unitario]]-cocina[[#This Row],[Costo Unitario]])*cocina[[#This Row],[Cantidad Ordenada]]</f>
        <v>8</v>
      </c>
      <c r="L1319" s="7">
        <f>cocina[[#This Row],[Ganancia Neta]]/cocina[[#This Row],[Ganancia Bruta]]</f>
        <v>0.44444444444444442</v>
      </c>
      <c r="M1319" s="4">
        <f>cocina[[#This Row],[Costo Unitario]]*cocina[[#This Row],[Cantidad Ordenada]]</f>
        <v>10</v>
      </c>
    </row>
    <row r="1320" spans="1:13" x14ac:dyDescent="0.45">
      <c r="A1320" s="3">
        <v>536</v>
      </c>
      <c r="B1320" s="3">
        <v>9</v>
      </c>
      <c r="C1320" s="2" t="s">
        <v>58</v>
      </c>
      <c r="D1320" s="2" t="s">
        <v>1339</v>
      </c>
      <c r="E1320" s="4">
        <v>17</v>
      </c>
      <c r="F1320" s="4">
        <v>29</v>
      </c>
      <c r="G1320" s="3">
        <v>2</v>
      </c>
      <c r="H1320">
        <v>52</v>
      </c>
      <c r="I1320" s="2" t="s">
        <v>1327</v>
      </c>
      <c r="J1320" s="4">
        <f>cocina[[#This Row],[Precio Unitario]]*cocina[[#This Row],[Cantidad Ordenada]]</f>
        <v>58</v>
      </c>
      <c r="K1320" s="4">
        <f>(cocina[[#This Row],[Precio Unitario]]-cocina[[#This Row],[Costo Unitario]])*cocina[[#This Row],[Cantidad Ordenada]]</f>
        <v>24</v>
      </c>
      <c r="L1320" s="7">
        <f>cocina[[#This Row],[Ganancia Neta]]/cocina[[#This Row],[Ganancia Bruta]]</f>
        <v>0.41379310344827586</v>
      </c>
      <c r="M1320" s="4">
        <f>cocina[[#This Row],[Costo Unitario]]*cocina[[#This Row],[Cantidad Ordenada]]</f>
        <v>34</v>
      </c>
    </row>
    <row r="1321" spans="1:13" x14ac:dyDescent="0.45">
      <c r="A1321" s="3">
        <v>536</v>
      </c>
      <c r="B1321" s="3">
        <v>9</v>
      </c>
      <c r="C1321" s="2" t="s">
        <v>385</v>
      </c>
      <c r="D1321" s="2" t="s">
        <v>1348</v>
      </c>
      <c r="E1321" s="4">
        <v>14</v>
      </c>
      <c r="F1321" s="4">
        <v>23</v>
      </c>
      <c r="G1321" s="3">
        <v>2</v>
      </c>
      <c r="H1321">
        <v>38</v>
      </c>
      <c r="I1321" s="2" t="s">
        <v>1327</v>
      </c>
      <c r="J1321" s="4">
        <f>cocina[[#This Row],[Precio Unitario]]*cocina[[#This Row],[Cantidad Ordenada]]</f>
        <v>46</v>
      </c>
      <c r="K1321" s="4">
        <f>(cocina[[#This Row],[Precio Unitario]]-cocina[[#This Row],[Costo Unitario]])*cocina[[#This Row],[Cantidad Ordenada]]</f>
        <v>18</v>
      </c>
      <c r="L1321" s="7">
        <f>cocina[[#This Row],[Ganancia Neta]]/cocina[[#This Row],[Ganancia Bruta]]</f>
        <v>0.39130434782608697</v>
      </c>
      <c r="M1321" s="4">
        <f>cocina[[#This Row],[Costo Unitario]]*cocina[[#This Row],[Cantidad Ordenada]]</f>
        <v>28</v>
      </c>
    </row>
    <row r="1322" spans="1:13" x14ac:dyDescent="0.45">
      <c r="A1322" s="3">
        <v>536</v>
      </c>
      <c r="B1322" s="3">
        <v>9</v>
      </c>
      <c r="C1322" s="2" t="s">
        <v>123</v>
      </c>
      <c r="D1322" s="2" t="s">
        <v>1334</v>
      </c>
      <c r="E1322" s="4">
        <v>18</v>
      </c>
      <c r="F1322" s="4">
        <v>30</v>
      </c>
      <c r="G1322" s="3">
        <v>3</v>
      </c>
      <c r="H1322">
        <v>33</v>
      </c>
      <c r="I1322" s="2" t="s">
        <v>1327</v>
      </c>
      <c r="J1322" s="4">
        <f>cocina[[#This Row],[Precio Unitario]]*cocina[[#This Row],[Cantidad Ordenada]]</f>
        <v>90</v>
      </c>
      <c r="K1322" s="4">
        <f>(cocina[[#This Row],[Precio Unitario]]-cocina[[#This Row],[Costo Unitario]])*cocina[[#This Row],[Cantidad Ordenada]]</f>
        <v>36</v>
      </c>
      <c r="L1322" s="7">
        <f>cocina[[#This Row],[Ganancia Neta]]/cocina[[#This Row],[Ganancia Bruta]]</f>
        <v>0.4</v>
      </c>
      <c r="M1322" s="4">
        <f>cocina[[#This Row],[Costo Unitario]]*cocina[[#This Row],[Cantidad Ordenada]]</f>
        <v>54</v>
      </c>
    </row>
    <row r="1323" spans="1:13" x14ac:dyDescent="0.45">
      <c r="A1323" s="3">
        <v>537</v>
      </c>
      <c r="B1323" s="3">
        <v>18</v>
      </c>
      <c r="C1323" s="2" t="s">
        <v>126</v>
      </c>
      <c r="D1323" s="2" t="s">
        <v>1349</v>
      </c>
      <c r="E1323" s="4">
        <v>13</v>
      </c>
      <c r="F1323" s="4">
        <v>21</v>
      </c>
      <c r="G1323" s="3">
        <v>3</v>
      </c>
      <c r="H1323">
        <v>21</v>
      </c>
      <c r="I1323" s="2" t="s">
        <v>1328</v>
      </c>
      <c r="J1323" s="4">
        <f>cocina[[#This Row],[Precio Unitario]]*cocina[[#This Row],[Cantidad Ordenada]]</f>
        <v>63</v>
      </c>
      <c r="K1323" s="4">
        <f>(cocina[[#This Row],[Precio Unitario]]-cocina[[#This Row],[Costo Unitario]])*cocina[[#This Row],[Cantidad Ordenada]]</f>
        <v>24</v>
      </c>
      <c r="L1323" s="7">
        <f>cocina[[#This Row],[Ganancia Neta]]/cocina[[#This Row],[Ganancia Bruta]]</f>
        <v>0.38095238095238093</v>
      </c>
      <c r="M1323" s="4">
        <f>cocina[[#This Row],[Costo Unitario]]*cocina[[#This Row],[Cantidad Ordenada]]</f>
        <v>39</v>
      </c>
    </row>
    <row r="1324" spans="1:13" x14ac:dyDescent="0.45">
      <c r="A1324" s="3">
        <v>538</v>
      </c>
      <c r="B1324" s="3">
        <v>14</v>
      </c>
      <c r="C1324" s="2" t="s">
        <v>123</v>
      </c>
      <c r="D1324" s="2" t="s">
        <v>1334</v>
      </c>
      <c r="E1324" s="4">
        <v>18</v>
      </c>
      <c r="F1324" s="4">
        <v>30</v>
      </c>
      <c r="G1324" s="3">
        <v>1</v>
      </c>
      <c r="H1324">
        <v>55</v>
      </c>
      <c r="I1324" s="2" t="s">
        <v>1328</v>
      </c>
      <c r="J1324" s="4">
        <f>cocina[[#This Row],[Precio Unitario]]*cocina[[#This Row],[Cantidad Ordenada]]</f>
        <v>30</v>
      </c>
      <c r="K1324" s="4">
        <f>(cocina[[#This Row],[Precio Unitario]]-cocina[[#This Row],[Costo Unitario]])*cocina[[#This Row],[Cantidad Ordenada]]</f>
        <v>12</v>
      </c>
      <c r="L1324" s="7">
        <f>cocina[[#This Row],[Ganancia Neta]]/cocina[[#This Row],[Ganancia Bruta]]</f>
        <v>0.4</v>
      </c>
      <c r="M1324" s="4">
        <f>cocina[[#This Row],[Costo Unitario]]*cocina[[#This Row],[Cantidad Ordenada]]</f>
        <v>18</v>
      </c>
    </row>
    <row r="1325" spans="1:13" x14ac:dyDescent="0.45">
      <c r="A1325" s="3">
        <v>538</v>
      </c>
      <c r="B1325" s="3">
        <v>14</v>
      </c>
      <c r="C1325" s="2" t="s">
        <v>385</v>
      </c>
      <c r="D1325" s="2" t="s">
        <v>1348</v>
      </c>
      <c r="E1325" s="4">
        <v>14</v>
      </c>
      <c r="F1325" s="4">
        <v>23</v>
      </c>
      <c r="G1325" s="3">
        <v>1</v>
      </c>
      <c r="H1325">
        <v>39</v>
      </c>
      <c r="I1325" s="2" t="s">
        <v>1327</v>
      </c>
      <c r="J1325" s="4">
        <f>cocina[[#This Row],[Precio Unitario]]*cocina[[#This Row],[Cantidad Ordenada]]</f>
        <v>23</v>
      </c>
      <c r="K1325" s="4">
        <f>(cocina[[#This Row],[Precio Unitario]]-cocina[[#This Row],[Costo Unitario]])*cocina[[#This Row],[Cantidad Ordenada]]</f>
        <v>9</v>
      </c>
      <c r="L1325" s="7">
        <f>cocina[[#This Row],[Ganancia Neta]]/cocina[[#This Row],[Ganancia Bruta]]</f>
        <v>0.39130434782608697</v>
      </c>
      <c r="M1325" s="4">
        <f>cocina[[#This Row],[Costo Unitario]]*cocina[[#This Row],[Cantidad Ordenada]]</f>
        <v>14</v>
      </c>
    </row>
    <row r="1326" spans="1:13" x14ac:dyDescent="0.45">
      <c r="A1326" s="3">
        <v>538</v>
      </c>
      <c r="B1326" s="3">
        <v>14</v>
      </c>
      <c r="C1326" s="2" t="s">
        <v>512</v>
      </c>
      <c r="D1326" s="2" t="s">
        <v>1340</v>
      </c>
      <c r="E1326" s="4">
        <v>20</v>
      </c>
      <c r="F1326" s="4">
        <v>33</v>
      </c>
      <c r="G1326" s="3">
        <v>1</v>
      </c>
      <c r="H1326">
        <v>58</v>
      </c>
      <c r="I1326" s="2" t="s">
        <v>1328</v>
      </c>
      <c r="J1326" s="4">
        <f>cocina[[#This Row],[Precio Unitario]]*cocina[[#This Row],[Cantidad Ordenada]]</f>
        <v>33</v>
      </c>
      <c r="K1326" s="4">
        <f>(cocina[[#This Row],[Precio Unitario]]-cocina[[#This Row],[Costo Unitario]])*cocina[[#This Row],[Cantidad Ordenada]]</f>
        <v>13</v>
      </c>
      <c r="L1326" s="7">
        <f>cocina[[#This Row],[Ganancia Neta]]/cocina[[#This Row],[Ganancia Bruta]]</f>
        <v>0.39393939393939392</v>
      </c>
      <c r="M1326" s="4">
        <f>cocina[[#This Row],[Costo Unitario]]*cocina[[#This Row],[Cantidad Ordenada]]</f>
        <v>20</v>
      </c>
    </row>
    <row r="1327" spans="1:13" x14ac:dyDescent="0.45">
      <c r="A1327" s="3">
        <v>538</v>
      </c>
      <c r="B1327" s="3">
        <v>14</v>
      </c>
      <c r="C1327" s="2" t="s">
        <v>68</v>
      </c>
      <c r="D1327" s="2" t="s">
        <v>1341</v>
      </c>
      <c r="E1327" s="4">
        <v>16</v>
      </c>
      <c r="F1327" s="4">
        <v>28</v>
      </c>
      <c r="G1327" s="3">
        <v>2</v>
      </c>
      <c r="H1327">
        <v>46</v>
      </c>
      <c r="I1327" s="2" t="s">
        <v>1327</v>
      </c>
      <c r="J1327" s="4">
        <f>cocina[[#This Row],[Precio Unitario]]*cocina[[#This Row],[Cantidad Ordenada]]</f>
        <v>56</v>
      </c>
      <c r="K1327" s="4">
        <f>(cocina[[#This Row],[Precio Unitario]]-cocina[[#This Row],[Costo Unitario]])*cocina[[#This Row],[Cantidad Ordenada]]</f>
        <v>24</v>
      </c>
      <c r="L1327" s="7">
        <f>cocina[[#This Row],[Ganancia Neta]]/cocina[[#This Row],[Ganancia Bruta]]</f>
        <v>0.42857142857142855</v>
      </c>
      <c r="M1327" s="4">
        <f>cocina[[#This Row],[Costo Unitario]]*cocina[[#This Row],[Cantidad Ordenada]]</f>
        <v>32</v>
      </c>
    </row>
    <row r="1328" spans="1:13" x14ac:dyDescent="0.45">
      <c r="A1328" s="3">
        <v>539</v>
      </c>
      <c r="B1328" s="3">
        <v>18</v>
      </c>
      <c r="C1328" s="2" t="s">
        <v>123</v>
      </c>
      <c r="D1328" s="2" t="s">
        <v>1334</v>
      </c>
      <c r="E1328" s="4">
        <v>18</v>
      </c>
      <c r="F1328" s="4">
        <v>30</v>
      </c>
      <c r="G1328" s="3">
        <v>3</v>
      </c>
      <c r="H1328">
        <v>43</v>
      </c>
      <c r="I1328" s="2" t="s">
        <v>1328</v>
      </c>
      <c r="J1328" s="4">
        <f>cocina[[#This Row],[Precio Unitario]]*cocina[[#This Row],[Cantidad Ordenada]]</f>
        <v>90</v>
      </c>
      <c r="K1328" s="4">
        <f>(cocina[[#This Row],[Precio Unitario]]-cocina[[#This Row],[Costo Unitario]])*cocina[[#This Row],[Cantidad Ordenada]]</f>
        <v>36</v>
      </c>
      <c r="L1328" s="7">
        <f>cocina[[#This Row],[Ganancia Neta]]/cocina[[#This Row],[Ganancia Bruta]]</f>
        <v>0.4</v>
      </c>
      <c r="M1328" s="4">
        <f>cocina[[#This Row],[Costo Unitario]]*cocina[[#This Row],[Cantidad Ordenada]]</f>
        <v>54</v>
      </c>
    </row>
    <row r="1329" spans="1:13" x14ac:dyDescent="0.45">
      <c r="A1329" s="3">
        <v>539</v>
      </c>
      <c r="B1329" s="3">
        <v>18</v>
      </c>
      <c r="C1329" s="2" t="s">
        <v>200</v>
      </c>
      <c r="D1329" s="2" t="s">
        <v>1336</v>
      </c>
      <c r="E1329" s="4">
        <v>16</v>
      </c>
      <c r="F1329" s="4">
        <v>27</v>
      </c>
      <c r="G1329" s="3">
        <v>1</v>
      </c>
      <c r="H1329">
        <v>40</v>
      </c>
      <c r="I1329" s="2" t="s">
        <v>1328</v>
      </c>
      <c r="J1329" s="4">
        <f>cocina[[#This Row],[Precio Unitario]]*cocina[[#This Row],[Cantidad Ordenada]]</f>
        <v>27</v>
      </c>
      <c r="K1329" s="4">
        <f>(cocina[[#This Row],[Precio Unitario]]-cocina[[#This Row],[Costo Unitario]])*cocina[[#This Row],[Cantidad Ordenada]]</f>
        <v>11</v>
      </c>
      <c r="L1329" s="7">
        <f>cocina[[#This Row],[Ganancia Neta]]/cocina[[#This Row],[Ganancia Bruta]]</f>
        <v>0.40740740740740738</v>
      </c>
      <c r="M1329" s="4">
        <f>cocina[[#This Row],[Costo Unitario]]*cocina[[#This Row],[Cantidad Ordenada]]</f>
        <v>16</v>
      </c>
    </row>
    <row r="1330" spans="1:13" x14ac:dyDescent="0.45">
      <c r="A1330" s="3">
        <v>539</v>
      </c>
      <c r="B1330" s="3">
        <v>18</v>
      </c>
      <c r="C1330" s="2" t="s">
        <v>58</v>
      </c>
      <c r="D1330" s="2" t="s">
        <v>1339</v>
      </c>
      <c r="E1330" s="4">
        <v>17</v>
      </c>
      <c r="F1330" s="4">
        <v>29</v>
      </c>
      <c r="G1330" s="3">
        <v>3</v>
      </c>
      <c r="H1330">
        <v>18</v>
      </c>
      <c r="I1330" s="2" t="s">
        <v>1327</v>
      </c>
      <c r="J1330" s="4">
        <f>cocina[[#This Row],[Precio Unitario]]*cocina[[#This Row],[Cantidad Ordenada]]</f>
        <v>87</v>
      </c>
      <c r="K1330" s="4">
        <f>(cocina[[#This Row],[Precio Unitario]]-cocina[[#This Row],[Costo Unitario]])*cocina[[#This Row],[Cantidad Ordenada]]</f>
        <v>36</v>
      </c>
      <c r="L1330" s="7">
        <f>cocina[[#This Row],[Ganancia Neta]]/cocina[[#This Row],[Ganancia Bruta]]</f>
        <v>0.41379310344827586</v>
      </c>
      <c r="M1330" s="4">
        <f>cocina[[#This Row],[Costo Unitario]]*cocina[[#This Row],[Cantidad Ordenada]]</f>
        <v>51</v>
      </c>
    </row>
    <row r="1331" spans="1:13" x14ac:dyDescent="0.45">
      <c r="A1331" s="3">
        <v>539</v>
      </c>
      <c r="B1331" s="3">
        <v>18</v>
      </c>
      <c r="C1331" s="2" t="s">
        <v>143</v>
      </c>
      <c r="D1331" s="2" t="s">
        <v>1350</v>
      </c>
      <c r="E1331" s="4">
        <v>10</v>
      </c>
      <c r="F1331" s="4">
        <v>18</v>
      </c>
      <c r="G1331" s="3">
        <v>2</v>
      </c>
      <c r="H1331">
        <v>28</v>
      </c>
      <c r="I1331" s="2" t="s">
        <v>1327</v>
      </c>
      <c r="J1331" s="4">
        <f>cocina[[#This Row],[Precio Unitario]]*cocina[[#This Row],[Cantidad Ordenada]]</f>
        <v>36</v>
      </c>
      <c r="K1331" s="4">
        <f>(cocina[[#This Row],[Precio Unitario]]-cocina[[#This Row],[Costo Unitario]])*cocina[[#This Row],[Cantidad Ordenada]]</f>
        <v>16</v>
      </c>
      <c r="L1331" s="7">
        <f>cocina[[#This Row],[Ganancia Neta]]/cocina[[#This Row],[Ganancia Bruta]]</f>
        <v>0.44444444444444442</v>
      </c>
      <c r="M1331" s="4">
        <f>cocina[[#This Row],[Costo Unitario]]*cocina[[#This Row],[Cantidad Ordenada]]</f>
        <v>20</v>
      </c>
    </row>
    <row r="1332" spans="1:13" x14ac:dyDescent="0.45">
      <c r="A1332" s="3">
        <v>540</v>
      </c>
      <c r="B1332" s="3">
        <v>6</v>
      </c>
      <c r="C1332" s="2" t="s">
        <v>143</v>
      </c>
      <c r="D1332" s="2" t="s">
        <v>1350</v>
      </c>
      <c r="E1332" s="4">
        <v>10</v>
      </c>
      <c r="F1332" s="4">
        <v>18</v>
      </c>
      <c r="G1332" s="3">
        <v>3</v>
      </c>
      <c r="H1332">
        <v>47</v>
      </c>
      <c r="I1332" s="2" t="s">
        <v>1327</v>
      </c>
      <c r="J1332" s="4">
        <f>cocina[[#This Row],[Precio Unitario]]*cocina[[#This Row],[Cantidad Ordenada]]</f>
        <v>54</v>
      </c>
      <c r="K1332" s="4">
        <f>(cocina[[#This Row],[Precio Unitario]]-cocina[[#This Row],[Costo Unitario]])*cocina[[#This Row],[Cantidad Ordenada]]</f>
        <v>24</v>
      </c>
      <c r="L1332" s="7">
        <f>cocina[[#This Row],[Ganancia Neta]]/cocina[[#This Row],[Ganancia Bruta]]</f>
        <v>0.44444444444444442</v>
      </c>
      <c r="M1332" s="4">
        <f>cocina[[#This Row],[Costo Unitario]]*cocina[[#This Row],[Cantidad Ordenada]]</f>
        <v>30</v>
      </c>
    </row>
    <row r="1333" spans="1:13" x14ac:dyDescent="0.45">
      <c r="A1333" s="3">
        <v>540</v>
      </c>
      <c r="B1333" s="3">
        <v>6</v>
      </c>
      <c r="C1333" s="2" t="s">
        <v>35</v>
      </c>
      <c r="D1333" s="2" t="s">
        <v>1343</v>
      </c>
      <c r="E1333" s="4">
        <v>21</v>
      </c>
      <c r="F1333" s="4">
        <v>35</v>
      </c>
      <c r="G1333" s="3">
        <v>2</v>
      </c>
      <c r="H1333">
        <v>35</v>
      </c>
      <c r="I1333" s="2" t="s">
        <v>1327</v>
      </c>
      <c r="J1333" s="4">
        <f>cocina[[#This Row],[Precio Unitario]]*cocina[[#This Row],[Cantidad Ordenada]]</f>
        <v>70</v>
      </c>
      <c r="K1333" s="4">
        <f>(cocina[[#This Row],[Precio Unitario]]-cocina[[#This Row],[Costo Unitario]])*cocina[[#This Row],[Cantidad Ordenada]]</f>
        <v>28</v>
      </c>
      <c r="L1333" s="7">
        <f>cocina[[#This Row],[Ganancia Neta]]/cocina[[#This Row],[Ganancia Bruta]]</f>
        <v>0.4</v>
      </c>
      <c r="M1333" s="4">
        <f>cocina[[#This Row],[Costo Unitario]]*cocina[[#This Row],[Cantidad Ordenada]]</f>
        <v>42</v>
      </c>
    </row>
    <row r="1334" spans="1:13" x14ac:dyDescent="0.45">
      <c r="A1334" s="3">
        <v>541</v>
      </c>
      <c r="B1334" s="3">
        <v>19</v>
      </c>
      <c r="C1334" s="2" t="s">
        <v>211</v>
      </c>
      <c r="D1334" s="2" t="s">
        <v>1342</v>
      </c>
      <c r="E1334" s="4">
        <v>11</v>
      </c>
      <c r="F1334" s="4">
        <v>19</v>
      </c>
      <c r="G1334" s="3">
        <v>2</v>
      </c>
      <c r="H1334">
        <v>31</v>
      </c>
      <c r="I1334" s="2" t="s">
        <v>1327</v>
      </c>
      <c r="J1334" s="4">
        <f>cocina[[#This Row],[Precio Unitario]]*cocina[[#This Row],[Cantidad Ordenada]]</f>
        <v>38</v>
      </c>
      <c r="K1334" s="4">
        <f>(cocina[[#This Row],[Precio Unitario]]-cocina[[#This Row],[Costo Unitario]])*cocina[[#This Row],[Cantidad Ordenada]]</f>
        <v>16</v>
      </c>
      <c r="L1334" s="7">
        <f>cocina[[#This Row],[Ganancia Neta]]/cocina[[#This Row],[Ganancia Bruta]]</f>
        <v>0.42105263157894735</v>
      </c>
      <c r="M1334" s="4">
        <f>cocina[[#This Row],[Costo Unitario]]*cocina[[#This Row],[Cantidad Ordenada]]</f>
        <v>22</v>
      </c>
    </row>
    <row r="1335" spans="1:13" x14ac:dyDescent="0.45">
      <c r="A1335" s="3">
        <v>541</v>
      </c>
      <c r="B1335" s="3">
        <v>19</v>
      </c>
      <c r="C1335" s="2" t="s">
        <v>512</v>
      </c>
      <c r="D1335" s="2" t="s">
        <v>1340</v>
      </c>
      <c r="E1335" s="4">
        <v>20</v>
      </c>
      <c r="F1335" s="4">
        <v>33</v>
      </c>
      <c r="G1335" s="3">
        <v>2</v>
      </c>
      <c r="H1335">
        <v>21</v>
      </c>
      <c r="I1335" s="2" t="s">
        <v>1327</v>
      </c>
      <c r="J1335" s="4">
        <f>cocina[[#This Row],[Precio Unitario]]*cocina[[#This Row],[Cantidad Ordenada]]</f>
        <v>66</v>
      </c>
      <c r="K1335" s="4">
        <f>(cocina[[#This Row],[Precio Unitario]]-cocina[[#This Row],[Costo Unitario]])*cocina[[#This Row],[Cantidad Ordenada]]</f>
        <v>26</v>
      </c>
      <c r="L1335" s="7">
        <f>cocina[[#This Row],[Ganancia Neta]]/cocina[[#This Row],[Ganancia Bruta]]</f>
        <v>0.39393939393939392</v>
      </c>
      <c r="M1335" s="4">
        <f>cocina[[#This Row],[Costo Unitario]]*cocina[[#This Row],[Cantidad Ordenada]]</f>
        <v>40</v>
      </c>
    </row>
    <row r="1336" spans="1:13" x14ac:dyDescent="0.45">
      <c r="A1336" s="3">
        <v>541</v>
      </c>
      <c r="B1336" s="3">
        <v>19</v>
      </c>
      <c r="C1336" s="2" t="s">
        <v>58</v>
      </c>
      <c r="D1336" s="2" t="s">
        <v>1339</v>
      </c>
      <c r="E1336" s="4">
        <v>17</v>
      </c>
      <c r="F1336" s="4">
        <v>29</v>
      </c>
      <c r="G1336" s="3">
        <v>1</v>
      </c>
      <c r="H1336">
        <v>35</v>
      </c>
      <c r="I1336" s="2" t="s">
        <v>1327</v>
      </c>
      <c r="J1336" s="4">
        <f>cocina[[#This Row],[Precio Unitario]]*cocina[[#This Row],[Cantidad Ordenada]]</f>
        <v>29</v>
      </c>
      <c r="K1336" s="4">
        <f>(cocina[[#This Row],[Precio Unitario]]-cocina[[#This Row],[Costo Unitario]])*cocina[[#This Row],[Cantidad Ordenada]]</f>
        <v>12</v>
      </c>
      <c r="L1336" s="7">
        <f>cocina[[#This Row],[Ganancia Neta]]/cocina[[#This Row],[Ganancia Bruta]]</f>
        <v>0.41379310344827586</v>
      </c>
      <c r="M1336" s="4">
        <f>cocina[[#This Row],[Costo Unitario]]*cocina[[#This Row],[Cantidad Ordenada]]</f>
        <v>17</v>
      </c>
    </row>
    <row r="1337" spans="1:13" x14ac:dyDescent="0.45">
      <c r="A1337" s="3">
        <v>541</v>
      </c>
      <c r="B1337" s="3">
        <v>19</v>
      </c>
      <c r="C1337" s="2" t="s">
        <v>385</v>
      </c>
      <c r="D1337" s="2" t="s">
        <v>1348</v>
      </c>
      <c r="E1337" s="4">
        <v>14</v>
      </c>
      <c r="F1337" s="4">
        <v>23</v>
      </c>
      <c r="G1337" s="3">
        <v>3</v>
      </c>
      <c r="H1337">
        <v>37</v>
      </c>
      <c r="I1337" s="2" t="s">
        <v>1327</v>
      </c>
      <c r="J1337" s="4">
        <f>cocina[[#This Row],[Precio Unitario]]*cocina[[#This Row],[Cantidad Ordenada]]</f>
        <v>69</v>
      </c>
      <c r="K1337" s="4">
        <f>(cocina[[#This Row],[Precio Unitario]]-cocina[[#This Row],[Costo Unitario]])*cocina[[#This Row],[Cantidad Ordenada]]</f>
        <v>27</v>
      </c>
      <c r="L1337" s="7">
        <f>cocina[[#This Row],[Ganancia Neta]]/cocina[[#This Row],[Ganancia Bruta]]</f>
        <v>0.39130434782608697</v>
      </c>
      <c r="M1337" s="4">
        <f>cocina[[#This Row],[Costo Unitario]]*cocina[[#This Row],[Cantidad Ordenada]]</f>
        <v>42</v>
      </c>
    </row>
    <row r="1338" spans="1:13" x14ac:dyDescent="0.45">
      <c r="A1338" s="3">
        <v>542</v>
      </c>
      <c r="B1338" s="3">
        <v>9</v>
      </c>
      <c r="C1338" s="2" t="s">
        <v>98</v>
      </c>
      <c r="D1338" s="2" t="s">
        <v>1346</v>
      </c>
      <c r="E1338" s="4">
        <v>20</v>
      </c>
      <c r="F1338" s="4">
        <v>34</v>
      </c>
      <c r="G1338" s="3">
        <v>2</v>
      </c>
      <c r="H1338">
        <v>17</v>
      </c>
      <c r="I1338" s="2" t="s">
        <v>1328</v>
      </c>
      <c r="J1338" s="4">
        <f>cocina[[#This Row],[Precio Unitario]]*cocina[[#This Row],[Cantidad Ordenada]]</f>
        <v>68</v>
      </c>
      <c r="K1338" s="4">
        <f>(cocina[[#This Row],[Precio Unitario]]-cocina[[#This Row],[Costo Unitario]])*cocina[[#This Row],[Cantidad Ordenada]]</f>
        <v>28</v>
      </c>
      <c r="L1338" s="7">
        <f>cocina[[#This Row],[Ganancia Neta]]/cocina[[#This Row],[Ganancia Bruta]]</f>
        <v>0.41176470588235292</v>
      </c>
      <c r="M1338" s="4">
        <f>cocina[[#This Row],[Costo Unitario]]*cocina[[#This Row],[Cantidad Ordenada]]</f>
        <v>40</v>
      </c>
    </row>
    <row r="1339" spans="1:13" x14ac:dyDescent="0.45">
      <c r="A1339" s="3">
        <v>542</v>
      </c>
      <c r="B1339" s="3">
        <v>9</v>
      </c>
      <c r="C1339" s="2" t="s">
        <v>297</v>
      </c>
      <c r="D1339" s="2" t="s">
        <v>1351</v>
      </c>
      <c r="E1339" s="4">
        <v>15</v>
      </c>
      <c r="F1339" s="4">
        <v>26</v>
      </c>
      <c r="G1339" s="3">
        <v>1</v>
      </c>
      <c r="H1339">
        <v>46</v>
      </c>
      <c r="I1339" s="2" t="s">
        <v>1327</v>
      </c>
      <c r="J1339" s="4">
        <f>cocina[[#This Row],[Precio Unitario]]*cocina[[#This Row],[Cantidad Ordenada]]</f>
        <v>26</v>
      </c>
      <c r="K1339" s="4">
        <f>(cocina[[#This Row],[Precio Unitario]]-cocina[[#This Row],[Costo Unitario]])*cocina[[#This Row],[Cantidad Ordenada]]</f>
        <v>11</v>
      </c>
      <c r="L1339" s="7">
        <f>cocina[[#This Row],[Ganancia Neta]]/cocina[[#This Row],[Ganancia Bruta]]</f>
        <v>0.42307692307692307</v>
      </c>
      <c r="M1339" s="4">
        <f>cocina[[#This Row],[Costo Unitario]]*cocina[[#This Row],[Cantidad Ordenada]]</f>
        <v>15</v>
      </c>
    </row>
    <row r="1340" spans="1:13" x14ac:dyDescent="0.45">
      <c r="A1340" s="3">
        <v>542</v>
      </c>
      <c r="B1340" s="3">
        <v>9</v>
      </c>
      <c r="C1340" s="2" t="s">
        <v>200</v>
      </c>
      <c r="D1340" s="2" t="s">
        <v>1336</v>
      </c>
      <c r="E1340" s="4">
        <v>16</v>
      </c>
      <c r="F1340" s="4">
        <v>27</v>
      </c>
      <c r="G1340" s="3">
        <v>2</v>
      </c>
      <c r="H1340">
        <v>52</v>
      </c>
      <c r="I1340" s="2" t="s">
        <v>1328</v>
      </c>
      <c r="J1340" s="4">
        <f>cocina[[#This Row],[Precio Unitario]]*cocina[[#This Row],[Cantidad Ordenada]]</f>
        <v>54</v>
      </c>
      <c r="K1340" s="4">
        <f>(cocina[[#This Row],[Precio Unitario]]-cocina[[#This Row],[Costo Unitario]])*cocina[[#This Row],[Cantidad Ordenada]]</f>
        <v>22</v>
      </c>
      <c r="L1340" s="7">
        <f>cocina[[#This Row],[Ganancia Neta]]/cocina[[#This Row],[Ganancia Bruta]]</f>
        <v>0.40740740740740738</v>
      </c>
      <c r="M1340" s="4">
        <f>cocina[[#This Row],[Costo Unitario]]*cocina[[#This Row],[Cantidad Ordenada]]</f>
        <v>32</v>
      </c>
    </row>
    <row r="1341" spans="1:13" x14ac:dyDescent="0.45">
      <c r="A1341" s="3">
        <v>543</v>
      </c>
      <c r="B1341" s="3">
        <v>19</v>
      </c>
      <c r="C1341" s="2" t="s">
        <v>68</v>
      </c>
      <c r="D1341" s="2" t="s">
        <v>1341</v>
      </c>
      <c r="E1341" s="4">
        <v>16</v>
      </c>
      <c r="F1341" s="4">
        <v>28</v>
      </c>
      <c r="G1341" s="3">
        <v>2</v>
      </c>
      <c r="H1341">
        <v>27</v>
      </c>
      <c r="I1341" s="2" t="s">
        <v>1328</v>
      </c>
      <c r="J1341" s="4">
        <f>cocina[[#This Row],[Precio Unitario]]*cocina[[#This Row],[Cantidad Ordenada]]</f>
        <v>56</v>
      </c>
      <c r="K1341" s="4">
        <f>(cocina[[#This Row],[Precio Unitario]]-cocina[[#This Row],[Costo Unitario]])*cocina[[#This Row],[Cantidad Ordenada]]</f>
        <v>24</v>
      </c>
      <c r="L1341" s="7">
        <f>cocina[[#This Row],[Ganancia Neta]]/cocina[[#This Row],[Ganancia Bruta]]</f>
        <v>0.42857142857142855</v>
      </c>
      <c r="M1341" s="4">
        <f>cocina[[#This Row],[Costo Unitario]]*cocina[[#This Row],[Cantidad Ordenada]]</f>
        <v>32</v>
      </c>
    </row>
    <row r="1342" spans="1:13" x14ac:dyDescent="0.45">
      <c r="A1342" s="3">
        <v>543</v>
      </c>
      <c r="B1342" s="3">
        <v>19</v>
      </c>
      <c r="C1342" s="2" t="s">
        <v>200</v>
      </c>
      <c r="D1342" s="2" t="s">
        <v>1336</v>
      </c>
      <c r="E1342" s="4">
        <v>16</v>
      </c>
      <c r="F1342" s="4">
        <v>27</v>
      </c>
      <c r="G1342" s="3">
        <v>2</v>
      </c>
      <c r="H1342">
        <v>5</v>
      </c>
      <c r="I1342" s="2" t="s">
        <v>1327</v>
      </c>
      <c r="J1342" s="4">
        <f>cocina[[#This Row],[Precio Unitario]]*cocina[[#This Row],[Cantidad Ordenada]]</f>
        <v>54</v>
      </c>
      <c r="K1342" s="4">
        <f>(cocina[[#This Row],[Precio Unitario]]-cocina[[#This Row],[Costo Unitario]])*cocina[[#This Row],[Cantidad Ordenada]]</f>
        <v>22</v>
      </c>
      <c r="L1342" s="7">
        <f>cocina[[#This Row],[Ganancia Neta]]/cocina[[#This Row],[Ganancia Bruta]]</f>
        <v>0.40740740740740738</v>
      </c>
      <c r="M1342" s="4">
        <f>cocina[[#This Row],[Costo Unitario]]*cocina[[#This Row],[Cantidad Ordenada]]</f>
        <v>32</v>
      </c>
    </row>
    <row r="1343" spans="1:13" x14ac:dyDescent="0.45">
      <c r="A1343" s="3">
        <v>543</v>
      </c>
      <c r="B1343" s="3">
        <v>19</v>
      </c>
      <c r="C1343" s="2" t="s">
        <v>480</v>
      </c>
      <c r="D1343" s="2" t="s">
        <v>1344</v>
      </c>
      <c r="E1343" s="4">
        <v>19</v>
      </c>
      <c r="F1343" s="4">
        <v>32</v>
      </c>
      <c r="G1343" s="3">
        <v>3</v>
      </c>
      <c r="H1343">
        <v>42</v>
      </c>
      <c r="I1343" s="2" t="s">
        <v>1328</v>
      </c>
      <c r="J1343" s="4">
        <f>cocina[[#This Row],[Precio Unitario]]*cocina[[#This Row],[Cantidad Ordenada]]</f>
        <v>96</v>
      </c>
      <c r="K1343" s="4">
        <f>(cocina[[#This Row],[Precio Unitario]]-cocina[[#This Row],[Costo Unitario]])*cocina[[#This Row],[Cantidad Ordenada]]</f>
        <v>39</v>
      </c>
      <c r="L1343" s="7">
        <f>cocina[[#This Row],[Ganancia Neta]]/cocina[[#This Row],[Ganancia Bruta]]</f>
        <v>0.40625</v>
      </c>
      <c r="M1343" s="4">
        <f>cocina[[#This Row],[Costo Unitario]]*cocina[[#This Row],[Cantidad Ordenada]]</f>
        <v>57</v>
      </c>
    </row>
    <row r="1344" spans="1:13" x14ac:dyDescent="0.45">
      <c r="A1344" s="3">
        <v>544</v>
      </c>
      <c r="B1344" s="3">
        <v>7</v>
      </c>
      <c r="C1344" s="2" t="s">
        <v>35</v>
      </c>
      <c r="D1344" s="2" t="s">
        <v>1343</v>
      </c>
      <c r="E1344" s="4">
        <v>21</v>
      </c>
      <c r="F1344" s="4">
        <v>35</v>
      </c>
      <c r="G1344" s="3">
        <v>2</v>
      </c>
      <c r="H1344">
        <v>48</v>
      </c>
      <c r="I1344" s="2" t="s">
        <v>1327</v>
      </c>
      <c r="J1344" s="4">
        <f>cocina[[#This Row],[Precio Unitario]]*cocina[[#This Row],[Cantidad Ordenada]]</f>
        <v>70</v>
      </c>
      <c r="K1344" s="4">
        <f>(cocina[[#This Row],[Precio Unitario]]-cocina[[#This Row],[Costo Unitario]])*cocina[[#This Row],[Cantidad Ordenada]]</f>
        <v>28</v>
      </c>
      <c r="L1344" s="7">
        <f>cocina[[#This Row],[Ganancia Neta]]/cocina[[#This Row],[Ganancia Bruta]]</f>
        <v>0.4</v>
      </c>
      <c r="M1344" s="4">
        <f>cocina[[#This Row],[Costo Unitario]]*cocina[[#This Row],[Cantidad Ordenada]]</f>
        <v>42</v>
      </c>
    </row>
    <row r="1345" spans="1:13" x14ac:dyDescent="0.45">
      <c r="A1345" s="3">
        <v>545</v>
      </c>
      <c r="B1345" s="3">
        <v>20</v>
      </c>
      <c r="C1345" s="2" t="s">
        <v>512</v>
      </c>
      <c r="D1345" s="2" t="s">
        <v>1340</v>
      </c>
      <c r="E1345" s="4">
        <v>20</v>
      </c>
      <c r="F1345" s="4">
        <v>33</v>
      </c>
      <c r="G1345" s="3">
        <v>3</v>
      </c>
      <c r="H1345">
        <v>57</v>
      </c>
      <c r="I1345" s="2" t="s">
        <v>1328</v>
      </c>
      <c r="J1345" s="4">
        <f>cocina[[#This Row],[Precio Unitario]]*cocina[[#This Row],[Cantidad Ordenada]]</f>
        <v>99</v>
      </c>
      <c r="K1345" s="4">
        <f>(cocina[[#This Row],[Precio Unitario]]-cocina[[#This Row],[Costo Unitario]])*cocina[[#This Row],[Cantidad Ordenada]]</f>
        <v>39</v>
      </c>
      <c r="L1345" s="7">
        <f>cocina[[#This Row],[Ganancia Neta]]/cocina[[#This Row],[Ganancia Bruta]]</f>
        <v>0.39393939393939392</v>
      </c>
      <c r="M1345" s="4">
        <f>cocina[[#This Row],[Costo Unitario]]*cocina[[#This Row],[Cantidad Ordenada]]</f>
        <v>60</v>
      </c>
    </row>
    <row r="1346" spans="1:13" x14ac:dyDescent="0.45">
      <c r="A1346" s="3">
        <v>545</v>
      </c>
      <c r="B1346" s="3">
        <v>20</v>
      </c>
      <c r="C1346" s="2" t="s">
        <v>218</v>
      </c>
      <c r="D1346" s="2" t="s">
        <v>1335</v>
      </c>
      <c r="E1346" s="4">
        <v>19</v>
      </c>
      <c r="F1346" s="4">
        <v>31</v>
      </c>
      <c r="G1346" s="3">
        <v>1</v>
      </c>
      <c r="H1346">
        <v>42</v>
      </c>
      <c r="I1346" s="2" t="s">
        <v>1328</v>
      </c>
      <c r="J1346" s="4">
        <f>cocina[[#This Row],[Precio Unitario]]*cocina[[#This Row],[Cantidad Ordenada]]</f>
        <v>31</v>
      </c>
      <c r="K1346" s="4">
        <f>(cocina[[#This Row],[Precio Unitario]]-cocina[[#This Row],[Costo Unitario]])*cocina[[#This Row],[Cantidad Ordenada]]</f>
        <v>12</v>
      </c>
      <c r="L1346" s="7">
        <f>cocina[[#This Row],[Ganancia Neta]]/cocina[[#This Row],[Ganancia Bruta]]</f>
        <v>0.38709677419354838</v>
      </c>
      <c r="M1346" s="4">
        <f>cocina[[#This Row],[Costo Unitario]]*cocina[[#This Row],[Cantidad Ordenada]]</f>
        <v>19</v>
      </c>
    </row>
    <row r="1347" spans="1:13" x14ac:dyDescent="0.45">
      <c r="A1347" s="3">
        <v>546</v>
      </c>
      <c r="B1347" s="3">
        <v>5</v>
      </c>
      <c r="C1347" s="2" t="s">
        <v>480</v>
      </c>
      <c r="D1347" s="2" t="s">
        <v>1344</v>
      </c>
      <c r="E1347" s="4">
        <v>19</v>
      </c>
      <c r="F1347" s="4">
        <v>32</v>
      </c>
      <c r="G1347" s="3">
        <v>2</v>
      </c>
      <c r="H1347">
        <v>33</v>
      </c>
      <c r="I1347" s="2" t="s">
        <v>1328</v>
      </c>
      <c r="J1347" s="4">
        <f>cocina[[#This Row],[Precio Unitario]]*cocina[[#This Row],[Cantidad Ordenada]]</f>
        <v>64</v>
      </c>
      <c r="K1347" s="4">
        <f>(cocina[[#This Row],[Precio Unitario]]-cocina[[#This Row],[Costo Unitario]])*cocina[[#This Row],[Cantidad Ordenada]]</f>
        <v>26</v>
      </c>
      <c r="L1347" s="7">
        <f>cocina[[#This Row],[Ganancia Neta]]/cocina[[#This Row],[Ganancia Bruta]]</f>
        <v>0.40625</v>
      </c>
      <c r="M1347" s="4">
        <f>cocina[[#This Row],[Costo Unitario]]*cocina[[#This Row],[Cantidad Ordenada]]</f>
        <v>38</v>
      </c>
    </row>
    <row r="1348" spans="1:13" x14ac:dyDescent="0.45">
      <c r="A1348" s="3">
        <v>546</v>
      </c>
      <c r="B1348" s="3">
        <v>5</v>
      </c>
      <c r="C1348" s="2" t="s">
        <v>68</v>
      </c>
      <c r="D1348" s="2" t="s">
        <v>1341</v>
      </c>
      <c r="E1348" s="4">
        <v>16</v>
      </c>
      <c r="F1348" s="4">
        <v>28</v>
      </c>
      <c r="G1348" s="3">
        <v>1</v>
      </c>
      <c r="H1348">
        <v>58</v>
      </c>
      <c r="I1348" s="2" t="s">
        <v>1328</v>
      </c>
      <c r="J1348" s="4">
        <f>cocina[[#This Row],[Precio Unitario]]*cocina[[#This Row],[Cantidad Ordenada]]</f>
        <v>28</v>
      </c>
      <c r="K1348" s="4">
        <f>(cocina[[#This Row],[Precio Unitario]]-cocina[[#This Row],[Costo Unitario]])*cocina[[#This Row],[Cantidad Ordenada]]</f>
        <v>12</v>
      </c>
      <c r="L1348" s="7">
        <f>cocina[[#This Row],[Ganancia Neta]]/cocina[[#This Row],[Ganancia Bruta]]</f>
        <v>0.42857142857142855</v>
      </c>
      <c r="M1348" s="4">
        <f>cocina[[#This Row],[Costo Unitario]]*cocina[[#This Row],[Cantidad Ordenada]]</f>
        <v>16</v>
      </c>
    </row>
    <row r="1349" spans="1:13" x14ac:dyDescent="0.45">
      <c r="A1349" s="3">
        <v>547</v>
      </c>
      <c r="B1349" s="3">
        <v>9</v>
      </c>
      <c r="C1349" s="2" t="s">
        <v>218</v>
      </c>
      <c r="D1349" s="2" t="s">
        <v>1335</v>
      </c>
      <c r="E1349" s="4">
        <v>19</v>
      </c>
      <c r="F1349" s="4">
        <v>31</v>
      </c>
      <c r="G1349" s="3">
        <v>3</v>
      </c>
      <c r="H1349">
        <v>13</v>
      </c>
      <c r="I1349" s="2" t="s">
        <v>1327</v>
      </c>
      <c r="J1349" s="4">
        <f>cocina[[#This Row],[Precio Unitario]]*cocina[[#This Row],[Cantidad Ordenada]]</f>
        <v>93</v>
      </c>
      <c r="K1349" s="4">
        <f>(cocina[[#This Row],[Precio Unitario]]-cocina[[#This Row],[Costo Unitario]])*cocina[[#This Row],[Cantidad Ordenada]]</f>
        <v>36</v>
      </c>
      <c r="L1349" s="7">
        <f>cocina[[#This Row],[Ganancia Neta]]/cocina[[#This Row],[Ganancia Bruta]]</f>
        <v>0.38709677419354838</v>
      </c>
      <c r="M1349" s="4">
        <f>cocina[[#This Row],[Costo Unitario]]*cocina[[#This Row],[Cantidad Ordenada]]</f>
        <v>57</v>
      </c>
    </row>
    <row r="1350" spans="1:13" x14ac:dyDescent="0.45">
      <c r="A1350" s="3">
        <v>547</v>
      </c>
      <c r="B1350" s="3">
        <v>9</v>
      </c>
      <c r="C1350" s="2" t="s">
        <v>512</v>
      </c>
      <c r="D1350" s="2" t="s">
        <v>1340</v>
      </c>
      <c r="E1350" s="4">
        <v>20</v>
      </c>
      <c r="F1350" s="4">
        <v>33</v>
      </c>
      <c r="G1350" s="3">
        <v>3</v>
      </c>
      <c r="H1350">
        <v>54</v>
      </c>
      <c r="I1350" s="2" t="s">
        <v>1328</v>
      </c>
      <c r="J1350" s="4">
        <f>cocina[[#This Row],[Precio Unitario]]*cocina[[#This Row],[Cantidad Ordenada]]</f>
        <v>99</v>
      </c>
      <c r="K1350" s="4">
        <f>(cocina[[#This Row],[Precio Unitario]]-cocina[[#This Row],[Costo Unitario]])*cocina[[#This Row],[Cantidad Ordenada]]</f>
        <v>39</v>
      </c>
      <c r="L1350" s="7">
        <f>cocina[[#This Row],[Ganancia Neta]]/cocina[[#This Row],[Ganancia Bruta]]</f>
        <v>0.39393939393939392</v>
      </c>
      <c r="M1350" s="4">
        <f>cocina[[#This Row],[Costo Unitario]]*cocina[[#This Row],[Cantidad Ordenada]]</f>
        <v>60</v>
      </c>
    </row>
    <row r="1351" spans="1:13" x14ac:dyDescent="0.45">
      <c r="A1351" s="3">
        <v>547</v>
      </c>
      <c r="B1351" s="3">
        <v>9</v>
      </c>
      <c r="C1351" s="2" t="s">
        <v>35</v>
      </c>
      <c r="D1351" s="2" t="s">
        <v>1343</v>
      </c>
      <c r="E1351" s="4">
        <v>21</v>
      </c>
      <c r="F1351" s="4">
        <v>35</v>
      </c>
      <c r="G1351" s="3">
        <v>1</v>
      </c>
      <c r="H1351">
        <v>30</v>
      </c>
      <c r="I1351" s="2" t="s">
        <v>1328</v>
      </c>
      <c r="J1351" s="4">
        <f>cocina[[#This Row],[Precio Unitario]]*cocina[[#This Row],[Cantidad Ordenada]]</f>
        <v>35</v>
      </c>
      <c r="K1351" s="4">
        <f>(cocina[[#This Row],[Precio Unitario]]-cocina[[#This Row],[Costo Unitario]])*cocina[[#This Row],[Cantidad Ordenada]]</f>
        <v>14</v>
      </c>
      <c r="L1351" s="7">
        <f>cocina[[#This Row],[Ganancia Neta]]/cocina[[#This Row],[Ganancia Bruta]]</f>
        <v>0.4</v>
      </c>
      <c r="M1351" s="4">
        <f>cocina[[#This Row],[Costo Unitario]]*cocina[[#This Row],[Cantidad Ordenada]]</f>
        <v>21</v>
      </c>
    </row>
    <row r="1352" spans="1:13" x14ac:dyDescent="0.45">
      <c r="A1352" s="3">
        <v>548</v>
      </c>
      <c r="B1352" s="3">
        <v>4</v>
      </c>
      <c r="C1352" s="2" t="s">
        <v>98</v>
      </c>
      <c r="D1352" s="2" t="s">
        <v>1346</v>
      </c>
      <c r="E1352" s="4">
        <v>20</v>
      </c>
      <c r="F1352" s="4">
        <v>34</v>
      </c>
      <c r="G1352" s="3">
        <v>1</v>
      </c>
      <c r="H1352">
        <v>58</v>
      </c>
      <c r="I1352" s="2" t="s">
        <v>1328</v>
      </c>
      <c r="J1352" s="4">
        <f>cocina[[#This Row],[Precio Unitario]]*cocina[[#This Row],[Cantidad Ordenada]]</f>
        <v>34</v>
      </c>
      <c r="K1352" s="4">
        <f>(cocina[[#This Row],[Precio Unitario]]-cocina[[#This Row],[Costo Unitario]])*cocina[[#This Row],[Cantidad Ordenada]]</f>
        <v>14</v>
      </c>
      <c r="L1352" s="7">
        <f>cocina[[#This Row],[Ganancia Neta]]/cocina[[#This Row],[Ganancia Bruta]]</f>
        <v>0.41176470588235292</v>
      </c>
      <c r="M1352" s="4">
        <f>cocina[[#This Row],[Costo Unitario]]*cocina[[#This Row],[Cantidad Ordenada]]</f>
        <v>20</v>
      </c>
    </row>
    <row r="1353" spans="1:13" x14ac:dyDescent="0.45">
      <c r="A1353" s="3">
        <v>548</v>
      </c>
      <c r="B1353" s="3">
        <v>4</v>
      </c>
      <c r="C1353" s="2" t="s">
        <v>218</v>
      </c>
      <c r="D1353" s="2" t="s">
        <v>1335</v>
      </c>
      <c r="E1353" s="4">
        <v>19</v>
      </c>
      <c r="F1353" s="4">
        <v>31</v>
      </c>
      <c r="G1353" s="3">
        <v>2</v>
      </c>
      <c r="H1353">
        <v>48</v>
      </c>
      <c r="I1353" s="2" t="s">
        <v>1328</v>
      </c>
      <c r="J1353" s="4">
        <f>cocina[[#This Row],[Precio Unitario]]*cocina[[#This Row],[Cantidad Ordenada]]</f>
        <v>62</v>
      </c>
      <c r="K1353" s="4">
        <f>(cocina[[#This Row],[Precio Unitario]]-cocina[[#This Row],[Costo Unitario]])*cocina[[#This Row],[Cantidad Ordenada]]</f>
        <v>24</v>
      </c>
      <c r="L1353" s="7">
        <f>cocina[[#This Row],[Ganancia Neta]]/cocina[[#This Row],[Ganancia Bruta]]</f>
        <v>0.38709677419354838</v>
      </c>
      <c r="M1353" s="4">
        <f>cocina[[#This Row],[Costo Unitario]]*cocina[[#This Row],[Cantidad Ordenada]]</f>
        <v>38</v>
      </c>
    </row>
    <row r="1354" spans="1:13" x14ac:dyDescent="0.45">
      <c r="A1354" s="3">
        <v>549</v>
      </c>
      <c r="B1354" s="3">
        <v>12</v>
      </c>
      <c r="C1354" s="2" t="s">
        <v>229</v>
      </c>
      <c r="D1354" s="2" t="s">
        <v>1352</v>
      </c>
      <c r="E1354" s="4">
        <v>15</v>
      </c>
      <c r="F1354" s="4">
        <v>25</v>
      </c>
      <c r="G1354" s="3">
        <v>1</v>
      </c>
      <c r="H1354">
        <v>19</v>
      </c>
      <c r="I1354" s="2" t="s">
        <v>1327</v>
      </c>
      <c r="J1354" s="4">
        <f>cocina[[#This Row],[Precio Unitario]]*cocina[[#This Row],[Cantidad Ordenada]]</f>
        <v>25</v>
      </c>
      <c r="K1354" s="4">
        <f>(cocina[[#This Row],[Precio Unitario]]-cocina[[#This Row],[Costo Unitario]])*cocina[[#This Row],[Cantidad Ordenada]]</f>
        <v>10</v>
      </c>
      <c r="L1354" s="7">
        <f>cocina[[#This Row],[Ganancia Neta]]/cocina[[#This Row],[Ganancia Bruta]]</f>
        <v>0.4</v>
      </c>
      <c r="M1354" s="4">
        <f>cocina[[#This Row],[Costo Unitario]]*cocina[[#This Row],[Cantidad Ordenada]]</f>
        <v>15</v>
      </c>
    </row>
    <row r="1355" spans="1:13" x14ac:dyDescent="0.45">
      <c r="A1355" s="3">
        <v>549</v>
      </c>
      <c r="B1355" s="3">
        <v>12</v>
      </c>
      <c r="C1355" s="2" t="s">
        <v>35</v>
      </c>
      <c r="D1355" s="2" t="s">
        <v>1343</v>
      </c>
      <c r="E1355" s="4">
        <v>21</v>
      </c>
      <c r="F1355" s="4">
        <v>35</v>
      </c>
      <c r="G1355" s="3">
        <v>1</v>
      </c>
      <c r="H1355">
        <v>20</v>
      </c>
      <c r="I1355" s="2" t="s">
        <v>1328</v>
      </c>
      <c r="J1355" s="4">
        <f>cocina[[#This Row],[Precio Unitario]]*cocina[[#This Row],[Cantidad Ordenada]]</f>
        <v>35</v>
      </c>
      <c r="K1355" s="4">
        <f>(cocina[[#This Row],[Precio Unitario]]-cocina[[#This Row],[Costo Unitario]])*cocina[[#This Row],[Cantidad Ordenada]]</f>
        <v>14</v>
      </c>
      <c r="L1355" s="7">
        <f>cocina[[#This Row],[Ganancia Neta]]/cocina[[#This Row],[Ganancia Bruta]]</f>
        <v>0.4</v>
      </c>
      <c r="M1355" s="4">
        <f>cocina[[#This Row],[Costo Unitario]]*cocina[[#This Row],[Cantidad Ordenada]]</f>
        <v>21</v>
      </c>
    </row>
    <row r="1356" spans="1:13" x14ac:dyDescent="0.45">
      <c r="A1356" s="3">
        <v>549</v>
      </c>
      <c r="B1356" s="3">
        <v>12</v>
      </c>
      <c r="C1356" s="2" t="s">
        <v>98</v>
      </c>
      <c r="D1356" s="2" t="s">
        <v>1346</v>
      </c>
      <c r="E1356" s="4">
        <v>20</v>
      </c>
      <c r="F1356" s="4">
        <v>34</v>
      </c>
      <c r="G1356" s="3">
        <v>3</v>
      </c>
      <c r="H1356">
        <v>59</v>
      </c>
      <c r="I1356" s="2" t="s">
        <v>1327</v>
      </c>
      <c r="J1356" s="4">
        <f>cocina[[#This Row],[Precio Unitario]]*cocina[[#This Row],[Cantidad Ordenada]]</f>
        <v>102</v>
      </c>
      <c r="K1356" s="4">
        <f>(cocina[[#This Row],[Precio Unitario]]-cocina[[#This Row],[Costo Unitario]])*cocina[[#This Row],[Cantidad Ordenada]]</f>
        <v>42</v>
      </c>
      <c r="L1356" s="7">
        <f>cocina[[#This Row],[Ganancia Neta]]/cocina[[#This Row],[Ganancia Bruta]]</f>
        <v>0.41176470588235292</v>
      </c>
      <c r="M1356" s="4">
        <f>cocina[[#This Row],[Costo Unitario]]*cocina[[#This Row],[Cantidad Ordenada]]</f>
        <v>60</v>
      </c>
    </row>
    <row r="1357" spans="1:13" x14ac:dyDescent="0.45">
      <c r="A1357" s="3">
        <v>550</v>
      </c>
      <c r="B1357" s="3">
        <v>1</v>
      </c>
      <c r="C1357" s="2" t="s">
        <v>123</v>
      </c>
      <c r="D1357" s="2" t="s">
        <v>1334</v>
      </c>
      <c r="E1357" s="4">
        <v>18</v>
      </c>
      <c r="F1357" s="4">
        <v>30</v>
      </c>
      <c r="G1357" s="3">
        <v>2</v>
      </c>
      <c r="H1357">
        <v>28</v>
      </c>
      <c r="I1357" s="2" t="s">
        <v>1328</v>
      </c>
      <c r="J1357" s="4">
        <f>cocina[[#This Row],[Precio Unitario]]*cocina[[#This Row],[Cantidad Ordenada]]</f>
        <v>60</v>
      </c>
      <c r="K1357" s="4">
        <f>(cocina[[#This Row],[Precio Unitario]]-cocina[[#This Row],[Costo Unitario]])*cocina[[#This Row],[Cantidad Ordenada]]</f>
        <v>24</v>
      </c>
      <c r="L1357" s="7">
        <f>cocina[[#This Row],[Ganancia Neta]]/cocina[[#This Row],[Ganancia Bruta]]</f>
        <v>0.4</v>
      </c>
      <c r="M1357" s="4">
        <f>cocina[[#This Row],[Costo Unitario]]*cocina[[#This Row],[Cantidad Ordenada]]</f>
        <v>36</v>
      </c>
    </row>
    <row r="1358" spans="1:13" x14ac:dyDescent="0.45">
      <c r="A1358" s="3">
        <v>550</v>
      </c>
      <c r="B1358" s="3">
        <v>1</v>
      </c>
      <c r="C1358" s="2" t="s">
        <v>300</v>
      </c>
      <c r="D1358" s="2" t="s">
        <v>1333</v>
      </c>
      <c r="E1358" s="4">
        <v>14</v>
      </c>
      <c r="F1358" s="4">
        <v>24</v>
      </c>
      <c r="G1358" s="3">
        <v>1</v>
      </c>
      <c r="H1358">
        <v>5</v>
      </c>
      <c r="I1358" s="2" t="s">
        <v>1327</v>
      </c>
      <c r="J1358" s="4">
        <f>cocina[[#This Row],[Precio Unitario]]*cocina[[#This Row],[Cantidad Ordenada]]</f>
        <v>24</v>
      </c>
      <c r="K1358" s="4">
        <f>(cocina[[#This Row],[Precio Unitario]]-cocina[[#This Row],[Costo Unitario]])*cocina[[#This Row],[Cantidad Ordenada]]</f>
        <v>10</v>
      </c>
      <c r="L1358" s="7">
        <f>cocina[[#This Row],[Ganancia Neta]]/cocina[[#This Row],[Ganancia Bruta]]</f>
        <v>0.41666666666666669</v>
      </c>
      <c r="M1358" s="4">
        <f>cocina[[#This Row],[Costo Unitario]]*cocina[[#This Row],[Cantidad Ordenada]]</f>
        <v>14</v>
      </c>
    </row>
    <row r="1359" spans="1:13" x14ac:dyDescent="0.45">
      <c r="A1359" s="3">
        <v>550</v>
      </c>
      <c r="B1359" s="3">
        <v>1</v>
      </c>
      <c r="C1359" s="2" t="s">
        <v>279</v>
      </c>
      <c r="D1359" s="2" t="s">
        <v>1347</v>
      </c>
      <c r="E1359" s="4">
        <v>12</v>
      </c>
      <c r="F1359" s="4">
        <v>20</v>
      </c>
      <c r="G1359" s="3">
        <v>2</v>
      </c>
      <c r="H1359">
        <v>24</v>
      </c>
      <c r="I1359" s="2" t="s">
        <v>1327</v>
      </c>
      <c r="J1359" s="4">
        <f>cocina[[#This Row],[Precio Unitario]]*cocina[[#This Row],[Cantidad Ordenada]]</f>
        <v>40</v>
      </c>
      <c r="K1359" s="4">
        <f>(cocina[[#This Row],[Precio Unitario]]-cocina[[#This Row],[Costo Unitario]])*cocina[[#This Row],[Cantidad Ordenada]]</f>
        <v>16</v>
      </c>
      <c r="L1359" s="7">
        <f>cocina[[#This Row],[Ganancia Neta]]/cocina[[#This Row],[Ganancia Bruta]]</f>
        <v>0.4</v>
      </c>
      <c r="M1359" s="4">
        <f>cocina[[#This Row],[Costo Unitario]]*cocina[[#This Row],[Cantidad Ordenada]]</f>
        <v>24</v>
      </c>
    </row>
    <row r="1360" spans="1:13" x14ac:dyDescent="0.45">
      <c r="A1360" s="3">
        <v>551</v>
      </c>
      <c r="B1360" s="3">
        <v>4</v>
      </c>
      <c r="C1360" s="2" t="s">
        <v>123</v>
      </c>
      <c r="D1360" s="2" t="s">
        <v>1334</v>
      </c>
      <c r="E1360" s="4">
        <v>18</v>
      </c>
      <c r="F1360" s="4">
        <v>30</v>
      </c>
      <c r="G1360" s="3">
        <v>1</v>
      </c>
      <c r="H1360">
        <v>32</v>
      </c>
      <c r="I1360" s="2" t="s">
        <v>1328</v>
      </c>
      <c r="J1360" s="4">
        <f>cocina[[#This Row],[Precio Unitario]]*cocina[[#This Row],[Cantidad Ordenada]]</f>
        <v>30</v>
      </c>
      <c r="K1360" s="4">
        <f>(cocina[[#This Row],[Precio Unitario]]-cocina[[#This Row],[Costo Unitario]])*cocina[[#This Row],[Cantidad Ordenada]]</f>
        <v>12</v>
      </c>
      <c r="L1360" s="7">
        <f>cocina[[#This Row],[Ganancia Neta]]/cocina[[#This Row],[Ganancia Bruta]]</f>
        <v>0.4</v>
      </c>
      <c r="M1360" s="4">
        <f>cocina[[#This Row],[Costo Unitario]]*cocina[[#This Row],[Cantidad Ordenada]]</f>
        <v>18</v>
      </c>
    </row>
    <row r="1361" spans="1:13" x14ac:dyDescent="0.45">
      <c r="A1361" s="3">
        <v>551</v>
      </c>
      <c r="B1361" s="3">
        <v>4</v>
      </c>
      <c r="C1361" s="2" t="s">
        <v>279</v>
      </c>
      <c r="D1361" s="2" t="s">
        <v>1347</v>
      </c>
      <c r="E1361" s="4">
        <v>12</v>
      </c>
      <c r="F1361" s="4">
        <v>20</v>
      </c>
      <c r="G1361" s="3">
        <v>3</v>
      </c>
      <c r="H1361">
        <v>11</v>
      </c>
      <c r="I1361" s="2" t="s">
        <v>1327</v>
      </c>
      <c r="J1361" s="4">
        <f>cocina[[#This Row],[Precio Unitario]]*cocina[[#This Row],[Cantidad Ordenada]]</f>
        <v>60</v>
      </c>
      <c r="K1361" s="4">
        <f>(cocina[[#This Row],[Precio Unitario]]-cocina[[#This Row],[Costo Unitario]])*cocina[[#This Row],[Cantidad Ordenada]]</f>
        <v>24</v>
      </c>
      <c r="L1361" s="7">
        <f>cocina[[#This Row],[Ganancia Neta]]/cocina[[#This Row],[Ganancia Bruta]]</f>
        <v>0.4</v>
      </c>
      <c r="M1361" s="4">
        <f>cocina[[#This Row],[Costo Unitario]]*cocina[[#This Row],[Cantidad Ordenada]]</f>
        <v>36</v>
      </c>
    </row>
    <row r="1362" spans="1:13" x14ac:dyDescent="0.45">
      <c r="A1362" s="3">
        <v>551</v>
      </c>
      <c r="B1362" s="3">
        <v>4</v>
      </c>
      <c r="C1362" s="2" t="s">
        <v>143</v>
      </c>
      <c r="D1362" s="2" t="s">
        <v>1350</v>
      </c>
      <c r="E1362" s="4">
        <v>10</v>
      </c>
      <c r="F1362" s="4">
        <v>18</v>
      </c>
      <c r="G1362" s="3">
        <v>1</v>
      </c>
      <c r="H1362">
        <v>29</v>
      </c>
      <c r="I1362" s="2" t="s">
        <v>1327</v>
      </c>
      <c r="J1362" s="4">
        <f>cocina[[#This Row],[Precio Unitario]]*cocina[[#This Row],[Cantidad Ordenada]]</f>
        <v>18</v>
      </c>
      <c r="K1362" s="4">
        <f>(cocina[[#This Row],[Precio Unitario]]-cocina[[#This Row],[Costo Unitario]])*cocina[[#This Row],[Cantidad Ordenada]]</f>
        <v>8</v>
      </c>
      <c r="L1362" s="7">
        <f>cocina[[#This Row],[Ganancia Neta]]/cocina[[#This Row],[Ganancia Bruta]]</f>
        <v>0.44444444444444442</v>
      </c>
      <c r="M1362" s="4">
        <f>cocina[[#This Row],[Costo Unitario]]*cocina[[#This Row],[Cantidad Ordenada]]</f>
        <v>10</v>
      </c>
    </row>
    <row r="1363" spans="1:13" x14ac:dyDescent="0.45">
      <c r="A1363" s="3">
        <v>551</v>
      </c>
      <c r="B1363" s="3">
        <v>4</v>
      </c>
      <c r="C1363" s="2" t="s">
        <v>126</v>
      </c>
      <c r="D1363" s="2" t="s">
        <v>1349</v>
      </c>
      <c r="E1363" s="4">
        <v>13</v>
      </c>
      <c r="F1363" s="4">
        <v>21</v>
      </c>
      <c r="G1363" s="3">
        <v>3</v>
      </c>
      <c r="H1363">
        <v>51</v>
      </c>
      <c r="I1363" s="2" t="s">
        <v>1328</v>
      </c>
      <c r="J1363" s="4">
        <f>cocina[[#This Row],[Precio Unitario]]*cocina[[#This Row],[Cantidad Ordenada]]</f>
        <v>63</v>
      </c>
      <c r="K1363" s="4">
        <f>(cocina[[#This Row],[Precio Unitario]]-cocina[[#This Row],[Costo Unitario]])*cocina[[#This Row],[Cantidad Ordenada]]</f>
        <v>24</v>
      </c>
      <c r="L1363" s="7">
        <f>cocina[[#This Row],[Ganancia Neta]]/cocina[[#This Row],[Ganancia Bruta]]</f>
        <v>0.38095238095238093</v>
      </c>
      <c r="M1363" s="4">
        <f>cocina[[#This Row],[Costo Unitario]]*cocina[[#This Row],[Cantidad Ordenada]]</f>
        <v>39</v>
      </c>
    </row>
    <row r="1364" spans="1:13" x14ac:dyDescent="0.45">
      <c r="A1364" s="3">
        <v>552</v>
      </c>
      <c r="B1364" s="3">
        <v>11</v>
      </c>
      <c r="C1364" s="2" t="s">
        <v>80</v>
      </c>
      <c r="D1364" s="2" t="s">
        <v>1337</v>
      </c>
      <c r="E1364" s="4">
        <v>25</v>
      </c>
      <c r="F1364" s="4">
        <v>40</v>
      </c>
      <c r="G1364" s="3">
        <v>3</v>
      </c>
      <c r="H1364">
        <v>26</v>
      </c>
      <c r="I1364" s="2" t="s">
        <v>1328</v>
      </c>
      <c r="J1364" s="4">
        <f>cocina[[#This Row],[Precio Unitario]]*cocina[[#This Row],[Cantidad Ordenada]]</f>
        <v>120</v>
      </c>
      <c r="K1364" s="4">
        <f>(cocina[[#This Row],[Precio Unitario]]-cocina[[#This Row],[Costo Unitario]])*cocina[[#This Row],[Cantidad Ordenada]]</f>
        <v>45</v>
      </c>
      <c r="L1364" s="7">
        <f>cocina[[#This Row],[Ganancia Neta]]/cocina[[#This Row],[Ganancia Bruta]]</f>
        <v>0.375</v>
      </c>
      <c r="M1364" s="4">
        <f>cocina[[#This Row],[Costo Unitario]]*cocina[[#This Row],[Cantidad Ordenada]]</f>
        <v>75</v>
      </c>
    </row>
    <row r="1365" spans="1:13" x14ac:dyDescent="0.45">
      <c r="A1365" s="3">
        <v>552</v>
      </c>
      <c r="B1365" s="3">
        <v>11</v>
      </c>
      <c r="C1365" s="2" t="s">
        <v>126</v>
      </c>
      <c r="D1365" s="2" t="s">
        <v>1349</v>
      </c>
      <c r="E1365" s="4">
        <v>13</v>
      </c>
      <c r="F1365" s="4">
        <v>21</v>
      </c>
      <c r="G1365" s="3">
        <v>3</v>
      </c>
      <c r="H1365">
        <v>57</v>
      </c>
      <c r="I1365" s="2" t="s">
        <v>1328</v>
      </c>
      <c r="J1365" s="4">
        <f>cocina[[#This Row],[Precio Unitario]]*cocina[[#This Row],[Cantidad Ordenada]]</f>
        <v>63</v>
      </c>
      <c r="K1365" s="4">
        <f>(cocina[[#This Row],[Precio Unitario]]-cocina[[#This Row],[Costo Unitario]])*cocina[[#This Row],[Cantidad Ordenada]]</f>
        <v>24</v>
      </c>
      <c r="L1365" s="7">
        <f>cocina[[#This Row],[Ganancia Neta]]/cocina[[#This Row],[Ganancia Bruta]]</f>
        <v>0.38095238095238093</v>
      </c>
      <c r="M1365" s="4">
        <f>cocina[[#This Row],[Costo Unitario]]*cocina[[#This Row],[Cantidad Ordenada]]</f>
        <v>39</v>
      </c>
    </row>
    <row r="1366" spans="1:13" x14ac:dyDescent="0.45">
      <c r="A1366" s="3">
        <v>552</v>
      </c>
      <c r="B1366" s="3">
        <v>11</v>
      </c>
      <c r="C1366" s="2" t="s">
        <v>279</v>
      </c>
      <c r="D1366" s="2" t="s">
        <v>1347</v>
      </c>
      <c r="E1366" s="4">
        <v>12</v>
      </c>
      <c r="F1366" s="4">
        <v>20</v>
      </c>
      <c r="G1366" s="3">
        <v>3</v>
      </c>
      <c r="H1366">
        <v>32</v>
      </c>
      <c r="I1366" s="2" t="s">
        <v>1328</v>
      </c>
      <c r="J1366" s="4">
        <f>cocina[[#This Row],[Precio Unitario]]*cocina[[#This Row],[Cantidad Ordenada]]</f>
        <v>60</v>
      </c>
      <c r="K1366" s="4">
        <f>(cocina[[#This Row],[Precio Unitario]]-cocina[[#This Row],[Costo Unitario]])*cocina[[#This Row],[Cantidad Ordenada]]</f>
        <v>24</v>
      </c>
      <c r="L1366" s="7">
        <f>cocina[[#This Row],[Ganancia Neta]]/cocina[[#This Row],[Ganancia Bruta]]</f>
        <v>0.4</v>
      </c>
      <c r="M1366" s="4">
        <f>cocina[[#This Row],[Costo Unitario]]*cocina[[#This Row],[Cantidad Ordenada]]</f>
        <v>36</v>
      </c>
    </row>
    <row r="1367" spans="1:13" x14ac:dyDescent="0.45">
      <c r="A1367" s="3">
        <v>553</v>
      </c>
      <c r="B1367" s="3">
        <v>14</v>
      </c>
      <c r="C1367" s="2" t="s">
        <v>123</v>
      </c>
      <c r="D1367" s="2" t="s">
        <v>1334</v>
      </c>
      <c r="E1367" s="4">
        <v>18</v>
      </c>
      <c r="F1367" s="4">
        <v>30</v>
      </c>
      <c r="G1367" s="3">
        <v>3</v>
      </c>
      <c r="H1367">
        <v>26</v>
      </c>
      <c r="I1367" s="2" t="s">
        <v>1328</v>
      </c>
      <c r="J1367" s="4">
        <f>cocina[[#This Row],[Precio Unitario]]*cocina[[#This Row],[Cantidad Ordenada]]</f>
        <v>90</v>
      </c>
      <c r="K1367" s="4">
        <f>(cocina[[#This Row],[Precio Unitario]]-cocina[[#This Row],[Costo Unitario]])*cocina[[#This Row],[Cantidad Ordenada]]</f>
        <v>36</v>
      </c>
      <c r="L1367" s="7">
        <f>cocina[[#This Row],[Ganancia Neta]]/cocina[[#This Row],[Ganancia Bruta]]</f>
        <v>0.4</v>
      </c>
      <c r="M1367" s="4">
        <f>cocina[[#This Row],[Costo Unitario]]*cocina[[#This Row],[Cantidad Ordenada]]</f>
        <v>54</v>
      </c>
    </row>
    <row r="1368" spans="1:13" x14ac:dyDescent="0.45">
      <c r="A1368" s="3">
        <v>553</v>
      </c>
      <c r="B1368" s="3">
        <v>14</v>
      </c>
      <c r="C1368" s="2" t="s">
        <v>229</v>
      </c>
      <c r="D1368" s="2" t="s">
        <v>1352</v>
      </c>
      <c r="E1368" s="4">
        <v>15</v>
      </c>
      <c r="F1368" s="4">
        <v>25</v>
      </c>
      <c r="G1368" s="3">
        <v>2</v>
      </c>
      <c r="H1368">
        <v>56</v>
      </c>
      <c r="I1368" s="2" t="s">
        <v>1327</v>
      </c>
      <c r="J1368" s="4">
        <f>cocina[[#This Row],[Precio Unitario]]*cocina[[#This Row],[Cantidad Ordenada]]</f>
        <v>50</v>
      </c>
      <c r="K1368" s="4">
        <f>(cocina[[#This Row],[Precio Unitario]]-cocina[[#This Row],[Costo Unitario]])*cocina[[#This Row],[Cantidad Ordenada]]</f>
        <v>20</v>
      </c>
      <c r="L1368" s="7">
        <f>cocina[[#This Row],[Ganancia Neta]]/cocina[[#This Row],[Ganancia Bruta]]</f>
        <v>0.4</v>
      </c>
      <c r="M1368" s="4">
        <f>cocina[[#This Row],[Costo Unitario]]*cocina[[#This Row],[Cantidad Ordenada]]</f>
        <v>30</v>
      </c>
    </row>
    <row r="1369" spans="1:13" x14ac:dyDescent="0.45">
      <c r="A1369" s="3">
        <v>553</v>
      </c>
      <c r="B1369" s="3">
        <v>14</v>
      </c>
      <c r="C1369" s="2" t="s">
        <v>390</v>
      </c>
      <c r="D1369" s="2" t="s">
        <v>1345</v>
      </c>
      <c r="E1369" s="4">
        <v>13</v>
      </c>
      <c r="F1369" s="4">
        <v>22</v>
      </c>
      <c r="G1369" s="3">
        <v>2</v>
      </c>
      <c r="H1369">
        <v>54</v>
      </c>
      <c r="I1369" s="2" t="s">
        <v>1327</v>
      </c>
      <c r="J1369" s="4">
        <f>cocina[[#This Row],[Precio Unitario]]*cocina[[#This Row],[Cantidad Ordenada]]</f>
        <v>44</v>
      </c>
      <c r="K1369" s="4">
        <f>(cocina[[#This Row],[Precio Unitario]]-cocina[[#This Row],[Costo Unitario]])*cocina[[#This Row],[Cantidad Ordenada]]</f>
        <v>18</v>
      </c>
      <c r="L1369" s="7">
        <f>cocina[[#This Row],[Ganancia Neta]]/cocina[[#This Row],[Ganancia Bruta]]</f>
        <v>0.40909090909090912</v>
      </c>
      <c r="M1369" s="4">
        <f>cocina[[#This Row],[Costo Unitario]]*cocina[[#This Row],[Cantidad Ordenada]]</f>
        <v>26</v>
      </c>
    </row>
    <row r="1370" spans="1:13" x14ac:dyDescent="0.45">
      <c r="A1370" s="3">
        <v>553</v>
      </c>
      <c r="B1370" s="3">
        <v>14</v>
      </c>
      <c r="C1370" s="2" t="s">
        <v>211</v>
      </c>
      <c r="D1370" s="2" t="s">
        <v>1342</v>
      </c>
      <c r="E1370" s="4">
        <v>11</v>
      </c>
      <c r="F1370" s="4">
        <v>19</v>
      </c>
      <c r="G1370" s="3">
        <v>1</v>
      </c>
      <c r="H1370">
        <v>42</v>
      </c>
      <c r="I1370" s="2" t="s">
        <v>1328</v>
      </c>
      <c r="J1370" s="4">
        <f>cocina[[#This Row],[Precio Unitario]]*cocina[[#This Row],[Cantidad Ordenada]]</f>
        <v>19</v>
      </c>
      <c r="K1370" s="4">
        <f>(cocina[[#This Row],[Precio Unitario]]-cocina[[#This Row],[Costo Unitario]])*cocina[[#This Row],[Cantidad Ordenada]]</f>
        <v>8</v>
      </c>
      <c r="L1370" s="7">
        <f>cocina[[#This Row],[Ganancia Neta]]/cocina[[#This Row],[Ganancia Bruta]]</f>
        <v>0.42105263157894735</v>
      </c>
      <c r="M1370" s="4">
        <f>cocina[[#This Row],[Costo Unitario]]*cocina[[#This Row],[Cantidad Ordenada]]</f>
        <v>11</v>
      </c>
    </row>
    <row r="1371" spans="1:13" x14ac:dyDescent="0.45">
      <c r="A1371" s="3">
        <v>554</v>
      </c>
      <c r="B1371" s="3">
        <v>10</v>
      </c>
      <c r="C1371" s="2" t="s">
        <v>385</v>
      </c>
      <c r="D1371" s="2" t="s">
        <v>1348</v>
      </c>
      <c r="E1371" s="4">
        <v>14</v>
      </c>
      <c r="F1371" s="4">
        <v>23</v>
      </c>
      <c r="G1371" s="3">
        <v>2</v>
      </c>
      <c r="H1371">
        <v>55</v>
      </c>
      <c r="I1371" s="2" t="s">
        <v>1328</v>
      </c>
      <c r="J1371" s="4">
        <f>cocina[[#This Row],[Precio Unitario]]*cocina[[#This Row],[Cantidad Ordenada]]</f>
        <v>46</v>
      </c>
      <c r="K1371" s="4">
        <f>(cocina[[#This Row],[Precio Unitario]]-cocina[[#This Row],[Costo Unitario]])*cocina[[#This Row],[Cantidad Ordenada]]</f>
        <v>18</v>
      </c>
      <c r="L1371" s="7">
        <f>cocina[[#This Row],[Ganancia Neta]]/cocina[[#This Row],[Ganancia Bruta]]</f>
        <v>0.39130434782608697</v>
      </c>
      <c r="M1371" s="4">
        <f>cocina[[#This Row],[Costo Unitario]]*cocina[[#This Row],[Cantidad Ordenada]]</f>
        <v>28</v>
      </c>
    </row>
    <row r="1372" spans="1:13" x14ac:dyDescent="0.45">
      <c r="A1372" s="3">
        <v>554</v>
      </c>
      <c r="B1372" s="3">
        <v>10</v>
      </c>
      <c r="C1372" s="2" t="s">
        <v>80</v>
      </c>
      <c r="D1372" s="2" t="s">
        <v>1337</v>
      </c>
      <c r="E1372" s="4">
        <v>25</v>
      </c>
      <c r="F1372" s="4">
        <v>40</v>
      </c>
      <c r="G1372" s="3">
        <v>3</v>
      </c>
      <c r="H1372">
        <v>16</v>
      </c>
      <c r="I1372" s="2" t="s">
        <v>1327</v>
      </c>
      <c r="J1372" s="4">
        <f>cocina[[#This Row],[Precio Unitario]]*cocina[[#This Row],[Cantidad Ordenada]]</f>
        <v>120</v>
      </c>
      <c r="K1372" s="4">
        <f>(cocina[[#This Row],[Precio Unitario]]-cocina[[#This Row],[Costo Unitario]])*cocina[[#This Row],[Cantidad Ordenada]]</f>
        <v>45</v>
      </c>
      <c r="L1372" s="7">
        <f>cocina[[#This Row],[Ganancia Neta]]/cocina[[#This Row],[Ganancia Bruta]]</f>
        <v>0.375</v>
      </c>
      <c r="M1372" s="4">
        <f>cocina[[#This Row],[Costo Unitario]]*cocina[[#This Row],[Cantidad Ordenada]]</f>
        <v>75</v>
      </c>
    </row>
    <row r="1373" spans="1:13" x14ac:dyDescent="0.45">
      <c r="A1373" s="3">
        <v>555</v>
      </c>
      <c r="B1373" s="3">
        <v>20</v>
      </c>
      <c r="C1373" s="2" t="s">
        <v>123</v>
      </c>
      <c r="D1373" s="2" t="s">
        <v>1334</v>
      </c>
      <c r="E1373" s="4">
        <v>18</v>
      </c>
      <c r="F1373" s="4">
        <v>30</v>
      </c>
      <c r="G1373" s="3">
        <v>1</v>
      </c>
      <c r="H1373">
        <v>46</v>
      </c>
      <c r="I1373" s="2" t="s">
        <v>1327</v>
      </c>
      <c r="J1373" s="4">
        <f>cocina[[#This Row],[Precio Unitario]]*cocina[[#This Row],[Cantidad Ordenada]]</f>
        <v>30</v>
      </c>
      <c r="K1373" s="4">
        <f>(cocina[[#This Row],[Precio Unitario]]-cocina[[#This Row],[Costo Unitario]])*cocina[[#This Row],[Cantidad Ordenada]]</f>
        <v>12</v>
      </c>
      <c r="L1373" s="7">
        <f>cocina[[#This Row],[Ganancia Neta]]/cocina[[#This Row],[Ganancia Bruta]]</f>
        <v>0.4</v>
      </c>
      <c r="M1373" s="4">
        <f>cocina[[#This Row],[Costo Unitario]]*cocina[[#This Row],[Cantidad Ordenada]]</f>
        <v>18</v>
      </c>
    </row>
    <row r="1374" spans="1:13" x14ac:dyDescent="0.45">
      <c r="A1374" s="3">
        <v>556</v>
      </c>
      <c r="B1374" s="3">
        <v>9</v>
      </c>
      <c r="C1374" s="2" t="s">
        <v>390</v>
      </c>
      <c r="D1374" s="2" t="s">
        <v>1345</v>
      </c>
      <c r="E1374" s="4">
        <v>13</v>
      </c>
      <c r="F1374" s="4">
        <v>22</v>
      </c>
      <c r="G1374" s="3">
        <v>1</v>
      </c>
      <c r="H1374">
        <v>36</v>
      </c>
      <c r="I1374" s="2" t="s">
        <v>1327</v>
      </c>
      <c r="J1374" s="4">
        <f>cocina[[#This Row],[Precio Unitario]]*cocina[[#This Row],[Cantidad Ordenada]]</f>
        <v>22</v>
      </c>
      <c r="K1374" s="4">
        <f>(cocina[[#This Row],[Precio Unitario]]-cocina[[#This Row],[Costo Unitario]])*cocina[[#This Row],[Cantidad Ordenada]]</f>
        <v>9</v>
      </c>
      <c r="L1374" s="7">
        <f>cocina[[#This Row],[Ganancia Neta]]/cocina[[#This Row],[Ganancia Bruta]]</f>
        <v>0.40909090909090912</v>
      </c>
      <c r="M1374" s="4">
        <f>cocina[[#This Row],[Costo Unitario]]*cocina[[#This Row],[Cantidad Ordenada]]</f>
        <v>13</v>
      </c>
    </row>
    <row r="1375" spans="1:13" x14ac:dyDescent="0.45">
      <c r="A1375" s="3">
        <v>556</v>
      </c>
      <c r="B1375" s="3">
        <v>9</v>
      </c>
      <c r="C1375" s="2" t="s">
        <v>143</v>
      </c>
      <c r="D1375" s="2" t="s">
        <v>1350</v>
      </c>
      <c r="E1375" s="4">
        <v>10</v>
      </c>
      <c r="F1375" s="4">
        <v>18</v>
      </c>
      <c r="G1375" s="3">
        <v>3</v>
      </c>
      <c r="H1375">
        <v>30</v>
      </c>
      <c r="I1375" s="2" t="s">
        <v>1328</v>
      </c>
      <c r="J1375" s="4">
        <f>cocina[[#This Row],[Precio Unitario]]*cocina[[#This Row],[Cantidad Ordenada]]</f>
        <v>54</v>
      </c>
      <c r="K1375" s="4">
        <f>(cocina[[#This Row],[Precio Unitario]]-cocina[[#This Row],[Costo Unitario]])*cocina[[#This Row],[Cantidad Ordenada]]</f>
        <v>24</v>
      </c>
      <c r="L1375" s="7">
        <f>cocina[[#This Row],[Ganancia Neta]]/cocina[[#This Row],[Ganancia Bruta]]</f>
        <v>0.44444444444444442</v>
      </c>
      <c r="M1375" s="4">
        <f>cocina[[#This Row],[Costo Unitario]]*cocina[[#This Row],[Cantidad Ordenada]]</f>
        <v>30</v>
      </c>
    </row>
    <row r="1376" spans="1:13" x14ac:dyDescent="0.45">
      <c r="A1376" s="3">
        <v>557</v>
      </c>
      <c r="B1376" s="3">
        <v>7</v>
      </c>
      <c r="C1376" s="2" t="s">
        <v>480</v>
      </c>
      <c r="D1376" s="2" t="s">
        <v>1344</v>
      </c>
      <c r="E1376" s="4">
        <v>19</v>
      </c>
      <c r="F1376" s="4">
        <v>32</v>
      </c>
      <c r="G1376" s="3">
        <v>2</v>
      </c>
      <c r="H1376">
        <v>47</v>
      </c>
      <c r="I1376" s="2" t="s">
        <v>1328</v>
      </c>
      <c r="J1376" s="4">
        <f>cocina[[#This Row],[Precio Unitario]]*cocina[[#This Row],[Cantidad Ordenada]]</f>
        <v>64</v>
      </c>
      <c r="K1376" s="4">
        <f>(cocina[[#This Row],[Precio Unitario]]-cocina[[#This Row],[Costo Unitario]])*cocina[[#This Row],[Cantidad Ordenada]]</f>
        <v>26</v>
      </c>
      <c r="L1376" s="7">
        <f>cocina[[#This Row],[Ganancia Neta]]/cocina[[#This Row],[Ganancia Bruta]]</f>
        <v>0.40625</v>
      </c>
      <c r="M1376" s="4">
        <f>cocina[[#This Row],[Costo Unitario]]*cocina[[#This Row],[Cantidad Ordenada]]</f>
        <v>38</v>
      </c>
    </row>
    <row r="1377" spans="1:13" x14ac:dyDescent="0.45">
      <c r="A1377" s="3">
        <v>557</v>
      </c>
      <c r="B1377" s="3">
        <v>7</v>
      </c>
      <c r="C1377" s="2" t="s">
        <v>126</v>
      </c>
      <c r="D1377" s="2" t="s">
        <v>1349</v>
      </c>
      <c r="E1377" s="4">
        <v>13</v>
      </c>
      <c r="F1377" s="4">
        <v>21</v>
      </c>
      <c r="G1377" s="3">
        <v>3</v>
      </c>
      <c r="H1377">
        <v>22</v>
      </c>
      <c r="I1377" s="2" t="s">
        <v>1328</v>
      </c>
      <c r="J1377" s="4">
        <f>cocina[[#This Row],[Precio Unitario]]*cocina[[#This Row],[Cantidad Ordenada]]</f>
        <v>63</v>
      </c>
      <c r="K1377" s="4">
        <f>(cocina[[#This Row],[Precio Unitario]]-cocina[[#This Row],[Costo Unitario]])*cocina[[#This Row],[Cantidad Ordenada]]</f>
        <v>24</v>
      </c>
      <c r="L1377" s="7">
        <f>cocina[[#This Row],[Ganancia Neta]]/cocina[[#This Row],[Ganancia Bruta]]</f>
        <v>0.38095238095238093</v>
      </c>
      <c r="M1377" s="4">
        <f>cocina[[#This Row],[Costo Unitario]]*cocina[[#This Row],[Cantidad Ordenada]]</f>
        <v>39</v>
      </c>
    </row>
    <row r="1378" spans="1:13" x14ac:dyDescent="0.45">
      <c r="A1378" s="3">
        <v>557</v>
      </c>
      <c r="B1378" s="3">
        <v>7</v>
      </c>
      <c r="C1378" s="2" t="s">
        <v>229</v>
      </c>
      <c r="D1378" s="2" t="s">
        <v>1352</v>
      </c>
      <c r="E1378" s="4">
        <v>15</v>
      </c>
      <c r="F1378" s="4">
        <v>25</v>
      </c>
      <c r="G1378" s="3">
        <v>2</v>
      </c>
      <c r="H1378">
        <v>38</v>
      </c>
      <c r="I1378" s="2" t="s">
        <v>1327</v>
      </c>
      <c r="J1378" s="4">
        <f>cocina[[#This Row],[Precio Unitario]]*cocina[[#This Row],[Cantidad Ordenada]]</f>
        <v>50</v>
      </c>
      <c r="K1378" s="4">
        <f>(cocina[[#This Row],[Precio Unitario]]-cocina[[#This Row],[Costo Unitario]])*cocina[[#This Row],[Cantidad Ordenada]]</f>
        <v>20</v>
      </c>
      <c r="L1378" s="7">
        <f>cocina[[#This Row],[Ganancia Neta]]/cocina[[#This Row],[Ganancia Bruta]]</f>
        <v>0.4</v>
      </c>
      <c r="M1378" s="4">
        <f>cocina[[#This Row],[Costo Unitario]]*cocina[[#This Row],[Cantidad Ordenada]]</f>
        <v>30</v>
      </c>
    </row>
    <row r="1379" spans="1:13" x14ac:dyDescent="0.45">
      <c r="A1379" s="3">
        <v>558</v>
      </c>
      <c r="B1379" s="3">
        <v>6</v>
      </c>
      <c r="C1379" s="2" t="s">
        <v>480</v>
      </c>
      <c r="D1379" s="2" t="s">
        <v>1344</v>
      </c>
      <c r="E1379" s="4">
        <v>19</v>
      </c>
      <c r="F1379" s="4">
        <v>32</v>
      </c>
      <c r="G1379" s="3">
        <v>3</v>
      </c>
      <c r="H1379">
        <v>56</v>
      </c>
      <c r="I1379" s="2" t="s">
        <v>1327</v>
      </c>
      <c r="J1379" s="4">
        <f>cocina[[#This Row],[Precio Unitario]]*cocina[[#This Row],[Cantidad Ordenada]]</f>
        <v>96</v>
      </c>
      <c r="K1379" s="4">
        <f>(cocina[[#This Row],[Precio Unitario]]-cocina[[#This Row],[Costo Unitario]])*cocina[[#This Row],[Cantidad Ordenada]]</f>
        <v>39</v>
      </c>
      <c r="L1379" s="7">
        <f>cocina[[#This Row],[Ganancia Neta]]/cocina[[#This Row],[Ganancia Bruta]]</f>
        <v>0.40625</v>
      </c>
      <c r="M1379" s="4">
        <f>cocina[[#This Row],[Costo Unitario]]*cocina[[#This Row],[Cantidad Ordenada]]</f>
        <v>57</v>
      </c>
    </row>
    <row r="1380" spans="1:13" x14ac:dyDescent="0.45">
      <c r="A1380" s="3">
        <v>558</v>
      </c>
      <c r="B1380" s="3">
        <v>6</v>
      </c>
      <c r="C1380" s="2" t="s">
        <v>229</v>
      </c>
      <c r="D1380" s="2" t="s">
        <v>1352</v>
      </c>
      <c r="E1380" s="4">
        <v>15</v>
      </c>
      <c r="F1380" s="4">
        <v>25</v>
      </c>
      <c r="G1380" s="3">
        <v>2</v>
      </c>
      <c r="H1380">
        <v>54</v>
      </c>
      <c r="I1380" s="2" t="s">
        <v>1328</v>
      </c>
      <c r="J1380" s="4">
        <f>cocina[[#This Row],[Precio Unitario]]*cocina[[#This Row],[Cantidad Ordenada]]</f>
        <v>50</v>
      </c>
      <c r="K1380" s="4">
        <f>(cocina[[#This Row],[Precio Unitario]]-cocina[[#This Row],[Costo Unitario]])*cocina[[#This Row],[Cantidad Ordenada]]</f>
        <v>20</v>
      </c>
      <c r="L1380" s="7">
        <f>cocina[[#This Row],[Ganancia Neta]]/cocina[[#This Row],[Ganancia Bruta]]</f>
        <v>0.4</v>
      </c>
      <c r="M1380" s="4">
        <f>cocina[[#This Row],[Costo Unitario]]*cocina[[#This Row],[Cantidad Ordenada]]</f>
        <v>30</v>
      </c>
    </row>
    <row r="1381" spans="1:13" x14ac:dyDescent="0.45">
      <c r="A1381" s="3">
        <v>558</v>
      </c>
      <c r="B1381" s="3">
        <v>6</v>
      </c>
      <c r="C1381" s="2" t="s">
        <v>512</v>
      </c>
      <c r="D1381" s="2" t="s">
        <v>1340</v>
      </c>
      <c r="E1381" s="4">
        <v>20</v>
      </c>
      <c r="F1381" s="4">
        <v>33</v>
      </c>
      <c r="G1381" s="3">
        <v>1</v>
      </c>
      <c r="H1381">
        <v>57</v>
      </c>
      <c r="I1381" s="2" t="s">
        <v>1327</v>
      </c>
      <c r="J1381" s="4">
        <f>cocina[[#This Row],[Precio Unitario]]*cocina[[#This Row],[Cantidad Ordenada]]</f>
        <v>33</v>
      </c>
      <c r="K1381" s="4">
        <f>(cocina[[#This Row],[Precio Unitario]]-cocina[[#This Row],[Costo Unitario]])*cocina[[#This Row],[Cantidad Ordenada]]</f>
        <v>13</v>
      </c>
      <c r="L1381" s="7">
        <f>cocina[[#This Row],[Ganancia Neta]]/cocina[[#This Row],[Ganancia Bruta]]</f>
        <v>0.39393939393939392</v>
      </c>
      <c r="M1381" s="4">
        <f>cocina[[#This Row],[Costo Unitario]]*cocina[[#This Row],[Cantidad Ordenada]]</f>
        <v>20</v>
      </c>
    </row>
    <row r="1382" spans="1:13" x14ac:dyDescent="0.45">
      <c r="A1382" s="3">
        <v>559</v>
      </c>
      <c r="B1382" s="3">
        <v>11</v>
      </c>
      <c r="C1382" s="2" t="s">
        <v>512</v>
      </c>
      <c r="D1382" s="2" t="s">
        <v>1340</v>
      </c>
      <c r="E1382" s="4">
        <v>20</v>
      </c>
      <c r="F1382" s="4">
        <v>33</v>
      </c>
      <c r="G1382" s="3">
        <v>3</v>
      </c>
      <c r="H1382">
        <v>41</v>
      </c>
      <c r="I1382" s="2" t="s">
        <v>1328</v>
      </c>
      <c r="J1382" s="4">
        <f>cocina[[#This Row],[Precio Unitario]]*cocina[[#This Row],[Cantidad Ordenada]]</f>
        <v>99</v>
      </c>
      <c r="K1382" s="4">
        <f>(cocina[[#This Row],[Precio Unitario]]-cocina[[#This Row],[Costo Unitario]])*cocina[[#This Row],[Cantidad Ordenada]]</f>
        <v>39</v>
      </c>
      <c r="L1382" s="7">
        <f>cocina[[#This Row],[Ganancia Neta]]/cocina[[#This Row],[Ganancia Bruta]]</f>
        <v>0.39393939393939392</v>
      </c>
      <c r="M1382" s="4">
        <f>cocina[[#This Row],[Costo Unitario]]*cocina[[#This Row],[Cantidad Ordenada]]</f>
        <v>60</v>
      </c>
    </row>
    <row r="1383" spans="1:13" x14ac:dyDescent="0.45">
      <c r="A1383" s="3">
        <v>560</v>
      </c>
      <c r="B1383" s="3">
        <v>6</v>
      </c>
      <c r="C1383" s="2" t="s">
        <v>143</v>
      </c>
      <c r="D1383" s="2" t="s">
        <v>1350</v>
      </c>
      <c r="E1383" s="4">
        <v>10</v>
      </c>
      <c r="F1383" s="4">
        <v>18</v>
      </c>
      <c r="G1383" s="3">
        <v>2</v>
      </c>
      <c r="H1383">
        <v>36</v>
      </c>
      <c r="I1383" s="2" t="s">
        <v>1328</v>
      </c>
      <c r="J1383" s="4">
        <f>cocina[[#This Row],[Precio Unitario]]*cocina[[#This Row],[Cantidad Ordenada]]</f>
        <v>36</v>
      </c>
      <c r="K1383" s="4">
        <f>(cocina[[#This Row],[Precio Unitario]]-cocina[[#This Row],[Costo Unitario]])*cocina[[#This Row],[Cantidad Ordenada]]</f>
        <v>16</v>
      </c>
      <c r="L1383" s="7">
        <f>cocina[[#This Row],[Ganancia Neta]]/cocina[[#This Row],[Ganancia Bruta]]</f>
        <v>0.44444444444444442</v>
      </c>
      <c r="M1383" s="4">
        <f>cocina[[#This Row],[Costo Unitario]]*cocina[[#This Row],[Cantidad Ordenada]]</f>
        <v>20</v>
      </c>
    </row>
    <row r="1384" spans="1:13" x14ac:dyDescent="0.45">
      <c r="A1384" s="3">
        <v>560</v>
      </c>
      <c r="B1384" s="3">
        <v>6</v>
      </c>
      <c r="C1384" s="2" t="s">
        <v>229</v>
      </c>
      <c r="D1384" s="2" t="s">
        <v>1352</v>
      </c>
      <c r="E1384" s="4">
        <v>15</v>
      </c>
      <c r="F1384" s="4">
        <v>25</v>
      </c>
      <c r="G1384" s="3">
        <v>3</v>
      </c>
      <c r="H1384">
        <v>12</v>
      </c>
      <c r="I1384" s="2" t="s">
        <v>1328</v>
      </c>
      <c r="J1384" s="4">
        <f>cocina[[#This Row],[Precio Unitario]]*cocina[[#This Row],[Cantidad Ordenada]]</f>
        <v>75</v>
      </c>
      <c r="K1384" s="4">
        <f>(cocina[[#This Row],[Precio Unitario]]-cocina[[#This Row],[Costo Unitario]])*cocina[[#This Row],[Cantidad Ordenada]]</f>
        <v>30</v>
      </c>
      <c r="L1384" s="7">
        <f>cocina[[#This Row],[Ganancia Neta]]/cocina[[#This Row],[Ganancia Bruta]]</f>
        <v>0.4</v>
      </c>
      <c r="M1384" s="4">
        <f>cocina[[#This Row],[Costo Unitario]]*cocina[[#This Row],[Cantidad Ordenada]]</f>
        <v>45</v>
      </c>
    </row>
    <row r="1385" spans="1:13" x14ac:dyDescent="0.45">
      <c r="A1385" s="3">
        <v>561</v>
      </c>
      <c r="B1385" s="3">
        <v>4</v>
      </c>
      <c r="C1385" s="2" t="s">
        <v>143</v>
      </c>
      <c r="D1385" s="2" t="s">
        <v>1350</v>
      </c>
      <c r="E1385" s="4">
        <v>10</v>
      </c>
      <c r="F1385" s="4">
        <v>18</v>
      </c>
      <c r="G1385" s="3">
        <v>1</v>
      </c>
      <c r="H1385">
        <v>56</v>
      </c>
      <c r="I1385" s="2" t="s">
        <v>1328</v>
      </c>
      <c r="J1385" s="4">
        <f>cocina[[#This Row],[Precio Unitario]]*cocina[[#This Row],[Cantidad Ordenada]]</f>
        <v>18</v>
      </c>
      <c r="K1385" s="4">
        <f>(cocina[[#This Row],[Precio Unitario]]-cocina[[#This Row],[Costo Unitario]])*cocina[[#This Row],[Cantidad Ordenada]]</f>
        <v>8</v>
      </c>
      <c r="L1385" s="7">
        <f>cocina[[#This Row],[Ganancia Neta]]/cocina[[#This Row],[Ganancia Bruta]]</f>
        <v>0.44444444444444442</v>
      </c>
      <c r="M1385" s="4">
        <f>cocina[[#This Row],[Costo Unitario]]*cocina[[#This Row],[Cantidad Ordenada]]</f>
        <v>10</v>
      </c>
    </row>
    <row r="1386" spans="1:13" x14ac:dyDescent="0.45">
      <c r="A1386" s="3">
        <v>561</v>
      </c>
      <c r="B1386" s="3">
        <v>4</v>
      </c>
      <c r="C1386" s="2" t="s">
        <v>385</v>
      </c>
      <c r="D1386" s="2" t="s">
        <v>1348</v>
      </c>
      <c r="E1386" s="4">
        <v>14</v>
      </c>
      <c r="F1386" s="4">
        <v>23</v>
      </c>
      <c r="G1386" s="3">
        <v>2</v>
      </c>
      <c r="H1386">
        <v>8</v>
      </c>
      <c r="I1386" s="2" t="s">
        <v>1328</v>
      </c>
      <c r="J1386" s="4">
        <f>cocina[[#This Row],[Precio Unitario]]*cocina[[#This Row],[Cantidad Ordenada]]</f>
        <v>46</v>
      </c>
      <c r="K1386" s="4">
        <f>(cocina[[#This Row],[Precio Unitario]]-cocina[[#This Row],[Costo Unitario]])*cocina[[#This Row],[Cantidad Ordenada]]</f>
        <v>18</v>
      </c>
      <c r="L1386" s="7">
        <f>cocina[[#This Row],[Ganancia Neta]]/cocina[[#This Row],[Ganancia Bruta]]</f>
        <v>0.39130434782608697</v>
      </c>
      <c r="M1386" s="4">
        <f>cocina[[#This Row],[Costo Unitario]]*cocina[[#This Row],[Cantidad Ordenada]]</f>
        <v>28</v>
      </c>
    </row>
    <row r="1387" spans="1:13" x14ac:dyDescent="0.45">
      <c r="A1387" s="3">
        <v>562</v>
      </c>
      <c r="B1387" s="3">
        <v>20</v>
      </c>
      <c r="C1387" s="2" t="s">
        <v>80</v>
      </c>
      <c r="D1387" s="2" t="s">
        <v>1337</v>
      </c>
      <c r="E1387" s="4">
        <v>25</v>
      </c>
      <c r="F1387" s="4">
        <v>40</v>
      </c>
      <c r="G1387" s="3">
        <v>3</v>
      </c>
      <c r="H1387">
        <v>41</v>
      </c>
      <c r="I1387" s="2" t="s">
        <v>1327</v>
      </c>
      <c r="J1387" s="4">
        <f>cocina[[#This Row],[Precio Unitario]]*cocina[[#This Row],[Cantidad Ordenada]]</f>
        <v>120</v>
      </c>
      <c r="K1387" s="4">
        <f>(cocina[[#This Row],[Precio Unitario]]-cocina[[#This Row],[Costo Unitario]])*cocina[[#This Row],[Cantidad Ordenada]]</f>
        <v>45</v>
      </c>
      <c r="L1387" s="7">
        <f>cocina[[#This Row],[Ganancia Neta]]/cocina[[#This Row],[Ganancia Bruta]]</f>
        <v>0.375</v>
      </c>
      <c r="M1387" s="4">
        <f>cocina[[#This Row],[Costo Unitario]]*cocina[[#This Row],[Cantidad Ordenada]]</f>
        <v>75</v>
      </c>
    </row>
    <row r="1388" spans="1:13" x14ac:dyDescent="0.45">
      <c r="A1388" s="3">
        <v>562</v>
      </c>
      <c r="B1388" s="3">
        <v>20</v>
      </c>
      <c r="C1388" s="2" t="s">
        <v>58</v>
      </c>
      <c r="D1388" s="2" t="s">
        <v>1339</v>
      </c>
      <c r="E1388" s="4">
        <v>17</v>
      </c>
      <c r="F1388" s="4">
        <v>29</v>
      </c>
      <c r="G1388" s="3">
        <v>2</v>
      </c>
      <c r="H1388">
        <v>7</v>
      </c>
      <c r="I1388" s="2" t="s">
        <v>1327</v>
      </c>
      <c r="J1388" s="4">
        <f>cocina[[#This Row],[Precio Unitario]]*cocina[[#This Row],[Cantidad Ordenada]]</f>
        <v>58</v>
      </c>
      <c r="K1388" s="4">
        <f>(cocina[[#This Row],[Precio Unitario]]-cocina[[#This Row],[Costo Unitario]])*cocina[[#This Row],[Cantidad Ordenada]]</f>
        <v>24</v>
      </c>
      <c r="L1388" s="7">
        <f>cocina[[#This Row],[Ganancia Neta]]/cocina[[#This Row],[Ganancia Bruta]]</f>
        <v>0.41379310344827586</v>
      </c>
      <c r="M1388" s="4">
        <f>cocina[[#This Row],[Costo Unitario]]*cocina[[#This Row],[Cantidad Ordenada]]</f>
        <v>34</v>
      </c>
    </row>
    <row r="1389" spans="1:13" x14ac:dyDescent="0.45">
      <c r="A1389" s="3">
        <v>562</v>
      </c>
      <c r="B1389" s="3">
        <v>20</v>
      </c>
      <c r="C1389" s="2" t="s">
        <v>300</v>
      </c>
      <c r="D1389" s="2" t="s">
        <v>1333</v>
      </c>
      <c r="E1389" s="4">
        <v>14</v>
      </c>
      <c r="F1389" s="4">
        <v>24</v>
      </c>
      <c r="G1389" s="3">
        <v>2</v>
      </c>
      <c r="H1389">
        <v>22</v>
      </c>
      <c r="I1389" s="2" t="s">
        <v>1327</v>
      </c>
      <c r="J1389" s="4">
        <f>cocina[[#This Row],[Precio Unitario]]*cocina[[#This Row],[Cantidad Ordenada]]</f>
        <v>48</v>
      </c>
      <c r="K1389" s="4">
        <f>(cocina[[#This Row],[Precio Unitario]]-cocina[[#This Row],[Costo Unitario]])*cocina[[#This Row],[Cantidad Ordenada]]</f>
        <v>20</v>
      </c>
      <c r="L1389" s="7">
        <f>cocina[[#This Row],[Ganancia Neta]]/cocina[[#This Row],[Ganancia Bruta]]</f>
        <v>0.41666666666666669</v>
      </c>
      <c r="M1389" s="4">
        <f>cocina[[#This Row],[Costo Unitario]]*cocina[[#This Row],[Cantidad Ordenada]]</f>
        <v>28</v>
      </c>
    </row>
    <row r="1390" spans="1:13" x14ac:dyDescent="0.45">
      <c r="A1390" s="3">
        <v>562</v>
      </c>
      <c r="B1390" s="3">
        <v>20</v>
      </c>
      <c r="C1390" s="2" t="s">
        <v>218</v>
      </c>
      <c r="D1390" s="2" t="s">
        <v>1335</v>
      </c>
      <c r="E1390" s="4">
        <v>19</v>
      </c>
      <c r="F1390" s="4">
        <v>31</v>
      </c>
      <c r="G1390" s="3">
        <v>2</v>
      </c>
      <c r="H1390">
        <v>42</v>
      </c>
      <c r="I1390" s="2" t="s">
        <v>1328</v>
      </c>
      <c r="J1390" s="4">
        <f>cocina[[#This Row],[Precio Unitario]]*cocina[[#This Row],[Cantidad Ordenada]]</f>
        <v>62</v>
      </c>
      <c r="K1390" s="4">
        <f>(cocina[[#This Row],[Precio Unitario]]-cocina[[#This Row],[Costo Unitario]])*cocina[[#This Row],[Cantidad Ordenada]]</f>
        <v>24</v>
      </c>
      <c r="L1390" s="7">
        <f>cocina[[#This Row],[Ganancia Neta]]/cocina[[#This Row],[Ganancia Bruta]]</f>
        <v>0.38709677419354838</v>
      </c>
      <c r="M1390" s="4">
        <f>cocina[[#This Row],[Costo Unitario]]*cocina[[#This Row],[Cantidad Ordenada]]</f>
        <v>38</v>
      </c>
    </row>
    <row r="1391" spans="1:13" x14ac:dyDescent="0.45">
      <c r="A1391" s="3">
        <v>563</v>
      </c>
      <c r="B1391" s="3">
        <v>12</v>
      </c>
      <c r="C1391" s="2" t="s">
        <v>200</v>
      </c>
      <c r="D1391" s="2" t="s">
        <v>1336</v>
      </c>
      <c r="E1391" s="4">
        <v>16</v>
      </c>
      <c r="F1391" s="4">
        <v>27</v>
      </c>
      <c r="G1391" s="3">
        <v>2</v>
      </c>
      <c r="H1391">
        <v>37</v>
      </c>
      <c r="I1391" s="2" t="s">
        <v>1328</v>
      </c>
      <c r="J1391" s="4">
        <f>cocina[[#This Row],[Precio Unitario]]*cocina[[#This Row],[Cantidad Ordenada]]</f>
        <v>54</v>
      </c>
      <c r="K1391" s="4">
        <f>(cocina[[#This Row],[Precio Unitario]]-cocina[[#This Row],[Costo Unitario]])*cocina[[#This Row],[Cantidad Ordenada]]</f>
        <v>22</v>
      </c>
      <c r="L1391" s="7">
        <f>cocina[[#This Row],[Ganancia Neta]]/cocina[[#This Row],[Ganancia Bruta]]</f>
        <v>0.40740740740740738</v>
      </c>
      <c r="M1391" s="4">
        <f>cocina[[#This Row],[Costo Unitario]]*cocina[[#This Row],[Cantidad Ordenada]]</f>
        <v>32</v>
      </c>
    </row>
    <row r="1392" spans="1:13" x14ac:dyDescent="0.45">
      <c r="A1392" s="3">
        <v>564</v>
      </c>
      <c r="B1392" s="3">
        <v>9</v>
      </c>
      <c r="C1392" s="2" t="s">
        <v>131</v>
      </c>
      <c r="D1392" s="2" t="s">
        <v>1338</v>
      </c>
      <c r="E1392" s="4">
        <v>22</v>
      </c>
      <c r="F1392" s="4">
        <v>36</v>
      </c>
      <c r="G1392" s="3">
        <v>1</v>
      </c>
      <c r="H1392">
        <v>7</v>
      </c>
      <c r="I1392" s="2" t="s">
        <v>1328</v>
      </c>
      <c r="J1392" s="4">
        <f>cocina[[#This Row],[Precio Unitario]]*cocina[[#This Row],[Cantidad Ordenada]]</f>
        <v>36</v>
      </c>
      <c r="K1392" s="4">
        <f>(cocina[[#This Row],[Precio Unitario]]-cocina[[#This Row],[Costo Unitario]])*cocina[[#This Row],[Cantidad Ordenada]]</f>
        <v>14</v>
      </c>
      <c r="L1392" s="7">
        <f>cocina[[#This Row],[Ganancia Neta]]/cocina[[#This Row],[Ganancia Bruta]]</f>
        <v>0.3888888888888889</v>
      </c>
      <c r="M1392" s="4">
        <f>cocina[[#This Row],[Costo Unitario]]*cocina[[#This Row],[Cantidad Ordenada]]</f>
        <v>22</v>
      </c>
    </row>
    <row r="1393" spans="1:13" x14ac:dyDescent="0.45">
      <c r="A1393" s="3">
        <v>564</v>
      </c>
      <c r="B1393" s="3">
        <v>9</v>
      </c>
      <c r="C1393" s="2" t="s">
        <v>80</v>
      </c>
      <c r="D1393" s="2" t="s">
        <v>1337</v>
      </c>
      <c r="E1393" s="4">
        <v>25</v>
      </c>
      <c r="F1393" s="4">
        <v>40</v>
      </c>
      <c r="G1393" s="3">
        <v>2</v>
      </c>
      <c r="H1393">
        <v>36</v>
      </c>
      <c r="I1393" s="2" t="s">
        <v>1328</v>
      </c>
      <c r="J1393" s="4">
        <f>cocina[[#This Row],[Precio Unitario]]*cocina[[#This Row],[Cantidad Ordenada]]</f>
        <v>80</v>
      </c>
      <c r="K1393" s="4">
        <f>(cocina[[#This Row],[Precio Unitario]]-cocina[[#This Row],[Costo Unitario]])*cocina[[#This Row],[Cantidad Ordenada]]</f>
        <v>30</v>
      </c>
      <c r="L1393" s="7">
        <f>cocina[[#This Row],[Ganancia Neta]]/cocina[[#This Row],[Ganancia Bruta]]</f>
        <v>0.375</v>
      </c>
      <c r="M1393" s="4">
        <f>cocina[[#This Row],[Costo Unitario]]*cocina[[#This Row],[Cantidad Ordenada]]</f>
        <v>50</v>
      </c>
    </row>
    <row r="1394" spans="1:13" x14ac:dyDescent="0.45">
      <c r="A1394" s="3">
        <v>564</v>
      </c>
      <c r="B1394" s="3">
        <v>9</v>
      </c>
      <c r="C1394" s="2" t="s">
        <v>279</v>
      </c>
      <c r="D1394" s="2" t="s">
        <v>1347</v>
      </c>
      <c r="E1394" s="4">
        <v>12</v>
      </c>
      <c r="F1394" s="4">
        <v>20</v>
      </c>
      <c r="G1394" s="3">
        <v>2</v>
      </c>
      <c r="H1394">
        <v>11</v>
      </c>
      <c r="I1394" s="2" t="s">
        <v>1328</v>
      </c>
      <c r="J1394" s="4">
        <f>cocina[[#This Row],[Precio Unitario]]*cocina[[#This Row],[Cantidad Ordenada]]</f>
        <v>40</v>
      </c>
      <c r="K1394" s="4">
        <f>(cocina[[#This Row],[Precio Unitario]]-cocina[[#This Row],[Costo Unitario]])*cocina[[#This Row],[Cantidad Ordenada]]</f>
        <v>16</v>
      </c>
      <c r="L1394" s="7">
        <f>cocina[[#This Row],[Ganancia Neta]]/cocina[[#This Row],[Ganancia Bruta]]</f>
        <v>0.4</v>
      </c>
      <c r="M1394" s="4">
        <f>cocina[[#This Row],[Costo Unitario]]*cocina[[#This Row],[Cantidad Ordenada]]</f>
        <v>24</v>
      </c>
    </row>
    <row r="1395" spans="1:13" x14ac:dyDescent="0.45">
      <c r="A1395" s="3">
        <v>565</v>
      </c>
      <c r="B1395" s="3">
        <v>3</v>
      </c>
      <c r="C1395" s="2" t="s">
        <v>480</v>
      </c>
      <c r="D1395" s="2" t="s">
        <v>1344</v>
      </c>
      <c r="E1395" s="4">
        <v>19</v>
      </c>
      <c r="F1395" s="4">
        <v>32</v>
      </c>
      <c r="G1395" s="3">
        <v>3</v>
      </c>
      <c r="H1395">
        <v>19</v>
      </c>
      <c r="I1395" s="2" t="s">
        <v>1327</v>
      </c>
      <c r="J1395" s="4">
        <f>cocina[[#This Row],[Precio Unitario]]*cocina[[#This Row],[Cantidad Ordenada]]</f>
        <v>96</v>
      </c>
      <c r="K1395" s="4">
        <f>(cocina[[#This Row],[Precio Unitario]]-cocina[[#This Row],[Costo Unitario]])*cocina[[#This Row],[Cantidad Ordenada]]</f>
        <v>39</v>
      </c>
      <c r="L1395" s="7">
        <f>cocina[[#This Row],[Ganancia Neta]]/cocina[[#This Row],[Ganancia Bruta]]</f>
        <v>0.40625</v>
      </c>
      <c r="M1395" s="4">
        <f>cocina[[#This Row],[Costo Unitario]]*cocina[[#This Row],[Cantidad Ordenada]]</f>
        <v>57</v>
      </c>
    </row>
    <row r="1396" spans="1:13" x14ac:dyDescent="0.45">
      <c r="A1396" s="3">
        <v>565</v>
      </c>
      <c r="B1396" s="3">
        <v>3</v>
      </c>
      <c r="C1396" s="2" t="s">
        <v>143</v>
      </c>
      <c r="D1396" s="2" t="s">
        <v>1350</v>
      </c>
      <c r="E1396" s="4">
        <v>10</v>
      </c>
      <c r="F1396" s="4">
        <v>18</v>
      </c>
      <c r="G1396" s="3">
        <v>3</v>
      </c>
      <c r="H1396">
        <v>53</v>
      </c>
      <c r="I1396" s="2" t="s">
        <v>1328</v>
      </c>
      <c r="J1396" s="4">
        <f>cocina[[#This Row],[Precio Unitario]]*cocina[[#This Row],[Cantidad Ordenada]]</f>
        <v>54</v>
      </c>
      <c r="K1396" s="4">
        <f>(cocina[[#This Row],[Precio Unitario]]-cocina[[#This Row],[Costo Unitario]])*cocina[[#This Row],[Cantidad Ordenada]]</f>
        <v>24</v>
      </c>
      <c r="L1396" s="7">
        <f>cocina[[#This Row],[Ganancia Neta]]/cocina[[#This Row],[Ganancia Bruta]]</f>
        <v>0.44444444444444442</v>
      </c>
      <c r="M1396" s="4">
        <f>cocina[[#This Row],[Costo Unitario]]*cocina[[#This Row],[Cantidad Ordenada]]</f>
        <v>30</v>
      </c>
    </row>
    <row r="1397" spans="1:13" x14ac:dyDescent="0.45">
      <c r="A1397" s="3">
        <v>565</v>
      </c>
      <c r="B1397" s="3">
        <v>3</v>
      </c>
      <c r="C1397" s="2" t="s">
        <v>512</v>
      </c>
      <c r="D1397" s="2" t="s">
        <v>1340</v>
      </c>
      <c r="E1397" s="4">
        <v>20</v>
      </c>
      <c r="F1397" s="4">
        <v>33</v>
      </c>
      <c r="G1397" s="3">
        <v>2</v>
      </c>
      <c r="H1397">
        <v>21</v>
      </c>
      <c r="I1397" s="2" t="s">
        <v>1328</v>
      </c>
      <c r="J1397" s="4">
        <f>cocina[[#This Row],[Precio Unitario]]*cocina[[#This Row],[Cantidad Ordenada]]</f>
        <v>66</v>
      </c>
      <c r="K1397" s="4">
        <f>(cocina[[#This Row],[Precio Unitario]]-cocina[[#This Row],[Costo Unitario]])*cocina[[#This Row],[Cantidad Ordenada]]</f>
        <v>26</v>
      </c>
      <c r="L1397" s="7">
        <f>cocina[[#This Row],[Ganancia Neta]]/cocina[[#This Row],[Ganancia Bruta]]</f>
        <v>0.39393939393939392</v>
      </c>
      <c r="M1397" s="4">
        <f>cocina[[#This Row],[Costo Unitario]]*cocina[[#This Row],[Cantidad Ordenada]]</f>
        <v>40</v>
      </c>
    </row>
    <row r="1398" spans="1:13" x14ac:dyDescent="0.45">
      <c r="A1398" s="3">
        <v>565</v>
      </c>
      <c r="B1398" s="3">
        <v>3</v>
      </c>
      <c r="C1398" s="2" t="s">
        <v>35</v>
      </c>
      <c r="D1398" s="2" t="s">
        <v>1343</v>
      </c>
      <c r="E1398" s="4">
        <v>21</v>
      </c>
      <c r="F1398" s="4">
        <v>35</v>
      </c>
      <c r="G1398" s="3">
        <v>1</v>
      </c>
      <c r="H1398">
        <v>5</v>
      </c>
      <c r="I1398" s="2" t="s">
        <v>1328</v>
      </c>
      <c r="J1398" s="4">
        <f>cocina[[#This Row],[Precio Unitario]]*cocina[[#This Row],[Cantidad Ordenada]]</f>
        <v>35</v>
      </c>
      <c r="K1398" s="4">
        <f>(cocina[[#This Row],[Precio Unitario]]-cocina[[#This Row],[Costo Unitario]])*cocina[[#This Row],[Cantidad Ordenada]]</f>
        <v>14</v>
      </c>
      <c r="L1398" s="7">
        <f>cocina[[#This Row],[Ganancia Neta]]/cocina[[#This Row],[Ganancia Bruta]]</f>
        <v>0.4</v>
      </c>
      <c r="M1398" s="4">
        <f>cocina[[#This Row],[Costo Unitario]]*cocina[[#This Row],[Cantidad Ordenada]]</f>
        <v>21</v>
      </c>
    </row>
    <row r="1399" spans="1:13" x14ac:dyDescent="0.45">
      <c r="A1399" s="3">
        <v>566</v>
      </c>
      <c r="B1399" s="3">
        <v>4</v>
      </c>
      <c r="C1399" s="2" t="s">
        <v>297</v>
      </c>
      <c r="D1399" s="2" t="s">
        <v>1351</v>
      </c>
      <c r="E1399" s="4">
        <v>15</v>
      </c>
      <c r="F1399" s="4">
        <v>26</v>
      </c>
      <c r="G1399" s="3">
        <v>3</v>
      </c>
      <c r="H1399">
        <v>56</v>
      </c>
      <c r="I1399" s="2" t="s">
        <v>1327</v>
      </c>
      <c r="J1399" s="4">
        <f>cocina[[#This Row],[Precio Unitario]]*cocina[[#This Row],[Cantidad Ordenada]]</f>
        <v>78</v>
      </c>
      <c r="K1399" s="4">
        <f>(cocina[[#This Row],[Precio Unitario]]-cocina[[#This Row],[Costo Unitario]])*cocina[[#This Row],[Cantidad Ordenada]]</f>
        <v>33</v>
      </c>
      <c r="L1399" s="7">
        <f>cocina[[#This Row],[Ganancia Neta]]/cocina[[#This Row],[Ganancia Bruta]]</f>
        <v>0.42307692307692307</v>
      </c>
      <c r="M1399" s="4">
        <f>cocina[[#This Row],[Costo Unitario]]*cocina[[#This Row],[Cantidad Ordenada]]</f>
        <v>45</v>
      </c>
    </row>
    <row r="1400" spans="1:13" x14ac:dyDescent="0.45">
      <c r="A1400" s="3">
        <v>567</v>
      </c>
      <c r="B1400" s="3">
        <v>15</v>
      </c>
      <c r="C1400" s="2" t="s">
        <v>68</v>
      </c>
      <c r="D1400" s="2" t="s">
        <v>1341</v>
      </c>
      <c r="E1400" s="4">
        <v>16</v>
      </c>
      <c r="F1400" s="4">
        <v>28</v>
      </c>
      <c r="G1400" s="3">
        <v>2</v>
      </c>
      <c r="H1400">
        <v>9</v>
      </c>
      <c r="I1400" s="2" t="s">
        <v>1327</v>
      </c>
      <c r="J1400" s="4">
        <f>cocina[[#This Row],[Precio Unitario]]*cocina[[#This Row],[Cantidad Ordenada]]</f>
        <v>56</v>
      </c>
      <c r="K1400" s="4">
        <f>(cocina[[#This Row],[Precio Unitario]]-cocina[[#This Row],[Costo Unitario]])*cocina[[#This Row],[Cantidad Ordenada]]</f>
        <v>24</v>
      </c>
      <c r="L1400" s="7">
        <f>cocina[[#This Row],[Ganancia Neta]]/cocina[[#This Row],[Ganancia Bruta]]</f>
        <v>0.42857142857142855</v>
      </c>
      <c r="M1400" s="4">
        <f>cocina[[#This Row],[Costo Unitario]]*cocina[[#This Row],[Cantidad Ordenada]]</f>
        <v>32</v>
      </c>
    </row>
    <row r="1401" spans="1:13" x14ac:dyDescent="0.45">
      <c r="A1401" s="3">
        <v>567</v>
      </c>
      <c r="B1401" s="3">
        <v>15</v>
      </c>
      <c r="C1401" s="2" t="s">
        <v>512</v>
      </c>
      <c r="D1401" s="2" t="s">
        <v>1340</v>
      </c>
      <c r="E1401" s="4">
        <v>20</v>
      </c>
      <c r="F1401" s="4">
        <v>33</v>
      </c>
      <c r="G1401" s="3">
        <v>2</v>
      </c>
      <c r="H1401">
        <v>34</v>
      </c>
      <c r="I1401" s="2" t="s">
        <v>1328</v>
      </c>
      <c r="J1401" s="4">
        <f>cocina[[#This Row],[Precio Unitario]]*cocina[[#This Row],[Cantidad Ordenada]]</f>
        <v>66</v>
      </c>
      <c r="K1401" s="4">
        <f>(cocina[[#This Row],[Precio Unitario]]-cocina[[#This Row],[Costo Unitario]])*cocina[[#This Row],[Cantidad Ordenada]]</f>
        <v>26</v>
      </c>
      <c r="L1401" s="7">
        <f>cocina[[#This Row],[Ganancia Neta]]/cocina[[#This Row],[Ganancia Bruta]]</f>
        <v>0.39393939393939392</v>
      </c>
      <c r="M1401" s="4">
        <f>cocina[[#This Row],[Costo Unitario]]*cocina[[#This Row],[Cantidad Ordenada]]</f>
        <v>40</v>
      </c>
    </row>
    <row r="1402" spans="1:13" x14ac:dyDescent="0.45">
      <c r="A1402" s="3">
        <v>567</v>
      </c>
      <c r="B1402" s="3">
        <v>15</v>
      </c>
      <c r="C1402" s="2" t="s">
        <v>98</v>
      </c>
      <c r="D1402" s="2" t="s">
        <v>1346</v>
      </c>
      <c r="E1402" s="4">
        <v>20</v>
      </c>
      <c r="F1402" s="4">
        <v>34</v>
      </c>
      <c r="G1402" s="3">
        <v>2</v>
      </c>
      <c r="H1402">
        <v>18</v>
      </c>
      <c r="I1402" s="2" t="s">
        <v>1327</v>
      </c>
      <c r="J1402" s="4">
        <f>cocina[[#This Row],[Precio Unitario]]*cocina[[#This Row],[Cantidad Ordenada]]</f>
        <v>68</v>
      </c>
      <c r="K1402" s="4">
        <f>(cocina[[#This Row],[Precio Unitario]]-cocina[[#This Row],[Costo Unitario]])*cocina[[#This Row],[Cantidad Ordenada]]</f>
        <v>28</v>
      </c>
      <c r="L1402" s="7">
        <f>cocina[[#This Row],[Ganancia Neta]]/cocina[[#This Row],[Ganancia Bruta]]</f>
        <v>0.41176470588235292</v>
      </c>
      <c r="M1402" s="4">
        <f>cocina[[#This Row],[Costo Unitario]]*cocina[[#This Row],[Cantidad Ordenada]]</f>
        <v>40</v>
      </c>
    </row>
    <row r="1403" spans="1:13" x14ac:dyDescent="0.45">
      <c r="A1403" s="3">
        <v>567</v>
      </c>
      <c r="B1403" s="3">
        <v>15</v>
      </c>
      <c r="C1403" s="2" t="s">
        <v>126</v>
      </c>
      <c r="D1403" s="2" t="s">
        <v>1349</v>
      </c>
      <c r="E1403" s="4">
        <v>13</v>
      </c>
      <c r="F1403" s="4">
        <v>21</v>
      </c>
      <c r="G1403" s="3">
        <v>3</v>
      </c>
      <c r="H1403">
        <v>41</v>
      </c>
      <c r="I1403" s="2" t="s">
        <v>1328</v>
      </c>
      <c r="J1403" s="4">
        <f>cocina[[#This Row],[Precio Unitario]]*cocina[[#This Row],[Cantidad Ordenada]]</f>
        <v>63</v>
      </c>
      <c r="K1403" s="4">
        <f>(cocina[[#This Row],[Precio Unitario]]-cocina[[#This Row],[Costo Unitario]])*cocina[[#This Row],[Cantidad Ordenada]]</f>
        <v>24</v>
      </c>
      <c r="L1403" s="7">
        <f>cocina[[#This Row],[Ganancia Neta]]/cocina[[#This Row],[Ganancia Bruta]]</f>
        <v>0.38095238095238093</v>
      </c>
      <c r="M1403" s="4">
        <f>cocina[[#This Row],[Costo Unitario]]*cocina[[#This Row],[Cantidad Ordenada]]</f>
        <v>39</v>
      </c>
    </row>
    <row r="1404" spans="1:13" x14ac:dyDescent="0.45">
      <c r="A1404" s="3">
        <v>568</v>
      </c>
      <c r="B1404" s="3">
        <v>5</v>
      </c>
      <c r="C1404" s="2" t="s">
        <v>98</v>
      </c>
      <c r="D1404" s="2" t="s">
        <v>1346</v>
      </c>
      <c r="E1404" s="4">
        <v>20</v>
      </c>
      <c r="F1404" s="4">
        <v>34</v>
      </c>
      <c r="G1404" s="3">
        <v>3</v>
      </c>
      <c r="H1404">
        <v>40</v>
      </c>
      <c r="I1404" s="2" t="s">
        <v>1327</v>
      </c>
      <c r="J1404" s="4">
        <f>cocina[[#This Row],[Precio Unitario]]*cocina[[#This Row],[Cantidad Ordenada]]</f>
        <v>102</v>
      </c>
      <c r="K1404" s="4">
        <f>(cocina[[#This Row],[Precio Unitario]]-cocina[[#This Row],[Costo Unitario]])*cocina[[#This Row],[Cantidad Ordenada]]</f>
        <v>42</v>
      </c>
      <c r="L1404" s="7">
        <f>cocina[[#This Row],[Ganancia Neta]]/cocina[[#This Row],[Ganancia Bruta]]</f>
        <v>0.41176470588235292</v>
      </c>
      <c r="M1404" s="4">
        <f>cocina[[#This Row],[Costo Unitario]]*cocina[[#This Row],[Cantidad Ordenada]]</f>
        <v>60</v>
      </c>
    </row>
    <row r="1405" spans="1:13" x14ac:dyDescent="0.45">
      <c r="A1405" s="3">
        <v>568</v>
      </c>
      <c r="B1405" s="3">
        <v>5</v>
      </c>
      <c r="C1405" s="2" t="s">
        <v>80</v>
      </c>
      <c r="D1405" s="2" t="s">
        <v>1337</v>
      </c>
      <c r="E1405" s="4">
        <v>25</v>
      </c>
      <c r="F1405" s="4">
        <v>40</v>
      </c>
      <c r="G1405" s="3">
        <v>2</v>
      </c>
      <c r="H1405">
        <v>44</v>
      </c>
      <c r="I1405" s="2" t="s">
        <v>1328</v>
      </c>
      <c r="J1405" s="4">
        <f>cocina[[#This Row],[Precio Unitario]]*cocina[[#This Row],[Cantidad Ordenada]]</f>
        <v>80</v>
      </c>
      <c r="K1405" s="4">
        <f>(cocina[[#This Row],[Precio Unitario]]-cocina[[#This Row],[Costo Unitario]])*cocina[[#This Row],[Cantidad Ordenada]]</f>
        <v>30</v>
      </c>
      <c r="L1405" s="7">
        <f>cocina[[#This Row],[Ganancia Neta]]/cocina[[#This Row],[Ganancia Bruta]]</f>
        <v>0.375</v>
      </c>
      <c r="M1405" s="4">
        <f>cocina[[#This Row],[Costo Unitario]]*cocina[[#This Row],[Cantidad Ordenada]]</f>
        <v>50</v>
      </c>
    </row>
    <row r="1406" spans="1:13" x14ac:dyDescent="0.45">
      <c r="A1406" s="3">
        <v>569</v>
      </c>
      <c r="B1406" s="3">
        <v>12</v>
      </c>
      <c r="C1406" s="2" t="s">
        <v>98</v>
      </c>
      <c r="D1406" s="2" t="s">
        <v>1346</v>
      </c>
      <c r="E1406" s="4">
        <v>20</v>
      </c>
      <c r="F1406" s="4">
        <v>34</v>
      </c>
      <c r="G1406" s="3">
        <v>2</v>
      </c>
      <c r="H1406">
        <v>26</v>
      </c>
      <c r="I1406" s="2" t="s">
        <v>1327</v>
      </c>
      <c r="J1406" s="4">
        <f>cocina[[#This Row],[Precio Unitario]]*cocina[[#This Row],[Cantidad Ordenada]]</f>
        <v>68</v>
      </c>
      <c r="K1406" s="4">
        <f>(cocina[[#This Row],[Precio Unitario]]-cocina[[#This Row],[Costo Unitario]])*cocina[[#This Row],[Cantidad Ordenada]]</f>
        <v>28</v>
      </c>
      <c r="L1406" s="7">
        <f>cocina[[#This Row],[Ganancia Neta]]/cocina[[#This Row],[Ganancia Bruta]]</f>
        <v>0.41176470588235292</v>
      </c>
      <c r="M1406" s="4">
        <f>cocina[[#This Row],[Costo Unitario]]*cocina[[#This Row],[Cantidad Ordenada]]</f>
        <v>40</v>
      </c>
    </row>
    <row r="1407" spans="1:13" x14ac:dyDescent="0.45">
      <c r="A1407" s="3">
        <v>569</v>
      </c>
      <c r="B1407" s="3">
        <v>12</v>
      </c>
      <c r="C1407" s="2" t="s">
        <v>126</v>
      </c>
      <c r="D1407" s="2" t="s">
        <v>1349</v>
      </c>
      <c r="E1407" s="4">
        <v>13</v>
      </c>
      <c r="F1407" s="4">
        <v>21</v>
      </c>
      <c r="G1407" s="3">
        <v>3</v>
      </c>
      <c r="H1407">
        <v>32</v>
      </c>
      <c r="I1407" s="2" t="s">
        <v>1328</v>
      </c>
      <c r="J1407" s="4">
        <f>cocina[[#This Row],[Precio Unitario]]*cocina[[#This Row],[Cantidad Ordenada]]</f>
        <v>63</v>
      </c>
      <c r="K1407" s="4">
        <f>(cocina[[#This Row],[Precio Unitario]]-cocina[[#This Row],[Costo Unitario]])*cocina[[#This Row],[Cantidad Ordenada]]</f>
        <v>24</v>
      </c>
      <c r="L1407" s="7">
        <f>cocina[[#This Row],[Ganancia Neta]]/cocina[[#This Row],[Ganancia Bruta]]</f>
        <v>0.38095238095238093</v>
      </c>
      <c r="M1407" s="4">
        <f>cocina[[#This Row],[Costo Unitario]]*cocina[[#This Row],[Cantidad Ordenada]]</f>
        <v>39</v>
      </c>
    </row>
    <row r="1408" spans="1:13" x14ac:dyDescent="0.45">
      <c r="A1408" s="3">
        <v>570</v>
      </c>
      <c r="B1408" s="3">
        <v>1</v>
      </c>
      <c r="C1408" s="2" t="s">
        <v>512</v>
      </c>
      <c r="D1408" s="2" t="s">
        <v>1340</v>
      </c>
      <c r="E1408" s="4">
        <v>20</v>
      </c>
      <c r="F1408" s="4">
        <v>33</v>
      </c>
      <c r="G1408" s="3">
        <v>1</v>
      </c>
      <c r="H1408">
        <v>38</v>
      </c>
      <c r="I1408" s="2" t="s">
        <v>1327</v>
      </c>
      <c r="J1408" s="4">
        <f>cocina[[#This Row],[Precio Unitario]]*cocina[[#This Row],[Cantidad Ordenada]]</f>
        <v>33</v>
      </c>
      <c r="K1408" s="4">
        <f>(cocina[[#This Row],[Precio Unitario]]-cocina[[#This Row],[Costo Unitario]])*cocina[[#This Row],[Cantidad Ordenada]]</f>
        <v>13</v>
      </c>
      <c r="L1408" s="7">
        <f>cocina[[#This Row],[Ganancia Neta]]/cocina[[#This Row],[Ganancia Bruta]]</f>
        <v>0.39393939393939392</v>
      </c>
      <c r="M1408" s="4">
        <f>cocina[[#This Row],[Costo Unitario]]*cocina[[#This Row],[Cantidad Ordenada]]</f>
        <v>20</v>
      </c>
    </row>
    <row r="1409" spans="1:13" x14ac:dyDescent="0.45">
      <c r="A1409" s="3">
        <v>570</v>
      </c>
      <c r="B1409" s="3">
        <v>1</v>
      </c>
      <c r="C1409" s="2" t="s">
        <v>297</v>
      </c>
      <c r="D1409" s="2" t="s">
        <v>1351</v>
      </c>
      <c r="E1409" s="4">
        <v>15</v>
      </c>
      <c r="F1409" s="4">
        <v>26</v>
      </c>
      <c r="G1409" s="3">
        <v>2</v>
      </c>
      <c r="H1409">
        <v>8</v>
      </c>
      <c r="I1409" s="2" t="s">
        <v>1328</v>
      </c>
      <c r="J1409" s="4">
        <f>cocina[[#This Row],[Precio Unitario]]*cocina[[#This Row],[Cantidad Ordenada]]</f>
        <v>52</v>
      </c>
      <c r="K1409" s="4">
        <f>(cocina[[#This Row],[Precio Unitario]]-cocina[[#This Row],[Costo Unitario]])*cocina[[#This Row],[Cantidad Ordenada]]</f>
        <v>22</v>
      </c>
      <c r="L1409" s="7">
        <f>cocina[[#This Row],[Ganancia Neta]]/cocina[[#This Row],[Ganancia Bruta]]</f>
        <v>0.42307692307692307</v>
      </c>
      <c r="M1409" s="4">
        <f>cocina[[#This Row],[Costo Unitario]]*cocina[[#This Row],[Cantidad Ordenada]]</f>
        <v>30</v>
      </c>
    </row>
    <row r="1410" spans="1:13" x14ac:dyDescent="0.45">
      <c r="A1410" s="3">
        <v>571</v>
      </c>
      <c r="B1410" s="3">
        <v>15</v>
      </c>
      <c r="C1410" s="2" t="s">
        <v>200</v>
      </c>
      <c r="D1410" s="2" t="s">
        <v>1336</v>
      </c>
      <c r="E1410" s="4">
        <v>16</v>
      </c>
      <c r="F1410" s="4">
        <v>27</v>
      </c>
      <c r="G1410" s="3">
        <v>2</v>
      </c>
      <c r="H1410">
        <v>26</v>
      </c>
      <c r="I1410" s="2" t="s">
        <v>1327</v>
      </c>
      <c r="J1410" s="4">
        <f>cocina[[#This Row],[Precio Unitario]]*cocina[[#This Row],[Cantidad Ordenada]]</f>
        <v>54</v>
      </c>
      <c r="K1410" s="4">
        <f>(cocina[[#This Row],[Precio Unitario]]-cocina[[#This Row],[Costo Unitario]])*cocina[[#This Row],[Cantidad Ordenada]]</f>
        <v>22</v>
      </c>
      <c r="L1410" s="7">
        <f>cocina[[#This Row],[Ganancia Neta]]/cocina[[#This Row],[Ganancia Bruta]]</f>
        <v>0.40740740740740738</v>
      </c>
      <c r="M1410" s="4">
        <f>cocina[[#This Row],[Costo Unitario]]*cocina[[#This Row],[Cantidad Ordenada]]</f>
        <v>32</v>
      </c>
    </row>
    <row r="1411" spans="1:13" x14ac:dyDescent="0.45">
      <c r="A1411" s="3">
        <v>572</v>
      </c>
      <c r="B1411" s="3">
        <v>19</v>
      </c>
      <c r="C1411" s="2" t="s">
        <v>123</v>
      </c>
      <c r="D1411" s="2" t="s">
        <v>1334</v>
      </c>
      <c r="E1411" s="4">
        <v>18</v>
      </c>
      <c r="F1411" s="4">
        <v>30</v>
      </c>
      <c r="G1411" s="3">
        <v>1</v>
      </c>
      <c r="H1411">
        <v>34</v>
      </c>
      <c r="I1411" s="2" t="s">
        <v>1328</v>
      </c>
      <c r="J1411" s="4">
        <f>cocina[[#This Row],[Precio Unitario]]*cocina[[#This Row],[Cantidad Ordenada]]</f>
        <v>30</v>
      </c>
      <c r="K1411" s="4">
        <f>(cocina[[#This Row],[Precio Unitario]]-cocina[[#This Row],[Costo Unitario]])*cocina[[#This Row],[Cantidad Ordenada]]</f>
        <v>12</v>
      </c>
      <c r="L1411" s="7">
        <f>cocina[[#This Row],[Ganancia Neta]]/cocina[[#This Row],[Ganancia Bruta]]</f>
        <v>0.4</v>
      </c>
      <c r="M1411" s="4">
        <f>cocina[[#This Row],[Costo Unitario]]*cocina[[#This Row],[Cantidad Ordenada]]</f>
        <v>18</v>
      </c>
    </row>
    <row r="1412" spans="1:13" x14ac:dyDescent="0.45">
      <c r="A1412" s="3">
        <v>572</v>
      </c>
      <c r="B1412" s="3">
        <v>19</v>
      </c>
      <c r="C1412" s="2" t="s">
        <v>390</v>
      </c>
      <c r="D1412" s="2" t="s">
        <v>1345</v>
      </c>
      <c r="E1412" s="4">
        <v>13</v>
      </c>
      <c r="F1412" s="4">
        <v>22</v>
      </c>
      <c r="G1412" s="3">
        <v>2</v>
      </c>
      <c r="H1412">
        <v>10</v>
      </c>
      <c r="I1412" s="2" t="s">
        <v>1328</v>
      </c>
      <c r="J1412" s="4">
        <f>cocina[[#This Row],[Precio Unitario]]*cocina[[#This Row],[Cantidad Ordenada]]</f>
        <v>44</v>
      </c>
      <c r="K1412" s="4">
        <f>(cocina[[#This Row],[Precio Unitario]]-cocina[[#This Row],[Costo Unitario]])*cocina[[#This Row],[Cantidad Ordenada]]</f>
        <v>18</v>
      </c>
      <c r="L1412" s="7">
        <f>cocina[[#This Row],[Ganancia Neta]]/cocina[[#This Row],[Ganancia Bruta]]</f>
        <v>0.40909090909090912</v>
      </c>
      <c r="M1412" s="4">
        <f>cocina[[#This Row],[Costo Unitario]]*cocina[[#This Row],[Cantidad Ordenada]]</f>
        <v>26</v>
      </c>
    </row>
    <row r="1413" spans="1:13" x14ac:dyDescent="0.45">
      <c r="A1413" s="3">
        <v>573</v>
      </c>
      <c r="B1413" s="3">
        <v>7</v>
      </c>
      <c r="C1413" s="2" t="s">
        <v>126</v>
      </c>
      <c r="D1413" s="2" t="s">
        <v>1349</v>
      </c>
      <c r="E1413" s="4">
        <v>13</v>
      </c>
      <c r="F1413" s="4">
        <v>21</v>
      </c>
      <c r="G1413" s="3">
        <v>3</v>
      </c>
      <c r="H1413">
        <v>41</v>
      </c>
      <c r="I1413" s="2" t="s">
        <v>1327</v>
      </c>
      <c r="J1413" s="4">
        <f>cocina[[#This Row],[Precio Unitario]]*cocina[[#This Row],[Cantidad Ordenada]]</f>
        <v>63</v>
      </c>
      <c r="K1413" s="4">
        <f>(cocina[[#This Row],[Precio Unitario]]-cocina[[#This Row],[Costo Unitario]])*cocina[[#This Row],[Cantidad Ordenada]]</f>
        <v>24</v>
      </c>
      <c r="L1413" s="7">
        <f>cocina[[#This Row],[Ganancia Neta]]/cocina[[#This Row],[Ganancia Bruta]]</f>
        <v>0.38095238095238093</v>
      </c>
      <c r="M1413" s="4">
        <f>cocina[[#This Row],[Costo Unitario]]*cocina[[#This Row],[Cantidad Ordenada]]</f>
        <v>39</v>
      </c>
    </row>
    <row r="1414" spans="1:13" x14ac:dyDescent="0.45">
      <c r="A1414" s="3">
        <v>573</v>
      </c>
      <c r="B1414" s="3">
        <v>7</v>
      </c>
      <c r="C1414" s="2" t="s">
        <v>98</v>
      </c>
      <c r="D1414" s="2" t="s">
        <v>1346</v>
      </c>
      <c r="E1414" s="4">
        <v>20</v>
      </c>
      <c r="F1414" s="4">
        <v>34</v>
      </c>
      <c r="G1414" s="3">
        <v>3</v>
      </c>
      <c r="H1414">
        <v>28</v>
      </c>
      <c r="I1414" s="2" t="s">
        <v>1328</v>
      </c>
      <c r="J1414" s="4">
        <f>cocina[[#This Row],[Precio Unitario]]*cocina[[#This Row],[Cantidad Ordenada]]</f>
        <v>102</v>
      </c>
      <c r="K1414" s="4">
        <f>(cocina[[#This Row],[Precio Unitario]]-cocina[[#This Row],[Costo Unitario]])*cocina[[#This Row],[Cantidad Ordenada]]</f>
        <v>42</v>
      </c>
      <c r="L1414" s="7">
        <f>cocina[[#This Row],[Ganancia Neta]]/cocina[[#This Row],[Ganancia Bruta]]</f>
        <v>0.41176470588235292</v>
      </c>
      <c r="M1414" s="4">
        <f>cocina[[#This Row],[Costo Unitario]]*cocina[[#This Row],[Cantidad Ordenada]]</f>
        <v>60</v>
      </c>
    </row>
    <row r="1415" spans="1:13" x14ac:dyDescent="0.45">
      <c r="A1415" s="3">
        <v>574</v>
      </c>
      <c r="B1415" s="3">
        <v>20</v>
      </c>
      <c r="C1415" s="2" t="s">
        <v>297</v>
      </c>
      <c r="D1415" s="2" t="s">
        <v>1351</v>
      </c>
      <c r="E1415" s="4">
        <v>15</v>
      </c>
      <c r="F1415" s="4">
        <v>26</v>
      </c>
      <c r="G1415" s="3">
        <v>3</v>
      </c>
      <c r="H1415">
        <v>50</v>
      </c>
      <c r="I1415" s="2" t="s">
        <v>1328</v>
      </c>
      <c r="J1415" s="4">
        <f>cocina[[#This Row],[Precio Unitario]]*cocina[[#This Row],[Cantidad Ordenada]]</f>
        <v>78</v>
      </c>
      <c r="K1415" s="4">
        <f>(cocina[[#This Row],[Precio Unitario]]-cocina[[#This Row],[Costo Unitario]])*cocina[[#This Row],[Cantidad Ordenada]]</f>
        <v>33</v>
      </c>
      <c r="L1415" s="7">
        <f>cocina[[#This Row],[Ganancia Neta]]/cocina[[#This Row],[Ganancia Bruta]]</f>
        <v>0.42307692307692307</v>
      </c>
      <c r="M1415" s="4">
        <f>cocina[[#This Row],[Costo Unitario]]*cocina[[#This Row],[Cantidad Ordenada]]</f>
        <v>45</v>
      </c>
    </row>
    <row r="1416" spans="1:13" x14ac:dyDescent="0.45">
      <c r="A1416" s="3">
        <v>574</v>
      </c>
      <c r="B1416" s="3">
        <v>20</v>
      </c>
      <c r="C1416" s="2" t="s">
        <v>131</v>
      </c>
      <c r="D1416" s="2" t="s">
        <v>1338</v>
      </c>
      <c r="E1416" s="4">
        <v>22</v>
      </c>
      <c r="F1416" s="4">
        <v>36</v>
      </c>
      <c r="G1416" s="3">
        <v>2</v>
      </c>
      <c r="H1416">
        <v>40</v>
      </c>
      <c r="I1416" s="2" t="s">
        <v>1327</v>
      </c>
      <c r="J1416" s="4">
        <f>cocina[[#This Row],[Precio Unitario]]*cocina[[#This Row],[Cantidad Ordenada]]</f>
        <v>72</v>
      </c>
      <c r="K1416" s="4">
        <f>(cocina[[#This Row],[Precio Unitario]]-cocina[[#This Row],[Costo Unitario]])*cocina[[#This Row],[Cantidad Ordenada]]</f>
        <v>28</v>
      </c>
      <c r="L1416" s="7">
        <f>cocina[[#This Row],[Ganancia Neta]]/cocina[[#This Row],[Ganancia Bruta]]</f>
        <v>0.3888888888888889</v>
      </c>
      <c r="M1416" s="4">
        <f>cocina[[#This Row],[Costo Unitario]]*cocina[[#This Row],[Cantidad Ordenada]]</f>
        <v>44</v>
      </c>
    </row>
    <row r="1417" spans="1:13" x14ac:dyDescent="0.45">
      <c r="A1417" s="3">
        <v>574</v>
      </c>
      <c r="B1417" s="3">
        <v>20</v>
      </c>
      <c r="C1417" s="2" t="s">
        <v>143</v>
      </c>
      <c r="D1417" s="2" t="s">
        <v>1350</v>
      </c>
      <c r="E1417" s="4">
        <v>10</v>
      </c>
      <c r="F1417" s="4">
        <v>18</v>
      </c>
      <c r="G1417" s="3">
        <v>2</v>
      </c>
      <c r="H1417">
        <v>37</v>
      </c>
      <c r="I1417" s="2" t="s">
        <v>1328</v>
      </c>
      <c r="J1417" s="4">
        <f>cocina[[#This Row],[Precio Unitario]]*cocina[[#This Row],[Cantidad Ordenada]]</f>
        <v>36</v>
      </c>
      <c r="K1417" s="4">
        <f>(cocina[[#This Row],[Precio Unitario]]-cocina[[#This Row],[Costo Unitario]])*cocina[[#This Row],[Cantidad Ordenada]]</f>
        <v>16</v>
      </c>
      <c r="L1417" s="7">
        <f>cocina[[#This Row],[Ganancia Neta]]/cocina[[#This Row],[Ganancia Bruta]]</f>
        <v>0.44444444444444442</v>
      </c>
      <c r="M1417" s="4">
        <f>cocina[[#This Row],[Costo Unitario]]*cocina[[#This Row],[Cantidad Ordenada]]</f>
        <v>20</v>
      </c>
    </row>
    <row r="1418" spans="1:13" x14ac:dyDescent="0.45">
      <c r="A1418" s="3">
        <v>574</v>
      </c>
      <c r="B1418" s="3">
        <v>20</v>
      </c>
      <c r="C1418" s="2" t="s">
        <v>126</v>
      </c>
      <c r="D1418" s="2" t="s">
        <v>1349</v>
      </c>
      <c r="E1418" s="4">
        <v>13</v>
      </c>
      <c r="F1418" s="4">
        <v>21</v>
      </c>
      <c r="G1418" s="3">
        <v>1</v>
      </c>
      <c r="H1418">
        <v>41</v>
      </c>
      <c r="I1418" s="2" t="s">
        <v>1328</v>
      </c>
      <c r="J1418" s="4">
        <f>cocina[[#This Row],[Precio Unitario]]*cocina[[#This Row],[Cantidad Ordenada]]</f>
        <v>21</v>
      </c>
      <c r="K1418" s="4">
        <f>(cocina[[#This Row],[Precio Unitario]]-cocina[[#This Row],[Costo Unitario]])*cocina[[#This Row],[Cantidad Ordenada]]</f>
        <v>8</v>
      </c>
      <c r="L1418" s="7">
        <f>cocina[[#This Row],[Ganancia Neta]]/cocina[[#This Row],[Ganancia Bruta]]</f>
        <v>0.38095238095238093</v>
      </c>
      <c r="M1418" s="4">
        <f>cocina[[#This Row],[Costo Unitario]]*cocina[[#This Row],[Cantidad Ordenada]]</f>
        <v>13</v>
      </c>
    </row>
    <row r="1419" spans="1:13" x14ac:dyDescent="0.45">
      <c r="A1419" s="3">
        <v>575</v>
      </c>
      <c r="B1419" s="3">
        <v>15</v>
      </c>
      <c r="C1419" s="2" t="s">
        <v>143</v>
      </c>
      <c r="D1419" s="2" t="s">
        <v>1350</v>
      </c>
      <c r="E1419" s="4">
        <v>10</v>
      </c>
      <c r="F1419" s="4">
        <v>18</v>
      </c>
      <c r="G1419" s="3">
        <v>1</v>
      </c>
      <c r="H1419">
        <v>44</v>
      </c>
      <c r="I1419" s="2" t="s">
        <v>1327</v>
      </c>
      <c r="J1419" s="4">
        <f>cocina[[#This Row],[Precio Unitario]]*cocina[[#This Row],[Cantidad Ordenada]]</f>
        <v>18</v>
      </c>
      <c r="K1419" s="4">
        <f>(cocina[[#This Row],[Precio Unitario]]-cocina[[#This Row],[Costo Unitario]])*cocina[[#This Row],[Cantidad Ordenada]]</f>
        <v>8</v>
      </c>
      <c r="L1419" s="7">
        <f>cocina[[#This Row],[Ganancia Neta]]/cocina[[#This Row],[Ganancia Bruta]]</f>
        <v>0.44444444444444442</v>
      </c>
      <c r="M1419" s="4">
        <f>cocina[[#This Row],[Costo Unitario]]*cocina[[#This Row],[Cantidad Ordenada]]</f>
        <v>10</v>
      </c>
    </row>
    <row r="1420" spans="1:13" x14ac:dyDescent="0.45">
      <c r="A1420" s="3">
        <v>576</v>
      </c>
      <c r="B1420" s="3">
        <v>9</v>
      </c>
      <c r="C1420" s="2" t="s">
        <v>512</v>
      </c>
      <c r="D1420" s="2" t="s">
        <v>1340</v>
      </c>
      <c r="E1420" s="4">
        <v>20</v>
      </c>
      <c r="F1420" s="4">
        <v>33</v>
      </c>
      <c r="G1420" s="3">
        <v>1</v>
      </c>
      <c r="H1420">
        <v>46</v>
      </c>
      <c r="I1420" s="2" t="s">
        <v>1327</v>
      </c>
      <c r="J1420" s="4">
        <f>cocina[[#This Row],[Precio Unitario]]*cocina[[#This Row],[Cantidad Ordenada]]</f>
        <v>33</v>
      </c>
      <c r="K1420" s="4">
        <f>(cocina[[#This Row],[Precio Unitario]]-cocina[[#This Row],[Costo Unitario]])*cocina[[#This Row],[Cantidad Ordenada]]</f>
        <v>13</v>
      </c>
      <c r="L1420" s="7">
        <f>cocina[[#This Row],[Ganancia Neta]]/cocina[[#This Row],[Ganancia Bruta]]</f>
        <v>0.39393939393939392</v>
      </c>
      <c r="M1420" s="4">
        <f>cocina[[#This Row],[Costo Unitario]]*cocina[[#This Row],[Cantidad Ordenada]]</f>
        <v>20</v>
      </c>
    </row>
    <row r="1421" spans="1:13" x14ac:dyDescent="0.45">
      <c r="A1421" s="3">
        <v>576</v>
      </c>
      <c r="B1421" s="3">
        <v>9</v>
      </c>
      <c r="C1421" s="2" t="s">
        <v>218</v>
      </c>
      <c r="D1421" s="2" t="s">
        <v>1335</v>
      </c>
      <c r="E1421" s="4">
        <v>19</v>
      </c>
      <c r="F1421" s="4">
        <v>31</v>
      </c>
      <c r="G1421" s="3">
        <v>3</v>
      </c>
      <c r="H1421">
        <v>32</v>
      </c>
      <c r="I1421" s="2" t="s">
        <v>1327</v>
      </c>
      <c r="J1421" s="4">
        <f>cocina[[#This Row],[Precio Unitario]]*cocina[[#This Row],[Cantidad Ordenada]]</f>
        <v>93</v>
      </c>
      <c r="K1421" s="4">
        <f>(cocina[[#This Row],[Precio Unitario]]-cocina[[#This Row],[Costo Unitario]])*cocina[[#This Row],[Cantidad Ordenada]]</f>
        <v>36</v>
      </c>
      <c r="L1421" s="7">
        <f>cocina[[#This Row],[Ganancia Neta]]/cocina[[#This Row],[Ganancia Bruta]]</f>
        <v>0.38709677419354838</v>
      </c>
      <c r="M1421" s="4">
        <f>cocina[[#This Row],[Costo Unitario]]*cocina[[#This Row],[Cantidad Ordenada]]</f>
        <v>57</v>
      </c>
    </row>
    <row r="1422" spans="1:13" x14ac:dyDescent="0.45">
      <c r="A1422" s="3">
        <v>576</v>
      </c>
      <c r="B1422" s="3">
        <v>9</v>
      </c>
      <c r="C1422" s="2" t="s">
        <v>131</v>
      </c>
      <c r="D1422" s="2" t="s">
        <v>1338</v>
      </c>
      <c r="E1422" s="4">
        <v>22</v>
      </c>
      <c r="F1422" s="4">
        <v>36</v>
      </c>
      <c r="G1422" s="3">
        <v>3</v>
      </c>
      <c r="H1422">
        <v>37</v>
      </c>
      <c r="I1422" s="2" t="s">
        <v>1328</v>
      </c>
      <c r="J1422" s="4">
        <f>cocina[[#This Row],[Precio Unitario]]*cocina[[#This Row],[Cantidad Ordenada]]</f>
        <v>108</v>
      </c>
      <c r="K1422" s="4">
        <f>(cocina[[#This Row],[Precio Unitario]]-cocina[[#This Row],[Costo Unitario]])*cocina[[#This Row],[Cantidad Ordenada]]</f>
        <v>42</v>
      </c>
      <c r="L1422" s="7">
        <f>cocina[[#This Row],[Ganancia Neta]]/cocina[[#This Row],[Ganancia Bruta]]</f>
        <v>0.3888888888888889</v>
      </c>
      <c r="M1422" s="4">
        <f>cocina[[#This Row],[Costo Unitario]]*cocina[[#This Row],[Cantidad Ordenada]]</f>
        <v>66</v>
      </c>
    </row>
    <row r="1423" spans="1:13" x14ac:dyDescent="0.45">
      <c r="A1423" s="3">
        <v>577</v>
      </c>
      <c r="B1423" s="3">
        <v>5</v>
      </c>
      <c r="C1423" s="2" t="s">
        <v>143</v>
      </c>
      <c r="D1423" s="2" t="s">
        <v>1350</v>
      </c>
      <c r="E1423" s="4">
        <v>10</v>
      </c>
      <c r="F1423" s="4">
        <v>18</v>
      </c>
      <c r="G1423" s="3">
        <v>1</v>
      </c>
      <c r="H1423">
        <v>10</v>
      </c>
      <c r="I1423" s="2" t="s">
        <v>1328</v>
      </c>
      <c r="J1423" s="4">
        <f>cocina[[#This Row],[Precio Unitario]]*cocina[[#This Row],[Cantidad Ordenada]]</f>
        <v>18</v>
      </c>
      <c r="K1423" s="4">
        <f>(cocina[[#This Row],[Precio Unitario]]-cocina[[#This Row],[Costo Unitario]])*cocina[[#This Row],[Cantidad Ordenada]]</f>
        <v>8</v>
      </c>
      <c r="L1423" s="7">
        <f>cocina[[#This Row],[Ganancia Neta]]/cocina[[#This Row],[Ganancia Bruta]]</f>
        <v>0.44444444444444442</v>
      </c>
      <c r="M1423" s="4">
        <f>cocina[[#This Row],[Costo Unitario]]*cocina[[#This Row],[Cantidad Ordenada]]</f>
        <v>10</v>
      </c>
    </row>
    <row r="1424" spans="1:13" x14ac:dyDescent="0.45">
      <c r="A1424" s="3">
        <v>577</v>
      </c>
      <c r="B1424" s="3">
        <v>5</v>
      </c>
      <c r="C1424" s="2" t="s">
        <v>390</v>
      </c>
      <c r="D1424" s="2" t="s">
        <v>1345</v>
      </c>
      <c r="E1424" s="4">
        <v>13</v>
      </c>
      <c r="F1424" s="4">
        <v>22</v>
      </c>
      <c r="G1424" s="3">
        <v>1</v>
      </c>
      <c r="H1424">
        <v>15</v>
      </c>
      <c r="I1424" s="2" t="s">
        <v>1327</v>
      </c>
      <c r="J1424" s="4">
        <f>cocina[[#This Row],[Precio Unitario]]*cocina[[#This Row],[Cantidad Ordenada]]</f>
        <v>22</v>
      </c>
      <c r="K1424" s="4">
        <f>(cocina[[#This Row],[Precio Unitario]]-cocina[[#This Row],[Costo Unitario]])*cocina[[#This Row],[Cantidad Ordenada]]</f>
        <v>9</v>
      </c>
      <c r="L1424" s="7">
        <f>cocina[[#This Row],[Ganancia Neta]]/cocina[[#This Row],[Ganancia Bruta]]</f>
        <v>0.40909090909090912</v>
      </c>
      <c r="M1424" s="4">
        <f>cocina[[#This Row],[Costo Unitario]]*cocina[[#This Row],[Cantidad Ordenada]]</f>
        <v>13</v>
      </c>
    </row>
    <row r="1425" spans="1:13" x14ac:dyDescent="0.45">
      <c r="A1425" s="3">
        <v>578</v>
      </c>
      <c r="B1425" s="3">
        <v>11</v>
      </c>
      <c r="C1425" s="2" t="s">
        <v>123</v>
      </c>
      <c r="D1425" s="2" t="s">
        <v>1334</v>
      </c>
      <c r="E1425" s="4">
        <v>18</v>
      </c>
      <c r="F1425" s="4">
        <v>30</v>
      </c>
      <c r="G1425" s="3">
        <v>3</v>
      </c>
      <c r="H1425">
        <v>44</v>
      </c>
      <c r="I1425" s="2" t="s">
        <v>1327</v>
      </c>
      <c r="J1425" s="4">
        <f>cocina[[#This Row],[Precio Unitario]]*cocina[[#This Row],[Cantidad Ordenada]]</f>
        <v>90</v>
      </c>
      <c r="K1425" s="4">
        <f>(cocina[[#This Row],[Precio Unitario]]-cocina[[#This Row],[Costo Unitario]])*cocina[[#This Row],[Cantidad Ordenada]]</f>
        <v>36</v>
      </c>
      <c r="L1425" s="7">
        <f>cocina[[#This Row],[Ganancia Neta]]/cocina[[#This Row],[Ganancia Bruta]]</f>
        <v>0.4</v>
      </c>
      <c r="M1425" s="4">
        <f>cocina[[#This Row],[Costo Unitario]]*cocina[[#This Row],[Cantidad Ordenada]]</f>
        <v>54</v>
      </c>
    </row>
    <row r="1426" spans="1:13" x14ac:dyDescent="0.45">
      <c r="A1426" s="3">
        <v>579</v>
      </c>
      <c r="B1426" s="3">
        <v>9</v>
      </c>
      <c r="C1426" s="2" t="s">
        <v>229</v>
      </c>
      <c r="D1426" s="2" t="s">
        <v>1352</v>
      </c>
      <c r="E1426" s="4">
        <v>15</v>
      </c>
      <c r="F1426" s="4">
        <v>25</v>
      </c>
      <c r="G1426" s="3">
        <v>2</v>
      </c>
      <c r="H1426">
        <v>48</v>
      </c>
      <c r="I1426" s="2" t="s">
        <v>1327</v>
      </c>
      <c r="J1426" s="4">
        <f>cocina[[#This Row],[Precio Unitario]]*cocina[[#This Row],[Cantidad Ordenada]]</f>
        <v>50</v>
      </c>
      <c r="K1426" s="4">
        <f>(cocina[[#This Row],[Precio Unitario]]-cocina[[#This Row],[Costo Unitario]])*cocina[[#This Row],[Cantidad Ordenada]]</f>
        <v>20</v>
      </c>
      <c r="L1426" s="7">
        <f>cocina[[#This Row],[Ganancia Neta]]/cocina[[#This Row],[Ganancia Bruta]]</f>
        <v>0.4</v>
      </c>
      <c r="M1426" s="4">
        <f>cocina[[#This Row],[Costo Unitario]]*cocina[[#This Row],[Cantidad Ordenada]]</f>
        <v>30</v>
      </c>
    </row>
    <row r="1427" spans="1:13" x14ac:dyDescent="0.45">
      <c r="A1427" s="3">
        <v>580</v>
      </c>
      <c r="B1427" s="3">
        <v>10</v>
      </c>
      <c r="C1427" s="2" t="s">
        <v>512</v>
      </c>
      <c r="D1427" s="2" t="s">
        <v>1340</v>
      </c>
      <c r="E1427" s="4">
        <v>20</v>
      </c>
      <c r="F1427" s="4">
        <v>33</v>
      </c>
      <c r="G1427" s="3">
        <v>1</v>
      </c>
      <c r="H1427">
        <v>30</v>
      </c>
      <c r="I1427" s="2" t="s">
        <v>1327</v>
      </c>
      <c r="J1427" s="4">
        <f>cocina[[#This Row],[Precio Unitario]]*cocina[[#This Row],[Cantidad Ordenada]]</f>
        <v>33</v>
      </c>
      <c r="K1427" s="4">
        <f>(cocina[[#This Row],[Precio Unitario]]-cocina[[#This Row],[Costo Unitario]])*cocina[[#This Row],[Cantidad Ordenada]]</f>
        <v>13</v>
      </c>
      <c r="L1427" s="7">
        <f>cocina[[#This Row],[Ganancia Neta]]/cocina[[#This Row],[Ganancia Bruta]]</f>
        <v>0.39393939393939392</v>
      </c>
      <c r="M1427" s="4">
        <f>cocina[[#This Row],[Costo Unitario]]*cocina[[#This Row],[Cantidad Ordenada]]</f>
        <v>20</v>
      </c>
    </row>
    <row r="1428" spans="1:13" x14ac:dyDescent="0.45">
      <c r="A1428" s="3">
        <v>581</v>
      </c>
      <c r="B1428" s="3">
        <v>18</v>
      </c>
      <c r="C1428" s="2" t="s">
        <v>512</v>
      </c>
      <c r="D1428" s="2" t="s">
        <v>1340</v>
      </c>
      <c r="E1428" s="4">
        <v>20</v>
      </c>
      <c r="F1428" s="4">
        <v>33</v>
      </c>
      <c r="G1428" s="3">
        <v>1</v>
      </c>
      <c r="H1428">
        <v>15</v>
      </c>
      <c r="I1428" s="2" t="s">
        <v>1327</v>
      </c>
      <c r="J1428" s="4">
        <f>cocina[[#This Row],[Precio Unitario]]*cocina[[#This Row],[Cantidad Ordenada]]</f>
        <v>33</v>
      </c>
      <c r="K1428" s="4">
        <f>(cocina[[#This Row],[Precio Unitario]]-cocina[[#This Row],[Costo Unitario]])*cocina[[#This Row],[Cantidad Ordenada]]</f>
        <v>13</v>
      </c>
      <c r="L1428" s="7">
        <f>cocina[[#This Row],[Ganancia Neta]]/cocina[[#This Row],[Ganancia Bruta]]</f>
        <v>0.39393939393939392</v>
      </c>
      <c r="M1428" s="4">
        <f>cocina[[#This Row],[Costo Unitario]]*cocina[[#This Row],[Cantidad Ordenada]]</f>
        <v>20</v>
      </c>
    </row>
    <row r="1429" spans="1:13" x14ac:dyDescent="0.45">
      <c r="A1429" s="3">
        <v>581</v>
      </c>
      <c r="B1429" s="3">
        <v>18</v>
      </c>
      <c r="C1429" s="2" t="s">
        <v>123</v>
      </c>
      <c r="D1429" s="2" t="s">
        <v>1334</v>
      </c>
      <c r="E1429" s="4">
        <v>18</v>
      </c>
      <c r="F1429" s="4">
        <v>30</v>
      </c>
      <c r="G1429" s="3">
        <v>3</v>
      </c>
      <c r="H1429">
        <v>40</v>
      </c>
      <c r="I1429" s="2" t="s">
        <v>1327</v>
      </c>
      <c r="J1429" s="4">
        <f>cocina[[#This Row],[Precio Unitario]]*cocina[[#This Row],[Cantidad Ordenada]]</f>
        <v>90</v>
      </c>
      <c r="K1429" s="4">
        <f>(cocina[[#This Row],[Precio Unitario]]-cocina[[#This Row],[Costo Unitario]])*cocina[[#This Row],[Cantidad Ordenada]]</f>
        <v>36</v>
      </c>
      <c r="L1429" s="7">
        <f>cocina[[#This Row],[Ganancia Neta]]/cocina[[#This Row],[Ganancia Bruta]]</f>
        <v>0.4</v>
      </c>
      <c r="M1429" s="4">
        <f>cocina[[#This Row],[Costo Unitario]]*cocina[[#This Row],[Cantidad Ordenada]]</f>
        <v>54</v>
      </c>
    </row>
    <row r="1430" spans="1:13" x14ac:dyDescent="0.45">
      <c r="A1430" s="3">
        <v>582</v>
      </c>
      <c r="B1430" s="3">
        <v>3</v>
      </c>
      <c r="C1430" s="2" t="s">
        <v>200</v>
      </c>
      <c r="D1430" s="2" t="s">
        <v>1336</v>
      </c>
      <c r="E1430" s="4">
        <v>16</v>
      </c>
      <c r="F1430" s="4">
        <v>27</v>
      </c>
      <c r="G1430" s="3">
        <v>2</v>
      </c>
      <c r="H1430">
        <v>42</v>
      </c>
      <c r="I1430" s="2" t="s">
        <v>1328</v>
      </c>
      <c r="J1430" s="4">
        <f>cocina[[#This Row],[Precio Unitario]]*cocina[[#This Row],[Cantidad Ordenada]]</f>
        <v>54</v>
      </c>
      <c r="K1430" s="4">
        <f>(cocina[[#This Row],[Precio Unitario]]-cocina[[#This Row],[Costo Unitario]])*cocina[[#This Row],[Cantidad Ordenada]]</f>
        <v>22</v>
      </c>
      <c r="L1430" s="7">
        <f>cocina[[#This Row],[Ganancia Neta]]/cocina[[#This Row],[Ganancia Bruta]]</f>
        <v>0.40740740740740738</v>
      </c>
      <c r="M1430" s="4">
        <f>cocina[[#This Row],[Costo Unitario]]*cocina[[#This Row],[Cantidad Ordenada]]</f>
        <v>32</v>
      </c>
    </row>
    <row r="1431" spans="1:13" x14ac:dyDescent="0.45">
      <c r="A1431" s="3">
        <v>583</v>
      </c>
      <c r="B1431" s="3">
        <v>9</v>
      </c>
      <c r="C1431" s="2" t="s">
        <v>211</v>
      </c>
      <c r="D1431" s="2" t="s">
        <v>1342</v>
      </c>
      <c r="E1431" s="4">
        <v>11</v>
      </c>
      <c r="F1431" s="4">
        <v>19</v>
      </c>
      <c r="G1431" s="3">
        <v>3</v>
      </c>
      <c r="H1431">
        <v>15</v>
      </c>
      <c r="I1431" s="2" t="s">
        <v>1327</v>
      </c>
      <c r="J1431" s="4">
        <f>cocina[[#This Row],[Precio Unitario]]*cocina[[#This Row],[Cantidad Ordenada]]</f>
        <v>57</v>
      </c>
      <c r="K1431" s="4">
        <f>(cocina[[#This Row],[Precio Unitario]]-cocina[[#This Row],[Costo Unitario]])*cocina[[#This Row],[Cantidad Ordenada]]</f>
        <v>24</v>
      </c>
      <c r="L1431" s="7">
        <f>cocina[[#This Row],[Ganancia Neta]]/cocina[[#This Row],[Ganancia Bruta]]</f>
        <v>0.42105263157894735</v>
      </c>
      <c r="M1431" s="4">
        <f>cocina[[#This Row],[Costo Unitario]]*cocina[[#This Row],[Cantidad Ordenada]]</f>
        <v>33</v>
      </c>
    </row>
    <row r="1432" spans="1:13" x14ac:dyDescent="0.45">
      <c r="A1432" s="3">
        <v>583</v>
      </c>
      <c r="B1432" s="3">
        <v>9</v>
      </c>
      <c r="C1432" s="2" t="s">
        <v>143</v>
      </c>
      <c r="D1432" s="2" t="s">
        <v>1350</v>
      </c>
      <c r="E1432" s="4">
        <v>10</v>
      </c>
      <c r="F1432" s="4">
        <v>18</v>
      </c>
      <c r="G1432" s="3">
        <v>1</v>
      </c>
      <c r="H1432">
        <v>11</v>
      </c>
      <c r="I1432" s="2" t="s">
        <v>1327</v>
      </c>
      <c r="J1432" s="4">
        <f>cocina[[#This Row],[Precio Unitario]]*cocina[[#This Row],[Cantidad Ordenada]]</f>
        <v>18</v>
      </c>
      <c r="K1432" s="4">
        <f>(cocina[[#This Row],[Precio Unitario]]-cocina[[#This Row],[Costo Unitario]])*cocina[[#This Row],[Cantidad Ordenada]]</f>
        <v>8</v>
      </c>
      <c r="L1432" s="7">
        <f>cocina[[#This Row],[Ganancia Neta]]/cocina[[#This Row],[Ganancia Bruta]]</f>
        <v>0.44444444444444442</v>
      </c>
      <c r="M1432" s="4">
        <f>cocina[[#This Row],[Costo Unitario]]*cocina[[#This Row],[Cantidad Ordenada]]</f>
        <v>10</v>
      </c>
    </row>
    <row r="1433" spans="1:13" x14ac:dyDescent="0.45">
      <c r="A1433" s="3">
        <v>583</v>
      </c>
      <c r="B1433" s="3">
        <v>9</v>
      </c>
      <c r="C1433" s="2" t="s">
        <v>300</v>
      </c>
      <c r="D1433" s="2" t="s">
        <v>1333</v>
      </c>
      <c r="E1433" s="4">
        <v>14</v>
      </c>
      <c r="F1433" s="4">
        <v>24</v>
      </c>
      <c r="G1433" s="3">
        <v>2</v>
      </c>
      <c r="H1433">
        <v>29</v>
      </c>
      <c r="I1433" s="2" t="s">
        <v>1328</v>
      </c>
      <c r="J1433" s="4">
        <f>cocina[[#This Row],[Precio Unitario]]*cocina[[#This Row],[Cantidad Ordenada]]</f>
        <v>48</v>
      </c>
      <c r="K1433" s="4">
        <f>(cocina[[#This Row],[Precio Unitario]]-cocina[[#This Row],[Costo Unitario]])*cocina[[#This Row],[Cantidad Ordenada]]</f>
        <v>20</v>
      </c>
      <c r="L1433" s="7">
        <f>cocina[[#This Row],[Ganancia Neta]]/cocina[[#This Row],[Ganancia Bruta]]</f>
        <v>0.41666666666666669</v>
      </c>
      <c r="M1433" s="4">
        <f>cocina[[#This Row],[Costo Unitario]]*cocina[[#This Row],[Cantidad Ordenada]]</f>
        <v>28</v>
      </c>
    </row>
    <row r="1434" spans="1:13" x14ac:dyDescent="0.45">
      <c r="A1434" s="3">
        <v>583</v>
      </c>
      <c r="B1434" s="3">
        <v>9</v>
      </c>
      <c r="C1434" s="2" t="s">
        <v>80</v>
      </c>
      <c r="D1434" s="2" t="s">
        <v>1337</v>
      </c>
      <c r="E1434" s="4">
        <v>25</v>
      </c>
      <c r="F1434" s="4">
        <v>40</v>
      </c>
      <c r="G1434" s="3">
        <v>3</v>
      </c>
      <c r="H1434">
        <v>50</v>
      </c>
      <c r="I1434" s="2" t="s">
        <v>1328</v>
      </c>
      <c r="J1434" s="4">
        <f>cocina[[#This Row],[Precio Unitario]]*cocina[[#This Row],[Cantidad Ordenada]]</f>
        <v>120</v>
      </c>
      <c r="K1434" s="4">
        <f>(cocina[[#This Row],[Precio Unitario]]-cocina[[#This Row],[Costo Unitario]])*cocina[[#This Row],[Cantidad Ordenada]]</f>
        <v>45</v>
      </c>
      <c r="L1434" s="7">
        <f>cocina[[#This Row],[Ganancia Neta]]/cocina[[#This Row],[Ganancia Bruta]]</f>
        <v>0.375</v>
      </c>
      <c r="M1434" s="4">
        <f>cocina[[#This Row],[Costo Unitario]]*cocina[[#This Row],[Cantidad Ordenada]]</f>
        <v>75</v>
      </c>
    </row>
    <row r="1435" spans="1:13" x14ac:dyDescent="0.45">
      <c r="A1435" s="3">
        <v>584</v>
      </c>
      <c r="B1435" s="3">
        <v>9</v>
      </c>
      <c r="C1435" s="2" t="s">
        <v>126</v>
      </c>
      <c r="D1435" s="2" t="s">
        <v>1349</v>
      </c>
      <c r="E1435" s="4">
        <v>13</v>
      </c>
      <c r="F1435" s="4">
        <v>21</v>
      </c>
      <c r="G1435" s="3">
        <v>1</v>
      </c>
      <c r="H1435">
        <v>57</v>
      </c>
      <c r="I1435" s="2" t="s">
        <v>1328</v>
      </c>
      <c r="J1435" s="4">
        <f>cocina[[#This Row],[Precio Unitario]]*cocina[[#This Row],[Cantidad Ordenada]]</f>
        <v>21</v>
      </c>
      <c r="K1435" s="4">
        <f>(cocina[[#This Row],[Precio Unitario]]-cocina[[#This Row],[Costo Unitario]])*cocina[[#This Row],[Cantidad Ordenada]]</f>
        <v>8</v>
      </c>
      <c r="L1435" s="7">
        <f>cocina[[#This Row],[Ganancia Neta]]/cocina[[#This Row],[Ganancia Bruta]]</f>
        <v>0.38095238095238093</v>
      </c>
      <c r="M1435" s="4">
        <f>cocina[[#This Row],[Costo Unitario]]*cocina[[#This Row],[Cantidad Ordenada]]</f>
        <v>13</v>
      </c>
    </row>
    <row r="1436" spans="1:13" x14ac:dyDescent="0.45">
      <c r="A1436" s="3">
        <v>584</v>
      </c>
      <c r="B1436" s="3">
        <v>9</v>
      </c>
      <c r="C1436" s="2" t="s">
        <v>218</v>
      </c>
      <c r="D1436" s="2" t="s">
        <v>1335</v>
      </c>
      <c r="E1436" s="4">
        <v>19</v>
      </c>
      <c r="F1436" s="4">
        <v>31</v>
      </c>
      <c r="G1436" s="3">
        <v>2</v>
      </c>
      <c r="H1436">
        <v>34</v>
      </c>
      <c r="I1436" s="2" t="s">
        <v>1327</v>
      </c>
      <c r="J1436" s="4">
        <f>cocina[[#This Row],[Precio Unitario]]*cocina[[#This Row],[Cantidad Ordenada]]</f>
        <v>62</v>
      </c>
      <c r="K1436" s="4">
        <f>(cocina[[#This Row],[Precio Unitario]]-cocina[[#This Row],[Costo Unitario]])*cocina[[#This Row],[Cantidad Ordenada]]</f>
        <v>24</v>
      </c>
      <c r="L1436" s="7">
        <f>cocina[[#This Row],[Ganancia Neta]]/cocina[[#This Row],[Ganancia Bruta]]</f>
        <v>0.38709677419354838</v>
      </c>
      <c r="M1436" s="4">
        <f>cocina[[#This Row],[Costo Unitario]]*cocina[[#This Row],[Cantidad Ordenada]]</f>
        <v>38</v>
      </c>
    </row>
    <row r="1437" spans="1:13" x14ac:dyDescent="0.45">
      <c r="A1437" s="3">
        <v>584</v>
      </c>
      <c r="B1437" s="3">
        <v>9</v>
      </c>
      <c r="C1437" s="2" t="s">
        <v>68</v>
      </c>
      <c r="D1437" s="2" t="s">
        <v>1341</v>
      </c>
      <c r="E1437" s="4">
        <v>16</v>
      </c>
      <c r="F1437" s="4">
        <v>28</v>
      </c>
      <c r="G1437" s="3">
        <v>2</v>
      </c>
      <c r="H1437">
        <v>23</v>
      </c>
      <c r="I1437" s="2" t="s">
        <v>1327</v>
      </c>
      <c r="J1437" s="4">
        <f>cocina[[#This Row],[Precio Unitario]]*cocina[[#This Row],[Cantidad Ordenada]]</f>
        <v>56</v>
      </c>
      <c r="K1437" s="4">
        <f>(cocina[[#This Row],[Precio Unitario]]-cocina[[#This Row],[Costo Unitario]])*cocina[[#This Row],[Cantidad Ordenada]]</f>
        <v>24</v>
      </c>
      <c r="L1437" s="7">
        <f>cocina[[#This Row],[Ganancia Neta]]/cocina[[#This Row],[Ganancia Bruta]]</f>
        <v>0.42857142857142855</v>
      </c>
      <c r="M1437" s="4">
        <f>cocina[[#This Row],[Costo Unitario]]*cocina[[#This Row],[Cantidad Ordenada]]</f>
        <v>32</v>
      </c>
    </row>
    <row r="1438" spans="1:13" x14ac:dyDescent="0.45">
      <c r="A1438" s="3">
        <v>585</v>
      </c>
      <c r="B1438" s="3">
        <v>3</v>
      </c>
      <c r="C1438" s="2" t="s">
        <v>480</v>
      </c>
      <c r="D1438" s="2" t="s">
        <v>1344</v>
      </c>
      <c r="E1438" s="4">
        <v>19</v>
      </c>
      <c r="F1438" s="4">
        <v>32</v>
      </c>
      <c r="G1438" s="3">
        <v>1</v>
      </c>
      <c r="H1438">
        <v>35</v>
      </c>
      <c r="I1438" s="2" t="s">
        <v>1328</v>
      </c>
      <c r="J1438" s="4">
        <f>cocina[[#This Row],[Precio Unitario]]*cocina[[#This Row],[Cantidad Ordenada]]</f>
        <v>32</v>
      </c>
      <c r="K1438" s="4">
        <f>(cocina[[#This Row],[Precio Unitario]]-cocina[[#This Row],[Costo Unitario]])*cocina[[#This Row],[Cantidad Ordenada]]</f>
        <v>13</v>
      </c>
      <c r="L1438" s="7">
        <f>cocina[[#This Row],[Ganancia Neta]]/cocina[[#This Row],[Ganancia Bruta]]</f>
        <v>0.40625</v>
      </c>
      <c r="M1438" s="4">
        <f>cocina[[#This Row],[Costo Unitario]]*cocina[[#This Row],[Cantidad Ordenada]]</f>
        <v>19</v>
      </c>
    </row>
    <row r="1439" spans="1:13" x14ac:dyDescent="0.45">
      <c r="A1439" s="3">
        <v>585</v>
      </c>
      <c r="B1439" s="3">
        <v>3</v>
      </c>
      <c r="C1439" s="2" t="s">
        <v>35</v>
      </c>
      <c r="D1439" s="2" t="s">
        <v>1343</v>
      </c>
      <c r="E1439" s="4">
        <v>21</v>
      </c>
      <c r="F1439" s="4">
        <v>35</v>
      </c>
      <c r="G1439" s="3">
        <v>1</v>
      </c>
      <c r="H1439">
        <v>8</v>
      </c>
      <c r="I1439" s="2" t="s">
        <v>1328</v>
      </c>
      <c r="J1439" s="4">
        <f>cocina[[#This Row],[Precio Unitario]]*cocina[[#This Row],[Cantidad Ordenada]]</f>
        <v>35</v>
      </c>
      <c r="K1439" s="4">
        <f>(cocina[[#This Row],[Precio Unitario]]-cocina[[#This Row],[Costo Unitario]])*cocina[[#This Row],[Cantidad Ordenada]]</f>
        <v>14</v>
      </c>
      <c r="L1439" s="7">
        <f>cocina[[#This Row],[Ganancia Neta]]/cocina[[#This Row],[Ganancia Bruta]]</f>
        <v>0.4</v>
      </c>
      <c r="M1439" s="4">
        <f>cocina[[#This Row],[Costo Unitario]]*cocina[[#This Row],[Cantidad Ordenada]]</f>
        <v>21</v>
      </c>
    </row>
    <row r="1440" spans="1:13" x14ac:dyDescent="0.45">
      <c r="A1440" s="3">
        <v>585</v>
      </c>
      <c r="B1440" s="3">
        <v>3</v>
      </c>
      <c r="C1440" s="2" t="s">
        <v>143</v>
      </c>
      <c r="D1440" s="2" t="s">
        <v>1350</v>
      </c>
      <c r="E1440" s="4">
        <v>10</v>
      </c>
      <c r="F1440" s="4">
        <v>18</v>
      </c>
      <c r="G1440" s="3">
        <v>2</v>
      </c>
      <c r="H1440">
        <v>22</v>
      </c>
      <c r="I1440" s="2" t="s">
        <v>1327</v>
      </c>
      <c r="J1440" s="4">
        <f>cocina[[#This Row],[Precio Unitario]]*cocina[[#This Row],[Cantidad Ordenada]]</f>
        <v>36</v>
      </c>
      <c r="K1440" s="4">
        <f>(cocina[[#This Row],[Precio Unitario]]-cocina[[#This Row],[Costo Unitario]])*cocina[[#This Row],[Cantidad Ordenada]]</f>
        <v>16</v>
      </c>
      <c r="L1440" s="7">
        <f>cocina[[#This Row],[Ganancia Neta]]/cocina[[#This Row],[Ganancia Bruta]]</f>
        <v>0.44444444444444442</v>
      </c>
      <c r="M1440" s="4">
        <f>cocina[[#This Row],[Costo Unitario]]*cocina[[#This Row],[Cantidad Ordenada]]</f>
        <v>20</v>
      </c>
    </row>
    <row r="1441" spans="1:13" x14ac:dyDescent="0.45">
      <c r="A1441" s="3">
        <v>585</v>
      </c>
      <c r="B1441" s="3">
        <v>3</v>
      </c>
      <c r="C1441" s="2" t="s">
        <v>229</v>
      </c>
      <c r="D1441" s="2" t="s">
        <v>1352</v>
      </c>
      <c r="E1441" s="4">
        <v>15</v>
      </c>
      <c r="F1441" s="4">
        <v>25</v>
      </c>
      <c r="G1441" s="3">
        <v>1</v>
      </c>
      <c r="H1441">
        <v>30</v>
      </c>
      <c r="I1441" s="2" t="s">
        <v>1328</v>
      </c>
      <c r="J1441" s="4">
        <f>cocina[[#This Row],[Precio Unitario]]*cocina[[#This Row],[Cantidad Ordenada]]</f>
        <v>25</v>
      </c>
      <c r="K1441" s="4">
        <f>(cocina[[#This Row],[Precio Unitario]]-cocina[[#This Row],[Costo Unitario]])*cocina[[#This Row],[Cantidad Ordenada]]</f>
        <v>10</v>
      </c>
      <c r="L1441" s="7">
        <f>cocina[[#This Row],[Ganancia Neta]]/cocina[[#This Row],[Ganancia Bruta]]</f>
        <v>0.4</v>
      </c>
      <c r="M1441" s="4">
        <f>cocina[[#This Row],[Costo Unitario]]*cocina[[#This Row],[Cantidad Ordenada]]</f>
        <v>15</v>
      </c>
    </row>
    <row r="1442" spans="1:13" x14ac:dyDescent="0.45">
      <c r="A1442" s="3">
        <v>586</v>
      </c>
      <c r="B1442" s="3">
        <v>17</v>
      </c>
      <c r="C1442" s="2" t="s">
        <v>512</v>
      </c>
      <c r="D1442" s="2" t="s">
        <v>1340</v>
      </c>
      <c r="E1442" s="4">
        <v>20</v>
      </c>
      <c r="F1442" s="4">
        <v>33</v>
      </c>
      <c r="G1442" s="3">
        <v>3</v>
      </c>
      <c r="H1442">
        <v>47</v>
      </c>
      <c r="I1442" s="2" t="s">
        <v>1328</v>
      </c>
      <c r="J1442" s="4">
        <f>cocina[[#This Row],[Precio Unitario]]*cocina[[#This Row],[Cantidad Ordenada]]</f>
        <v>99</v>
      </c>
      <c r="K1442" s="4">
        <f>(cocina[[#This Row],[Precio Unitario]]-cocina[[#This Row],[Costo Unitario]])*cocina[[#This Row],[Cantidad Ordenada]]</f>
        <v>39</v>
      </c>
      <c r="L1442" s="7">
        <f>cocina[[#This Row],[Ganancia Neta]]/cocina[[#This Row],[Ganancia Bruta]]</f>
        <v>0.39393939393939392</v>
      </c>
      <c r="M1442" s="4">
        <f>cocina[[#This Row],[Costo Unitario]]*cocina[[#This Row],[Cantidad Ordenada]]</f>
        <v>60</v>
      </c>
    </row>
    <row r="1443" spans="1:13" x14ac:dyDescent="0.45">
      <c r="A1443" s="3">
        <v>586</v>
      </c>
      <c r="B1443" s="3">
        <v>17</v>
      </c>
      <c r="C1443" s="2" t="s">
        <v>300</v>
      </c>
      <c r="D1443" s="2" t="s">
        <v>1333</v>
      </c>
      <c r="E1443" s="4">
        <v>14</v>
      </c>
      <c r="F1443" s="4">
        <v>24</v>
      </c>
      <c r="G1443" s="3">
        <v>3</v>
      </c>
      <c r="H1443">
        <v>45</v>
      </c>
      <c r="I1443" s="2" t="s">
        <v>1327</v>
      </c>
      <c r="J1443" s="4">
        <f>cocina[[#This Row],[Precio Unitario]]*cocina[[#This Row],[Cantidad Ordenada]]</f>
        <v>72</v>
      </c>
      <c r="K1443" s="4">
        <f>(cocina[[#This Row],[Precio Unitario]]-cocina[[#This Row],[Costo Unitario]])*cocina[[#This Row],[Cantidad Ordenada]]</f>
        <v>30</v>
      </c>
      <c r="L1443" s="7">
        <f>cocina[[#This Row],[Ganancia Neta]]/cocina[[#This Row],[Ganancia Bruta]]</f>
        <v>0.41666666666666669</v>
      </c>
      <c r="M1443" s="4">
        <f>cocina[[#This Row],[Costo Unitario]]*cocina[[#This Row],[Cantidad Ordenada]]</f>
        <v>42</v>
      </c>
    </row>
    <row r="1444" spans="1:13" x14ac:dyDescent="0.45">
      <c r="A1444" s="3">
        <v>587</v>
      </c>
      <c r="B1444" s="3">
        <v>7</v>
      </c>
      <c r="C1444" s="2" t="s">
        <v>300</v>
      </c>
      <c r="D1444" s="2" t="s">
        <v>1333</v>
      </c>
      <c r="E1444" s="4">
        <v>14</v>
      </c>
      <c r="F1444" s="4">
        <v>24</v>
      </c>
      <c r="G1444" s="3">
        <v>2</v>
      </c>
      <c r="H1444">
        <v>43</v>
      </c>
      <c r="I1444" s="2" t="s">
        <v>1328</v>
      </c>
      <c r="J1444" s="4">
        <f>cocina[[#This Row],[Precio Unitario]]*cocina[[#This Row],[Cantidad Ordenada]]</f>
        <v>48</v>
      </c>
      <c r="K1444" s="4">
        <f>(cocina[[#This Row],[Precio Unitario]]-cocina[[#This Row],[Costo Unitario]])*cocina[[#This Row],[Cantidad Ordenada]]</f>
        <v>20</v>
      </c>
      <c r="L1444" s="7">
        <f>cocina[[#This Row],[Ganancia Neta]]/cocina[[#This Row],[Ganancia Bruta]]</f>
        <v>0.41666666666666669</v>
      </c>
      <c r="M1444" s="4">
        <f>cocina[[#This Row],[Costo Unitario]]*cocina[[#This Row],[Cantidad Ordenada]]</f>
        <v>28</v>
      </c>
    </row>
    <row r="1445" spans="1:13" x14ac:dyDescent="0.45">
      <c r="A1445" s="3">
        <v>588</v>
      </c>
      <c r="B1445" s="3">
        <v>15</v>
      </c>
      <c r="C1445" s="2" t="s">
        <v>297</v>
      </c>
      <c r="D1445" s="2" t="s">
        <v>1351</v>
      </c>
      <c r="E1445" s="4">
        <v>15</v>
      </c>
      <c r="F1445" s="4">
        <v>26</v>
      </c>
      <c r="G1445" s="3">
        <v>1</v>
      </c>
      <c r="H1445">
        <v>25</v>
      </c>
      <c r="I1445" s="2" t="s">
        <v>1328</v>
      </c>
      <c r="J1445" s="4">
        <f>cocina[[#This Row],[Precio Unitario]]*cocina[[#This Row],[Cantidad Ordenada]]</f>
        <v>26</v>
      </c>
      <c r="K1445" s="4">
        <f>(cocina[[#This Row],[Precio Unitario]]-cocina[[#This Row],[Costo Unitario]])*cocina[[#This Row],[Cantidad Ordenada]]</f>
        <v>11</v>
      </c>
      <c r="L1445" s="7">
        <f>cocina[[#This Row],[Ganancia Neta]]/cocina[[#This Row],[Ganancia Bruta]]</f>
        <v>0.42307692307692307</v>
      </c>
      <c r="M1445" s="4">
        <f>cocina[[#This Row],[Costo Unitario]]*cocina[[#This Row],[Cantidad Ordenada]]</f>
        <v>15</v>
      </c>
    </row>
    <row r="1446" spans="1:13" x14ac:dyDescent="0.45">
      <c r="A1446" s="3">
        <v>588</v>
      </c>
      <c r="B1446" s="3">
        <v>15</v>
      </c>
      <c r="C1446" s="2" t="s">
        <v>229</v>
      </c>
      <c r="D1446" s="2" t="s">
        <v>1352</v>
      </c>
      <c r="E1446" s="4">
        <v>15</v>
      </c>
      <c r="F1446" s="4">
        <v>25</v>
      </c>
      <c r="G1446" s="3">
        <v>3</v>
      </c>
      <c r="H1446">
        <v>12</v>
      </c>
      <c r="I1446" s="2" t="s">
        <v>1328</v>
      </c>
      <c r="J1446" s="4">
        <f>cocina[[#This Row],[Precio Unitario]]*cocina[[#This Row],[Cantidad Ordenada]]</f>
        <v>75</v>
      </c>
      <c r="K1446" s="4">
        <f>(cocina[[#This Row],[Precio Unitario]]-cocina[[#This Row],[Costo Unitario]])*cocina[[#This Row],[Cantidad Ordenada]]</f>
        <v>30</v>
      </c>
      <c r="L1446" s="7">
        <f>cocina[[#This Row],[Ganancia Neta]]/cocina[[#This Row],[Ganancia Bruta]]</f>
        <v>0.4</v>
      </c>
      <c r="M1446" s="4">
        <f>cocina[[#This Row],[Costo Unitario]]*cocina[[#This Row],[Cantidad Ordenada]]</f>
        <v>45</v>
      </c>
    </row>
    <row r="1447" spans="1:13" x14ac:dyDescent="0.45">
      <c r="A1447" s="3">
        <v>589</v>
      </c>
      <c r="B1447" s="3">
        <v>10</v>
      </c>
      <c r="C1447" s="2" t="s">
        <v>385</v>
      </c>
      <c r="D1447" s="2" t="s">
        <v>1348</v>
      </c>
      <c r="E1447" s="4">
        <v>14</v>
      </c>
      <c r="F1447" s="4">
        <v>23</v>
      </c>
      <c r="G1447" s="3">
        <v>1</v>
      </c>
      <c r="H1447">
        <v>45</v>
      </c>
      <c r="I1447" s="2" t="s">
        <v>1327</v>
      </c>
      <c r="J1447" s="4">
        <f>cocina[[#This Row],[Precio Unitario]]*cocina[[#This Row],[Cantidad Ordenada]]</f>
        <v>23</v>
      </c>
      <c r="K1447" s="4">
        <f>(cocina[[#This Row],[Precio Unitario]]-cocina[[#This Row],[Costo Unitario]])*cocina[[#This Row],[Cantidad Ordenada]]</f>
        <v>9</v>
      </c>
      <c r="L1447" s="7">
        <f>cocina[[#This Row],[Ganancia Neta]]/cocina[[#This Row],[Ganancia Bruta]]</f>
        <v>0.39130434782608697</v>
      </c>
      <c r="M1447" s="4">
        <f>cocina[[#This Row],[Costo Unitario]]*cocina[[#This Row],[Cantidad Ordenada]]</f>
        <v>14</v>
      </c>
    </row>
    <row r="1448" spans="1:13" x14ac:dyDescent="0.45">
      <c r="A1448" s="3">
        <v>589</v>
      </c>
      <c r="B1448" s="3">
        <v>10</v>
      </c>
      <c r="C1448" s="2" t="s">
        <v>98</v>
      </c>
      <c r="D1448" s="2" t="s">
        <v>1346</v>
      </c>
      <c r="E1448" s="4">
        <v>20</v>
      </c>
      <c r="F1448" s="4">
        <v>34</v>
      </c>
      <c r="G1448" s="3">
        <v>3</v>
      </c>
      <c r="H1448">
        <v>59</v>
      </c>
      <c r="I1448" s="2" t="s">
        <v>1327</v>
      </c>
      <c r="J1448" s="4">
        <f>cocina[[#This Row],[Precio Unitario]]*cocina[[#This Row],[Cantidad Ordenada]]</f>
        <v>102</v>
      </c>
      <c r="K1448" s="4">
        <f>(cocina[[#This Row],[Precio Unitario]]-cocina[[#This Row],[Costo Unitario]])*cocina[[#This Row],[Cantidad Ordenada]]</f>
        <v>42</v>
      </c>
      <c r="L1448" s="7">
        <f>cocina[[#This Row],[Ganancia Neta]]/cocina[[#This Row],[Ganancia Bruta]]</f>
        <v>0.41176470588235292</v>
      </c>
      <c r="M1448" s="4">
        <f>cocina[[#This Row],[Costo Unitario]]*cocina[[#This Row],[Cantidad Ordenada]]</f>
        <v>60</v>
      </c>
    </row>
    <row r="1449" spans="1:13" x14ac:dyDescent="0.45">
      <c r="A1449" s="3">
        <v>589</v>
      </c>
      <c r="B1449" s="3">
        <v>10</v>
      </c>
      <c r="C1449" s="2" t="s">
        <v>126</v>
      </c>
      <c r="D1449" s="2" t="s">
        <v>1349</v>
      </c>
      <c r="E1449" s="4">
        <v>13</v>
      </c>
      <c r="F1449" s="4">
        <v>21</v>
      </c>
      <c r="G1449" s="3">
        <v>3</v>
      </c>
      <c r="H1449">
        <v>7</v>
      </c>
      <c r="I1449" s="2" t="s">
        <v>1327</v>
      </c>
      <c r="J1449" s="4">
        <f>cocina[[#This Row],[Precio Unitario]]*cocina[[#This Row],[Cantidad Ordenada]]</f>
        <v>63</v>
      </c>
      <c r="K1449" s="4">
        <f>(cocina[[#This Row],[Precio Unitario]]-cocina[[#This Row],[Costo Unitario]])*cocina[[#This Row],[Cantidad Ordenada]]</f>
        <v>24</v>
      </c>
      <c r="L1449" s="7">
        <f>cocina[[#This Row],[Ganancia Neta]]/cocina[[#This Row],[Ganancia Bruta]]</f>
        <v>0.38095238095238093</v>
      </c>
      <c r="M1449" s="4">
        <f>cocina[[#This Row],[Costo Unitario]]*cocina[[#This Row],[Cantidad Ordenada]]</f>
        <v>39</v>
      </c>
    </row>
    <row r="1450" spans="1:13" x14ac:dyDescent="0.45">
      <c r="A1450" s="3">
        <v>589</v>
      </c>
      <c r="B1450" s="3">
        <v>10</v>
      </c>
      <c r="C1450" s="2" t="s">
        <v>480</v>
      </c>
      <c r="D1450" s="2" t="s">
        <v>1344</v>
      </c>
      <c r="E1450" s="4">
        <v>19</v>
      </c>
      <c r="F1450" s="4">
        <v>32</v>
      </c>
      <c r="G1450" s="3">
        <v>3</v>
      </c>
      <c r="H1450">
        <v>9</v>
      </c>
      <c r="I1450" s="2" t="s">
        <v>1327</v>
      </c>
      <c r="J1450" s="4">
        <f>cocina[[#This Row],[Precio Unitario]]*cocina[[#This Row],[Cantidad Ordenada]]</f>
        <v>96</v>
      </c>
      <c r="K1450" s="4">
        <f>(cocina[[#This Row],[Precio Unitario]]-cocina[[#This Row],[Costo Unitario]])*cocina[[#This Row],[Cantidad Ordenada]]</f>
        <v>39</v>
      </c>
      <c r="L1450" s="7">
        <f>cocina[[#This Row],[Ganancia Neta]]/cocina[[#This Row],[Ganancia Bruta]]</f>
        <v>0.40625</v>
      </c>
      <c r="M1450" s="4">
        <f>cocina[[#This Row],[Costo Unitario]]*cocina[[#This Row],[Cantidad Ordenada]]</f>
        <v>57</v>
      </c>
    </row>
    <row r="1451" spans="1:13" x14ac:dyDescent="0.45">
      <c r="A1451" s="3">
        <v>590</v>
      </c>
      <c r="B1451" s="3">
        <v>3</v>
      </c>
      <c r="C1451" s="2" t="s">
        <v>98</v>
      </c>
      <c r="D1451" s="2" t="s">
        <v>1346</v>
      </c>
      <c r="E1451" s="4">
        <v>20</v>
      </c>
      <c r="F1451" s="4">
        <v>34</v>
      </c>
      <c r="G1451" s="3">
        <v>3</v>
      </c>
      <c r="H1451">
        <v>43</v>
      </c>
      <c r="I1451" s="2" t="s">
        <v>1328</v>
      </c>
      <c r="J1451" s="4">
        <f>cocina[[#This Row],[Precio Unitario]]*cocina[[#This Row],[Cantidad Ordenada]]</f>
        <v>102</v>
      </c>
      <c r="K1451" s="4">
        <f>(cocina[[#This Row],[Precio Unitario]]-cocina[[#This Row],[Costo Unitario]])*cocina[[#This Row],[Cantidad Ordenada]]</f>
        <v>42</v>
      </c>
      <c r="L1451" s="7">
        <f>cocina[[#This Row],[Ganancia Neta]]/cocina[[#This Row],[Ganancia Bruta]]</f>
        <v>0.41176470588235292</v>
      </c>
      <c r="M1451" s="4">
        <f>cocina[[#This Row],[Costo Unitario]]*cocina[[#This Row],[Cantidad Ordenada]]</f>
        <v>60</v>
      </c>
    </row>
    <row r="1452" spans="1:13" x14ac:dyDescent="0.45">
      <c r="A1452" s="3">
        <v>590</v>
      </c>
      <c r="B1452" s="3">
        <v>3</v>
      </c>
      <c r="C1452" s="2" t="s">
        <v>279</v>
      </c>
      <c r="D1452" s="2" t="s">
        <v>1347</v>
      </c>
      <c r="E1452" s="4">
        <v>12</v>
      </c>
      <c r="F1452" s="4">
        <v>20</v>
      </c>
      <c r="G1452" s="3">
        <v>1</v>
      </c>
      <c r="H1452">
        <v>21</v>
      </c>
      <c r="I1452" s="2" t="s">
        <v>1328</v>
      </c>
      <c r="J1452" s="4">
        <f>cocina[[#This Row],[Precio Unitario]]*cocina[[#This Row],[Cantidad Ordenada]]</f>
        <v>20</v>
      </c>
      <c r="K1452" s="4">
        <f>(cocina[[#This Row],[Precio Unitario]]-cocina[[#This Row],[Costo Unitario]])*cocina[[#This Row],[Cantidad Ordenada]]</f>
        <v>8</v>
      </c>
      <c r="L1452" s="7">
        <f>cocina[[#This Row],[Ganancia Neta]]/cocina[[#This Row],[Ganancia Bruta]]</f>
        <v>0.4</v>
      </c>
      <c r="M1452" s="4">
        <f>cocina[[#This Row],[Costo Unitario]]*cocina[[#This Row],[Cantidad Ordenada]]</f>
        <v>12</v>
      </c>
    </row>
    <row r="1453" spans="1:13" x14ac:dyDescent="0.45">
      <c r="A1453" s="3">
        <v>591</v>
      </c>
      <c r="B1453" s="3">
        <v>11</v>
      </c>
      <c r="C1453" s="2" t="s">
        <v>80</v>
      </c>
      <c r="D1453" s="2" t="s">
        <v>1337</v>
      </c>
      <c r="E1453" s="4">
        <v>25</v>
      </c>
      <c r="F1453" s="4">
        <v>40</v>
      </c>
      <c r="G1453" s="3">
        <v>3</v>
      </c>
      <c r="H1453">
        <v>51</v>
      </c>
      <c r="I1453" s="2" t="s">
        <v>1327</v>
      </c>
      <c r="J1453" s="4">
        <f>cocina[[#This Row],[Precio Unitario]]*cocina[[#This Row],[Cantidad Ordenada]]</f>
        <v>120</v>
      </c>
      <c r="K1453" s="4">
        <f>(cocina[[#This Row],[Precio Unitario]]-cocina[[#This Row],[Costo Unitario]])*cocina[[#This Row],[Cantidad Ordenada]]</f>
        <v>45</v>
      </c>
      <c r="L1453" s="7">
        <f>cocina[[#This Row],[Ganancia Neta]]/cocina[[#This Row],[Ganancia Bruta]]</f>
        <v>0.375</v>
      </c>
      <c r="M1453" s="4">
        <f>cocina[[#This Row],[Costo Unitario]]*cocina[[#This Row],[Cantidad Ordenada]]</f>
        <v>75</v>
      </c>
    </row>
    <row r="1454" spans="1:13" x14ac:dyDescent="0.45">
      <c r="A1454" s="3">
        <v>592</v>
      </c>
      <c r="B1454" s="3">
        <v>5</v>
      </c>
      <c r="C1454" s="2" t="s">
        <v>390</v>
      </c>
      <c r="D1454" s="2" t="s">
        <v>1345</v>
      </c>
      <c r="E1454" s="4">
        <v>13</v>
      </c>
      <c r="F1454" s="4">
        <v>22</v>
      </c>
      <c r="G1454" s="3">
        <v>2</v>
      </c>
      <c r="H1454">
        <v>59</v>
      </c>
      <c r="I1454" s="2" t="s">
        <v>1327</v>
      </c>
      <c r="J1454" s="4">
        <f>cocina[[#This Row],[Precio Unitario]]*cocina[[#This Row],[Cantidad Ordenada]]</f>
        <v>44</v>
      </c>
      <c r="K1454" s="4">
        <f>(cocina[[#This Row],[Precio Unitario]]-cocina[[#This Row],[Costo Unitario]])*cocina[[#This Row],[Cantidad Ordenada]]</f>
        <v>18</v>
      </c>
      <c r="L1454" s="7">
        <f>cocina[[#This Row],[Ganancia Neta]]/cocina[[#This Row],[Ganancia Bruta]]</f>
        <v>0.40909090909090912</v>
      </c>
      <c r="M1454" s="4">
        <f>cocina[[#This Row],[Costo Unitario]]*cocina[[#This Row],[Cantidad Ordenada]]</f>
        <v>26</v>
      </c>
    </row>
    <row r="1455" spans="1:13" x14ac:dyDescent="0.45">
      <c r="A1455" s="3">
        <v>592</v>
      </c>
      <c r="B1455" s="3">
        <v>5</v>
      </c>
      <c r="C1455" s="2" t="s">
        <v>229</v>
      </c>
      <c r="D1455" s="2" t="s">
        <v>1352</v>
      </c>
      <c r="E1455" s="4">
        <v>15</v>
      </c>
      <c r="F1455" s="4">
        <v>25</v>
      </c>
      <c r="G1455" s="3">
        <v>2</v>
      </c>
      <c r="H1455">
        <v>42</v>
      </c>
      <c r="I1455" s="2" t="s">
        <v>1327</v>
      </c>
      <c r="J1455" s="4">
        <f>cocina[[#This Row],[Precio Unitario]]*cocina[[#This Row],[Cantidad Ordenada]]</f>
        <v>50</v>
      </c>
      <c r="K1455" s="4">
        <f>(cocina[[#This Row],[Precio Unitario]]-cocina[[#This Row],[Costo Unitario]])*cocina[[#This Row],[Cantidad Ordenada]]</f>
        <v>20</v>
      </c>
      <c r="L1455" s="7">
        <f>cocina[[#This Row],[Ganancia Neta]]/cocina[[#This Row],[Ganancia Bruta]]</f>
        <v>0.4</v>
      </c>
      <c r="M1455" s="4">
        <f>cocina[[#This Row],[Costo Unitario]]*cocina[[#This Row],[Cantidad Ordenada]]</f>
        <v>30</v>
      </c>
    </row>
    <row r="1456" spans="1:13" x14ac:dyDescent="0.45">
      <c r="A1456" s="3">
        <v>593</v>
      </c>
      <c r="B1456" s="3">
        <v>17</v>
      </c>
      <c r="C1456" s="2" t="s">
        <v>80</v>
      </c>
      <c r="D1456" s="2" t="s">
        <v>1337</v>
      </c>
      <c r="E1456" s="4">
        <v>25</v>
      </c>
      <c r="F1456" s="4">
        <v>40</v>
      </c>
      <c r="G1456" s="3">
        <v>1</v>
      </c>
      <c r="H1456">
        <v>30</v>
      </c>
      <c r="I1456" s="2" t="s">
        <v>1327</v>
      </c>
      <c r="J1456" s="4">
        <f>cocina[[#This Row],[Precio Unitario]]*cocina[[#This Row],[Cantidad Ordenada]]</f>
        <v>40</v>
      </c>
      <c r="K1456" s="4">
        <f>(cocina[[#This Row],[Precio Unitario]]-cocina[[#This Row],[Costo Unitario]])*cocina[[#This Row],[Cantidad Ordenada]]</f>
        <v>15</v>
      </c>
      <c r="L1456" s="7">
        <f>cocina[[#This Row],[Ganancia Neta]]/cocina[[#This Row],[Ganancia Bruta]]</f>
        <v>0.375</v>
      </c>
      <c r="M1456" s="4">
        <f>cocina[[#This Row],[Costo Unitario]]*cocina[[#This Row],[Cantidad Ordenada]]</f>
        <v>25</v>
      </c>
    </row>
    <row r="1457" spans="1:13" x14ac:dyDescent="0.45">
      <c r="A1457" s="3">
        <v>593</v>
      </c>
      <c r="B1457" s="3">
        <v>17</v>
      </c>
      <c r="C1457" s="2" t="s">
        <v>218</v>
      </c>
      <c r="D1457" s="2" t="s">
        <v>1335</v>
      </c>
      <c r="E1457" s="4">
        <v>19</v>
      </c>
      <c r="F1457" s="4">
        <v>31</v>
      </c>
      <c r="G1457" s="3">
        <v>1</v>
      </c>
      <c r="H1457">
        <v>8</v>
      </c>
      <c r="I1457" s="2" t="s">
        <v>1327</v>
      </c>
      <c r="J1457" s="4">
        <f>cocina[[#This Row],[Precio Unitario]]*cocina[[#This Row],[Cantidad Ordenada]]</f>
        <v>31</v>
      </c>
      <c r="K1457" s="4">
        <f>(cocina[[#This Row],[Precio Unitario]]-cocina[[#This Row],[Costo Unitario]])*cocina[[#This Row],[Cantidad Ordenada]]</f>
        <v>12</v>
      </c>
      <c r="L1457" s="7">
        <f>cocina[[#This Row],[Ganancia Neta]]/cocina[[#This Row],[Ganancia Bruta]]</f>
        <v>0.38709677419354838</v>
      </c>
      <c r="M1457" s="4">
        <f>cocina[[#This Row],[Costo Unitario]]*cocina[[#This Row],[Cantidad Ordenada]]</f>
        <v>19</v>
      </c>
    </row>
    <row r="1458" spans="1:13" x14ac:dyDescent="0.45">
      <c r="A1458" s="3">
        <v>593</v>
      </c>
      <c r="B1458" s="3">
        <v>17</v>
      </c>
      <c r="C1458" s="2" t="s">
        <v>512</v>
      </c>
      <c r="D1458" s="2" t="s">
        <v>1340</v>
      </c>
      <c r="E1458" s="4">
        <v>20</v>
      </c>
      <c r="F1458" s="4">
        <v>33</v>
      </c>
      <c r="G1458" s="3">
        <v>2</v>
      </c>
      <c r="H1458">
        <v>5</v>
      </c>
      <c r="I1458" s="2" t="s">
        <v>1328</v>
      </c>
      <c r="J1458" s="4">
        <f>cocina[[#This Row],[Precio Unitario]]*cocina[[#This Row],[Cantidad Ordenada]]</f>
        <v>66</v>
      </c>
      <c r="K1458" s="4">
        <f>(cocina[[#This Row],[Precio Unitario]]-cocina[[#This Row],[Costo Unitario]])*cocina[[#This Row],[Cantidad Ordenada]]</f>
        <v>26</v>
      </c>
      <c r="L1458" s="7">
        <f>cocina[[#This Row],[Ganancia Neta]]/cocina[[#This Row],[Ganancia Bruta]]</f>
        <v>0.39393939393939392</v>
      </c>
      <c r="M1458" s="4">
        <f>cocina[[#This Row],[Costo Unitario]]*cocina[[#This Row],[Cantidad Ordenada]]</f>
        <v>40</v>
      </c>
    </row>
    <row r="1459" spans="1:13" x14ac:dyDescent="0.45">
      <c r="A1459" s="3">
        <v>593</v>
      </c>
      <c r="B1459" s="3">
        <v>17</v>
      </c>
      <c r="C1459" s="2" t="s">
        <v>131</v>
      </c>
      <c r="D1459" s="2" t="s">
        <v>1338</v>
      </c>
      <c r="E1459" s="4">
        <v>22</v>
      </c>
      <c r="F1459" s="4">
        <v>36</v>
      </c>
      <c r="G1459" s="3">
        <v>2</v>
      </c>
      <c r="H1459">
        <v>5</v>
      </c>
      <c r="I1459" s="2" t="s">
        <v>1327</v>
      </c>
      <c r="J1459" s="4">
        <f>cocina[[#This Row],[Precio Unitario]]*cocina[[#This Row],[Cantidad Ordenada]]</f>
        <v>72</v>
      </c>
      <c r="K1459" s="4">
        <f>(cocina[[#This Row],[Precio Unitario]]-cocina[[#This Row],[Costo Unitario]])*cocina[[#This Row],[Cantidad Ordenada]]</f>
        <v>28</v>
      </c>
      <c r="L1459" s="7">
        <f>cocina[[#This Row],[Ganancia Neta]]/cocina[[#This Row],[Ganancia Bruta]]</f>
        <v>0.3888888888888889</v>
      </c>
      <c r="M1459" s="4">
        <f>cocina[[#This Row],[Costo Unitario]]*cocina[[#This Row],[Cantidad Ordenada]]</f>
        <v>44</v>
      </c>
    </row>
    <row r="1460" spans="1:13" x14ac:dyDescent="0.45">
      <c r="A1460" s="3">
        <v>594</v>
      </c>
      <c r="B1460" s="3">
        <v>17</v>
      </c>
      <c r="C1460" s="2" t="s">
        <v>512</v>
      </c>
      <c r="D1460" s="2" t="s">
        <v>1340</v>
      </c>
      <c r="E1460" s="4">
        <v>20</v>
      </c>
      <c r="F1460" s="4">
        <v>33</v>
      </c>
      <c r="G1460" s="3">
        <v>1</v>
      </c>
      <c r="H1460">
        <v>5</v>
      </c>
      <c r="I1460" s="2" t="s">
        <v>1327</v>
      </c>
      <c r="J1460" s="4">
        <f>cocina[[#This Row],[Precio Unitario]]*cocina[[#This Row],[Cantidad Ordenada]]</f>
        <v>33</v>
      </c>
      <c r="K1460" s="4">
        <f>(cocina[[#This Row],[Precio Unitario]]-cocina[[#This Row],[Costo Unitario]])*cocina[[#This Row],[Cantidad Ordenada]]</f>
        <v>13</v>
      </c>
      <c r="L1460" s="7">
        <f>cocina[[#This Row],[Ganancia Neta]]/cocina[[#This Row],[Ganancia Bruta]]</f>
        <v>0.39393939393939392</v>
      </c>
      <c r="M1460" s="4">
        <f>cocina[[#This Row],[Costo Unitario]]*cocina[[#This Row],[Cantidad Ordenada]]</f>
        <v>20</v>
      </c>
    </row>
    <row r="1461" spans="1:13" x14ac:dyDescent="0.45">
      <c r="A1461" s="3">
        <v>594</v>
      </c>
      <c r="B1461" s="3">
        <v>17</v>
      </c>
      <c r="C1461" s="2" t="s">
        <v>390</v>
      </c>
      <c r="D1461" s="2" t="s">
        <v>1345</v>
      </c>
      <c r="E1461" s="4">
        <v>13</v>
      </c>
      <c r="F1461" s="4">
        <v>22</v>
      </c>
      <c r="G1461" s="3">
        <v>3</v>
      </c>
      <c r="H1461">
        <v>44</v>
      </c>
      <c r="I1461" s="2" t="s">
        <v>1327</v>
      </c>
      <c r="J1461" s="4">
        <f>cocina[[#This Row],[Precio Unitario]]*cocina[[#This Row],[Cantidad Ordenada]]</f>
        <v>66</v>
      </c>
      <c r="K1461" s="4">
        <f>(cocina[[#This Row],[Precio Unitario]]-cocina[[#This Row],[Costo Unitario]])*cocina[[#This Row],[Cantidad Ordenada]]</f>
        <v>27</v>
      </c>
      <c r="L1461" s="7">
        <f>cocina[[#This Row],[Ganancia Neta]]/cocina[[#This Row],[Ganancia Bruta]]</f>
        <v>0.40909090909090912</v>
      </c>
      <c r="M1461" s="4">
        <f>cocina[[#This Row],[Costo Unitario]]*cocina[[#This Row],[Cantidad Ordenada]]</f>
        <v>39</v>
      </c>
    </row>
    <row r="1462" spans="1:13" x14ac:dyDescent="0.45">
      <c r="A1462" s="3">
        <v>594</v>
      </c>
      <c r="B1462" s="3">
        <v>17</v>
      </c>
      <c r="C1462" s="2" t="s">
        <v>279</v>
      </c>
      <c r="D1462" s="2" t="s">
        <v>1347</v>
      </c>
      <c r="E1462" s="4">
        <v>12</v>
      </c>
      <c r="F1462" s="4">
        <v>20</v>
      </c>
      <c r="G1462" s="3">
        <v>2</v>
      </c>
      <c r="H1462">
        <v>49</v>
      </c>
      <c r="I1462" s="2" t="s">
        <v>1327</v>
      </c>
      <c r="J1462" s="4">
        <f>cocina[[#This Row],[Precio Unitario]]*cocina[[#This Row],[Cantidad Ordenada]]</f>
        <v>40</v>
      </c>
      <c r="K1462" s="4">
        <f>(cocina[[#This Row],[Precio Unitario]]-cocina[[#This Row],[Costo Unitario]])*cocina[[#This Row],[Cantidad Ordenada]]</f>
        <v>16</v>
      </c>
      <c r="L1462" s="7">
        <f>cocina[[#This Row],[Ganancia Neta]]/cocina[[#This Row],[Ganancia Bruta]]</f>
        <v>0.4</v>
      </c>
      <c r="M1462" s="4">
        <f>cocina[[#This Row],[Costo Unitario]]*cocina[[#This Row],[Cantidad Ordenada]]</f>
        <v>24</v>
      </c>
    </row>
    <row r="1463" spans="1:13" x14ac:dyDescent="0.45">
      <c r="A1463" s="3">
        <v>595</v>
      </c>
      <c r="B1463" s="3">
        <v>9</v>
      </c>
      <c r="C1463" s="2" t="s">
        <v>126</v>
      </c>
      <c r="D1463" s="2" t="s">
        <v>1349</v>
      </c>
      <c r="E1463" s="4">
        <v>13</v>
      </c>
      <c r="F1463" s="4">
        <v>21</v>
      </c>
      <c r="G1463" s="3">
        <v>2</v>
      </c>
      <c r="H1463">
        <v>5</v>
      </c>
      <c r="I1463" s="2" t="s">
        <v>1327</v>
      </c>
      <c r="J1463" s="4">
        <f>cocina[[#This Row],[Precio Unitario]]*cocina[[#This Row],[Cantidad Ordenada]]</f>
        <v>42</v>
      </c>
      <c r="K1463" s="4">
        <f>(cocina[[#This Row],[Precio Unitario]]-cocina[[#This Row],[Costo Unitario]])*cocina[[#This Row],[Cantidad Ordenada]]</f>
        <v>16</v>
      </c>
      <c r="L1463" s="7">
        <f>cocina[[#This Row],[Ganancia Neta]]/cocina[[#This Row],[Ganancia Bruta]]</f>
        <v>0.38095238095238093</v>
      </c>
      <c r="M1463" s="4">
        <f>cocina[[#This Row],[Costo Unitario]]*cocina[[#This Row],[Cantidad Ordenada]]</f>
        <v>26</v>
      </c>
    </row>
    <row r="1464" spans="1:13" x14ac:dyDescent="0.45">
      <c r="A1464" s="3">
        <v>595</v>
      </c>
      <c r="B1464" s="3">
        <v>9</v>
      </c>
      <c r="C1464" s="2" t="s">
        <v>123</v>
      </c>
      <c r="D1464" s="2" t="s">
        <v>1334</v>
      </c>
      <c r="E1464" s="4">
        <v>18</v>
      </c>
      <c r="F1464" s="4">
        <v>30</v>
      </c>
      <c r="G1464" s="3">
        <v>1</v>
      </c>
      <c r="H1464">
        <v>44</v>
      </c>
      <c r="I1464" s="2" t="s">
        <v>1328</v>
      </c>
      <c r="J1464" s="4">
        <f>cocina[[#This Row],[Precio Unitario]]*cocina[[#This Row],[Cantidad Ordenada]]</f>
        <v>30</v>
      </c>
      <c r="K1464" s="4">
        <f>(cocina[[#This Row],[Precio Unitario]]-cocina[[#This Row],[Costo Unitario]])*cocina[[#This Row],[Cantidad Ordenada]]</f>
        <v>12</v>
      </c>
      <c r="L1464" s="7">
        <f>cocina[[#This Row],[Ganancia Neta]]/cocina[[#This Row],[Ganancia Bruta]]</f>
        <v>0.4</v>
      </c>
      <c r="M1464" s="4">
        <f>cocina[[#This Row],[Costo Unitario]]*cocina[[#This Row],[Cantidad Ordenada]]</f>
        <v>18</v>
      </c>
    </row>
    <row r="1465" spans="1:13" x14ac:dyDescent="0.45">
      <c r="A1465" s="3">
        <v>596</v>
      </c>
      <c r="B1465" s="3">
        <v>18</v>
      </c>
      <c r="C1465" s="2" t="s">
        <v>385</v>
      </c>
      <c r="D1465" s="2" t="s">
        <v>1348</v>
      </c>
      <c r="E1465" s="4">
        <v>14</v>
      </c>
      <c r="F1465" s="4">
        <v>23</v>
      </c>
      <c r="G1465" s="3">
        <v>2</v>
      </c>
      <c r="H1465">
        <v>47</v>
      </c>
      <c r="I1465" s="2" t="s">
        <v>1328</v>
      </c>
      <c r="J1465" s="4">
        <f>cocina[[#This Row],[Precio Unitario]]*cocina[[#This Row],[Cantidad Ordenada]]</f>
        <v>46</v>
      </c>
      <c r="K1465" s="4">
        <f>(cocina[[#This Row],[Precio Unitario]]-cocina[[#This Row],[Costo Unitario]])*cocina[[#This Row],[Cantidad Ordenada]]</f>
        <v>18</v>
      </c>
      <c r="L1465" s="7">
        <f>cocina[[#This Row],[Ganancia Neta]]/cocina[[#This Row],[Ganancia Bruta]]</f>
        <v>0.39130434782608697</v>
      </c>
      <c r="M1465" s="4">
        <f>cocina[[#This Row],[Costo Unitario]]*cocina[[#This Row],[Cantidad Ordenada]]</f>
        <v>28</v>
      </c>
    </row>
    <row r="1466" spans="1:13" x14ac:dyDescent="0.45">
      <c r="A1466" s="3">
        <v>596</v>
      </c>
      <c r="B1466" s="3">
        <v>18</v>
      </c>
      <c r="C1466" s="2" t="s">
        <v>300</v>
      </c>
      <c r="D1466" s="2" t="s">
        <v>1333</v>
      </c>
      <c r="E1466" s="4">
        <v>14</v>
      </c>
      <c r="F1466" s="4">
        <v>24</v>
      </c>
      <c r="G1466" s="3">
        <v>2</v>
      </c>
      <c r="H1466">
        <v>50</v>
      </c>
      <c r="I1466" s="2" t="s">
        <v>1328</v>
      </c>
      <c r="J1466" s="4">
        <f>cocina[[#This Row],[Precio Unitario]]*cocina[[#This Row],[Cantidad Ordenada]]</f>
        <v>48</v>
      </c>
      <c r="K1466" s="4">
        <f>(cocina[[#This Row],[Precio Unitario]]-cocina[[#This Row],[Costo Unitario]])*cocina[[#This Row],[Cantidad Ordenada]]</f>
        <v>20</v>
      </c>
      <c r="L1466" s="7">
        <f>cocina[[#This Row],[Ganancia Neta]]/cocina[[#This Row],[Ganancia Bruta]]</f>
        <v>0.41666666666666669</v>
      </c>
      <c r="M1466" s="4">
        <f>cocina[[#This Row],[Costo Unitario]]*cocina[[#This Row],[Cantidad Ordenada]]</f>
        <v>28</v>
      </c>
    </row>
    <row r="1467" spans="1:13" x14ac:dyDescent="0.45">
      <c r="A1467" s="3">
        <v>596</v>
      </c>
      <c r="B1467" s="3">
        <v>18</v>
      </c>
      <c r="C1467" s="2" t="s">
        <v>480</v>
      </c>
      <c r="D1467" s="2" t="s">
        <v>1344</v>
      </c>
      <c r="E1467" s="4">
        <v>19</v>
      </c>
      <c r="F1467" s="4">
        <v>32</v>
      </c>
      <c r="G1467" s="3">
        <v>3</v>
      </c>
      <c r="H1467">
        <v>42</v>
      </c>
      <c r="I1467" s="2" t="s">
        <v>1328</v>
      </c>
      <c r="J1467" s="4">
        <f>cocina[[#This Row],[Precio Unitario]]*cocina[[#This Row],[Cantidad Ordenada]]</f>
        <v>96</v>
      </c>
      <c r="K1467" s="4">
        <f>(cocina[[#This Row],[Precio Unitario]]-cocina[[#This Row],[Costo Unitario]])*cocina[[#This Row],[Cantidad Ordenada]]</f>
        <v>39</v>
      </c>
      <c r="L1467" s="7">
        <f>cocina[[#This Row],[Ganancia Neta]]/cocina[[#This Row],[Ganancia Bruta]]</f>
        <v>0.40625</v>
      </c>
      <c r="M1467" s="4">
        <f>cocina[[#This Row],[Costo Unitario]]*cocina[[#This Row],[Cantidad Ordenada]]</f>
        <v>57</v>
      </c>
    </row>
    <row r="1468" spans="1:13" x14ac:dyDescent="0.45">
      <c r="A1468" s="3">
        <v>596</v>
      </c>
      <c r="B1468" s="3">
        <v>18</v>
      </c>
      <c r="C1468" s="2" t="s">
        <v>229</v>
      </c>
      <c r="D1468" s="2" t="s">
        <v>1352</v>
      </c>
      <c r="E1468" s="4">
        <v>15</v>
      </c>
      <c r="F1468" s="4">
        <v>25</v>
      </c>
      <c r="G1468" s="3">
        <v>2</v>
      </c>
      <c r="H1468">
        <v>19</v>
      </c>
      <c r="I1468" s="2" t="s">
        <v>1327</v>
      </c>
      <c r="J1468" s="4">
        <f>cocina[[#This Row],[Precio Unitario]]*cocina[[#This Row],[Cantidad Ordenada]]</f>
        <v>50</v>
      </c>
      <c r="K1468" s="4">
        <f>(cocina[[#This Row],[Precio Unitario]]-cocina[[#This Row],[Costo Unitario]])*cocina[[#This Row],[Cantidad Ordenada]]</f>
        <v>20</v>
      </c>
      <c r="L1468" s="7">
        <f>cocina[[#This Row],[Ganancia Neta]]/cocina[[#This Row],[Ganancia Bruta]]</f>
        <v>0.4</v>
      </c>
      <c r="M1468" s="4">
        <f>cocina[[#This Row],[Costo Unitario]]*cocina[[#This Row],[Cantidad Ordenada]]</f>
        <v>30</v>
      </c>
    </row>
    <row r="1469" spans="1:13" x14ac:dyDescent="0.45">
      <c r="A1469" s="3">
        <v>597</v>
      </c>
      <c r="B1469" s="3">
        <v>16</v>
      </c>
      <c r="C1469" s="2" t="s">
        <v>68</v>
      </c>
      <c r="D1469" s="2" t="s">
        <v>1341</v>
      </c>
      <c r="E1469" s="4">
        <v>16</v>
      </c>
      <c r="F1469" s="4">
        <v>28</v>
      </c>
      <c r="G1469" s="3">
        <v>1</v>
      </c>
      <c r="H1469">
        <v>39</v>
      </c>
      <c r="I1469" s="2" t="s">
        <v>1328</v>
      </c>
      <c r="J1469" s="4">
        <f>cocina[[#This Row],[Precio Unitario]]*cocina[[#This Row],[Cantidad Ordenada]]</f>
        <v>28</v>
      </c>
      <c r="K1469" s="4">
        <f>(cocina[[#This Row],[Precio Unitario]]-cocina[[#This Row],[Costo Unitario]])*cocina[[#This Row],[Cantidad Ordenada]]</f>
        <v>12</v>
      </c>
      <c r="L1469" s="7">
        <f>cocina[[#This Row],[Ganancia Neta]]/cocina[[#This Row],[Ganancia Bruta]]</f>
        <v>0.42857142857142855</v>
      </c>
      <c r="M1469" s="4">
        <f>cocina[[#This Row],[Costo Unitario]]*cocina[[#This Row],[Cantidad Ordenada]]</f>
        <v>16</v>
      </c>
    </row>
    <row r="1470" spans="1:13" x14ac:dyDescent="0.45">
      <c r="A1470" s="3">
        <v>597</v>
      </c>
      <c r="B1470" s="3">
        <v>16</v>
      </c>
      <c r="C1470" s="2" t="s">
        <v>143</v>
      </c>
      <c r="D1470" s="2" t="s">
        <v>1350</v>
      </c>
      <c r="E1470" s="4">
        <v>10</v>
      </c>
      <c r="F1470" s="4">
        <v>18</v>
      </c>
      <c r="G1470" s="3">
        <v>1</v>
      </c>
      <c r="H1470">
        <v>55</v>
      </c>
      <c r="I1470" s="2" t="s">
        <v>1328</v>
      </c>
      <c r="J1470" s="4">
        <f>cocina[[#This Row],[Precio Unitario]]*cocina[[#This Row],[Cantidad Ordenada]]</f>
        <v>18</v>
      </c>
      <c r="K1470" s="4">
        <f>(cocina[[#This Row],[Precio Unitario]]-cocina[[#This Row],[Costo Unitario]])*cocina[[#This Row],[Cantidad Ordenada]]</f>
        <v>8</v>
      </c>
      <c r="L1470" s="7">
        <f>cocina[[#This Row],[Ganancia Neta]]/cocina[[#This Row],[Ganancia Bruta]]</f>
        <v>0.44444444444444442</v>
      </c>
      <c r="M1470" s="4">
        <f>cocina[[#This Row],[Costo Unitario]]*cocina[[#This Row],[Cantidad Ordenada]]</f>
        <v>10</v>
      </c>
    </row>
    <row r="1471" spans="1:13" x14ac:dyDescent="0.45">
      <c r="A1471" s="3">
        <v>597</v>
      </c>
      <c r="B1471" s="3">
        <v>16</v>
      </c>
      <c r="C1471" s="2" t="s">
        <v>80</v>
      </c>
      <c r="D1471" s="2" t="s">
        <v>1337</v>
      </c>
      <c r="E1471" s="4">
        <v>25</v>
      </c>
      <c r="F1471" s="4">
        <v>40</v>
      </c>
      <c r="G1471" s="3">
        <v>2</v>
      </c>
      <c r="H1471">
        <v>39</v>
      </c>
      <c r="I1471" s="2" t="s">
        <v>1328</v>
      </c>
      <c r="J1471" s="4">
        <f>cocina[[#This Row],[Precio Unitario]]*cocina[[#This Row],[Cantidad Ordenada]]</f>
        <v>80</v>
      </c>
      <c r="K1471" s="4">
        <f>(cocina[[#This Row],[Precio Unitario]]-cocina[[#This Row],[Costo Unitario]])*cocina[[#This Row],[Cantidad Ordenada]]</f>
        <v>30</v>
      </c>
      <c r="L1471" s="7">
        <f>cocina[[#This Row],[Ganancia Neta]]/cocina[[#This Row],[Ganancia Bruta]]</f>
        <v>0.375</v>
      </c>
      <c r="M1471" s="4">
        <f>cocina[[#This Row],[Costo Unitario]]*cocina[[#This Row],[Cantidad Ordenada]]</f>
        <v>50</v>
      </c>
    </row>
    <row r="1472" spans="1:13" x14ac:dyDescent="0.45">
      <c r="A1472" s="3">
        <v>597</v>
      </c>
      <c r="B1472" s="3">
        <v>16</v>
      </c>
      <c r="C1472" s="2" t="s">
        <v>300</v>
      </c>
      <c r="D1472" s="2" t="s">
        <v>1333</v>
      </c>
      <c r="E1472" s="4">
        <v>14</v>
      </c>
      <c r="F1472" s="4">
        <v>24</v>
      </c>
      <c r="G1472" s="3">
        <v>1</v>
      </c>
      <c r="H1472">
        <v>8</v>
      </c>
      <c r="I1472" s="2" t="s">
        <v>1328</v>
      </c>
      <c r="J1472" s="4">
        <f>cocina[[#This Row],[Precio Unitario]]*cocina[[#This Row],[Cantidad Ordenada]]</f>
        <v>24</v>
      </c>
      <c r="K1472" s="4">
        <f>(cocina[[#This Row],[Precio Unitario]]-cocina[[#This Row],[Costo Unitario]])*cocina[[#This Row],[Cantidad Ordenada]]</f>
        <v>10</v>
      </c>
      <c r="L1472" s="7">
        <f>cocina[[#This Row],[Ganancia Neta]]/cocina[[#This Row],[Ganancia Bruta]]</f>
        <v>0.41666666666666669</v>
      </c>
      <c r="M1472" s="4">
        <f>cocina[[#This Row],[Costo Unitario]]*cocina[[#This Row],[Cantidad Ordenada]]</f>
        <v>14</v>
      </c>
    </row>
    <row r="1473" spans="1:13" x14ac:dyDescent="0.45">
      <c r="A1473" s="3">
        <v>598</v>
      </c>
      <c r="B1473" s="3">
        <v>9</v>
      </c>
      <c r="C1473" s="2" t="s">
        <v>297</v>
      </c>
      <c r="D1473" s="2" t="s">
        <v>1351</v>
      </c>
      <c r="E1473" s="4">
        <v>15</v>
      </c>
      <c r="F1473" s="4">
        <v>26</v>
      </c>
      <c r="G1473" s="3">
        <v>2</v>
      </c>
      <c r="H1473">
        <v>44</v>
      </c>
      <c r="I1473" s="2" t="s">
        <v>1327</v>
      </c>
      <c r="J1473" s="4">
        <f>cocina[[#This Row],[Precio Unitario]]*cocina[[#This Row],[Cantidad Ordenada]]</f>
        <v>52</v>
      </c>
      <c r="K1473" s="4">
        <f>(cocina[[#This Row],[Precio Unitario]]-cocina[[#This Row],[Costo Unitario]])*cocina[[#This Row],[Cantidad Ordenada]]</f>
        <v>22</v>
      </c>
      <c r="L1473" s="7">
        <f>cocina[[#This Row],[Ganancia Neta]]/cocina[[#This Row],[Ganancia Bruta]]</f>
        <v>0.42307692307692307</v>
      </c>
      <c r="M1473" s="4">
        <f>cocina[[#This Row],[Costo Unitario]]*cocina[[#This Row],[Cantidad Ordenada]]</f>
        <v>30</v>
      </c>
    </row>
    <row r="1474" spans="1:13" x14ac:dyDescent="0.45">
      <c r="A1474" s="3">
        <v>598</v>
      </c>
      <c r="B1474" s="3">
        <v>9</v>
      </c>
      <c r="C1474" s="2" t="s">
        <v>480</v>
      </c>
      <c r="D1474" s="2" t="s">
        <v>1344</v>
      </c>
      <c r="E1474" s="4">
        <v>19</v>
      </c>
      <c r="F1474" s="4">
        <v>32</v>
      </c>
      <c r="G1474" s="3">
        <v>2</v>
      </c>
      <c r="H1474">
        <v>22</v>
      </c>
      <c r="I1474" s="2" t="s">
        <v>1327</v>
      </c>
      <c r="J1474" s="4">
        <f>cocina[[#This Row],[Precio Unitario]]*cocina[[#This Row],[Cantidad Ordenada]]</f>
        <v>64</v>
      </c>
      <c r="K1474" s="4">
        <f>(cocina[[#This Row],[Precio Unitario]]-cocina[[#This Row],[Costo Unitario]])*cocina[[#This Row],[Cantidad Ordenada]]</f>
        <v>26</v>
      </c>
      <c r="L1474" s="7">
        <f>cocina[[#This Row],[Ganancia Neta]]/cocina[[#This Row],[Ganancia Bruta]]</f>
        <v>0.40625</v>
      </c>
      <c r="M1474" s="4">
        <f>cocina[[#This Row],[Costo Unitario]]*cocina[[#This Row],[Cantidad Ordenada]]</f>
        <v>38</v>
      </c>
    </row>
    <row r="1475" spans="1:13" x14ac:dyDescent="0.45">
      <c r="A1475" s="3">
        <v>598</v>
      </c>
      <c r="B1475" s="3">
        <v>9</v>
      </c>
      <c r="C1475" s="2" t="s">
        <v>218</v>
      </c>
      <c r="D1475" s="2" t="s">
        <v>1335</v>
      </c>
      <c r="E1475" s="4">
        <v>19</v>
      </c>
      <c r="F1475" s="4">
        <v>31</v>
      </c>
      <c r="G1475" s="3">
        <v>3</v>
      </c>
      <c r="H1475">
        <v>15</v>
      </c>
      <c r="I1475" s="2" t="s">
        <v>1327</v>
      </c>
      <c r="J1475" s="4">
        <f>cocina[[#This Row],[Precio Unitario]]*cocina[[#This Row],[Cantidad Ordenada]]</f>
        <v>93</v>
      </c>
      <c r="K1475" s="4">
        <f>(cocina[[#This Row],[Precio Unitario]]-cocina[[#This Row],[Costo Unitario]])*cocina[[#This Row],[Cantidad Ordenada]]</f>
        <v>36</v>
      </c>
      <c r="L1475" s="7">
        <f>cocina[[#This Row],[Ganancia Neta]]/cocina[[#This Row],[Ganancia Bruta]]</f>
        <v>0.38709677419354838</v>
      </c>
      <c r="M1475" s="4">
        <f>cocina[[#This Row],[Costo Unitario]]*cocina[[#This Row],[Cantidad Ordenada]]</f>
        <v>57</v>
      </c>
    </row>
    <row r="1476" spans="1:13" x14ac:dyDescent="0.45">
      <c r="A1476" s="3">
        <v>599</v>
      </c>
      <c r="B1476" s="3">
        <v>11</v>
      </c>
      <c r="C1476" s="2" t="s">
        <v>98</v>
      </c>
      <c r="D1476" s="2" t="s">
        <v>1346</v>
      </c>
      <c r="E1476" s="4">
        <v>20</v>
      </c>
      <c r="F1476" s="4">
        <v>34</v>
      </c>
      <c r="G1476" s="3">
        <v>2</v>
      </c>
      <c r="H1476">
        <v>5</v>
      </c>
      <c r="I1476" s="2" t="s">
        <v>1327</v>
      </c>
      <c r="J1476" s="4">
        <f>cocina[[#This Row],[Precio Unitario]]*cocina[[#This Row],[Cantidad Ordenada]]</f>
        <v>68</v>
      </c>
      <c r="K1476" s="4">
        <f>(cocina[[#This Row],[Precio Unitario]]-cocina[[#This Row],[Costo Unitario]])*cocina[[#This Row],[Cantidad Ordenada]]</f>
        <v>28</v>
      </c>
      <c r="L1476" s="7">
        <f>cocina[[#This Row],[Ganancia Neta]]/cocina[[#This Row],[Ganancia Bruta]]</f>
        <v>0.41176470588235292</v>
      </c>
      <c r="M1476" s="4">
        <f>cocina[[#This Row],[Costo Unitario]]*cocina[[#This Row],[Cantidad Ordenada]]</f>
        <v>40</v>
      </c>
    </row>
    <row r="1477" spans="1:13" x14ac:dyDescent="0.45">
      <c r="A1477" s="3">
        <v>599</v>
      </c>
      <c r="B1477" s="3">
        <v>11</v>
      </c>
      <c r="C1477" s="2" t="s">
        <v>218</v>
      </c>
      <c r="D1477" s="2" t="s">
        <v>1335</v>
      </c>
      <c r="E1477" s="4">
        <v>19</v>
      </c>
      <c r="F1477" s="4">
        <v>31</v>
      </c>
      <c r="G1477" s="3">
        <v>1</v>
      </c>
      <c r="H1477">
        <v>49</v>
      </c>
      <c r="I1477" s="2" t="s">
        <v>1327</v>
      </c>
      <c r="J1477" s="4">
        <f>cocina[[#This Row],[Precio Unitario]]*cocina[[#This Row],[Cantidad Ordenada]]</f>
        <v>31</v>
      </c>
      <c r="K1477" s="4">
        <f>(cocina[[#This Row],[Precio Unitario]]-cocina[[#This Row],[Costo Unitario]])*cocina[[#This Row],[Cantidad Ordenada]]</f>
        <v>12</v>
      </c>
      <c r="L1477" s="7">
        <f>cocina[[#This Row],[Ganancia Neta]]/cocina[[#This Row],[Ganancia Bruta]]</f>
        <v>0.38709677419354838</v>
      </c>
      <c r="M1477" s="4">
        <f>cocina[[#This Row],[Costo Unitario]]*cocina[[#This Row],[Cantidad Ordenada]]</f>
        <v>19</v>
      </c>
    </row>
    <row r="1478" spans="1:13" x14ac:dyDescent="0.45">
      <c r="A1478" s="3">
        <v>599</v>
      </c>
      <c r="B1478" s="3">
        <v>11</v>
      </c>
      <c r="C1478" s="2" t="s">
        <v>35</v>
      </c>
      <c r="D1478" s="2" t="s">
        <v>1343</v>
      </c>
      <c r="E1478" s="4">
        <v>21</v>
      </c>
      <c r="F1478" s="4">
        <v>35</v>
      </c>
      <c r="G1478" s="3">
        <v>2</v>
      </c>
      <c r="H1478">
        <v>54</v>
      </c>
      <c r="I1478" s="2" t="s">
        <v>1327</v>
      </c>
      <c r="J1478" s="4">
        <f>cocina[[#This Row],[Precio Unitario]]*cocina[[#This Row],[Cantidad Ordenada]]</f>
        <v>70</v>
      </c>
      <c r="K1478" s="4">
        <f>(cocina[[#This Row],[Precio Unitario]]-cocina[[#This Row],[Costo Unitario]])*cocina[[#This Row],[Cantidad Ordenada]]</f>
        <v>28</v>
      </c>
      <c r="L1478" s="7">
        <f>cocina[[#This Row],[Ganancia Neta]]/cocina[[#This Row],[Ganancia Bruta]]</f>
        <v>0.4</v>
      </c>
      <c r="M1478" s="4">
        <f>cocina[[#This Row],[Costo Unitario]]*cocina[[#This Row],[Cantidad Ordenada]]</f>
        <v>42</v>
      </c>
    </row>
    <row r="1479" spans="1:13" x14ac:dyDescent="0.45">
      <c r="A1479" s="3">
        <v>600</v>
      </c>
      <c r="B1479" s="3">
        <v>14</v>
      </c>
      <c r="C1479" s="2" t="s">
        <v>68</v>
      </c>
      <c r="D1479" s="2" t="s">
        <v>1341</v>
      </c>
      <c r="E1479" s="4">
        <v>16</v>
      </c>
      <c r="F1479" s="4">
        <v>28</v>
      </c>
      <c r="G1479" s="3">
        <v>3</v>
      </c>
      <c r="H1479">
        <v>22</v>
      </c>
      <c r="I1479" s="2" t="s">
        <v>1328</v>
      </c>
      <c r="J1479" s="4">
        <f>cocina[[#This Row],[Precio Unitario]]*cocina[[#This Row],[Cantidad Ordenada]]</f>
        <v>84</v>
      </c>
      <c r="K1479" s="4">
        <f>(cocina[[#This Row],[Precio Unitario]]-cocina[[#This Row],[Costo Unitario]])*cocina[[#This Row],[Cantidad Ordenada]]</f>
        <v>36</v>
      </c>
      <c r="L1479" s="7">
        <f>cocina[[#This Row],[Ganancia Neta]]/cocina[[#This Row],[Ganancia Bruta]]</f>
        <v>0.42857142857142855</v>
      </c>
      <c r="M1479" s="4">
        <f>cocina[[#This Row],[Costo Unitario]]*cocina[[#This Row],[Cantidad Ordenada]]</f>
        <v>48</v>
      </c>
    </row>
    <row r="1480" spans="1:13" x14ac:dyDescent="0.45">
      <c r="A1480" s="3">
        <v>600</v>
      </c>
      <c r="B1480" s="3">
        <v>14</v>
      </c>
      <c r="C1480" s="2" t="s">
        <v>123</v>
      </c>
      <c r="D1480" s="2" t="s">
        <v>1334</v>
      </c>
      <c r="E1480" s="4">
        <v>18</v>
      </c>
      <c r="F1480" s="4">
        <v>30</v>
      </c>
      <c r="G1480" s="3">
        <v>2</v>
      </c>
      <c r="H1480">
        <v>43</v>
      </c>
      <c r="I1480" s="2" t="s">
        <v>1327</v>
      </c>
      <c r="J1480" s="4">
        <f>cocina[[#This Row],[Precio Unitario]]*cocina[[#This Row],[Cantidad Ordenada]]</f>
        <v>60</v>
      </c>
      <c r="K1480" s="4">
        <f>(cocina[[#This Row],[Precio Unitario]]-cocina[[#This Row],[Costo Unitario]])*cocina[[#This Row],[Cantidad Ordenada]]</f>
        <v>24</v>
      </c>
      <c r="L1480" s="7">
        <f>cocina[[#This Row],[Ganancia Neta]]/cocina[[#This Row],[Ganancia Bruta]]</f>
        <v>0.4</v>
      </c>
      <c r="M1480" s="4">
        <f>cocina[[#This Row],[Costo Unitario]]*cocina[[#This Row],[Cantidad Ordenada]]</f>
        <v>36</v>
      </c>
    </row>
    <row r="1481" spans="1:13" x14ac:dyDescent="0.45">
      <c r="A1481" s="3">
        <v>601</v>
      </c>
      <c r="B1481" s="3">
        <v>13</v>
      </c>
      <c r="C1481" s="2" t="s">
        <v>80</v>
      </c>
      <c r="D1481" s="2" t="s">
        <v>1337</v>
      </c>
      <c r="E1481" s="4">
        <v>25</v>
      </c>
      <c r="F1481" s="4">
        <v>40</v>
      </c>
      <c r="G1481" s="3">
        <v>2</v>
      </c>
      <c r="H1481">
        <v>11</v>
      </c>
      <c r="I1481" s="2" t="s">
        <v>1328</v>
      </c>
      <c r="J1481" s="4">
        <f>cocina[[#This Row],[Precio Unitario]]*cocina[[#This Row],[Cantidad Ordenada]]</f>
        <v>80</v>
      </c>
      <c r="K1481" s="4">
        <f>(cocina[[#This Row],[Precio Unitario]]-cocina[[#This Row],[Costo Unitario]])*cocina[[#This Row],[Cantidad Ordenada]]</f>
        <v>30</v>
      </c>
      <c r="L1481" s="7">
        <f>cocina[[#This Row],[Ganancia Neta]]/cocina[[#This Row],[Ganancia Bruta]]</f>
        <v>0.375</v>
      </c>
      <c r="M1481" s="4">
        <f>cocina[[#This Row],[Costo Unitario]]*cocina[[#This Row],[Cantidad Ordenada]]</f>
        <v>50</v>
      </c>
    </row>
    <row r="1482" spans="1:13" x14ac:dyDescent="0.45">
      <c r="A1482" s="3">
        <v>601</v>
      </c>
      <c r="B1482" s="3">
        <v>13</v>
      </c>
      <c r="C1482" s="2" t="s">
        <v>68</v>
      </c>
      <c r="D1482" s="2" t="s">
        <v>1341</v>
      </c>
      <c r="E1482" s="4">
        <v>16</v>
      </c>
      <c r="F1482" s="4">
        <v>28</v>
      </c>
      <c r="G1482" s="3">
        <v>3</v>
      </c>
      <c r="H1482">
        <v>28</v>
      </c>
      <c r="I1482" s="2" t="s">
        <v>1327</v>
      </c>
      <c r="J1482" s="4">
        <f>cocina[[#This Row],[Precio Unitario]]*cocina[[#This Row],[Cantidad Ordenada]]</f>
        <v>84</v>
      </c>
      <c r="K1482" s="4">
        <f>(cocina[[#This Row],[Precio Unitario]]-cocina[[#This Row],[Costo Unitario]])*cocina[[#This Row],[Cantidad Ordenada]]</f>
        <v>36</v>
      </c>
      <c r="L1482" s="7">
        <f>cocina[[#This Row],[Ganancia Neta]]/cocina[[#This Row],[Ganancia Bruta]]</f>
        <v>0.42857142857142855</v>
      </c>
      <c r="M1482" s="4">
        <f>cocina[[#This Row],[Costo Unitario]]*cocina[[#This Row],[Cantidad Ordenada]]</f>
        <v>48</v>
      </c>
    </row>
    <row r="1483" spans="1:13" x14ac:dyDescent="0.45">
      <c r="A1483" s="3">
        <v>601</v>
      </c>
      <c r="B1483" s="3">
        <v>13</v>
      </c>
      <c r="C1483" s="2" t="s">
        <v>385</v>
      </c>
      <c r="D1483" s="2" t="s">
        <v>1348</v>
      </c>
      <c r="E1483" s="4">
        <v>14</v>
      </c>
      <c r="F1483" s="4">
        <v>23</v>
      </c>
      <c r="G1483" s="3">
        <v>1</v>
      </c>
      <c r="H1483">
        <v>44</v>
      </c>
      <c r="I1483" s="2" t="s">
        <v>1328</v>
      </c>
      <c r="J1483" s="4">
        <f>cocina[[#This Row],[Precio Unitario]]*cocina[[#This Row],[Cantidad Ordenada]]</f>
        <v>23</v>
      </c>
      <c r="K1483" s="4">
        <f>(cocina[[#This Row],[Precio Unitario]]-cocina[[#This Row],[Costo Unitario]])*cocina[[#This Row],[Cantidad Ordenada]]</f>
        <v>9</v>
      </c>
      <c r="L1483" s="7">
        <f>cocina[[#This Row],[Ganancia Neta]]/cocina[[#This Row],[Ganancia Bruta]]</f>
        <v>0.39130434782608697</v>
      </c>
      <c r="M1483" s="4">
        <f>cocina[[#This Row],[Costo Unitario]]*cocina[[#This Row],[Cantidad Ordenada]]</f>
        <v>14</v>
      </c>
    </row>
    <row r="1484" spans="1:13" x14ac:dyDescent="0.45">
      <c r="A1484" s="3">
        <v>601</v>
      </c>
      <c r="B1484" s="3">
        <v>13</v>
      </c>
      <c r="C1484" s="2" t="s">
        <v>35</v>
      </c>
      <c r="D1484" s="2" t="s">
        <v>1343</v>
      </c>
      <c r="E1484" s="4">
        <v>21</v>
      </c>
      <c r="F1484" s="4">
        <v>35</v>
      </c>
      <c r="G1484" s="3">
        <v>3</v>
      </c>
      <c r="H1484">
        <v>32</v>
      </c>
      <c r="I1484" s="2" t="s">
        <v>1327</v>
      </c>
      <c r="J1484" s="4">
        <f>cocina[[#This Row],[Precio Unitario]]*cocina[[#This Row],[Cantidad Ordenada]]</f>
        <v>105</v>
      </c>
      <c r="K1484" s="4">
        <f>(cocina[[#This Row],[Precio Unitario]]-cocina[[#This Row],[Costo Unitario]])*cocina[[#This Row],[Cantidad Ordenada]]</f>
        <v>42</v>
      </c>
      <c r="L1484" s="7">
        <f>cocina[[#This Row],[Ganancia Neta]]/cocina[[#This Row],[Ganancia Bruta]]</f>
        <v>0.4</v>
      </c>
      <c r="M1484" s="4">
        <f>cocina[[#This Row],[Costo Unitario]]*cocina[[#This Row],[Cantidad Ordenada]]</f>
        <v>63</v>
      </c>
    </row>
    <row r="1485" spans="1:13" x14ac:dyDescent="0.45">
      <c r="A1485" s="3">
        <v>602</v>
      </c>
      <c r="B1485" s="3">
        <v>12</v>
      </c>
      <c r="C1485" s="2" t="s">
        <v>35</v>
      </c>
      <c r="D1485" s="2" t="s">
        <v>1343</v>
      </c>
      <c r="E1485" s="4">
        <v>21</v>
      </c>
      <c r="F1485" s="4">
        <v>35</v>
      </c>
      <c r="G1485" s="3">
        <v>2</v>
      </c>
      <c r="H1485">
        <v>56</v>
      </c>
      <c r="I1485" s="2" t="s">
        <v>1327</v>
      </c>
      <c r="J1485" s="4">
        <f>cocina[[#This Row],[Precio Unitario]]*cocina[[#This Row],[Cantidad Ordenada]]</f>
        <v>70</v>
      </c>
      <c r="K1485" s="4">
        <f>(cocina[[#This Row],[Precio Unitario]]-cocina[[#This Row],[Costo Unitario]])*cocina[[#This Row],[Cantidad Ordenada]]</f>
        <v>28</v>
      </c>
      <c r="L1485" s="7">
        <f>cocina[[#This Row],[Ganancia Neta]]/cocina[[#This Row],[Ganancia Bruta]]</f>
        <v>0.4</v>
      </c>
      <c r="M1485" s="4">
        <f>cocina[[#This Row],[Costo Unitario]]*cocina[[#This Row],[Cantidad Ordenada]]</f>
        <v>42</v>
      </c>
    </row>
    <row r="1486" spans="1:13" x14ac:dyDescent="0.45">
      <c r="A1486" s="3">
        <v>602</v>
      </c>
      <c r="B1486" s="3">
        <v>12</v>
      </c>
      <c r="C1486" s="2" t="s">
        <v>390</v>
      </c>
      <c r="D1486" s="2" t="s">
        <v>1345</v>
      </c>
      <c r="E1486" s="4">
        <v>13</v>
      </c>
      <c r="F1486" s="4">
        <v>22</v>
      </c>
      <c r="G1486" s="3">
        <v>3</v>
      </c>
      <c r="H1486">
        <v>58</v>
      </c>
      <c r="I1486" s="2" t="s">
        <v>1327</v>
      </c>
      <c r="J1486" s="4">
        <f>cocina[[#This Row],[Precio Unitario]]*cocina[[#This Row],[Cantidad Ordenada]]</f>
        <v>66</v>
      </c>
      <c r="K1486" s="4">
        <f>(cocina[[#This Row],[Precio Unitario]]-cocina[[#This Row],[Costo Unitario]])*cocina[[#This Row],[Cantidad Ordenada]]</f>
        <v>27</v>
      </c>
      <c r="L1486" s="7">
        <f>cocina[[#This Row],[Ganancia Neta]]/cocina[[#This Row],[Ganancia Bruta]]</f>
        <v>0.40909090909090912</v>
      </c>
      <c r="M1486" s="4">
        <f>cocina[[#This Row],[Costo Unitario]]*cocina[[#This Row],[Cantidad Ordenada]]</f>
        <v>39</v>
      </c>
    </row>
    <row r="1487" spans="1:13" x14ac:dyDescent="0.45">
      <c r="A1487" s="3">
        <v>602</v>
      </c>
      <c r="B1487" s="3">
        <v>12</v>
      </c>
      <c r="C1487" s="2" t="s">
        <v>123</v>
      </c>
      <c r="D1487" s="2" t="s">
        <v>1334</v>
      </c>
      <c r="E1487" s="4">
        <v>18</v>
      </c>
      <c r="F1487" s="4">
        <v>30</v>
      </c>
      <c r="G1487" s="3">
        <v>3</v>
      </c>
      <c r="H1487">
        <v>12</v>
      </c>
      <c r="I1487" s="2" t="s">
        <v>1327</v>
      </c>
      <c r="J1487" s="4">
        <f>cocina[[#This Row],[Precio Unitario]]*cocina[[#This Row],[Cantidad Ordenada]]</f>
        <v>90</v>
      </c>
      <c r="K1487" s="4">
        <f>(cocina[[#This Row],[Precio Unitario]]-cocina[[#This Row],[Costo Unitario]])*cocina[[#This Row],[Cantidad Ordenada]]</f>
        <v>36</v>
      </c>
      <c r="L1487" s="7">
        <f>cocina[[#This Row],[Ganancia Neta]]/cocina[[#This Row],[Ganancia Bruta]]</f>
        <v>0.4</v>
      </c>
      <c r="M1487" s="4">
        <f>cocina[[#This Row],[Costo Unitario]]*cocina[[#This Row],[Cantidad Ordenada]]</f>
        <v>54</v>
      </c>
    </row>
    <row r="1488" spans="1:13" x14ac:dyDescent="0.45">
      <c r="A1488" s="3">
        <v>602</v>
      </c>
      <c r="B1488" s="3">
        <v>12</v>
      </c>
      <c r="C1488" s="2" t="s">
        <v>80</v>
      </c>
      <c r="D1488" s="2" t="s">
        <v>1337</v>
      </c>
      <c r="E1488" s="4">
        <v>25</v>
      </c>
      <c r="F1488" s="4">
        <v>40</v>
      </c>
      <c r="G1488" s="3">
        <v>1</v>
      </c>
      <c r="H1488">
        <v>36</v>
      </c>
      <c r="I1488" s="2" t="s">
        <v>1328</v>
      </c>
      <c r="J1488" s="4">
        <f>cocina[[#This Row],[Precio Unitario]]*cocina[[#This Row],[Cantidad Ordenada]]</f>
        <v>40</v>
      </c>
      <c r="K1488" s="4">
        <f>(cocina[[#This Row],[Precio Unitario]]-cocina[[#This Row],[Costo Unitario]])*cocina[[#This Row],[Cantidad Ordenada]]</f>
        <v>15</v>
      </c>
      <c r="L1488" s="7">
        <f>cocina[[#This Row],[Ganancia Neta]]/cocina[[#This Row],[Ganancia Bruta]]</f>
        <v>0.375</v>
      </c>
      <c r="M1488" s="4">
        <f>cocina[[#This Row],[Costo Unitario]]*cocina[[#This Row],[Cantidad Ordenada]]</f>
        <v>25</v>
      </c>
    </row>
    <row r="1489" spans="1:13" x14ac:dyDescent="0.45">
      <c r="A1489" s="3">
        <v>603</v>
      </c>
      <c r="B1489" s="3">
        <v>19</v>
      </c>
      <c r="C1489" s="2" t="s">
        <v>218</v>
      </c>
      <c r="D1489" s="2" t="s">
        <v>1335</v>
      </c>
      <c r="E1489" s="4">
        <v>19</v>
      </c>
      <c r="F1489" s="4">
        <v>31</v>
      </c>
      <c r="G1489" s="3">
        <v>2</v>
      </c>
      <c r="H1489">
        <v>17</v>
      </c>
      <c r="I1489" s="2" t="s">
        <v>1327</v>
      </c>
      <c r="J1489" s="4">
        <f>cocina[[#This Row],[Precio Unitario]]*cocina[[#This Row],[Cantidad Ordenada]]</f>
        <v>62</v>
      </c>
      <c r="K1489" s="4">
        <f>(cocina[[#This Row],[Precio Unitario]]-cocina[[#This Row],[Costo Unitario]])*cocina[[#This Row],[Cantidad Ordenada]]</f>
        <v>24</v>
      </c>
      <c r="L1489" s="7">
        <f>cocina[[#This Row],[Ganancia Neta]]/cocina[[#This Row],[Ganancia Bruta]]</f>
        <v>0.38709677419354838</v>
      </c>
      <c r="M1489" s="4">
        <f>cocina[[#This Row],[Costo Unitario]]*cocina[[#This Row],[Cantidad Ordenada]]</f>
        <v>38</v>
      </c>
    </row>
    <row r="1490" spans="1:13" x14ac:dyDescent="0.45">
      <c r="A1490" s="3">
        <v>604</v>
      </c>
      <c r="B1490" s="3">
        <v>14</v>
      </c>
      <c r="C1490" s="2" t="s">
        <v>35</v>
      </c>
      <c r="D1490" s="2" t="s">
        <v>1343</v>
      </c>
      <c r="E1490" s="4">
        <v>21</v>
      </c>
      <c r="F1490" s="4">
        <v>35</v>
      </c>
      <c r="G1490" s="3">
        <v>3</v>
      </c>
      <c r="H1490">
        <v>42</v>
      </c>
      <c r="I1490" s="2" t="s">
        <v>1327</v>
      </c>
      <c r="J1490" s="4">
        <f>cocina[[#This Row],[Precio Unitario]]*cocina[[#This Row],[Cantidad Ordenada]]</f>
        <v>105</v>
      </c>
      <c r="K1490" s="4">
        <f>(cocina[[#This Row],[Precio Unitario]]-cocina[[#This Row],[Costo Unitario]])*cocina[[#This Row],[Cantidad Ordenada]]</f>
        <v>42</v>
      </c>
      <c r="L1490" s="7">
        <f>cocina[[#This Row],[Ganancia Neta]]/cocina[[#This Row],[Ganancia Bruta]]</f>
        <v>0.4</v>
      </c>
      <c r="M1490" s="4">
        <f>cocina[[#This Row],[Costo Unitario]]*cocina[[#This Row],[Cantidad Ordenada]]</f>
        <v>63</v>
      </c>
    </row>
    <row r="1491" spans="1:13" x14ac:dyDescent="0.45">
      <c r="A1491" s="3">
        <v>605</v>
      </c>
      <c r="B1491" s="3">
        <v>19</v>
      </c>
      <c r="C1491" s="2" t="s">
        <v>279</v>
      </c>
      <c r="D1491" s="2" t="s">
        <v>1347</v>
      </c>
      <c r="E1491" s="4">
        <v>12</v>
      </c>
      <c r="F1491" s="4">
        <v>20</v>
      </c>
      <c r="G1491" s="3">
        <v>1</v>
      </c>
      <c r="H1491">
        <v>47</v>
      </c>
      <c r="I1491" s="2" t="s">
        <v>1327</v>
      </c>
      <c r="J1491" s="4">
        <f>cocina[[#This Row],[Precio Unitario]]*cocina[[#This Row],[Cantidad Ordenada]]</f>
        <v>20</v>
      </c>
      <c r="K1491" s="4">
        <f>(cocina[[#This Row],[Precio Unitario]]-cocina[[#This Row],[Costo Unitario]])*cocina[[#This Row],[Cantidad Ordenada]]</f>
        <v>8</v>
      </c>
      <c r="L1491" s="7">
        <f>cocina[[#This Row],[Ganancia Neta]]/cocina[[#This Row],[Ganancia Bruta]]</f>
        <v>0.4</v>
      </c>
      <c r="M1491" s="4">
        <f>cocina[[#This Row],[Costo Unitario]]*cocina[[#This Row],[Cantidad Ordenada]]</f>
        <v>12</v>
      </c>
    </row>
    <row r="1492" spans="1:13" x14ac:dyDescent="0.45">
      <c r="A1492" s="3">
        <v>605</v>
      </c>
      <c r="B1492" s="3">
        <v>19</v>
      </c>
      <c r="C1492" s="2" t="s">
        <v>80</v>
      </c>
      <c r="D1492" s="2" t="s">
        <v>1337</v>
      </c>
      <c r="E1492" s="4">
        <v>25</v>
      </c>
      <c r="F1492" s="4">
        <v>40</v>
      </c>
      <c r="G1492" s="3">
        <v>1</v>
      </c>
      <c r="H1492">
        <v>24</v>
      </c>
      <c r="I1492" s="2" t="s">
        <v>1328</v>
      </c>
      <c r="J1492" s="4">
        <f>cocina[[#This Row],[Precio Unitario]]*cocina[[#This Row],[Cantidad Ordenada]]</f>
        <v>40</v>
      </c>
      <c r="K1492" s="4">
        <f>(cocina[[#This Row],[Precio Unitario]]-cocina[[#This Row],[Costo Unitario]])*cocina[[#This Row],[Cantidad Ordenada]]</f>
        <v>15</v>
      </c>
      <c r="L1492" s="7">
        <f>cocina[[#This Row],[Ganancia Neta]]/cocina[[#This Row],[Ganancia Bruta]]</f>
        <v>0.375</v>
      </c>
      <c r="M1492" s="4">
        <f>cocina[[#This Row],[Costo Unitario]]*cocina[[#This Row],[Cantidad Ordenada]]</f>
        <v>25</v>
      </c>
    </row>
    <row r="1493" spans="1:13" x14ac:dyDescent="0.45">
      <c r="A1493" s="3">
        <v>605</v>
      </c>
      <c r="B1493" s="3">
        <v>19</v>
      </c>
      <c r="C1493" s="2" t="s">
        <v>35</v>
      </c>
      <c r="D1493" s="2" t="s">
        <v>1343</v>
      </c>
      <c r="E1493" s="4">
        <v>21</v>
      </c>
      <c r="F1493" s="4">
        <v>35</v>
      </c>
      <c r="G1493" s="3">
        <v>2</v>
      </c>
      <c r="H1493">
        <v>55</v>
      </c>
      <c r="I1493" s="2" t="s">
        <v>1328</v>
      </c>
      <c r="J1493" s="4">
        <f>cocina[[#This Row],[Precio Unitario]]*cocina[[#This Row],[Cantidad Ordenada]]</f>
        <v>70</v>
      </c>
      <c r="K1493" s="4">
        <f>(cocina[[#This Row],[Precio Unitario]]-cocina[[#This Row],[Costo Unitario]])*cocina[[#This Row],[Cantidad Ordenada]]</f>
        <v>28</v>
      </c>
      <c r="L1493" s="7">
        <f>cocina[[#This Row],[Ganancia Neta]]/cocina[[#This Row],[Ganancia Bruta]]</f>
        <v>0.4</v>
      </c>
      <c r="M1493" s="4">
        <f>cocina[[#This Row],[Costo Unitario]]*cocina[[#This Row],[Cantidad Ordenada]]</f>
        <v>42</v>
      </c>
    </row>
    <row r="1494" spans="1:13" x14ac:dyDescent="0.45">
      <c r="A1494" s="3">
        <v>605</v>
      </c>
      <c r="B1494" s="3">
        <v>19</v>
      </c>
      <c r="C1494" s="2" t="s">
        <v>123</v>
      </c>
      <c r="D1494" s="2" t="s">
        <v>1334</v>
      </c>
      <c r="E1494" s="4">
        <v>18</v>
      </c>
      <c r="F1494" s="4">
        <v>30</v>
      </c>
      <c r="G1494" s="3">
        <v>3</v>
      </c>
      <c r="H1494">
        <v>50</v>
      </c>
      <c r="I1494" s="2" t="s">
        <v>1328</v>
      </c>
      <c r="J1494" s="4">
        <f>cocina[[#This Row],[Precio Unitario]]*cocina[[#This Row],[Cantidad Ordenada]]</f>
        <v>90</v>
      </c>
      <c r="K1494" s="4">
        <f>(cocina[[#This Row],[Precio Unitario]]-cocina[[#This Row],[Costo Unitario]])*cocina[[#This Row],[Cantidad Ordenada]]</f>
        <v>36</v>
      </c>
      <c r="L1494" s="7">
        <f>cocina[[#This Row],[Ganancia Neta]]/cocina[[#This Row],[Ganancia Bruta]]</f>
        <v>0.4</v>
      </c>
      <c r="M1494" s="4">
        <f>cocina[[#This Row],[Costo Unitario]]*cocina[[#This Row],[Cantidad Ordenada]]</f>
        <v>54</v>
      </c>
    </row>
    <row r="1495" spans="1:13" x14ac:dyDescent="0.45">
      <c r="A1495" s="3">
        <v>606</v>
      </c>
      <c r="B1495" s="3">
        <v>1</v>
      </c>
      <c r="C1495" s="2" t="s">
        <v>229</v>
      </c>
      <c r="D1495" s="2" t="s">
        <v>1352</v>
      </c>
      <c r="E1495" s="4">
        <v>15</v>
      </c>
      <c r="F1495" s="4">
        <v>25</v>
      </c>
      <c r="G1495" s="3">
        <v>2</v>
      </c>
      <c r="H1495">
        <v>47</v>
      </c>
      <c r="I1495" s="2" t="s">
        <v>1327</v>
      </c>
      <c r="J1495" s="4">
        <f>cocina[[#This Row],[Precio Unitario]]*cocina[[#This Row],[Cantidad Ordenada]]</f>
        <v>50</v>
      </c>
      <c r="K1495" s="4">
        <f>(cocina[[#This Row],[Precio Unitario]]-cocina[[#This Row],[Costo Unitario]])*cocina[[#This Row],[Cantidad Ordenada]]</f>
        <v>20</v>
      </c>
      <c r="L1495" s="7">
        <f>cocina[[#This Row],[Ganancia Neta]]/cocina[[#This Row],[Ganancia Bruta]]</f>
        <v>0.4</v>
      </c>
      <c r="M1495" s="4">
        <f>cocina[[#This Row],[Costo Unitario]]*cocina[[#This Row],[Cantidad Ordenada]]</f>
        <v>30</v>
      </c>
    </row>
    <row r="1496" spans="1:13" x14ac:dyDescent="0.45">
      <c r="A1496" s="3">
        <v>606</v>
      </c>
      <c r="B1496" s="3">
        <v>1</v>
      </c>
      <c r="C1496" s="2" t="s">
        <v>200</v>
      </c>
      <c r="D1496" s="2" t="s">
        <v>1336</v>
      </c>
      <c r="E1496" s="4">
        <v>16</v>
      </c>
      <c r="F1496" s="4">
        <v>27</v>
      </c>
      <c r="G1496" s="3">
        <v>3</v>
      </c>
      <c r="H1496">
        <v>48</v>
      </c>
      <c r="I1496" s="2" t="s">
        <v>1328</v>
      </c>
      <c r="J1496" s="4">
        <f>cocina[[#This Row],[Precio Unitario]]*cocina[[#This Row],[Cantidad Ordenada]]</f>
        <v>81</v>
      </c>
      <c r="K1496" s="4">
        <f>(cocina[[#This Row],[Precio Unitario]]-cocina[[#This Row],[Costo Unitario]])*cocina[[#This Row],[Cantidad Ordenada]]</f>
        <v>33</v>
      </c>
      <c r="L1496" s="7">
        <f>cocina[[#This Row],[Ganancia Neta]]/cocina[[#This Row],[Ganancia Bruta]]</f>
        <v>0.40740740740740738</v>
      </c>
      <c r="M1496" s="4">
        <f>cocina[[#This Row],[Costo Unitario]]*cocina[[#This Row],[Cantidad Ordenada]]</f>
        <v>48</v>
      </c>
    </row>
    <row r="1497" spans="1:13" x14ac:dyDescent="0.45">
      <c r="A1497" s="3">
        <v>606</v>
      </c>
      <c r="B1497" s="3">
        <v>1</v>
      </c>
      <c r="C1497" s="2" t="s">
        <v>297</v>
      </c>
      <c r="D1497" s="2" t="s">
        <v>1351</v>
      </c>
      <c r="E1497" s="4">
        <v>15</v>
      </c>
      <c r="F1497" s="4">
        <v>26</v>
      </c>
      <c r="G1497" s="3">
        <v>2</v>
      </c>
      <c r="H1497">
        <v>50</v>
      </c>
      <c r="I1497" s="2" t="s">
        <v>1328</v>
      </c>
      <c r="J1497" s="4">
        <f>cocina[[#This Row],[Precio Unitario]]*cocina[[#This Row],[Cantidad Ordenada]]</f>
        <v>52</v>
      </c>
      <c r="K1497" s="4">
        <f>(cocina[[#This Row],[Precio Unitario]]-cocina[[#This Row],[Costo Unitario]])*cocina[[#This Row],[Cantidad Ordenada]]</f>
        <v>22</v>
      </c>
      <c r="L1497" s="7">
        <f>cocina[[#This Row],[Ganancia Neta]]/cocina[[#This Row],[Ganancia Bruta]]</f>
        <v>0.42307692307692307</v>
      </c>
      <c r="M1497" s="4">
        <f>cocina[[#This Row],[Costo Unitario]]*cocina[[#This Row],[Cantidad Ordenada]]</f>
        <v>30</v>
      </c>
    </row>
    <row r="1498" spans="1:13" x14ac:dyDescent="0.45">
      <c r="A1498" s="3">
        <v>607</v>
      </c>
      <c r="B1498" s="3">
        <v>10</v>
      </c>
      <c r="C1498" s="2" t="s">
        <v>80</v>
      </c>
      <c r="D1498" s="2" t="s">
        <v>1337</v>
      </c>
      <c r="E1498" s="4">
        <v>25</v>
      </c>
      <c r="F1498" s="4">
        <v>40</v>
      </c>
      <c r="G1498" s="3">
        <v>1</v>
      </c>
      <c r="H1498">
        <v>25</v>
      </c>
      <c r="I1498" s="2" t="s">
        <v>1327</v>
      </c>
      <c r="J1498" s="4">
        <f>cocina[[#This Row],[Precio Unitario]]*cocina[[#This Row],[Cantidad Ordenada]]</f>
        <v>40</v>
      </c>
      <c r="K1498" s="4">
        <f>(cocina[[#This Row],[Precio Unitario]]-cocina[[#This Row],[Costo Unitario]])*cocina[[#This Row],[Cantidad Ordenada]]</f>
        <v>15</v>
      </c>
      <c r="L1498" s="7">
        <f>cocina[[#This Row],[Ganancia Neta]]/cocina[[#This Row],[Ganancia Bruta]]</f>
        <v>0.375</v>
      </c>
      <c r="M1498" s="4">
        <f>cocina[[#This Row],[Costo Unitario]]*cocina[[#This Row],[Cantidad Ordenada]]</f>
        <v>25</v>
      </c>
    </row>
    <row r="1499" spans="1:13" x14ac:dyDescent="0.45">
      <c r="A1499" s="3">
        <v>607</v>
      </c>
      <c r="B1499" s="3">
        <v>10</v>
      </c>
      <c r="C1499" s="2" t="s">
        <v>68</v>
      </c>
      <c r="D1499" s="2" t="s">
        <v>1341</v>
      </c>
      <c r="E1499" s="4">
        <v>16</v>
      </c>
      <c r="F1499" s="4">
        <v>28</v>
      </c>
      <c r="G1499" s="3">
        <v>1</v>
      </c>
      <c r="H1499">
        <v>44</v>
      </c>
      <c r="I1499" s="2" t="s">
        <v>1327</v>
      </c>
      <c r="J1499" s="4">
        <f>cocina[[#This Row],[Precio Unitario]]*cocina[[#This Row],[Cantidad Ordenada]]</f>
        <v>28</v>
      </c>
      <c r="K1499" s="4">
        <f>(cocina[[#This Row],[Precio Unitario]]-cocina[[#This Row],[Costo Unitario]])*cocina[[#This Row],[Cantidad Ordenada]]</f>
        <v>12</v>
      </c>
      <c r="L1499" s="7">
        <f>cocina[[#This Row],[Ganancia Neta]]/cocina[[#This Row],[Ganancia Bruta]]</f>
        <v>0.42857142857142855</v>
      </c>
      <c r="M1499" s="4">
        <f>cocina[[#This Row],[Costo Unitario]]*cocina[[#This Row],[Cantidad Ordenada]]</f>
        <v>16</v>
      </c>
    </row>
    <row r="1500" spans="1:13" x14ac:dyDescent="0.45">
      <c r="A1500" s="3">
        <v>608</v>
      </c>
      <c r="B1500" s="3">
        <v>7</v>
      </c>
      <c r="C1500" s="2" t="s">
        <v>58</v>
      </c>
      <c r="D1500" s="2" t="s">
        <v>1339</v>
      </c>
      <c r="E1500" s="4">
        <v>17</v>
      </c>
      <c r="F1500" s="4">
        <v>29</v>
      </c>
      <c r="G1500" s="3">
        <v>1</v>
      </c>
      <c r="H1500">
        <v>45</v>
      </c>
      <c r="I1500" s="2" t="s">
        <v>1327</v>
      </c>
      <c r="J1500" s="4">
        <f>cocina[[#This Row],[Precio Unitario]]*cocina[[#This Row],[Cantidad Ordenada]]</f>
        <v>29</v>
      </c>
      <c r="K1500" s="4">
        <f>(cocina[[#This Row],[Precio Unitario]]-cocina[[#This Row],[Costo Unitario]])*cocina[[#This Row],[Cantidad Ordenada]]</f>
        <v>12</v>
      </c>
      <c r="L1500" s="7">
        <f>cocina[[#This Row],[Ganancia Neta]]/cocina[[#This Row],[Ganancia Bruta]]</f>
        <v>0.41379310344827586</v>
      </c>
      <c r="M1500" s="4">
        <f>cocina[[#This Row],[Costo Unitario]]*cocina[[#This Row],[Cantidad Ordenada]]</f>
        <v>17</v>
      </c>
    </row>
    <row r="1501" spans="1:13" x14ac:dyDescent="0.45">
      <c r="A1501" s="3">
        <v>609</v>
      </c>
      <c r="B1501" s="3">
        <v>1</v>
      </c>
      <c r="C1501" s="2" t="s">
        <v>480</v>
      </c>
      <c r="D1501" s="2" t="s">
        <v>1344</v>
      </c>
      <c r="E1501" s="4">
        <v>19</v>
      </c>
      <c r="F1501" s="4">
        <v>32</v>
      </c>
      <c r="G1501" s="3">
        <v>1</v>
      </c>
      <c r="H1501">
        <v>27</v>
      </c>
      <c r="I1501" s="2" t="s">
        <v>1328</v>
      </c>
      <c r="J1501" s="4">
        <f>cocina[[#This Row],[Precio Unitario]]*cocina[[#This Row],[Cantidad Ordenada]]</f>
        <v>32</v>
      </c>
      <c r="K1501" s="4">
        <f>(cocina[[#This Row],[Precio Unitario]]-cocina[[#This Row],[Costo Unitario]])*cocina[[#This Row],[Cantidad Ordenada]]</f>
        <v>13</v>
      </c>
      <c r="L1501" s="7">
        <f>cocina[[#This Row],[Ganancia Neta]]/cocina[[#This Row],[Ganancia Bruta]]</f>
        <v>0.40625</v>
      </c>
      <c r="M1501" s="4">
        <f>cocina[[#This Row],[Costo Unitario]]*cocina[[#This Row],[Cantidad Ordenada]]</f>
        <v>19</v>
      </c>
    </row>
    <row r="1502" spans="1:13" x14ac:dyDescent="0.45">
      <c r="A1502" s="3">
        <v>610</v>
      </c>
      <c r="B1502" s="3">
        <v>19</v>
      </c>
      <c r="C1502" s="2" t="s">
        <v>297</v>
      </c>
      <c r="D1502" s="2" t="s">
        <v>1351</v>
      </c>
      <c r="E1502" s="4">
        <v>15</v>
      </c>
      <c r="F1502" s="4">
        <v>26</v>
      </c>
      <c r="G1502" s="3">
        <v>1</v>
      </c>
      <c r="H1502">
        <v>39</v>
      </c>
      <c r="I1502" s="2" t="s">
        <v>1328</v>
      </c>
      <c r="J1502" s="4">
        <f>cocina[[#This Row],[Precio Unitario]]*cocina[[#This Row],[Cantidad Ordenada]]</f>
        <v>26</v>
      </c>
      <c r="K1502" s="4">
        <f>(cocina[[#This Row],[Precio Unitario]]-cocina[[#This Row],[Costo Unitario]])*cocina[[#This Row],[Cantidad Ordenada]]</f>
        <v>11</v>
      </c>
      <c r="L1502" s="7">
        <f>cocina[[#This Row],[Ganancia Neta]]/cocina[[#This Row],[Ganancia Bruta]]</f>
        <v>0.42307692307692307</v>
      </c>
      <c r="M1502" s="4">
        <f>cocina[[#This Row],[Costo Unitario]]*cocina[[#This Row],[Cantidad Ordenada]]</f>
        <v>15</v>
      </c>
    </row>
    <row r="1503" spans="1:13" x14ac:dyDescent="0.45">
      <c r="A1503" s="3">
        <v>610</v>
      </c>
      <c r="B1503" s="3">
        <v>19</v>
      </c>
      <c r="C1503" s="2" t="s">
        <v>143</v>
      </c>
      <c r="D1503" s="2" t="s">
        <v>1350</v>
      </c>
      <c r="E1503" s="4">
        <v>10</v>
      </c>
      <c r="F1503" s="4">
        <v>18</v>
      </c>
      <c r="G1503" s="3">
        <v>1</v>
      </c>
      <c r="H1503">
        <v>8</v>
      </c>
      <c r="I1503" s="2" t="s">
        <v>1327</v>
      </c>
      <c r="J1503" s="4">
        <f>cocina[[#This Row],[Precio Unitario]]*cocina[[#This Row],[Cantidad Ordenada]]</f>
        <v>18</v>
      </c>
      <c r="K1503" s="4">
        <f>(cocina[[#This Row],[Precio Unitario]]-cocina[[#This Row],[Costo Unitario]])*cocina[[#This Row],[Cantidad Ordenada]]</f>
        <v>8</v>
      </c>
      <c r="L1503" s="7">
        <f>cocina[[#This Row],[Ganancia Neta]]/cocina[[#This Row],[Ganancia Bruta]]</f>
        <v>0.44444444444444442</v>
      </c>
      <c r="M1503" s="4">
        <f>cocina[[#This Row],[Costo Unitario]]*cocina[[#This Row],[Cantidad Ordenada]]</f>
        <v>10</v>
      </c>
    </row>
    <row r="1504" spans="1:13" x14ac:dyDescent="0.45">
      <c r="A1504" s="3">
        <v>611</v>
      </c>
      <c r="B1504" s="3">
        <v>13</v>
      </c>
      <c r="C1504" s="2" t="s">
        <v>126</v>
      </c>
      <c r="D1504" s="2" t="s">
        <v>1349</v>
      </c>
      <c r="E1504" s="4">
        <v>13</v>
      </c>
      <c r="F1504" s="4">
        <v>21</v>
      </c>
      <c r="G1504" s="3">
        <v>2</v>
      </c>
      <c r="H1504">
        <v>53</v>
      </c>
      <c r="I1504" s="2" t="s">
        <v>1328</v>
      </c>
      <c r="J1504" s="4">
        <f>cocina[[#This Row],[Precio Unitario]]*cocina[[#This Row],[Cantidad Ordenada]]</f>
        <v>42</v>
      </c>
      <c r="K1504" s="4">
        <f>(cocina[[#This Row],[Precio Unitario]]-cocina[[#This Row],[Costo Unitario]])*cocina[[#This Row],[Cantidad Ordenada]]</f>
        <v>16</v>
      </c>
      <c r="L1504" s="7">
        <f>cocina[[#This Row],[Ganancia Neta]]/cocina[[#This Row],[Ganancia Bruta]]</f>
        <v>0.38095238095238093</v>
      </c>
      <c r="M1504" s="4">
        <f>cocina[[#This Row],[Costo Unitario]]*cocina[[#This Row],[Cantidad Ordenada]]</f>
        <v>26</v>
      </c>
    </row>
    <row r="1505" spans="1:13" x14ac:dyDescent="0.45">
      <c r="A1505" s="3">
        <v>611</v>
      </c>
      <c r="B1505" s="3">
        <v>13</v>
      </c>
      <c r="C1505" s="2" t="s">
        <v>131</v>
      </c>
      <c r="D1505" s="2" t="s">
        <v>1338</v>
      </c>
      <c r="E1505" s="4">
        <v>22</v>
      </c>
      <c r="F1505" s="4">
        <v>36</v>
      </c>
      <c r="G1505" s="3">
        <v>1</v>
      </c>
      <c r="H1505">
        <v>30</v>
      </c>
      <c r="I1505" s="2" t="s">
        <v>1328</v>
      </c>
      <c r="J1505" s="4">
        <f>cocina[[#This Row],[Precio Unitario]]*cocina[[#This Row],[Cantidad Ordenada]]</f>
        <v>36</v>
      </c>
      <c r="K1505" s="4">
        <f>(cocina[[#This Row],[Precio Unitario]]-cocina[[#This Row],[Costo Unitario]])*cocina[[#This Row],[Cantidad Ordenada]]</f>
        <v>14</v>
      </c>
      <c r="L1505" s="7">
        <f>cocina[[#This Row],[Ganancia Neta]]/cocina[[#This Row],[Ganancia Bruta]]</f>
        <v>0.3888888888888889</v>
      </c>
      <c r="M1505" s="4">
        <f>cocina[[#This Row],[Costo Unitario]]*cocina[[#This Row],[Cantidad Ordenada]]</f>
        <v>22</v>
      </c>
    </row>
    <row r="1506" spans="1:13" x14ac:dyDescent="0.45">
      <c r="A1506" s="3">
        <v>612</v>
      </c>
      <c r="B1506" s="3">
        <v>11</v>
      </c>
      <c r="C1506" s="2" t="s">
        <v>200</v>
      </c>
      <c r="D1506" s="2" t="s">
        <v>1336</v>
      </c>
      <c r="E1506" s="4">
        <v>16</v>
      </c>
      <c r="F1506" s="4">
        <v>27</v>
      </c>
      <c r="G1506" s="3">
        <v>1</v>
      </c>
      <c r="H1506">
        <v>26</v>
      </c>
      <c r="I1506" s="2" t="s">
        <v>1327</v>
      </c>
      <c r="J1506" s="4">
        <f>cocina[[#This Row],[Precio Unitario]]*cocina[[#This Row],[Cantidad Ordenada]]</f>
        <v>27</v>
      </c>
      <c r="K1506" s="4">
        <f>(cocina[[#This Row],[Precio Unitario]]-cocina[[#This Row],[Costo Unitario]])*cocina[[#This Row],[Cantidad Ordenada]]</f>
        <v>11</v>
      </c>
      <c r="L1506" s="7">
        <f>cocina[[#This Row],[Ganancia Neta]]/cocina[[#This Row],[Ganancia Bruta]]</f>
        <v>0.40740740740740738</v>
      </c>
      <c r="M1506" s="4">
        <f>cocina[[#This Row],[Costo Unitario]]*cocina[[#This Row],[Cantidad Ordenada]]</f>
        <v>16</v>
      </c>
    </row>
    <row r="1507" spans="1:13" x14ac:dyDescent="0.45">
      <c r="A1507" s="3">
        <v>612</v>
      </c>
      <c r="B1507" s="3">
        <v>11</v>
      </c>
      <c r="C1507" s="2" t="s">
        <v>131</v>
      </c>
      <c r="D1507" s="2" t="s">
        <v>1338</v>
      </c>
      <c r="E1507" s="4">
        <v>22</v>
      </c>
      <c r="F1507" s="4">
        <v>36</v>
      </c>
      <c r="G1507" s="3">
        <v>3</v>
      </c>
      <c r="H1507">
        <v>37</v>
      </c>
      <c r="I1507" s="2" t="s">
        <v>1327</v>
      </c>
      <c r="J1507" s="4">
        <f>cocina[[#This Row],[Precio Unitario]]*cocina[[#This Row],[Cantidad Ordenada]]</f>
        <v>108</v>
      </c>
      <c r="K1507" s="4">
        <f>(cocina[[#This Row],[Precio Unitario]]-cocina[[#This Row],[Costo Unitario]])*cocina[[#This Row],[Cantidad Ordenada]]</f>
        <v>42</v>
      </c>
      <c r="L1507" s="7">
        <f>cocina[[#This Row],[Ganancia Neta]]/cocina[[#This Row],[Ganancia Bruta]]</f>
        <v>0.3888888888888889</v>
      </c>
      <c r="M1507" s="4">
        <f>cocina[[#This Row],[Costo Unitario]]*cocina[[#This Row],[Cantidad Ordenada]]</f>
        <v>66</v>
      </c>
    </row>
    <row r="1508" spans="1:13" x14ac:dyDescent="0.45">
      <c r="A1508" s="3">
        <v>612</v>
      </c>
      <c r="B1508" s="3">
        <v>11</v>
      </c>
      <c r="C1508" s="2" t="s">
        <v>68</v>
      </c>
      <c r="D1508" s="2" t="s">
        <v>1341</v>
      </c>
      <c r="E1508" s="4">
        <v>16</v>
      </c>
      <c r="F1508" s="4">
        <v>28</v>
      </c>
      <c r="G1508" s="3">
        <v>2</v>
      </c>
      <c r="H1508">
        <v>15</v>
      </c>
      <c r="I1508" s="2" t="s">
        <v>1327</v>
      </c>
      <c r="J1508" s="4">
        <f>cocina[[#This Row],[Precio Unitario]]*cocina[[#This Row],[Cantidad Ordenada]]</f>
        <v>56</v>
      </c>
      <c r="K1508" s="4">
        <f>(cocina[[#This Row],[Precio Unitario]]-cocina[[#This Row],[Costo Unitario]])*cocina[[#This Row],[Cantidad Ordenada]]</f>
        <v>24</v>
      </c>
      <c r="L1508" s="7">
        <f>cocina[[#This Row],[Ganancia Neta]]/cocina[[#This Row],[Ganancia Bruta]]</f>
        <v>0.42857142857142855</v>
      </c>
      <c r="M1508" s="4">
        <f>cocina[[#This Row],[Costo Unitario]]*cocina[[#This Row],[Cantidad Ordenada]]</f>
        <v>32</v>
      </c>
    </row>
    <row r="1509" spans="1:13" x14ac:dyDescent="0.45">
      <c r="A1509" s="3">
        <v>612</v>
      </c>
      <c r="B1509" s="3">
        <v>11</v>
      </c>
      <c r="C1509" s="2" t="s">
        <v>279</v>
      </c>
      <c r="D1509" s="2" t="s">
        <v>1347</v>
      </c>
      <c r="E1509" s="4">
        <v>12</v>
      </c>
      <c r="F1509" s="4">
        <v>20</v>
      </c>
      <c r="G1509" s="3">
        <v>2</v>
      </c>
      <c r="H1509">
        <v>51</v>
      </c>
      <c r="I1509" s="2" t="s">
        <v>1327</v>
      </c>
      <c r="J1509" s="4">
        <f>cocina[[#This Row],[Precio Unitario]]*cocina[[#This Row],[Cantidad Ordenada]]</f>
        <v>40</v>
      </c>
      <c r="K1509" s="4">
        <f>(cocina[[#This Row],[Precio Unitario]]-cocina[[#This Row],[Costo Unitario]])*cocina[[#This Row],[Cantidad Ordenada]]</f>
        <v>16</v>
      </c>
      <c r="L1509" s="7">
        <f>cocina[[#This Row],[Ganancia Neta]]/cocina[[#This Row],[Ganancia Bruta]]</f>
        <v>0.4</v>
      </c>
      <c r="M1509" s="4">
        <f>cocina[[#This Row],[Costo Unitario]]*cocina[[#This Row],[Cantidad Ordenada]]</f>
        <v>24</v>
      </c>
    </row>
    <row r="1510" spans="1:13" x14ac:dyDescent="0.45">
      <c r="A1510" s="3">
        <v>613</v>
      </c>
      <c r="B1510" s="3">
        <v>1</v>
      </c>
      <c r="C1510" s="2" t="s">
        <v>211</v>
      </c>
      <c r="D1510" s="2" t="s">
        <v>1342</v>
      </c>
      <c r="E1510" s="4">
        <v>11</v>
      </c>
      <c r="F1510" s="4">
        <v>19</v>
      </c>
      <c r="G1510" s="3">
        <v>3</v>
      </c>
      <c r="H1510">
        <v>41</v>
      </c>
      <c r="I1510" s="2" t="s">
        <v>1328</v>
      </c>
      <c r="J1510" s="4">
        <f>cocina[[#This Row],[Precio Unitario]]*cocina[[#This Row],[Cantidad Ordenada]]</f>
        <v>57</v>
      </c>
      <c r="K1510" s="4">
        <f>(cocina[[#This Row],[Precio Unitario]]-cocina[[#This Row],[Costo Unitario]])*cocina[[#This Row],[Cantidad Ordenada]]</f>
        <v>24</v>
      </c>
      <c r="L1510" s="7">
        <f>cocina[[#This Row],[Ganancia Neta]]/cocina[[#This Row],[Ganancia Bruta]]</f>
        <v>0.42105263157894735</v>
      </c>
      <c r="M1510" s="4">
        <f>cocina[[#This Row],[Costo Unitario]]*cocina[[#This Row],[Cantidad Ordenada]]</f>
        <v>33</v>
      </c>
    </row>
    <row r="1511" spans="1:13" x14ac:dyDescent="0.45">
      <c r="A1511" s="3">
        <v>613</v>
      </c>
      <c r="B1511" s="3">
        <v>1</v>
      </c>
      <c r="C1511" s="2" t="s">
        <v>385</v>
      </c>
      <c r="D1511" s="2" t="s">
        <v>1348</v>
      </c>
      <c r="E1511" s="4">
        <v>14</v>
      </c>
      <c r="F1511" s="4">
        <v>23</v>
      </c>
      <c r="G1511" s="3">
        <v>3</v>
      </c>
      <c r="H1511">
        <v>23</v>
      </c>
      <c r="I1511" s="2" t="s">
        <v>1328</v>
      </c>
      <c r="J1511" s="4">
        <f>cocina[[#This Row],[Precio Unitario]]*cocina[[#This Row],[Cantidad Ordenada]]</f>
        <v>69</v>
      </c>
      <c r="K1511" s="4">
        <f>(cocina[[#This Row],[Precio Unitario]]-cocina[[#This Row],[Costo Unitario]])*cocina[[#This Row],[Cantidad Ordenada]]</f>
        <v>27</v>
      </c>
      <c r="L1511" s="7">
        <f>cocina[[#This Row],[Ganancia Neta]]/cocina[[#This Row],[Ganancia Bruta]]</f>
        <v>0.39130434782608697</v>
      </c>
      <c r="M1511" s="4">
        <f>cocina[[#This Row],[Costo Unitario]]*cocina[[#This Row],[Cantidad Ordenada]]</f>
        <v>42</v>
      </c>
    </row>
    <row r="1512" spans="1:13" x14ac:dyDescent="0.45">
      <c r="A1512" s="3">
        <v>613</v>
      </c>
      <c r="B1512" s="3">
        <v>1</v>
      </c>
      <c r="C1512" s="2" t="s">
        <v>143</v>
      </c>
      <c r="D1512" s="2" t="s">
        <v>1350</v>
      </c>
      <c r="E1512" s="4">
        <v>10</v>
      </c>
      <c r="F1512" s="4">
        <v>18</v>
      </c>
      <c r="G1512" s="3">
        <v>3</v>
      </c>
      <c r="H1512">
        <v>31</v>
      </c>
      <c r="I1512" s="2" t="s">
        <v>1328</v>
      </c>
      <c r="J1512" s="4">
        <f>cocina[[#This Row],[Precio Unitario]]*cocina[[#This Row],[Cantidad Ordenada]]</f>
        <v>54</v>
      </c>
      <c r="K1512" s="4">
        <f>(cocina[[#This Row],[Precio Unitario]]-cocina[[#This Row],[Costo Unitario]])*cocina[[#This Row],[Cantidad Ordenada]]</f>
        <v>24</v>
      </c>
      <c r="L1512" s="7">
        <f>cocina[[#This Row],[Ganancia Neta]]/cocina[[#This Row],[Ganancia Bruta]]</f>
        <v>0.44444444444444442</v>
      </c>
      <c r="M1512" s="4">
        <f>cocina[[#This Row],[Costo Unitario]]*cocina[[#This Row],[Cantidad Ordenada]]</f>
        <v>30</v>
      </c>
    </row>
    <row r="1513" spans="1:13" x14ac:dyDescent="0.45">
      <c r="A1513" s="3">
        <v>613</v>
      </c>
      <c r="B1513" s="3">
        <v>1</v>
      </c>
      <c r="C1513" s="2" t="s">
        <v>35</v>
      </c>
      <c r="D1513" s="2" t="s">
        <v>1343</v>
      </c>
      <c r="E1513" s="4">
        <v>21</v>
      </c>
      <c r="F1513" s="4">
        <v>35</v>
      </c>
      <c r="G1513" s="3">
        <v>3</v>
      </c>
      <c r="H1513">
        <v>57</v>
      </c>
      <c r="I1513" s="2" t="s">
        <v>1328</v>
      </c>
      <c r="J1513" s="4">
        <f>cocina[[#This Row],[Precio Unitario]]*cocina[[#This Row],[Cantidad Ordenada]]</f>
        <v>105</v>
      </c>
      <c r="K1513" s="4">
        <f>(cocina[[#This Row],[Precio Unitario]]-cocina[[#This Row],[Costo Unitario]])*cocina[[#This Row],[Cantidad Ordenada]]</f>
        <v>42</v>
      </c>
      <c r="L1513" s="7">
        <f>cocina[[#This Row],[Ganancia Neta]]/cocina[[#This Row],[Ganancia Bruta]]</f>
        <v>0.4</v>
      </c>
      <c r="M1513" s="4">
        <f>cocina[[#This Row],[Costo Unitario]]*cocina[[#This Row],[Cantidad Ordenada]]</f>
        <v>63</v>
      </c>
    </row>
    <row r="1514" spans="1:13" x14ac:dyDescent="0.45">
      <c r="A1514" s="3">
        <v>614</v>
      </c>
      <c r="B1514" s="3">
        <v>19</v>
      </c>
      <c r="C1514" s="2" t="s">
        <v>300</v>
      </c>
      <c r="D1514" s="2" t="s">
        <v>1333</v>
      </c>
      <c r="E1514" s="4">
        <v>14</v>
      </c>
      <c r="F1514" s="4">
        <v>24</v>
      </c>
      <c r="G1514" s="3">
        <v>3</v>
      </c>
      <c r="H1514">
        <v>50</v>
      </c>
      <c r="I1514" s="2" t="s">
        <v>1327</v>
      </c>
      <c r="J1514" s="4">
        <f>cocina[[#This Row],[Precio Unitario]]*cocina[[#This Row],[Cantidad Ordenada]]</f>
        <v>72</v>
      </c>
      <c r="K1514" s="4">
        <f>(cocina[[#This Row],[Precio Unitario]]-cocina[[#This Row],[Costo Unitario]])*cocina[[#This Row],[Cantidad Ordenada]]</f>
        <v>30</v>
      </c>
      <c r="L1514" s="7">
        <f>cocina[[#This Row],[Ganancia Neta]]/cocina[[#This Row],[Ganancia Bruta]]</f>
        <v>0.41666666666666669</v>
      </c>
      <c r="M1514" s="4">
        <f>cocina[[#This Row],[Costo Unitario]]*cocina[[#This Row],[Cantidad Ordenada]]</f>
        <v>42</v>
      </c>
    </row>
    <row r="1515" spans="1:13" x14ac:dyDescent="0.45">
      <c r="A1515" s="3">
        <v>615</v>
      </c>
      <c r="B1515" s="3">
        <v>7</v>
      </c>
      <c r="C1515" s="2" t="s">
        <v>218</v>
      </c>
      <c r="D1515" s="2" t="s">
        <v>1335</v>
      </c>
      <c r="E1515" s="4">
        <v>19</v>
      </c>
      <c r="F1515" s="4">
        <v>31</v>
      </c>
      <c r="G1515" s="3">
        <v>3</v>
      </c>
      <c r="H1515">
        <v>50</v>
      </c>
      <c r="I1515" s="2" t="s">
        <v>1327</v>
      </c>
      <c r="J1515" s="4">
        <f>cocina[[#This Row],[Precio Unitario]]*cocina[[#This Row],[Cantidad Ordenada]]</f>
        <v>93</v>
      </c>
      <c r="K1515" s="4">
        <f>(cocina[[#This Row],[Precio Unitario]]-cocina[[#This Row],[Costo Unitario]])*cocina[[#This Row],[Cantidad Ordenada]]</f>
        <v>36</v>
      </c>
      <c r="L1515" s="7">
        <f>cocina[[#This Row],[Ganancia Neta]]/cocina[[#This Row],[Ganancia Bruta]]</f>
        <v>0.38709677419354838</v>
      </c>
      <c r="M1515" s="4">
        <f>cocina[[#This Row],[Costo Unitario]]*cocina[[#This Row],[Cantidad Ordenada]]</f>
        <v>57</v>
      </c>
    </row>
    <row r="1516" spans="1:13" x14ac:dyDescent="0.45">
      <c r="A1516" s="3">
        <v>615</v>
      </c>
      <c r="B1516" s="3">
        <v>7</v>
      </c>
      <c r="C1516" s="2" t="s">
        <v>385</v>
      </c>
      <c r="D1516" s="2" t="s">
        <v>1348</v>
      </c>
      <c r="E1516" s="4">
        <v>14</v>
      </c>
      <c r="F1516" s="4">
        <v>23</v>
      </c>
      <c r="G1516" s="3">
        <v>3</v>
      </c>
      <c r="H1516">
        <v>43</v>
      </c>
      <c r="I1516" s="2" t="s">
        <v>1327</v>
      </c>
      <c r="J1516" s="4">
        <f>cocina[[#This Row],[Precio Unitario]]*cocina[[#This Row],[Cantidad Ordenada]]</f>
        <v>69</v>
      </c>
      <c r="K1516" s="4">
        <f>(cocina[[#This Row],[Precio Unitario]]-cocina[[#This Row],[Costo Unitario]])*cocina[[#This Row],[Cantidad Ordenada]]</f>
        <v>27</v>
      </c>
      <c r="L1516" s="7">
        <f>cocina[[#This Row],[Ganancia Neta]]/cocina[[#This Row],[Ganancia Bruta]]</f>
        <v>0.39130434782608697</v>
      </c>
      <c r="M1516" s="4">
        <f>cocina[[#This Row],[Costo Unitario]]*cocina[[#This Row],[Cantidad Ordenada]]</f>
        <v>42</v>
      </c>
    </row>
    <row r="1517" spans="1:13" x14ac:dyDescent="0.45">
      <c r="A1517" s="3">
        <v>615</v>
      </c>
      <c r="B1517" s="3">
        <v>7</v>
      </c>
      <c r="C1517" s="2" t="s">
        <v>229</v>
      </c>
      <c r="D1517" s="2" t="s">
        <v>1352</v>
      </c>
      <c r="E1517" s="4">
        <v>15</v>
      </c>
      <c r="F1517" s="4">
        <v>25</v>
      </c>
      <c r="G1517" s="3">
        <v>3</v>
      </c>
      <c r="H1517">
        <v>41</v>
      </c>
      <c r="I1517" s="2" t="s">
        <v>1327</v>
      </c>
      <c r="J1517" s="4">
        <f>cocina[[#This Row],[Precio Unitario]]*cocina[[#This Row],[Cantidad Ordenada]]</f>
        <v>75</v>
      </c>
      <c r="K1517" s="4">
        <f>(cocina[[#This Row],[Precio Unitario]]-cocina[[#This Row],[Costo Unitario]])*cocina[[#This Row],[Cantidad Ordenada]]</f>
        <v>30</v>
      </c>
      <c r="L1517" s="7">
        <f>cocina[[#This Row],[Ganancia Neta]]/cocina[[#This Row],[Ganancia Bruta]]</f>
        <v>0.4</v>
      </c>
      <c r="M1517" s="4">
        <f>cocina[[#This Row],[Costo Unitario]]*cocina[[#This Row],[Cantidad Ordenada]]</f>
        <v>45</v>
      </c>
    </row>
    <row r="1518" spans="1:13" x14ac:dyDescent="0.45">
      <c r="A1518" s="3">
        <v>615</v>
      </c>
      <c r="B1518" s="3">
        <v>7</v>
      </c>
      <c r="C1518" s="2" t="s">
        <v>480</v>
      </c>
      <c r="D1518" s="2" t="s">
        <v>1344</v>
      </c>
      <c r="E1518" s="4">
        <v>19</v>
      </c>
      <c r="F1518" s="4">
        <v>32</v>
      </c>
      <c r="G1518" s="3">
        <v>3</v>
      </c>
      <c r="H1518">
        <v>22</v>
      </c>
      <c r="I1518" s="2" t="s">
        <v>1328</v>
      </c>
      <c r="J1518" s="4">
        <f>cocina[[#This Row],[Precio Unitario]]*cocina[[#This Row],[Cantidad Ordenada]]</f>
        <v>96</v>
      </c>
      <c r="K1518" s="4">
        <f>(cocina[[#This Row],[Precio Unitario]]-cocina[[#This Row],[Costo Unitario]])*cocina[[#This Row],[Cantidad Ordenada]]</f>
        <v>39</v>
      </c>
      <c r="L1518" s="7">
        <f>cocina[[#This Row],[Ganancia Neta]]/cocina[[#This Row],[Ganancia Bruta]]</f>
        <v>0.40625</v>
      </c>
      <c r="M1518" s="4">
        <f>cocina[[#This Row],[Costo Unitario]]*cocina[[#This Row],[Cantidad Ordenada]]</f>
        <v>57</v>
      </c>
    </row>
    <row r="1519" spans="1:13" x14ac:dyDescent="0.45">
      <c r="A1519" s="3">
        <v>616</v>
      </c>
      <c r="B1519" s="3">
        <v>4</v>
      </c>
      <c r="C1519" s="2" t="s">
        <v>300</v>
      </c>
      <c r="D1519" s="2" t="s">
        <v>1333</v>
      </c>
      <c r="E1519" s="4">
        <v>14</v>
      </c>
      <c r="F1519" s="4">
        <v>24</v>
      </c>
      <c r="G1519" s="3">
        <v>3</v>
      </c>
      <c r="H1519">
        <v>33</v>
      </c>
      <c r="I1519" s="2" t="s">
        <v>1327</v>
      </c>
      <c r="J1519" s="4">
        <f>cocina[[#This Row],[Precio Unitario]]*cocina[[#This Row],[Cantidad Ordenada]]</f>
        <v>72</v>
      </c>
      <c r="K1519" s="4">
        <f>(cocina[[#This Row],[Precio Unitario]]-cocina[[#This Row],[Costo Unitario]])*cocina[[#This Row],[Cantidad Ordenada]]</f>
        <v>30</v>
      </c>
      <c r="L1519" s="7">
        <f>cocina[[#This Row],[Ganancia Neta]]/cocina[[#This Row],[Ganancia Bruta]]</f>
        <v>0.41666666666666669</v>
      </c>
      <c r="M1519" s="4">
        <f>cocina[[#This Row],[Costo Unitario]]*cocina[[#This Row],[Cantidad Ordenada]]</f>
        <v>42</v>
      </c>
    </row>
    <row r="1520" spans="1:13" x14ac:dyDescent="0.45">
      <c r="A1520" s="3">
        <v>616</v>
      </c>
      <c r="B1520" s="3">
        <v>4</v>
      </c>
      <c r="C1520" s="2" t="s">
        <v>123</v>
      </c>
      <c r="D1520" s="2" t="s">
        <v>1334</v>
      </c>
      <c r="E1520" s="4">
        <v>18</v>
      </c>
      <c r="F1520" s="4">
        <v>30</v>
      </c>
      <c r="G1520" s="3">
        <v>2</v>
      </c>
      <c r="H1520">
        <v>14</v>
      </c>
      <c r="I1520" s="2" t="s">
        <v>1328</v>
      </c>
      <c r="J1520" s="4">
        <f>cocina[[#This Row],[Precio Unitario]]*cocina[[#This Row],[Cantidad Ordenada]]</f>
        <v>60</v>
      </c>
      <c r="K1520" s="4">
        <f>(cocina[[#This Row],[Precio Unitario]]-cocina[[#This Row],[Costo Unitario]])*cocina[[#This Row],[Cantidad Ordenada]]</f>
        <v>24</v>
      </c>
      <c r="L1520" s="7">
        <f>cocina[[#This Row],[Ganancia Neta]]/cocina[[#This Row],[Ganancia Bruta]]</f>
        <v>0.4</v>
      </c>
      <c r="M1520" s="4">
        <f>cocina[[#This Row],[Costo Unitario]]*cocina[[#This Row],[Cantidad Ordenada]]</f>
        <v>36</v>
      </c>
    </row>
    <row r="1521" spans="1:13" x14ac:dyDescent="0.45">
      <c r="A1521" s="3">
        <v>617</v>
      </c>
      <c r="B1521" s="3">
        <v>13</v>
      </c>
      <c r="C1521" s="2" t="s">
        <v>297</v>
      </c>
      <c r="D1521" s="2" t="s">
        <v>1351</v>
      </c>
      <c r="E1521" s="4">
        <v>15</v>
      </c>
      <c r="F1521" s="4">
        <v>26</v>
      </c>
      <c r="G1521" s="3">
        <v>2</v>
      </c>
      <c r="H1521">
        <v>18</v>
      </c>
      <c r="I1521" s="2" t="s">
        <v>1328</v>
      </c>
      <c r="J1521" s="4">
        <f>cocina[[#This Row],[Precio Unitario]]*cocina[[#This Row],[Cantidad Ordenada]]</f>
        <v>52</v>
      </c>
      <c r="K1521" s="4">
        <f>(cocina[[#This Row],[Precio Unitario]]-cocina[[#This Row],[Costo Unitario]])*cocina[[#This Row],[Cantidad Ordenada]]</f>
        <v>22</v>
      </c>
      <c r="L1521" s="7">
        <f>cocina[[#This Row],[Ganancia Neta]]/cocina[[#This Row],[Ganancia Bruta]]</f>
        <v>0.42307692307692307</v>
      </c>
      <c r="M1521" s="4">
        <f>cocina[[#This Row],[Costo Unitario]]*cocina[[#This Row],[Cantidad Ordenada]]</f>
        <v>30</v>
      </c>
    </row>
    <row r="1522" spans="1:13" x14ac:dyDescent="0.45">
      <c r="A1522" s="3">
        <v>617</v>
      </c>
      <c r="B1522" s="3">
        <v>13</v>
      </c>
      <c r="C1522" s="2" t="s">
        <v>123</v>
      </c>
      <c r="D1522" s="2" t="s">
        <v>1334</v>
      </c>
      <c r="E1522" s="4">
        <v>18</v>
      </c>
      <c r="F1522" s="4">
        <v>30</v>
      </c>
      <c r="G1522" s="3">
        <v>3</v>
      </c>
      <c r="H1522">
        <v>33</v>
      </c>
      <c r="I1522" s="2" t="s">
        <v>1328</v>
      </c>
      <c r="J1522" s="4">
        <f>cocina[[#This Row],[Precio Unitario]]*cocina[[#This Row],[Cantidad Ordenada]]</f>
        <v>90</v>
      </c>
      <c r="K1522" s="4">
        <f>(cocina[[#This Row],[Precio Unitario]]-cocina[[#This Row],[Costo Unitario]])*cocina[[#This Row],[Cantidad Ordenada]]</f>
        <v>36</v>
      </c>
      <c r="L1522" s="7">
        <f>cocina[[#This Row],[Ganancia Neta]]/cocina[[#This Row],[Ganancia Bruta]]</f>
        <v>0.4</v>
      </c>
      <c r="M1522" s="4">
        <f>cocina[[#This Row],[Costo Unitario]]*cocina[[#This Row],[Cantidad Ordenada]]</f>
        <v>54</v>
      </c>
    </row>
    <row r="1523" spans="1:13" x14ac:dyDescent="0.45">
      <c r="A1523" s="3">
        <v>618</v>
      </c>
      <c r="B1523" s="3">
        <v>3</v>
      </c>
      <c r="C1523" s="2" t="s">
        <v>480</v>
      </c>
      <c r="D1523" s="2" t="s">
        <v>1344</v>
      </c>
      <c r="E1523" s="4">
        <v>19</v>
      </c>
      <c r="F1523" s="4">
        <v>32</v>
      </c>
      <c r="G1523" s="3">
        <v>2</v>
      </c>
      <c r="H1523">
        <v>6</v>
      </c>
      <c r="I1523" s="2" t="s">
        <v>1328</v>
      </c>
      <c r="J1523" s="4">
        <f>cocina[[#This Row],[Precio Unitario]]*cocina[[#This Row],[Cantidad Ordenada]]</f>
        <v>64</v>
      </c>
      <c r="K1523" s="4">
        <f>(cocina[[#This Row],[Precio Unitario]]-cocina[[#This Row],[Costo Unitario]])*cocina[[#This Row],[Cantidad Ordenada]]</f>
        <v>26</v>
      </c>
      <c r="L1523" s="7">
        <f>cocina[[#This Row],[Ganancia Neta]]/cocina[[#This Row],[Ganancia Bruta]]</f>
        <v>0.40625</v>
      </c>
      <c r="M1523" s="4">
        <f>cocina[[#This Row],[Costo Unitario]]*cocina[[#This Row],[Cantidad Ordenada]]</f>
        <v>38</v>
      </c>
    </row>
    <row r="1524" spans="1:13" x14ac:dyDescent="0.45">
      <c r="A1524" s="3">
        <v>618</v>
      </c>
      <c r="B1524" s="3">
        <v>3</v>
      </c>
      <c r="C1524" s="2" t="s">
        <v>218</v>
      </c>
      <c r="D1524" s="2" t="s">
        <v>1335</v>
      </c>
      <c r="E1524" s="4">
        <v>19</v>
      </c>
      <c r="F1524" s="4">
        <v>31</v>
      </c>
      <c r="G1524" s="3">
        <v>3</v>
      </c>
      <c r="H1524">
        <v>35</v>
      </c>
      <c r="I1524" s="2" t="s">
        <v>1327</v>
      </c>
      <c r="J1524" s="4">
        <f>cocina[[#This Row],[Precio Unitario]]*cocina[[#This Row],[Cantidad Ordenada]]</f>
        <v>93</v>
      </c>
      <c r="K1524" s="4">
        <f>(cocina[[#This Row],[Precio Unitario]]-cocina[[#This Row],[Costo Unitario]])*cocina[[#This Row],[Cantidad Ordenada]]</f>
        <v>36</v>
      </c>
      <c r="L1524" s="7">
        <f>cocina[[#This Row],[Ganancia Neta]]/cocina[[#This Row],[Ganancia Bruta]]</f>
        <v>0.38709677419354838</v>
      </c>
      <c r="M1524" s="4">
        <f>cocina[[#This Row],[Costo Unitario]]*cocina[[#This Row],[Cantidad Ordenada]]</f>
        <v>57</v>
      </c>
    </row>
    <row r="1525" spans="1:13" x14ac:dyDescent="0.45">
      <c r="A1525" s="3">
        <v>618</v>
      </c>
      <c r="B1525" s="3">
        <v>3</v>
      </c>
      <c r="C1525" s="2" t="s">
        <v>143</v>
      </c>
      <c r="D1525" s="2" t="s">
        <v>1350</v>
      </c>
      <c r="E1525" s="4">
        <v>10</v>
      </c>
      <c r="F1525" s="4">
        <v>18</v>
      </c>
      <c r="G1525" s="3">
        <v>3</v>
      </c>
      <c r="H1525">
        <v>24</v>
      </c>
      <c r="I1525" s="2" t="s">
        <v>1327</v>
      </c>
      <c r="J1525" s="4">
        <f>cocina[[#This Row],[Precio Unitario]]*cocina[[#This Row],[Cantidad Ordenada]]</f>
        <v>54</v>
      </c>
      <c r="K1525" s="4">
        <f>(cocina[[#This Row],[Precio Unitario]]-cocina[[#This Row],[Costo Unitario]])*cocina[[#This Row],[Cantidad Ordenada]]</f>
        <v>24</v>
      </c>
      <c r="L1525" s="7">
        <f>cocina[[#This Row],[Ganancia Neta]]/cocina[[#This Row],[Ganancia Bruta]]</f>
        <v>0.44444444444444442</v>
      </c>
      <c r="M1525" s="4">
        <f>cocina[[#This Row],[Costo Unitario]]*cocina[[#This Row],[Cantidad Ordenada]]</f>
        <v>30</v>
      </c>
    </row>
    <row r="1526" spans="1:13" x14ac:dyDescent="0.45">
      <c r="A1526" s="3">
        <v>618</v>
      </c>
      <c r="B1526" s="3">
        <v>3</v>
      </c>
      <c r="C1526" s="2" t="s">
        <v>131</v>
      </c>
      <c r="D1526" s="2" t="s">
        <v>1338</v>
      </c>
      <c r="E1526" s="4">
        <v>22</v>
      </c>
      <c r="F1526" s="4">
        <v>36</v>
      </c>
      <c r="G1526" s="3">
        <v>3</v>
      </c>
      <c r="H1526">
        <v>53</v>
      </c>
      <c r="I1526" s="2" t="s">
        <v>1327</v>
      </c>
      <c r="J1526" s="4">
        <f>cocina[[#This Row],[Precio Unitario]]*cocina[[#This Row],[Cantidad Ordenada]]</f>
        <v>108</v>
      </c>
      <c r="K1526" s="4">
        <f>(cocina[[#This Row],[Precio Unitario]]-cocina[[#This Row],[Costo Unitario]])*cocina[[#This Row],[Cantidad Ordenada]]</f>
        <v>42</v>
      </c>
      <c r="L1526" s="7">
        <f>cocina[[#This Row],[Ganancia Neta]]/cocina[[#This Row],[Ganancia Bruta]]</f>
        <v>0.3888888888888889</v>
      </c>
      <c r="M1526" s="4">
        <f>cocina[[#This Row],[Costo Unitario]]*cocina[[#This Row],[Cantidad Ordenada]]</f>
        <v>66</v>
      </c>
    </row>
    <row r="1527" spans="1:13" x14ac:dyDescent="0.45">
      <c r="A1527" s="3">
        <v>619</v>
      </c>
      <c r="B1527" s="3">
        <v>6</v>
      </c>
      <c r="C1527" s="2" t="s">
        <v>200</v>
      </c>
      <c r="D1527" s="2" t="s">
        <v>1336</v>
      </c>
      <c r="E1527" s="4">
        <v>16</v>
      </c>
      <c r="F1527" s="4">
        <v>27</v>
      </c>
      <c r="G1527" s="3">
        <v>2</v>
      </c>
      <c r="H1527">
        <v>40</v>
      </c>
      <c r="I1527" s="2" t="s">
        <v>1327</v>
      </c>
      <c r="J1527" s="4">
        <f>cocina[[#This Row],[Precio Unitario]]*cocina[[#This Row],[Cantidad Ordenada]]</f>
        <v>54</v>
      </c>
      <c r="K1527" s="4">
        <f>(cocina[[#This Row],[Precio Unitario]]-cocina[[#This Row],[Costo Unitario]])*cocina[[#This Row],[Cantidad Ordenada]]</f>
        <v>22</v>
      </c>
      <c r="L1527" s="7">
        <f>cocina[[#This Row],[Ganancia Neta]]/cocina[[#This Row],[Ganancia Bruta]]</f>
        <v>0.40740740740740738</v>
      </c>
      <c r="M1527" s="4">
        <f>cocina[[#This Row],[Costo Unitario]]*cocina[[#This Row],[Cantidad Ordenada]]</f>
        <v>32</v>
      </c>
    </row>
    <row r="1528" spans="1:13" x14ac:dyDescent="0.45">
      <c r="A1528" s="3">
        <v>619</v>
      </c>
      <c r="B1528" s="3">
        <v>6</v>
      </c>
      <c r="C1528" s="2" t="s">
        <v>297</v>
      </c>
      <c r="D1528" s="2" t="s">
        <v>1351</v>
      </c>
      <c r="E1528" s="4">
        <v>15</v>
      </c>
      <c r="F1528" s="4">
        <v>26</v>
      </c>
      <c r="G1528" s="3">
        <v>3</v>
      </c>
      <c r="H1528">
        <v>56</v>
      </c>
      <c r="I1528" s="2" t="s">
        <v>1328</v>
      </c>
      <c r="J1528" s="4">
        <f>cocina[[#This Row],[Precio Unitario]]*cocina[[#This Row],[Cantidad Ordenada]]</f>
        <v>78</v>
      </c>
      <c r="K1528" s="4">
        <f>(cocina[[#This Row],[Precio Unitario]]-cocina[[#This Row],[Costo Unitario]])*cocina[[#This Row],[Cantidad Ordenada]]</f>
        <v>33</v>
      </c>
      <c r="L1528" s="7">
        <f>cocina[[#This Row],[Ganancia Neta]]/cocina[[#This Row],[Ganancia Bruta]]</f>
        <v>0.42307692307692307</v>
      </c>
      <c r="M1528" s="4">
        <f>cocina[[#This Row],[Costo Unitario]]*cocina[[#This Row],[Cantidad Ordenada]]</f>
        <v>45</v>
      </c>
    </row>
    <row r="1529" spans="1:13" x14ac:dyDescent="0.45">
      <c r="A1529" s="3">
        <v>620</v>
      </c>
      <c r="B1529" s="3">
        <v>16</v>
      </c>
      <c r="C1529" s="2" t="s">
        <v>211</v>
      </c>
      <c r="D1529" s="2" t="s">
        <v>1342</v>
      </c>
      <c r="E1529" s="4">
        <v>11</v>
      </c>
      <c r="F1529" s="4">
        <v>19</v>
      </c>
      <c r="G1529" s="3">
        <v>3</v>
      </c>
      <c r="H1529">
        <v>40</v>
      </c>
      <c r="I1529" s="2" t="s">
        <v>1328</v>
      </c>
      <c r="J1529" s="4">
        <f>cocina[[#This Row],[Precio Unitario]]*cocina[[#This Row],[Cantidad Ordenada]]</f>
        <v>57</v>
      </c>
      <c r="K1529" s="4">
        <f>(cocina[[#This Row],[Precio Unitario]]-cocina[[#This Row],[Costo Unitario]])*cocina[[#This Row],[Cantidad Ordenada]]</f>
        <v>24</v>
      </c>
      <c r="L1529" s="7">
        <f>cocina[[#This Row],[Ganancia Neta]]/cocina[[#This Row],[Ganancia Bruta]]</f>
        <v>0.42105263157894735</v>
      </c>
      <c r="M1529" s="4">
        <f>cocina[[#This Row],[Costo Unitario]]*cocina[[#This Row],[Cantidad Ordenada]]</f>
        <v>33</v>
      </c>
    </row>
    <row r="1530" spans="1:13" x14ac:dyDescent="0.45">
      <c r="A1530" s="3">
        <v>621</v>
      </c>
      <c r="B1530" s="3">
        <v>5</v>
      </c>
      <c r="C1530" s="2" t="s">
        <v>35</v>
      </c>
      <c r="D1530" s="2" t="s">
        <v>1343</v>
      </c>
      <c r="E1530" s="4">
        <v>21</v>
      </c>
      <c r="F1530" s="4">
        <v>35</v>
      </c>
      <c r="G1530" s="3">
        <v>3</v>
      </c>
      <c r="H1530">
        <v>8</v>
      </c>
      <c r="I1530" s="2" t="s">
        <v>1328</v>
      </c>
      <c r="J1530" s="4">
        <f>cocina[[#This Row],[Precio Unitario]]*cocina[[#This Row],[Cantidad Ordenada]]</f>
        <v>105</v>
      </c>
      <c r="K1530" s="4">
        <f>(cocina[[#This Row],[Precio Unitario]]-cocina[[#This Row],[Costo Unitario]])*cocina[[#This Row],[Cantidad Ordenada]]</f>
        <v>42</v>
      </c>
      <c r="L1530" s="7">
        <f>cocina[[#This Row],[Ganancia Neta]]/cocina[[#This Row],[Ganancia Bruta]]</f>
        <v>0.4</v>
      </c>
      <c r="M1530" s="4">
        <f>cocina[[#This Row],[Costo Unitario]]*cocina[[#This Row],[Cantidad Ordenada]]</f>
        <v>63</v>
      </c>
    </row>
    <row r="1531" spans="1:13" x14ac:dyDescent="0.45">
      <c r="A1531" s="3">
        <v>622</v>
      </c>
      <c r="B1531" s="3">
        <v>7</v>
      </c>
      <c r="C1531" s="2" t="s">
        <v>218</v>
      </c>
      <c r="D1531" s="2" t="s">
        <v>1335</v>
      </c>
      <c r="E1531" s="4">
        <v>19</v>
      </c>
      <c r="F1531" s="4">
        <v>31</v>
      </c>
      <c r="G1531" s="3">
        <v>3</v>
      </c>
      <c r="H1531">
        <v>53</v>
      </c>
      <c r="I1531" s="2" t="s">
        <v>1327</v>
      </c>
      <c r="J1531" s="4">
        <f>cocina[[#This Row],[Precio Unitario]]*cocina[[#This Row],[Cantidad Ordenada]]</f>
        <v>93</v>
      </c>
      <c r="K1531" s="4">
        <f>(cocina[[#This Row],[Precio Unitario]]-cocina[[#This Row],[Costo Unitario]])*cocina[[#This Row],[Cantidad Ordenada]]</f>
        <v>36</v>
      </c>
      <c r="L1531" s="7">
        <f>cocina[[#This Row],[Ganancia Neta]]/cocina[[#This Row],[Ganancia Bruta]]</f>
        <v>0.38709677419354838</v>
      </c>
      <c r="M1531" s="4">
        <f>cocina[[#This Row],[Costo Unitario]]*cocina[[#This Row],[Cantidad Ordenada]]</f>
        <v>57</v>
      </c>
    </row>
    <row r="1532" spans="1:13" x14ac:dyDescent="0.45">
      <c r="A1532" s="3">
        <v>622</v>
      </c>
      <c r="B1532" s="3">
        <v>7</v>
      </c>
      <c r="C1532" s="2" t="s">
        <v>68</v>
      </c>
      <c r="D1532" s="2" t="s">
        <v>1341</v>
      </c>
      <c r="E1532" s="4">
        <v>16</v>
      </c>
      <c r="F1532" s="4">
        <v>28</v>
      </c>
      <c r="G1532" s="3">
        <v>1</v>
      </c>
      <c r="H1532">
        <v>25</v>
      </c>
      <c r="I1532" s="2" t="s">
        <v>1327</v>
      </c>
      <c r="J1532" s="4">
        <f>cocina[[#This Row],[Precio Unitario]]*cocina[[#This Row],[Cantidad Ordenada]]</f>
        <v>28</v>
      </c>
      <c r="K1532" s="4">
        <f>(cocina[[#This Row],[Precio Unitario]]-cocina[[#This Row],[Costo Unitario]])*cocina[[#This Row],[Cantidad Ordenada]]</f>
        <v>12</v>
      </c>
      <c r="L1532" s="7">
        <f>cocina[[#This Row],[Ganancia Neta]]/cocina[[#This Row],[Ganancia Bruta]]</f>
        <v>0.42857142857142855</v>
      </c>
      <c r="M1532" s="4">
        <f>cocina[[#This Row],[Costo Unitario]]*cocina[[#This Row],[Cantidad Ordenada]]</f>
        <v>16</v>
      </c>
    </row>
    <row r="1533" spans="1:13" x14ac:dyDescent="0.45">
      <c r="A1533" s="3">
        <v>623</v>
      </c>
      <c r="B1533" s="3">
        <v>13</v>
      </c>
      <c r="C1533" s="2" t="s">
        <v>390</v>
      </c>
      <c r="D1533" s="2" t="s">
        <v>1345</v>
      </c>
      <c r="E1533" s="4">
        <v>13</v>
      </c>
      <c r="F1533" s="4">
        <v>22</v>
      </c>
      <c r="G1533" s="3">
        <v>2</v>
      </c>
      <c r="H1533">
        <v>23</v>
      </c>
      <c r="I1533" s="2" t="s">
        <v>1327</v>
      </c>
      <c r="J1533" s="4">
        <f>cocina[[#This Row],[Precio Unitario]]*cocina[[#This Row],[Cantidad Ordenada]]</f>
        <v>44</v>
      </c>
      <c r="K1533" s="4">
        <f>(cocina[[#This Row],[Precio Unitario]]-cocina[[#This Row],[Costo Unitario]])*cocina[[#This Row],[Cantidad Ordenada]]</f>
        <v>18</v>
      </c>
      <c r="L1533" s="7">
        <f>cocina[[#This Row],[Ganancia Neta]]/cocina[[#This Row],[Ganancia Bruta]]</f>
        <v>0.40909090909090912</v>
      </c>
      <c r="M1533" s="4">
        <f>cocina[[#This Row],[Costo Unitario]]*cocina[[#This Row],[Cantidad Ordenada]]</f>
        <v>26</v>
      </c>
    </row>
    <row r="1534" spans="1:13" x14ac:dyDescent="0.45">
      <c r="A1534" s="3">
        <v>623</v>
      </c>
      <c r="B1534" s="3">
        <v>13</v>
      </c>
      <c r="C1534" s="2" t="s">
        <v>35</v>
      </c>
      <c r="D1534" s="2" t="s">
        <v>1343</v>
      </c>
      <c r="E1534" s="4">
        <v>21</v>
      </c>
      <c r="F1534" s="4">
        <v>35</v>
      </c>
      <c r="G1534" s="3">
        <v>2</v>
      </c>
      <c r="H1534">
        <v>59</v>
      </c>
      <c r="I1534" s="2" t="s">
        <v>1327</v>
      </c>
      <c r="J1534" s="4">
        <f>cocina[[#This Row],[Precio Unitario]]*cocina[[#This Row],[Cantidad Ordenada]]</f>
        <v>70</v>
      </c>
      <c r="K1534" s="4">
        <f>(cocina[[#This Row],[Precio Unitario]]-cocina[[#This Row],[Costo Unitario]])*cocina[[#This Row],[Cantidad Ordenada]]</f>
        <v>28</v>
      </c>
      <c r="L1534" s="7">
        <f>cocina[[#This Row],[Ganancia Neta]]/cocina[[#This Row],[Ganancia Bruta]]</f>
        <v>0.4</v>
      </c>
      <c r="M1534" s="4">
        <f>cocina[[#This Row],[Costo Unitario]]*cocina[[#This Row],[Cantidad Ordenada]]</f>
        <v>42</v>
      </c>
    </row>
    <row r="1535" spans="1:13" x14ac:dyDescent="0.45">
      <c r="A1535" s="3">
        <v>623</v>
      </c>
      <c r="B1535" s="3">
        <v>13</v>
      </c>
      <c r="C1535" s="2" t="s">
        <v>229</v>
      </c>
      <c r="D1535" s="2" t="s">
        <v>1352</v>
      </c>
      <c r="E1535" s="4">
        <v>15</v>
      </c>
      <c r="F1535" s="4">
        <v>25</v>
      </c>
      <c r="G1535" s="3">
        <v>1</v>
      </c>
      <c r="H1535">
        <v>20</v>
      </c>
      <c r="I1535" s="2" t="s">
        <v>1327</v>
      </c>
      <c r="J1535" s="4">
        <f>cocina[[#This Row],[Precio Unitario]]*cocina[[#This Row],[Cantidad Ordenada]]</f>
        <v>25</v>
      </c>
      <c r="K1535" s="4">
        <f>(cocina[[#This Row],[Precio Unitario]]-cocina[[#This Row],[Costo Unitario]])*cocina[[#This Row],[Cantidad Ordenada]]</f>
        <v>10</v>
      </c>
      <c r="L1535" s="7">
        <f>cocina[[#This Row],[Ganancia Neta]]/cocina[[#This Row],[Ganancia Bruta]]</f>
        <v>0.4</v>
      </c>
      <c r="M1535" s="4">
        <f>cocina[[#This Row],[Costo Unitario]]*cocina[[#This Row],[Cantidad Ordenada]]</f>
        <v>15</v>
      </c>
    </row>
    <row r="1536" spans="1:13" x14ac:dyDescent="0.45">
      <c r="A1536" s="3">
        <v>623</v>
      </c>
      <c r="B1536" s="3">
        <v>13</v>
      </c>
      <c r="C1536" s="2" t="s">
        <v>480</v>
      </c>
      <c r="D1536" s="2" t="s">
        <v>1344</v>
      </c>
      <c r="E1536" s="4">
        <v>19</v>
      </c>
      <c r="F1536" s="4">
        <v>32</v>
      </c>
      <c r="G1536" s="3">
        <v>3</v>
      </c>
      <c r="H1536">
        <v>43</v>
      </c>
      <c r="I1536" s="2" t="s">
        <v>1328</v>
      </c>
      <c r="J1536" s="4">
        <f>cocina[[#This Row],[Precio Unitario]]*cocina[[#This Row],[Cantidad Ordenada]]</f>
        <v>96</v>
      </c>
      <c r="K1536" s="4">
        <f>(cocina[[#This Row],[Precio Unitario]]-cocina[[#This Row],[Costo Unitario]])*cocina[[#This Row],[Cantidad Ordenada]]</f>
        <v>39</v>
      </c>
      <c r="L1536" s="7">
        <f>cocina[[#This Row],[Ganancia Neta]]/cocina[[#This Row],[Ganancia Bruta]]</f>
        <v>0.40625</v>
      </c>
      <c r="M1536" s="4">
        <f>cocina[[#This Row],[Costo Unitario]]*cocina[[#This Row],[Cantidad Ordenada]]</f>
        <v>57</v>
      </c>
    </row>
    <row r="1537" spans="1:13" x14ac:dyDescent="0.45">
      <c r="A1537" s="3">
        <v>624</v>
      </c>
      <c r="B1537" s="3">
        <v>1</v>
      </c>
      <c r="C1537" s="2" t="s">
        <v>131</v>
      </c>
      <c r="D1537" s="2" t="s">
        <v>1338</v>
      </c>
      <c r="E1537" s="4">
        <v>22</v>
      </c>
      <c r="F1537" s="4">
        <v>36</v>
      </c>
      <c r="G1537" s="3">
        <v>1</v>
      </c>
      <c r="H1537">
        <v>19</v>
      </c>
      <c r="I1537" s="2" t="s">
        <v>1328</v>
      </c>
      <c r="J1537" s="4">
        <f>cocina[[#This Row],[Precio Unitario]]*cocina[[#This Row],[Cantidad Ordenada]]</f>
        <v>36</v>
      </c>
      <c r="K1537" s="4">
        <f>(cocina[[#This Row],[Precio Unitario]]-cocina[[#This Row],[Costo Unitario]])*cocina[[#This Row],[Cantidad Ordenada]]</f>
        <v>14</v>
      </c>
      <c r="L1537" s="7">
        <f>cocina[[#This Row],[Ganancia Neta]]/cocina[[#This Row],[Ganancia Bruta]]</f>
        <v>0.3888888888888889</v>
      </c>
      <c r="M1537" s="4">
        <f>cocina[[#This Row],[Costo Unitario]]*cocina[[#This Row],[Cantidad Ordenada]]</f>
        <v>22</v>
      </c>
    </row>
    <row r="1538" spans="1:13" x14ac:dyDescent="0.45">
      <c r="A1538" s="3">
        <v>624</v>
      </c>
      <c r="B1538" s="3">
        <v>1</v>
      </c>
      <c r="C1538" s="2" t="s">
        <v>300</v>
      </c>
      <c r="D1538" s="2" t="s">
        <v>1333</v>
      </c>
      <c r="E1538" s="4">
        <v>14</v>
      </c>
      <c r="F1538" s="4">
        <v>24</v>
      </c>
      <c r="G1538" s="3">
        <v>1</v>
      </c>
      <c r="H1538">
        <v>45</v>
      </c>
      <c r="I1538" s="2" t="s">
        <v>1327</v>
      </c>
      <c r="J1538" s="4">
        <f>cocina[[#This Row],[Precio Unitario]]*cocina[[#This Row],[Cantidad Ordenada]]</f>
        <v>24</v>
      </c>
      <c r="K1538" s="4">
        <f>(cocina[[#This Row],[Precio Unitario]]-cocina[[#This Row],[Costo Unitario]])*cocina[[#This Row],[Cantidad Ordenada]]</f>
        <v>10</v>
      </c>
      <c r="L1538" s="7">
        <f>cocina[[#This Row],[Ganancia Neta]]/cocina[[#This Row],[Ganancia Bruta]]</f>
        <v>0.41666666666666669</v>
      </c>
      <c r="M1538" s="4">
        <f>cocina[[#This Row],[Costo Unitario]]*cocina[[#This Row],[Cantidad Ordenada]]</f>
        <v>14</v>
      </c>
    </row>
    <row r="1539" spans="1:13" x14ac:dyDescent="0.45">
      <c r="A1539" s="3">
        <v>624</v>
      </c>
      <c r="B1539" s="3">
        <v>1</v>
      </c>
      <c r="C1539" s="2" t="s">
        <v>126</v>
      </c>
      <c r="D1539" s="2" t="s">
        <v>1349</v>
      </c>
      <c r="E1539" s="4">
        <v>13</v>
      </c>
      <c r="F1539" s="4">
        <v>21</v>
      </c>
      <c r="G1539" s="3">
        <v>2</v>
      </c>
      <c r="H1539">
        <v>15</v>
      </c>
      <c r="I1539" s="2" t="s">
        <v>1328</v>
      </c>
      <c r="J1539" s="4">
        <f>cocina[[#This Row],[Precio Unitario]]*cocina[[#This Row],[Cantidad Ordenada]]</f>
        <v>42</v>
      </c>
      <c r="K1539" s="4">
        <f>(cocina[[#This Row],[Precio Unitario]]-cocina[[#This Row],[Costo Unitario]])*cocina[[#This Row],[Cantidad Ordenada]]</f>
        <v>16</v>
      </c>
      <c r="L1539" s="7">
        <f>cocina[[#This Row],[Ganancia Neta]]/cocina[[#This Row],[Ganancia Bruta]]</f>
        <v>0.38095238095238093</v>
      </c>
      <c r="M1539" s="4">
        <f>cocina[[#This Row],[Costo Unitario]]*cocina[[#This Row],[Cantidad Ordenada]]</f>
        <v>26</v>
      </c>
    </row>
    <row r="1540" spans="1:13" x14ac:dyDescent="0.45">
      <c r="A1540" s="3">
        <v>625</v>
      </c>
      <c r="B1540" s="3">
        <v>5</v>
      </c>
      <c r="C1540" s="2" t="s">
        <v>143</v>
      </c>
      <c r="D1540" s="2" t="s">
        <v>1350</v>
      </c>
      <c r="E1540" s="4">
        <v>10</v>
      </c>
      <c r="F1540" s="4">
        <v>18</v>
      </c>
      <c r="G1540" s="3">
        <v>2</v>
      </c>
      <c r="H1540">
        <v>12</v>
      </c>
      <c r="I1540" s="2" t="s">
        <v>1327</v>
      </c>
      <c r="J1540" s="4">
        <f>cocina[[#This Row],[Precio Unitario]]*cocina[[#This Row],[Cantidad Ordenada]]</f>
        <v>36</v>
      </c>
      <c r="K1540" s="4">
        <f>(cocina[[#This Row],[Precio Unitario]]-cocina[[#This Row],[Costo Unitario]])*cocina[[#This Row],[Cantidad Ordenada]]</f>
        <v>16</v>
      </c>
      <c r="L1540" s="7">
        <f>cocina[[#This Row],[Ganancia Neta]]/cocina[[#This Row],[Ganancia Bruta]]</f>
        <v>0.44444444444444442</v>
      </c>
      <c r="M1540" s="4">
        <f>cocina[[#This Row],[Costo Unitario]]*cocina[[#This Row],[Cantidad Ordenada]]</f>
        <v>20</v>
      </c>
    </row>
    <row r="1541" spans="1:13" x14ac:dyDescent="0.45">
      <c r="A1541" s="3">
        <v>625</v>
      </c>
      <c r="B1541" s="3">
        <v>5</v>
      </c>
      <c r="C1541" s="2" t="s">
        <v>80</v>
      </c>
      <c r="D1541" s="2" t="s">
        <v>1337</v>
      </c>
      <c r="E1541" s="4">
        <v>25</v>
      </c>
      <c r="F1541" s="4">
        <v>40</v>
      </c>
      <c r="G1541" s="3">
        <v>1</v>
      </c>
      <c r="H1541">
        <v>46</v>
      </c>
      <c r="I1541" s="2" t="s">
        <v>1328</v>
      </c>
      <c r="J1541" s="4">
        <f>cocina[[#This Row],[Precio Unitario]]*cocina[[#This Row],[Cantidad Ordenada]]</f>
        <v>40</v>
      </c>
      <c r="K1541" s="4">
        <f>(cocina[[#This Row],[Precio Unitario]]-cocina[[#This Row],[Costo Unitario]])*cocina[[#This Row],[Cantidad Ordenada]]</f>
        <v>15</v>
      </c>
      <c r="L1541" s="7">
        <f>cocina[[#This Row],[Ganancia Neta]]/cocina[[#This Row],[Ganancia Bruta]]</f>
        <v>0.375</v>
      </c>
      <c r="M1541" s="4">
        <f>cocina[[#This Row],[Costo Unitario]]*cocina[[#This Row],[Cantidad Ordenada]]</f>
        <v>25</v>
      </c>
    </row>
    <row r="1542" spans="1:13" x14ac:dyDescent="0.45">
      <c r="A1542" s="3">
        <v>625</v>
      </c>
      <c r="B1542" s="3">
        <v>5</v>
      </c>
      <c r="C1542" s="2" t="s">
        <v>126</v>
      </c>
      <c r="D1542" s="2" t="s">
        <v>1349</v>
      </c>
      <c r="E1542" s="4">
        <v>13</v>
      </c>
      <c r="F1542" s="4">
        <v>21</v>
      </c>
      <c r="G1542" s="3">
        <v>3</v>
      </c>
      <c r="H1542">
        <v>39</v>
      </c>
      <c r="I1542" s="2" t="s">
        <v>1327</v>
      </c>
      <c r="J1542" s="4">
        <f>cocina[[#This Row],[Precio Unitario]]*cocina[[#This Row],[Cantidad Ordenada]]</f>
        <v>63</v>
      </c>
      <c r="K1542" s="4">
        <f>(cocina[[#This Row],[Precio Unitario]]-cocina[[#This Row],[Costo Unitario]])*cocina[[#This Row],[Cantidad Ordenada]]</f>
        <v>24</v>
      </c>
      <c r="L1542" s="7">
        <f>cocina[[#This Row],[Ganancia Neta]]/cocina[[#This Row],[Ganancia Bruta]]</f>
        <v>0.38095238095238093</v>
      </c>
      <c r="M1542" s="4">
        <f>cocina[[#This Row],[Costo Unitario]]*cocina[[#This Row],[Cantidad Ordenada]]</f>
        <v>39</v>
      </c>
    </row>
    <row r="1543" spans="1:13" x14ac:dyDescent="0.45">
      <c r="A1543" s="3">
        <v>626</v>
      </c>
      <c r="B1543" s="3">
        <v>14</v>
      </c>
      <c r="C1543" s="2" t="s">
        <v>123</v>
      </c>
      <c r="D1543" s="2" t="s">
        <v>1334</v>
      </c>
      <c r="E1543" s="4">
        <v>18</v>
      </c>
      <c r="F1543" s="4">
        <v>30</v>
      </c>
      <c r="G1543" s="3">
        <v>2</v>
      </c>
      <c r="H1543">
        <v>11</v>
      </c>
      <c r="I1543" s="2" t="s">
        <v>1327</v>
      </c>
      <c r="J1543" s="4">
        <f>cocina[[#This Row],[Precio Unitario]]*cocina[[#This Row],[Cantidad Ordenada]]</f>
        <v>60</v>
      </c>
      <c r="K1543" s="4">
        <f>(cocina[[#This Row],[Precio Unitario]]-cocina[[#This Row],[Costo Unitario]])*cocina[[#This Row],[Cantidad Ordenada]]</f>
        <v>24</v>
      </c>
      <c r="L1543" s="7">
        <f>cocina[[#This Row],[Ganancia Neta]]/cocina[[#This Row],[Ganancia Bruta]]</f>
        <v>0.4</v>
      </c>
      <c r="M1543" s="4">
        <f>cocina[[#This Row],[Costo Unitario]]*cocina[[#This Row],[Cantidad Ordenada]]</f>
        <v>36</v>
      </c>
    </row>
    <row r="1544" spans="1:13" x14ac:dyDescent="0.45">
      <c r="A1544" s="3">
        <v>626</v>
      </c>
      <c r="B1544" s="3">
        <v>14</v>
      </c>
      <c r="C1544" s="2" t="s">
        <v>300</v>
      </c>
      <c r="D1544" s="2" t="s">
        <v>1333</v>
      </c>
      <c r="E1544" s="4">
        <v>14</v>
      </c>
      <c r="F1544" s="4">
        <v>24</v>
      </c>
      <c r="G1544" s="3">
        <v>2</v>
      </c>
      <c r="H1544">
        <v>36</v>
      </c>
      <c r="I1544" s="2" t="s">
        <v>1328</v>
      </c>
      <c r="J1544" s="4">
        <f>cocina[[#This Row],[Precio Unitario]]*cocina[[#This Row],[Cantidad Ordenada]]</f>
        <v>48</v>
      </c>
      <c r="K1544" s="4">
        <f>(cocina[[#This Row],[Precio Unitario]]-cocina[[#This Row],[Costo Unitario]])*cocina[[#This Row],[Cantidad Ordenada]]</f>
        <v>20</v>
      </c>
      <c r="L1544" s="7">
        <f>cocina[[#This Row],[Ganancia Neta]]/cocina[[#This Row],[Ganancia Bruta]]</f>
        <v>0.41666666666666669</v>
      </c>
      <c r="M1544" s="4">
        <f>cocina[[#This Row],[Costo Unitario]]*cocina[[#This Row],[Cantidad Ordenada]]</f>
        <v>28</v>
      </c>
    </row>
    <row r="1545" spans="1:13" x14ac:dyDescent="0.45">
      <c r="A1545" s="3">
        <v>626</v>
      </c>
      <c r="B1545" s="3">
        <v>14</v>
      </c>
      <c r="C1545" s="2" t="s">
        <v>58</v>
      </c>
      <c r="D1545" s="2" t="s">
        <v>1339</v>
      </c>
      <c r="E1545" s="4">
        <v>17</v>
      </c>
      <c r="F1545" s="4">
        <v>29</v>
      </c>
      <c r="G1545" s="3">
        <v>1</v>
      </c>
      <c r="H1545">
        <v>11</v>
      </c>
      <c r="I1545" s="2" t="s">
        <v>1328</v>
      </c>
      <c r="J1545" s="4">
        <f>cocina[[#This Row],[Precio Unitario]]*cocina[[#This Row],[Cantidad Ordenada]]</f>
        <v>29</v>
      </c>
      <c r="K1545" s="4">
        <f>(cocina[[#This Row],[Precio Unitario]]-cocina[[#This Row],[Costo Unitario]])*cocina[[#This Row],[Cantidad Ordenada]]</f>
        <v>12</v>
      </c>
      <c r="L1545" s="7">
        <f>cocina[[#This Row],[Ganancia Neta]]/cocina[[#This Row],[Ganancia Bruta]]</f>
        <v>0.41379310344827586</v>
      </c>
      <c r="M1545" s="4">
        <f>cocina[[#This Row],[Costo Unitario]]*cocina[[#This Row],[Cantidad Ordenada]]</f>
        <v>17</v>
      </c>
    </row>
    <row r="1546" spans="1:13" x14ac:dyDescent="0.45">
      <c r="A1546" s="3">
        <v>627</v>
      </c>
      <c r="B1546" s="3">
        <v>4</v>
      </c>
      <c r="C1546" s="2" t="s">
        <v>126</v>
      </c>
      <c r="D1546" s="2" t="s">
        <v>1349</v>
      </c>
      <c r="E1546" s="4">
        <v>13</v>
      </c>
      <c r="F1546" s="4">
        <v>21</v>
      </c>
      <c r="G1546" s="3">
        <v>1</v>
      </c>
      <c r="H1546">
        <v>37</v>
      </c>
      <c r="I1546" s="2" t="s">
        <v>1327</v>
      </c>
      <c r="J1546" s="4">
        <f>cocina[[#This Row],[Precio Unitario]]*cocina[[#This Row],[Cantidad Ordenada]]</f>
        <v>21</v>
      </c>
      <c r="K1546" s="4">
        <f>(cocina[[#This Row],[Precio Unitario]]-cocina[[#This Row],[Costo Unitario]])*cocina[[#This Row],[Cantidad Ordenada]]</f>
        <v>8</v>
      </c>
      <c r="L1546" s="7">
        <f>cocina[[#This Row],[Ganancia Neta]]/cocina[[#This Row],[Ganancia Bruta]]</f>
        <v>0.38095238095238093</v>
      </c>
      <c r="M1546" s="4">
        <f>cocina[[#This Row],[Costo Unitario]]*cocina[[#This Row],[Cantidad Ordenada]]</f>
        <v>13</v>
      </c>
    </row>
    <row r="1547" spans="1:13" x14ac:dyDescent="0.45">
      <c r="A1547" s="3">
        <v>628</v>
      </c>
      <c r="B1547" s="3">
        <v>2</v>
      </c>
      <c r="C1547" s="2" t="s">
        <v>300</v>
      </c>
      <c r="D1547" s="2" t="s">
        <v>1333</v>
      </c>
      <c r="E1547" s="4">
        <v>14</v>
      </c>
      <c r="F1547" s="4">
        <v>24</v>
      </c>
      <c r="G1547" s="3">
        <v>2</v>
      </c>
      <c r="H1547">
        <v>10</v>
      </c>
      <c r="I1547" s="2" t="s">
        <v>1327</v>
      </c>
      <c r="J1547" s="4">
        <f>cocina[[#This Row],[Precio Unitario]]*cocina[[#This Row],[Cantidad Ordenada]]</f>
        <v>48</v>
      </c>
      <c r="K1547" s="4">
        <f>(cocina[[#This Row],[Precio Unitario]]-cocina[[#This Row],[Costo Unitario]])*cocina[[#This Row],[Cantidad Ordenada]]</f>
        <v>20</v>
      </c>
      <c r="L1547" s="7">
        <f>cocina[[#This Row],[Ganancia Neta]]/cocina[[#This Row],[Ganancia Bruta]]</f>
        <v>0.41666666666666669</v>
      </c>
      <c r="M1547" s="4">
        <f>cocina[[#This Row],[Costo Unitario]]*cocina[[#This Row],[Cantidad Ordenada]]</f>
        <v>28</v>
      </c>
    </row>
    <row r="1548" spans="1:13" x14ac:dyDescent="0.45">
      <c r="A1548" s="3">
        <v>628</v>
      </c>
      <c r="B1548" s="3">
        <v>2</v>
      </c>
      <c r="C1548" s="2" t="s">
        <v>80</v>
      </c>
      <c r="D1548" s="2" t="s">
        <v>1337</v>
      </c>
      <c r="E1548" s="4">
        <v>25</v>
      </c>
      <c r="F1548" s="4">
        <v>40</v>
      </c>
      <c r="G1548" s="3">
        <v>3</v>
      </c>
      <c r="H1548">
        <v>33</v>
      </c>
      <c r="I1548" s="2" t="s">
        <v>1328</v>
      </c>
      <c r="J1548" s="4">
        <f>cocina[[#This Row],[Precio Unitario]]*cocina[[#This Row],[Cantidad Ordenada]]</f>
        <v>120</v>
      </c>
      <c r="K1548" s="4">
        <f>(cocina[[#This Row],[Precio Unitario]]-cocina[[#This Row],[Costo Unitario]])*cocina[[#This Row],[Cantidad Ordenada]]</f>
        <v>45</v>
      </c>
      <c r="L1548" s="7">
        <f>cocina[[#This Row],[Ganancia Neta]]/cocina[[#This Row],[Ganancia Bruta]]</f>
        <v>0.375</v>
      </c>
      <c r="M1548" s="4">
        <f>cocina[[#This Row],[Costo Unitario]]*cocina[[#This Row],[Cantidad Ordenada]]</f>
        <v>75</v>
      </c>
    </row>
    <row r="1549" spans="1:13" x14ac:dyDescent="0.45">
      <c r="A1549" s="3">
        <v>629</v>
      </c>
      <c r="B1549" s="3">
        <v>17</v>
      </c>
      <c r="C1549" s="2" t="s">
        <v>98</v>
      </c>
      <c r="D1549" s="2" t="s">
        <v>1346</v>
      </c>
      <c r="E1549" s="4">
        <v>20</v>
      </c>
      <c r="F1549" s="4">
        <v>34</v>
      </c>
      <c r="G1549" s="3">
        <v>1</v>
      </c>
      <c r="H1549">
        <v>22</v>
      </c>
      <c r="I1549" s="2" t="s">
        <v>1328</v>
      </c>
      <c r="J1549" s="4">
        <f>cocina[[#This Row],[Precio Unitario]]*cocina[[#This Row],[Cantidad Ordenada]]</f>
        <v>34</v>
      </c>
      <c r="K1549" s="4">
        <f>(cocina[[#This Row],[Precio Unitario]]-cocina[[#This Row],[Costo Unitario]])*cocina[[#This Row],[Cantidad Ordenada]]</f>
        <v>14</v>
      </c>
      <c r="L1549" s="7">
        <f>cocina[[#This Row],[Ganancia Neta]]/cocina[[#This Row],[Ganancia Bruta]]</f>
        <v>0.41176470588235292</v>
      </c>
      <c r="M1549" s="4">
        <f>cocina[[#This Row],[Costo Unitario]]*cocina[[#This Row],[Cantidad Ordenada]]</f>
        <v>20</v>
      </c>
    </row>
    <row r="1550" spans="1:13" x14ac:dyDescent="0.45">
      <c r="A1550" s="3">
        <v>629</v>
      </c>
      <c r="B1550" s="3">
        <v>17</v>
      </c>
      <c r="C1550" s="2" t="s">
        <v>279</v>
      </c>
      <c r="D1550" s="2" t="s">
        <v>1347</v>
      </c>
      <c r="E1550" s="4">
        <v>12</v>
      </c>
      <c r="F1550" s="4">
        <v>20</v>
      </c>
      <c r="G1550" s="3">
        <v>3</v>
      </c>
      <c r="H1550">
        <v>19</v>
      </c>
      <c r="I1550" s="2" t="s">
        <v>1327</v>
      </c>
      <c r="J1550" s="4">
        <f>cocina[[#This Row],[Precio Unitario]]*cocina[[#This Row],[Cantidad Ordenada]]</f>
        <v>60</v>
      </c>
      <c r="K1550" s="4">
        <f>(cocina[[#This Row],[Precio Unitario]]-cocina[[#This Row],[Costo Unitario]])*cocina[[#This Row],[Cantidad Ordenada]]</f>
        <v>24</v>
      </c>
      <c r="L1550" s="7">
        <f>cocina[[#This Row],[Ganancia Neta]]/cocina[[#This Row],[Ganancia Bruta]]</f>
        <v>0.4</v>
      </c>
      <c r="M1550" s="4">
        <f>cocina[[#This Row],[Costo Unitario]]*cocina[[#This Row],[Cantidad Ordenada]]</f>
        <v>36</v>
      </c>
    </row>
    <row r="1551" spans="1:13" x14ac:dyDescent="0.45">
      <c r="A1551" s="3">
        <v>629</v>
      </c>
      <c r="B1551" s="3">
        <v>17</v>
      </c>
      <c r="C1551" s="2" t="s">
        <v>143</v>
      </c>
      <c r="D1551" s="2" t="s">
        <v>1350</v>
      </c>
      <c r="E1551" s="4">
        <v>10</v>
      </c>
      <c r="F1551" s="4">
        <v>18</v>
      </c>
      <c r="G1551" s="3">
        <v>2</v>
      </c>
      <c r="H1551">
        <v>43</v>
      </c>
      <c r="I1551" s="2" t="s">
        <v>1328</v>
      </c>
      <c r="J1551" s="4">
        <f>cocina[[#This Row],[Precio Unitario]]*cocina[[#This Row],[Cantidad Ordenada]]</f>
        <v>36</v>
      </c>
      <c r="K1551" s="4">
        <f>(cocina[[#This Row],[Precio Unitario]]-cocina[[#This Row],[Costo Unitario]])*cocina[[#This Row],[Cantidad Ordenada]]</f>
        <v>16</v>
      </c>
      <c r="L1551" s="7">
        <f>cocina[[#This Row],[Ganancia Neta]]/cocina[[#This Row],[Ganancia Bruta]]</f>
        <v>0.44444444444444442</v>
      </c>
      <c r="M1551" s="4">
        <f>cocina[[#This Row],[Costo Unitario]]*cocina[[#This Row],[Cantidad Ordenada]]</f>
        <v>20</v>
      </c>
    </row>
    <row r="1552" spans="1:13" x14ac:dyDescent="0.45">
      <c r="A1552" s="3">
        <v>630</v>
      </c>
      <c r="B1552" s="3">
        <v>2</v>
      </c>
      <c r="C1552" s="2" t="s">
        <v>218</v>
      </c>
      <c r="D1552" s="2" t="s">
        <v>1335</v>
      </c>
      <c r="E1552" s="4">
        <v>19</v>
      </c>
      <c r="F1552" s="4">
        <v>31</v>
      </c>
      <c r="G1552" s="3">
        <v>2</v>
      </c>
      <c r="H1552">
        <v>19</v>
      </c>
      <c r="I1552" s="2" t="s">
        <v>1327</v>
      </c>
      <c r="J1552" s="4">
        <f>cocina[[#This Row],[Precio Unitario]]*cocina[[#This Row],[Cantidad Ordenada]]</f>
        <v>62</v>
      </c>
      <c r="K1552" s="4">
        <f>(cocina[[#This Row],[Precio Unitario]]-cocina[[#This Row],[Costo Unitario]])*cocina[[#This Row],[Cantidad Ordenada]]</f>
        <v>24</v>
      </c>
      <c r="L1552" s="7">
        <f>cocina[[#This Row],[Ganancia Neta]]/cocina[[#This Row],[Ganancia Bruta]]</f>
        <v>0.38709677419354838</v>
      </c>
      <c r="M1552" s="4">
        <f>cocina[[#This Row],[Costo Unitario]]*cocina[[#This Row],[Cantidad Ordenada]]</f>
        <v>38</v>
      </c>
    </row>
    <row r="1553" spans="1:13" x14ac:dyDescent="0.45">
      <c r="A1553" s="3">
        <v>630</v>
      </c>
      <c r="B1553" s="3">
        <v>2</v>
      </c>
      <c r="C1553" s="2" t="s">
        <v>80</v>
      </c>
      <c r="D1553" s="2" t="s">
        <v>1337</v>
      </c>
      <c r="E1553" s="4">
        <v>25</v>
      </c>
      <c r="F1553" s="4">
        <v>40</v>
      </c>
      <c r="G1553" s="3">
        <v>3</v>
      </c>
      <c r="H1553">
        <v>56</v>
      </c>
      <c r="I1553" s="2" t="s">
        <v>1327</v>
      </c>
      <c r="J1553" s="4">
        <f>cocina[[#This Row],[Precio Unitario]]*cocina[[#This Row],[Cantidad Ordenada]]</f>
        <v>120</v>
      </c>
      <c r="K1553" s="4">
        <f>(cocina[[#This Row],[Precio Unitario]]-cocina[[#This Row],[Costo Unitario]])*cocina[[#This Row],[Cantidad Ordenada]]</f>
        <v>45</v>
      </c>
      <c r="L1553" s="7">
        <f>cocina[[#This Row],[Ganancia Neta]]/cocina[[#This Row],[Ganancia Bruta]]</f>
        <v>0.375</v>
      </c>
      <c r="M1553" s="4">
        <f>cocina[[#This Row],[Costo Unitario]]*cocina[[#This Row],[Cantidad Ordenada]]</f>
        <v>75</v>
      </c>
    </row>
    <row r="1554" spans="1:13" x14ac:dyDescent="0.45">
      <c r="A1554" s="3">
        <v>631</v>
      </c>
      <c r="B1554" s="3">
        <v>6</v>
      </c>
      <c r="C1554" s="2" t="s">
        <v>390</v>
      </c>
      <c r="D1554" s="2" t="s">
        <v>1345</v>
      </c>
      <c r="E1554" s="4">
        <v>13</v>
      </c>
      <c r="F1554" s="4">
        <v>22</v>
      </c>
      <c r="G1554" s="3">
        <v>3</v>
      </c>
      <c r="H1554">
        <v>46</v>
      </c>
      <c r="I1554" s="2" t="s">
        <v>1327</v>
      </c>
      <c r="J1554" s="4">
        <f>cocina[[#This Row],[Precio Unitario]]*cocina[[#This Row],[Cantidad Ordenada]]</f>
        <v>66</v>
      </c>
      <c r="K1554" s="4">
        <f>(cocina[[#This Row],[Precio Unitario]]-cocina[[#This Row],[Costo Unitario]])*cocina[[#This Row],[Cantidad Ordenada]]</f>
        <v>27</v>
      </c>
      <c r="L1554" s="7">
        <f>cocina[[#This Row],[Ganancia Neta]]/cocina[[#This Row],[Ganancia Bruta]]</f>
        <v>0.40909090909090912</v>
      </c>
      <c r="M1554" s="4">
        <f>cocina[[#This Row],[Costo Unitario]]*cocina[[#This Row],[Cantidad Ordenada]]</f>
        <v>39</v>
      </c>
    </row>
    <row r="1555" spans="1:13" x14ac:dyDescent="0.45">
      <c r="A1555" s="3">
        <v>632</v>
      </c>
      <c r="B1555" s="3">
        <v>16</v>
      </c>
      <c r="C1555" s="2" t="s">
        <v>480</v>
      </c>
      <c r="D1555" s="2" t="s">
        <v>1344</v>
      </c>
      <c r="E1555" s="4">
        <v>19</v>
      </c>
      <c r="F1555" s="4">
        <v>32</v>
      </c>
      <c r="G1555" s="3">
        <v>3</v>
      </c>
      <c r="H1555">
        <v>41</v>
      </c>
      <c r="I1555" s="2" t="s">
        <v>1328</v>
      </c>
      <c r="J1555" s="4">
        <f>cocina[[#This Row],[Precio Unitario]]*cocina[[#This Row],[Cantidad Ordenada]]</f>
        <v>96</v>
      </c>
      <c r="K1555" s="4">
        <f>(cocina[[#This Row],[Precio Unitario]]-cocina[[#This Row],[Costo Unitario]])*cocina[[#This Row],[Cantidad Ordenada]]</f>
        <v>39</v>
      </c>
      <c r="L1555" s="7">
        <f>cocina[[#This Row],[Ganancia Neta]]/cocina[[#This Row],[Ganancia Bruta]]</f>
        <v>0.40625</v>
      </c>
      <c r="M1555" s="4">
        <f>cocina[[#This Row],[Costo Unitario]]*cocina[[#This Row],[Cantidad Ordenada]]</f>
        <v>57</v>
      </c>
    </row>
    <row r="1556" spans="1:13" x14ac:dyDescent="0.45">
      <c r="A1556" s="3">
        <v>632</v>
      </c>
      <c r="B1556" s="3">
        <v>16</v>
      </c>
      <c r="C1556" s="2" t="s">
        <v>512</v>
      </c>
      <c r="D1556" s="2" t="s">
        <v>1340</v>
      </c>
      <c r="E1556" s="4">
        <v>20</v>
      </c>
      <c r="F1556" s="4">
        <v>33</v>
      </c>
      <c r="G1556" s="3">
        <v>1</v>
      </c>
      <c r="H1556">
        <v>47</v>
      </c>
      <c r="I1556" s="2" t="s">
        <v>1327</v>
      </c>
      <c r="J1556" s="4">
        <f>cocina[[#This Row],[Precio Unitario]]*cocina[[#This Row],[Cantidad Ordenada]]</f>
        <v>33</v>
      </c>
      <c r="K1556" s="4">
        <f>(cocina[[#This Row],[Precio Unitario]]-cocina[[#This Row],[Costo Unitario]])*cocina[[#This Row],[Cantidad Ordenada]]</f>
        <v>13</v>
      </c>
      <c r="L1556" s="7">
        <f>cocina[[#This Row],[Ganancia Neta]]/cocina[[#This Row],[Ganancia Bruta]]</f>
        <v>0.39393939393939392</v>
      </c>
      <c r="M1556" s="4">
        <f>cocina[[#This Row],[Costo Unitario]]*cocina[[#This Row],[Cantidad Ordenada]]</f>
        <v>20</v>
      </c>
    </row>
    <row r="1557" spans="1:13" x14ac:dyDescent="0.45">
      <c r="A1557" s="3">
        <v>633</v>
      </c>
      <c r="B1557" s="3">
        <v>16</v>
      </c>
      <c r="C1557" s="2" t="s">
        <v>123</v>
      </c>
      <c r="D1557" s="2" t="s">
        <v>1334</v>
      </c>
      <c r="E1557" s="4">
        <v>18</v>
      </c>
      <c r="F1557" s="4">
        <v>30</v>
      </c>
      <c r="G1557" s="3">
        <v>3</v>
      </c>
      <c r="H1557">
        <v>10</v>
      </c>
      <c r="I1557" s="2" t="s">
        <v>1327</v>
      </c>
      <c r="J1557" s="4">
        <f>cocina[[#This Row],[Precio Unitario]]*cocina[[#This Row],[Cantidad Ordenada]]</f>
        <v>90</v>
      </c>
      <c r="K1557" s="4">
        <f>(cocina[[#This Row],[Precio Unitario]]-cocina[[#This Row],[Costo Unitario]])*cocina[[#This Row],[Cantidad Ordenada]]</f>
        <v>36</v>
      </c>
      <c r="L1557" s="7">
        <f>cocina[[#This Row],[Ganancia Neta]]/cocina[[#This Row],[Ganancia Bruta]]</f>
        <v>0.4</v>
      </c>
      <c r="M1557" s="4">
        <f>cocina[[#This Row],[Costo Unitario]]*cocina[[#This Row],[Cantidad Ordenada]]</f>
        <v>54</v>
      </c>
    </row>
    <row r="1558" spans="1:13" x14ac:dyDescent="0.45">
      <c r="A1558" s="3">
        <v>633</v>
      </c>
      <c r="B1558" s="3">
        <v>16</v>
      </c>
      <c r="C1558" s="2" t="s">
        <v>300</v>
      </c>
      <c r="D1558" s="2" t="s">
        <v>1333</v>
      </c>
      <c r="E1558" s="4">
        <v>14</v>
      </c>
      <c r="F1558" s="4">
        <v>24</v>
      </c>
      <c r="G1558" s="3">
        <v>2</v>
      </c>
      <c r="H1558">
        <v>51</v>
      </c>
      <c r="I1558" s="2" t="s">
        <v>1328</v>
      </c>
      <c r="J1558" s="4">
        <f>cocina[[#This Row],[Precio Unitario]]*cocina[[#This Row],[Cantidad Ordenada]]</f>
        <v>48</v>
      </c>
      <c r="K1558" s="4">
        <f>(cocina[[#This Row],[Precio Unitario]]-cocina[[#This Row],[Costo Unitario]])*cocina[[#This Row],[Cantidad Ordenada]]</f>
        <v>20</v>
      </c>
      <c r="L1558" s="7">
        <f>cocina[[#This Row],[Ganancia Neta]]/cocina[[#This Row],[Ganancia Bruta]]</f>
        <v>0.41666666666666669</v>
      </c>
      <c r="M1558" s="4">
        <f>cocina[[#This Row],[Costo Unitario]]*cocina[[#This Row],[Cantidad Ordenada]]</f>
        <v>28</v>
      </c>
    </row>
    <row r="1559" spans="1:13" x14ac:dyDescent="0.45">
      <c r="A1559" s="3">
        <v>633</v>
      </c>
      <c r="B1559" s="3">
        <v>16</v>
      </c>
      <c r="C1559" s="2" t="s">
        <v>390</v>
      </c>
      <c r="D1559" s="2" t="s">
        <v>1345</v>
      </c>
      <c r="E1559" s="4">
        <v>13</v>
      </c>
      <c r="F1559" s="4">
        <v>22</v>
      </c>
      <c r="G1559" s="3">
        <v>2</v>
      </c>
      <c r="H1559">
        <v>34</v>
      </c>
      <c r="I1559" s="2" t="s">
        <v>1327</v>
      </c>
      <c r="J1559" s="4">
        <f>cocina[[#This Row],[Precio Unitario]]*cocina[[#This Row],[Cantidad Ordenada]]</f>
        <v>44</v>
      </c>
      <c r="K1559" s="4">
        <f>(cocina[[#This Row],[Precio Unitario]]-cocina[[#This Row],[Costo Unitario]])*cocina[[#This Row],[Cantidad Ordenada]]</f>
        <v>18</v>
      </c>
      <c r="L1559" s="7">
        <f>cocina[[#This Row],[Ganancia Neta]]/cocina[[#This Row],[Ganancia Bruta]]</f>
        <v>0.40909090909090912</v>
      </c>
      <c r="M1559" s="4">
        <f>cocina[[#This Row],[Costo Unitario]]*cocina[[#This Row],[Cantidad Ordenada]]</f>
        <v>26</v>
      </c>
    </row>
    <row r="1560" spans="1:13" x14ac:dyDescent="0.45">
      <c r="A1560" s="3">
        <v>633</v>
      </c>
      <c r="B1560" s="3">
        <v>16</v>
      </c>
      <c r="C1560" s="2" t="s">
        <v>143</v>
      </c>
      <c r="D1560" s="2" t="s">
        <v>1350</v>
      </c>
      <c r="E1560" s="4">
        <v>10</v>
      </c>
      <c r="F1560" s="4">
        <v>18</v>
      </c>
      <c r="G1560" s="3">
        <v>3</v>
      </c>
      <c r="H1560">
        <v>54</v>
      </c>
      <c r="I1560" s="2" t="s">
        <v>1328</v>
      </c>
      <c r="J1560" s="4">
        <f>cocina[[#This Row],[Precio Unitario]]*cocina[[#This Row],[Cantidad Ordenada]]</f>
        <v>54</v>
      </c>
      <c r="K1560" s="4">
        <f>(cocina[[#This Row],[Precio Unitario]]-cocina[[#This Row],[Costo Unitario]])*cocina[[#This Row],[Cantidad Ordenada]]</f>
        <v>24</v>
      </c>
      <c r="L1560" s="7">
        <f>cocina[[#This Row],[Ganancia Neta]]/cocina[[#This Row],[Ganancia Bruta]]</f>
        <v>0.44444444444444442</v>
      </c>
      <c r="M1560" s="4">
        <f>cocina[[#This Row],[Costo Unitario]]*cocina[[#This Row],[Cantidad Ordenada]]</f>
        <v>30</v>
      </c>
    </row>
    <row r="1561" spans="1:13" x14ac:dyDescent="0.45">
      <c r="A1561" s="3">
        <v>634</v>
      </c>
      <c r="B1561" s="3">
        <v>2</v>
      </c>
      <c r="C1561" s="2" t="s">
        <v>390</v>
      </c>
      <c r="D1561" s="2" t="s">
        <v>1345</v>
      </c>
      <c r="E1561" s="4">
        <v>13</v>
      </c>
      <c r="F1561" s="4">
        <v>22</v>
      </c>
      <c r="G1561" s="3">
        <v>2</v>
      </c>
      <c r="H1561">
        <v>25</v>
      </c>
      <c r="I1561" s="2" t="s">
        <v>1327</v>
      </c>
      <c r="J1561" s="4">
        <f>cocina[[#This Row],[Precio Unitario]]*cocina[[#This Row],[Cantidad Ordenada]]</f>
        <v>44</v>
      </c>
      <c r="K1561" s="4">
        <f>(cocina[[#This Row],[Precio Unitario]]-cocina[[#This Row],[Costo Unitario]])*cocina[[#This Row],[Cantidad Ordenada]]</f>
        <v>18</v>
      </c>
      <c r="L1561" s="7">
        <f>cocina[[#This Row],[Ganancia Neta]]/cocina[[#This Row],[Ganancia Bruta]]</f>
        <v>0.40909090909090912</v>
      </c>
      <c r="M1561" s="4">
        <f>cocina[[#This Row],[Costo Unitario]]*cocina[[#This Row],[Cantidad Ordenada]]</f>
        <v>26</v>
      </c>
    </row>
    <row r="1562" spans="1:13" x14ac:dyDescent="0.45">
      <c r="A1562" s="3">
        <v>634</v>
      </c>
      <c r="B1562" s="3">
        <v>2</v>
      </c>
      <c r="C1562" s="2" t="s">
        <v>80</v>
      </c>
      <c r="D1562" s="2" t="s">
        <v>1337</v>
      </c>
      <c r="E1562" s="4">
        <v>25</v>
      </c>
      <c r="F1562" s="4">
        <v>40</v>
      </c>
      <c r="G1562" s="3">
        <v>3</v>
      </c>
      <c r="H1562">
        <v>38</v>
      </c>
      <c r="I1562" s="2" t="s">
        <v>1328</v>
      </c>
      <c r="J1562" s="4">
        <f>cocina[[#This Row],[Precio Unitario]]*cocina[[#This Row],[Cantidad Ordenada]]</f>
        <v>120</v>
      </c>
      <c r="K1562" s="4">
        <f>(cocina[[#This Row],[Precio Unitario]]-cocina[[#This Row],[Costo Unitario]])*cocina[[#This Row],[Cantidad Ordenada]]</f>
        <v>45</v>
      </c>
      <c r="L1562" s="7">
        <f>cocina[[#This Row],[Ganancia Neta]]/cocina[[#This Row],[Ganancia Bruta]]</f>
        <v>0.375</v>
      </c>
      <c r="M1562" s="4">
        <f>cocina[[#This Row],[Costo Unitario]]*cocina[[#This Row],[Cantidad Ordenada]]</f>
        <v>75</v>
      </c>
    </row>
    <row r="1563" spans="1:13" x14ac:dyDescent="0.45">
      <c r="A1563" s="3">
        <v>634</v>
      </c>
      <c r="B1563" s="3">
        <v>2</v>
      </c>
      <c r="C1563" s="2" t="s">
        <v>229</v>
      </c>
      <c r="D1563" s="2" t="s">
        <v>1352</v>
      </c>
      <c r="E1563" s="4">
        <v>15</v>
      </c>
      <c r="F1563" s="4">
        <v>25</v>
      </c>
      <c r="G1563" s="3">
        <v>3</v>
      </c>
      <c r="H1563">
        <v>43</v>
      </c>
      <c r="I1563" s="2" t="s">
        <v>1328</v>
      </c>
      <c r="J1563" s="4">
        <f>cocina[[#This Row],[Precio Unitario]]*cocina[[#This Row],[Cantidad Ordenada]]</f>
        <v>75</v>
      </c>
      <c r="K1563" s="4">
        <f>(cocina[[#This Row],[Precio Unitario]]-cocina[[#This Row],[Costo Unitario]])*cocina[[#This Row],[Cantidad Ordenada]]</f>
        <v>30</v>
      </c>
      <c r="L1563" s="7">
        <f>cocina[[#This Row],[Ganancia Neta]]/cocina[[#This Row],[Ganancia Bruta]]</f>
        <v>0.4</v>
      </c>
      <c r="M1563" s="4">
        <f>cocina[[#This Row],[Costo Unitario]]*cocina[[#This Row],[Cantidad Ordenada]]</f>
        <v>45</v>
      </c>
    </row>
    <row r="1564" spans="1:13" x14ac:dyDescent="0.45">
      <c r="A1564" s="3">
        <v>634</v>
      </c>
      <c r="B1564" s="3">
        <v>2</v>
      </c>
      <c r="C1564" s="2" t="s">
        <v>35</v>
      </c>
      <c r="D1564" s="2" t="s">
        <v>1343</v>
      </c>
      <c r="E1564" s="4">
        <v>21</v>
      </c>
      <c r="F1564" s="4">
        <v>35</v>
      </c>
      <c r="G1564" s="3">
        <v>3</v>
      </c>
      <c r="H1564">
        <v>51</v>
      </c>
      <c r="I1564" s="2" t="s">
        <v>1327</v>
      </c>
      <c r="J1564" s="4">
        <f>cocina[[#This Row],[Precio Unitario]]*cocina[[#This Row],[Cantidad Ordenada]]</f>
        <v>105</v>
      </c>
      <c r="K1564" s="4">
        <f>(cocina[[#This Row],[Precio Unitario]]-cocina[[#This Row],[Costo Unitario]])*cocina[[#This Row],[Cantidad Ordenada]]</f>
        <v>42</v>
      </c>
      <c r="L1564" s="7">
        <f>cocina[[#This Row],[Ganancia Neta]]/cocina[[#This Row],[Ganancia Bruta]]</f>
        <v>0.4</v>
      </c>
      <c r="M1564" s="4">
        <f>cocina[[#This Row],[Costo Unitario]]*cocina[[#This Row],[Cantidad Ordenada]]</f>
        <v>63</v>
      </c>
    </row>
    <row r="1565" spans="1:13" x14ac:dyDescent="0.45">
      <c r="A1565" s="3">
        <v>635</v>
      </c>
      <c r="B1565" s="3">
        <v>5</v>
      </c>
      <c r="C1565" s="2" t="s">
        <v>58</v>
      </c>
      <c r="D1565" s="2" t="s">
        <v>1339</v>
      </c>
      <c r="E1565" s="4">
        <v>17</v>
      </c>
      <c r="F1565" s="4">
        <v>29</v>
      </c>
      <c r="G1565" s="3">
        <v>2</v>
      </c>
      <c r="H1565">
        <v>25</v>
      </c>
      <c r="I1565" s="2" t="s">
        <v>1328</v>
      </c>
      <c r="J1565" s="4">
        <f>cocina[[#This Row],[Precio Unitario]]*cocina[[#This Row],[Cantidad Ordenada]]</f>
        <v>58</v>
      </c>
      <c r="K1565" s="4">
        <f>(cocina[[#This Row],[Precio Unitario]]-cocina[[#This Row],[Costo Unitario]])*cocina[[#This Row],[Cantidad Ordenada]]</f>
        <v>24</v>
      </c>
      <c r="L1565" s="7">
        <f>cocina[[#This Row],[Ganancia Neta]]/cocina[[#This Row],[Ganancia Bruta]]</f>
        <v>0.41379310344827586</v>
      </c>
      <c r="M1565" s="4">
        <f>cocina[[#This Row],[Costo Unitario]]*cocina[[#This Row],[Cantidad Ordenada]]</f>
        <v>34</v>
      </c>
    </row>
    <row r="1566" spans="1:13" x14ac:dyDescent="0.45">
      <c r="A1566" s="3">
        <v>636</v>
      </c>
      <c r="B1566" s="3">
        <v>14</v>
      </c>
      <c r="C1566" s="2" t="s">
        <v>300</v>
      </c>
      <c r="D1566" s="2" t="s">
        <v>1333</v>
      </c>
      <c r="E1566" s="4">
        <v>14</v>
      </c>
      <c r="F1566" s="4">
        <v>24</v>
      </c>
      <c r="G1566" s="3">
        <v>2</v>
      </c>
      <c r="H1566">
        <v>45</v>
      </c>
      <c r="I1566" s="2" t="s">
        <v>1327</v>
      </c>
      <c r="J1566" s="4">
        <f>cocina[[#This Row],[Precio Unitario]]*cocina[[#This Row],[Cantidad Ordenada]]</f>
        <v>48</v>
      </c>
      <c r="K1566" s="4">
        <f>(cocina[[#This Row],[Precio Unitario]]-cocina[[#This Row],[Costo Unitario]])*cocina[[#This Row],[Cantidad Ordenada]]</f>
        <v>20</v>
      </c>
      <c r="L1566" s="7">
        <f>cocina[[#This Row],[Ganancia Neta]]/cocina[[#This Row],[Ganancia Bruta]]</f>
        <v>0.41666666666666669</v>
      </c>
      <c r="M1566" s="4">
        <f>cocina[[#This Row],[Costo Unitario]]*cocina[[#This Row],[Cantidad Ordenada]]</f>
        <v>28</v>
      </c>
    </row>
    <row r="1567" spans="1:13" x14ac:dyDescent="0.45">
      <c r="A1567" s="3">
        <v>636</v>
      </c>
      <c r="B1567" s="3">
        <v>14</v>
      </c>
      <c r="C1567" s="2" t="s">
        <v>211</v>
      </c>
      <c r="D1567" s="2" t="s">
        <v>1342</v>
      </c>
      <c r="E1567" s="4">
        <v>11</v>
      </c>
      <c r="F1567" s="4">
        <v>19</v>
      </c>
      <c r="G1567" s="3">
        <v>3</v>
      </c>
      <c r="H1567">
        <v>54</v>
      </c>
      <c r="I1567" s="2" t="s">
        <v>1328</v>
      </c>
      <c r="J1567" s="4">
        <f>cocina[[#This Row],[Precio Unitario]]*cocina[[#This Row],[Cantidad Ordenada]]</f>
        <v>57</v>
      </c>
      <c r="K1567" s="4">
        <f>(cocina[[#This Row],[Precio Unitario]]-cocina[[#This Row],[Costo Unitario]])*cocina[[#This Row],[Cantidad Ordenada]]</f>
        <v>24</v>
      </c>
      <c r="L1567" s="7">
        <f>cocina[[#This Row],[Ganancia Neta]]/cocina[[#This Row],[Ganancia Bruta]]</f>
        <v>0.42105263157894735</v>
      </c>
      <c r="M1567" s="4">
        <f>cocina[[#This Row],[Costo Unitario]]*cocina[[#This Row],[Cantidad Ordenada]]</f>
        <v>33</v>
      </c>
    </row>
    <row r="1568" spans="1:13" x14ac:dyDescent="0.45">
      <c r="A1568" s="3">
        <v>636</v>
      </c>
      <c r="B1568" s="3">
        <v>14</v>
      </c>
      <c r="C1568" s="2" t="s">
        <v>126</v>
      </c>
      <c r="D1568" s="2" t="s">
        <v>1349</v>
      </c>
      <c r="E1568" s="4">
        <v>13</v>
      </c>
      <c r="F1568" s="4">
        <v>21</v>
      </c>
      <c r="G1568" s="3">
        <v>1</v>
      </c>
      <c r="H1568">
        <v>52</v>
      </c>
      <c r="I1568" s="2" t="s">
        <v>1328</v>
      </c>
      <c r="J1568" s="4">
        <f>cocina[[#This Row],[Precio Unitario]]*cocina[[#This Row],[Cantidad Ordenada]]</f>
        <v>21</v>
      </c>
      <c r="K1568" s="4">
        <f>(cocina[[#This Row],[Precio Unitario]]-cocina[[#This Row],[Costo Unitario]])*cocina[[#This Row],[Cantidad Ordenada]]</f>
        <v>8</v>
      </c>
      <c r="L1568" s="7">
        <f>cocina[[#This Row],[Ganancia Neta]]/cocina[[#This Row],[Ganancia Bruta]]</f>
        <v>0.38095238095238093</v>
      </c>
      <c r="M1568" s="4">
        <f>cocina[[#This Row],[Costo Unitario]]*cocina[[#This Row],[Cantidad Ordenada]]</f>
        <v>13</v>
      </c>
    </row>
    <row r="1569" spans="1:13" x14ac:dyDescent="0.45">
      <c r="A1569" s="3">
        <v>637</v>
      </c>
      <c r="B1569" s="3">
        <v>6</v>
      </c>
      <c r="C1569" s="2" t="s">
        <v>512</v>
      </c>
      <c r="D1569" s="2" t="s">
        <v>1340</v>
      </c>
      <c r="E1569" s="4">
        <v>20</v>
      </c>
      <c r="F1569" s="4">
        <v>33</v>
      </c>
      <c r="G1569" s="3">
        <v>1</v>
      </c>
      <c r="H1569">
        <v>23</v>
      </c>
      <c r="I1569" s="2" t="s">
        <v>1328</v>
      </c>
      <c r="J1569" s="4">
        <f>cocina[[#This Row],[Precio Unitario]]*cocina[[#This Row],[Cantidad Ordenada]]</f>
        <v>33</v>
      </c>
      <c r="K1569" s="4">
        <f>(cocina[[#This Row],[Precio Unitario]]-cocina[[#This Row],[Costo Unitario]])*cocina[[#This Row],[Cantidad Ordenada]]</f>
        <v>13</v>
      </c>
      <c r="L1569" s="7">
        <f>cocina[[#This Row],[Ganancia Neta]]/cocina[[#This Row],[Ganancia Bruta]]</f>
        <v>0.39393939393939392</v>
      </c>
      <c r="M1569" s="4">
        <f>cocina[[#This Row],[Costo Unitario]]*cocina[[#This Row],[Cantidad Ordenada]]</f>
        <v>20</v>
      </c>
    </row>
    <row r="1570" spans="1:13" x14ac:dyDescent="0.45">
      <c r="A1570" s="3">
        <v>637</v>
      </c>
      <c r="B1570" s="3">
        <v>6</v>
      </c>
      <c r="C1570" s="2" t="s">
        <v>98</v>
      </c>
      <c r="D1570" s="2" t="s">
        <v>1346</v>
      </c>
      <c r="E1570" s="4">
        <v>20</v>
      </c>
      <c r="F1570" s="4">
        <v>34</v>
      </c>
      <c r="G1570" s="3">
        <v>1</v>
      </c>
      <c r="H1570">
        <v>6</v>
      </c>
      <c r="I1570" s="2" t="s">
        <v>1328</v>
      </c>
      <c r="J1570" s="4">
        <f>cocina[[#This Row],[Precio Unitario]]*cocina[[#This Row],[Cantidad Ordenada]]</f>
        <v>34</v>
      </c>
      <c r="K1570" s="4">
        <f>(cocina[[#This Row],[Precio Unitario]]-cocina[[#This Row],[Costo Unitario]])*cocina[[#This Row],[Cantidad Ordenada]]</f>
        <v>14</v>
      </c>
      <c r="L1570" s="7">
        <f>cocina[[#This Row],[Ganancia Neta]]/cocina[[#This Row],[Ganancia Bruta]]</f>
        <v>0.41176470588235292</v>
      </c>
      <c r="M1570" s="4">
        <f>cocina[[#This Row],[Costo Unitario]]*cocina[[#This Row],[Cantidad Ordenada]]</f>
        <v>20</v>
      </c>
    </row>
    <row r="1571" spans="1:13" x14ac:dyDescent="0.45">
      <c r="A1571" s="3">
        <v>637</v>
      </c>
      <c r="B1571" s="3">
        <v>6</v>
      </c>
      <c r="C1571" s="2" t="s">
        <v>229</v>
      </c>
      <c r="D1571" s="2" t="s">
        <v>1352</v>
      </c>
      <c r="E1571" s="4">
        <v>15</v>
      </c>
      <c r="F1571" s="4">
        <v>25</v>
      </c>
      <c r="G1571" s="3">
        <v>2</v>
      </c>
      <c r="H1571">
        <v>32</v>
      </c>
      <c r="I1571" s="2" t="s">
        <v>1327</v>
      </c>
      <c r="J1571" s="4">
        <f>cocina[[#This Row],[Precio Unitario]]*cocina[[#This Row],[Cantidad Ordenada]]</f>
        <v>50</v>
      </c>
      <c r="K1571" s="4">
        <f>(cocina[[#This Row],[Precio Unitario]]-cocina[[#This Row],[Costo Unitario]])*cocina[[#This Row],[Cantidad Ordenada]]</f>
        <v>20</v>
      </c>
      <c r="L1571" s="7">
        <f>cocina[[#This Row],[Ganancia Neta]]/cocina[[#This Row],[Ganancia Bruta]]</f>
        <v>0.4</v>
      </c>
      <c r="M1571" s="4">
        <f>cocina[[#This Row],[Costo Unitario]]*cocina[[#This Row],[Cantidad Ordenada]]</f>
        <v>30</v>
      </c>
    </row>
    <row r="1572" spans="1:13" x14ac:dyDescent="0.45">
      <c r="A1572" s="3">
        <v>638</v>
      </c>
      <c r="B1572" s="3">
        <v>16</v>
      </c>
      <c r="C1572" s="2" t="s">
        <v>123</v>
      </c>
      <c r="D1572" s="2" t="s">
        <v>1334</v>
      </c>
      <c r="E1572" s="4">
        <v>18</v>
      </c>
      <c r="F1572" s="4">
        <v>30</v>
      </c>
      <c r="G1572" s="3">
        <v>3</v>
      </c>
      <c r="H1572">
        <v>44</v>
      </c>
      <c r="I1572" s="2" t="s">
        <v>1327</v>
      </c>
      <c r="J1572" s="4">
        <f>cocina[[#This Row],[Precio Unitario]]*cocina[[#This Row],[Cantidad Ordenada]]</f>
        <v>90</v>
      </c>
      <c r="K1572" s="4">
        <f>(cocina[[#This Row],[Precio Unitario]]-cocina[[#This Row],[Costo Unitario]])*cocina[[#This Row],[Cantidad Ordenada]]</f>
        <v>36</v>
      </c>
      <c r="L1572" s="7">
        <f>cocina[[#This Row],[Ganancia Neta]]/cocina[[#This Row],[Ganancia Bruta]]</f>
        <v>0.4</v>
      </c>
      <c r="M1572" s="4">
        <f>cocina[[#This Row],[Costo Unitario]]*cocina[[#This Row],[Cantidad Ordenada]]</f>
        <v>54</v>
      </c>
    </row>
    <row r="1573" spans="1:13" x14ac:dyDescent="0.45">
      <c r="A1573" s="3">
        <v>639</v>
      </c>
      <c r="B1573" s="3">
        <v>8</v>
      </c>
      <c r="C1573" s="2" t="s">
        <v>297</v>
      </c>
      <c r="D1573" s="2" t="s">
        <v>1351</v>
      </c>
      <c r="E1573" s="4">
        <v>15</v>
      </c>
      <c r="F1573" s="4">
        <v>26</v>
      </c>
      <c r="G1573" s="3">
        <v>2</v>
      </c>
      <c r="H1573">
        <v>52</v>
      </c>
      <c r="I1573" s="2" t="s">
        <v>1327</v>
      </c>
      <c r="J1573" s="4">
        <f>cocina[[#This Row],[Precio Unitario]]*cocina[[#This Row],[Cantidad Ordenada]]</f>
        <v>52</v>
      </c>
      <c r="K1573" s="4">
        <f>(cocina[[#This Row],[Precio Unitario]]-cocina[[#This Row],[Costo Unitario]])*cocina[[#This Row],[Cantidad Ordenada]]</f>
        <v>22</v>
      </c>
      <c r="L1573" s="7">
        <f>cocina[[#This Row],[Ganancia Neta]]/cocina[[#This Row],[Ganancia Bruta]]</f>
        <v>0.42307692307692307</v>
      </c>
      <c r="M1573" s="4">
        <f>cocina[[#This Row],[Costo Unitario]]*cocina[[#This Row],[Cantidad Ordenada]]</f>
        <v>30</v>
      </c>
    </row>
    <row r="1574" spans="1:13" x14ac:dyDescent="0.45">
      <c r="A1574" s="3">
        <v>639</v>
      </c>
      <c r="B1574" s="3">
        <v>8</v>
      </c>
      <c r="C1574" s="2" t="s">
        <v>218</v>
      </c>
      <c r="D1574" s="2" t="s">
        <v>1335</v>
      </c>
      <c r="E1574" s="4">
        <v>19</v>
      </c>
      <c r="F1574" s="4">
        <v>31</v>
      </c>
      <c r="G1574" s="3">
        <v>2</v>
      </c>
      <c r="H1574">
        <v>29</v>
      </c>
      <c r="I1574" s="2" t="s">
        <v>1327</v>
      </c>
      <c r="J1574" s="4">
        <f>cocina[[#This Row],[Precio Unitario]]*cocina[[#This Row],[Cantidad Ordenada]]</f>
        <v>62</v>
      </c>
      <c r="K1574" s="4">
        <f>(cocina[[#This Row],[Precio Unitario]]-cocina[[#This Row],[Costo Unitario]])*cocina[[#This Row],[Cantidad Ordenada]]</f>
        <v>24</v>
      </c>
      <c r="L1574" s="7">
        <f>cocina[[#This Row],[Ganancia Neta]]/cocina[[#This Row],[Ganancia Bruta]]</f>
        <v>0.38709677419354838</v>
      </c>
      <c r="M1574" s="4">
        <f>cocina[[#This Row],[Costo Unitario]]*cocina[[#This Row],[Cantidad Ordenada]]</f>
        <v>38</v>
      </c>
    </row>
    <row r="1575" spans="1:13" x14ac:dyDescent="0.45">
      <c r="A1575" s="3">
        <v>639</v>
      </c>
      <c r="B1575" s="3">
        <v>8</v>
      </c>
      <c r="C1575" s="2" t="s">
        <v>211</v>
      </c>
      <c r="D1575" s="2" t="s">
        <v>1342</v>
      </c>
      <c r="E1575" s="4">
        <v>11</v>
      </c>
      <c r="F1575" s="4">
        <v>19</v>
      </c>
      <c r="G1575" s="3">
        <v>2</v>
      </c>
      <c r="H1575">
        <v>55</v>
      </c>
      <c r="I1575" s="2" t="s">
        <v>1327</v>
      </c>
      <c r="J1575" s="4">
        <f>cocina[[#This Row],[Precio Unitario]]*cocina[[#This Row],[Cantidad Ordenada]]</f>
        <v>38</v>
      </c>
      <c r="K1575" s="4">
        <f>(cocina[[#This Row],[Precio Unitario]]-cocina[[#This Row],[Costo Unitario]])*cocina[[#This Row],[Cantidad Ordenada]]</f>
        <v>16</v>
      </c>
      <c r="L1575" s="7">
        <f>cocina[[#This Row],[Ganancia Neta]]/cocina[[#This Row],[Ganancia Bruta]]</f>
        <v>0.42105263157894735</v>
      </c>
      <c r="M1575" s="4">
        <f>cocina[[#This Row],[Costo Unitario]]*cocina[[#This Row],[Cantidad Ordenada]]</f>
        <v>22</v>
      </c>
    </row>
    <row r="1576" spans="1:13" x14ac:dyDescent="0.45">
      <c r="A1576" s="3">
        <v>640</v>
      </c>
      <c r="B1576" s="3">
        <v>14</v>
      </c>
      <c r="C1576" s="2" t="s">
        <v>297</v>
      </c>
      <c r="D1576" s="2" t="s">
        <v>1351</v>
      </c>
      <c r="E1576" s="4">
        <v>15</v>
      </c>
      <c r="F1576" s="4">
        <v>26</v>
      </c>
      <c r="G1576" s="3">
        <v>3</v>
      </c>
      <c r="H1576">
        <v>7</v>
      </c>
      <c r="I1576" s="2" t="s">
        <v>1328</v>
      </c>
      <c r="J1576" s="4">
        <f>cocina[[#This Row],[Precio Unitario]]*cocina[[#This Row],[Cantidad Ordenada]]</f>
        <v>78</v>
      </c>
      <c r="K1576" s="4">
        <f>(cocina[[#This Row],[Precio Unitario]]-cocina[[#This Row],[Costo Unitario]])*cocina[[#This Row],[Cantidad Ordenada]]</f>
        <v>33</v>
      </c>
      <c r="L1576" s="7">
        <f>cocina[[#This Row],[Ganancia Neta]]/cocina[[#This Row],[Ganancia Bruta]]</f>
        <v>0.42307692307692307</v>
      </c>
      <c r="M1576" s="4">
        <f>cocina[[#This Row],[Costo Unitario]]*cocina[[#This Row],[Cantidad Ordenada]]</f>
        <v>45</v>
      </c>
    </row>
    <row r="1577" spans="1:13" x14ac:dyDescent="0.45">
      <c r="A1577" s="3">
        <v>640</v>
      </c>
      <c r="B1577" s="3">
        <v>14</v>
      </c>
      <c r="C1577" s="2" t="s">
        <v>126</v>
      </c>
      <c r="D1577" s="2" t="s">
        <v>1349</v>
      </c>
      <c r="E1577" s="4">
        <v>13</v>
      </c>
      <c r="F1577" s="4">
        <v>21</v>
      </c>
      <c r="G1577" s="3">
        <v>2</v>
      </c>
      <c r="H1577">
        <v>12</v>
      </c>
      <c r="I1577" s="2" t="s">
        <v>1327</v>
      </c>
      <c r="J1577" s="4">
        <f>cocina[[#This Row],[Precio Unitario]]*cocina[[#This Row],[Cantidad Ordenada]]</f>
        <v>42</v>
      </c>
      <c r="K1577" s="4">
        <f>(cocina[[#This Row],[Precio Unitario]]-cocina[[#This Row],[Costo Unitario]])*cocina[[#This Row],[Cantidad Ordenada]]</f>
        <v>16</v>
      </c>
      <c r="L1577" s="7">
        <f>cocina[[#This Row],[Ganancia Neta]]/cocina[[#This Row],[Ganancia Bruta]]</f>
        <v>0.38095238095238093</v>
      </c>
      <c r="M1577" s="4">
        <f>cocina[[#This Row],[Costo Unitario]]*cocina[[#This Row],[Cantidad Ordenada]]</f>
        <v>26</v>
      </c>
    </row>
    <row r="1578" spans="1:13" x14ac:dyDescent="0.45">
      <c r="A1578" s="3">
        <v>640</v>
      </c>
      <c r="B1578" s="3">
        <v>14</v>
      </c>
      <c r="C1578" s="2" t="s">
        <v>512</v>
      </c>
      <c r="D1578" s="2" t="s">
        <v>1340</v>
      </c>
      <c r="E1578" s="4">
        <v>20</v>
      </c>
      <c r="F1578" s="4">
        <v>33</v>
      </c>
      <c r="G1578" s="3">
        <v>3</v>
      </c>
      <c r="H1578">
        <v>56</v>
      </c>
      <c r="I1578" s="2" t="s">
        <v>1328</v>
      </c>
      <c r="J1578" s="4">
        <f>cocina[[#This Row],[Precio Unitario]]*cocina[[#This Row],[Cantidad Ordenada]]</f>
        <v>99</v>
      </c>
      <c r="K1578" s="4">
        <f>(cocina[[#This Row],[Precio Unitario]]-cocina[[#This Row],[Costo Unitario]])*cocina[[#This Row],[Cantidad Ordenada]]</f>
        <v>39</v>
      </c>
      <c r="L1578" s="7">
        <f>cocina[[#This Row],[Ganancia Neta]]/cocina[[#This Row],[Ganancia Bruta]]</f>
        <v>0.39393939393939392</v>
      </c>
      <c r="M1578" s="4">
        <f>cocina[[#This Row],[Costo Unitario]]*cocina[[#This Row],[Cantidad Ordenada]]</f>
        <v>60</v>
      </c>
    </row>
    <row r="1579" spans="1:13" x14ac:dyDescent="0.45">
      <c r="A1579" s="3">
        <v>641</v>
      </c>
      <c r="B1579" s="3">
        <v>2</v>
      </c>
      <c r="C1579" s="2" t="s">
        <v>58</v>
      </c>
      <c r="D1579" s="2" t="s">
        <v>1339</v>
      </c>
      <c r="E1579" s="4">
        <v>17</v>
      </c>
      <c r="F1579" s="4">
        <v>29</v>
      </c>
      <c r="G1579" s="3">
        <v>3</v>
      </c>
      <c r="H1579">
        <v>17</v>
      </c>
      <c r="I1579" s="2" t="s">
        <v>1327</v>
      </c>
      <c r="J1579" s="4">
        <f>cocina[[#This Row],[Precio Unitario]]*cocina[[#This Row],[Cantidad Ordenada]]</f>
        <v>87</v>
      </c>
      <c r="K1579" s="4">
        <f>(cocina[[#This Row],[Precio Unitario]]-cocina[[#This Row],[Costo Unitario]])*cocina[[#This Row],[Cantidad Ordenada]]</f>
        <v>36</v>
      </c>
      <c r="L1579" s="7">
        <f>cocina[[#This Row],[Ganancia Neta]]/cocina[[#This Row],[Ganancia Bruta]]</f>
        <v>0.41379310344827586</v>
      </c>
      <c r="M1579" s="4">
        <f>cocina[[#This Row],[Costo Unitario]]*cocina[[#This Row],[Cantidad Ordenada]]</f>
        <v>51</v>
      </c>
    </row>
    <row r="1580" spans="1:13" x14ac:dyDescent="0.45">
      <c r="A1580" s="3">
        <v>641</v>
      </c>
      <c r="B1580" s="3">
        <v>2</v>
      </c>
      <c r="C1580" s="2" t="s">
        <v>229</v>
      </c>
      <c r="D1580" s="2" t="s">
        <v>1352</v>
      </c>
      <c r="E1580" s="4">
        <v>15</v>
      </c>
      <c r="F1580" s="4">
        <v>25</v>
      </c>
      <c r="G1580" s="3">
        <v>3</v>
      </c>
      <c r="H1580">
        <v>28</v>
      </c>
      <c r="I1580" s="2" t="s">
        <v>1328</v>
      </c>
      <c r="J1580" s="4">
        <f>cocina[[#This Row],[Precio Unitario]]*cocina[[#This Row],[Cantidad Ordenada]]</f>
        <v>75</v>
      </c>
      <c r="K1580" s="4">
        <f>(cocina[[#This Row],[Precio Unitario]]-cocina[[#This Row],[Costo Unitario]])*cocina[[#This Row],[Cantidad Ordenada]]</f>
        <v>30</v>
      </c>
      <c r="L1580" s="7">
        <f>cocina[[#This Row],[Ganancia Neta]]/cocina[[#This Row],[Ganancia Bruta]]</f>
        <v>0.4</v>
      </c>
      <c r="M1580" s="4">
        <f>cocina[[#This Row],[Costo Unitario]]*cocina[[#This Row],[Cantidad Ordenada]]</f>
        <v>45</v>
      </c>
    </row>
    <row r="1581" spans="1:13" x14ac:dyDescent="0.45">
      <c r="A1581" s="3">
        <v>641</v>
      </c>
      <c r="B1581" s="3">
        <v>2</v>
      </c>
      <c r="C1581" s="2" t="s">
        <v>385</v>
      </c>
      <c r="D1581" s="2" t="s">
        <v>1348</v>
      </c>
      <c r="E1581" s="4">
        <v>14</v>
      </c>
      <c r="F1581" s="4">
        <v>23</v>
      </c>
      <c r="G1581" s="3">
        <v>2</v>
      </c>
      <c r="H1581">
        <v>29</v>
      </c>
      <c r="I1581" s="2" t="s">
        <v>1327</v>
      </c>
      <c r="J1581" s="4">
        <f>cocina[[#This Row],[Precio Unitario]]*cocina[[#This Row],[Cantidad Ordenada]]</f>
        <v>46</v>
      </c>
      <c r="K1581" s="4">
        <f>(cocina[[#This Row],[Precio Unitario]]-cocina[[#This Row],[Costo Unitario]])*cocina[[#This Row],[Cantidad Ordenada]]</f>
        <v>18</v>
      </c>
      <c r="L1581" s="7">
        <f>cocina[[#This Row],[Ganancia Neta]]/cocina[[#This Row],[Ganancia Bruta]]</f>
        <v>0.39130434782608697</v>
      </c>
      <c r="M1581" s="4">
        <f>cocina[[#This Row],[Costo Unitario]]*cocina[[#This Row],[Cantidad Ordenada]]</f>
        <v>28</v>
      </c>
    </row>
    <row r="1582" spans="1:13" x14ac:dyDescent="0.45">
      <c r="A1582" s="3">
        <v>642</v>
      </c>
      <c r="B1582" s="3">
        <v>15</v>
      </c>
      <c r="C1582" s="2" t="s">
        <v>126</v>
      </c>
      <c r="D1582" s="2" t="s">
        <v>1349</v>
      </c>
      <c r="E1582" s="4">
        <v>13</v>
      </c>
      <c r="F1582" s="4">
        <v>21</v>
      </c>
      <c r="G1582" s="3">
        <v>3</v>
      </c>
      <c r="H1582">
        <v>6</v>
      </c>
      <c r="I1582" s="2" t="s">
        <v>1328</v>
      </c>
      <c r="J1582" s="4">
        <f>cocina[[#This Row],[Precio Unitario]]*cocina[[#This Row],[Cantidad Ordenada]]</f>
        <v>63</v>
      </c>
      <c r="K1582" s="4">
        <f>(cocina[[#This Row],[Precio Unitario]]-cocina[[#This Row],[Costo Unitario]])*cocina[[#This Row],[Cantidad Ordenada]]</f>
        <v>24</v>
      </c>
      <c r="L1582" s="7">
        <f>cocina[[#This Row],[Ganancia Neta]]/cocina[[#This Row],[Ganancia Bruta]]</f>
        <v>0.38095238095238093</v>
      </c>
      <c r="M1582" s="4">
        <f>cocina[[#This Row],[Costo Unitario]]*cocina[[#This Row],[Cantidad Ordenada]]</f>
        <v>39</v>
      </c>
    </row>
    <row r="1583" spans="1:13" x14ac:dyDescent="0.45">
      <c r="A1583" s="3">
        <v>642</v>
      </c>
      <c r="B1583" s="3">
        <v>15</v>
      </c>
      <c r="C1583" s="2" t="s">
        <v>297</v>
      </c>
      <c r="D1583" s="2" t="s">
        <v>1351</v>
      </c>
      <c r="E1583" s="4">
        <v>15</v>
      </c>
      <c r="F1583" s="4">
        <v>26</v>
      </c>
      <c r="G1583" s="3">
        <v>1</v>
      </c>
      <c r="H1583">
        <v>57</v>
      </c>
      <c r="I1583" s="2" t="s">
        <v>1328</v>
      </c>
      <c r="J1583" s="4">
        <f>cocina[[#This Row],[Precio Unitario]]*cocina[[#This Row],[Cantidad Ordenada]]</f>
        <v>26</v>
      </c>
      <c r="K1583" s="4">
        <f>(cocina[[#This Row],[Precio Unitario]]-cocina[[#This Row],[Costo Unitario]])*cocina[[#This Row],[Cantidad Ordenada]]</f>
        <v>11</v>
      </c>
      <c r="L1583" s="7">
        <f>cocina[[#This Row],[Ganancia Neta]]/cocina[[#This Row],[Ganancia Bruta]]</f>
        <v>0.42307692307692307</v>
      </c>
      <c r="M1583" s="4">
        <f>cocina[[#This Row],[Costo Unitario]]*cocina[[#This Row],[Cantidad Ordenada]]</f>
        <v>15</v>
      </c>
    </row>
    <row r="1584" spans="1:13" x14ac:dyDescent="0.45">
      <c r="A1584" s="3">
        <v>642</v>
      </c>
      <c r="B1584" s="3">
        <v>15</v>
      </c>
      <c r="C1584" s="2" t="s">
        <v>58</v>
      </c>
      <c r="D1584" s="2" t="s">
        <v>1339</v>
      </c>
      <c r="E1584" s="4">
        <v>17</v>
      </c>
      <c r="F1584" s="4">
        <v>29</v>
      </c>
      <c r="G1584" s="3">
        <v>3</v>
      </c>
      <c r="H1584">
        <v>18</v>
      </c>
      <c r="I1584" s="2" t="s">
        <v>1328</v>
      </c>
      <c r="J1584" s="4">
        <f>cocina[[#This Row],[Precio Unitario]]*cocina[[#This Row],[Cantidad Ordenada]]</f>
        <v>87</v>
      </c>
      <c r="K1584" s="4">
        <f>(cocina[[#This Row],[Precio Unitario]]-cocina[[#This Row],[Costo Unitario]])*cocina[[#This Row],[Cantidad Ordenada]]</f>
        <v>36</v>
      </c>
      <c r="L1584" s="7">
        <f>cocina[[#This Row],[Ganancia Neta]]/cocina[[#This Row],[Ganancia Bruta]]</f>
        <v>0.41379310344827586</v>
      </c>
      <c r="M1584" s="4">
        <f>cocina[[#This Row],[Costo Unitario]]*cocina[[#This Row],[Cantidad Ordenada]]</f>
        <v>51</v>
      </c>
    </row>
    <row r="1585" spans="1:13" x14ac:dyDescent="0.45">
      <c r="A1585" s="3">
        <v>643</v>
      </c>
      <c r="B1585" s="3">
        <v>17</v>
      </c>
      <c r="C1585" s="2" t="s">
        <v>512</v>
      </c>
      <c r="D1585" s="2" t="s">
        <v>1340</v>
      </c>
      <c r="E1585" s="4">
        <v>20</v>
      </c>
      <c r="F1585" s="4">
        <v>33</v>
      </c>
      <c r="G1585" s="3">
        <v>1</v>
      </c>
      <c r="H1585">
        <v>18</v>
      </c>
      <c r="I1585" s="2" t="s">
        <v>1327</v>
      </c>
      <c r="J1585" s="4">
        <f>cocina[[#This Row],[Precio Unitario]]*cocina[[#This Row],[Cantidad Ordenada]]</f>
        <v>33</v>
      </c>
      <c r="K1585" s="4">
        <f>(cocina[[#This Row],[Precio Unitario]]-cocina[[#This Row],[Costo Unitario]])*cocina[[#This Row],[Cantidad Ordenada]]</f>
        <v>13</v>
      </c>
      <c r="L1585" s="7">
        <f>cocina[[#This Row],[Ganancia Neta]]/cocina[[#This Row],[Ganancia Bruta]]</f>
        <v>0.39393939393939392</v>
      </c>
      <c r="M1585" s="4">
        <f>cocina[[#This Row],[Costo Unitario]]*cocina[[#This Row],[Cantidad Ordenada]]</f>
        <v>20</v>
      </c>
    </row>
    <row r="1586" spans="1:13" x14ac:dyDescent="0.45">
      <c r="A1586" s="3">
        <v>644</v>
      </c>
      <c r="B1586" s="3">
        <v>9</v>
      </c>
      <c r="C1586" s="2" t="s">
        <v>218</v>
      </c>
      <c r="D1586" s="2" t="s">
        <v>1335</v>
      </c>
      <c r="E1586" s="4">
        <v>19</v>
      </c>
      <c r="F1586" s="4">
        <v>31</v>
      </c>
      <c r="G1586" s="3">
        <v>3</v>
      </c>
      <c r="H1586">
        <v>51</v>
      </c>
      <c r="I1586" s="2" t="s">
        <v>1327</v>
      </c>
      <c r="J1586" s="4">
        <f>cocina[[#This Row],[Precio Unitario]]*cocina[[#This Row],[Cantidad Ordenada]]</f>
        <v>93</v>
      </c>
      <c r="K1586" s="4">
        <f>(cocina[[#This Row],[Precio Unitario]]-cocina[[#This Row],[Costo Unitario]])*cocina[[#This Row],[Cantidad Ordenada]]</f>
        <v>36</v>
      </c>
      <c r="L1586" s="7">
        <f>cocina[[#This Row],[Ganancia Neta]]/cocina[[#This Row],[Ganancia Bruta]]</f>
        <v>0.38709677419354838</v>
      </c>
      <c r="M1586" s="4">
        <f>cocina[[#This Row],[Costo Unitario]]*cocina[[#This Row],[Cantidad Ordenada]]</f>
        <v>57</v>
      </c>
    </row>
    <row r="1587" spans="1:13" x14ac:dyDescent="0.45">
      <c r="A1587" s="3">
        <v>645</v>
      </c>
      <c r="B1587" s="3">
        <v>6</v>
      </c>
      <c r="C1587" s="2" t="s">
        <v>512</v>
      </c>
      <c r="D1587" s="2" t="s">
        <v>1340</v>
      </c>
      <c r="E1587" s="4">
        <v>20</v>
      </c>
      <c r="F1587" s="4">
        <v>33</v>
      </c>
      <c r="G1587" s="3">
        <v>3</v>
      </c>
      <c r="H1587">
        <v>43</v>
      </c>
      <c r="I1587" s="2" t="s">
        <v>1328</v>
      </c>
      <c r="J1587" s="4">
        <f>cocina[[#This Row],[Precio Unitario]]*cocina[[#This Row],[Cantidad Ordenada]]</f>
        <v>99</v>
      </c>
      <c r="K1587" s="4">
        <f>(cocina[[#This Row],[Precio Unitario]]-cocina[[#This Row],[Costo Unitario]])*cocina[[#This Row],[Cantidad Ordenada]]</f>
        <v>39</v>
      </c>
      <c r="L1587" s="7">
        <f>cocina[[#This Row],[Ganancia Neta]]/cocina[[#This Row],[Ganancia Bruta]]</f>
        <v>0.39393939393939392</v>
      </c>
      <c r="M1587" s="4">
        <f>cocina[[#This Row],[Costo Unitario]]*cocina[[#This Row],[Cantidad Ordenada]]</f>
        <v>60</v>
      </c>
    </row>
    <row r="1588" spans="1:13" x14ac:dyDescent="0.45">
      <c r="A1588" s="3">
        <v>645</v>
      </c>
      <c r="B1588" s="3">
        <v>6</v>
      </c>
      <c r="C1588" s="2" t="s">
        <v>200</v>
      </c>
      <c r="D1588" s="2" t="s">
        <v>1336</v>
      </c>
      <c r="E1588" s="4">
        <v>16</v>
      </c>
      <c r="F1588" s="4">
        <v>27</v>
      </c>
      <c r="G1588" s="3">
        <v>3</v>
      </c>
      <c r="H1588">
        <v>54</v>
      </c>
      <c r="I1588" s="2" t="s">
        <v>1327</v>
      </c>
      <c r="J1588" s="4">
        <f>cocina[[#This Row],[Precio Unitario]]*cocina[[#This Row],[Cantidad Ordenada]]</f>
        <v>81</v>
      </c>
      <c r="K1588" s="4">
        <f>(cocina[[#This Row],[Precio Unitario]]-cocina[[#This Row],[Costo Unitario]])*cocina[[#This Row],[Cantidad Ordenada]]</f>
        <v>33</v>
      </c>
      <c r="L1588" s="7">
        <f>cocina[[#This Row],[Ganancia Neta]]/cocina[[#This Row],[Ganancia Bruta]]</f>
        <v>0.40740740740740738</v>
      </c>
      <c r="M1588" s="4">
        <f>cocina[[#This Row],[Costo Unitario]]*cocina[[#This Row],[Cantidad Ordenada]]</f>
        <v>48</v>
      </c>
    </row>
    <row r="1589" spans="1:13" x14ac:dyDescent="0.45">
      <c r="A1589" s="3">
        <v>646</v>
      </c>
      <c r="B1589" s="3">
        <v>12</v>
      </c>
      <c r="C1589" s="2" t="s">
        <v>35</v>
      </c>
      <c r="D1589" s="2" t="s">
        <v>1343</v>
      </c>
      <c r="E1589" s="4">
        <v>21</v>
      </c>
      <c r="F1589" s="4">
        <v>35</v>
      </c>
      <c r="G1589" s="3">
        <v>2</v>
      </c>
      <c r="H1589">
        <v>36</v>
      </c>
      <c r="I1589" s="2" t="s">
        <v>1327</v>
      </c>
      <c r="J1589" s="4">
        <f>cocina[[#This Row],[Precio Unitario]]*cocina[[#This Row],[Cantidad Ordenada]]</f>
        <v>70</v>
      </c>
      <c r="K1589" s="4">
        <f>(cocina[[#This Row],[Precio Unitario]]-cocina[[#This Row],[Costo Unitario]])*cocina[[#This Row],[Cantidad Ordenada]]</f>
        <v>28</v>
      </c>
      <c r="L1589" s="7">
        <f>cocina[[#This Row],[Ganancia Neta]]/cocina[[#This Row],[Ganancia Bruta]]</f>
        <v>0.4</v>
      </c>
      <c r="M1589" s="4">
        <f>cocina[[#This Row],[Costo Unitario]]*cocina[[#This Row],[Cantidad Ordenada]]</f>
        <v>42</v>
      </c>
    </row>
    <row r="1590" spans="1:13" x14ac:dyDescent="0.45">
      <c r="A1590" s="3">
        <v>647</v>
      </c>
      <c r="B1590" s="3">
        <v>12</v>
      </c>
      <c r="C1590" s="2" t="s">
        <v>143</v>
      </c>
      <c r="D1590" s="2" t="s">
        <v>1350</v>
      </c>
      <c r="E1590" s="4">
        <v>10</v>
      </c>
      <c r="F1590" s="4">
        <v>18</v>
      </c>
      <c r="G1590" s="3">
        <v>2</v>
      </c>
      <c r="H1590">
        <v>13</v>
      </c>
      <c r="I1590" s="2" t="s">
        <v>1328</v>
      </c>
      <c r="J1590" s="4">
        <f>cocina[[#This Row],[Precio Unitario]]*cocina[[#This Row],[Cantidad Ordenada]]</f>
        <v>36</v>
      </c>
      <c r="K1590" s="4">
        <f>(cocina[[#This Row],[Precio Unitario]]-cocina[[#This Row],[Costo Unitario]])*cocina[[#This Row],[Cantidad Ordenada]]</f>
        <v>16</v>
      </c>
      <c r="L1590" s="7">
        <f>cocina[[#This Row],[Ganancia Neta]]/cocina[[#This Row],[Ganancia Bruta]]</f>
        <v>0.44444444444444442</v>
      </c>
      <c r="M1590" s="4">
        <f>cocina[[#This Row],[Costo Unitario]]*cocina[[#This Row],[Cantidad Ordenada]]</f>
        <v>20</v>
      </c>
    </row>
    <row r="1591" spans="1:13" x14ac:dyDescent="0.45">
      <c r="A1591" s="3">
        <v>647</v>
      </c>
      <c r="B1591" s="3">
        <v>12</v>
      </c>
      <c r="C1591" s="2" t="s">
        <v>218</v>
      </c>
      <c r="D1591" s="2" t="s">
        <v>1335</v>
      </c>
      <c r="E1591" s="4">
        <v>19</v>
      </c>
      <c r="F1591" s="4">
        <v>31</v>
      </c>
      <c r="G1591" s="3">
        <v>2</v>
      </c>
      <c r="H1591">
        <v>26</v>
      </c>
      <c r="I1591" s="2" t="s">
        <v>1328</v>
      </c>
      <c r="J1591" s="4">
        <f>cocina[[#This Row],[Precio Unitario]]*cocina[[#This Row],[Cantidad Ordenada]]</f>
        <v>62</v>
      </c>
      <c r="K1591" s="4">
        <f>(cocina[[#This Row],[Precio Unitario]]-cocina[[#This Row],[Costo Unitario]])*cocina[[#This Row],[Cantidad Ordenada]]</f>
        <v>24</v>
      </c>
      <c r="L1591" s="7">
        <f>cocina[[#This Row],[Ganancia Neta]]/cocina[[#This Row],[Ganancia Bruta]]</f>
        <v>0.38709677419354838</v>
      </c>
      <c r="M1591" s="4">
        <f>cocina[[#This Row],[Costo Unitario]]*cocina[[#This Row],[Cantidad Ordenada]]</f>
        <v>38</v>
      </c>
    </row>
    <row r="1592" spans="1:13" x14ac:dyDescent="0.45">
      <c r="A1592" s="3">
        <v>648</v>
      </c>
      <c r="B1592" s="3">
        <v>9</v>
      </c>
      <c r="C1592" s="2" t="s">
        <v>68</v>
      </c>
      <c r="D1592" s="2" t="s">
        <v>1341</v>
      </c>
      <c r="E1592" s="4">
        <v>16</v>
      </c>
      <c r="F1592" s="4">
        <v>28</v>
      </c>
      <c r="G1592" s="3">
        <v>2</v>
      </c>
      <c r="H1592">
        <v>47</v>
      </c>
      <c r="I1592" s="2" t="s">
        <v>1327</v>
      </c>
      <c r="J1592" s="4">
        <f>cocina[[#This Row],[Precio Unitario]]*cocina[[#This Row],[Cantidad Ordenada]]</f>
        <v>56</v>
      </c>
      <c r="K1592" s="4">
        <f>(cocina[[#This Row],[Precio Unitario]]-cocina[[#This Row],[Costo Unitario]])*cocina[[#This Row],[Cantidad Ordenada]]</f>
        <v>24</v>
      </c>
      <c r="L1592" s="7">
        <f>cocina[[#This Row],[Ganancia Neta]]/cocina[[#This Row],[Ganancia Bruta]]</f>
        <v>0.42857142857142855</v>
      </c>
      <c r="M1592" s="4">
        <f>cocina[[#This Row],[Costo Unitario]]*cocina[[#This Row],[Cantidad Ordenada]]</f>
        <v>32</v>
      </c>
    </row>
    <row r="1593" spans="1:13" x14ac:dyDescent="0.45">
      <c r="A1593" s="3">
        <v>649</v>
      </c>
      <c r="B1593" s="3">
        <v>9</v>
      </c>
      <c r="C1593" s="2" t="s">
        <v>58</v>
      </c>
      <c r="D1593" s="2" t="s">
        <v>1339</v>
      </c>
      <c r="E1593" s="4">
        <v>17</v>
      </c>
      <c r="F1593" s="4">
        <v>29</v>
      </c>
      <c r="G1593" s="3">
        <v>3</v>
      </c>
      <c r="H1593">
        <v>22</v>
      </c>
      <c r="I1593" s="2" t="s">
        <v>1328</v>
      </c>
      <c r="J1593" s="4">
        <f>cocina[[#This Row],[Precio Unitario]]*cocina[[#This Row],[Cantidad Ordenada]]</f>
        <v>87</v>
      </c>
      <c r="K1593" s="4">
        <f>(cocina[[#This Row],[Precio Unitario]]-cocina[[#This Row],[Costo Unitario]])*cocina[[#This Row],[Cantidad Ordenada]]</f>
        <v>36</v>
      </c>
      <c r="L1593" s="7">
        <f>cocina[[#This Row],[Ganancia Neta]]/cocina[[#This Row],[Ganancia Bruta]]</f>
        <v>0.41379310344827586</v>
      </c>
      <c r="M1593" s="4">
        <f>cocina[[#This Row],[Costo Unitario]]*cocina[[#This Row],[Cantidad Ordenada]]</f>
        <v>51</v>
      </c>
    </row>
    <row r="1594" spans="1:13" x14ac:dyDescent="0.45">
      <c r="A1594" s="3">
        <v>649</v>
      </c>
      <c r="B1594" s="3">
        <v>9</v>
      </c>
      <c r="C1594" s="2" t="s">
        <v>68</v>
      </c>
      <c r="D1594" s="2" t="s">
        <v>1341</v>
      </c>
      <c r="E1594" s="4">
        <v>16</v>
      </c>
      <c r="F1594" s="4">
        <v>28</v>
      </c>
      <c r="G1594" s="3">
        <v>3</v>
      </c>
      <c r="H1594">
        <v>40</v>
      </c>
      <c r="I1594" s="2" t="s">
        <v>1327</v>
      </c>
      <c r="J1594" s="4">
        <f>cocina[[#This Row],[Precio Unitario]]*cocina[[#This Row],[Cantidad Ordenada]]</f>
        <v>84</v>
      </c>
      <c r="K1594" s="4">
        <f>(cocina[[#This Row],[Precio Unitario]]-cocina[[#This Row],[Costo Unitario]])*cocina[[#This Row],[Cantidad Ordenada]]</f>
        <v>36</v>
      </c>
      <c r="L1594" s="7">
        <f>cocina[[#This Row],[Ganancia Neta]]/cocina[[#This Row],[Ganancia Bruta]]</f>
        <v>0.42857142857142855</v>
      </c>
      <c r="M1594" s="4">
        <f>cocina[[#This Row],[Costo Unitario]]*cocina[[#This Row],[Cantidad Ordenada]]</f>
        <v>48</v>
      </c>
    </row>
    <row r="1595" spans="1:13" x14ac:dyDescent="0.45">
      <c r="A1595" s="3">
        <v>649</v>
      </c>
      <c r="B1595" s="3">
        <v>9</v>
      </c>
      <c r="C1595" s="2" t="s">
        <v>229</v>
      </c>
      <c r="D1595" s="2" t="s">
        <v>1352</v>
      </c>
      <c r="E1595" s="4">
        <v>15</v>
      </c>
      <c r="F1595" s="4">
        <v>25</v>
      </c>
      <c r="G1595" s="3">
        <v>1</v>
      </c>
      <c r="H1595">
        <v>32</v>
      </c>
      <c r="I1595" s="2" t="s">
        <v>1328</v>
      </c>
      <c r="J1595" s="4">
        <f>cocina[[#This Row],[Precio Unitario]]*cocina[[#This Row],[Cantidad Ordenada]]</f>
        <v>25</v>
      </c>
      <c r="K1595" s="4">
        <f>(cocina[[#This Row],[Precio Unitario]]-cocina[[#This Row],[Costo Unitario]])*cocina[[#This Row],[Cantidad Ordenada]]</f>
        <v>10</v>
      </c>
      <c r="L1595" s="7">
        <f>cocina[[#This Row],[Ganancia Neta]]/cocina[[#This Row],[Ganancia Bruta]]</f>
        <v>0.4</v>
      </c>
      <c r="M1595" s="4">
        <f>cocina[[#This Row],[Costo Unitario]]*cocina[[#This Row],[Cantidad Ordenada]]</f>
        <v>15</v>
      </c>
    </row>
    <row r="1596" spans="1:13" x14ac:dyDescent="0.45">
      <c r="A1596" s="3">
        <v>649</v>
      </c>
      <c r="B1596" s="3">
        <v>9</v>
      </c>
      <c r="C1596" s="2" t="s">
        <v>279</v>
      </c>
      <c r="D1596" s="2" t="s">
        <v>1347</v>
      </c>
      <c r="E1596" s="4">
        <v>12</v>
      </c>
      <c r="F1596" s="4">
        <v>20</v>
      </c>
      <c r="G1596" s="3">
        <v>3</v>
      </c>
      <c r="H1596">
        <v>15</v>
      </c>
      <c r="I1596" s="2" t="s">
        <v>1327</v>
      </c>
      <c r="J1596" s="4">
        <f>cocina[[#This Row],[Precio Unitario]]*cocina[[#This Row],[Cantidad Ordenada]]</f>
        <v>60</v>
      </c>
      <c r="K1596" s="4">
        <f>(cocina[[#This Row],[Precio Unitario]]-cocina[[#This Row],[Costo Unitario]])*cocina[[#This Row],[Cantidad Ordenada]]</f>
        <v>24</v>
      </c>
      <c r="L1596" s="7">
        <f>cocina[[#This Row],[Ganancia Neta]]/cocina[[#This Row],[Ganancia Bruta]]</f>
        <v>0.4</v>
      </c>
      <c r="M1596" s="4">
        <f>cocina[[#This Row],[Costo Unitario]]*cocina[[#This Row],[Cantidad Ordenada]]</f>
        <v>36</v>
      </c>
    </row>
    <row r="1597" spans="1:13" x14ac:dyDescent="0.45">
      <c r="A1597" s="3">
        <v>650</v>
      </c>
      <c r="B1597" s="3">
        <v>11</v>
      </c>
      <c r="C1597" s="2" t="s">
        <v>126</v>
      </c>
      <c r="D1597" s="2" t="s">
        <v>1349</v>
      </c>
      <c r="E1597" s="4">
        <v>13</v>
      </c>
      <c r="F1597" s="4">
        <v>21</v>
      </c>
      <c r="G1597" s="3">
        <v>2</v>
      </c>
      <c r="H1597">
        <v>18</v>
      </c>
      <c r="I1597" s="2" t="s">
        <v>1328</v>
      </c>
      <c r="J1597" s="4">
        <f>cocina[[#This Row],[Precio Unitario]]*cocina[[#This Row],[Cantidad Ordenada]]</f>
        <v>42</v>
      </c>
      <c r="K1597" s="4">
        <f>(cocina[[#This Row],[Precio Unitario]]-cocina[[#This Row],[Costo Unitario]])*cocina[[#This Row],[Cantidad Ordenada]]</f>
        <v>16</v>
      </c>
      <c r="L1597" s="7">
        <f>cocina[[#This Row],[Ganancia Neta]]/cocina[[#This Row],[Ganancia Bruta]]</f>
        <v>0.38095238095238093</v>
      </c>
      <c r="M1597" s="4">
        <f>cocina[[#This Row],[Costo Unitario]]*cocina[[#This Row],[Cantidad Ordenada]]</f>
        <v>26</v>
      </c>
    </row>
    <row r="1598" spans="1:13" x14ac:dyDescent="0.45">
      <c r="A1598" s="3">
        <v>650</v>
      </c>
      <c r="B1598" s="3">
        <v>11</v>
      </c>
      <c r="C1598" s="2" t="s">
        <v>58</v>
      </c>
      <c r="D1598" s="2" t="s">
        <v>1339</v>
      </c>
      <c r="E1598" s="4">
        <v>17</v>
      </c>
      <c r="F1598" s="4">
        <v>29</v>
      </c>
      <c r="G1598" s="3">
        <v>2</v>
      </c>
      <c r="H1598">
        <v>35</v>
      </c>
      <c r="I1598" s="2" t="s">
        <v>1328</v>
      </c>
      <c r="J1598" s="4">
        <f>cocina[[#This Row],[Precio Unitario]]*cocina[[#This Row],[Cantidad Ordenada]]</f>
        <v>58</v>
      </c>
      <c r="K1598" s="4">
        <f>(cocina[[#This Row],[Precio Unitario]]-cocina[[#This Row],[Costo Unitario]])*cocina[[#This Row],[Cantidad Ordenada]]</f>
        <v>24</v>
      </c>
      <c r="L1598" s="7">
        <f>cocina[[#This Row],[Ganancia Neta]]/cocina[[#This Row],[Ganancia Bruta]]</f>
        <v>0.41379310344827586</v>
      </c>
      <c r="M1598" s="4">
        <f>cocina[[#This Row],[Costo Unitario]]*cocina[[#This Row],[Cantidad Ordenada]]</f>
        <v>34</v>
      </c>
    </row>
    <row r="1599" spans="1:13" x14ac:dyDescent="0.45">
      <c r="A1599" s="3">
        <v>650</v>
      </c>
      <c r="B1599" s="3">
        <v>11</v>
      </c>
      <c r="C1599" s="2" t="s">
        <v>480</v>
      </c>
      <c r="D1599" s="2" t="s">
        <v>1344</v>
      </c>
      <c r="E1599" s="4">
        <v>19</v>
      </c>
      <c r="F1599" s="4">
        <v>32</v>
      </c>
      <c r="G1599" s="3">
        <v>1</v>
      </c>
      <c r="H1599">
        <v>12</v>
      </c>
      <c r="I1599" s="2" t="s">
        <v>1328</v>
      </c>
      <c r="J1599" s="4">
        <f>cocina[[#This Row],[Precio Unitario]]*cocina[[#This Row],[Cantidad Ordenada]]</f>
        <v>32</v>
      </c>
      <c r="K1599" s="4">
        <f>(cocina[[#This Row],[Precio Unitario]]-cocina[[#This Row],[Costo Unitario]])*cocina[[#This Row],[Cantidad Ordenada]]</f>
        <v>13</v>
      </c>
      <c r="L1599" s="7">
        <f>cocina[[#This Row],[Ganancia Neta]]/cocina[[#This Row],[Ganancia Bruta]]</f>
        <v>0.40625</v>
      </c>
      <c r="M1599" s="4">
        <f>cocina[[#This Row],[Costo Unitario]]*cocina[[#This Row],[Cantidad Ordenada]]</f>
        <v>19</v>
      </c>
    </row>
    <row r="1600" spans="1:13" x14ac:dyDescent="0.45">
      <c r="A1600" s="3">
        <v>650</v>
      </c>
      <c r="B1600" s="3">
        <v>11</v>
      </c>
      <c r="C1600" s="2" t="s">
        <v>35</v>
      </c>
      <c r="D1600" s="2" t="s">
        <v>1343</v>
      </c>
      <c r="E1600" s="4">
        <v>21</v>
      </c>
      <c r="F1600" s="4">
        <v>35</v>
      </c>
      <c r="G1600" s="3">
        <v>3</v>
      </c>
      <c r="H1600">
        <v>11</v>
      </c>
      <c r="I1600" s="2" t="s">
        <v>1327</v>
      </c>
      <c r="J1600" s="4">
        <f>cocina[[#This Row],[Precio Unitario]]*cocina[[#This Row],[Cantidad Ordenada]]</f>
        <v>105</v>
      </c>
      <c r="K1600" s="4">
        <f>(cocina[[#This Row],[Precio Unitario]]-cocina[[#This Row],[Costo Unitario]])*cocina[[#This Row],[Cantidad Ordenada]]</f>
        <v>42</v>
      </c>
      <c r="L1600" s="7">
        <f>cocina[[#This Row],[Ganancia Neta]]/cocina[[#This Row],[Ganancia Bruta]]</f>
        <v>0.4</v>
      </c>
      <c r="M1600" s="4">
        <f>cocina[[#This Row],[Costo Unitario]]*cocina[[#This Row],[Cantidad Ordenada]]</f>
        <v>63</v>
      </c>
    </row>
    <row r="1601" spans="1:13" x14ac:dyDescent="0.45">
      <c r="A1601" s="3">
        <v>651</v>
      </c>
      <c r="B1601" s="3">
        <v>16</v>
      </c>
      <c r="C1601" s="2" t="s">
        <v>80</v>
      </c>
      <c r="D1601" s="2" t="s">
        <v>1337</v>
      </c>
      <c r="E1601" s="4">
        <v>25</v>
      </c>
      <c r="F1601" s="4">
        <v>40</v>
      </c>
      <c r="G1601" s="3">
        <v>2</v>
      </c>
      <c r="H1601">
        <v>50</v>
      </c>
      <c r="I1601" s="2" t="s">
        <v>1327</v>
      </c>
      <c r="J1601" s="4">
        <f>cocina[[#This Row],[Precio Unitario]]*cocina[[#This Row],[Cantidad Ordenada]]</f>
        <v>80</v>
      </c>
      <c r="K1601" s="4">
        <f>(cocina[[#This Row],[Precio Unitario]]-cocina[[#This Row],[Costo Unitario]])*cocina[[#This Row],[Cantidad Ordenada]]</f>
        <v>30</v>
      </c>
      <c r="L1601" s="7">
        <f>cocina[[#This Row],[Ganancia Neta]]/cocina[[#This Row],[Ganancia Bruta]]</f>
        <v>0.375</v>
      </c>
      <c r="M1601" s="4">
        <f>cocina[[#This Row],[Costo Unitario]]*cocina[[#This Row],[Cantidad Ordenada]]</f>
        <v>50</v>
      </c>
    </row>
    <row r="1602" spans="1:13" x14ac:dyDescent="0.45">
      <c r="A1602" s="3">
        <v>651</v>
      </c>
      <c r="B1602" s="3">
        <v>16</v>
      </c>
      <c r="C1602" s="2" t="s">
        <v>126</v>
      </c>
      <c r="D1602" s="2" t="s">
        <v>1349</v>
      </c>
      <c r="E1602" s="4">
        <v>13</v>
      </c>
      <c r="F1602" s="4">
        <v>21</v>
      </c>
      <c r="G1602" s="3">
        <v>3</v>
      </c>
      <c r="H1602">
        <v>9</v>
      </c>
      <c r="I1602" s="2" t="s">
        <v>1327</v>
      </c>
      <c r="J1602" s="4">
        <f>cocina[[#This Row],[Precio Unitario]]*cocina[[#This Row],[Cantidad Ordenada]]</f>
        <v>63</v>
      </c>
      <c r="K1602" s="4">
        <f>(cocina[[#This Row],[Precio Unitario]]-cocina[[#This Row],[Costo Unitario]])*cocina[[#This Row],[Cantidad Ordenada]]</f>
        <v>24</v>
      </c>
      <c r="L1602" s="7">
        <f>cocina[[#This Row],[Ganancia Neta]]/cocina[[#This Row],[Ganancia Bruta]]</f>
        <v>0.38095238095238093</v>
      </c>
      <c r="M1602" s="4">
        <f>cocina[[#This Row],[Costo Unitario]]*cocina[[#This Row],[Cantidad Ordenada]]</f>
        <v>39</v>
      </c>
    </row>
    <row r="1603" spans="1:13" x14ac:dyDescent="0.45">
      <c r="A1603" s="3">
        <v>651</v>
      </c>
      <c r="B1603" s="3">
        <v>16</v>
      </c>
      <c r="C1603" s="2" t="s">
        <v>512</v>
      </c>
      <c r="D1603" s="2" t="s">
        <v>1340</v>
      </c>
      <c r="E1603" s="4">
        <v>20</v>
      </c>
      <c r="F1603" s="4">
        <v>33</v>
      </c>
      <c r="G1603" s="3">
        <v>2</v>
      </c>
      <c r="H1603">
        <v>29</v>
      </c>
      <c r="I1603" s="2" t="s">
        <v>1327</v>
      </c>
      <c r="J1603" s="4">
        <f>cocina[[#This Row],[Precio Unitario]]*cocina[[#This Row],[Cantidad Ordenada]]</f>
        <v>66</v>
      </c>
      <c r="K1603" s="4">
        <f>(cocina[[#This Row],[Precio Unitario]]-cocina[[#This Row],[Costo Unitario]])*cocina[[#This Row],[Cantidad Ordenada]]</f>
        <v>26</v>
      </c>
      <c r="L1603" s="7">
        <f>cocina[[#This Row],[Ganancia Neta]]/cocina[[#This Row],[Ganancia Bruta]]</f>
        <v>0.39393939393939392</v>
      </c>
      <c r="M1603" s="4">
        <f>cocina[[#This Row],[Costo Unitario]]*cocina[[#This Row],[Cantidad Ordenada]]</f>
        <v>40</v>
      </c>
    </row>
    <row r="1604" spans="1:13" x14ac:dyDescent="0.45">
      <c r="A1604" s="3">
        <v>652</v>
      </c>
      <c r="B1604" s="3">
        <v>14</v>
      </c>
      <c r="C1604" s="2" t="s">
        <v>218</v>
      </c>
      <c r="D1604" s="2" t="s">
        <v>1335</v>
      </c>
      <c r="E1604" s="4">
        <v>19</v>
      </c>
      <c r="F1604" s="4">
        <v>31</v>
      </c>
      <c r="G1604" s="3">
        <v>2</v>
      </c>
      <c r="H1604">
        <v>12</v>
      </c>
      <c r="I1604" s="2" t="s">
        <v>1327</v>
      </c>
      <c r="J1604" s="4">
        <f>cocina[[#This Row],[Precio Unitario]]*cocina[[#This Row],[Cantidad Ordenada]]</f>
        <v>62</v>
      </c>
      <c r="K1604" s="4">
        <f>(cocina[[#This Row],[Precio Unitario]]-cocina[[#This Row],[Costo Unitario]])*cocina[[#This Row],[Cantidad Ordenada]]</f>
        <v>24</v>
      </c>
      <c r="L1604" s="7">
        <f>cocina[[#This Row],[Ganancia Neta]]/cocina[[#This Row],[Ganancia Bruta]]</f>
        <v>0.38709677419354838</v>
      </c>
      <c r="M1604" s="4">
        <f>cocina[[#This Row],[Costo Unitario]]*cocina[[#This Row],[Cantidad Ordenada]]</f>
        <v>38</v>
      </c>
    </row>
    <row r="1605" spans="1:13" x14ac:dyDescent="0.45">
      <c r="A1605" s="3">
        <v>652</v>
      </c>
      <c r="B1605" s="3">
        <v>14</v>
      </c>
      <c r="C1605" s="2" t="s">
        <v>131</v>
      </c>
      <c r="D1605" s="2" t="s">
        <v>1338</v>
      </c>
      <c r="E1605" s="4">
        <v>22</v>
      </c>
      <c r="F1605" s="4">
        <v>36</v>
      </c>
      <c r="G1605" s="3">
        <v>3</v>
      </c>
      <c r="H1605">
        <v>38</v>
      </c>
      <c r="I1605" s="2" t="s">
        <v>1328</v>
      </c>
      <c r="J1605" s="4">
        <f>cocina[[#This Row],[Precio Unitario]]*cocina[[#This Row],[Cantidad Ordenada]]</f>
        <v>108</v>
      </c>
      <c r="K1605" s="4">
        <f>(cocina[[#This Row],[Precio Unitario]]-cocina[[#This Row],[Costo Unitario]])*cocina[[#This Row],[Cantidad Ordenada]]</f>
        <v>42</v>
      </c>
      <c r="L1605" s="7">
        <f>cocina[[#This Row],[Ganancia Neta]]/cocina[[#This Row],[Ganancia Bruta]]</f>
        <v>0.3888888888888889</v>
      </c>
      <c r="M1605" s="4">
        <f>cocina[[#This Row],[Costo Unitario]]*cocina[[#This Row],[Cantidad Ordenada]]</f>
        <v>66</v>
      </c>
    </row>
    <row r="1606" spans="1:13" x14ac:dyDescent="0.45">
      <c r="A1606" s="3">
        <v>653</v>
      </c>
      <c r="B1606" s="3">
        <v>13</v>
      </c>
      <c r="C1606" s="2" t="s">
        <v>68</v>
      </c>
      <c r="D1606" s="2" t="s">
        <v>1341</v>
      </c>
      <c r="E1606" s="4">
        <v>16</v>
      </c>
      <c r="F1606" s="4">
        <v>28</v>
      </c>
      <c r="G1606" s="3">
        <v>3</v>
      </c>
      <c r="H1606">
        <v>51</v>
      </c>
      <c r="I1606" s="2" t="s">
        <v>1328</v>
      </c>
      <c r="J1606" s="4">
        <f>cocina[[#This Row],[Precio Unitario]]*cocina[[#This Row],[Cantidad Ordenada]]</f>
        <v>84</v>
      </c>
      <c r="K1606" s="4">
        <f>(cocina[[#This Row],[Precio Unitario]]-cocina[[#This Row],[Costo Unitario]])*cocina[[#This Row],[Cantidad Ordenada]]</f>
        <v>36</v>
      </c>
      <c r="L1606" s="7">
        <f>cocina[[#This Row],[Ganancia Neta]]/cocina[[#This Row],[Ganancia Bruta]]</f>
        <v>0.42857142857142855</v>
      </c>
      <c r="M1606" s="4">
        <f>cocina[[#This Row],[Costo Unitario]]*cocina[[#This Row],[Cantidad Ordenada]]</f>
        <v>48</v>
      </c>
    </row>
    <row r="1607" spans="1:13" x14ac:dyDescent="0.45">
      <c r="A1607" s="3">
        <v>653</v>
      </c>
      <c r="B1607" s="3">
        <v>13</v>
      </c>
      <c r="C1607" s="2" t="s">
        <v>123</v>
      </c>
      <c r="D1607" s="2" t="s">
        <v>1334</v>
      </c>
      <c r="E1607" s="4">
        <v>18</v>
      </c>
      <c r="F1607" s="4">
        <v>30</v>
      </c>
      <c r="G1607" s="3">
        <v>3</v>
      </c>
      <c r="H1607">
        <v>46</v>
      </c>
      <c r="I1607" s="2" t="s">
        <v>1327</v>
      </c>
      <c r="J1607" s="4">
        <f>cocina[[#This Row],[Precio Unitario]]*cocina[[#This Row],[Cantidad Ordenada]]</f>
        <v>90</v>
      </c>
      <c r="K1607" s="4">
        <f>(cocina[[#This Row],[Precio Unitario]]-cocina[[#This Row],[Costo Unitario]])*cocina[[#This Row],[Cantidad Ordenada]]</f>
        <v>36</v>
      </c>
      <c r="L1607" s="7">
        <f>cocina[[#This Row],[Ganancia Neta]]/cocina[[#This Row],[Ganancia Bruta]]</f>
        <v>0.4</v>
      </c>
      <c r="M1607" s="4">
        <f>cocina[[#This Row],[Costo Unitario]]*cocina[[#This Row],[Cantidad Ordenada]]</f>
        <v>54</v>
      </c>
    </row>
    <row r="1608" spans="1:13" x14ac:dyDescent="0.45">
      <c r="A1608" s="3">
        <v>653</v>
      </c>
      <c r="B1608" s="3">
        <v>13</v>
      </c>
      <c r="C1608" s="2" t="s">
        <v>35</v>
      </c>
      <c r="D1608" s="2" t="s">
        <v>1343</v>
      </c>
      <c r="E1608" s="4">
        <v>21</v>
      </c>
      <c r="F1608" s="4">
        <v>35</v>
      </c>
      <c r="G1608" s="3">
        <v>2</v>
      </c>
      <c r="H1608">
        <v>53</v>
      </c>
      <c r="I1608" s="2" t="s">
        <v>1327</v>
      </c>
      <c r="J1608" s="4">
        <f>cocina[[#This Row],[Precio Unitario]]*cocina[[#This Row],[Cantidad Ordenada]]</f>
        <v>70</v>
      </c>
      <c r="K1608" s="4">
        <f>(cocina[[#This Row],[Precio Unitario]]-cocina[[#This Row],[Costo Unitario]])*cocina[[#This Row],[Cantidad Ordenada]]</f>
        <v>28</v>
      </c>
      <c r="L1608" s="7">
        <f>cocina[[#This Row],[Ganancia Neta]]/cocina[[#This Row],[Ganancia Bruta]]</f>
        <v>0.4</v>
      </c>
      <c r="M1608" s="4">
        <f>cocina[[#This Row],[Costo Unitario]]*cocina[[#This Row],[Cantidad Ordenada]]</f>
        <v>42</v>
      </c>
    </row>
    <row r="1609" spans="1:13" x14ac:dyDescent="0.45">
      <c r="A1609" s="3">
        <v>654</v>
      </c>
      <c r="B1609" s="3">
        <v>12</v>
      </c>
      <c r="C1609" s="2" t="s">
        <v>390</v>
      </c>
      <c r="D1609" s="2" t="s">
        <v>1345</v>
      </c>
      <c r="E1609" s="4">
        <v>13</v>
      </c>
      <c r="F1609" s="4">
        <v>22</v>
      </c>
      <c r="G1609" s="3">
        <v>1</v>
      </c>
      <c r="H1609">
        <v>31</v>
      </c>
      <c r="I1609" s="2" t="s">
        <v>1327</v>
      </c>
      <c r="J1609" s="4">
        <f>cocina[[#This Row],[Precio Unitario]]*cocina[[#This Row],[Cantidad Ordenada]]</f>
        <v>22</v>
      </c>
      <c r="K1609" s="4">
        <f>(cocina[[#This Row],[Precio Unitario]]-cocina[[#This Row],[Costo Unitario]])*cocina[[#This Row],[Cantidad Ordenada]]</f>
        <v>9</v>
      </c>
      <c r="L1609" s="7">
        <f>cocina[[#This Row],[Ganancia Neta]]/cocina[[#This Row],[Ganancia Bruta]]</f>
        <v>0.40909090909090912</v>
      </c>
      <c r="M1609" s="4">
        <f>cocina[[#This Row],[Costo Unitario]]*cocina[[#This Row],[Cantidad Ordenada]]</f>
        <v>13</v>
      </c>
    </row>
    <row r="1610" spans="1:13" x14ac:dyDescent="0.45">
      <c r="A1610" s="3">
        <v>654</v>
      </c>
      <c r="B1610" s="3">
        <v>12</v>
      </c>
      <c r="C1610" s="2" t="s">
        <v>279</v>
      </c>
      <c r="D1610" s="2" t="s">
        <v>1347</v>
      </c>
      <c r="E1610" s="4">
        <v>12</v>
      </c>
      <c r="F1610" s="4">
        <v>20</v>
      </c>
      <c r="G1610" s="3">
        <v>1</v>
      </c>
      <c r="H1610">
        <v>13</v>
      </c>
      <c r="I1610" s="2" t="s">
        <v>1327</v>
      </c>
      <c r="J1610" s="4">
        <f>cocina[[#This Row],[Precio Unitario]]*cocina[[#This Row],[Cantidad Ordenada]]</f>
        <v>20</v>
      </c>
      <c r="K1610" s="4">
        <f>(cocina[[#This Row],[Precio Unitario]]-cocina[[#This Row],[Costo Unitario]])*cocina[[#This Row],[Cantidad Ordenada]]</f>
        <v>8</v>
      </c>
      <c r="L1610" s="7">
        <f>cocina[[#This Row],[Ganancia Neta]]/cocina[[#This Row],[Ganancia Bruta]]</f>
        <v>0.4</v>
      </c>
      <c r="M1610" s="4">
        <f>cocina[[#This Row],[Costo Unitario]]*cocina[[#This Row],[Cantidad Ordenada]]</f>
        <v>12</v>
      </c>
    </row>
    <row r="1611" spans="1:13" x14ac:dyDescent="0.45">
      <c r="A1611" s="3">
        <v>655</v>
      </c>
      <c r="B1611" s="3">
        <v>5</v>
      </c>
      <c r="C1611" s="2" t="s">
        <v>218</v>
      </c>
      <c r="D1611" s="2" t="s">
        <v>1335</v>
      </c>
      <c r="E1611" s="4">
        <v>19</v>
      </c>
      <c r="F1611" s="4">
        <v>31</v>
      </c>
      <c r="G1611" s="3">
        <v>3</v>
      </c>
      <c r="H1611">
        <v>36</v>
      </c>
      <c r="I1611" s="2" t="s">
        <v>1328</v>
      </c>
      <c r="J1611" s="4">
        <f>cocina[[#This Row],[Precio Unitario]]*cocina[[#This Row],[Cantidad Ordenada]]</f>
        <v>93</v>
      </c>
      <c r="K1611" s="4">
        <f>(cocina[[#This Row],[Precio Unitario]]-cocina[[#This Row],[Costo Unitario]])*cocina[[#This Row],[Cantidad Ordenada]]</f>
        <v>36</v>
      </c>
      <c r="L1611" s="7">
        <f>cocina[[#This Row],[Ganancia Neta]]/cocina[[#This Row],[Ganancia Bruta]]</f>
        <v>0.38709677419354838</v>
      </c>
      <c r="M1611" s="4">
        <f>cocina[[#This Row],[Costo Unitario]]*cocina[[#This Row],[Cantidad Ordenada]]</f>
        <v>57</v>
      </c>
    </row>
    <row r="1612" spans="1:13" x14ac:dyDescent="0.45">
      <c r="A1612" s="3">
        <v>656</v>
      </c>
      <c r="B1612" s="3">
        <v>19</v>
      </c>
      <c r="C1612" s="2" t="s">
        <v>385</v>
      </c>
      <c r="D1612" s="2" t="s">
        <v>1348</v>
      </c>
      <c r="E1612" s="4">
        <v>14</v>
      </c>
      <c r="F1612" s="4">
        <v>23</v>
      </c>
      <c r="G1612" s="3">
        <v>1</v>
      </c>
      <c r="H1612">
        <v>13</v>
      </c>
      <c r="I1612" s="2" t="s">
        <v>1327</v>
      </c>
      <c r="J1612" s="4">
        <f>cocina[[#This Row],[Precio Unitario]]*cocina[[#This Row],[Cantidad Ordenada]]</f>
        <v>23</v>
      </c>
      <c r="K1612" s="4">
        <f>(cocina[[#This Row],[Precio Unitario]]-cocina[[#This Row],[Costo Unitario]])*cocina[[#This Row],[Cantidad Ordenada]]</f>
        <v>9</v>
      </c>
      <c r="L1612" s="7">
        <f>cocina[[#This Row],[Ganancia Neta]]/cocina[[#This Row],[Ganancia Bruta]]</f>
        <v>0.39130434782608697</v>
      </c>
      <c r="M1612" s="4">
        <f>cocina[[#This Row],[Costo Unitario]]*cocina[[#This Row],[Cantidad Ordenada]]</f>
        <v>14</v>
      </c>
    </row>
    <row r="1613" spans="1:13" x14ac:dyDescent="0.45">
      <c r="A1613" s="3">
        <v>656</v>
      </c>
      <c r="B1613" s="3">
        <v>19</v>
      </c>
      <c r="C1613" s="2" t="s">
        <v>279</v>
      </c>
      <c r="D1613" s="2" t="s">
        <v>1347</v>
      </c>
      <c r="E1613" s="4">
        <v>12</v>
      </c>
      <c r="F1613" s="4">
        <v>20</v>
      </c>
      <c r="G1613" s="3">
        <v>3</v>
      </c>
      <c r="H1613">
        <v>44</v>
      </c>
      <c r="I1613" s="2" t="s">
        <v>1328</v>
      </c>
      <c r="J1613" s="4">
        <f>cocina[[#This Row],[Precio Unitario]]*cocina[[#This Row],[Cantidad Ordenada]]</f>
        <v>60</v>
      </c>
      <c r="K1613" s="4">
        <f>(cocina[[#This Row],[Precio Unitario]]-cocina[[#This Row],[Costo Unitario]])*cocina[[#This Row],[Cantidad Ordenada]]</f>
        <v>24</v>
      </c>
      <c r="L1613" s="7">
        <f>cocina[[#This Row],[Ganancia Neta]]/cocina[[#This Row],[Ganancia Bruta]]</f>
        <v>0.4</v>
      </c>
      <c r="M1613" s="4">
        <f>cocina[[#This Row],[Costo Unitario]]*cocina[[#This Row],[Cantidad Ordenada]]</f>
        <v>36</v>
      </c>
    </row>
    <row r="1614" spans="1:13" x14ac:dyDescent="0.45">
      <c r="A1614" s="3">
        <v>656</v>
      </c>
      <c r="B1614" s="3">
        <v>19</v>
      </c>
      <c r="C1614" s="2" t="s">
        <v>211</v>
      </c>
      <c r="D1614" s="2" t="s">
        <v>1342</v>
      </c>
      <c r="E1614" s="4">
        <v>11</v>
      </c>
      <c r="F1614" s="4">
        <v>19</v>
      </c>
      <c r="G1614" s="3">
        <v>2</v>
      </c>
      <c r="H1614">
        <v>39</v>
      </c>
      <c r="I1614" s="2" t="s">
        <v>1328</v>
      </c>
      <c r="J1614" s="4">
        <f>cocina[[#This Row],[Precio Unitario]]*cocina[[#This Row],[Cantidad Ordenada]]</f>
        <v>38</v>
      </c>
      <c r="K1614" s="4">
        <f>(cocina[[#This Row],[Precio Unitario]]-cocina[[#This Row],[Costo Unitario]])*cocina[[#This Row],[Cantidad Ordenada]]</f>
        <v>16</v>
      </c>
      <c r="L1614" s="7">
        <f>cocina[[#This Row],[Ganancia Neta]]/cocina[[#This Row],[Ganancia Bruta]]</f>
        <v>0.42105263157894735</v>
      </c>
      <c r="M1614" s="4">
        <f>cocina[[#This Row],[Costo Unitario]]*cocina[[#This Row],[Cantidad Ordenada]]</f>
        <v>22</v>
      </c>
    </row>
    <row r="1615" spans="1:13" x14ac:dyDescent="0.45">
      <c r="A1615" s="3">
        <v>656</v>
      </c>
      <c r="B1615" s="3">
        <v>19</v>
      </c>
      <c r="C1615" s="2" t="s">
        <v>131</v>
      </c>
      <c r="D1615" s="2" t="s">
        <v>1338</v>
      </c>
      <c r="E1615" s="4">
        <v>22</v>
      </c>
      <c r="F1615" s="4">
        <v>36</v>
      </c>
      <c r="G1615" s="3">
        <v>1</v>
      </c>
      <c r="H1615">
        <v>14</v>
      </c>
      <c r="I1615" s="2" t="s">
        <v>1327</v>
      </c>
      <c r="J1615" s="4">
        <f>cocina[[#This Row],[Precio Unitario]]*cocina[[#This Row],[Cantidad Ordenada]]</f>
        <v>36</v>
      </c>
      <c r="K1615" s="4">
        <f>(cocina[[#This Row],[Precio Unitario]]-cocina[[#This Row],[Costo Unitario]])*cocina[[#This Row],[Cantidad Ordenada]]</f>
        <v>14</v>
      </c>
      <c r="L1615" s="7">
        <f>cocina[[#This Row],[Ganancia Neta]]/cocina[[#This Row],[Ganancia Bruta]]</f>
        <v>0.3888888888888889</v>
      </c>
      <c r="M1615" s="4">
        <f>cocina[[#This Row],[Costo Unitario]]*cocina[[#This Row],[Cantidad Ordenada]]</f>
        <v>22</v>
      </c>
    </row>
    <row r="1616" spans="1:13" x14ac:dyDescent="0.45">
      <c r="A1616" s="3">
        <v>657</v>
      </c>
      <c r="B1616" s="3">
        <v>1</v>
      </c>
      <c r="C1616" s="2" t="s">
        <v>80</v>
      </c>
      <c r="D1616" s="2" t="s">
        <v>1337</v>
      </c>
      <c r="E1616" s="4">
        <v>25</v>
      </c>
      <c r="F1616" s="4">
        <v>40</v>
      </c>
      <c r="G1616" s="3">
        <v>2</v>
      </c>
      <c r="H1616">
        <v>55</v>
      </c>
      <c r="I1616" s="2" t="s">
        <v>1328</v>
      </c>
      <c r="J1616" s="4">
        <f>cocina[[#This Row],[Precio Unitario]]*cocina[[#This Row],[Cantidad Ordenada]]</f>
        <v>80</v>
      </c>
      <c r="K1616" s="4">
        <f>(cocina[[#This Row],[Precio Unitario]]-cocina[[#This Row],[Costo Unitario]])*cocina[[#This Row],[Cantidad Ordenada]]</f>
        <v>30</v>
      </c>
      <c r="L1616" s="7">
        <f>cocina[[#This Row],[Ganancia Neta]]/cocina[[#This Row],[Ganancia Bruta]]</f>
        <v>0.375</v>
      </c>
      <c r="M1616" s="4">
        <f>cocina[[#This Row],[Costo Unitario]]*cocina[[#This Row],[Cantidad Ordenada]]</f>
        <v>50</v>
      </c>
    </row>
    <row r="1617" spans="1:13" x14ac:dyDescent="0.45">
      <c r="A1617" s="3">
        <v>657</v>
      </c>
      <c r="B1617" s="3">
        <v>1</v>
      </c>
      <c r="C1617" s="2" t="s">
        <v>385</v>
      </c>
      <c r="D1617" s="2" t="s">
        <v>1348</v>
      </c>
      <c r="E1617" s="4">
        <v>14</v>
      </c>
      <c r="F1617" s="4">
        <v>23</v>
      </c>
      <c r="G1617" s="3">
        <v>2</v>
      </c>
      <c r="H1617">
        <v>39</v>
      </c>
      <c r="I1617" s="2" t="s">
        <v>1328</v>
      </c>
      <c r="J1617" s="4">
        <f>cocina[[#This Row],[Precio Unitario]]*cocina[[#This Row],[Cantidad Ordenada]]</f>
        <v>46</v>
      </c>
      <c r="K1617" s="4">
        <f>(cocina[[#This Row],[Precio Unitario]]-cocina[[#This Row],[Costo Unitario]])*cocina[[#This Row],[Cantidad Ordenada]]</f>
        <v>18</v>
      </c>
      <c r="L1617" s="7">
        <f>cocina[[#This Row],[Ganancia Neta]]/cocina[[#This Row],[Ganancia Bruta]]</f>
        <v>0.39130434782608697</v>
      </c>
      <c r="M1617" s="4">
        <f>cocina[[#This Row],[Costo Unitario]]*cocina[[#This Row],[Cantidad Ordenada]]</f>
        <v>28</v>
      </c>
    </row>
    <row r="1618" spans="1:13" x14ac:dyDescent="0.45">
      <c r="A1618" s="3">
        <v>657</v>
      </c>
      <c r="B1618" s="3">
        <v>1</v>
      </c>
      <c r="C1618" s="2" t="s">
        <v>35</v>
      </c>
      <c r="D1618" s="2" t="s">
        <v>1343</v>
      </c>
      <c r="E1618" s="4">
        <v>21</v>
      </c>
      <c r="F1618" s="4">
        <v>35</v>
      </c>
      <c r="G1618" s="3">
        <v>2</v>
      </c>
      <c r="H1618">
        <v>40</v>
      </c>
      <c r="I1618" s="2" t="s">
        <v>1328</v>
      </c>
      <c r="J1618" s="4">
        <f>cocina[[#This Row],[Precio Unitario]]*cocina[[#This Row],[Cantidad Ordenada]]</f>
        <v>70</v>
      </c>
      <c r="K1618" s="4">
        <f>(cocina[[#This Row],[Precio Unitario]]-cocina[[#This Row],[Costo Unitario]])*cocina[[#This Row],[Cantidad Ordenada]]</f>
        <v>28</v>
      </c>
      <c r="L1618" s="7">
        <f>cocina[[#This Row],[Ganancia Neta]]/cocina[[#This Row],[Ganancia Bruta]]</f>
        <v>0.4</v>
      </c>
      <c r="M1618" s="4">
        <f>cocina[[#This Row],[Costo Unitario]]*cocina[[#This Row],[Cantidad Ordenada]]</f>
        <v>42</v>
      </c>
    </row>
    <row r="1619" spans="1:13" x14ac:dyDescent="0.45">
      <c r="A1619" s="3">
        <v>658</v>
      </c>
      <c r="B1619" s="3">
        <v>19</v>
      </c>
      <c r="C1619" s="2" t="s">
        <v>480</v>
      </c>
      <c r="D1619" s="2" t="s">
        <v>1344</v>
      </c>
      <c r="E1619" s="4">
        <v>19</v>
      </c>
      <c r="F1619" s="4">
        <v>32</v>
      </c>
      <c r="G1619" s="3">
        <v>1</v>
      </c>
      <c r="H1619">
        <v>21</v>
      </c>
      <c r="I1619" s="2" t="s">
        <v>1328</v>
      </c>
      <c r="J1619" s="4">
        <f>cocina[[#This Row],[Precio Unitario]]*cocina[[#This Row],[Cantidad Ordenada]]</f>
        <v>32</v>
      </c>
      <c r="K1619" s="4">
        <f>(cocina[[#This Row],[Precio Unitario]]-cocina[[#This Row],[Costo Unitario]])*cocina[[#This Row],[Cantidad Ordenada]]</f>
        <v>13</v>
      </c>
      <c r="L1619" s="7">
        <f>cocina[[#This Row],[Ganancia Neta]]/cocina[[#This Row],[Ganancia Bruta]]</f>
        <v>0.40625</v>
      </c>
      <c r="M1619" s="4">
        <f>cocina[[#This Row],[Costo Unitario]]*cocina[[#This Row],[Cantidad Ordenada]]</f>
        <v>19</v>
      </c>
    </row>
    <row r="1620" spans="1:13" x14ac:dyDescent="0.45">
      <c r="A1620" s="3">
        <v>658</v>
      </c>
      <c r="B1620" s="3">
        <v>19</v>
      </c>
      <c r="C1620" s="2" t="s">
        <v>200</v>
      </c>
      <c r="D1620" s="2" t="s">
        <v>1336</v>
      </c>
      <c r="E1620" s="4">
        <v>16</v>
      </c>
      <c r="F1620" s="4">
        <v>27</v>
      </c>
      <c r="G1620" s="3">
        <v>2</v>
      </c>
      <c r="H1620">
        <v>27</v>
      </c>
      <c r="I1620" s="2" t="s">
        <v>1328</v>
      </c>
      <c r="J1620" s="4">
        <f>cocina[[#This Row],[Precio Unitario]]*cocina[[#This Row],[Cantidad Ordenada]]</f>
        <v>54</v>
      </c>
      <c r="K1620" s="4">
        <f>(cocina[[#This Row],[Precio Unitario]]-cocina[[#This Row],[Costo Unitario]])*cocina[[#This Row],[Cantidad Ordenada]]</f>
        <v>22</v>
      </c>
      <c r="L1620" s="7">
        <f>cocina[[#This Row],[Ganancia Neta]]/cocina[[#This Row],[Ganancia Bruta]]</f>
        <v>0.40740740740740738</v>
      </c>
      <c r="M1620" s="4">
        <f>cocina[[#This Row],[Costo Unitario]]*cocina[[#This Row],[Cantidad Ordenada]]</f>
        <v>32</v>
      </c>
    </row>
    <row r="1621" spans="1:13" x14ac:dyDescent="0.45">
      <c r="A1621" s="3">
        <v>659</v>
      </c>
      <c r="B1621" s="3">
        <v>9</v>
      </c>
      <c r="C1621" s="2" t="s">
        <v>58</v>
      </c>
      <c r="D1621" s="2" t="s">
        <v>1339</v>
      </c>
      <c r="E1621" s="4">
        <v>17</v>
      </c>
      <c r="F1621" s="4">
        <v>29</v>
      </c>
      <c r="G1621" s="3">
        <v>3</v>
      </c>
      <c r="H1621">
        <v>31</v>
      </c>
      <c r="I1621" s="2" t="s">
        <v>1327</v>
      </c>
      <c r="J1621" s="4">
        <f>cocina[[#This Row],[Precio Unitario]]*cocina[[#This Row],[Cantidad Ordenada]]</f>
        <v>87</v>
      </c>
      <c r="K1621" s="4">
        <f>(cocina[[#This Row],[Precio Unitario]]-cocina[[#This Row],[Costo Unitario]])*cocina[[#This Row],[Cantidad Ordenada]]</f>
        <v>36</v>
      </c>
      <c r="L1621" s="7">
        <f>cocina[[#This Row],[Ganancia Neta]]/cocina[[#This Row],[Ganancia Bruta]]</f>
        <v>0.41379310344827586</v>
      </c>
      <c r="M1621" s="4">
        <f>cocina[[#This Row],[Costo Unitario]]*cocina[[#This Row],[Cantidad Ordenada]]</f>
        <v>51</v>
      </c>
    </row>
    <row r="1622" spans="1:13" x14ac:dyDescent="0.45">
      <c r="A1622" s="3">
        <v>660</v>
      </c>
      <c r="B1622" s="3">
        <v>19</v>
      </c>
      <c r="C1622" s="2" t="s">
        <v>211</v>
      </c>
      <c r="D1622" s="2" t="s">
        <v>1342</v>
      </c>
      <c r="E1622" s="4">
        <v>11</v>
      </c>
      <c r="F1622" s="4">
        <v>19</v>
      </c>
      <c r="G1622" s="3">
        <v>2</v>
      </c>
      <c r="H1622">
        <v>24</v>
      </c>
      <c r="I1622" s="2" t="s">
        <v>1328</v>
      </c>
      <c r="J1622" s="4">
        <f>cocina[[#This Row],[Precio Unitario]]*cocina[[#This Row],[Cantidad Ordenada]]</f>
        <v>38</v>
      </c>
      <c r="K1622" s="4">
        <f>(cocina[[#This Row],[Precio Unitario]]-cocina[[#This Row],[Costo Unitario]])*cocina[[#This Row],[Cantidad Ordenada]]</f>
        <v>16</v>
      </c>
      <c r="L1622" s="7">
        <f>cocina[[#This Row],[Ganancia Neta]]/cocina[[#This Row],[Ganancia Bruta]]</f>
        <v>0.42105263157894735</v>
      </c>
      <c r="M1622" s="4">
        <f>cocina[[#This Row],[Costo Unitario]]*cocina[[#This Row],[Cantidad Ordenada]]</f>
        <v>22</v>
      </c>
    </row>
    <row r="1623" spans="1:13" x14ac:dyDescent="0.45">
      <c r="A1623" s="3">
        <v>660</v>
      </c>
      <c r="B1623" s="3">
        <v>19</v>
      </c>
      <c r="C1623" s="2" t="s">
        <v>123</v>
      </c>
      <c r="D1623" s="2" t="s">
        <v>1334</v>
      </c>
      <c r="E1623" s="4">
        <v>18</v>
      </c>
      <c r="F1623" s="4">
        <v>30</v>
      </c>
      <c r="G1623" s="3">
        <v>3</v>
      </c>
      <c r="H1623">
        <v>16</v>
      </c>
      <c r="I1623" s="2" t="s">
        <v>1327</v>
      </c>
      <c r="J1623" s="4">
        <f>cocina[[#This Row],[Precio Unitario]]*cocina[[#This Row],[Cantidad Ordenada]]</f>
        <v>90</v>
      </c>
      <c r="K1623" s="4">
        <f>(cocina[[#This Row],[Precio Unitario]]-cocina[[#This Row],[Costo Unitario]])*cocina[[#This Row],[Cantidad Ordenada]]</f>
        <v>36</v>
      </c>
      <c r="L1623" s="7">
        <f>cocina[[#This Row],[Ganancia Neta]]/cocina[[#This Row],[Ganancia Bruta]]</f>
        <v>0.4</v>
      </c>
      <c r="M1623" s="4">
        <f>cocina[[#This Row],[Costo Unitario]]*cocina[[#This Row],[Cantidad Ordenada]]</f>
        <v>54</v>
      </c>
    </row>
    <row r="1624" spans="1:13" x14ac:dyDescent="0.45">
      <c r="A1624" s="3">
        <v>660</v>
      </c>
      <c r="B1624" s="3">
        <v>19</v>
      </c>
      <c r="C1624" s="2" t="s">
        <v>80</v>
      </c>
      <c r="D1624" s="2" t="s">
        <v>1337</v>
      </c>
      <c r="E1624" s="4">
        <v>25</v>
      </c>
      <c r="F1624" s="4">
        <v>40</v>
      </c>
      <c r="G1624" s="3">
        <v>2</v>
      </c>
      <c r="H1624">
        <v>5</v>
      </c>
      <c r="I1624" s="2" t="s">
        <v>1328</v>
      </c>
      <c r="J1624" s="4">
        <f>cocina[[#This Row],[Precio Unitario]]*cocina[[#This Row],[Cantidad Ordenada]]</f>
        <v>80</v>
      </c>
      <c r="K1624" s="4">
        <f>(cocina[[#This Row],[Precio Unitario]]-cocina[[#This Row],[Costo Unitario]])*cocina[[#This Row],[Cantidad Ordenada]]</f>
        <v>30</v>
      </c>
      <c r="L1624" s="7">
        <f>cocina[[#This Row],[Ganancia Neta]]/cocina[[#This Row],[Ganancia Bruta]]</f>
        <v>0.375</v>
      </c>
      <c r="M1624" s="4">
        <f>cocina[[#This Row],[Costo Unitario]]*cocina[[#This Row],[Cantidad Ordenada]]</f>
        <v>50</v>
      </c>
    </row>
    <row r="1625" spans="1:13" x14ac:dyDescent="0.45">
      <c r="A1625" s="3">
        <v>661</v>
      </c>
      <c r="B1625" s="3">
        <v>16</v>
      </c>
      <c r="C1625" s="2" t="s">
        <v>385</v>
      </c>
      <c r="D1625" s="2" t="s">
        <v>1348</v>
      </c>
      <c r="E1625" s="4">
        <v>14</v>
      </c>
      <c r="F1625" s="4">
        <v>23</v>
      </c>
      <c r="G1625" s="3">
        <v>3</v>
      </c>
      <c r="H1625">
        <v>56</v>
      </c>
      <c r="I1625" s="2" t="s">
        <v>1328</v>
      </c>
      <c r="J1625" s="4">
        <f>cocina[[#This Row],[Precio Unitario]]*cocina[[#This Row],[Cantidad Ordenada]]</f>
        <v>69</v>
      </c>
      <c r="K1625" s="4">
        <f>(cocina[[#This Row],[Precio Unitario]]-cocina[[#This Row],[Costo Unitario]])*cocina[[#This Row],[Cantidad Ordenada]]</f>
        <v>27</v>
      </c>
      <c r="L1625" s="7">
        <f>cocina[[#This Row],[Ganancia Neta]]/cocina[[#This Row],[Ganancia Bruta]]</f>
        <v>0.39130434782608697</v>
      </c>
      <c r="M1625" s="4">
        <f>cocina[[#This Row],[Costo Unitario]]*cocina[[#This Row],[Cantidad Ordenada]]</f>
        <v>42</v>
      </c>
    </row>
    <row r="1626" spans="1:13" x14ac:dyDescent="0.45">
      <c r="A1626" s="3">
        <v>661</v>
      </c>
      <c r="B1626" s="3">
        <v>16</v>
      </c>
      <c r="C1626" s="2" t="s">
        <v>218</v>
      </c>
      <c r="D1626" s="2" t="s">
        <v>1335</v>
      </c>
      <c r="E1626" s="4">
        <v>19</v>
      </c>
      <c r="F1626" s="4">
        <v>31</v>
      </c>
      <c r="G1626" s="3">
        <v>1</v>
      </c>
      <c r="H1626">
        <v>22</v>
      </c>
      <c r="I1626" s="2" t="s">
        <v>1328</v>
      </c>
      <c r="J1626" s="4">
        <f>cocina[[#This Row],[Precio Unitario]]*cocina[[#This Row],[Cantidad Ordenada]]</f>
        <v>31</v>
      </c>
      <c r="K1626" s="4">
        <f>(cocina[[#This Row],[Precio Unitario]]-cocina[[#This Row],[Costo Unitario]])*cocina[[#This Row],[Cantidad Ordenada]]</f>
        <v>12</v>
      </c>
      <c r="L1626" s="7">
        <f>cocina[[#This Row],[Ganancia Neta]]/cocina[[#This Row],[Ganancia Bruta]]</f>
        <v>0.38709677419354838</v>
      </c>
      <c r="M1626" s="4">
        <f>cocina[[#This Row],[Costo Unitario]]*cocina[[#This Row],[Cantidad Ordenada]]</f>
        <v>19</v>
      </c>
    </row>
    <row r="1627" spans="1:13" x14ac:dyDescent="0.45">
      <c r="A1627" s="3">
        <v>661</v>
      </c>
      <c r="B1627" s="3">
        <v>16</v>
      </c>
      <c r="C1627" s="2" t="s">
        <v>229</v>
      </c>
      <c r="D1627" s="2" t="s">
        <v>1352</v>
      </c>
      <c r="E1627" s="4">
        <v>15</v>
      </c>
      <c r="F1627" s="4">
        <v>25</v>
      </c>
      <c r="G1627" s="3">
        <v>2</v>
      </c>
      <c r="H1627">
        <v>30</v>
      </c>
      <c r="I1627" s="2" t="s">
        <v>1327</v>
      </c>
      <c r="J1627" s="4">
        <f>cocina[[#This Row],[Precio Unitario]]*cocina[[#This Row],[Cantidad Ordenada]]</f>
        <v>50</v>
      </c>
      <c r="K1627" s="4">
        <f>(cocina[[#This Row],[Precio Unitario]]-cocina[[#This Row],[Costo Unitario]])*cocina[[#This Row],[Cantidad Ordenada]]</f>
        <v>20</v>
      </c>
      <c r="L1627" s="7">
        <f>cocina[[#This Row],[Ganancia Neta]]/cocina[[#This Row],[Ganancia Bruta]]</f>
        <v>0.4</v>
      </c>
      <c r="M1627" s="4">
        <f>cocina[[#This Row],[Costo Unitario]]*cocina[[#This Row],[Cantidad Ordenada]]</f>
        <v>30</v>
      </c>
    </row>
    <row r="1628" spans="1:13" x14ac:dyDescent="0.45">
      <c r="A1628" s="3">
        <v>661</v>
      </c>
      <c r="B1628" s="3">
        <v>16</v>
      </c>
      <c r="C1628" s="2" t="s">
        <v>68</v>
      </c>
      <c r="D1628" s="2" t="s">
        <v>1341</v>
      </c>
      <c r="E1628" s="4">
        <v>16</v>
      </c>
      <c r="F1628" s="4">
        <v>28</v>
      </c>
      <c r="G1628" s="3">
        <v>2</v>
      </c>
      <c r="H1628">
        <v>27</v>
      </c>
      <c r="I1628" s="2" t="s">
        <v>1328</v>
      </c>
      <c r="J1628" s="4">
        <f>cocina[[#This Row],[Precio Unitario]]*cocina[[#This Row],[Cantidad Ordenada]]</f>
        <v>56</v>
      </c>
      <c r="K1628" s="4">
        <f>(cocina[[#This Row],[Precio Unitario]]-cocina[[#This Row],[Costo Unitario]])*cocina[[#This Row],[Cantidad Ordenada]]</f>
        <v>24</v>
      </c>
      <c r="L1628" s="7">
        <f>cocina[[#This Row],[Ganancia Neta]]/cocina[[#This Row],[Ganancia Bruta]]</f>
        <v>0.42857142857142855</v>
      </c>
      <c r="M1628" s="4">
        <f>cocina[[#This Row],[Costo Unitario]]*cocina[[#This Row],[Cantidad Ordenada]]</f>
        <v>32</v>
      </c>
    </row>
    <row r="1629" spans="1:13" x14ac:dyDescent="0.45">
      <c r="A1629" s="3">
        <v>662</v>
      </c>
      <c r="B1629" s="3">
        <v>15</v>
      </c>
      <c r="C1629" s="2" t="s">
        <v>300</v>
      </c>
      <c r="D1629" s="2" t="s">
        <v>1333</v>
      </c>
      <c r="E1629" s="4">
        <v>14</v>
      </c>
      <c r="F1629" s="4">
        <v>24</v>
      </c>
      <c r="G1629" s="3">
        <v>3</v>
      </c>
      <c r="H1629">
        <v>34</v>
      </c>
      <c r="I1629" s="2" t="s">
        <v>1327</v>
      </c>
      <c r="J1629" s="4">
        <f>cocina[[#This Row],[Precio Unitario]]*cocina[[#This Row],[Cantidad Ordenada]]</f>
        <v>72</v>
      </c>
      <c r="K1629" s="4">
        <f>(cocina[[#This Row],[Precio Unitario]]-cocina[[#This Row],[Costo Unitario]])*cocina[[#This Row],[Cantidad Ordenada]]</f>
        <v>30</v>
      </c>
      <c r="L1629" s="7">
        <f>cocina[[#This Row],[Ganancia Neta]]/cocina[[#This Row],[Ganancia Bruta]]</f>
        <v>0.41666666666666669</v>
      </c>
      <c r="M1629" s="4">
        <f>cocina[[#This Row],[Costo Unitario]]*cocina[[#This Row],[Cantidad Ordenada]]</f>
        <v>42</v>
      </c>
    </row>
    <row r="1630" spans="1:13" x14ac:dyDescent="0.45">
      <c r="A1630" s="3">
        <v>662</v>
      </c>
      <c r="B1630" s="3">
        <v>15</v>
      </c>
      <c r="C1630" s="2" t="s">
        <v>229</v>
      </c>
      <c r="D1630" s="2" t="s">
        <v>1352</v>
      </c>
      <c r="E1630" s="4">
        <v>15</v>
      </c>
      <c r="F1630" s="4">
        <v>25</v>
      </c>
      <c r="G1630" s="3">
        <v>1</v>
      </c>
      <c r="H1630">
        <v>10</v>
      </c>
      <c r="I1630" s="2" t="s">
        <v>1328</v>
      </c>
      <c r="J1630" s="4">
        <f>cocina[[#This Row],[Precio Unitario]]*cocina[[#This Row],[Cantidad Ordenada]]</f>
        <v>25</v>
      </c>
      <c r="K1630" s="4">
        <f>(cocina[[#This Row],[Precio Unitario]]-cocina[[#This Row],[Costo Unitario]])*cocina[[#This Row],[Cantidad Ordenada]]</f>
        <v>10</v>
      </c>
      <c r="L1630" s="7">
        <f>cocina[[#This Row],[Ganancia Neta]]/cocina[[#This Row],[Ganancia Bruta]]</f>
        <v>0.4</v>
      </c>
      <c r="M1630" s="4">
        <f>cocina[[#This Row],[Costo Unitario]]*cocina[[#This Row],[Cantidad Ordenada]]</f>
        <v>15</v>
      </c>
    </row>
    <row r="1631" spans="1:13" x14ac:dyDescent="0.45">
      <c r="A1631" s="3">
        <v>662</v>
      </c>
      <c r="B1631" s="3">
        <v>15</v>
      </c>
      <c r="C1631" s="2" t="s">
        <v>131</v>
      </c>
      <c r="D1631" s="2" t="s">
        <v>1338</v>
      </c>
      <c r="E1631" s="4">
        <v>22</v>
      </c>
      <c r="F1631" s="4">
        <v>36</v>
      </c>
      <c r="G1631" s="3">
        <v>1</v>
      </c>
      <c r="H1631">
        <v>41</v>
      </c>
      <c r="I1631" s="2" t="s">
        <v>1327</v>
      </c>
      <c r="J1631" s="4">
        <f>cocina[[#This Row],[Precio Unitario]]*cocina[[#This Row],[Cantidad Ordenada]]</f>
        <v>36</v>
      </c>
      <c r="K1631" s="4">
        <f>(cocina[[#This Row],[Precio Unitario]]-cocina[[#This Row],[Costo Unitario]])*cocina[[#This Row],[Cantidad Ordenada]]</f>
        <v>14</v>
      </c>
      <c r="L1631" s="7">
        <f>cocina[[#This Row],[Ganancia Neta]]/cocina[[#This Row],[Ganancia Bruta]]</f>
        <v>0.3888888888888889</v>
      </c>
      <c r="M1631" s="4">
        <f>cocina[[#This Row],[Costo Unitario]]*cocina[[#This Row],[Cantidad Ordenada]]</f>
        <v>22</v>
      </c>
    </row>
    <row r="1632" spans="1:13" x14ac:dyDescent="0.45">
      <c r="A1632" s="3">
        <v>663</v>
      </c>
      <c r="B1632" s="3">
        <v>3</v>
      </c>
      <c r="C1632" s="2" t="s">
        <v>143</v>
      </c>
      <c r="D1632" s="2" t="s">
        <v>1350</v>
      </c>
      <c r="E1632" s="4">
        <v>10</v>
      </c>
      <c r="F1632" s="4">
        <v>18</v>
      </c>
      <c r="G1632" s="3">
        <v>2</v>
      </c>
      <c r="H1632">
        <v>40</v>
      </c>
      <c r="I1632" s="2" t="s">
        <v>1328</v>
      </c>
      <c r="J1632" s="4">
        <f>cocina[[#This Row],[Precio Unitario]]*cocina[[#This Row],[Cantidad Ordenada]]</f>
        <v>36</v>
      </c>
      <c r="K1632" s="4">
        <f>(cocina[[#This Row],[Precio Unitario]]-cocina[[#This Row],[Costo Unitario]])*cocina[[#This Row],[Cantidad Ordenada]]</f>
        <v>16</v>
      </c>
      <c r="L1632" s="7">
        <f>cocina[[#This Row],[Ganancia Neta]]/cocina[[#This Row],[Ganancia Bruta]]</f>
        <v>0.44444444444444442</v>
      </c>
      <c r="M1632" s="4">
        <f>cocina[[#This Row],[Costo Unitario]]*cocina[[#This Row],[Cantidad Ordenada]]</f>
        <v>20</v>
      </c>
    </row>
    <row r="1633" spans="1:13" x14ac:dyDescent="0.45">
      <c r="A1633" s="3">
        <v>663</v>
      </c>
      <c r="B1633" s="3">
        <v>3</v>
      </c>
      <c r="C1633" s="2" t="s">
        <v>58</v>
      </c>
      <c r="D1633" s="2" t="s">
        <v>1339</v>
      </c>
      <c r="E1633" s="4">
        <v>17</v>
      </c>
      <c r="F1633" s="4">
        <v>29</v>
      </c>
      <c r="G1633" s="3">
        <v>2</v>
      </c>
      <c r="H1633">
        <v>5</v>
      </c>
      <c r="I1633" s="2" t="s">
        <v>1328</v>
      </c>
      <c r="J1633" s="4">
        <f>cocina[[#This Row],[Precio Unitario]]*cocina[[#This Row],[Cantidad Ordenada]]</f>
        <v>58</v>
      </c>
      <c r="K1633" s="4">
        <f>(cocina[[#This Row],[Precio Unitario]]-cocina[[#This Row],[Costo Unitario]])*cocina[[#This Row],[Cantidad Ordenada]]</f>
        <v>24</v>
      </c>
      <c r="L1633" s="7">
        <f>cocina[[#This Row],[Ganancia Neta]]/cocina[[#This Row],[Ganancia Bruta]]</f>
        <v>0.41379310344827586</v>
      </c>
      <c r="M1633" s="4">
        <f>cocina[[#This Row],[Costo Unitario]]*cocina[[#This Row],[Cantidad Ordenada]]</f>
        <v>34</v>
      </c>
    </row>
    <row r="1634" spans="1:13" x14ac:dyDescent="0.45">
      <c r="A1634" s="3">
        <v>663</v>
      </c>
      <c r="B1634" s="3">
        <v>3</v>
      </c>
      <c r="C1634" s="2" t="s">
        <v>279</v>
      </c>
      <c r="D1634" s="2" t="s">
        <v>1347</v>
      </c>
      <c r="E1634" s="4">
        <v>12</v>
      </c>
      <c r="F1634" s="4">
        <v>20</v>
      </c>
      <c r="G1634" s="3">
        <v>1</v>
      </c>
      <c r="H1634">
        <v>42</v>
      </c>
      <c r="I1634" s="2" t="s">
        <v>1328</v>
      </c>
      <c r="J1634" s="4">
        <f>cocina[[#This Row],[Precio Unitario]]*cocina[[#This Row],[Cantidad Ordenada]]</f>
        <v>20</v>
      </c>
      <c r="K1634" s="4">
        <f>(cocina[[#This Row],[Precio Unitario]]-cocina[[#This Row],[Costo Unitario]])*cocina[[#This Row],[Cantidad Ordenada]]</f>
        <v>8</v>
      </c>
      <c r="L1634" s="7">
        <f>cocina[[#This Row],[Ganancia Neta]]/cocina[[#This Row],[Ganancia Bruta]]</f>
        <v>0.4</v>
      </c>
      <c r="M1634" s="4">
        <f>cocina[[#This Row],[Costo Unitario]]*cocina[[#This Row],[Cantidad Ordenada]]</f>
        <v>12</v>
      </c>
    </row>
    <row r="1635" spans="1:13" x14ac:dyDescent="0.45">
      <c r="A1635" s="3">
        <v>664</v>
      </c>
      <c r="B1635" s="3">
        <v>20</v>
      </c>
      <c r="C1635" s="2" t="s">
        <v>143</v>
      </c>
      <c r="D1635" s="2" t="s">
        <v>1350</v>
      </c>
      <c r="E1635" s="4">
        <v>10</v>
      </c>
      <c r="F1635" s="4">
        <v>18</v>
      </c>
      <c r="G1635" s="3">
        <v>1</v>
      </c>
      <c r="H1635">
        <v>9</v>
      </c>
      <c r="I1635" s="2" t="s">
        <v>1327</v>
      </c>
      <c r="J1635" s="4">
        <f>cocina[[#This Row],[Precio Unitario]]*cocina[[#This Row],[Cantidad Ordenada]]</f>
        <v>18</v>
      </c>
      <c r="K1635" s="4">
        <f>(cocina[[#This Row],[Precio Unitario]]-cocina[[#This Row],[Costo Unitario]])*cocina[[#This Row],[Cantidad Ordenada]]</f>
        <v>8</v>
      </c>
      <c r="L1635" s="7">
        <f>cocina[[#This Row],[Ganancia Neta]]/cocina[[#This Row],[Ganancia Bruta]]</f>
        <v>0.44444444444444442</v>
      </c>
      <c r="M1635" s="4">
        <f>cocina[[#This Row],[Costo Unitario]]*cocina[[#This Row],[Cantidad Ordenada]]</f>
        <v>10</v>
      </c>
    </row>
    <row r="1636" spans="1:13" x14ac:dyDescent="0.45">
      <c r="A1636" s="3">
        <v>664</v>
      </c>
      <c r="B1636" s="3">
        <v>20</v>
      </c>
      <c r="C1636" s="2" t="s">
        <v>211</v>
      </c>
      <c r="D1636" s="2" t="s">
        <v>1342</v>
      </c>
      <c r="E1636" s="4">
        <v>11</v>
      </c>
      <c r="F1636" s="4">
        <v>19</v>
      </c>
      <c r="G1636" s="3">
        <v>2</v>
      </c>
      <c r="H1636">
        <v>42</v>
      </c>
      <c r="I1636" s="2" t="s">
        <v>1327</v>
      </c>
      <c r="J1636" s="4">
        <f>cocina[[#This Row],[Precio Unitario]]*cocina[[#This Row],[Cantidad Ordenada]]</f>
        <v>38</v>
      </c>
      <c r="K1636" s="4">
        <f>(cocina[[#This Row],[Precio Unitario]]-cocina[[#This Row],[Costo Unitario]])*cocina[[#This Row],[Cantidad Ordenada]]</f>
        <v>16</v>
      </c>
      <c r="L1636" s="7">
        <f>cocina[[#This Row],[Ganancia Neta]]/cocina[[#This Row],[Ganancia Bruta]]</f>
        <v>0.42105263157894735</v>
      </c>
      <c r="M1636" s="4">
        <f>cocina[[#This Row],[Costo Unitario]]*cocina[[#This Row],[Cantidad Ordenada]]</f>
        <v>22</v>
      </c>
    </row>
    <row r="1637" spans="1:13" x14ac:dyDescent="0.45">
      <c r="A1637" s="3">
        <v>664</v>
      </c>
      <c r="B1637" s="3">
        <v>20</v>
      </c>
      <c r="C1637" s="2" t="s">
        <v>390</v>
      </c>
      <c r="D1637" s="2" t="s">
        <v>1345</v>
      </c>
      <c r="E1637" s="4">
        <v>13</v>
      </c>
      <c r="F1637" s="4">
        <v>22</v>
      </c>
      <c r="G1637" s="3">
        <v>3</v>
      </c>
      <c r="H1637">
        <v>48</v>
      </c>
      <c r="I1637" s="2" t="s">
        <v>1328</v>
      </c>
      <c r="J1637" s="4">
        <f>cocina[[#This Row],[Precio Unitario]]*cocina[[#This Row],[Cantidad Ordenada]]</f>
        <v>66</v>
      </c>
      <c r="K1637" s="4">
        <f>(cocina[[#This Row],[Precio Unitario]]-cocina[[#This Row],[Costo Unitario]])*cocina[[#This Row],[Cantidad Ordenada]]</f>
        <v>27</v>
      </c>
      <c r="L1637" s="7">
        <f>cocina[[#This Row],[Ganancia Neta]]/cocina[[#This Row],[Ganancia Bruta]]</f>
        <v>0.40909090909090912</v>
      </c>
      <c r="M1637" s="4">
        <f>cocina[[#This Row],[Costo Unitario]]*cocina[[#This Row],[Cantidad Ordenada]]</f>
        <v>39</v>
      </c>
    </row>
    <row r="1638" spans="1:13" x14ac:dyDescent="0.45">
      <c r="A1638" s="3">
        <v>665</v>
      </c>
      <c r="B1638" s="3">
        <v>6</v>
      </c>
      <c r="C1638" s="2" t="s">
        <v>229</v>
      </c>
      <c r="D1638" s="2" t="s">
        <v>1352</v>
      </c>
      <c r="E1638" s="4">
        <v>15</v>
      </c>
      <c r="F1638" s="4">
        <v>25</v>
      </c>
      <c r="G1638" s="3">
        <v>3</v>
      </c>
      <c r="H1638">
        <v>25</v>
      </c>
      <c r="I1638" s="2" t="s">
        <v>1328</v>
      </c>
      <c r="J1638" s="4">
        <f>cocina[[#This Row],[Precio Unitario]]*cocina[[#This Row],[Cantidad Ordenada]]</f>
        <v>75</v>
      </c>
      <c r="K1638" s="4">
        <f>(cocina[[#This Row],[Precio Unitario]]-cocina[[#This Row],[Costo Unitario]])*cocina[[#This Row],[Cantidad Ordenada]]</f>
        <v>30</v>
      </c>
      <c r="L1638" s="7">
        <f>cocina[[#This Row],[Ganancia Neta]]/cocina[[#This Row],[Ganancia Bruta]]</f>
        <v>0.4</v>
      </c>
      <c r="M1638" s="4">
        <f>cocina[[#This Row],[Costo Unitario]]*cocina[[#This Row],[Cantidad Ordenada]]</f>
        <v>45</v>
      </c>
    </row>
    <row r="1639" spans="1:13" x14ac:dyDescent="0.45">
      <c r="A1639" s="3">
        <v>665</v>
      </c>
      <c r="B1639" s="3">
        <v>6</v>
      </c>
      <c r="C1639" s="2" t="s">
        <v>200</v>
      </c>
      <c r="D1639" s="2" t="s">
        <v>1336</v>
      </c>
      <c r="E1639" s="4">
        <v>16</v>
      </c>
      <c r="F1639" s="4">
        <v>27</v>
      </c>
      <c r="G1639" s="3">
        <v>2</v>
      </c>
      <c r="H1639">
        <v>15</v>
      </c>
      <c r="I1639" s="2" t="s">
        <v>1328</v>
      </c>
      <c r="J1639" s="4">
        <f>cocina[[#This Row],[Precio Unitario]]*cocina[[#This Row],[Cantidad Ordenada]]</f>
        <v>54</v>
      </c>
      <c r="K1639" s="4">
        <f>(cocina[[#This Row],[Precio Unitario]]-cocina[[#This Row],[Costo Unitario]])*cocina[[#This Row],[Cantidad Ordenada]]</f>
        <v>22</v>
      </c>
      <c r="L1639" s="7">
        <f>cocina[[#This Row],[Ganancia Neta]]/cocina[[#This Row],[Ganancia Bruta]]</f>
        <v>0.40740740740740738</v>
      </c>
      <c r="M1639" s="4">
        <f>cocina[[#This Row],[Costo Unitario]]*cocina[[#This Row],[Cantidad Ordenada]]</f>
        <v>32</v>
      </c>
    </row>
    <row r="1640" spans="1:13" x14ac:dyDescent="0.45">
      <c r="A1640" s="3">
        <v>666</v>
      </c>
      <c r="B1640" s="3">
        <v>8</v>
      </c>
      <c r="C1640" s="2" t="s">
        <v>279</v>
      </c>
      <c r="D1640" s="2" t="s">
        <v>1347</v>
      </c>
      <c r="E1640" s="4">
        <v>12</v>
      </c>
      <c r="F1640" s="4">
        <v>20</v>
      </c>
      <c r="G1640" s="3">
        <v>2</v>
      </c>
      <c r="H1640">
        <v>27</v>
      </c>
      <c r="I1640" s="2" t="s">
        <v>1328</v>
      </c>
      <c r="J1640" s="4">
        <f>cocina[[#This Row],[Precio Unitario]]*cocina[[#This Row],[Cantidad Ordenada]]</f>
        <v>40</v>
      </c>
      <c r="K1640" s="4">
        <f>(cocina[[#This Row],[Precio Unitario]]-cocina[[#This Row],[Costo Unitario]])*cocina[[#This Row],[Cantidad Ordenada]]</f>
        <v>16</v>
      </c>
      <c r="L1640" s="7">
        <f>cocina[[#This Row],[Ganancia Neta]]/cocina[[#This Row],[Ganancia Bruta]]</f>
        <v>0.4</v>
      </c>
      <c r="M1640" s="4">
        <f>cocina[[#This Row],[Costo Unitario]]*cocina[[#This Row],[Cantidad Ordenada]]</f>
        <v>24</v>
      </c>
    </row>
    <row r="1641" spans="1:13" x14ac:dyDescent="0.45">
      <c r="A1641" s="3">
        <v>667</v>
      </c>
      <c r="B1641" s="3">
        <v>6</v>
      </c>
      <c r="C1641" s="2" t="s">
        <v>131</v>
      </c>
      <c r="D1641" s="2" t="s">
        <v>1338</v>
      </c>
      <c r="E1641" s="4">
        <v>22</v>
      </c>
      <c r="F1641" s="4">
        <v>36</v>
      </c>
      <c r="G1641" s="3">
        <v>1</v>
      </c>
      <c r="H1641">
        <v>12</v>
      </c>
      <c r="I1641" s="2" t="s">
        <v>1327</v>
      </c>
      <c r="J1641" s="4">
        <f>cocina[[#This Row],[Precio Unitario]]*cocina[[#This Row],[Cantidad Ordenada]]</f>
        <v>36</v>
      </c>
      <c r="K1641" s="4">
        <f>(cocina[[#This Row],[Precio Unitario]]-cocina[[#This Row],[Costo Unitario]])*cocina[[#This Row],[Cantidad Ordenada]]</f>
        <v>14</v>
      </c>
      <c r="L1641" s="7">
        <f>cocina[[#This Row],[Ganancia Neta]]/cocina[[#This Row],[Ganancia Bruta]]</f>
        <v>0.3888888888888889</v>
      </c>
      <c r="M1641" s="4">
        <f>cocina[[#This Row],[Costo Unitario]]*cocina[[#This Row],[Cantidad Ordenada]]</f>
        <v>22</v>
      </c>
    </row>
    <row r="1642" spans="1:13" x14ac:dyDescent="0.45">
      <c r="A1642" s="3">
        <v>668</v>
      </c>
      <c r="B1642" s="3">
        <v>12</v>
      </c>
      <c r="C1642" s="2" t="s">
        <v>297</v>
      </c>
      <c r="D1642" s="2" t="s">
        <v>1351</v>
      </c>
      <c r="E1642" s="4">
        <v>15</v>
      </c>
      <c r="F1642" s="4">
        <v>26</v>
      </c>
      <c r="G1642" s="3">
        <v>3</v>
      </c>
      <c r="H1642">
        <v>59</v>
      </c>
      <c r="I1642" s="2" t="s">
        <v>1327</v>
      </c>
      <c r="J1642" s="4">
        <f>cocina[[#This Row],[Precio Unitario]]*cocina[[#This Row],[Cantidad Ordenada]]</f>
        <v>78</v>
      </c>
      <c r="K1642" s="4">
        <f>(cocina[[#This Row],[Precio Unitario]]-cocina[[#This Row],[Costo Unitario]])*cocina[[#This Row],[Cantidad Ordenada]]</f>
        <v>33</v>
      </c>
      <c r="L1642" s="7">
        <f>cocina[[#This Row],[Ganancia Neta]]/cocina[[#This Row],[Ganancia Bruta]]</f>
        <v>0.42307692307692307</v>
      </c>
      <c r="M1642" s="4">
        <f>cocina[[#This Row],[Costo Unitario]]*cocina[[#This Row],[Cantidad Ordenada]]</f>
        <v>45</v>
      </c>
    </row>
    <row r="1643" spans="1:13" x14ac:dyDescent="0.45">
      <c r="A1643" s="3">
        <v>668</v>
      </c>
      <c r="B1643" s="3">
        <v>12</v>
      </c>
      <c r="C1643" s="2" t="s">
        <v>300</v>
      </c>
      <c r="D1643" s="2" t="s">
        <v>1333</v>
      </c>
      <c r="E1643" s="4">
        <v>14</v>
      </c>
      <c r="F1643" s="4">
        <v>24</v>
      </c>
      <c r="G1643" s="3">
        <v>2</v>
      </c>
      <c r="H1643">
        <v>9</v>
      </c>
      <c r="I1643" s="2" t="s">
        <v>1328</v>
      </c>
      <c r="J1643" s="4">
        <f>cocina[[#This Row],[Precio Unitario]]*cocina[[#This Row],[Cantidad Ordenada]]</f>
        <v>48</v>
      </c>
      <c r="K1643" s="4">
        <f>(cocina[[#This Row],[Precio Unitario]]-cocina[[#This Row],[Costo Unitario]])*cocina[[#This Row],[Cantidad Ordenada]]</f>
        <v>20</v>
      </c>
      <c r="L1643" s="7">
        <f>cocina[[#This Row],[Ganancia Neta]]/cocina[[#This Row],[Ganancia Bruta]]</f>
        <v>0.41666666666666669</v>
      </c>
      <c r="M1643" s="4">
        <f>cocina[[#This Row],[Costo Unitario]]*cocina[[#This Row],[Cantidad Ordenada]]</f>
        <v>28</v>
      </c>
    </row>
    <row r="1644" spans="1:13" x14ac:dyDescent="0.45">
      <c r="A1644" s="3">
        <v>668</v>
      </c>
      <c r="B1644" s="3">
        <v>12</v>
      </c>
      <c r="C1644" s="2" t="s">
        <v>229</v>
      </c>
      <c r="D1644" s="2" t="s">
        <v>1352</v>
      </c>
      <c r="E1644" s="4">
        <v>15</v>
      </c>
      <c r="F1644" s="4">
        <v>25</v>
      </c>
      <c r="G1644" s="3">
        <v>3</v>
      </c>
      <c r="H1644">
        <v>47</v>
      </c>
      <c r="I1644" s="2" t="s">
        <v>1327</v>
      </c>
      <c r="J1644" s="4">
        <f>cocina[[#This Row],[Precio Unitario]]*cocina[[#This Row],[Cantidad Ordenada]]</f>
        <v>75</v>
      </c>
      <c r="K1644" s="4">
        <f>(cocina[[#This Row],[Precio Unitario]]-cocina[[#This Row],[Costo Unitario]])*cocina[[#This Row],[Cantidad Ordenada]]</f>
        <v>30</v>
      </c>
      <c r="L1644" s="7">
        <f>cocina[[#This Row],[Ganancia Neta]]/cocina[[#This Row],[Ganancia Bruta]]</f>
        <v>0.4</v>
      </c>
      <c r="M1644" s="4">
        <f>cocina[[#This Row],[Costo Unitario]]*cocina[[#This Row],[Cantidad Ordenada]]</f>
        <v>45</v>
      </c>
    </row>
    <row r="1645" spans="1:13" x14ac:dyDescent="0.45">
      <c r="A1645" s="3">
        <v>669</v>
      </c>
      <c r="B1645" s="3">
        <v>10</v>
      </c>
      <c r="C1645" s="2" t="s">
        <v>218</v>
      </c>
      <c r="D1645" s="2" t="s">
        <v>1335</v>
      </c>
      <c r="E1645" s="4">
        <v>19</v>
      </c>
      <c r="F1645" s="4">
        <v>31</v>
      </c>
      <c r="G1645" s="3">
        <v>1</v>
      </c>
      <c r="H1645">
        <v>13</v>
      </c>
      <c r="I1645" s="2" t="s">
        <v>1328</v>
      </c>
      <c r="J1645" s="4">
        <f>cocina[[#This Row],[Precio Unitario]]*cocina[[#This Row],[Cantidad Ordenada]]</f>
        <v>31</v>
      </c>
      <c r="K1645" s="4">
        <f>(cocina[[#This Row],[Precio Unitario]]-cocina[[#This Row],[Costo Unitario]])*cocina[[#This Row],[Cantidad Ordenada]]</f>
        <v>12</v>
      </c>
      <c r="L1645" s="7">
        <f>cocina[[#This Row],[Ganancia Neta]]/cocina[[#This Row],[Ganancia Bruta]]</f>
        <v>0.38709677419354838</v>
      </c>
      <c r="M1645" s="4">
        <f>cocina[[#This Row],[Costo Unitario]]*cocina[[#This Row],[Cantidad Ordenada]]</f>
        <v>19</v>
      </c>
    </row>
    <row r="1646" spans="1:13" x14ac:dyDescent="0.45">
      <c r="A1646" s="3">
        <v>669</v>
      </c>
      <c r="B1646" s="3">
        <v>10</v>
      </c>
      <c r="C1646" s="2" t="s">
        <v>200</v>
      </c>
      <c r="D1646" s="2" t="s">
        <v>1336</v>
      </c>
      <c r="E1646" s="4">
        <v>16</v>
      </c>
      <c r="F1646" s="4">
        <v>27</v>
      </c>
      <c r="G1646" s="3">
        <v>2</v>
      </c>
      <c r="H1646">
        <v>14</v>
      </c>
      <c r="I1646" s="2" t="s">
        <v>1328</v>
      </c>
      <c r="J1646" s="4">
        <f>cocina[[#This Row],[Precio Unitario]]*cocina[[#This Row],[Cantidad Ordenada]]</f>
        <v>54</v>
      </c>
      <c r="K1646" s="4">
        <f>(cocina[[#This Row],[Precio Unitario]]-cocina[[#This Row],[Costo Unitario]])*cocina[[#This Row],[Cantidad Ordenada]]</f>
        <v>22</v>
      </c>
      <c r="L1646" s="7">
        <f>cocina[[#This Row],[Ganancia Neta]]/cocina[[#This Row],[Ganancia Bruta]]</f>
        <v>0.40740740740740738</v>
      </c>
      <c r="M1646" s="4">
        <f>cocina[[#This Row],[Costo Unitario]]*cocina[[#This Row],[Cantidad Ordenada]]</f>
        <v>32</v>
      </c>
    </row>
    <row r="1647" spans="1:13" x14ac:dyDescent="0.45">
      <c r="A1647" s="3">
        <v>669</v>
      </c>
      <c r="B1647" s="3">
        <v>10</v>
      </c>
      <c r="C1647" s="2" t="s">
        <v>480</v>
      </c>
      <c r="D1647" s="2" t="s">
        <v>1344</v>
      </c>
      <c r="E1647" s="4">
        <v>19</v>
      </c>
      <c r="F1647" s="4">
        <v>32</v>
      </c>
      <c r="G1647" s="3">
        <v>3</v>
      </c>
      <c r="H1647">
        <v>42</v>
      </c>
      <c r="I1647" s="2" t="s">
        <v>1328</v>
      </c>
      <c r="J1647" s="4">
        <f>cocina[[#This Row],[Precio Unitario]]*cocina[[#This Row],[Cantidad Ordenada]]</f>
        <v>96</v>
      </c>
      <c r="K1647" s="4">
        <f>(cocina[[#This Row],[Precio Unitario]]-cocina[[#This Row],[Costo Unitario]])*cocina[[#This Row],[Cantidad Ordenada]]</f>
        <v>39</v>
      </c>
      <c r="L1647" s="7">
        <f>cocina[[#This Row],[Ganancia Neta]]/cocina[[#This Row],[Ganancia Bruta]]</f>
        <v>0.40625</v>
      </c>
      <c r="M1647" s="4">
        <f>cocina[[#This Row],[Costo Unitario]]*cocina[[#This Row],[Cantidad Ordenada]]</f>
        <v>57</v>
      </c>
    </row>
    <row r="1648" spans="1:13" x14ac:dyDescent="0.45">
      <c r="A1648" s="3">
        <v>670</v>
      </c>
      <c r="B1648" s="3">
        <v>16</v>
      </c>
      <c r="C1648" s="2" t="s">
        <v>385</v>
      </c>
      <c r="D1648" s="2" t="s">
        <v>1348</v>
      </c>
      <c r="E1648" s="4">
        <v>14</v>
      </c>
      <c r="F1648" s="4">
        <v>23</v>
      </c>
      <c r="G1648" s="3">
        <v>1</v>
      </c>
      <c r="H1648">
        <v>26</v>
      </c>
      <c r="I1648" s="2" t="s">
        <v>1327</v>
      </c>
      <c r="J1648" s="4">
        <f>cocina[[#This Row],[Precio Unitario]]*cocina[[#This Row],[Cantidad Ordenada]]</f>
        <v>23</v>
      </c>
      <c r="K1648" s="4">
        <f>(cocina[[#This Row],[Precio Unitario]]-cocina[[#This Row],[Costo Unitario]])*cocina[[#This Row],[Cantidad Ordenada]]</f>
        <v>9</v>
      </c>
      <c r="L1648" s="7">
        <f>cocina[[#This Row],[Ganancia Neta]]/cocina[[#This Row],[Ganancia Bruta]]</f>
        <v>0.39130434782608697</v>
      </c>
      <c r="M1648" s="4">
        <f>cocina[[#This Row],[Costo Unitario]]*cocina[[#This Row],[Cantidad Ordenada]]</f>
        <v>14</v>
      </c>
    </row>
    <row r="1649" spans="1:13" x14ac:dyDescent="0.45">
      <c r="A1649" s="3">
        <v>670</v>
      </c>
      <c r="B1649" s="3">
        <v>16</v>
      </c>
      <c r="C1649" s="2" t="s">
        <v>35</v>
      </c>
      <c r="D1649" s="2" t="s">
        <v>1343</v>
      </c>
      <c r="E1649" s="4">
        <v>21</v>
      </c>
      <c r="F1649" s="4">
        <v>35</v>
      </c>
      <c r="G1649" s="3">
        <v>1</v>
      </c>
      <c r="H1649">
        <v>17</v>
      </c>
      <c r="I1649" s="2" t="s">
        <v>1328</v>
      </c>
      <c r="J1649" s="4">
        <f>cocina[[#This Row],[Precio Unitario]]*cocina[[#This Row],[Cantidad Ordenada]]</f>
        <v>35</v>
      </c>
      <c r="K1649" s="4">
        <f>(cocina[[#This Row],[Precio Unitario]]-cocina[[#This Row],[Costo Unitario]])*cocina[[#This Row],[Cantidad Ordenada]]</f>
        <v>14</v>
      </c>
      <c r="L1649" s="7">
        <f>cocina[[#This Row],[Ganancia Neta]]/cocina[[#This Row],[Ganancia Bruta]]</f>
        <v>0.4</v>
      </c>
      <c r="M1649" s="4">
        <f>cocina[[#This Row],[Costo Unitario]]*cocina[[#This Row],[Cantidad Ordenada]]</f>
        <v>21</v>
      </c>
    </row>
    <row r="1650" spans="1:13" x14ac:dyDescent="0.45">
      <c r="A1650" s="3">
        <v>670</v>
      </c>
      <c r="B1650" s="3">
        <v>16</v>
      </c>
      <c r="C1650" s="2" t="s">
        <v>131</v>
      </c>
      <c r="D1650" s="2" t="s">
        <v>1338</v>
      </c>
      <c r="E1650" s="4">
        <v>22</v>
      </c>
      <c r="F1650" s="4">
        <v>36</v>
      </c>
      <c r="G1650" s="3">
        <v>1</v>
      </c>
      <c r="H1650">
        <v>32</v>
      </c>
      <c r="I1650" s="2" t="s">
        <v>1327</v>
      </c>
      <c r="J1650" s="4">
        <f>cocina[[#This Row],[Precio Unitario]]*cocina[[#This Row],[Cantidad Ordenada]]</f>
        <v>36</v>
      </c>
      <c r="K1650" s="4">
        <f>(cocina[[#This Row],[Precio Unitario]]-cocina[[#This Row],[Costo Unitario]])*cocina[[#This Row],[Cantidad Ordenada]]</f>
        <v>14</v>
      </c>
      <c r="L1650" s="7">
        <f>cocina[[#This Row],[Ganancia Neta]]/cocina[[#This Row],[Ganancia Bruta]]</f>
        <v>0.3888888888888889</v>
      </c>
      <c r="M1650" s="4">
        <f>cocina[[#This Row],[Costo Unitario]]*cocina[[#This Row],[Cantidad Ordenada]]</f>
        <v>22</v>
      </c>
    </row>
    <row r="1651" spans="1:13" x14ac:dyDescent="0.45">
      <c r="A1651" s="3">
        <v>671</v>
      </c>
      <c r="B1651" s="3">
        <v>17</v>
      </c>
      <c r="C1651" s="2" t="s">
        <v>35</v>
      </c>
      <c r="D1651" s="2" t="s">
        <v>1343</v>
      </c>
      <c r="E1651" s="4">
        <v>21</v>
      </c>
      <c r="F1651" s="4">
        <v>35</v>
      </c>
      <c r="G1651" s="3">
        <v>2</v>
      </c>
      <c r="H1651">
        <v>29</v>
      </c>
      <c r="I1651" s="2" t="s">
        <v>1328</v>
      </c>
      <c r="J1651" s="4">
        <f>cocina[[#This Row],[Precio Unitario]]*cocina[[#This Row],[Cantidad Ordenada]]</f>
        <v>70</v>
      </c>
      <c r="K1651" s="4">
        <f>(cocina[[#This Row],[Precio Unitario]]-cocina[[#This Row],[Costo Unitario]])*cocina[[#This Row],[Cantidad Ordenada]]</f>
        <v>28</v>
      </c>
      <c r="L1651" s="7">
        <f>cocina[[#This Row],[Ganancia Neta]]/cocina[[#This Row],[Ganancia Bruta]]</f>
        <v>0.4</v>
      </c>
      <c r="M1651" s="4">
        <f>cocina[[#This Row],[Costo Unitario]]*cocina[[#This Row],[Cantidad Ordenada]]</f>
        <v>42</v>
      </c>
    </row>
    <row r="1652" spans="1:13" x14ac:dyDescent="0.45">
      <c r="A1652" s="3">
        <v>671</v>
      </c>
      <c r="B1652" s="3">
        <v>17</v>
      </c>
      <c r="C1652" s="2" t="s">
        <v>229</v>
      </c>
      <c r="D1652" s="2" t="s">
        <v>1352</v>
      </c>
      <c r="E1652" s="4">
        <v>15</v>
      </c>
      <c r="F1652" s="4">
        <v>25</v>
      </c>
      <c r="G1652" s="3">
        <v>2</v>
      </c>
      <c r="H1652">
        <v>32</v>
      </c>
      <c r="I1652" s="2" t="s">
        <v>1327</v>
      </c>
      <c r="J1652" s="4">
        <f>cocina[[#This Row],[Precio Unitario]]*cocina[[#This Row],[Cantidad Ordenada]]</f>
        <v>50</v>
      </c>
      <c r="K1652" s="4">
        <f>(cocina[[#This Row],[Precio Unitario]]-cocina[[#This Row],[Costo Unitario]])*cocina[[#This Row],[Cantidad Ordenada]]</f>
        <v>20</v>
      </c>
      <c r="L1652" s="7">
        <f>cocina[[#This Row],[Ganancia Neta]]/cocina[[#This Row],[Ganancia Bruta]]</f>
        <v>0.4</v>
      </c>
      <c r="M1652" s="4">
        <f>cocina[[#This Row],[Costo Unitario]]*cocina[[#This Row],[Cantidad Ordenada]]</f>
        <v>30</v>
      </c>
    </row>
    <row r="1653" spans="1:13" x14ac:dyDescent="0.45">
      <c r="A1653" s="3">
        <v>671</v>
      </c>
      <c r="B1653" s="3">
        <v>17</v>
      </c>
      <c r="C1653" s="2" t="s">
        <v>480</v>
      </c>
      <c r="D1653" s="2" t="s">
        <v>1344</v>
      </c>
      <c r="E1653" s="4">
        <v>19</v>
      </c>
      <c r="F1653" s="4">
        <v>32</v>
      </c>
      <c r="G1653" s="3">
        <v>2</v>
      </c>
      <c r="H1653">
        <v>34</v>
      </c>
      <c r="I1653" s="2" t="s">
        <v>1327</v>
      </c>
      <c r="J1653" s="4">
        <f>cocina[[#This Row],[Precio Unitario]]*cocina[[#This Row],[Cantidad Ordenada]]</f>
        <v>64</v>
      </c>
      <c r="K1653" s="4">
        <f>(cocina[[#This Row],[Precio Unitario]]-cocina[[#This Row],[Costo Unitario]])*cocina[[#This Row],[Cantidad Ordenada]]</f>
        <v>26</v>
      </c>
      <c r="L1653" s="7">
        <f>cocina[[#This Row],[Ganancia Neta]]/cocina[[#This Row],[Ganancia Bruta]]</f>
        <v>0.40625</v>
      </c>
      <c r="M1653" s="4">
        <f>cocina[[#This Row],[Costo Unitario]]*cocina[[#This Row],[Cantidad Ordenada]]</f>
        <v>38</v>
      </c>
    </row>
    <row r="1654" spans="1:13" x14ac:dyDescent="0.45">
      <c r="A1654" s="3">
        <v>672</v>
      </c>
      <c r="B1654" s="3">
        <v>12</v>
      </c>
      <c r="C1654" s="2" t="s">
        <v>480</v>
      </c>
      <c r="D1654" s="2" t="s">
        <v>1344</v>
      </c>
      <c r="E1654" s="4">
        <v>19</v>
      </c>
      <c r="F1654" s="4">
        <v>32</v>
      </c>
      <c r="G1654" s="3">
        <v>3</v>
      </c>
      <c r="H1654">
        <v>21</v>
      </c>
      <c r="I1654" s="2" t="s">
        <v>1328</v>
      </c>
      <c r="J1654" s="4">
        <f>cocina[[#This Row],[Precio Unitario]]*cocina[[#This Row],[Cantidad Ordenada]]</f>
        <v>96</v>
      </c>
      <c r="K1654" s="4">
        <f>(cocina[[#This Row],[Precio Unitario]]-cocina[[#This Row],[Costo Unitario]])*cocina[[#This Row],[Cantidad Ordenada]]</f>
        <v>39</v>
      </c>
      <c r="L1654" s="7">
        <f>cocina[[#This Row],[Ganancia Neta]]/cocina[[#This Row],[Ganancia Bruta]]</f>
        <v>0.40625</v>
      </c>
      <c r="M1654" s="4">
        <f>cocina[[#This Row],[Costo Unitario]]*cocina[[#This Row],[Cantidad Ordenada]]</f>
        <v>57</v>
      </c>
    </row>
    <row r="1655" spans="1:13" x14ac:dyDescent="0.45">
      <c r="A1655" s="3">
        <v>672</v>
      </c>
      <c r="B1655" s="3">
        <v>12</v>
      </c>
      <c r="C1655" s="2" t="s">
        <v>126</v>
      </c>
      <c r="D1655" s="2" t="s">
        <v>1349</v>
      </c>
      <c r="E1655" s="4">
        <v>13</v>
      </c>
      <c r="F1655" s="4">
        <v>21</v>
      </c>
      <c r="G1655" s="3">
        <v>2</v>
      </c>
      <c r="H1655">
        <v>15</v>
      </c>
      <c r="I1655" s="2" t="s">
        <v>1328</v>
      </c>
      <c r="J1655" s="4">
        <f>cocina[[#This Row],[Precio Unitario]]*cocina[[#This Row],[Cantidad Ordenada]]</f>
        <v>42</v>
      </c>
      <c r="K1655" s="4">
        <f>(cocina[[#This Row],[Precio Unitario]]-cocina[[#This Row],[Costo Unitario]])*cocina[[#This Row],[Cantidad Ordenada]]</f>
        <v>16</v>
      </c>
      <c r="L1655" s="7">
        <f>cocina[[#This Row],[Ganancia Neta]]/cocina[[#This Row],[Ganancia Bruta]]</f>
        <v>0.38095238095238093</v>
      </c>
      <c r="M1655" s="4">
        <f>cocina[[#This Row],[Costo Unitario]]*cocina[[#This Row],[Cantidad Ordenada]]</f>
        <v>26</v>
      </c>
    </row>
    <row r="1656" spans="1:13" x14ac:dyDescent="0.45">
      <c r="A1656" s="3">
        <v>672</v>
      </c>
      <c r="B1656" s="3">
        <v>12</v>
      </c>
      <c r="C1656" s="2" t="s">
        <v>211</v>
      </c>
      <c r="D1656" s="2" t="s">
        <v>1342</v>
      </c>
      <c r="E1656" s="4">
        <v>11</v>
      </c>
      <c r="F1656" s="4">
        <v>19</v>
      </c>
      <c r="G1656" s="3">
        <v>1</v>
      </c>
      <c r="H1656">
        <v>42</v>
      </c>
      <c r="I1656" s="2" t="s">
        <v>1327</v>
      </c>
      <c r="J1656" s="4">
        <f>cocina[[#This Row],[Precio Unitario]]*cocina[[#This Row],[Cantidad Ordenada]]</f>
        <v>19</v>
      </c>
      <c r="K1656" s="4">
        <f>(cocina[[#This Row],[Precio Unitario]]-cocina[[#This Row],[Costo Unitario]])*cocina[[#This Row],[Cantidad Ordenada]]</f>
        <v>8</v>
      </c>
      <c r="L1656" s="7">
        <f>cocina[[#This Row],[Ganancia Neta]]/cocina[[#This Row],[Ganancia Bruta]]</f>
        <v>0.42105263157894735</v>
      </c>
      <c r="M1656" s="4">
        <f>cocina[[#This Row],[Costo Unitario]]*cocina[[#This Row],[Cantidad Ordenada]]</f>
        <v>11</v>
      </c>
    </row>
    <row r="1657" spans="1:13" x14ac:dyDescent="0.45">
      <c r="A1657" s="3">
        <v>673</v>
      </c>
      <c r="B1657" s="3">
        <v>20</v>
      </c>
      <c r="C1657" s="2" t="s">
        <v>80</v>
      </c>
      <c r="D1657" s="2" t="s">
        <v>1337</v>
      </c>
      <c r="E1657" s="4">
        <v>25</v>
      </c>
      <c r="F1657" s="4">
        <v>40</v>
      </c>
      <c r="G1657" s="3">
        <v>2</v>
      </c>
      <c r="H1657">
        <v>13</v>
      </c>
      <c r="I1657" s="2" t="s">
        <v>1327</v>
      </c>
      <c r="J1657" s="4">
        <f>cocina[[#This Row],[Precio Unitario]]*cocina[[#This Row],[Cantidad Ordenada]]</f>
        <v>80</v>
      </c>
      <c r="K1657" s="4">
        <f>(cocina[[#This Row],[Precio Unitario]]-cocina[[#This Row],[Costo Unitario]])*cocina[[#This Row],[Cantidad Ordenada]]</f>
        <v>30</v>
      </c>
      <c r="L1657" s="7">
        <f>cocina[[#This Row],[Ganancia Neta]]/cocina[[#This Row],[Ganancia Bruta]]</f>
        <v>0.375</v>
      </c>
      <c r="M1657" s="4">
        <f>cocina[[#This Row],[Costo Unitario]]*cocina[[#This Row],[Cantidad Ordenada]]</f>
        <v>50</v>
      </c>
    </row>
    <row r="1658" spans="1:13" x14ac:dyDescent="0.45">
      <c r="A1658" s="3">
        <v>673</v>
      </c>
      <c r="B1658" s="3">
        <v>20</v>
      </c>
      <c r="C1658" s="2" t="s">
        <v>35</v>
      </c>
      <c r="D1658" s="2" t="s">
        <v>1343</v>
      </c>
      <c r="E1658" s="4">
        <v>21</v>
      </c>
      <c r="F1658" s="4">
        <v>35</v>
      </c>
      <c r="G1658" s="3">
        <v>3</v>
      </c>
      <c r="H1658">
        <v>10</v>
      </c>
      <c r="I1658" s="2" t="s">
        <v>1327</v>
      </c>
      <c r="J1658" s="4">
        <f>cocina[[#This Row],[Precio Unitario]]*cocina[[#This Row],[Cantidad Ordenada]]</f>
        <v>105</v>
      </c>
      <c r="K1658" s="4">
        <f>(cocina[[#This Row],[Precio Unitario]]-cocina[[#This Row],[Costo Unitario]])*cocina[[#This Row],[Cantidad Ordenada]]</f>
        <v>42</v>
      </c>
      <c r="L1658" s="7">
        <f>cocina[[#This Row],[Ganancia Neta]]/cocina[[#This Row],[Ganancia Bruta]]</f>
        <v>0.4</v>
      </c>
      <c r="M1658" s="4">
        <f>cocina[[#This Row],[Costo Unitario]]*cocina[[#This Row],[Cantidad Ordenada]]</f>
        <v>63</v>
      </c>
    </row>
    <row r="1659" spans="1:13" x14ac:dyDescent="0.45">
      <c r="A1659" s="3">
        <v>673</v>
      </c>
      <c r="B1659" s="3">
        <v>20</v>
      </c>
      <c r="C1659" s="2" t="s">
        <v>123</v>
      </c>
      <c r="D1659" s="2" t="s">
        <v>1334</v>
      </c>
      <c r="E1659" s="4">
        <v>18</v>
      </c>
      <c r="F1659" s="4">
        <v>30</v>
      </c>
      <c r="G1659" s="3">
        <v>1</v>
      </c>
      <c r="H1659">
        <v>25</v>
      </c>
      <c r="I1659" s="2" t="s">
        <v>1327</v>
      </c>
      <c r="J1659" s="4">
        <f>cocina[[#This Row],[Precio Unitario]]*cocina[[#This Row],[Cantidad Ordenada]]</f>
        <v>30</v>
      </c>
      <c r="K1659" s="4">
        <f>(cocina[[#This Row],[Precio Unitario]]-cocina[[#This Row],[Costo Unitario]])*cocina[[#This Row],[Cantidad Ordenada]]</f>
        <v>12</v>
      </c>
      <c r="L1659" s="7">
        <f>cocina[[#This Row],[Ganancia Neta]]/cocina[[#This Row],[Ganancia Bruta]]</f>
        <v>0.4</v>
      </c>
      <c r="M1659" s="4">
        <f>cocina[[#This Row],[Costo Unitario]]*cocina[[#This Row],[Cantidad Ordenada]]</f>
        <v>18</v>
      </c>
    </row>
    <row r="1660" spans="1:13" x14ac:dyDescent="0.45">
      <c r="A1660" s="3">
        <v>673</v>
      </c>
      <c r="B1660" s="3">
        <v>20</v>
      </c>
      <c r="C1660" s="2" t="s">
        <v>229</v>
      </c>
      <c r="D1660" s="2" t="s">
        <v>1352</v>
      </c>
      <c r="E1660" s="4">
        <v>15</v>
      </c>
      <c r="F1660" s="4">
        <v>25</v>
      </c>
      <c r="G1660" s="3">
        <v>2</v>
      </c>
      <c r="H1660">
        <v>45</v>
      </c>
      <c r="I1660" s="2" t="s">
        <v>1328</v>
      </c>
      <c r="J1660" s="4">
        <f>cocina[[#This Row],[Precio Unitario]]*cocina[[#This Row],[Cantidad Ordenada]]</f>
        <v>50</v>
      </c>
      <c r="K1660" s="4">
        <f>(cocina[[#This Row],[Precio Unitario]]-cocina[[#This Row],[Costo Unitario]])*cocina[[#This Row],[Cantidad Ordenada]]</f>
        <v>20</v>
      </c>
      <c r="L1660" s="7">
        <f>cocina[[#This Row],[Ganancia Neta]]/cocina[[#This Row],[Ganancia Bruta]]</f>
        <v>0.4</v>
      </c>
      <c r="M1660" s="4">
        <f>cocina[[#This Row],[Costo Unitario]]*cocina[[#This Row],[Cantidad Ordenada]]</f>
        <v>30</v>
      </c>
    </row>
    <row r="1661" spans="1:13" x14ac:dyDescent="0.45">
      <c r="A1661" s="3">
        <v>674</v>
      </c>
      <c r="B1661" s="3">
        <v>1</v>
      </c>
      <c r="C1661" s="2" t="s">
        <v>211</v>
      </c>
      <c r="D1661" s="2" t="s">
        <v>1342</v>
      </c>
      <c r="E1661" s="4">
        <v>11</v>
      </c>
      <c r="F1661" s="4">
        <v>19</v>
      </c>
      <c r="G1661" s="3">
        <v>3</v>
      </c>
      <c r="H1661">
        <v>11</v>
      </c>
      <c r="I1661" s="2" t="s">
        <v>1327</v>
      </c>
      <c r="J1661" s="4">
        <f>cocina[[#This Row],[Precio Unitario]]*cocina[[#This Row],[Cantidad Ordenada]]</f>
        <v>57</v>
      </c>
      <c r="K1661" s="4">
        <f>(cocina[[#This Row],[Precio Unitario]]-cocina[[#This Row],[Costo Unitario]])*cocina[[#This Row],[Cantidad Ordenada]]</f>
        <v>24</v>
      </c>
      <c r="L1661" s="7">
        <f>cocina[[#This Row],[Ganancia Neta]]/cocina[[#This Row],[Ganancia Bruta]]</f>
        <v>0.42105263157894735</v>
      </c>
      <c r="M1661" s="4">
        <f>cocina[[#This Row],[Costo Unitario]]*cocina[[#This Row],[Cantidad Ordenada]]</f>
        <v>33</v>
      </c>
    </row>
    <row r="1662" spans="1:13" x14ac:dyDescent="0.45">
      <c r="A1662" s="3">
        <v>674</v>
      </c>
      <c r="B1662" s="3">
        <v>1</v>
      </c>
      <c r="C1662" s="2" t="s">
        <v>143</v>
      </c>
      <c r="D1662" s="2" t="s">
        <v>1350</v>
      </c>
      <c r="E1662" s="4">
        <v>10</v>
      </c>
      <c r="F1662" s="4">
        <v>18</v>
      </c>
      <c r="G1662" s="3">
        <v>2</v>
      </c>
      <c r="H1662">
        <v>12</v>
      </c>
      <c r="I1662" s="2" t="s">
        <v>1327</v>
      </c>
      <c r="J1662" s="4">
        <f>cocina[[#This Row],[Precio Unitario]]*cocina[[#This Row],[Cantidad Ordenada]]</f>
        <v>36</v>
      </c>
      <c r="K1662" s="4">
        <f>(cocina[[#This Row],[Precio Unitario]]-cocina[[#This Row],[Costo Unitario]])*cocina[[#This Row],[Cantidad Ordenada]]</f>
        <v>16</v>
      </c>
      <c r="L1662" s="7">
        <f>cocina[[#This Row],[Ganancia Neta]]/cocina[[#This Row],[Ganancia Bruta]]</f>
        <v>0.44444444444444442</v>
      </c>
      <c r="M1662" s="4">
        <f>cocina[[#This Row],[Costo Unitario]]*cocina[[#This Row],[Cantidad Ordenada]]</f>
        <v>20</v>
      </c>
    </row>
    <row r="1663" spans="1:13" x14ac:dyDescent="0.45">
      <c r="A1663" s="3">
        <v>674</v>
      </c>
      <c r="B1663" s="3">
        <v>1</v>
      </c>
      <c r="C1663" s="2" t="s">
        <v>218</v>
      </c>
      <c r="D1663" s="2" t="s">
        <v>1335</v>
      </c>
      <c r="E1663" s="4">
        <v>19</v>
      </c>
      <c r="F1663" s="4">
        <v>31</v>
      </c>
      <c r="G1663" s="3">
        <v>3</v>
      </c>
      <c r="H1663">
        <v>7</v>
      </c>
      <c r="I1663" s="2" t="s">
        <v>1328</v>
      </c>
      <c r="J1663" s="4">
        <f>cocina[[#This Row],[Precio Unitario]]*cocina[[#This Row],[Cantidad Ordenada]]</f>
        <v>93</v>
      </c>
      <c r="K1663" s="4">
        <f>(cocina[[#This Row],[Precio Unitario]]-cocina[[#This Row],[Costo Unitario]])*cocina[[#This Row],[Cantidad Ordenada]]</f>
        <v>36</v>
      </c>
      <c r="L1663" s="7">
        <f>cocina[[#This Row],[Ganancia Neta]]/cocina[[#This Row],[Ganancia Bruta]]</f>
        <v>0.38709677419354838</v>
      </c>
      <c r="M1663" s="4">
        <f>cocina[[#This Row],[Costo Unitario]]*cocina[[#This Row],[Cantidad Ordenada]]</f>
        <v>57</v>
      </c>
    </row>
    <row r="1664" spans="1:13" x14ac:dyDescent="0.45">
      <c r="A1664" s="3">
        <v>674</v>
      </c>
      <c r="B1664" s="3">
        <v>1</v>
      </c>
      <c r="C1664" s="2" t="s">
        <v>126</v>
      </c>
      <c r="D1664" s="2" t="s">
        <v>1349</v>
      </c>
      <c r="E1664" s="4">
        <v>13</v>
      </c>
      <c r="F1664" s="4">
        <v>21</v>
      </c>
      <c r="G1664" s="3">
        <v>1</v>
      </c>
      <c r="H1664">
        <v>35</v>
      </c>
      <c r="I1664" s="2" t="s">
        <v>1327</v>
      </c>
      <c r="J1664" s="4">
        <f>cocina[[#This Row],[Precio Unitario]]*cocina[[#This Row],[Cantidad Ordenada]]</f>
        <v>21</v>
      </c>
      <c r="K1664" s="4">
        <f>(cocina[[#This Row],[Precio Unitario]]-cocina[[#This Row],[Costo Unitario]])*cocina[[#This Row],[Cantidad Ordenada]]</f>
        <v>8</v>
      </c>
      <c r="L1664" s="7">
        <f>cocina[[#This Row],[Ganancia Neta]]/cocina[[#This Row],[Ganancia Bruta]]</f>
        <v>0.38095238095238093</v>
      </c>
      <c r="M1664" s="4">
        <f>cocina[[#This Row],[Costo Unitario]]*cocina[[#This Row],[Cantidad Ordenada]]</f>
        <v>13</v>
      </c>
    </row>
    <row r="1665" spans="1:13" x14ac:dyDescent="0.45">
      <c r="A1665" s="3">
        <v>675</v>
      </c>
      <c r="B1665" s="3">
        <v>5</v>
      </c>
      <c r="C1665" s="2" t="s">
        <v>229</v>
      </c>
      <c r="D1665" s="2" t="s">
        <v>1352</v>
      </c>
      <c r="E1665" s="4">
        <v>15</v>
      </c>
      <c r="F1665" s="4">
        <v>25</v>
      </c>
      <c r="G1665" s="3">
        <v>1</v>
      </c>
      <c r="H1665">
        <v>8</v>
      </c>
      <c r="I1665" s="2" t="s">
        <v>1327</v>
      </c>
      <c r="J1665" s="4">
        <f>cocina[[#This Row],[Precio Unitario]]*cocina[[#This Row],[Cantidad Ordenada]]</f>
        <v>25</v>
      </c>
      <c r="K1665" s="4">
        <f>(cocina[[#This Row],[Precio Unitario]]-cocina[[#This Row],[Costo Unitario]])*cocina[[#This Row],[Cantidad Ordenada]]</f>
        <v>10</v>
      </c>
      <c r="L1665" s="7">
        <f>cocina[[#This Row],[Ganancia Neta]]/cocina[[#This Row],[Ganancia Bruta]]</f>
        <v>0.4</v>
      </c>
      <c r="M1665" s="4">
        <f>cocina[[#This Row],[Costo Unitario]]*cocina[[#This Row],[Cantidad Ordenada]]</f>
        <v>15</v>
      </c>
    </row>
    <row r="1666" spans="1:13" x14ac:dyDescent="0.45">
      <c r="A1666" s="3">
        <v>675</v>
      </c>
      <c r="B1666" s="3">
        <v>5</v>
      </c>
      <c r="C1666" s="2" t="s">
        <v>279</v>
      </c>
      <c r="D1666" s="2" t="s">
        <v>1347</v>
      </c>
      <c r="E1666" s="4">
        <v>12</v>
      </c>
      <c r="F1666" s="4">
        <v>20</v>
      </c>
      <c r="G1666" s="3">
        <v>3</v>
      </c>
      <c r="H1666">
        <v>54</v>
      </c>
      <c r="I1666" s="2" t="s">
        <v>1328</v>
      </c>
      <c r="J1666" s="4">
        <f>cocina[[#This Row],[Precio Unitario]]*cocina[[#This Row],[Cantidad Ordenada]]</f>
        <v>60</v>
      </c>
      <c r="K1666" s="4">
        <f>(cocina[[#This Row],[Precio Unitario]]-cocina[[#This Row],[Costo Unitario]])*cocina[[#This Row],[Cantidad Ordenada]]</f>
        <v>24</v>
      </c>
      <c r="L1666" s="7">
        <f>cocina[[#This Row],[Ganancia Neta]]/cocina[[#This Row],[Ganancia Bruta]]</f>
        <v>0.4</v>
      </c>
      <c r="M1666" s="4">
        <f>cocina[[#This Row],[Costo Unitario]]*cocina[[#This Row],[Cantidad Ordenada]]</f>
        <v>36</v>
      </c>
    </row>
    <row r="1667" spans="1:13" x14ac:dyDescent="0.45">
      <c r="A1667" s="3">
        <v>675</v>
      </c>
      <c r="B1667" s="3">
        <v>5</v>
      </c>
      <c r="C1667" s="2" t="s">
        <v>131</v>
      </c>
      <c r="D1667" s="2" t="s">
        <v>1338</v>
      </c>
      <c r="E1667" s="4">
        <v>22</v>
      </c>
      <c r="F1667" s="4">
        <v>36</v>
      </c>
      <c r="G1667" s="3">
        <v>3</v>
      </c>
      <c r="H1667">
        <v>59</v>
      </c>
      <c r="I1667" s="2" t="s">
        <v>1327</v>
      </c>
      <c r="J1667" s="4">
        <f>cocina[[#This Row],[Precio Unitario]]*cocina[[#This Row],[Cantidad Ordenada]]</f>
        <v>108</v>
      </c>
      <c r="K1667" s="4">
        <f>(cocina[[#This Row],[Precio Unitario]]-cocina[[#This Row],[Costo Unitario]])*cocina[[#This Row],[Cantidad Ordenada]]</f>
        <v>42</v>
      </c>
      <c r="L1667" s="7">
        <f>cocina[[#This Row],[Ganancia Neta]]/cocina[[#This Row],[Ganancia Bruta]]</f>
        <v>0.3888888888888889</v>
      </c>
      <c r="M1667" s="4">
        <f>cocina[[#This Row],[Costo Unitario]]*cocina[[#This Row],[Cantidad Ordenada]]</f>
        <v>66</v>
      </c>
    </row>
    <row r="1668" spans="1:13" x14ac:dyDescent="0.45">
      <c r="A1668" s="3">
        <v>676</v>
      </c>
      <c r="B1668" s="3">
        <v>7</v>
      </c>
      <c r="C1668" s="2" t="s">
        <v>218</v>
      </c>
      <c r="D1668" s="2" t="s">
        <v>1335</v>
      </c>
      <c r="E1668" s="4">
        <v>19</v>
      </c>
      <c r="F1668" s="4">
        <v>31</v>
      </c>
      <c r="G1668" s="3">
        <v>1</v>
      </c>
      <c r="H1668">
        <v>45</v>
      </c>
      <c r="I1668" s="2" t="s">
        <v>1327</v>
      </c>
      <c r="J1668" s="4">
        <f>cocina[[#This Row],[Precio Unitario]]*cocina[[#This Row],[Cantidad Ordenada]]</f>
        <v>31</v>
      </c>
      <c r="K1668" s="4">
        <f>(cocina[[#This Row],[Precio Unitario]]-cocina[[#This Row],[Costo Unitario]])*cocina[[#This Row],[Cantidad Ordenada]]</f>
        <v>12</v>
      </c>
      <c r="L1668" s="7">
        <f>cocina[[#This Row],[Ganancia Neta]]/cocina[[#This Row],[Ganancia Bruta]]</f>
        <v>0.38709677419354838</v>
      </c>
      <c r="M1668" s="4">
        <f>cocina[[#This Row],[Costo Unitario]]*cocina[[#This Row],[Cantidad Ordenada]]</f>
        <v>19</v>
      </c>
    </row>
    <row r="1669" spans="1:13" x14ac:dyDescent="0.45">
      <c r="A1669" s="3">
        <v>676</v>
      </c>
      <c r="B1669" s="3">
        <v>7</v>
      </c>
      <c r="C1669" s="2" t="s">
        <v>385</v>
      </c>
      <c r="D1669" s="2" t="s">
        <v>1348</v>
      </c>
      <c r="E1669" s="4">
        <v>14</v>
      </c>
      <c r="F1669" s="4">
        <v>23</v>
      </c>
      <c r="G1669" s="3">
        <v>1</v>
      </c>
      <c r="H1669">
        <v>40</v>
      </c>
      <c r="I1669" s="2" t="s">
        <v>1328</v>
      </c>
      <c r="J1669" s="4">
        <f>cocina[[#This Row],[Precio Unitario]]*cocina[[#This Row],[Cantidad Ordenada]]</f>
        <v>23</v>
      </c>
      <c r="K1669" s="4">
        <f>(cocina[[#This Row],[Precio Unitario]]-cocina[[#This Row],[Costo Unitario]])*cocina[[#This Row],[Cantidad Ordenada]]</f>
        <v>9</v>
      </c>
      <c r="L1669" s="7">
        <f>cocina[[#This Row],[Ganancia Neta]]/cocina[[#This Row],[Ganancia Bruta]]</f>
        <v>0.39130434782608697</v>
      </c>
      <c r="M1669" s="4">
        <f>cocina[[#This Row],[Costo Unitario]]*cocina[[#This Row],[Cantidad Ordenada]]</f>
        <v>14</v>
      </c>
    </row>
    <row r="1670" spans="1:13" x14ac:dyDescent="0.45">
      <c r="A1670" s="3">
        <v>676</v>
      </c>
      <c r="B1670" s="3">
        <v>7</v>
      </c>
      <c r="C1670" s="2" t="s">
        <v>68</v>
      </c>
      <c r="D1670" s="2" t="s">
        <v>1341</v>
      </c>
      <c r="E1670" s="4">
        <v>16</v>
      </c>
      <c r="F1670" s="4">
        <v>28</v>
      </c>
      <c r="G1670" s="3">
        <v>1</v>
      </c>
      <c r="H1670">
        <v>12</v>
      </c>
      <c r="I1670" s="2" t="s">
        <v>1328</v>
      </c>
      <c r="J1670" s="4">
        <f>cocina[[#This Row],[Precio Unitario]]*cocina[[#This Row],[Cantidad Ordenada]]</f>
        <v>28</v>
      </c>
      <c r="K1670" s="4">
        <f>(cocina[[#This Row],[Precio Unitario]]-cocina[[#This Row],[Costo Unitario]])*cocina[[#This Row],[Cantidad Ordenada]]</f>
        <v>12</v>
      </c>
      <c r="L1670" s="7">
        <f>cocina[[#This Row],[Ganancia Neta]]/cocina[[#This Row],[Ganancia Bruta]]</f>
        <v>0.42857142857142855</v>
      </c>
      <c r="M1670" s="4">
        <f>cocina[[#This Row],[Costo Unitario]]*cocina[[#This Row],[Cantidad Ordenada]]</f>
        <v>16</v>
      </c>
    </row>
    <row r="1671" spans="1:13" x14ac:dyDescent="0.45">
      <c r="A1671" s="3">
        <v>676</v>
      </c>
      <c r="B1671" s="3">
        <v>7</v>
      </c>
      <c r="C1671" s="2" t="s">
        <v>126</v>
      </c>
      <c r="D1671" s="2" t="s">
        <v>1349</v>
      </c>
      <c r="E1671" s="4">
        <v>13</v>
      </c>
      <c r="F1671" s="4">
        <v>21</v>
      </c>
      <c r="G1671" s="3">
        <v>2</v>
      </c>
      <c r="H1671">
        <v>24</v>
      </c>
      <c r="I1671" s="2" t="s">
        <v>1327</v>
      </c>
      <c r="J1671" s="4">
        <f>cocina[[#This Row],[Precio Unitario]]*cocina[[#This Row],[Cantidad Ordenada]]</f>
        <v>42</v>
      </c>
      <c r="K1671" s="4">
        <f>(cocina[[#This Row],[Precio Unitario]]-cocina[[#This Row],[Costo Unitario]])*cocina[[#This Row],[Cantidad Ordenada]]</f>
        <v>16</v>
      </c>
      <c r="L1671" s="7">
        <f>cocina[[#This Row],[Ganancia Neta]]/cocina[[#This Row],[Ganancia Bruta]]</f>
        <v>0.38095238095238093</v>
      </c>
      <c r="M1671" s="4">
        <f>cocina[[#This Row],[Costo Unitario]]*cocina[[#This Row],[Cantidad Ordenada]]</f>
        <v>26</v>
      </c>
    </row>
    <row r="1672" spans="1:13" x14ac:dyDescent="0.45">
      <c r="A1672" s="3">
        <v>677</v>
      </c>
      <c r="B1672" s="3">
        <v>14</v>
      </c>
      <c r="C1672" s="2" t="s">
        <v>279</v>
      </c>
      <c r="D1672" s="2" t="s">
        <v>1347</v>
      </c>
      <c r="E1672" s="4">
        <v>12</v>
      </c>
      <c r="F1672" s="4">
        <v>20</v>
      </c>
      <c r="G1672" s="3">
        <v>2</v>
      </c>
      <c r="H1672">
        <v>55</v>
      </c>
      <c r="I1672" s="2" t="s">
        <v>1327</v>
      </c>
      <c r="J1672" s="4">
        <f>cocina[[#This Row],[Precio Unitario]]*cocina[[#This Row],[Cantidad Ordenada]]</f>
        <v>40</v>
      </c>
      <c r="K1672" s="4">
        <f>(cocina[[#This Row],[Precio Unitario]]-cocina[[#This Row],[Costo Unitario]])*cocina[[#This Row],[Cantidad Ordenada]]</f>
        <v>16</v>
      </c>
      <c r="L1672" s="7">
        <f>cocina[[#This Row],[Ganancia Neta]]/cocina[[#This Row],[Ganancia Bruta]]</f>
        <v>0.4</v>
      </c>
      <c r="M1672" s="4">
        <f>cocina[[#This Row],[Costo Unitario]]*cocina[[#This Row],[Cantidad Ordenada]]</f>
        <v>24</v>
      </c>
    </row>
    <row r="1673" spans="1:13" x14ac:dyDescent="0.45">
      <c r="A1673" s="3">
        <v>677</v>
      </c>
      <c r="B1673" s="3">
        <v>14</v>
      </c>
      <c r="C1673" s="2" t="s">
        <v>35</v>
      </c>
      <c r="D1673" s="2" t="s">
        <v>1343</v>
      </c>
      <c r="E1673" s="4">
        <v>21</v>
      </c>
      <c r="F1673" s="4">
        <v>35</v>
      </c>
      <c r="G1673" s="3">
        <v>2</v>
      </c>
      <c r="H1673">
        <v>59</v>
      </c>
      <c r="I1673" s="2" t="s">
        <v>1328</v>
      </c>
      <c r="J1673" s="4">
        <f>cocina[[#This Row],[Precio Unitario]]*cocina[[#This Row],[Cantidad Ordenada]]</f>
        <v>70</v>
      </c>
      <c r="K1673" s="4">
        <f>(cocina[[#This Row],[Precio Unitario]]-cocina[[#This Row],[Costo Unitario]])*cocina[[#This Row],[Cantidad Ordenada]]</f>
        <v>28</v>
      </c>
      <c r="L1673" s="7">
        <f>cocina[[#This Row],[Ganancia Neta]]/cocina[[#This Row],[Ganancia Bruta]]</f>
        <v>0.4</v>
      </c>
      <c r="M1673" s="4">
        <f>cocina[[#This Row],[Costo Unitario]]*cocina[[#This Row],[Cantidad Ordenada]]</f>
        <v>42</v>
      </c>
    </row>
    <row r="1674" spans="1:13" x14ac:dyDescent="0.45">
      <c r="A1674" s="3">
        <v>677</v>
      </c>
      <c r="B1674" s="3">
        <v>14</v>
      </c>
      <c r="C1674" s="2" t="s">
        <v>98</v>
      </c>
      <c r="D1674" s="2" t="s">
        <v>1346</v>
      </c>
      <c r="E1674" s="4">
        <v>20</v>
      </c>
      <c r="F1674" s="4">
        <v>34</v>
      </c>
      <c r="G1674" s="3">
        <v>1</v>
      </c>
      <c r="H1674">
        <v>34</v>
      </c>
      <c r="I1674" s="2" t="s">
        <v>1328</v>
      </c>
      <c r="J1674" s="4">
        <f>cocina[[#This Row],[Precio Unitario]]*cocina[[#This Row],[Cantidad Ordenada]]</f>
        <v>34</v>
      </c>
      <c r="K1674" s="4">
        <f>(cocina[[#This Row],[Precio Unitario]]-cocina[[#This Row],[Costo Unitario]])*cocina[[#This Row],[Cantidad Ordenada]]</f>
        <v>14</v>
      </c>
      <c r="L1674" s="7">
        <f>cocina[[#This Row],[Ganancia Neta]]/cocina[[#This Row],[Ganancia Bruta]]</f>
        <v>0.41176470588235292</v>
      </c>
      <c r="M1674" s="4">
        <f>cocina[[#This Row],[Costo Unitario]]*cocina[[#This Row],[Cantidad Ordenada]]</f>
        <v>20</v>
      </c>
    </row>
    <row r="1675" spans="1:13" x14ac:dyDescent="0.45">
      <c r="A1675" s="3">
        <v>678</v>
      </c>
      <c r="B1675" s="3">
        <v>19</v>
      </c>
      <c r="C1675" s="2" t="s">
        <v>58</v>
      </c>
      <c r="D1675" s="2" t="s">
        <v>1339</v>
      </c>
      <c r="E1675" s="4">
        <v>17</v>
      </c>
      <c r="F1675" s="4">
        <v>29</v>
      </c>
      <c r="G1675" s="3">
        <v>1</v>
      </c>
      <c r="H1675">
        <v>27</v>
      </c>
      <c r="I1675" s="2" t="s">
        <v>1327</v>
      </c>
      <c r="J1675" s="4">
        <f>cocina[[#This Row],[Precio Unitario]]*cocina[[#This Row],[Cantidad Ordenada]]</f>
        <v>29</v>
      </c>
      <c r="K1675" s="4">
        <f>(cocina[[#This Row],[Precio Unitario]]-cocina[[#This Row],[Costo Unitario]])*cocina[[#This Row],[Cantidad Ordenada]]</f>
        <v>12</v>
      </c>
      <c r="L1675" s="7">
        <f>cocina[[#This Row],[Ganancia Neta]]/cocina[[#This Row],[Ganancia Bruta]]</f>
        <v>0.41379310344827586</v>
      </c>
      <c r="M1675" s="4">
        <f>cocina[[#This Row],[Costo Unitario]]*cocina[[#This Row],[Cantidad Ordenada]]</f>
        <v>17</v>
      </c>
    </row>
    <row r="1676" spans="1:13" x14ac:dyDescent="0.45">
      <c r="A1676" s="3">
        <v>678</v>
      </c>
      <c r="B1676" s="3">
        <v>19</v>
      </c>
      <c r="C1676" s="2" t="s">
        <v>211</v>
      </c>
      <c r="D1676" s="2" t="s">
        <v>1342</v>
      </c>
      <c r="E1676" s="4">
        <v>11</v>
      </c>
      <c r="F1676" s="4">
        <v>19</v>
      </c>
      <c r="G1676" s="3">
        <v>3</v>
      </c>
      <c r="H1676">
        <v>37</v>
      </c>
      <c r="I1676" s="2" t="s">
        <v>1328</v>
      </c>
      <c r="J1676" s="4">
        <f>cocina[[#This Row],[Precio Unitario]]*cocina[[#This Row],[Cantidad Ordenada]]</f>
        <v>57</v>
      </c>
      <c r="K1676" s="4">
        <f>(cocina[[#This Row],[Precio Unitario]]-cocina[[#This Row],[Costo Unitario]])*cocina[[#This Row],[Cantidad Ordenada]]</f>
        <v>24</v>
      </c>
      <c r="L1676" s="7">
        <f>cocina[[#This Row],[Ganancia Neta]]/cocina[[#This Row],[Ganancia Bruta]]</f>
        <v>0.42105263157894735</v>
      </c>
      <c r="M1676" s="4">
        <f>cocina[[#This Row],[Costo Unitario]]*cocina[[#This Row],[Cantidad Ordenada]]</f>
        <v>33</v>
      </c>
    </row>
    <row r="1677" spans="1:13" x14ac:dyDescent="0.45">
      <c r="A1677" s="3">
        <v>678</v>
      </c>
      <c r="B1677" s="3">
        <v>19</v>
      </c>
      <c r="C1677" s="2" t="s">
        <v>35</v>
      </c>
      <c r="D1677" s="2" t="s">
        <v>1343</v>
      </c>
      <c r="E1677" s="4">
        <v>21</v>
      </c>
      <c r="F1677" s="4">
        <v>35</v>
      </c>
      <c r="G1677" s="3">
        <v>2</v>
      </c>
      <c r="H1677">
        <v>37</v>
      </c>
      <c r="I1677" s="2" t="s">
        <v>1328</v>
      </c>
      <c r="J1677" s="4">
        <f>cocina[[#This Row],[Precio Unitario]]*cocina[[#This Row],[Cantidad Ordenada]]</f>
        <v>70</v>
      </c>
      <c r="K1677" s="4">
        <f>(cocina[[#This Row],[Precio Unitario]]-cocina[[#This Row],[Costo Unitario]])*cocina[[#This Row],[Cantidad Ordenada]]</f>
        <v>28</v>
      </c>
      <c r="L1677" s="7">
        <f>cocina[[#This Row],[Ganancia Neta]]/cocina[[#This Row],[Ganancia Bruta]]</f>
        <v>0.4</v>
      </c>
      <c r="M1677" s="4">
        <f>cocina[[#This Row],[Costo Unitario]]*cocina[[#This Row],[Cantidad Ordenada]]</f>
        <v>42</v>
      </c>
    </row>
    <row r="1678" spans="1:13" x14ac:dyDescent="0.45">
      <c r="A1678" s="3">
        <v>678</v>
      </c>
      <c r="B1678" s="3">
        <v>19</v>
      </c>
      <c r="C1678" s="2" t="s">
        <v>300</v>
      </c>
      <c r="D1678" s="2" t="s">
        <v>1333</v>
      </c>
      <c r="E1678" s="4">
        <v>14</v>
      </c>
      <c r="F1678" s="4">
        <v>24</v>
      </c>
      <c r="G1678" s="3">
        <v>2</v>
      </c>
      <c r="H1678">
        <v>20</v>
      </c>
      <c r="I1678" s="2" t="s">
        <v>1328</v>
      </c>
      <c r="J1678" s="4">
        <f>cocina[[#This Row],[Precio Unitario]]*cocina[[#This Row],[Cantidad Ordenada]]</f>
        <v>48</v>
      </c>
      <c r="K1678" s="4">
        <f>(cocina[[#This Row],[Precio Unitario]]-cocina[[#This Row],[Costo Unitario]])*cocina[[#This Row],[Cantidad Ordenada]]</f>
        <v>20</v>
      </c>
      <c r="L1678" s="7">
        <f>cocina[[#This Row],[Ganancia Neta]]/cocina[[#This Row],[Ganancia Bruta]]</f>
        <v>0.41666666666666669</v>
      </c>
      <c r="M1678" s="4">
        <f>cocina[[#This Row],[Costo Unitario]]*cocina[[#This Row],[Cantidad Ordenada]]</f>
        <v>28</v>
      </c>
    </row>
    <row r="1679" spans="1:13" x14ac:dyDescent="0.45">
      <c r="A1679" s="3">
        <v>679</v>
      </c>
      <c r="B1679" s="3">
        <v>9</v>
      </c>
      <c r="C1679" s="2" t="s">
        <v>126</v>
      </c>
      <c r="D1679" s="2" t="s">
        <v>1349</v>
      </c>
      <c r="E1679" s="4">
        <v>13</v>
      </c>
      <c r="F1679" s="4">
        <v>21</v>
      </c>
      <c r="G1679" s="3">
        <v>2</v>
      </c>
      <c r="H1679">
        <v>27</v>
      </c>
      <c r="I1679" s="2" t="s">
        <v>1328</v>
      </c>
      <c r="J1679" s="4">
        <f>cocina[[#This Row],[Precio Unitario]]*cocina[[#This Row],[Cantidad Ordenada]]</f>
        <v>42</v>
      </c>
      <c r="K1679" s="4">
        <f>(cocina[[#This Row],[Precio Unitario]]-cocina[[#This Row],[Costo Unitario]])*cocina[[#This Row],[Cantidad Ordenada]]</f>
        <v>16</v>
      </c>
      <c r="L1679" s="7">
        <f>cocina[[#This Row],[Ganancia Neta]]/cocina[[#This Row],[Ganancia Bruta]]</f>
        <v>0.38095238095238093</v>
      </c>
      <c r="M1679" s="4">
        <f>cocina[[#This Row],[Costo Unitario]]*cocina[[#This Row],[Cantidad Ordenada]]</f>
        <v>26</v>
      </c>
    </row>
    <row r="1680" spans="1:13" x14ac:dyDescent="0.45">
      <c r="A1680" s="3">
        <v>679</v>
      </c>
      <c r="B1680" s="3">
        <v>9</v>
      </c>
      <c r="C1680" s="2" t="s">
        <v>297</v>
      </c>
      <c r="D1680" s="2" t="s">
        <v>1351</v>
      </c>
      <c r="E1680" s="4">
        <v>15</v>
      </c>
      <c r="F1680" s="4">
        <v>26</v>
      </c>
      <c r="G1680" s="3">
        <v>1</v>
      </c>
      <c r="H1680">
        <v>11</v>
      </c>
      <c r="I1680" s="2" t="s">
        <v>1328</v>
      </c>
      <c r="J1680" s="4">
        <f>cocina[[#This Row],[Precio Unitario]]*cocina[[#This Row],[Cantidad Ordenada]]</f>
        <v>26</v>
      </c>
      <c r="K1680" s="4">
        <f>(cocina[[#This Row],[Precio Unitario]]-cocina[[#This Row],[Costo Unitario]])*cocina[[#This Row],[Cantidad Ordenada]]</f>
        <v>11</v>
      </c>
      <c r="L1680" s="7">
        <f>cocina[[#This Row],[Ganancia Neta]]/cocina[[#This Row],[Ganancia Bruta]]</f>
        <v>0.42307692307692307</v>
      </c>
      <c r="M1680" s="4">
        <f>cocina[[#This Row],[Costo Unitario]]*cocina[[#This Row],[Cantidad Ordenada]]</f>
        <v>15</v>
      </c>
    </row>
    <row r="1681" spans="1:13" x14ac:dyDescent="0.45">
      <c r="A1681" s="3">
        <v>679</v>
      </c>
      <c r="B1681" s="3">
        <v>9</v>
      </c>
      <c r="C1681" s="2" t="s">
        <v>68</v>
      </c>
      <c r="D1681" s="2" t="s">
        <v>1341</v>
      </c>
      <c r="E1681" s="4">
        <v>16</v>
      </c>
      <c r="F1681" s="4">
        <v>28</v>
      </c>
      <c r="G1681" s="3">
        <v>2</v>
      </c>
      <c r="H1681">
        <v>16</v>
      </c>
      <c r="I1681" s="2" t="s">
        <v>1328</v>
      </c>
      <c r="J1681" s="4">
        <f>cocina[[#This Row],[Precio Unitario]]*cocina[[#This Row],[Cantidad Ordenada]]</f>
        <v>56</v>
      </c>
      <c r="K1681" s="4">
        <f>(cocina[[#This Row],[Precio Unitario]]-cocina[[#This Row],[Costo Unitario]])*cocina[[#This Row],[Cantidad Ordenada]]</f>
        <v>24</v>
      </c>
      <c r="L1681" s="7">
        <f>cocina[[#This Row],[Ganancia Neta]]/cocina[[#This Row],[Ganancia Bruta]]</f>
        <v>0.42857142857142855</v>
      </c>
      <c r="M1681" s="4">
        <f>cocina[[#This Row],[Costo Unitario]]*cocina[[#This Row],[Cantidad Ordenada]]</f>
        <v>32</v>
      </c>
    </row>
    <row r="1682" spans="1:13" x14ac:dyDescent="0.45">
      <c r="A1682" s="3">
        <v>679</v>
      </c>
      <c r="B1682" s="3">
        <v>9</v>
      </c>
      <c r="C1682" s="2" t="s">
        <v>229</v>
      </c>
      <c r="D1682" s="2" t="s">
        <v>1352</v>
      </c>
      <c r="E1682" s="4">
        <v>15</v>
      </c>
      <c r="F1682" s="4">
        <v>25</v>
      </c>
      <c r="G1682" s="3">
        <v>3</v>
      </c>
      <c r="H1682">
        <v>52</v>
      </c>
      <c r="I1682" s="2" t="s">
        <v>1328</v>
      </c>
      <c r="J1682" s="4">
        <f>cocina[[#This Row],[Precio Unitario]]*cocina[[#This Row],[Cantidad Ordenada]]</f>
        <v>75</v>
      </c>
      <c r="K1682" s="4">
        <f>(cocina[[#This Row],[Precio Unitario]]-cocina[[#This Row],[Costo Unitario]])*cocina[[#This Row],[Cantidad Ordenada]]</f>
        <v>30</v>
      </c>
      <c r="L1682" s="7">
        <f>cocina[[#This Row],[Ganancia Neta]]/cocina[[#This Row],[Ganancia Bruta]]</f>
        <v>0.4</v>
      </c>
      <c r="M1682" s="4">
        <f>cocina[[#This Row],[Costo Unitario]]*cocina[[#This Row],[Cantidad Ordenada]]</f>
        <v>45</v>
      </c>
    </row>
    <row r="1683" spans="1:13" x14ac:dyDescent="0.45">
      <c r="A1683" s="3">
        <v>680</v>
      </c>
      <c r="B1683" s="3">
        <v>5</v>
      </c>
      <c r="C1683" s="2" t="s">
        <v>143</v>
      </c>
      <c r="D1683" s="2" t="s">
        <v>1350</v>
      </c>
      <c r="E1683" s="4">
        <v>10</v>
      </c>
      <c r="F1683" s="4">
        <v>18</v>
      </c>
      <c r="G1683" s="3">
        <v>2</v>
      </c>
      <c r="H1683">
        <v>6</v>
      </c>
      <c r="I1683" s="2" t="s">
        <v>1328</v>
      </c>
      <c r="J1683" s="4">
        <f>cocina[[#This Row],[Precio Unitario]]*cocina[[#This Row],[Cantidad Ordenada]]</f>
        <v>36</v>
      </c>
      <c r="K1683" s="4">
        <f>(cocina[[#This Row],[Precio Unitario]]-cocina[[#This Row],[Costo Unitario]])*cocina[[#This Row],[Cantidad Ordenada]]</f>
        <v>16</v>
      </c>
      <c r="L1683" s="7">
        <f>cocina[[#This Row],[Ganancia Neta]]/cocina[[#This Row],[Ganancia Bruta]]</f>
        <v>0.44444444444444442</v>
      </c>
      <c r="M1683" s="4">
        <f>cocina[[#This Row],[Costo Unitario]]*cocina[[#This Row],[Cantidad Ordenada]]</f>
        <v>20</v>
      </c>
    </row>
    <row r="1684" spans="1:13" x14ac:dyDescent="0.45">
      <c r="A1684" s="3">
        <v>680</v>
      </c>
      <c r="B1684" s="3">
        <v>5</v>
      </c>
      <c r="C1684" s="2" t="s">
        <v>279</v>
      </c>
      <c r="D1684" s="2" t="s">
        <v>1347</v>
      </c>
      <c r="E1684" s="4">
        <v>12</v>
      </c>
      <c r="F1684" s="4">
        <v>20</v>
      </c>
      <c r="G1684" s="3">
        <v>3</v>
      </c>
      <c r="H1684">
        <v>49</v>
      </c>
      <c r="I1684" s="2" t="s">
        <v>1328</v>
      </c>
      <c r="J1684" s="4">
        <f>cocina[[#This Row],[Precio Unitario]]*cocina[[#This Row],[Cantidad Ordenada]]</f>
        <v>60</v>
      </c>
      <c r="K1684" s="4">
        <f>(cocina[[#This Row],[Precio Unitario]]-cocina[[#This Row],[Costo Unitario]])*cocina[[#This Row],[Cantidad Ordenada]]</f>
        <v>24</v>
      </c>
      <c r="L1684" s="7">
        <f>cocina[[#This Row],[Ganancia Neta]]/cocina[[#This Row],[Ganancia Bruta]]</f>
        <v>0.4</v>
      </c>
      <c r="M1684" s="4">
        <f>cocina[[#This Row],[Costo Unitario]]*cocina[[#This Row],[Cantidad Ordenada]]</f>
        <v>36</v>
      </c>
    </row>
    <row r="1685" spans="1:13" x14ac:dyDescent="0.45">
      <c r="A1685" s="3">
        <v>680</v>
      </c>
      <c r="B1685" s="3">
        <v>5</v>
      </c>
      <c r="C1685" s="2" t="s">
        <v>512</v>
      </c>
      <c r="D1685" s="2" t="s">
        <v>1340</v>
      </c>
      <c r="E1685" s="4">
        <v>20</v>
      </c>
      <c r="F1685" s="4">
        <v>33</v>
      </c>
      <c r="G1685" s="3">
        <v>2</v>
      </c>
      <c r="H1685">
        <v>56</v>
      </c>
      <c r="I1685" s="2" t="s">
        <v>1327</v>
      </c>
      <c r="J1685" s="4">
        <f>cocina[[#This Row],[Precio Unitario]]*cocina[[#This Row],[Cantidad Ordenada]]</f>
        <v>66</v>
      </c>
      <c r="K1685" s="4">
        <f>(cocina[[#This Row],[Precio Unitario]]-cocina[[#This Row],[Costo Unitario]])*cocina[[#This Row],[Cantidad Ordenada]]</f>
        <v>26</v>
      </c>
      <c r="L1685" s="7">
        <f>cocina[[#This Row],[Ganancia Neta]]/cocina[[#This Row],[Ganancia Bruta]]</f>
        <v>0.39393939393939392</v>
      </c>
      <c r="M1685" s="4">
        <f>cocina[[#This Row],[Costo Unitario]]*cocina[[#This Row],[Cantidad Ordenada]]</f>
        <v>40</v>
      </c>
    </row>
    <row r="1686" spans="1:13" x14ac:dyDescent="0.45">
      <c r="A1686" s="3">
        <v>681</v>
      </c>
      <c r="B1686" s="3">
        <v>2</v>
      </c>
      <c r="C1686" s="2" t="s">
        <v>512</v>
      </c>
      <c r="D1686" s="2" t="s">
        <v>1340</v>
      </c>
      <c r="E1686" s="4">
        <v>20</v>
      </c>
      <c r="F1686" s="4">
        <v>33</v>
      </c>
      <c r="G1686" s="3">
        <v>1</v>
      </c>
      <c r="H1686">
        <v>44</v>
      </c>
      <c r="I1686" s="2" t="s">
        <v>1327</v>
      </c>
      <c r="J1686" s="4">
        <f>cocina[[#This Row],[Precio Unitario]]*cocina[[#This Row],[Cantidad Ordenada]]</f>
        <v>33</v>
      </c>
      <c r="K1686" s="4">
        <f>(cocina[[#This Row],[Precio Unitario]]-cocina[[#This Row],[Costo Unitario]])*cocina[[#This Row],[Cantidad Ordenada]]</f>
        <v>13</v>
      </c>
      <c r="L1686" s="7">
        <f>cocina[[#This Row],[Ganancia Neta]]/cocina[[#This Row],[Ganancia Bruta]]</f>
        <v>0.39393939393939392</v>
      </c>
      <c r="M1686" s="4">
        <f>cocina[[#This Row],[Costo Unitario]]*cocina[[#This Row],[Cantidad Ordenada]]</f>
        <v>20</v>
      </c>
    </row>
    <row r="1687" spans="1:13" x14ac:dyDescent="0.45">
      <c r="A1687" s="3">
        <v>681</v>
      </c>
      <c r="B1687" s="3">
        <v>2</v>
      </c>
      <c r="C1687" s="2" t="s">
        <v>126</v>
      </c>
      <c r="D1687" s="2" t="s">
        <v>1349</v>
      </c>
      <c r="E1687" s="4">
        <v>13</v>
      </c>
      <c r="F1687" s="4">
        <v>21</v>
      </c>
      <c r="G1687" s="3">
        <v>2</v>
      </c>
      <c r="H1687">
        <v>21</v>
      </c>
      <c r="I1687" s="2" t="s">
        <v>1328</v>
      </c>
      <c r="J1687" s="4">
        <f>cocina[[#This Row],[Precio Unitario]]*cocina[[#This Row],[Cantidad Ordenada]]</f>
        <v>42</v>
      </c>
      <c r="K1687" s="4">
        <f>(cocina[[#This Row],[Precio Unitario]]-cocina[[#This Row],[Costo Unitario]])*cocina[[#This Row],[Cantidad Ordenada]]</f>
        <v>16</v>
      </c>
      <c r="L1687" s="7">
        <f>cocina[[#This Row],[Ganancia Neta]]/cocina[[#This Row],[Ganancia Bruta]]</f>
        <v>0.38095238095238093</v>
      </c>
      <c r="M1687" s="4">
        <f>cocina[[#This Row],[Costo Unitario]]*cocina[[#This Row],[Cantidad Ordenada]]</f>
        <v>26</v>
      </c>
    </row>
    <row r="1688" spans="1:13" x14ac:dyDescent="0.45">
      <c r="A1688" s="3">
        <v>682</v>
      </c>
      <c r="B1688" s="3">
        <v>1</v>
      </c>
      <c r="C1688" s="2" t="s">
        <v>385</v>
      </c>
      <c r="D1688" s="2" t="s">
        <v>1348</v>
      </c>
      <c r="E1688" s="4">
        <v>14</v>
      </c>
      <c r="F1688" s="4">
        <v>23</v>
      </c>
      <c r="G1688" s="3">
        <v>1</v>
      </c>
      <c r="H1688">
        <v>43</v>
      </c>
      <c r="I1688" s="2" t="s">
        <v>1327</v>
      </c>
      <c r="J1688" s="4">
        <f>cocina[[#This Row],[Precio Unitario]]*cocina[[#This Row],[Cantidad Ordenada]]</f>
        <v>23</v>
      </c>
      <c r="K1688" s="4">
        <f>(cocina[[#This Row],[Precio Unitario]]-cocina[[#This Row],[Costo Unitario]])*cocina[[#This Row],[Cantidad Ordenada]]</f>
        <v>9</v>
      </c>
      <c r="L1688" s="7">
        <f>cocina[[#This Row],[Ganancia Neta]]/cocina[[#This Row],[Ganancia Bruta]]</f>
        <v>0.39130434782608697</v>
      </c>
      <c r="M1688" s="4">
        <f>cocina[[#This Row],[Costo Unitario]]*cocina[[#This Row],[Cantidad Ordenada]]</f>
        <v>14</v>
      </c>
    </row>
    <row r="1689" spans="1:13" x14ac:dyDescent="0.45">
      <c r="A1689" s="3">
        <v>683</v>
      </c>
      <c r="B1689" s="3">
        <v>2</v>
      </c>
      <c r="C1689" s="2" t="s">
        <v>390</v>
      </c>
      <c r="D1689" s="2" t="s">
        <v>1345</v>
      </c>
      <c r="E1689" s="4">
        <v>13</v>
      </c>
      <c r="F1689" s="4">
        <v>22</v>
      </c>
      <c r="G1689" s="3">
        <v>1</v>
      </c>
      <c r="H1689">
        <v>25</v>
      </c>
      <c r="I1689" s="2" t="s">
        <v>1328</v>
      </c>
      <c r="J1689" s="4">
        <f>cocina[[#This Row],[Precio Unitario]]*cocina[[#This Row],[Cantidad Ordenada]]</f>
        <v>22</v>
      </c>
      <c r="K1689" s="4">
        <f>(cocina[[#This Row],[Precio Unitario]]-cocina[[#This Row],[Costo Unitario]])*cocina[[#This Row],[Cantidad Ordenada]]</f>
        <v>9</v>
      </c>
      <c r="L1689" s="7">
        <f>cocina[[#This Row],[Ganancia Neta]]/cocina[[#This Row],[Ganancia Bruta]]</f>
        <v>0.40909090909090912</v>
      </c>
      <c r="M1689" s="4">
        <f>cocina[[#This Row],[Costo Unitario]]*cocina[[#This Row],[Cantidad Ordenada]]</f>
        <v>13</v>
      </c>
    </row>
    <row r="1690" spans="1:13" x14ac:dyDescent="0.45">
      <c r="A1690" s="3">
        <v>683</v>
      </c>
      <c r="B1690" s="3">
        <v>2</v>
      </c>
      <c r="C1690" s="2" t="s">
        <v>279</v>
      </c>
      <c r="D1690" s="2" t="s">
        <v>1347</v>
      </c>
      <c r="E1690" s="4">
        <v>12</v>
      </c>
      <c r="F1690" s="4">
        <v>20</v>
      </c>
      <c r="G1690" s="3">
        <v>2</v>
      </c>
      <c r="H1690">
        <v>35</v>
      </c>
      <c r="I1690" s="2" t="s">
        <v>1327</v>
      </c>
      <c r="J1690" s="4">
        <f>cocina[[#This Row],[Precio Unitario]]*cocina[[#This Row],[Cantidad Ordenada]]</f>
        <v>40</v>
      </c>
      <c r="K1690" s="4">
        <f>(cocina[[#This Row],[Precio Unitario]]-cocina[[#This Row],[Costo Unitario]])*cocina[[#This Row],[Cantidad Ordenada]]</f>
        <v>16</v>
      </c>
      <c r="L1690" s="7">
        <f>cocina[[#This Row],[Ganancia Neta]]/cocina[[#This Row],[Ganancia Bruta]]</f>
        <v>0.4</v>
      </c>
      <c r="M1690" s="4">
        <f>cocina[[#This Row],[Costo Unitario]]*cocina[[#This Row],[Cantidad Ordenada]]</f>
        <v>24</v>
      </c>
    </row>
    <row r="1691" spans="1:13" x14ac:dyDescent="0.45">
      <c r="A1691" s="3">
        <v>683</v>
      </c>
      <c r="B1691" s="3">
        <v>2</v>
      </c>
      <c r="C1691" s="2" t="s">
        <v>80</v>
      </c>
      <c r="D1691" s="2" t="s">
        <v>1337</v>
      </c>
      <c r="E1691" s="4">
        <v>25</v>
      </c>
      <c r="F1691" s="4">
        <v>40</v>
      </c>
      <c r="G1691" s="3">
        <v>1</v>
      </c>
      <c r="H1691">
        <v>6</v>
      </c>
      <c r="I1691" s="2" t="s">
        <v>1328</v>
      </c>
      <c r="J1691" s="4">
        <f>cocina[[#This Row],[Precio Unitario]]*cocina[[#This Row],[Cantidad Ordenada]]</f>
        <v>40</v>
      </c>
      <c r="K1691" s="4">
        <f>(cocina[[#This Row],[Precio Unitario]]-cocina[[#This Row],[Costo Unitario]])*cocina[[#This Row],[Cantidad Ordenada]]</f>
        <v>15</v>
      </c>
      <c r="L1691" s="7">
        <f>cocina[[#This Row],[Ganancia Neta]]/cocina[[#This Row],[Ganancia Bruta]]</f>
        <v>0.375</v>
      </c>
      <c r="M1691" s="4">
        <f>cocina[[#This Row],[Costo Unitario]]*cocina[[#This Row],[Cantidad Ordenada]]</f>
        <v>25</v>
      </c>
    </row>
    <row r="1692" spans="1:13" x14ac:dyDescent="0.45">
      <c r="A1692" s="3">
        <v>683</v>
      </c>
      <c r="B1692" s="3">
        <v>2</v>
      </c>
      <c r="C1692" s="2" t="s">
        <v>218</v>
      </c>
      <c r="D1692" s="2" t="s">
        <v>1335</v>
      </c>
      <c r="E1692" s="4">
        <v>19</v>
      </c>
      <c r="F1692" s="4">
        <v>31</v>
      </c>
      <c r="G1692" s="3">
        <v>2</v>
      </c>
      <c r="H1692">
        <v>16</v>
      </c>
      <c r="I1692" s="2" t="s">
        <v>1328</v>
      </c>
      <c r="J1692" s="4">
        <f>cocina[[#This Row],[Precio Unitario]]*cocina[[#This Row],[Cantidad Ordenada]]</f>
        <v>62</v>
      </c>
      <c r="K1692" s="4">
        <f>(cocina[[#This Row],[Precio Unitario]]-cocina[[#This Row],[Costo Unitario]])*cocina[[#This Row],[Cantidad Ordenada]]</f>
        <v>24</v>
      </c>
      <c r="L1692" s="7">
        <f>cocina[[#This Row],[Ganancia Neta]]/cocina[[#This Row],[Ganancia Bruta]]</f>
        <v>0.38709677419354838</v>
      </c>
      <c r="M1692" s="4">
        <f>cocina[[#This Row],[Costo Unitario]]*cocina[[#This Row],[Cantidad Ordenada]]</f>
        <v>38</v>
      </c>
    </row>
    <row r="1693" spans="1:13" x14ac:dyDescent="0.45">
      <c r="A1693" s="3">
        <v>684</v>
      </c>
      <c r="B1693" s="3">
        <v>10</v>
      </c>
      <c r="C1693" s="2" t="s">
        <v>131</v>
      </c>
      <c r="D1693" s="2" t="s">
        <v>1338</v>
      </c>
      <c r="E1693" s="4">
        <v>22</v>
      </c>
      <c r="F1693" s="4">
        <v>36</v>
      </c>
      <c r="G1693" s="3">
        <v>1</v>
      </c>
      <c r="H1693">
        <v>38</v>
      </c>
      <c r="I1693" s="2" t="s">
        <v>1327</v>
      </c>
      <c r="J1693" s="4">
        <f>cocina[[#This Row],[Precio Unitario]]*cocina[[#This Row],[Cantidad Ordenada]]</f>
        <v>36</v>
      </c>
      <c r="K1693" s="4">
        <f>(cocina[[#This Row],[Precio Unitario]]-cocina[[#This Row],[Costo Unitario]])*cocina[[#This Row],[Cantidad Ordenada]]</f>
        <v>14</v>
      </c>
      <c r="L1693" s="7">
        <f>cocina[[#This Row],[Ganancia Neta]]/cocina[[#This Row],[Ganancia Bruta]]</f>
        <v>0.3888888888888889</v>
      </c>
      <c r="M1693" s="4">
        <f>cocina[[#This Row],[Costo Unitario]]*cocina[[#This Row],[Cantidad Ordenada]]</f>
        <v>22</v>
      </c>
    </row>
    <row r="1694" spans="1:13" x14ac:dyDescent="0.45">
      <c r="A1694" s="3">
        <v>684</v>
      </c>
      <c r="B1694" s="3">
        <v>10</v>
      </c>
      <c r="C1694" s="2" t="s">
        <v>218</v>
      </c>
      <c r="D1694" s="2" t="s">
        <v>1335</v>
      </c>
      <c r="E1694" s="4">
        <v>19</v>
      </c>
      <c r="F1694" s="4">
        <v>31</v>
      </c>
      <c r="G1694" s="3">
        <v>1</v>
      </c>
      <c r="H1694">
        <v>10</v>
      </c>
      <c r="I1694" s="2" t="s">
        <v>1328</v>
      </c>
      <c r="J1694" s="4">
        <f>cocina[[#This Row],[Precio Unitario]]*cocina[[#This Row],[Cantidad Ordenada]]</f>
        <v>31</v>
      </c>
      <c r="K1694" s="4">
        <f>(cocina[[#This Row],[Precio Unitario]]-cocina[[#This Row],[Costo Unitario]])*cocina[[#This Row],[Cantidad Ordenada]]</f>
        <v>12</v>
      </c>
      <c r="L1694" s="7">
        <f>cocina[[#This Row],[Ganancia Neta]]/cocina[[#This Row],[Ganancia Bruta]]</f>
        <v>0.38709677419354838</v>
      </c>
      <c r="M1694" s="4">
        <f>cocina[[#This Row],[Costo Unitario]]*cocina[[#This Row],[Cantidad Ordenada]]</f>
        <v>19</v>
      </c>
    </row>
    <row r="1695" spans="1:13" x14ac:dyDescent="0.45">
      <c r="A1695" s="3">
        <v>684</v>
      </c>
      <c r="B1695" s="3">
        <v>10</v>
      </c>
      <c r="C1695" s="2" t="s">
        <v>297</v>
      </c>
      <c r="D1695" s="2" t="s">
        <v>1351</v>
      </c>
      <c r="E1695" s="4">
        <v>15</v>
      </c>
      <c r="F1695" s="4">
        <v>26</v>
      </c>
      <c r="G1695" s="3">
        <v>1</v>
      </c>
      <c r="H1695">
        <v>25</v>
      </c>
      <c r="I1695" s="2" t="s">
        <v>1327</v>
      </c>
      <c r="J1695" s="4">
        <f>cocina[[#This Row],[Precio Unitario]]*cocina[[#This Row],[Cantidad Ordenada]]</f>
        <v>26</v>
      </c>
      <c r="K1695" s="4">
        <f>(cocina[[#This Row],[Precio Unitario]]-cocina[[#This Row],[Costo Unitario]])*cocina[[#This Row],[Cantidad Ordenada]]</f>
        <v>11</v>
      </c>
      <c r="L1695" s="7">
        <f>cocina[[#This Row],[Ganancia Neta]]/cocina[[#This Row],[Ganancia Bruta]]</f>
        <v>0.42307692307692307</v>
      </c>
      <c r="M1695" s="4">
        <f>cocina[[#This Row],[Costo Unitario]]*cocina[[#This Row],[Cantidad Ordenada]]</f>
        <v>15</v>
      </c>
    </row>
    <row r="1696" spans="1:13" x14ac:dyDescent="0.45">
      <c r="A1696" s="3">
        <v>684</v>
      </c>
      <c r="B1696" s="3">
        <v>10</v>
      </c>
      <c r="C1696" s="2" t="s">
        <v>58</v>
      </c>
      <c r="D1696" s="2" t="s">
        <v>1339</v>
      </c>
      <c r="E1696" s="4">
        <v>17</v>
      </c>
      <c r="F1696" s="4">
        <v>29</v>
      </c>
      <c r="G1696" s="3">
        <v>3</v>
      </c>
      <c r="H1696">
        <v>37</v>
      </c>
      <c r="I1696" s="2" t="s">
        <v>1327</v>
      </c>
      <c r="J1696" s="4">
        <f>cocina[[#This Row],[Precio Unitario]]*cocina[[#This Row],[Cantidad Ordenada]]</f>
        <v>87</v>
      </c>
      <c r="K1696" s="4">
        <f>(cocina[[#This Row],[Precio Unitario]]-cocina[[#This Row],[Costo Unitario]])*cocina[[#This Row],[Cantidad Ordenada]]</f>
        <v>36</v>
      </c>
      <c r="L1696" s="7">
        <f>cocina[[#This Row],[Ganancia Neta]]/cocina[[#This Row],[Ganancia Bruta]]</f>
        <v>0.41379310344827586</v>
      </c>
      <c r="M1696" s="4">
        <f>cocina[[#This Row],[Costo Unitario]]*cocina[[#This Row],[Cantidad Ordenada]]</f>
        <v>51</v>
      </c>
    </row>
    <row r="1697" spans="1:13" x14ac:dyDescent="0.45">
      <c r="A1697" s="3">
        <v>685</v>
      </c>
      <c r="B1697" s="3">
        <v>5</v>
      </c>
      <c r="C1697" s="2" t="s">
        <v>200</v>
      </c>
      <c r="D1697" s="2" t="s">
        <v>1336</v>
      </c>
      <c r="E1697" s="4">
        <v>16</v>
      </c>
      <c r="F1697" s="4">
        <v>27</v>
      </c>
      <c r="G1697" s="3">
        <v>2</v>
      </c>
      <c r="H1697">
        <v>17</v>
      </c>
      <c r="I1697" s="2" t="s">
        <v>1328</v>
      </c>
      <c r="J1697" s="4">
        <f>cocina[[#This Row],[Precio Unitario]]*cocina[[#This Row],[Cantidad Ordenada]]</f>
        <v>54</v>
      </c>
      <c r="K1697" s="4">
        <f>(cocina[[#This Row],[Precio Unitario]]-cocina[[#This Row],[Costo Unitario]])*cocina[[#This Row],[Cantidad Ordenada]]</f>
        <v>22</v>
      </c>
      <c r="L1697" s="7">
        <f>cocina[[#This Row],[Ganancia Neta]]/cocina[[#This Row],[Ganancia Bruta]]</f>
        <v>0.40740740740740738</v>
      </c>
      <c r="M1697" s="4">
        <f>cocina[[#This Row],[Costo Unitario]]*cocina[[#This Row],[Cantidad Ordenada]]</f>
        <v>32</v>
      </c>
    </row>
    <row r="1698" spans="1:13" x14ac:dyDescent="0.45">
      <c r="A1698" s="3">
        <v>686</v>
      </c>
      <c r="B1698" s="3">
        <v>10</v>
      </c>
      <c r="C1698" s="2" t="s">
        <v>218</v>
      </c>
      <c r="D1698" s="2" t="s">
        <v>1335</v>
      </c>
      <c r="E1698" s="4">
        <v>19</v>
      </c>
      <c r="F1698" s="4">
        <v>31</v>
      </c>
      <c r="G1698" s="3">
        <v>2</v>
      </c>
      <c r="H1698">
        <v>37</v>
      </c>
      <c r="I1698" s="2" t="s">
        <v>1327</v>
      </c>
      <c r="J1698" s="4">
        <f>cocina[[#This Row],[Precio Unitario]]*cocina[[#This Row],[Cantidad Ordenada]]</f>
        <v>62</v>
      </c>
      <c r="K1698" s="4">
        <f>(cocina[[#This Row],[Precio Unitario]]-cocina[[#This Row],[Costo Unitario]])*cocina[[#This Row],[Cantidad Ordenada]]</f>
        <v>24</v>
      </c>
      <c r="L1698" s="7">
        <f>cocina[[#This Row],[Ganancia Neta]]/cocina[[#This Row],[Ganancia Bruta]]</f>
        <v>0.38709677419354838</v>
      </c>
      <c r="M1698" s="4">
        <f>cocina[[#This Row],[Costo Unitario]]*cocina[[#This Row],[Cantidad Ordenada]]</f>
        <v>38</v>
      </c>
    </row>
    <row r="1699" spans="1:13" x14ac:dyDescent="0.45">
      <c r="A1699" s="3">
        <v>686</v>
      </c>
      <c r="B1699" s="3">
        <v>10</v>
      </c>
      <c r="C1699" s="2" t="s">
        <v>279</v>
      </c>
      <c r="D1699" s="2" t="s">
        <v>1347</v>
      </c>
      <c r="E1699" s="4">
        <v>12</v>
      </c>
      <c r="F1699" s="4">
        <v>20</v>
      </c>
      <c r="G1699" s="3">
        <v>2</v>
      </c>
      <c r="H1699">
        <v>21</v>
      </c>
      <c r="I1699" s="2" t="s">
        <v>1328</v>
      </c>
      <c r="J1699" s="4">
        <f>cocina[[#This Row],[Precio Unitario]]*cocina[[#This Row],[Cantidad Ordenada]]</f>
        <v>40</v>
      </c>
      <c r="K1699" s="4">
        <f>(cocina[[#This Row],[Precio Unitario]]-cocina[[#This Row],[Costo Unitario]])*cocina[[#This Row],[Cantidad Ordenada]]</f>
        <v>16</v>
      </c>
      <c r="L1699" s="7">
        <f>cocina[[#This Row],[Ganancia Neta]]/cocina[[#This Row],[Ganancia Bruta]]</f>
        <v>0.4</v>
      </c>
      <c r="M1699" s="4">
        <f>cocina[[#This Row],[Costo Unitario]]*cocina[[#This Row],[Cantidad Ordenada]]</f>
        <v>24</v>
      </c>
    </row>
    <row r="1700" spans="1:13" x14ac:dyDescent="0.45">
      <c r="A1700" s="3">
        <v>687</v>
      </c>
      <c r="B1700" s="3">
        <v>2</v>
      </c>
      <c r="C1700" s="2" t="s">
        <v>131</v>
      </c>
      <c r="D1700" s="2" t="s">
        <v>1338</v>
      </c>
      <c r="E1700" s="4">
        <v>22</v>
      </c>
      <c r="F1700" s="4">
        <v>36</v>
      </c>
      <c r="G1700" s="3">
        <v>2</v>
      </c>
      <c r="H1700">
        <v>29</v>
      </c>
      <c r="I1700" s="2" t="s">
        <v>1327</v>
      </c>
      <c r="J1700" s="4">
        <f>cocina[[#This Row],[Precio Unitario]]*cocina[[#This Row],[Cantidad Ordenada]]</f>
        <v>72</v>
      </c>
      <c r="K1700" s="4">
        <f>(cocina[[#This Row],[Precio Unitario]]-cocina[[#This Row],[Costo Unitario]])*cocina[[#This Row],[Cantidad Ordenada]]</f>
        <v>28</v>
      </c>
      <c r="L1700" s="7">
        <f>cocina[[#This Row],[Ganancia Neta]]/cocina[[#This Row],[Ganancia Bruta]]</f>
        <v>0.3888888888888889</v>
      </c>
      <c r="M1700" s="4">
        <f>cocina[[#This Row],[Costo Unitario]]*cocina[[#This Row],[Cantidad Ordenada]]</f>
        <v>44</v>
      </c>
    </row>
    <row r="1701" spans="1:13" x14ac:dyDescent="0.45">
      <c r="A1701" s="3">
        <v>688</v>
      </c>
      <c r="B1701" s="3">
        <v>3</v>
      </c>
      <c r="C1701" s="2" t="s">
        <v>58</v>
      </c>
      <c r="D1701" s="2" t="s">
        <v>1339</v>
      </c>
      <c r="E1701" s="4">
        <v>17</v>
      </c>
      <c r="F1701" s="4">
        <v>29</v>
      </c>
      <c r="G1701" s="3">
        <v>1</v>
      </c>
      <c r="H1701">
        <v>14</v>
      </c>
      <c r="I1701" s="2" t="s">
        <v>1328</v>
      </c>
      <c r="J1701" s="4">
        <f>cocina[[#This Row],[Precio Unitario]]*cocina[[#This Row],[Cantidad Ordenada]]</f>
        <v>29</v>
      </c>
      <c r="K1701" s="4">
        <f>(cocina[[#This Row],[Precio Unitario]]-cocina[[#This Row],[Costo Unitario]])*cocina[[#This Row],[Cantidad Ordenada]]</f>
        <v>12</v>
      </c>
      <c r="L1701" s="7">
        <f>cocina[[#This Row],[Ganancia Neta]]/cocina[[#This Row],[Ganancia Bruta]]</f>
        <v>0.41379310344827586</v>
      </c>
      <c r="M1701" s="4">
        <f>cocina[[#This Row],[Costo Unitario]]*cocina[[#This Row],[Cantidad Ordenada]]</f>
        <v>17</v>
      </c>
    </row>
    <row r="1702" spans="1:13" x14ac:dyDescent="0.45">
      <c r="A1702" s="3">
        <v>689</v>
      </c>
      <c r="B1702" s="3">
        <v>14</v>
      </c>
      <c r="C1702" s="2" t="s">
        <v>385</v>
      </c>
      <c r="D1702" s="2" t="s">
        <v>1348</v>
      </c>
      <c r="E1702" s="4">
        <v>14</v>
      </c>
      <c r="F1702" s="4">
        <v>23</v>
      </c>
      <c r="G1702" s="3">
        <v>3</v>
      </c>
      <c r="H1702">
        <v>16</v>
      </c>
      <c r="I1702" s="2" t="s">
        <v>1327</v>
      </c>
      <c r="J1702" s="4">
        <f>cocina[[#This Row],[Precio Unitario]]*cocina[[#This Row],[Cantidad Ordenada]]</f>
        <v>69</v>
      </c>
      <c r="K1702" s="4">
        <f>(cocina[[#This Row],[Precio Unitario]]-cocina[[#This Row],[Costo Unitario]])*cocina[[#This Row],[Cantidad Ordenada]]</f>
        <v>27</v>
      </c>
      <c r="L1702" s="7">
        <f>cocina[[#This Row],[Ganancia Neta]]/cocina[[#This Row],[Ganancia Bruta]]</f>
        <v>0.39130434782608697</v>
      </c>
      <c r="M1702" s="4">
        <f>cocina[[#This Row],[Costo Unitario]]*cocina[[#This Row],[Cantidad Ordenada]]</f>
        <v>42</v>
      </c>
    </row>
    <row r="1703" spans="1:13" x14ac:dyDescent="0.45">
      <c r="A1703" s="3">
        <v>689</v>
      </c>
      <c r="B1703" s="3">
        <v>14</v>
      </c>
      <c r="C1703" s="2" t="s">
        <v>229</v>
      </c>
      <c r="D1703" s="2" t="s">
        <v>1352</v>
      </c>
      <c r="E1703" s="4">
        <v>15</v>
      </c>
      <c r="F1703" s="4">
        <v>25</v>
      </c>
      <c r="G1703" s="3">
        <v>3</v>
      </c>
      <c r="H1703">
        <v>7</v>
      </c>
      <c r="I1703" s="2" t="s">
        <v>1327</v>
      </c>
      <c r="J1703" s="4">
        <f>cocina[[#This Row],[Precio Unitario]]*cocina[[#This Row],[Cantidad Ordenada]]</f>
        <v>75</v>
      </c>
      <c r="K1703" s="4">
        <f>(cocina[[#This Row],[Precio Unitario]]-cocina[[#This Row],[Costo Unitario]])*cocina[[#This Row],[Cantidad Ordenada]]</f>
        <v>30</v>
      </c>
      <c r="L1703" s="7">
        <f>cocina[[#This Row],[Ganancia Neta]]/cocina[[#This Row],[Ganancia Bruta]]</f>
        <v>0.4</v>
      </c>
      <c r="M1703" s="4">
        <f>cocina[[#This Row],[Costo Unitario]]*cocina[[#This Row],[Cantidad Ordenada]]</f>
        <v>45</v>
      </c>
    </row>
    <row r="1704" spans="1:13" x14ac:dyDescent="0.45">
      <c r="A1704" s="3">
        <v>689</v>
      </c>
      <c r="B1704" s="3">
        <v>14</v>
      </c>
      <c r="C1704" s="2" t="s">
        <v>126</v>
      </c>
      <c r="D1704" s="2" t="s">
        <v>1349</v>
      </c>
      <c r="E1704" s="4">
        <v>13</v>
      </c>
      <c r="F1704" s="4">
        <v>21</v>
      </c>
      <c r="G1704" s="3">
        <v>1</v>
      </c>
      <c r="H1704">
        <v>6</v>
      </c>
      <c r="I1704" s="2" t="s">
        <v>1328</v>
      </c>
      <c r="J1704" s="4">
        <f>cocina[[#This Row],[Precio Unitario]]*cocina[[#This Row],[Cantidad Ordenada]]</f>
        <v>21</v>
      </c>
      <c r="K1704" s="4">
        <f>(cocina[[#This Row],[Precio Unitario]]-cocina[[#This Row],[Costo Unitario]])*cocina[[#This Row],[Cantidad Ordenada]]</f>
        <v>8</v>
      </c>
      <c r="L1704" s="7">
        <f>cocina[[#This Row],[Ganancia Neta]]/cocina[[#This Row],[Ganancia Bruta]]</f>
        <v>0.38095238095238093</v>
      </c>
      <c r="M1704" s="4">
        <f>cocina[[#This Row],[Costo Unitario]]*cocina[[#This Row],[Cantidad Ordenada]]</f>
        <v>13</v>
      </c>
    </row>
    <row r="1705" spans="1:13" x14ac:dyDescent="0.45">
      <c r="A1705" s="3">
        <v>690</v>
      </c>
      <c r="B1705" s="3">
        <v>15</v>
      </c>
      <c r="C1705" s="2" t="s">
        <v>80</v>
      </c>
      <c r="D1705" s="2" t="s">
        <v>1337</v>
      </c>
      <c r="E1705" s="4">
        <v>25</v>
      </c>
      <c r="F1705" s="4">
        <v>40</v>
      </c>
      <c r="G1705" s="3">
        <v>1</v>
      </c>
      <c r="H1705">
        <v>49</v>
      </c>
      <c r="I1705" s="2" t="s">
        <v>1327</v>
      </c>
      <c r="J1705" s="4">
        <f>cocina[[#This Row],[Precio Unitario]]*cocina[[#This Row],[Cantidad Ordenada]]</f>
        <v>40</v>
      </c>
      <c r="K1705" s="4">
        <f>(cocina[[#This Row],[Precio Unitario]]-cocina[[#This Row],[Costo Unitario]])*cocina[[#This Row],[Cantidad Ordenada]]</f>
        <v>15</v>
      </c>
      <c r="L1705" s="7">
        <f>cocina[[#This Row],[Ganancia Neta]]/cocina[[#This Row],[Ganancia Bruta]]</f>
        <v>0.375</v>
      </c>
      <c r="M1705" s="4">
        <f>cocina[[#This Row],[Costo Unitario]]*cocina[[#This Row],[Cantidad Ordenada]]</f>
        <v>25</v>
      </c>
    </row>
    <row r="1706" spans="1:13" x14ac:dyDescent="0.45">
      <c r="A1706" s="3">
        <v>690</v>
      </c>
      <c r="B1706" s="3">
        <v>15</v>
      </c>
      <c r="C1706" s="2" t="s">
        <v>218</v>
      </c>
      <c r="D1706" s="2" t="s">
        <v>1335</v>
      </c>
      <c r="E1706" s="4">
        <v>19</v>
      </c>
      <c r="F1706" s="4">
        <v>31</v>
      </c>
      <c r="G1706" s="3">
        <v>2</v>
      </c>
      <c r="H1706">
        <v>16</v>
      </c>
      <c r="I1706" s="2" t="s">
        <v>1327</v>
      </c>
      <c r="J1706" s="4">
        <f>cocina[[#This Row],[Precio Unitario]]*cocina[[#This Row],[Cantidad Ordenada]]</f>
        <v>62</v>
      </c>
      <c r="K1706" s="4">
        <f>(cocina[[#This Row],[Precio Unitario]]-cocina[[#This Row],[Costo Unitario]])*cocina[[#This Row],[Cantidad Ordenada]]</f>
        <v>24</v>
      </c>
      <c r="L1706" s="7">
        <f>cocina[[#This Row],[Ganancia Neta]]/cocina[[#This Row],[Ganancia Bruta]]</f>
        <v>0.38709677419354838</v>
      </c>
      <c r="M1706" s="4">
        <f>cocina[[#This Row],[Costo Unitario]]*cocina[[#This Row],[Cantidad Ordenada]]</f>
        <v>38</v>
      </c>
    </row>
    <row r="1707" spans="1:13" x14ac:dyDescent="0.45">
      <c r="A1707" s="3">
        <v>690</v>
      </c>
      <c r="B1707" s="3">
        <v>15</v>
      </c>
      <c r="C1707" s="2" t="s">
        <v>68</v>
      </c>
      <c r="D1707" s="2" t="s">
        <v>1341</v>
      </c>
      <c r="E1707" s="4">
        <v>16</v>
      </c>
      <c r="F1707" s="4">
        <v>28</v>
      </c>
      <c r="G1707" s="3">
        <v>2</v>
      </c>
      <c r="H1707">
        <v>54</v>
      </c>
      <c r="I1707" s="2" t="s">
        <v>1327</v>
      </c>
      <c r="J1707" s="4">
        <f>cocina[[#This Row],[Precio Unitario]]*cocina[[#This Row],[Cantidad Ordenada]]</f>
        <v>56</v>
      </c>
      <c r="K1707" s="4">
        <f>(cocina[[#This Row],[Precio Unitario]]-cocina[[#This Row],[Costo Unitario]])*cocina[[#This Row],[Cantidad Ordenada]]</f>
        <v>24</v>
      </c>
      <c r="L1707" s="7">
        <f>cocina[[#This Row],[Ganancia Neta]]/cocina[[#This Row],[Ganancia Bruta]]</f>
        <v>0.42857142857142855</v>
      </c>
      <c r="M1707" s="4">
        <f>cocina[[#This Row],[Costo Unitario]]*cocina[[#This Row],[Cantidad Ordenada]]</f>
        <v>32</v>
      </c>
    </row>
    <row r="1708" spans="1:13" x14ac:dyDescent="0.45">
      <c r="A1708" s="3">
        <v>690</v>
      </c>
      <c r="B1708" s="3">
        <v>15</v>
      </c>
      <c r="C1708" s="2" t="s">
        <v>512</v>
      </c>
      <c r="D1708" s="2" t="s">
        <v>1340</v>
      </c>
      <c r="E1708" s="4">
        <v>20</v>
      </c>
      <c r="F1708" s="4">
        <v>33</v>
      </c>
      <c r="G1708" s="3">
        <v>1</v>
      </c>
      <c r="H1708">
        <v>24</v>
      </c>
      <c r="I1708" s="2" t="s">
        <v>1327</v>
      </c>
      <c r="J1708" s="4">
        <f>cocina[[#This Row],[Precio Unitario]]*cocina[[#This Row],[Cantidad Ordenada]]</f>
        <v>33</v>
      </c>
      <c r="K1708" s="4">
        <f>(cocina[[#This Row],[Precio Unitario]]-cocina[[#This Row],[Costo Unitario]])*cocina[[#This Row],[Cantidad Ordenada]]</f>
        <v>13</v>
      </c>
      <c r="L1708" s="7">
        <f>cocina[[#This Row],[Ganancia Neta]]/cocina[[#This Row],[Ganancia Bruta]]</f>
        <v>0.39393939393939392</v>
      </c>
      <c r="M1708" s="4">
        <f>cocina[[#This Row],[Costo Unitario]]*cocina[[#This Row],[Cantidad Ordenada]]</f>
        <v>20</v>
      </c>
    </row>
    <row r="1709" spans="1:13" x14ac:dyDescent="0.45">
      <c r="A1709" s="3">
        <v>691</v>
      </c>
      <c r="B1709" s="3">
        <v>19</v>
      </c>
      <c r="C1709" s="2" t="s">
        <v>390</v>
      </c>
      <c r="D1709" s="2" t="s">
        <v>1345</v>
      </c>
      <c r="E1709" s="4">
        <v>13</v>
      </c>
      <c r="F1709" s="4">
        <v>22</v>
      </c>
      <c r="G1709" s="3">
        <v>3</v>
      </c>
      <c r="H1709">
        <v>34</v>
      </c>
      <c r="I1709" s="2" t="s">
        <v>1327</v>
      </c>
      <c r="J1709" s="4">
        <f>cocina[[#This Row],[Precio Unitario]]*cocina[[#This Row],[Cantidad Ordenada]]</f>
        <v>66</v>
      </c>
      <c r="K1709" s="4">
        <f>(cocina[[#This Row],[Precio Unitario]]-cocina[[#This Row],[Costo Unitario]])*cocina[[#This Row],[Cantidad Ordenada]]</f>
        <v>27</v>
      </c>
      <c r="L1709" s="7">
        <f>cocina[[#This Row],[Ganancia Neta]]/cocina[[#This Row],[Ganancia Bruta]]</f>
        <v>0.40909090909090912</v>
      </c>
      <c r="M1709" s="4">
        <f>cocina[[#This Row],[Costo Unitario]]*cocina[[#This Row],[Cantidad Ordenada]]</f>
        <v>39</v>
      </c>
    </row>
    <row r="1710" spans="1:13" x14ac:dyDescent="0.45">
      <c r="A1710" s="3">
        <v>692</v>
      </c>
      <c r="B1710" s="3">
        <v>9</v>
      </c>
      <c r="C1710" s="2" t="s">
        <v>35</v>
      </c>
      <c r="D1710" s="2" t="s">
        <v>1343</v>
      </c>
      <c r="E1710" s="4">
        <v>21</v>
      </c>
      <c r="F1710" s="4">
        <v>35</v>
      </c>
      <c r="G1710" s="3">
        <v>3</v>
      </c>
      <c r="H1710">
        <v>33</v>
      </c>
      <c r="I1710" s="2" t="s">
        <v>1328</v>
      </c>
      <c r="J1710" s="4">
        <f>cocina[[#This Row],[Precio Unitario]]*cocina[[#This Row],[Cantidad Ordenada]]</f>
        <v>105</v>
      </c>
      <c r="K1710" s="4">
        <f>(cocina[[#This Row],[Precio Unitario]]-cocina[[#This Row],[Costo Unitario]])*cocina[[#This Row],[Cantidad Ordenada]]</f>
        <v>42</v>
      </c>
      <c r="L1710" s="7">
        <f>cocina[[#This Row],[Ganancia Neta]]/cocina[[#This Row],[Ganancia Bruta]]</f>
        <v>0.4</v>
      </c>
      <c r="M1710" s="4">
        <f>cocina[[#This Row],[Costo Unitario]]*cocina[[#This Row],[Cantidad Ordenada]]</f>
        <v>63</v>
      </c>
    </row>
    <row r="1711" spans="1:13" x14ac:dyDescent="0.45">
      <c r="A1711" s="3">
        <v>692</v>
      </c>
      <c r="B1711" s="3">
        <v>9</v>
      </c>
      <c r="C1711" s="2" t="s">
        <v>123</v>
      </c>
      <c r="D1711" s="2" t="s">
        <v>1334</v>
      </c>
      <c r="E1711" s="4">
        <v>18</v>
      </c>
      <c r="F1711" s="4">
        <v>30</v>
      </c>
      <c r="G1711" s="3">
        <v>1</v>
      </c>
      <c r="H1711">
        <v>49</v>
      </c>
      <c r="I1711" s="2" t="s">
        <v>1327</v>
      </c>
      <c r="J1711" s="4">
        <f>cocina[[#This Row],[Precio Unitario]]*cocina[[#This Row],[Cantidad Ordenada]]</f>
        <v>30</v>
      </c>
      <c r="K1711" s="4">
        <f>(cocina[[#This Row],[Precio Unitario]]-cocina[[#This Row],[Costo Unitario]])*cocina[[#This Row],[Cantidad Ordenada]]</f>
        <v>12</v>
      </c>
      <c r="L1711" s="7">
        <f>cocina[[#This Row],[Ganancia Neta]]/cocina[[#This Row],[Ganancia Bruta]]</f>
        <v>0.4</v>
      </c>
      <c r="M1711" s="4">
        <f>cocina[[#This Row],[Costo Unitario]]*cocina[[#This Row],[Cantidad Ordenada]]</f>
        <v>18</v>
      </c>
    </row>
    <row r="1712" spans="1:13" x14ac:dyDescent="0.45">
      <c r="A1712" s="3">
        <v>692</v>
      </c>
      <c r="B1712" s="3">
        <v>9</v>
      </c>
      <c r="C1712" s="2" t="s">
        <v>143</v>
      </c>
      <c r="D1712" s="2" t="s">
        <v>1350</v>
      </c>
      <c r="E1712" s="4">
        <v>10</v>
      </c>
      <c r="F1712" s="4">
        <v>18</v>
      </c>
      <c r="G1712" s="3">
        <v>1</v>
      </c>
      <c r="H1712">
        <v>11</v>
      </c>
      <c r="I1712" s="2" t="s">
        <v>1327</v>
      </c>
      <c r="J1712" s="4">
        <f>cocina[[#This Row],[Precio Unitario]]*cocina[[#This Row],[Cantidad Ordenada]]</f>
        <v>18</v>
      </c>
      <c r="K1712" s="4">
        <f>(cocina[[#This Row],[Precio Unitario]]-cocina[[#This Row],[Costo Unitario]])*cocina[[#This Row],[Cantidad Ordenada]]</f>
        <v>8</v>
      </c>
      <c r="L1712" s="7">
        <f>cocina[[#This Row],[Ganancia Neta]]/cocina[[#This Row],[Ganancia Bruta]]</f>
        <v>0.44444444444444442</v>
      </c>
      <c r="M1712" s="4">
        <f>cocina[[#This Row],[Costo Unitario]]*cocina[[#This Row],[Cantidad Ordenada]]</f>
        <v>10</v>
      </c>
    </row>
    <row r="1713" spans="1:13" x14ac:dyDescent="0.45">
      <c r="A1713" s="3">
        <v>692</v>
      </c>
      <c r="B1713" s="3">
        <v>9</v>
      </c>
      <c r="C1713" s="2" t="s">
        <v>279</v>
      </c>
      <c r="D1713" s="2" t="s">
        <v>1347</v>
      </c>
      <c r="E1713" s="4">
        <v>12</v>
      </c>
      <c r="F1713" s="4">
        <v>20</v>
      </c>
      <c r="G1713" s="3">
        <v>1</v>
      </c>
      <c r="H1713">
        <v>7</v>
      </c>
      <c r="I1713" s="2" t="s">
        <v>1327</v>
      </c>
      <c r="J1713" s="4">
        <f>cocina[[#This Row],[Precio Unitario]]*cocina[[#This Row],[Cantidad Ordenada]]</f>
        <v>20</v>
      </c>
      <c r="K1713" s="4">
        <f>(cocina[[#This Row],[Precio Unitario]]-cocina[[#This Row],[Costo Unitario]])*cocina[[#This Row],[Cantidad Ordenada]]</f>
        <v>8</v>
      </c>
      <c r="L1713" s="7">
        <f>cocina[[#This Row],[Ganancia Neta]]/cocina[[#This Row],[Ganancia Bruta]]</f>
        <v>0.4</v>
      </c>
      <c r="M1713" s="4">
        <f>cocina[[#This Row],[Costo Unitario]]*cocina[[#This Row],[Cantidad Ordenada]]</f>
        <v>12</v>
      </c>
    </row>
    <row r="1714" spans="1:13" x14ac:dyDescent="0.45">
      <c r="A1714" s="3">
        <v>693</v>
      </c>
      <c r="B1714" s="3">
        <v>15</v>
      </c>
      <c r="C1714" s="2" t="s">
        <v>131</v>
      </c>
      <c r="D1714" s="2" t="s">
        <v>1338</v>
      </c>
      <c r="E1714" s="4">
        <v>22</v>
      </c>
      <c r="F1714" s="4">
        <v>36</v>
      </c>
      <c r="G1714" s="3">
        <v>1</v>
      </c>
      <c r="H1714">
        <v>20</v>
      </c>
      <c r="I1714" s="2" t="s">
        <v>1327</v>
      </c>
      <c r="J1714" s="4">
        <f>cocina[[#This Row],[Precio Unitario]]*cocina[[#This Row],[Cantidad Ordenada]]</f>
        <v>36</v>
      </c>
      <c r="K1714" s="4">
        <f>(cocina[[#This Row],[Precio Unitario]]-cocina[[#This Row],[Costo Unitario]])*cocina[[#This Row],[Cantidad Ordenada]]</f>
        <v>14</v>
      </c>
      <c r="L1714" s="7">
        <f>cocina[[#This Row],[Ganancia Neta]]/cocina[[#This Row],[Ganancia Bruta]]</f>
        <v>0.3888888888888889</v>
      </c>
      <c r="M1714" s="4">
        <f>cocina[[#This Row],[Costo Unitario]]*cocina[[#This Row],[Cantidad Ordenada]]</f>
        <v>22</v>
      </c>
    </row>
    <row r="1715" spans="1:13" x14ac:dyDescent="0.45">
      <c r="A1715" s="3">
        <v>693</v>
      </c>
      <c r="B1715" s="3">
        <v>15</v>
      </c>
      <c r="C1715" s="2" t="s">
        <v>126</v>
      </c>
      <c r="D1715" s="2" t="s">
        <v>1349</v>
      </c>
      <c r="E1715" s="4">
        <v>13</v>
      </c>
      <c r="F1715" s="4">
        <v>21</v>
      </c>
      <c r="G1715" s="3">
        <v>2</v>
      </c>
      <c r="H1715">
        <v>24</v>
      </c>
      <c r="I1715" s="2" t="s">
        <v>1327</v>
      </c>
      <c r="J1715" s="4">
        <f>cocina[[#This Row],[Precio Unitario]]*cocina[[#This Row],[Cantidad Ordenada]]</f>
        <v>42</v>
      </c>
      <c r="K1715" s="4">
        <f>(cocina[[#This Row],[Precio Unitario]]-cocina[[#This Row],[Costo Unitario]])*cocina[[#This Row],[Cantidad Ordenada]]</f>
        <v>16</v>
      </c>
      <c r="L1715" s="7">
        <f>cocina[[#This Row],[Ganancia Neta]]/cocina[[#This Row],[Ganancia Bruta]]</f>
        <v>0.38095238095238093</v>
      </c>
      <c r="M1715" s="4">
        <f>cocina[[#This Row],[Costo Unitario]]*cocina[[#This Row],[Cantidad Ordenada]]</f>
        <v>26</v>
      </c>
    </row>
    <row r="1716" spans="1:13" x14ac:dyDescent="0.45">
      <c r="A1716" s="3">
        <v>694</v>
      </c>
      <c r="B1716" s="3">
        <v>5</v>
      </c>
      <c r="C1716" s="2" t="s">
        <v>279</v>
      </c>
      <c r="D1716" s="2" t="s">
        <v>1347</v>
      </c>
      <c r="E1716" s="4">
        <v>12</v>
      </c>
      <c r="F1716" s="4">
        <v>20</v>
      </c>
      <c r="G1716" s="3">
        <v>3</v>
      </c>
      <c r="H1716">
        <v>20</v>
      </c>
      <c r="I1716" s="2" t="s">
        <v>1327</v>
      </c>
      <c r="J1716" s="4">
        <f>cocina[[#This Row],[Precio Unitario]]*cocina[[#This Row],[Cantidad Ordenada]]</f>
        <v>60</v>
      </c>
      <c r="K1716" s="4">
        <f>(cocina[[#This Row],[Precio Unitario]]-cocina[[#This Row],[Costo Unitario]])*cocina[[#This Row],[Cantidad Ordenada]]</f>
        <v>24</v>
      </c>
      <c r="L1716" s="7">
        <f>cocina[[#This Row],[Ganancia Neta]]/cocina[[#This Row],[Ganancia Bruta]]</f>
        <v>0.4</v>
      </c>
      <c r="M1716" s="4">
        <f>cocina[[#This Row],[Costo Unitario]]*cocina[[#This Row],[Cantidad Ordenada]]</f>
        <v>36</v>
      </c>
    </row>
    <row r="1717" spans="1:13" x14ac:dyDescent="0.45">
      <c r="A1717" s="3">
        <v>694</v>
      </c>
      <c r="B1717" s="3">
        <v>5</v>
      </c>
      <c r="C1717" s="2" t="s">
        <v>143</v>
      </c>
      <c r="D1717" s="2" t="s">
        <v>1350</v>
      </c>
      <c r="E1717" s="4">
        <v>10</v>
      </c>
      <c r="F1717" s="4">
        <v>18</v>
      </c>
      <c r="G1717" s="3">
        <v>2</v>
      </c>
      <c r="H1717">
        <v>26</v>
      </c>
      <c r="I1717" s="2" t="s">
        <v>1328</v>
      </c>
      <c r="J1717" s="4">
        <f>cocina[[#This Row],[Precio Unitario]]*cocina[[#This Row],[Cantidad Ordenada]]</f>
        <v>36</v>
      </c>
      <c r="K1717" s="4">
        <f>(cocina[[#This Row],[Precio Unitario]]-cocina[[#This Row],[Costo Unitario]])*cocina[[#This Row],[Cantidad Ordenada]]</f>
        <v>16</v>
      </c>
      <c r="L1717" s="7">
        <f>cocina[[#This Row],[Ganancia Neta]]/cocina[[#This Row],[Ganancia Bruta]]</f>
        <v>0.44444444444444442</v>
      </c>
      <c r="M1717" s="4">
        <f>cocina[[#This Row],[Costo Unitario]]*cocina[[#This Row],[Cantidad Ordenada]]</f>
        <v>20</v>
      </c>
    </row>
    <row r="1718" spans="1:13" x14ac:dyDescent="0.45">
      <c r="A1718" s="3">
        <v>694</v>
      </c>
      <c r="B1718" s="3">
        <v>5</v>
      </c>
      <c r="C1718" s="2" t="s">
        <v>80</v>
      </c>
      <c r="D1718" s="2" t="s">
        <v>1337</v>
      </c>
      <c r="E1718" s="4">
        <v>25</v>
      </c>
      <c r="F1718" s="4">
        <v>40</v>
      </c>
      <c r="G1718" s="3">
        <v>1</v>
      </c>
      <c r="H1718">
        <v>40</v>
      </c>
      <c r="I1718" s="2" t="s">
        <v>1327</v>
      </c>
      <c r="J1718" s="4">
        <f>cocina[[#This Row],[Precio Unitario]]*cocina[[#This Row],[Cantidad Ordenada]]</f>
        <v>40</v>
      </c>
      <c r="K1718" s="4">
        <f>(cocina[[#This Row],[Precio Unitario]]-cocina[[#This Row],[Costo Unitario]])*cocina[[#This Row],[Cantidad Ordenada]]</f>
        <v>15</v>
      </c>
      <c r="L1718" s="7">
        <f>cocina[[#This Row],[Ganancia Neta]]/cocina[[#This Row],[Ganancia Bruta]]</f>
        <v>0.375</v>
      </c>
      <c r="M1718" s="4">
        <f>cocina[[#This Row],[Costo Unitario]]*cocina[[#This Row],[Cantidad Ordenada]]</f>
        <v>25</v>
      </c>
    </row>
    <row r="1719" spans="1:13" x14ac:dyDescent="0.45">
      <c r="A1719" s="3">
        <v>694</v>
      </c>
      <c r="B1719" s="3">
        <v>5</v>
      </c>
      <c r="C1719" s="2" t="s">
        <v>126</v>
      </c>
      <c r="D1719" s="2" t="s">
        <v>1349</v>
      </c>
      <c r="E1719" s="4">
        <v>13</v>
      </c>
      <c r="F1719" s="4">
        <v>21</v>
      </c>
      <c r="G1719" s="3">
        <v>1</v>
      </c>
      <c r="H1719">
        <v>42</v>
      </c>
      <c r="I1719" s="2" t="s">
        <v>1328</v>
      </c>
      <c r="J1719" s="4">
        <f>cocina[[#This Row],[Precio Unitario]]*cocina[[#This Row],[Cantidad Ordenada]]</f>
        <v>21</v>
      </c>
      <c r="K1719" s="4">
        <f>(cocina[[#This Row],[Precio Unitario]]-cocina[[#This Row],[Costo Unitario]])*cocina[[#This Row],[Cantidad Ordenada]]</f>
        <v>8</v>
      </c>
      <c r="L1719" s="7">
        <f>cocina[[#This Row],[Ganancia Neta]]/cocina[[#This Row],[Ganancia Bruta]]</f>
        <v>0.38095238095238093</v>
      </c>
      <c r="M1719" s="4">
        <f>cocina[[#This Row],[Costo Unitario]]*cocina[[#This Row],[Cantidad Ordenada]]</f>
        <v>13</v>
      </c>
    </row>
    <row r="1720" spans="1:13" x14ac:dyDescent="0.45">
      <c r="A1720" s="3">
        <v>695</v>
      </c>
      <c r="B1720" s="3">
        <v>9</v>
      </c>
      <c r="C1720" s="2" t="s">
        <v>68</v>
      </c>
      <c r="D1720" s="2" t="s">
        <v>1341</v>
      </c>
      <c r="E1720" s="4">
        <v>16</v>
      </c>
      <c r="F1720" s="4">
        <v>28</v>
      </c>
      <c r="G1720" s="3">
        <v>2</v>
      </c>
      <c r="H1720">
        <v>30</v>
      </c>
      <c r="I1720" s="2" t="s">
        <v>1328</v>
      </c>
      <c r="J1720" s="4">
        <f>cocina[[#This Row],[Precio Unitario]]*cocina[[#This Row],[Cantidad Ordenada]]</f>
        <v>56</v>
      </c>
      <c r="K1720" s="4">
        <f>(cocina[[#This Row],[Precio Unitario]]-cocina[[#This Row],[Costo Unitario]])*cocina[[#This Row],[Cantidad Ordenada]]</f>
        <v>24</v>
      </c>
      <c r="L1720" s="7">
        <f>cocina[[#This Row],[Ganancia Neta]]/cocina[[#This Row],[Ganancia Bruta]]</f>
        <v>0.42857142857142855</v>
      </c>
      <c r="M1720" s="4">
        <f>cocina[[#This Row],[Costo Unitario]]*cocina[[#This Row],[Cantidad Ordenada]]</f>
        <v>32</v>
      </c>
    </row>
    <row r="1721" spans="1:13" x14ac:dyDescent="0.45">
      <c r="A1721" s="3">
        <v>695</v>
      </c>
      <c r="B1721" s="3">
        <v>9</v>
      </c>
      <c r="C1721" s="2" t="s">
        <v>123</v>
      </c>
      <c r="D1721" s="2" t="s">
        <v>1334</v>
      </c>
      <c r="E1721" s="4">
        <v>18</v>
      </c>
      <c r="F1721" s="4">
        <v>30</v>
      </c>
      <c r="G1721" s="3">
        <v>2</v>
      </c>
      <c r="H1721">
        <v>7</v>
      </c>
      <c r="I1721" s="2" t="s">
        <v>1328</v>
      </c>
      <c r="J1721" s="4">
        <f>cocina[[#This Row],[Precio Unitario]]*cocina[[#This Row],[Cantidad Ordenada]]</f>
        <v>60</v>
      </c>
      <c r="K1721" s="4">
        <f>(cocina[[#This Row],[Precio Unitario]]-cocina[[#This Row],[Costo Unitario]])*cocina[[#This Row],[Cantidad Ordenada]]</f>
        <v>24</v>
      </c>
      <c r="L1721" s="7">
        <f>cocina[[#This Row],[Ganancia Neta]]/cocina[[#This Row],[Ganancia Bruta]]</f>
        <v>0.4</v>
      </c>
      <c r="M1721" s="4">
        <f>cocina[[#This Row],[Costo Unitario]]*cocina[[#This Row],[Cantidad Ordenada]]</f>
        <v>36</v>
      </c>
    </row>
    <row r="1722" spans="1:13" x14ac:dyDescent="0.45">
      <c r="A1722" s="3">
        <v>696</v>
      </c>
      <c r="B1722" s="3">
        <v>2</v>
      </c>
      <c r="C1722" s="2" t="s">
        <v>385</v>
      </c>
      <c r="D1722" s="2" t="s">
        <v>1348</v>
      </c>
      <c r="E1722" s="4">
        <v>14</v>
      </c>
      <c r="F1722" s="4">
        <v>23</v>
      </c>
      <c r="G1722" s="3">
        <v>2</v>
      </c>
      <c r="H1722">
        <v>23</v>
      </c>
      <c r="I1722" s="2" t="s">
        <v>1327</v>
      </c>
      <c r="J1722" s="4">
        <f>cocina[[#This Row],[Precio Unitario]]*cocina[[#This Row],[Cantidad Ordenada]]</f>
        <v>46</v>
      </c>
      <c r="K1722" s="4">
        <f>(cocina[[#This Row],[Precio Unitario]]-cocina[[#This Row],[Costo Unitario]])*cocina[[#This Row],[Cantidad Ordenada]]</f>
        <v>18</v>
      </c>
      <c r="L1722" s="7">
        <f>cocina[[#This Row],[Ganancia Neta]]/cocina[[#This Row],[Ganancia Bruta]]</f>
        <v>0.39130434782608697</v>
      </c>
      <c r="M1722" s="4">
        <f>cocina[[#This Row],[Costo Unitario]]*cocina[[#This Row],[Cantidad Ordenada]]</f>
        <v>28</v>
      </c>
    </row>
    <row r="1723" spans="1:13" x14ac:dyDescent="0.45">
      <c r="A1723" s="3">
        <v>697</v>
      </c>
      <c r="B1723" s="3">
        <v>4</v>
      </c>
      <c r="C1723" s="2" t="s">
        <v>385</v>
      </c>
      <c r="D1723" s="2" t="s">
        <v>1348</v>
      </c>
      <c r="E1723" s="4">
        <v>14</v>
      </c>
      <c r="F1723" s="4">
        <v>23</v>
      </c>
      <c r="G1723" s="3">
        <v>2</v>
      </c>
      <c r="H1723">
        <v>24</v>
      </c>
      <c r="I1723" s="2" t="s">
        <v>1327</v>
      </c>
      <c r="J1723" s="4">
        <f>cocina[[#This Row],[Precio Unitario]]*cocina[[#This Row],[Cantidad Ordenada]]</f>
        <v>46</v>
      </c>
      <c r="K1723" s="4">
        <f>(cocina[[#This Row],[Precio Unitario]]-cocina[[#This Row],[Costo Unitario]])*cocina[[#This Row],[Cantidad Ordenada]]</f>
        <v>18</v>
      </c>
      <c r="L1723" s="7">
        <f>cocina[[#This Row],[Ganancia Neta]]/cocina[[#This Row],[Ganancia Bruta]]</f>
        <v>0.39130434782608697</v>
      </c>
      <c r="M1723" s="4">
        <f>cocina[[#This Row],[Costo Unitario]]*cocina[[#This Row],[Cantidad Ordenada]]</f>
        <v>28</v>
      </c>
    </row>
    <row r="1724" spans="1:13" x14ac:dyDescent="0.45">
      <c r="A1724" s="3">
        <v>697</v>
      </c>
      <c r="B1724" s="3">
        <v>4</v>
      </c>
      <c r="C1724" s="2" t="s">
        <v>512</v>
      </c>
      <c r="D1724" s="2" t="s">
        <v>1340</v>
      </c>
      <c r="E1724" s="4">
        <v>20</v>
      </c>
      <c r="F1724" s="4">
        <v>33</v>
      </c>
      <c r="G1724" s="3">
        <v>2</v>
      </c>
      <c r="H1724">
        <v>41</v>
      </c>
      <c r="I1724" s="2" t="s">
        <v>1328</v>
      </c>
      <c r="J1724" s="4">
        <f>cocina[[#This Row],[Precio Unitario]]*cocina[[#This Row],[Cantidad Ordenada]]</f>
        <v>66</v>
      </c>
      <c r="K1724" s="4">
        <f>(cocina[[#This Row],[Precio Unitario]]-cocina[[#This Row],[Costo Unitario]])*cocina[[#This Row],[Cantidad Ordenada]]</f>
        <v>26</v>
      </c>
      <c r="L1724" s="7">
        <f>cocina[[#This Row],[Ganancia Neta]]/cocina[[#This Row],[Ganancia Bruta]]</f>
        <v>0.39393939393939392</v>
      </c>
      <c r="M1724" s="4">
        <f>cocina[[#This Row],[Costo Unitario]]*cocina[[#This Row],[Cantidad Ordenada]]</f>
        <v>40</v>
      </c>
    </row>
    <row r="1725" spans="1:13" x14ac:dyDescent="0.45">
      <c r="A1725" s="3">
        <v>697</v>
      </c>
      <c r="B1725" s="3">
        <v>4</v>
      </c>
      <c r="C1725" s="2" t="s">
        <v>123</v>
      </c>
      <c r="D1725" s="2" t="s">
        <v>1334</v>
      </c>
      <c r="E1725" s="4">
        <v>18</v>
      </c>
      <c r="F1725" s="4">
        <v>30</v>
      </c>
      <c r="G1725" s="3">
        <v>2</v>
      </c>
      <c r="H1725">
        <v>35</v>
      </c>
      <c r="I1725" s="2" t="s">
        <v>1328</v>
      </c>
      <c r="J1725" s="4">
        <f>cocina[[#This Row],[Precio Unitario]]*cocina[[#This Row],[Cantidad Ordenada]]</f>
        <v>60</v>
      </c>
      <c r="K1725" s="4">
        <f>(cocina[[#This Row],[Precio Unitario]]-cocina[[#This Row],[Costo Unitario]])*cocina[[#This Row],[Cantidad Ordenada]]</f>
        <v>24</v>
      </c>
      <c r="L1725" s="7">
        <f>cocina[[#This Row],[Ganancia Neta]]/cocina[[#This Row],[Ganancia Bruta]]</f>
        <v>0.4</v>
      </c>
      <c r="M1725" s="4">
        <f>cocina[[#This Row],[Costo Unitario]]*cocina[[#This Row],[Cantidad Ordenada]]</f>
        <v>36</v>
      </c>
    </row>
    <row r="1726" spans="1:13" x14ac:dyDescent="0.45">
      <c r="A1726" s="3">
        <v>697</v>
      </c>
      <c r="B1726" s="3">
        <v>4</v>
      </c>
      <c r="C1726" s="2" t="s">
        <v>200</v>
      </c>
      <c r="D1726" s="2" t="s">
        <v>1336</v>
      </c>
      <c r="E1726" s="4">
        <v>16</v>
      </c>
      <c r="F1726" s="4">
        <v>27</v>
      </c>
      <c r="G1726" s="3">
        <v>1</v>
      </c>
      <c r="H1726">
        <v>7</v>
      </c>
      <c r="I1726" s="2" t="s">
        <v>1327</v>
      </c>
      <c r="J1726" s="4">
        <f>cocina[[#This Row],[Precio Unitario]]*cocina[[#This Row],[Cantidad Ordenada]]</f>
        <v>27</v>
      </c>
      <c r="K1726" s="4">
        <f>(cocina[[#This Row],[Precio Unitario]]-cocina[[#This Row],[Costo Unitario]])*cocina[[#This Row],[Cantidad Ordenada]]</f>
        <v>11</v>
      </c>
      <c r="L1726" s="7">
        <f>cocina[[#This Row],[Ganancia Neta]]/cocina[[#This Row],[Ganancia Bruta]]</f>
        <v>0.40740740740740738</v>
      </c>
      <c r="M1726" s="4">
        <f>cocina[[#This Row],[Costo Unitario]]*cocina[[#This Row],[Cantidad Ordenada]]</f>
        <v>16</v>
      </c>
    </row>
    <row r="1727" spans="1:13" x14ac:dyDescent="0.45">
      <c r="A1727" s="3">
        <v>698</v>
      </c>
      <c r="B1727" s="3">
        <v>19</v>
      </c>
      <c r="C1727" s="2" t="s">
        <v>200</v>
      </c>
      <c r="D1727" s="2" t="s">
        <v>1336</v>
      </c>
      <c r="E1727" s="4">
        <v>16</v>
      </c>
      <c r="F1727" s="4">
        <v>27</v>
      </c>
      <c r="G1727" s="3">
        <v>1</v>
      </c>
      <c r="H1727">
        <v>55</v>
      </c>
      <c r="I1727" s="2" t="s">
        <v>1328</v>
      </c>
      <c r="J1727" s="4">
        <f>cocina[[#This Row],[Precio Unitario]]*cocina[[#This Row],[Cantidad Ordenada]]</f>
        <v>27</v>
      </c>
      <c r="K1727" s="4">
        <f>(cocina[[#This Row],[Precio Unitario]]-cocina[[#This Row],[Costo Unitario]])*cocina[[#This Row],[Cantidad Ordenada]]</f>
        <v>11</v>
      </c>
      <c r="L1727" s="7">
        <f>cocina[[#This Row],[Ganancia Neta]]/cocina[[#This Row],[Ganancia Bruta]]</f>
        <v>0.40740740740740738</v>
      </c>
      <c r="M1727" s="4">
        <f>cocina[[#This Row],[Costo Unitario]]*cocina[[#This Row],[Cantidad Ordenada]]</f>
        <v>16</v>
      </c>
    </row>
    <row r="1728" spans="1:13" x14ac:dyDescent="0.45">
      <c r="A1728" s="3">
        <v>698</v>
      </c>
      <c r="B1728" s="3">
        <v>19</v>
      </c>
      <c r="C1728" s="2" t="s">
        <v>297</v>
      </c>
      <c r="D1728" s="2" t="s">
        <v>1351</v>
      </c>
      <c r="E1728" s="4">
        <v>15</v>
      </c>
      <c r="F1728" s="4">
        <v>26</v>
      </c>
      <c r="G1728" s="3">
        <v>1</v>
      </c>
      <c r="H1728">
        <v>12</v>
      </c>
      <c r="I1728" s="2" t="s">
        <v>1328</v>
      </c>
      <c r="J1728" s="4">
        <f>cocina[[#This Row],[Precio Unitario]]*cocina[[#This Row],[Cantidad Ordenada]]</f>
        <v>26</v>
      </c>
      <c r="K1728" s="4">
        <f>(cocina[[#This Row],[Precio Unitario]]-cocina[[#This Row],[Costo Unitario]])*cocina[[#This Row],[Cantidad Ordenada]]</f>
        <v>11</v>
      </c>
      <c r="L1728" s="7">
        <f>cocina[[#This Row],[Ganancia Neta]]/cocina[[#This Row],[Ganancia Bruta]]</f>
        <v>0.42307692307692307</v>
      </c>
      <c r="M1728" s="4">
        <f>cocina[[#This Row],[Costo Unitario]]*cocina[[#This Row],[Cantidad Ordenada]]</f>
        <v>15</v>
      </c>
    </row>
    <row r="1729" spans="1:13" x14ac:dyDescent="0.45">
      <c r="A1729" s="3">
        <v>698</v>
      </c>
      <c r="B1729" s="3">
        <v>19</v>
      </c>
      <c r="C1729" s="2" t="s">
        <v>385</v>
      </c>
      <c r="D1729" s="2" t="s">
        <v>1348</v>
      </c>
      <c r="E1729" s="4">
        <v>14</v>
      </c>
      <c r="F1729" s="4">
        <v>23</v>
      </c>
      <c r="G1729" s="3">
        <v>3</v>
      </c>
      <c r="H1729">
        <v>19</v>
      </c>
      <c r="I1729" s="2" t="s">
        <v>1328</v>
      </c>
      <c r="J1729" s="4">
        <f>cocina[[#This Row],[Precio Unitario]]*cocina[[#This Row],[Cantidad Ordenada]]</f>
        <v>69</v>
      </c>
      <c r="K1729" s="4">
        <f>(cocina[[#This Row],[Precio Unitario]]-cocina[[#This Row],[Costo Unitario]])*cocina[[#This Row],[Cantidad Ordenada]]</f>
        <v>27</v>
      </c>
      <c r="L1729" s="7">
        <f>cocina[[#This Row],[Ganancia Neta]]/cocina[[#This Row],[Ganancia Bruta]]</f>
        <v>0.39130434782608697</v>
      </c>
      <c r="M1729" s="4">
        <f>cocina[[#This Row],[Costo Unitario]]*cocina[[#This Row],[Cantidad Ordenada]]</f>
        <v>42</v>
      </c>
    </row>
    <row r="1730" spans="1:13" x14ac:dyDescent="0.45">
      <c r="A1730" s="3">
        <v>698</v>
      </c>
      <c r="B1730" s="3">
        <v>19</v>
      </c>
      <c r="C1730" s="2" t="s">
        <v>126</v>
      </c>
      <c r="D1730" s="2" t="s">
        <v>1349</v>
      </c>
      <c r="E1730" s="4">
        <v>13</v>
      </c>
      <c r="F1730" s="4">
        <v>21</v>
      </c>
      <c r="G1730" s="3">
        <v>3</v>
      </c>
      <c r="H1730">
        <v>15</v>
      </c>
      <c r="I1730" s="2" t="s">
        <v>1328</v>
      </c>
      <c r="J1730" s="4">
        <f>cocina[[#This Row],[Precio Unitario]]*cocina[[#This Row],[Cantidad Ordenada]]</f>
        <v>63</v>
      </c>
      <c r="K1730" s="4">
        <f>(cocina[[#This Row],[Precio Unitario]]-cocina[[#This Row],[Costo Unitario]])*cocina[[#This Row],[Cantidad Ordenada]]</f>
        <v>24</v>
      </c>
      <c r="L1730" s="7">
        <f>cocina[[#This Row],[Ganancia Neta]]/cocina[[#This Row],[Ganancia Bruta]]</f>
        <v>0.38095238095238093</v>
      </c>
      <c r="M1730" s="4">
        <f>cocina[[#This Row],[Costo Unitario]]*cocina[[#This Row],[Cantidad Ordenada]]</f>
        <v>39</v>
      </c>
    </row>
    <row r="1731" spans="1:13" x14ac:dyDescent="0.45">
      <c r="A1731" s="3">
        <v>699</v>
      </c>
      <c r="B1731" s="3">
        <v>8</v>
      </c>
      <c r="C1731" s="2" t="s">
        <v>58</v>
      </c>
      <c r="D1731" s="2" t="s">
        <v>1339</v>
      </c>
      <c r="E1731" s="4">
        <v>17</v>
      </c>
      <c r="F1731" s="4">
        <v>29</v>
      </c>
      <c r="G1731" s="3">
        <v>2</v>
      </c>
      <c r="H1731">
        <v>11</v>
      </c>
      <c r="I1731" s="2" t="s">
        <v>1328</v>
      </c>
      <c r="J1731" s="4">
        <f>cocina[[#This Row],[Precio Unitario]]*cocina[[#This Row],[Cantidad Ordenada]]</f>
        <v>58</v>
      </c>
      <c r="K1731" s="4">
        <f>(cocina[[#This Row],[Precio Unitario]]-cocina[[#This Row],[Costo Unitario]])*cocina[[#This Row],[Cantidad Ordenada]]</f>
        <v>24</v>
      </c>
      <c r="L1731" s="7">
        <f>cocina[[#This Row],[Ganancia Neta]]/cocina[[#This Row],[Ganancia Bruta]]</f>
        <v>0.41379310344827586</v>
      </c>
      <c r="M1731" s="4">
        <f>cocina[[#This Row],[Costo Unitario]]*cocina[[#This Row],[Cantidad Ordenada]]</f>
        <v>34</v>
      </c>
    </row>
    <row r="1732" spans="1:13" x14ac:dyDescent="0.45">
      <c r="A1732" s="3">
        <v>700</v>
      </c>
      <c r="B1732" s="3">
        <v>8</v>
      </c>
      <c r="C1732" s="2" t="s">
        <v>98</v>
      </c>
      <c r="D1732" s="2" t="s">
        <v>1346</v>
      </c>
      <c r="E1732" s="4">
        <v>20</v>
      </c>
      <c r="F1732" s="4">
        <v>34</v>
      </c>
      <c r="G1732" s="3">
        <v>3</v>
      </c>
      <c r="H1732">
        <v>37</v>
      </c>
      <c r="I1732" s="2" t="s">
        <v>1328</v>
      </c>
      <c r="J1732" s="4">
        <f>cocina[[#This Row],[Precio Unitario]]*cocina[[#This Row],[Cantidad Ordenada]]</f>
        <v>102</v>
      </c>
      <c r="K1732" s="4">
        <f>(cocina[[#This Row],[Precio Unitario]]-cocina[[#This Row],[Costo Unitario]])*cocina[[#This Row],[Cantidad Ordenada]]</f>
        <v>42</v>
      </c>
      <c r="L1732" s="7">
        <f>cocina[[#This Row],[Ganancia Neta]]/cocina[[#This Row],[Ganancia Bruta]]</f>
        <v>0.41176470588235292</v>
      </c>
      <c r="M1732" s="4">
        <f>cocina[[#This Row],[Costo Unitario]]*cocina[[#This Row],[Cantidad Ordenada]]</f>
        <v>60</v>
      </c>
    </row>
    <row r="1733" spans="1:13" x14ac:dyDescent="0.45">
      <c r="A1733" s="3">
        <v>700</v>
      </c>
      <c r="B1733" s="3">
        <v>8</v>
      </c>
      <c r="C1733" s="2" t="s">
        <v>297</v>
      </c>
      <c r="D1733" s="2" t="s">
        <v>1351</v>
      </c>
      <c r="E1733" s="4">
        <v>15</v>
      </c>
      <c r="F1733" s="4">
        <v>26</v>
      </c>
      <c r="G1733" s="3">
        <v>3</v>
      </c>
      <c r="H1733">
        <v>35</v>
      </c>
      <c r="I1733" s="2" t="s">
        <v>1328</v>
      </c>
      <c r="J1733" s="4">
        <f>cocina[[#This Row],[Precio Unitario]]*cocina[[#This Row],[Cantidad Ordenada]]</f>
        <v>78</v>
      </c>
      <c r="K1733" s="4">
        <f>(cocina[[#This Row],[Precio Unitario]]-cocina[[#This Row],[Costo Unitario]])*cocina[[#This Row],[Cantidad Ordenada]]</f>
        <v>33</v>
      </c>
      <c r="L1733" s="7">
        <f>cocina[[#This Row],[Ganancia Neta]]/cocina[[#This Row],[Ganancia Bruta]]</f>
        <v>0.42307692307692307</v>
      </c>
      <c r="M1733" s="4">
        <f>cocina[[#This Row],[Costo Unitario]]*cocina[[#This Row],[Cantidad Ordenada]]</f>
        <v>45</v>
      </c>
    </row>
    <row r="1734" spans="1:13" x14ac:dyDescent="0.45">
      <c r="A1734" s="3">
        <v>700</v>
      </c>
      <c r="B1734" s="3">
        <v>8</v>
      </c>
      <c r="C1734" s="2" t="s">
        <v>200</v>
      </c>
      <c r="D1734" s="2" t="s">
        <v>1336</v>
      </c>
      <c r="E1734" s="4">
        <v>16</v>
      </c>
      <c r="F1734" s="4">
        <v>27</v>
      </c>
      <c r="G1734" s="3">
        <v>2</v>
      </c>
      <c r="H1734">
        <v>14</v>
      </c>
      <c r="I1734" s="2" t="s">
        <v>1328</v>
      </c>
      <c r="J1734" s="4">
        <f>cocina[[#This Row],[Precio Unitario]]*cocina[[#This Row],[Cantidad Ordenada]]</f>
        <v>54</v>
      </c>
      <c r="K1734" s="4">
        <f>(cocina[[#This Row],[Precio Unitario]]-cocina[[#This Row],[Costo Unitario]])*cocina[[#This Row],[Cantidad Ordenada]]</f>
        <v>22</v>
      </c>
      <c r="L1734" s="7">
        <f>cocina[[#This Row],[Ganancia Neta]]/cocina[[#This Row],[Ganancia Bruta]]</f>
        <v>0.40740740740740738</v>
      </c>
      <c r="M1734" s="4">
        <f>cocina[[#This Row],[Costo Unitario]]*cocina[[#This Row],[Cantidad Ordenada]]</f>
        <v>32</v>
      </c>
    </row>
    <row r="1735" spans="1:13" x14ac:dyDescent="0.45">
      <c r="A1735" s="3">
        <v>701</v>
      </c>
      <c r="B1735" s="3">
        <v>19</v>
      </c>
      <c r="C1735" s="2" t="s">
        <v>512</v>
      </c>
      <c r="D1735" s="2" t="s">
        <v>1340</v>
      </c>
      <c r="E1735" s="4">
        <v>20</v>
      </c>
      <c r="F1735" s="4">
        <v>33</v>
      </c>
      <c r="G1735" s="3">
        <v>2</v>
      </c>
      <c r="H1735">
        <v>42</v>
      </c>
      <c r="I1735" s="2" t="s">
        <v>1328</v>
      </c>
      <c r="J1735" s="4">
        <f>cocina[[#This Row],[Precio Unitario]]*cocina[[#This Row],[Cantidad Ordenada]]</f>
        <v>66</v>
      </c>
      <c r="K1735" s="4">
        <f>(cocina[[#This Row],[Precio Unitario]]-cocina[[#This Row],[Costo Unitario]])*cocina[[#This Row],[Cantidad Ordenada]]</f>
        <v>26</v>
      </c>
      <c r="L1735" s="7">
        <f>cocina[[#This Row],[Ganancia Neta]]/cocina[[#This Row],[Ganancia Bruta]]</f>
        <v>0.39393939393939392</v>
      </c>
      <c r="M1735" s="4">
        <f>cocina[[#This Row],[Costo Unitario]]*cocina[[#This Row],[Cantidad Ordenada]]</f>
        <v>40</v>
      </c>
    </row>
    <row r="1736" spans="1:13" x14ac:dyDescent="0.45">
      <c r="A1736" s="3">
        <v>701</v>
      </c>
      <c r="B1736" s="3">
        <v>19</v>
      </c>
      <c r="C1736" s="2" t="s">
        <v>143</v>
      </c>
      <c r="D1736" s="2" t="s">
        <v>1350</v>
      </c>
      <c r="E1736" s="4">
        <v>10</v>
      </c>
      <c r="F1736" s="4">
        <v>18</v>
      </c>
      <c r="G1736" s="3">
        <v>2</v>
      </c>
      <c r="H1736">
        <v>55</v>
      </c>
      <c r="I1736" s="2" t="s">
        <v>1328</v>
      </c>
      <c r="J1736" s="4">
        <f>cocina[[#This Row],[Precio Unitario]]*cocina[[#This Row],[Cantidad Ordenada]]</f>
        <v>36</v>
      </c>
      <c r="K1736" s="4">
        <f>(cocina[[#This Row],[Precio Unitario]]-cocina[[#This Row],[Costo Unitario]])*cocina[[#This Row],[Cantidad Ordenada]]</f>
        <v>16</v>
      </c>
      <c r="L1736" s="7">
        <f>cocina[[#This Row],[Ganancia Neta]]/cocina[[#This Row],[Ganancia Bruta]]</f>
        <v>0.44444444444444442</v>
      </c>
      <c r="M1736" s="4">
        <f>cocina[[#This Row],[Costo Unitario]]*cocina[[#This Row],[Cantidad Ordenada]]</f>
        <v>20</v>
      </c>
    </row>
    <row r="1737" spans="1:13" x14ac:dyDescent="0.45">
      <c r="A1737" s="3">
        <v>702</v>
      </c>
      <c r="B1737" s="3">
        <v>13</v>
      </c>
      <c r="C1737" s="2" t="s">
        <v>143</v>
      </c>
      <c r="D1737" s="2" t="s">
        <v>1350</v>
      </c>
      <c r="E1737" s="4">
        <v>10</v>
      </c>
      <c r="F1737" s="4">
        <v>18</v>
      </c>
      <c r="G1737" s="3">
        <v>2</v>
      </c>
      <c r="H1737">
        <v>59</v>
      </c>
      <c r="I1737" s="2" t="s">
        <v>1327</v>
      </c>
      <c r="J1737" s="4">
        <f>cocina[[#This Row],[Precio Unitario]]*cocina[[#This Row],[Cantidad Ordenada]]</f>
        <v>36</v>
      </c>
      <c r="K1737" s="4">
        <f>(cocina[[#This Row],[Precio Unitario]]-cocina[[#This Row],[Costo Unitario]])*cocina[[#This Row],[Cantidad Ordenada]]</f>
        <v>16</v>
      </c>
      <c r="L1737" s="7">
        <f>cocina[[#This Row],[Ganancia Neta]]/cocina[[#This Row],[Ganancia Bruta]]</f>
        <v>0.44444444444444442</v>
      </c>
      <c r="M1737" s="4">
        <f>cocina[[#This Row],[Costo Unitario]]*cocina[[#This Row],[Cantidad Ordenada]]</f>
        <v>20</v>
      </c>
    </row>
    <row r="1738" spans="1:13" x14ac:dyDescent="0.45">
      <c r="A1738" s="3">
        <v>702</v>
      </c>
      <c r="B1738" s="3">
        <v>13</v>
      </c>
      <c r="C1738" s="2" t="s">
        <v>126</v>
      </c>
      <c r="D1738" s="2" t="s">
        <v>1349</v>
      </c>
      <c r="E1738" s="4">
        <v>13</v>
      </c>
      <c r="F1738" s="4">
        <v>21</v>
      </c>
      <c r="G1738" s="3">
        <v>1</v>
      </c>
      <c r="H1738">
        <v>36</v>
      </c>
      <c r="I1738" s="2" t="s">
        <v>1327</v>
      </c>
      <c r="J1738" s="4">
        <f>cocina[[#This Row],[Precio Unitario]]*cocina[[#This Row],[Cantidad Ordenada]]</f>
        <v>21</v>
      </c>
      <c r="K1738" s="4">
        <f>(cocina[[#This Row],[Precio Unitario]]-cocina[[#This Row],[Costo Unitario]])*cocina[[#This Row],[Cantidad Ordenada]]</f>
        <v>8</v>
      </c>
      <c r="L1738" s="7">
        <f>cocina[[#This Row],[Ganancia Neta]]/cocina[[#This Row],[Ganancia Bruta]]</f>
        <v>0.38095238095238093</v>
      </c>
      <c r="M1738" s="4">
        <f>cocina[[#This Row],[Costo Unitario]]*cocina[[#This Row],[Cantidad Ordenada]]</f>
        <v>13</v>
      </c>
    </row>
    <row r="1739" spans="1:13" x14ac:dyDescent="0.45">
      <c r="A1739" s="3">
        <v>702</v>
      </c>
      <c r="B1739" s="3">
        <v>13</v>
      </c>
      <c r="C1739" s="2" t="s">
        <v>200</v>
      </c>
      <c r="D1739" s="2" t="s">
        <v>1336</v>
      </c>
      <c r="E1739" s="4">
        <v>16</v>
      </c>
      <c r="F1739" s="4">
        <v>27</v>
      </c>
      <c r="G1739" s="3">
        <v>2</v>
      </c>
      <c r="H1739">
        <v>29</v>
      </c>
      <c r="I1739" s="2" t="s">
        <v>1328</v>
      </c>
      <c r="J1739" s="4">
        <f>cocina[[#This Row],[Precio Unitario]]*cocina[[#This Row],[Cantidad Ordenada]]</f>
        <v>54</v>
      </c>
      <c r="K1739" s="4">
        <f>(cocina[[#This Row],[Precio Unitario]]-cocina[[#This Row],[Costo Unitario]])*cocina[[#This Row],[Cantidad Ordenada]]</f>
        <v>22</v>
      </c>
      <c r="L1739" s="7">
        <f>cocina[[#This Row],[Ganancia Neta]]/cocina[[#This Row],[Ganancia Bruta]]</f>
        <v>0.40740740740740738</v>
      </c>
      <c r="M1739" s="4">
        <f>cocina[[#This Row],[Costo Unitario]]*cocina[[#This Row],[Cantidad Ordenada]]</f>
        <v>32</v>
      </c>
    </row>
    <row r="1740" spans="1:13" x14ac:dyDescent="0.45">
      <c r="A1740" s="3">
        <v>702</v>
      </c>
      <c r="B1740" s="3">
        <v>13</v>
      </c>
      <c r="C1740" s="2" t="s">
        <v>68</v>
      </c>
      <c r="D1740" s="2" t="s">
        <v>1341</v>
      </c>
      <c r="E1740" s="4">
        <v>16</v>
      </c>
      <c r="F1740" s="4">
        <v>28</v>
      </c>
      <c r="G1740" s="3">
        <v>3</v>
      </c>
      <c r="H1740">
        <v>31</v>
      </c>
      <c r="I1740" s="2" t="s">
        <v>1327</v>
      </c>
      <c r="J1740" s="4">
        <f>cocina[[#This Row],[Precio Unitario]]*cocina[[#This Row],[Cantidad Ordenada]]</f>
        <v>84</v>
      </c>
      <c r="K1740" s="4">
        <f>(cocina[[#This Row],[Precio Unitario]]-cocina[[#This Row],[Costo Unitario]])*cocina[[#This Row],[Cantidad Ordenada]]</f>
        <v>36</v>
      </c>
      <c r="L1740" s="7">
        <f>cocina[[#This Row],[Ganancia Neta]]/cocina[[#This Row],[Ganancia Bruta]]</f>
        <v>0.42857142857142855</v>
      </c>
      <c r="M1740" s="4">
        <f>cocina[[#This Row],[Costo Unitario]]*cocina[[#This Row],[Cantidad Ordenada]]</f>
        <v>48</v>
      </c>
    </row>
    <row r="1741" spans="1:13" x14ac:dyDescent="0.45">
      <c r="A1741" s="3">
        <v>703</v>
      </c>
      <c r="B1741" s="3">
        <v>9</v>
      </c>
      <c r="C1741" s="2" t="s">
        <v>126</v>
      </c>
      <c r="D1741" s="2" t="s">
        <v>1349</v>
      </c>
      <c r="E1741" s="4">
        <v>13</v>
      </c>
      <c r="F1741" s="4">
        <v>21</v>
      </c>
      <c r="G1741" s="3">
        <v>3</v>
      </c>
      <c r="H1741">
        <v>29</v>
      </c>
      <c r="I1741" s="2" t="s">
        <v>1328</v>
      </c>
      <c r="J1741" s="4">
        <f>cocina[[#This Row],[Precio Unitario]]*cocina[[#This Row],[Cantidad Ordenada]]</f>
        <v>63</v>
      </c>
      <c r="K1741" s="4">
        <f>(cocina[[#This Row],[Precio Unitario]]-cocina[[#This Row],[Costo Unitario]])*cocina[[#This Row],[Cantidad Ordenada]]</f>
        <v>24</v>
      </c>
      <c r="L1741" s="7">
        <f>cocina[[#This Row],[Ganancia Neta]]/cocina[[#This Row],[Ganancia Bruta]]</f>
        <v>0.38095238095238093</v>
      </c>
      <c r="M1741" s="4">
        <f>cocina[[#This Row],[Costo Unitario]]*cocina[[#This Row],[Cantidad Ordenada]]</f>
        <v>39</v>
      </c>
    </row>
    <row r="1742" spans="1:13" x14ac:dyDescent="0.45">
      <c r="A1742" s="3">
        <v>704</v>
      </c>
      <c r="B1742" s="3">
        <v>13</v>
      </c>
      <c r="C1742" s="2" t="s">
        <v>143</v>
      </c>
      <c r="D1742" s="2" t="s">
        <v>1350</v>
      </c>
      <c r="E1742" s="4">
        <v>10</v>
      </c>
      <c r="F1742" s="4">
        <v>18</v>
      </c>
      <c r="G1742" s="3">
        <v>1</v>
      </c>
      <c r="H1742">
        <v>38</v>
      </c>
      <c r="I1742" s="2" t="s">
        <v>1327</v>
      </c>
      <c r="J1742" s="4">
        <f>cocina[[#This Row],[Precio Unitario]]*cocina[[#This Row],[Cantidad Ordenada]]</f>
        <v>18</v>
      </c>
      <c r="K1742" s="4">
        <f>(cocina[[#This Row],[Precio Unitario]]-cocina[[#This Row],[Costo Unitario]])*cocina[[#This Row],[Cantidad Ordenada]]</f>
        <v>8</v>
      </c>
      <c r="L1742" s="7">
        <f>cocina[[#This Row],[Ganancia Neta]]/cocina[[#This Row],[Ganancia Bruta]]</f>
        <v>0.44444444444444442</v>
      </c>
      <c r="M1742" s="4">
        <f>cocina[[#This Row],[Costo Unitario]]*cocina[[#This Row],[Cantidad Ordenada]]</f>
        <v>10</v>
      </c>
    </row>
    <row r="1743" spans="1:13" x14ac:dyDescent="0.45">
      <c r="A1743" s="3">
        <v>705</v>
      </c>
      <c r="B1743" s="3">
        <v>12</v>
      </c>
      <c r="C1743" s="2" t="s">
        <v>279</v>
      </c>
      <c r="D1743" s="2" t="s">
        <v>1347</v>
      </c>
      <c r="E1743" s="4">
        <v>12</v>
      </c>
      <c r="F1743" s="4">
        <v>20</v>
      </c>
      <c r="G1743" s="3">
        <v>3</v>
      </c>
      <c r="H1743">
        <v>25</v>
      </c>
      <c r="I1743" s="2" t="s">
        <v>1328</v>
      </c>
      <c r="J1743" s="4">
        <f>cocina[[#This Row],[Precio Unitario]]*cocina[[#This Row],[Cantidad Ordenada]]</f>
        <v>60</v>
      </c>
      <c r="K1743" s="4">
        <f>(cocina[[#This Row],[Precio Unitario]]-cocina[[#This Row],[Costo Unitario]])*cocina[[#This Row],[Cantidad Ordenada]]</f>
        <v>24</v>
      </c>
      <c r="L1743" s="7">
        <f>cocina[[#This Row],[Ganancia Neta]]/cocina[[#This Row],[Ganancia Bruta]]</f>
        <v>0.4</v>
      </c>
      <c r="M1743" s="4">
        <f>cocina[[#This Row],[Costo Unitario]]*cocina[[#This Row],[Cantidad Ordenada]]</f>
        <v>36</v>
      </c>
    </row>
    <row r="1744" spans="1:13" x14ac:dyDescent="0.45">
      <c r="A1744" s="3">
        <v>705</v>
      </c>
      <c r="B1744" s="3">
        <v>12</v>
      </c>
      <c r="C1744" s="2" t="s">
        <v>297</v>
      </c>
      <c r="D1744" s="2" t="s">
        <v>1351</v>
      </c>
      <c r="E1744" s="4">
        <v>15</v>
      </c>
      <c r="F1744" s="4">
        <v>26</v>
      </c>
      <c r="G1744" s="3">
        <v>2</v>
      </c>
      <c r="H1744">
        <v>8</v>
      </c>
      <c r="I1744" s="2" t="s">
        <v>1327</v>
      </c>
      <c r="J1744" s="4">
        <f>cocina[[#This Row],[Precio Unitario]]*cocina[[#This Row],[Cantidad Ordenada]]</f>
        <v>52</v>
      </c>
      <c r="K1744" s="4">
        <f>(cocina[[#This Row],[Precio Unitario]]-cocina[[#This Row],[Costo Unitario]])*cocina[[#This Row],[Cantidad Ordenada]]</f>
        <v>22</v>
      </c>
      <c r="L1744" s="7">
        <f>cocina[[#This Row],[Ganancia Neta]]/cocina[[#This Row],[Ganancia Bruta]]</f>
        <v>0.42307692307692307</v>
      </c>
      <c r="M1744" s="4">
        <f>cocina[[#This Row],[Costo Unitario]]*cocina[[#This Row],[Cantidad Ordenada]]</f>
        <v>30</v>
      </c>
    </row>
    <row r="1745" spans="1:13" x14ac:dyDescent="0.45">
      <c r="A1745" s="3">
        <v>706</v>
      </c>
      <c r="B1745" s="3">
        <v>20</v>
      </c>
      <c r="C1745" s="2" t="s">
        <v>143</v>
      </c>
      <c r="D1745" s="2" t="s">
        <v>1350</v>
      </c>
      <c r="E1745" s="4">
        <v>10</v>
      </c>
      <c r="F1745" s="4">
        <v>18</v>
      </c>
      <c r="G1745" s="3">
        <v>3</v>
      </c>
      <c r="H1745">
        <v>33</v>
      </c>
      <c r="I1745" s="2" t="s">
        <v>1328</v>
      </c>
      <c r="J1745" s="4">
        <f>cocina[[#This Row],[Precio Unitario]]*cocina[[#This Row],[Cantidad Ordenada]]</f>
        <v>54</v>
      </c>
      <c r="K1745" s="4">
        <f>(cocina[[#This Row],[Precio Unitario]]-cocina[[#This Row],[Costo Unitario]])*cocina[[#This Row],[Cantidad Ordenada]]</f>
        <v>24</v>
      </c>
      <c r="L1745" s="7">
        <f>cocina[[#This Row],[Ganancia Neta]]/cocina[[#This Row],[Ganancia Bruta]]</f>
        <v>0.44444444444444442</v>
      </c>
      <c r="M1745" s="4">
        <f>cocina[[#This Row],[Costo Unitario]]*cocina[[#This Row],[Cantidad Ordenada]]</f>
        <v>30</v>
      </c>
    </row>
    <row r="1746" spans="1:13" x14ac:dyDescent="0.45">
      <c r="A1746" s="3">
        <v>707</v>
      </c>
      <c r="B1746" s="3">
        <v>15</v>
      </c>
      <c r="C1746" s="2" t="s">
        <v>480</v>
      </c>
      <c r="D1746" s="2" t="s">
        <v>1344</v>
      </c>
      <c r="E1746" s="4">
        <v>19</v>
      </c>
      <c r="F1746" s="4">
        <v>32</v>
      </c>
      <c r="G1746" s="3">
        <v>1</v>
      </c>
      <c r="H1746">
        <v>31</v>
      </c>
      <c r="I1746" s="2" t="s">
        <v>1327</v>
      </c>
      <c r="J1746" s="4">
        <f>cocina[[#This Row],[Precio Unitario]]*cocina[[#This Row],[Cantidad Ordenada]]</f>
        <v>32</v>
      </c>
      <c r="K1746" s="4">
        <f>(cocina[[#This Row],[Precio Unitario]]-cocina[[#This Row],[Costo Unitario]])*cocina[[#This Row],[Cantidad Ordenada]]</f>
        <v>13</v>
      </c>
      <c r="L1746" s="7">
        <f>cocina[[#This Row],[Ganancia Neta]]/cocina[[#This Row],[Ganancia Bruta]]</f>
        <v>0.40625</v>
      </c>
      <c r="M1746" s="4">
        <f>cocina[[#This Row],[Costo Unitario]]*cocina[[#This Row],[Cantidad Ordenada]]</f>
        <v>19</v>
      </c>
    </row>
    <row r="1747" spans="1:13" x14ac:dyDescent="0.45">
      <c r="A1747" s="3">
        <v>707</v>
      </c>
      <c r="B1747" s="3">
        <v>15</v>
      </c>
      <c r="C1747" s="2" t="s">
        <v>126</v>
      </c>
      <c r="D1747" s="2" t="s">
        <v>1349</v>
      </c>
      <c r="E1747" s="4">
        <v>13</v>
      </c>
      <c r="F1747" s="4">
        <v>21</v>
      </c>
      <c r="G1747" s="3">
        <v>1</v>
      </c>
      <c r="H1747">
        <v>42</v>
      </c>
      <c r="I1747" s="2" t="s">
        <v>1328</v>
      </c>
      <c r="J1747" s="4">
        <f>cocina[[#This Row],[Precio Unitario]]*cocina[[#This Row],[Cantidad Ordenada]]</f>
        <v>21</v>
      </c>
      <c r="K1747" s="4">
        <f>(cocina[[#This Row],[Precio Unitario]]-cocina[[#This Row],[Costo Unitario]])*cocina[[#This Row],[Cantidad Ordenada]]</f>
        <v>8</v>
      </c>
      <c r="L1747" s="7">
        <f>cocina[[#This Row],[Ganancia Neta]]/cocina[[#This Row],[Ganancia Bruta]]</f>
        <v>0.38095238095238093</v>
      </c>
      <c r="M1747" s="4">
        <f>cocina[[#This Row],[Costo Unitario]]*cocina[[#This Row],[Cantidad Ordenada]]</f>
        <v>13</v>
      </c>
    </row>
    <row r="1748" spans="1:13" x14ac:dyDescent="0.45">
      <c r="A1748" s="3">
        <v>707</v>
      </c>
      <c r="B1748" s="3">
        <v>15</v>
      </c>
      <c r="C1748" s="2" t="s">
        <v>123</v>
      </c>
      <c r="D1748" s="2" t="s">
        <v>1334</v>
      </c>
      <c r="E1748" s="4">
        <v>18</v>
      </c>
      <c r="F1748" s="4">
        <v>30</v>
      </c>
      <c r="G1748" s="3">
        <v>2</v>
      </c>
      <c r="H1748">
        <v>53</v>
      </c>
      <c r="I1748" s="2" t="s">
        <v>1327</v>
      </c>
      <c r="J1748" s="4">
        <f>cocina[[#This Row],[Precio Unitario]]*cocina[[#This Row],[Cantidad Ordenada]]</f>
        <v>60</v>
      </c>
      <c r="K1748" s="4">
        <f>(cocina[[#This Row],[Precio Unitario]]-cocina[[#This Row],[Costo Unitario]])*cocina[[#This Row],[Cantidad Ordenada]]</f>
        <v>24</v>
      </c>
      <c r="L1748" s="7">
        <f>cocina[[#This Row],[Ganancia Neta]]/cocina[[#This Row],[Ganancia Bruta]]</f>
        <v>0.4</v>
      </c>
      <c r="M1748" s="4">
        <f>cocina[[#This Row],[Costo Unitario]]*cocina[[#This Row],[Cantidad Ordenada]]</f>
        <v>36</v>
      </c>
    </row>
    <row r="1749" spans="1:13" x14ac:dyDescent="0.45">
      <c r="A1749" s="3">
        <v>707</v>
      </c>
      <c r="B1749" s="3">
        <v>15</v>
      </c>
      <c r="C1749" s="2" t="s">
        <v>131</v>
      </c>
      <c r="D1749" s="2" t="s">
        <v>1338</v>
      </c>
      <c r="E1749" s="4">
        <v>22</v>
      </c>
      <c r="F1749" s="4">
        <v>36</v>
      </c>
      <c r="G1749" s="3">
        <v>2</v>
      </c>
      <c r="H1749">
        <v>11</v>
      </c>
      <c r="I1749" s="2" t="s">
        <v>1327</v>
      </c>
      <c r="J1749" s="4">
        <f>cocina[[#This Row],[Precio Unitario]]*cocina[[#This Row],[Cantidad Ordenada]]</f>
        <v>72</v>
      </c>
      <c r="K1749" s="4">
        <f>(cocina[[#This Row],[Precio Unitario]]-cocina[[#This Row],[Costo Unitario]])*cocina[[#This Row],[Cantidad Ordenada]]</f>
        <v>28</v>
      </c>
      <c r="L1749" s="7">
        <f>cocina[[#This Row],[Ganancia Neta]]/cocina[[#This Row],[Ganancia Bruta]]</f>
        <v>0.3888888888888889</v>
      </c>
      <c r="M1749" s="4">
        <f>cocina[[#This Row],[Costo Unitario]]*cocina[[#This Row],[Cantidad Ordenada]]</f>
        <v>44</v>
      </c>
    </row>
    <row r="1750" spans="1:13" x14ac:dyDescent="0.45">
      <c r="A1750" s="3">
        <v>708</v>
      </c>
      <c r="B1750" s="3">
        <v>5</v>
      </c>
      <c r="C1750" s="2" t="s">
        <v>200</v>
      </c>
      <c r="D1750" s="2" t="s">
        <v>1336</v>
      </c>
      <c r="E1750" s="4">
        <v>16</v>
      </c>
      <c r="F1750" s="4">
        <v>27</v>
      </c>
      <c r="G1750" s="3">
        <v>2</v>
      </c>
      <c r="H1750">
        <v>24</v>
      </c>
      <c r="I1750" s="2" t="s">
        <v>1328</v>
      </c>
      <c r="J1750" s="4">
        <f>cocina[[#This Row],[Precio Unitario]]*cocina[[#This Row],[Cantidad Ordenada]]</f>
        <v>54</v>
      </c>
      <c r="K1750" s="4">
        <f>(cocina[[#This Row],[Precio Unitario]]-cocina[[#This Row],[Costo Unitario]])*cocina[[#This Row],[Cantidad Ordenada]]</f>
        <v>22</v>
      </c>
      <c r="L1750" s="7">
        <f>cocina[[#This Row],[Ganancia Neta]]/cocina[[#This Row],[Ganancia Bruta]]</f>
        <v>0.40740740740740738</v>
      </c>
      <c r="M1750" s="4">
        <f>cocina[[#This Row],[Costo Unitario]]*cocina[[#This Row],[Cantidad Ordenada]]</f>
        <v>32</v>
      </c>
    </row>
    <row r="1751" spans="1:13" x14ac:dyDescent="0.45">
      <c r="A1751" s="3">
        <v>709</v>
      </c>
      <c r="B1751" s="3">
        <v>8</v>
      </c>
      <c r="C1751" s="2" t="s">
        <v>126</v>
      </c>
      <c r="D1751" s="2" t="s">
        <v>1349</v>
      </c>
      <c r="E1751" s="4">
        <v>13</v>
      </c>
      <c r="F1751" s="4">
        <v>21</v>
      </c>
      <c r="G1751" s="3">
        <v>2</v>
      </c>
      <c r="H1751">
        <v>7</v>
      </c>
      <c r="I1751" s="2" t="s">
        <v>1327</v>
      </c>
      <c r="J1751" s="4">
        <f>cocina[[#This Row],[Precio Unitario]]*cocina[[#This Row],[Cantidad Ordenada]]</f>
        <v>42</v>
      </c>
      <c r="K1751" s="4">
        <f>(cocina[[#This Row],[Precio Unitario]]-cocina[[#This Row],[Costo Unitario]])*cocina[[#This Row],[Cantidad Ordenada]]</f>
        <v>16</v>
      </c>
      <c r="L1751" s="7">
        <f>cocina[[#This Row],[Ganancia Neta]]/cocina[[#This Row],[Ganancia Bruta]]</f>
        <v>0.38095238095238093</v>
      </c>
      <c r="M1751" s="4">
        <f>cocina[[#This Row],[Costo Unitario]]*cocina[[#This Row],[Cantidad Ordenada]]</f>
        <v>26</v>
      </c>
    </row>
    <row r="1752" spans="1:13" x14ac:dyDescent="0.45">
      <c r="A1752" s="3">
        <v>709</v>
      </c>
      <c r="B1752" s="3">
        <v>8</v>
      </c>
      <c r="C1752" s="2" t="s">
        <v>35</v>
      </c>
      <c r="D1752" s="2" t="s">
        <v>1343</v>
      </c>
      <c r="E1752" s="4">
        <v>21</v>
      </c>
      <c r="F1752" s="4">
        <v>35</v>
      </c>
      <c r="G1752" s="3">
        <v>1</v>
      </c>
      <c r="H1752">
        <v>33</v>
      </c>
      <c r="I1752" s="2" t="s">
        <v>1328</v>
      </c>
      <c r="J1752" s="4">
        <f>cocina[[#This Row],[Precio Unitario]]*cocina[[#This Row],[Cantidad Ordenada]]</f>
        <v>35</v>
      </c>
      <c r="K1752" s="4">
        <f>(cocina[[#This Row],[Precio Unitario]]-cocina[[#This Row],[Costo Unitario]])*cocina[[#This Row],[Cantidad Ordenada]]</f>
        <v>14</v>
      </c>
      <c r="L1752" s="7">
        <f>cocina[[#This Row],[Ganancia Neta]]/cocina[[#This Row],[Ganancia Bruta]]</f>
        <v>0.4</v>
      </c>
      <c r="M1752" s="4">
        <f>cocina[[#This Row],[Costo Unitario]]*cocina[[#This Row],[Cantidad Ordenada]]</f>
        <v>21</v>
      </c>
    </row>
    <row r="1753" spans="1:13" x14ac:dyDescent="0.45">
      <c r="A1753" s="3">
        <v>709</v>
      </c>
      <c r="B1753" s="3">
        <v>8</v>
      </c>
      <c r="C1753" s="2" t="s">
        <v>512</v>
      </c>
      <c r="D1753" s="2" t="s">
        <v>1340</v>
      </c>
      <c r="E1753" s="4">
        <v>20</v>
      </c>
      <c r="F1753" s="4">
        <v>33</v>
      </c>
      <c r="G1753" s="3">
        <v>2</v>
      </c>
      <c r="H1753">
        <v>27</v>
      </c>
      <c r="I1753" s="2" t="s">
        <v>1328</v>
      </c>
      <c r="J1753" s="4">
        <f>cocina[[#This Row],[Precio Unitario]]*cocina[[#This Row],[Cantidad Ordenada]]</f>
        <v>66</v>
      </c>
      <c r="K1753" s="4">
        <f>(cocina[[#This Row],[Precio Unitario]]-cocina[[#This Row],[Costo Unitario]])*cocina[[#This Row],[Cantidad Ordenada]]</f>
        <v>26</v>
      </c>
      <c r="L1753" s="7">
        <f>cocina[[#This Row],[Ganancia Neta]]/cocina[[#This Row],[Ganancia Bruta]]</f>
        <v>0.39393939393939392</v>
      </c>
      <c r="M1753" s="4">
        <f>cocina[[#This Row],[Costo Unitario]]*cocina[[#This Row],[Cantidad Ordenada]]</f>
        <v>40</v>
      </c>
    </row>
    <row r="1754" spans="1:13" x14ac:dyDescent="0.45">
      <c r="A1754" s="3">
        <v>709</v>
      </c>
      <c r="B1754" s="3">
        <v>8</v>
      </c>
      <c r="C1754" s="2" t="s">
        <v>229</v>
      </c>
      <c r="D1754" s="2" t="s">
        <v>1352</v>
      </c>
      <c r="E1754" s="4">
        <v>15</v>
      </c>
      <c r="F1754" s="4">
        <v>25</v>
      </c>
      <c r="G1754" s="3">
        <v>2</v>
      </c>
      <c r="H1754">
        <v>31</v>
      </c>
      <c r="I1754" s="2" t="s">
        <v>1327</v>
      </c>
      <c r="J1754" s="4">
        <f>cocina[[#This Row],[Precio Unitario]]*cocina[[#This Row],[Cantidad Ordenada]]</f>
        <v>50</v>
      </c>
      <c r="K1754" s="4">
        <f>(cocina[[#This Row],[Precio Unitario]]-cocina[[#This Row],[Costo Unitario]])*cocina[[#This Row],[Cantidad Ordenada]]</f>
        <v>20</v>
      </c>
      <c r="L1754" s="7">
        <f>cocina[[#This Row],[Ganancia Neta]]/cocina[[#This Row],[Ganancia Bruta]]</f>
        <v>0.4</v>
      </c>
      <c r="M1754" s="4">
        <f>cocina[[#This Row],[Costo Unitario]]*cocina[[#This Row],[Cantidad Ordenada]]</f>
        <v>30</v>
      </c>
    </row>
    <row r="1755" spans="1:13" x14ac:dyDescent="0.45">
      <c r="A1755" s="3">
        <v>710</v>
      </c>
      <c r="B1755" s="3">
        <v>18</v>
      </c>
      <c r="C1755" s="2" t="s">
        <v>279</v>
      </c>
      <c r="D1755" s="2" t="s">
        <v>1347</v>
      </c>
      <c r="E1755" s="4">
        <v>12</v>
      </c>
      <c r="F1755" s="4">
        <v>20</v>
      </c>
      <c r="G1755" s="3">
        <v>2</v>
      </c>
      <c r="H1755">
        <v>32</v>
      </c>
      <c r="I1755" s="2" t="s">
        <v>1327</v>
      </c>
      <c r="J1755" s="4">
        <f>cocina[[#This Row],[Precio Unitario]]*cocina[[#This Row],[Cantidad Ordenada]]</f>
        <v>40</v>
      </c>
      <c r="K1755" s="4">
        <f>(cocina[[#This Row],[Precio Unitario]]-cocina[[#This Row],[Costo Unitario]])*cocina[[#This Row],[Cantidad Ordenada]]</f>
        <v>16</v>
      </c>
      <c r="L1755" s="7">
        <f>cocina[[#This Row],[Ganancia Neta]]/cocina[[#This Row],[Ganancia Bruta]]</f>
        <v>0.4</v>
      </c>
      <c r="M1755" s="4">
        <f>cocina[[#This Row],[Costo Unitario]]*cocina[[#This Row],[Cantidad Ordenada]]</f>
        <v>24</v>
      </c>
    </row>
    <row r="1756" spans="1:13" x14ac:dyDescent="0.45">
      <c r="A1756" s="3">
        <v>710</v>
      </c>
      <c r="B1756" s="3">
        <v>18</v>
      </c>
      <c r="C1756" s="2" t="s">
        <v>211</v>
      </c>
      <c r="D1756" s="2" t="s">
        <v>1342</v>
      </c>
      <c r="E1756" s="4">
        <v>11</v>
      </c>
      <c r="F1756" s="4">
        <v>19</v>
      </c>
      <c r="G1756" s="3">
        <v>3</v>
      </c>
      <c r="H1756">
        <v>45</v>
      </c>
      <c r="I1756" s="2" t="s">
        <v>1328</v>
      </c>
      <c r="J1756" s="4">
        <f>cocina[[#This Row],[Precio Unitario]]*cocina[[#This Row],[Cantidad Ordenada]]</f>
        <v>57</v>
      </c>
      <c r="K1756" s="4">
        <f>(cocina[[#This Row],[Precio Unitario]]-cocina[[#This Row],[Costo Unitario]])*cocina[[#This Row],[Cantidad Ordenada]]</f>
        <v>24</v>
      </c>
      <c r="L1756" s="7">
        <f>cocina[[#This Row],[Ganancia Neta]]/cocina[[#This Row],[Ganancia Bruta]]</f>
        <v>0.42105263157894735</v>
      </c>
      <c r="M1756" s="4">
        <f>cocina[[#This Row],[Costo Unitario]]*cocina[[#This Row],[Cantidad Ordenada]]</f>
        <v>33</v>
      </c>
    </row>
    <row r="1757" spans="1:13" x14ac:dyDescent="0.45">
      <c r="A1757" s="3">
        <v>710</v>
      </c>
      <c r="B1757" s="3">
        <v>18</v>
      </c>
      <c r="C1757" s="2" t="s">
        <v>143</v>
      </c>
      <c r="D1757" s="2" t="s">
        <v>1350</v>
      </c>
      <c r="E1757" s="4">
        <v>10</v>
      </c>
      <c r="F1757" s="4">
        <v>18</v>
      </c>
      <c r="G1757" s="3">
        <v>1</v>
      </c>
      <c r="H1757">
        <v>20</v>
      </c>
      <c r="I1757" s="2" t="s">
        <v>1328</v>
      </c>
      <c r="J1757" s="4">
        <f>cocina[[#This Row],[Precio Unitario]]*cocina[[#This Row],[Cantidad Ordenada]]</f>
        <v>18</v>
      </c>
      <c r="K1757" s="4">
        <f>(cocina[[#This Row],[Precio Unitario]]-cocina[[#This Row],[Costo Unitario]])*cocina[[#This Row],[Cantidad Ordenada]]</f>
        <v>8</v>
      </c>
      <c r="L1757" s="7">
        <f>cocina[[#This Row],[Ganancia Neta]]/cocina[[#This Row],[Ganancia Bruta]]</f>
        <v>0.44444444444444442</v>
      </c>
      <c r="M1757" s="4">
        <f>cocina[[#This Row],[Costo Unitario]]*cocina[[#This Row],[Cantidad Ordenada]]</f>
        <v>10</v>
      </c>
    </row>
    <row r="1758" spans="1:13" x14ac:dyDescent="0.45">
      <c r="A1758" s="3">
        <v>710</v>
      </c>
      <c r="B1758" s="3">
        <v>18</v>
      </c>
      <c r="C1758" s="2" t="s">
        <v>385</v>
      </c>
      <c r="D1758" s="2" t="s">
        <v>1348</v>
      </c>
      <c r="E1758" s="4">
        <v>14</v>
      </c>
      <c r="F1758" s="4">
        <v>23</v>
      </c>
      <c r="G1758" s="3">
        <v>1</v>
      </c>
      <c r="H1758">
        <v>43</v>
      </c>
      <c r="I1758" s="2" t="s">
        <v>1328</v>
      </c>
      <c r="J1758" s="4">
        <f>cocina[[#This Row],[Precio Unitario]]*cocina[[#This Row],[Cantidad Ordenada]]</f>
        <v>23</v>
      </c>
      <c r="K1758" s="4">
        <f>(cocina[[#This Row],[Precio Unitario]]-cocina[[#This Row],[Costo Unitario]])*cocina[[#This Row],[Cantidad Ordenada]]</f>
        <v>9</v>
      </c>
      <c r="L1758" s="7">
        <f>cocina[[#This Row],[Ganancia Neta]]/cocina[[#This Row],[Ganancia Bruta]]</f>
        <v>0.39130434782608697</v>
      </c>
      <c r="M1758" s="4">
        <f>cocina[[#This Row],[Costo Unitario]]*cocina[[#This Row],[Cantidad Ordenada]]</f>
        <v>14</v>
      </c>
    </row>
    <row r="1759" spans="1:13" x14ac:dyDescent="0.45">
      <c r="A1759" s="3">
        <v>711</v>
      </c>
      <c r="B1759" s="3">
        <v>20</v>
      </c>
      <c r="C1759" s="2" t="s">
        <v>98</v>
      </c>
      <c r="D1759" s="2" t="s">
        <v>1346</v>
      </c>
      <c r="E1759" s="4">
        <v>20</v>
      </c>
      <c r="F1759" s="4">
        <v>34</v>
      </c>
      <c r="G1759" s="3">
        <v>3</v>
      </c>
      <c r="H1759">
        <v>43</v>
      </c>
      <c r="I1759" s="2" t="s">
        <v>1327</v>
      </c>
      <c r="J1759" s="4">
        <f>cocina[[#This Row],[Precio Unitario]]*cocina[[#This Row],[Cantidad Ordenada]]</f>
        <v>102</v>
      </c>
      <c r="K1759" s="4">
        <f>(cocina[[#This Row],[Precio Unitario]]-cocina[[#This Row],[Costo Unitario]])*cocina[[#This Row],[Cantidad Ordenada]]</f>
        <v>42</v>
      </c>
      <c r="L1759" s="7">
        <f>cocina[[#This Row],[Ganancia Neta]]/cocina[[#This Row],[Ganancia Bruta]]</f>
        <v>0.41176470588235292</v>
      </c>
      <c r="M1759" s="4">
        <f>cocina[[#This Row],[Costo Unitario]]*cocina[[#This Row],[Cantidad Ordenada]]</f>
        <v>60</v>
      </c>
    </row>
    <row r="1760" spans="1:13" x14ac:dyDescent="0.45">
      <c r="A1760" s="3">
        <v>711</v>
      </c>
      <c r="B1760" s="3">
        <v>20</v>
      </c>
      <c r="C1760" s="2" t="s">
        <v>480</v>
      </c>
      <c r="D1760" s="2" t="s">
        <v>1344</v>
      </c>
      <c r="E1760" s="4">
        <v>19</v>
      </c>
      <c r="F1760" s="4">
        <v>32</v>
      </c>
      <c r="G1760" s="3">
        <v>2</v>
      </c>
      <c r="H1760">
        <v>16</v>
      </c>
      <c r="I1760" s="2" t="s">
        <v>1328</v>
      </c>
      <c r="J1760" s="4">
        <f>cocina[[#This Row],[Precio Unitario]]*cocina[[#This Row],[Cantidad Ordenada]]</f>
        <v>64</v>
      </c>
      <c r="K1760" s="4">
        <f>(cocina[[#This Row],[Precio Unitario]]-cocina[[#This Row],[Costo Unitario]])*cocina[[#This Row],[Cantidad Ordenada]]</f>
        <v>26</v>
      </c>
      <c r="L1760" s="7">
        <f>cocina[[#This Row],[Ganancia Neta]]/cocina[[#This Row],[Ganancia Bruta]]</f>
        <v>0.40625</v>
      </c>
      <c r="M1760" s="4">
        <f>cocina[[#This Row],[Costo Unitario]]*cocina[[#This Row],[Cantidad Ordenada]]</f>
        <v>38</v>
      </c>
    </row>
    <row r="1761" spans="1:13" x14ac:dyDescent="0.45">
      <c r="A1761" s="3">
        <v>712</v>
      </c>
      <c r="B1761" s="3">
        <v>10</v>
      </c>
      <c r="C1761" s="2" t="s">
        <v>300</v>
      </c>
      <c r="D1761" s="2" t="s">
        <v>1333</v>
      </c>
      <c r="E1761" s="4">
        <v>14</v>
      </c>
      <c r="F1761" s="4">
        <v>24</v>
      </c>
      <c r="G1761" s="3">
        <v>2</v>
      </c>
      <c r="H1761">
        <v>49</v>
      </c>
      <c r="I1761" s="2" t="s">
        <v>1327</v>
      </c>
      <c r="J1761" s="4">
        <f>cocina[[#This Row],[Precio Unitario]]*cocina[[#This Row],[Cantidad Ordenada]]</f>
        <v>48</v>
      </c>
      <c r="K1761" s="4">
        <f>(cocina[[#This Row],[Precio Unitario]]-cocina[[#This Row],[Costo Unitario]])*cocina[[#This Row],[Cantidad Ordenada]]</f>
        <v>20</v>
      </c>
      <c r="L1761" s="7">
        <f>cocina[[#This Row],[Ganancia Neta]]/cocina[[#This Row],[Ganancia Bruta]]</f>
        <v>0.41666666666666669</v>
      </c>
      <c r="M1761" s="4">
        <f>cocina[[#This Row],[Costo Unitario]]*cocina[[#This Row],[Cantidad Ordenada]]</f>
        <v>28</v>
      </c>
    </row>
    <row r="1762" spans="1:13" x14ac:dyDescent="0.45">
      <c r="A1762" s="3">
        <v>713</v>
      </c>
      <c r="B1762" s="3">
        <v>6</v>
      </c>
      <c r="C1762" s="2" t="s">
        <v>512</v>
      </c>
      <c r="D1762" s="2" t="s">
        <v>1340</v>
      </c>
      <c r="E1762" s="4">
        <v>20</v>
      </c>
      <c r="F1762" s="4">
        <v>33</v>
      </c>
      <c r="G1762" s="3">
        <v>3</v>
      </c>
      <c r="H1762">
        <v>41</v>
      </c>
      <c r="I1762" s="2" t="s">
        <v>1328</v>
      </c>
      <c r="J1762" s="4">
        <f>cocina[[#This Row],[Precio Unitario]]*cocina[[#This Row],[Cantidad Ordenada]]</f>
        <v>99</v>
      </c>
      <c r="K1762" s="4">
        <f>(cocina[[#This Row],[Precio Unitario]]-cocina[[#This Row],[Costo Unitario]])*cocina[[#This Row],[Cantidad Ordenada]]</f>
        <v>39</v>
      </c>
      <c r="L1762" s="7">
        <f>cocina[[#This Row],[Ganancia Neta]]/cocina[[#This Row],[Ganancia Bruta]]</f>
        <v>0.39393939393939392</v>
      </c>
      <c r="M1762" s="4">
        <f>cocina[[#This Row],[Costo Unitario]]*cocina[[#This Row],[Cantidad Ordenada]]</f>
        <v>60</v>
      </c>
    </row>
    <row r="1763" spans="1:13" x14ac:dyDescent="0.45">
      <c r="A1763" s="3">
        <v>713</v>
      </c>
      <c r="B1763" s="3">
        <v>6</v>
      </c>
      <c r="C1763" s="2" t="s">
        <v>58</v>
      </c>
      <c r="D1763" s="2" t="s">
        <v>1339</v>
      </c>
      <c r="E1763" s="4">
        <v>17</v>
      </c>
      <c r="F1763" s="4">
        <v>29</v>
      </c>
      <c r="G1763" s="3">
        <v>3</v>
      </c>
      <c r="H1763">
        <v>14</v>
      </c>
      <c r="I1763" s="2" t="s">
        <v>1328</v>
      </c>
      <c r="J1763" s="4">
        <f>cocina[[#This Row],[Precio Unitario]]*cocina[[#This Row],[Cantidad Ordenada]]</f>
        <v>87</v>
      </c>
      <c r="K1763" s="4">
        <f>(cocina[[#This Row],[Precio Unitario]]-cocina[[#This Row],[Costo Unitario]])*cocina[[#This Row],[Cantidad Ordenada]]</f>
        <v>36</v>
      </c>
      <c r="L1763" s="7">
        <f>cocina[[#This Row],[Ganancia Neta]]/cocina[[#This Row],[Ganancia Bruta]]</f>
        <v>0.41379310344827586</v>
      </c>
      <c r="M1763" s="4">
        <f>cocina[[#This Row],[Costo Unitario]]*cocina[[#This Row],[Cantidad Ordenada]]</f>
        <v>51</v>
      </c>
    </row>
    <row r="1764" spans="1:13" x14ac:dyDescent="0.45">
      <c r="A1764" s="3">
        <v>713</v>
      </c>
      <c r="B1764" s="3">
        <v>6</v>
      </c>
      <c r="C1764" s="2" t="s">
        <v>480</v>
      </c>
      <c r="D1764" s="2" t="s">
        <v>1344</v>
      </c>
      <c r="E1764" s="4">
        <v>19</v>
      </c>
      <c r="F1764" s="4">
        <v>32</v>
      </c>
      <c r="G1764" s="3">
        <v>3</v>
      </c>
      <c r="H1764">
        <v>45</v>
      </c>
      <c r="I1764" s="2" t="s">
        <v>1327</v>
      </c>
      <c r="J1764" s="4">
        <f>cocina[[#This Row],[Precio Unitario]]*cocina[[#This Row],[Cantidad Ordenada]]</f>
        <v>96</v>
      </c>
      <c r="K1764" s="4">
        <f>(cocina[[#This Row],[Precio Unitario]]-cocina[[#This Row],[Costo Unitario]])*cocina[[#This Row],[Cantidad Ordenada]]</f>
        <v>39</v>
      </c>
      <c r="L1764" s="7">
        <f>cocina[[#This Row],[Ganancia Neta]]/cocina[[#This Row],[Ganancia Bruta]]</f>
        <v>0.40625</v>
      </c>
      <c r="M1764" s="4">
        <f>cocina[[#This Row],[Costo Unitario]]*cocina[[#This Row],[Cantidad Ordenada]]</f>
        <v>57</v>
      </c>
    </row>
    <row r="1765" spans="1:13" x14ac:dyDescent="0.45">
      <c r="A1765" s="3">
        <v>713</v>
      </c>
      <c r="B1765" s="3">
        <v>6</v>
      </c>
      <c r="C1765" s="2" t="s">
        <v>297</v>
      </c>
      <c r="D1765" s="2" t="s">
        <v>1351</v>
      </c>
      <c r="E1765" s="4">
        <v>15</v>
      </c>
      <c r="F1765" s="4">
        <v>26</v>
      </c>
      <c r="G1765" s="3">
        <v>3</v>
      </c>
      <c r="H1765">
        <v>25</v>
      </c>
      <c r="I1765" s="2" t="s">
        <v>1327</v>
      </c>
      <c r="J1765" s="4">
        <f>cocina[[#This Row],[Precio Unitario]]*cocina[[#This Row],[Cantidad Ordenada]]</f>
        <v>78</v>
      </c>
      <c r="K1765" s="4">
        <f>(cocina[[#This Row],[Precio Unitario]]-cocina[[#This Row],[Costo Unitario]])*cocina[[#This Row],[Cantidad Ordenada]]</f>
        <v>33</v>
      </c>
      <c r="L1765" s="7">
        <f>cocina[[#This Row],[Ganancia Neta]]/cocina[[#This Row],[Ganancia Bruta]]</f>
        <v>0.42307692307692307</v>
      </c>
      <c r="M1765" s="4">
        <f>cocina[[#This Row],[Costo Unitario]]*cocina[[#This Row],[Cantidad Ordenada]]</f>
        <v>45</v>
      </c>
    </row>
    <row r="1766" spans="1:13" x14ac:dyDescent="0.45">
      <c r="A1766" s="3">
        <v>714</v>
      </c>
      <c r="B1766" s="3">
        <v>19</v>
      </c>
      <c r="C1766" s="2" t="s">
        <v>98</v>
      </c>
      <c r="D1766" s="2" t="s">
        <v>1346</v>
      </c>
      <c r="E1766" s="4">
        <v>20</v>
      </c>
      <c r="F1766" s="4">
        <v>34</v>
      </c>
      <c r="G1766" s="3">
        <v>3</v>
      </c>
      <c r="H1766">
        <v>17</v>
      </c>
      <c r="I1766" s="2" t="s">
        <v>1328</v>
      </c>
      <c r="J1766" s="4">
        <f>cocina[[#This Row],[Precio Unitario]]*cocina[[#This Row],[Cantidad Ordenada]]</f>
        <v>102</v>
      </c>
      <c r="K1766" s="4">
        <f>(cocina[[#This Row],[Precio Unitario]]-cocina[[#This Row],[Costo Unitario]])*cocina[[#This Row],[Cantidad Ordenada]]</f>
        <v>42</v>
      </c>
      <c r="L1766" s="7">
        <f>cocina[[#This Row],[Ganancia Neta]]/cocina[[#This Row],[Ganancia Bruta]]</f>
        <v>0.41176470588235292</v>
      </c>
      <c r="M1766" s="4">
        <f>cocina[[#This Row],[Costo Unitario]]*cocina[[#This Row],[Cantidad Ordenada]]</f>
        <v>60</v>
      </c>
    </row>
    <row r="1767" spans="1:13" x14ac:dyDescent="0.45">
      <c r="A1767" s="3">
        <v>714</v>
      </c>
      <c r="B1767" s="3">
        <v>19</v>
      </c>
      <c r="C1767" s="2" t="s">
        <v>123</v>
      </c>
      <c r="D1767" s="2" t="s">
        <v>1334</v>
      </c>
      <c r="E1767" s="4">
        <v>18</v>
      </c>
      <c r="F1767" s="4">
        <v>30</v>
      </c>
      <c r="G1767" s="3">
        <v>3</v>
      </c>
      <c r="H1767">
        <v>17</v>
      </c>
      <c r="I1767" s="2" t="s">
        <v>1328</v>
      </c>
      <c r="J1767" s="4">
        <f>cocina[[#This Row],[Precio Unitario]]*cocina[[#This Row],[Cantidad Ordenada]]</f>
        <v>90</v>
      </c>
      <c r="K1767" s="4">
        <f>(cocina[[#This Row],[Precio Unitario]]-cocina[[#This Row],[Costo Unitario]])*cocina[[#This Row],[Cantidad Ordenada]]</f>
        <v>36</v>
      </c>
      <c r="L1767" s="7">
        <f>cocina[[#This Row],[Ganancia Neta]]/cocina[[#This Row],[Ganancia Bruta]]</f>
        <v>0.4</v>
      </c>
      <c r="M1767" s="4">
        <f>cocina[[#This Row],[Costo Unitario]]*cocina[[#This Row],[Cantidad Ordenada]]</f>
        <v>54</v>
      </c>
    </row>
    <row r="1768" spans="1:13" x14ac:dyDescent="0.45">
      <c r="A1768" s="3">
        <v>714</v>
      </c>
      <c r="B1768" s="3">
        <v>19</v>
      </c>
      <c r="C1768" s="2" t="s">
        <v>512</v>
      </c>
      <c r="D1768" s="2" t="s">
        <v>1340</v>
      </c>
      <c r="E1768" s="4">
        <v>20</v>
      </c>
      <c r="F1768" s="4">
        <v>33</v>
      </c>
      <c r="G1768" s="3">
        <v>1</v>
      </c>
      <c r="H1768">
        <v>29</v>
      </c>
      <c r="I1768" s="2" t="s">
        <v>1328</v>
      </c>
      <c r="J1768" s="4">
        <f>cocina[[#This Row],[Precio Unitario]]*cocina[[#This Row],[Cantidad Ordenada]]</f>
        <v>33</v>
      </c>
      <c r="K1768" s="4">
        <f>(cocina[[#This Row],[Precio Unitario]]-cocina[[#This Row],[Costo Unitario]])*cocina[[#This Row],[Cantidad Ordenada]]</f>
        <v>13</v>
      </c>
      <c r="L1768" s="7">
        <f>cocina[[#This Row],[Ganancia Neta]]/cocina[[#This Row],[Ganancia Bruta]]</f>
        <v>0.39393939393939392</v>
      </c>
      <c r="M1768" s="4">
        <f>cocina[[#This Row],[Costo Unitario]]*cocina[[#This Row],[Cantidad Ordenada]]</f>
        <v>20</v>
      </c>
    </row>
    <row r="1769" spans="1:13" x14ac:dyDescent="0.45">
      <c r="A1769" s="3">
        <v>715</v>
      </c>
      <c r="B1769" s="3">
        <v>12</v>
      </c>
      <c r="C1769" s="2" t="s">
        <v>123</v>
      </c>
      <c r="D1769" s="2" t="s">
        <v>1334</v>
      </c>
      <c r="E1769" s="4">
        <v>18</v>
      </c>
      <c r="F1769" s="4">
        <v>30</v>
      </c>
      <c r="G1769" s="3">
        <v>3</v>
      </c>
      <c r="H1769">
        <v>35</v>
      </c>
      <c r="I1769" s="2" t="s">
        <v>1327</v>
      </c>
      <c r="J1769" s="4">
        <f>cocina[[#This Row],[Precio Unitario]]*cocina[[#This Row],[Cantidad Ordenada]]</f>
        <v>90</v>
      </c>
      <c r="K1769" s="4">
        <f>(cocina[[#This Row],[Precio Unitario]]-cocina[[#This Row],[Costo Unitario]])*cocina[[#This Row],[Cantidad Ordenada]]</f>
        <v>36</v>
      </c>
      <c r="L1769" s="7">
        <f>cocina[[#This Row],[Ganancia Neta]]/cocina[[#This Row],[Ganancia Bruta]]</f>
        <v>0.4</v>
      </c>
      <c r="M1769" s="4">
        <f>cocina[[#This Row],[Costo Unitario]]*cocina[[#This Row],[Cantidad Ordenada]]</f>
        <v>54</v>
      </c>
    </row>
    <row r="1770" spans="1:13" x14ac:dyDescent="0.45">
      <c r="A1770" s="3">
        <v>715</v>
      </c>
      <c r="B1770" s="3">
        <v>12</v>
      </c>
      <c r="C1770" s="2" t="s">
        <v>200</v>
      </c>
      <c r="D1770" s="2" t="s">
        <v>1336</v>
      </c>
      <c r="E1770" s="4">
        <v>16</v>
      </c>
      <c r="F1770" s="4">
        <v>27</v>
      </c>
      <c r="G1770" s="3">
        <v>1</v>
      </c>
      <c r="H1770">
        <v>14</v>
      </c>
      <c r="I1770" s="2" t="s">
        <v>1327</v>
      </c>
      <c r="J1770" s="4">
        <f>cocina[[#This Row],[Precio Unitario]]*cocina[[#This Row],[Cantidad Ordenada]]</f>
        <v>27</v>
      </c>
      <c r="K1770" s="4">
        <f>(cocina[[#This Row],[Precio Unitario]]-cocina[[#This Row],[Costo Unitario]])*cocina[[#This Row],[Cantidad Ordenada]]</f>
        <v>11</v>
      </c>
      <c r="L1770" s="7">
        <f>cocina[[#This Row],[Ganancia Neta]]/cocina[[#This Row],[Ganancia Bruta]]</f>
        <v>0.40740740740740738</v>
      </c>
      <c r="M1770" s="4">
        <f>cocina[[#This Row],[Costo Unitario]]*cocina[[#This Row],[Cantidad Ordenada]]</f>
        <v>16</v>
      </c>
    </row>
    <row r="1771" spans="1:13" x14ac:dyDescent="0.45">
      <c r="A1771" s="3">
        <v>715</v>
      </c>
      <c r="B1771" s="3">
        <v>12</v>
      </c>
      <c r="C1771" s="2" t="s">
        <v>229</v>
      </c>
      <c r="D1771" s="2" t="s">
        <v>1352</v>
      </c>
      <c r="E1771" s="4">
        <v>15</v>
      </c>
      <c r="F1771" s="4">
        <v>25</v>
      </c>
      <c r="G1771" s="3">
        <v>3</v>
      </c>
      <c r="H1771">
        <v>38</v>
      </c>
      <c r="I1771" s="2" t="s">
        <v>1327</v>
      </c>
      <c r="J1771" s="4">
        <f>cocina[[#This Row],[Precio Unitario]]*cocina[[#This Row],[Cantidad Ordenada]]</f>
        <v>75</v>
      </c>
      <c r="K1771" s="4">
        <f>(cocina[[#This Row],[Precio Unitario]]-cocina[[#This Row],[Costo Unitario]])*cocina[[#This Row],[Cantidad Ordenada]]</f>
        <v>30</v>
      </c>
      <c r="L1771" s="7">
        <f>cocina[[#This Row],[Ganancia Neta]]/cocina[[#This Row],[Ganancia Bruta]]</f>
        <v>0.4</v>
      </c>
      <c r="M1771" s="4">
        <f>cocina[[#This Row],[Costo Unitario]]*cocina[[#This Row],[Cantidad Ordenada]]</f>
        <v>45</v>
      </c>
    </row>
    <row r="1772" spans="1:13" x14ac:dyDescent="0.45">
      <c r="A1772" s="3">
        <v>715</v>
      </c>
      <c r="B1772" s="3">
        <v>12</v>
      </c>
      <c r="C1772" s="2" t="s">
        <v>143</v>
      </c>
      <c r="D1772" s="2" t="s">
        <v>1350</v>
      </c>
      <c r="E1772" s="4">
        <v>10</v>
      </c>
      <c r="F1772" s="4">
        <v>18</v>
      </c>
      <c r="G1772" s="3">
        <v>3</v>
      </c>
      <c r="H1772">
        <v>49</v>
      </c>
      <c r="I1772" s="2" t="s">
        <v>1328</v>
      </c>
      <c r="J1772" s="4">
        <f>cocina[[#This Row],[Precio Unitario]]*cocina[[#This Row],[Cantidad Ordenada]]</f>
        <v>54</v>
      </c>
      <c r="K1772" s="4">
        <f>(cocina[[#This Row],[Precio Unitario]]-cocina[[#This Row],[Costo Unitario]])*cocina[[#This Row],[Cantidad Ordenada]]</f>
        <v>24</v>
      </c>
      <c r="L1772" s="7">
        <f>cocina[[#This Row],[Ganancia Neta]]/cocina[[#This Row],[Ganancia Bruta]]</f>
        <v>0.44444444444444442</v>
      </c>
      <c r="M1772" s="4">
        <f>cocina[[#This Row],[Costo Unitario]]*cocina[[#This Row],[Cantidad Ordenada]]</f>
        <v>30</v>
      </c>
    </row>
    <row r="1773" spans="1:13" x14ac:dyDescent="0.45">
      <c r="A1773" s="3">
        <v>716</v>
      </c>
      <c r="B1773" s="3">
        <v>12</v>
      </c>
      <c r="C1773" s="2" t="s">
        <v>126</v>
      </c>
      <c r="D1773" s="2" t="s">
        <v>1349</v>
      </c>
      <c r="E1773" s="4">
        <v>13</v>
      </c>
      <c r="F1773" s="4">
        <v>21</v>
      </c>
      <c r="G1773" s="3">
        <v>3</v>
      </c>
      <c r="H1773">
        <v>12</v>
      </c>
      <c r="I1773" s="2" t="s">
        <v>1327</v>
      </c>
      <c r="J1773" s="4">
        <f>cocina[[#This Row],[Precio Unitario]]*cocina[[#This Row],[Cantidad Ordenada]]</f>
        <v>63</v>
      </c>
      <c r="K1773" s="4">
        <f>(cocina[[#This Row],[Precio Unitario]]-cocina[[#This Row],[Costo Unitario]])*cocina[[#This Row],[Cantidad Ordenada]]</f>
        <v>24</v>
      </c>
      <c r="L1773" s="7">
        <f>cocina[[#This Row],[Ganancia Neta]]/cocina[[#This Row],[Ganancia Bruta]]</f>
        <v>0.38095238095238093</v>
      </c>
      <c r="M1773" s="4">
        <f>cocina[[#This Row],[Costo Unitario]]*cocina[[#This Row],[Cantidad Ordenada]]</f>
        <v>39</v>
      </c>
    </row>
    <row r="1774" spans="1:13" x14ac:dyDescent="0.45">
      <c r="A1774" s="3">
        <v>716</v>
      </c>
      <c r="B1774" s="3">
        <v>12</v>
      </c>
      <c r="C1774" s="2" t="s">
        <v>229</v>
      </c>
      <c r="D1774" s="2" t="s">
        <v>1352</v>
      </c>
      <c r="E1774" s="4">
        <v>15</v>
      </c>
      <c r="F1774" s="4">
        <v>25</v>
      </c>
      <c r="G1774" s="3">
        <v>3</v>
      </c>
      <c r="H1774">
        <v>48</v>
      </c>
      <c r="I1774" s="2" t="s">
        <v>1327</v>
      </c>
      <c r="J1774" s="4">
        <f>cocina[[#This Row],[Precio Unitario]]*cocina[[#This Row],[Cantidad Ordenada]]</f>
        <v>75</v>
      </c>
      <c r="K1774" s="4">
        <f>(cocina[[#This Row],[Precio Unitario]]-cocina[[#This Row],[Costo Unitario]])*cocina[[#This Row],[Cantidad Ordenada]]</f>
        <v>30</v>
      </c>
      <c r="L1774" s="7">
        <f>cocina[[#This Row],[Ganancia Neta]]/cocina[[#This Row],[Ganancia Bruta]]</f>
        <v>0.4</v>
      </c>
      <c r="M1774" s="4">
        <f>cocina[[#This Row],[Costo Unitario]]*cocina[[#This Row],[Cantidad Ordenada]]</f>
        <v>45</v>
      </c>
    </row>
    <row r="1775" spans="1:13" x14ac:dyDescent="0.45">
      <c r="A1775" s="3">
        <v>716</v>
      </c>
      <c r="B1775" s="3">
        <v>12</v>
      </c>
      <c r="C1775" s="2" t="s">
        <v>218</v>
      </c>
      <c r="D1775" s="2" t="s">
        <v>1335</v>
      </c>
      <c r="E1775" s="4">
        <v>19</v>
      </c>
      <c r="F1775" s="4">
        <v>31</v>
      </c>
      <c r="G1775" s="3">
        <v>3</v>
      </c>
      <c r="H1775">
        <v>30</v>
      </c>
      <c r="I1775" s="2" t="s">
        <v>1328</v>
      </c>
      <c r="J1775" s="4">
        <f>cocina[[#This Row],[Precio Unitario]]*cocina[[#This Row],[Cantidad Ordenada]]</f>
        <v>93</v>
      </c>
      <c r="K1775" s="4">
        <f>(cocina[[#This Row],[Precio Unitario]]-cocina[[#This Row],[Costo Unitario]])*cocina[[#This Row],[Cantidad Ordenada]]</f>
        <v>36</v>
      </c>
      <c r="L1775" s="7">
        <f>cocina[[#This Row],[Ganancia Neta]]/cocina[[#This Row],[Ganancia Bruta]]</f>
        <v>0.38709677419354838</v>
      </c>
      <c r="M1775" s="4">
        <f>cocina[[#This Row],[Costo Unitario]]*cocina[[#This Row],[Cantidad Ordenada]]</f>
        <v>57</v>
      </c>
    </row>
    <row r="1776" spans="1:13" x14ac:dyDescent="0.45">
      <c r="A1776" s="3">
        <v>717</v>
      </c>
      <c r="B1776" s="3">
        <v>8</v>
      </c>
      <c r="C1776" s="2" t="s">
        <v>390</v>
      </c>
      <c r="D1776" s="2" t="s">
        <v>1345</v>
      </c>
      <c r="E1776" s="4">
        <v>13</v>
      </c>
      <c r="F1776" s="4">
        <v>22</v>
      </c>
      <c r="G1776" s="3">
        <v>2</v>
      </c>
      <c r="H1776">
        <v>23</v>
      </c>
      <c r="I1776" s="2" t="s">
        <v>1328</v>
      </c>
      <c r="J1776" s="4">
        <f>cocina[[#This Row],[Precio Unitario]]*cocina[[#This Row],[Cantidad Ordenada]]</f>
        <v>44</v>
      </c>
      <c r="K1776" s="4">
        <f>(cocina[[#This Row],[Precio Unitario]]-cocina[[#This Row],[Costo Unitario]])*cocina[[#This Row],[Cantidad Ordenada]]</f>
        <v>18</v>
      </c>
      <c r="L1776" s="7">
        <f>cocina[[#This Row],[Ganancia Neta]]/cocina[[#This Row],[Ganancia Bruta]]</f>
        <v>0.40909090909090912</v>
      </c>
      <c r="M1776" s="4">
        <f>cocina[[#This Row],[Costo Unitario]]*cocina[[#This Row],[Cantidad Ordenada]]</f>
        <v>26</v>
      </c>
    </row>
    <row r="1777" spans="1:13" x14ac:dyDescent="0.45">
      <c r="A1777" s="3">
        <v>717</v>
      </c>
      <c r="B1777" s="3">
        <v>8</v>
      </c>
      <c r="C1777" s="2" t="s">
        <v>123</v>
      </c>
      <c r="D1777" s="2" t="s">
        <v>1334</v>
      </c>
      <c r="E1777" s="4">
        <v>18</v>
      </c>
      <c r="F1777" s="4">
        <v>30</v>
      </c>
      <c r="G1777" s="3">
        <v>1</v>
      </c>
      <c r="H1777">
        <v>36</v>
      </c>
      <c r="I1777" s="2" t="s">
        <v>1328</v>
      </c>
      <c r="J1777" s="4">
        <f>cocina[[#This Row],[Precio Unitario]]*cocina[[#This Row],[Cantidad Ordenada]]</f>
        <v>30</v>
      </c>
      <c r="K1777" s="4">
        <f>(cocina[[#This Row],[Precio Unitario]]-cocina[[#This Row],[Costo Unitario]])*cocina[[#This Row],[Cantidad Ordenada]]</f>
        <v>12</v>
      </c>
      <c r="L1777" s="7">
        <f>cocina[[#This Row],[Ganancia Neta]]/cocina[[#This Row],[Ganancia Bruta]]</f>
        <v>0.4</v>
      </c>
      <c r="M1777" s="4">
        <f>cocina[[#This Row],[Costo Unitario]]*cocina[[#This Row],[Cantidad Ordenada]]</f>
        <v>18</v>
      </c>
    </row>
    <row r="1778" spans="1:13" x14ac:dyDescent="0.45">
      <c r="A1778" s="3">
        <v>717</v>
      </c>
      <c r="B1778" s="3">
        <v>8</v>
      </c>
      <c r="C1778" s="2" t="s">
        <v>200</v>
      </c>
      <c r="D1778" s="2" t="s">
        <v>1336</v>
      </c>
      <c r="E1778" s="4">
        <v>16</v>
      </c>
      <c r="F1778" s="4">
        <v>27</v>
      </c>
      <c r="G1778" s="3">
        <v>3</v>
      </c>
      <c r="H1778">
        <v>13</v>
      </c>
      <c r="I1778" s="2" t="s">
        <v>1328</v>
      </c>
      <c r="J1778" s="4">
        <f>cocina[[#This Row],[Precio Unitario]]*cocina[[#This Row],[Cantidad Ordenada]]</f>
        <v>81</v>
      </c>
      <c r="K1778" s="4">
        <f>(cocina[[#This Row],[Precio Unitario]]-cocina[[#This Row],[Costo Unitario]])*cocina[[#This Row],[Cantidad Ordenada]]</f>
        <v>33</v>
      </c>
      <c r="L1778" s="7">
        <f>cocina[[#This Row],[Ganancia Neta]]/cocina[[#This Row],[Ganancia Bruta]]</f>
        <v>0.40740740740740738</v>
      </c>
      <c r="M1778" s="4">
        <f>cocina[[#This Row],[Costo Unitario]]*cocina[[#This Row],[Cantidad Ordenada]]</f>
        <v>48</v>
      </c>
    </row>
    <row r="1779" spans="1:13" x14ac:dyDescent="0.45">
      <c r="A1779" s="3">
        <v>718</v>
      </c>
      <c r="B1779" s="3">
        <v>7</v>
      </c>
      <c r="C1779" s="2" t="s">
        <v>279</v>
      </c>
      <c r="D1779" s="2" t="s">
        <v>1347</v>
      </c>
      <c r="E1779" s="4">
        <v>12</v>
      </c>
      <c r="F1779" s="4">
        <v>20</v>
      </c>
      <c r="G1779" s="3">
        <v>1</v>
      </c>
      <c r="H1779">
        <v>58</v>
      </c>
      <c r="I1779" s="2" t="s">
        <v>1328</v>
      </c>
      <c r="J1779" s="4">
        <f>cocina[[#This Row],[Precio Unitario]]*cocina[[#This Row],[Cantidad Ordenada]]</f>
        <v>20</v>
      </c>
      <c r="K1779" s="4">
        <f>(cocina[[#This Row],[Precio Unitario]]-cocina[[#This Row],[Costo Unitario]])*cocina[[#This Row],[Cantidad Ordenada]]</f>
        <v>8</v>
      </c>
      <c r="L1779" s="7">
        <f>cocina[[#This Row],[Ganancia Neta]]/cocina[[#This Row],[Ganancia Bruta]]</f>
        <v>0.4</v>
      </c>
      <c r="M1779" s="4">
        <f>cocina[[#This Row],[Costo Unitario]]*cocina[[#This Row],[Cantidad Ordenada]]</f>
        <v>12</v>
      </c>
    </row>
    <row r="1780" spans="1:13" x14ac:dyDescent="0.45">
      <c r="A1780" s="3">
        <v>719</v>
      </c>
      <c r="B1780" s="3">
        <v>16</v>
      </c>
      <c r="C1780" s="2" t="s">
        <v>80</v>
      </c>
      <c r="D1780" s="2" t="s">
        <v>1337</v>
      </c>
      <c r="E1780" s="4">
        <v>25</v>
      </c>
      <c r="F1780" s="4">
        <v>40</v>
      </c>
      <c r="G1780" s="3">
        <v>1</v>
      </c>
      <c r="H1780">
        <v>15</v>
      </c>
      <c r="I1780" s="2" t="s">
        <v>1327</v>
      </c>
      <c r="J1780" s="4">
        <f>cocina[[#This Row],[Precio Unitario]]*cocina[[#This Row],[Cantidad Ordenada]]</f>
        <v>40</v>
      </c>
      <c r="K1780" s="4">
        <f>(cocina[[#This Row],[Precio Unitario]]-cocina[[#This Row],[Costo Unitario]])*cocina[[#This Row],[Cantidad Ordenada]]</f>
        <v>15</v>
      </c>
      <c r="L1780" s="7">
        <f>cocina[[#This Row],[Ganancia Neta]]/cocina[[#This Row],[Ganancia Bruta]]</f>
        <v>0.375</v>
      </c>
      <c r="M1780" s="4">
        <f>cocina[[#This Row],[Costo Unitario]]*cocina[[#This Row],[Cantidad Ordenada]]</f>
        <v>25</v>
      </c>
    </row>
    <row r="1781" spans="1:13" x14ac:dyDescent="0.45">
      <c r="A1781" s="3">
        <v>719</v>
      </c>
      <c r="B1781" s="3">
        <v>16</v>
      </c>
      <c r="C1781" s="2" t="s">
        <v>211</v>
      </c>
      <c r="D1781" s="2" t="s">
        <v>1342</v>
      </c>
      <c r="E1781" s="4">
        <v>11</v>
      </c>
      <c r="F1781" s="4">
        <v>19</v>
      </c>
      <c r="G1781" s="3">
        <v>2</v>
      </c>
      <c r="H1781">
        <v>34</v>
      </c>
      <c r="I1781" s="2" t="s">
        <v>1327</v>
      </c>
      <c r="J1781" s="4">
        <f>cocina[[#This Row],[Precio Unitario]]*cocina[[#This Row],[Cantidad Ordenada]]</f>
        <v>38</v>
      </c>
      <c r="K1781" s="4">
        <f>(cocina[[#This Row],[Precio Unitario]]-cocina[[#This Row],[Costo Unitario]])*cocina[[#This Row],[Cantidad Ordenada]]</f>
        <v>16</v>
      </c>
      <c r="L1781" s="7">
        <f>cocina[[#This Row],[Ganancia Neta]]/cocina[[#This Row],[Ganancia Bruta]]</f>
        <v>0.42105263157894735</v>
      </c>
      <c r="M1781" s="4">
        <f>cocina[[#This Row],[Costo Unitario]]*cocina[[#This Row],[Cantidad Ordenada]]</f>
        <v>22</v>
      </c>
    </row>
    <row r="1782" spans="1:13" x14ac:dyDescent="0.45">
      <c r="A1782" s="3">
        <v>719</v>
      </c>
      <c r="B1782" s="3">
        <v>16</v>
      </c>
      <c r="C1782" s="2" t="s">
        <v>58</v>
      </c>
      <c r="D1782" s="2" t="s">
        <v>1339</v>
      </c>
      <c r="E1782" s="4">
        <v>17</v>
      </c>
      <c r="F1782" s="4">
        <v>29</v>
      </c>
      <c r="G1782" s="3">
        <v>1</v>
      </c>
      <c r="H1782">
        <v>21</v>
      </c>
      <c r="I1782" s="2" t="s">
        <v>1327</v>
      </c>
      <c r="J1782" s="4">
        <f>cocina[[#This Row],[Precio Unitario]]*cocina[[#This Row],[Cantidad Ordenada]]</f>
        <v>29</v>
      </c>
      <c r="K1782" s="4">
        <f>(cocina[[#This Row],[Precio Unitario]]-cocina[[#This Row],[Costo Unitario]])*cocina[[#This Row],[Cantidad Ordenada]]</f>
        <v>12</v>
      </c>
      <c r="L1782" s="7">
        <f>cocina[[#This Row],[Ganancia Neta]]/cocina[[#This Row],[Ganancia Bruta]]</f>
        <v>0.41379310344827586</v>
      </c>
      <c r="M1782" s="4">
        <f>cocina[[#This Row],[Costo Unitario]]*cocina[[#This Row],[Cantidad Ordenada]]</f>
        <v>17</v>
      </c>
    </row>
    <row r="1783" spans="1:13" x14ac:dyDescent="0.45">
      <c r="A1783" s="3">
        <v>720</v>
      </c>
      <c r="B1783" s="3">
        <v>4</v>
      </c>
      <c r="C1783" s="2" t="s">
        <v>512</v>
      </c>
      <c r="D1783" s="2" t="s">
        <v>1340</v>
      </c>
      <c r="E1783" s="4">
        <v>20</v>
      </c>
      <c r="F1783" s="4">
        <v>33</v>
      </c>
      <c r="G1783" s="3">
        <v>1</v>
      </c>
      <c r="H1783">
        <v>36</v>
      </c>
      <c r="I1783" s="2" t="s">
        <v>1327</v>
      </c>
      <c r="J1783" s="4">
        <f>cocina[[#This Row],[Precio Unitario]]*cocina[[#This Row],[Cantidad Ordenada]]</f>
        <v>33</v>
      </c>
      <c r="K1783" s="4">
        <f>(cocina[[#This Row],[Precio Unitario]]-cocina[[#This Row],[Costo Unitario]])*cocina[[#This Row],[Cantidad Ordenada]]</f>
        <v>13</v>
      </c>
      <c r="L1783" s="7">
        <f>cocina[[#This Row],[Ganancia Neta]]/cocina[[#This Row],[Ganancia Bruta]]</f>
        <v>0.39393939393939392</v>
      </c>
      <c r="M1783" s="4">
        <f>cocina[[#This Row],[Costo Unitario]]*cocina[[#This Row],[Cantidad Ordenada]]</f>
        <v>20</v>
      </c>
    </row>
    <row r="1784" spans="1:13" x14ac:dyDescent="0.45">
      <c r="A1784" s="3">
        <v>720</v>
      </c>
      <c r="B1784" s="3">
        <v>4</v>
      </c>
      <c r="C1784" s="2" t="s">
        <v>58</v>
      </c>
      <c r="D1784" s="2" t="s">
        <v>1339</v>
      </c>
      <c r="E1784" s="4">
        <v>17</v>
      </c>
      <c r="F1784" s="4">
        <v>29</v>
      </c>
      <c r="G1784" s="3">
        <v>3</v>
      </c>
      <c r="H1784">
        <v>44</v>
      </c>
      <c r="I1784" s="2" t="s">
        <v>1328</v>
      </c>
      <c r="J1784" s="4">
        <f>cocina[[#This Row],[Precio Unitario]]*cocina[[#This Row],[Cantidad Ordenada]]</f>
        <v>87</v>
      </c>
      <c r="K1784" s="4">
        <f>(cocina[[#This Row],[Precio Unitario]]-cocina[[#This Row],[Costo Unitario]])*cocina[[#This Row],[Cantidad Ordenada]]</f>
        <v>36</v>
      </c>
      <c r="L1784" s="7">
        <f>cocina[[#This Row],[Ganancia Neta]]/cocina[[#This Row],[Ganancia Bruta]]</f>
        <v>0.41379310344827586</v>
      </c>
      <c r="M1784" s="4">
        <f>cocina[[#This Row],[Costo Unitario]]*cocina[[#This Row],[Cantidad Ordenada]]</f>
        <v>51</v>
      </c>
    </row>
    <row r="1785" spans="1:13" x14ac:dyDescent="0.45">
      <c r="A1785" s="3">
        <v>720</v>
      </c>
      <c r="B1785" s="3">
        <v>4</v>
      </c>
      <c r="C1785" s="2" t="s">
        <v>300</v>
      </c>
      <c r="D1785" s="2" t="s">
        <v>1333</v>
      </c>
      <c r="E1785" s="4">
        <v>14</v>
      </c>
      <c r="F1785" s="4">
        <v>24</v>
      </c>
      <c r="G1785" s="3">
        <v>2</v>
      </c>
      <c r="H1785">
        <v>53</v>
      </c>
      <c r="I1785" s="2" t="s">
        <v>1328</v>
      </c>
      <c r="J1785" s="4">
        <f>cocina[[#This Row],[Precio Unitario]]*cocina[[#This Row],[Cantidad Ordenada]]</f>
        <v>48</v>
      </c>
      <c r="K1785" s="4">
        <f>(cocina[[#This Row],[Precio Unitario]]-cocina[[#This Row],[Costo Unitario]])*cocina[[#This Row],[Cantidad Ordenada]]</f>
        <v>20</v>
      </c>
      <c r="L1785" s="7">
        <f>cocina[[#This Row],[Ganancia Neta]]/cocina[[#This Row],[Ganancia Bruta]]</f>
        <v>0.41666666666666669</v>
      </c>
      <c r="M1785" s="4">
        <f>cocina[[#This Row],[Costo Unitario]]*cocina[[#This Row],[Cantidad Ordenada]]</f>
        <v>28</v>
      </c>
    </row>
    <row r="1786" spans="1:13" x14ac:dyDescent="0.45">
      <c r="A1786" s="3">
        <v>721</v>
      </c>
      <c r="B1786" s="3">
        <v>6</v>
      </c>
      <c r="C1786" s="2" t="s">
        <v>58</v>
      </c>
      <c r="D1786" s="2" t="s">
        <v>1339</v>
      </c>
      <c r="E1786" s="4">
        <v>17</v>
      </c>
      <c r="F1786" s="4">
        <v>29</v>
      </c>
      <c r="G1786" s="3">
        <v>1</v>
      </c>
      <c r="H1786">
        <v>20</v>
      </c>
      <c r="I1786" s="2" t="s">
        <v>1328</v>
      </c>
      <c r="J1786" s="4">
        <f>cocina[[#This Row],[Precio Unitario]]*cocina[[#This Row],[Cantidad Ordenada]]</f>
        <v>29</v>
      </c>
      <c r="K1786" s="4">
        <f>(cocina[[#This Row],[Precio Unitario]]-cocina[[#This Row],[Costo Unitario]])*cocina[[#This Row],[Cantidad Ordenada]]</f>
        <v>12</v>
      </c>
      <c r="L1786" s="7">
        <f>cocina[[#This Row],[Ganancia Neta]]/cocina[[#This Row],[Ganancia Bruta]]</f>
        <v>0.41379310344827586</v>
      </c>
      <c r="M1786" s="4">
        <f>cocina[[#This Row],[Costo Unitario]]*cocina[[#This Row],[Cantidad Ordenada]]</f>
        <v>17</v>
      </c>
    </row>
    <row r="1787" spans="1:13" x14ac:dyDescent="0.45">
      <c r="A1787" s="3">
        <v>721</v>
      </c>
      <c r="B1787" s="3">
        <v>6</v>
      </c>
      <c r="C1787" s="2" t="s">
        <v>131</v>
      </c>
      <c r="D1787" s="2" t="s">
        <v>1338</v>
      </c>
      <c r="E1787" s="4">
        <v>22</v>
      </c>
      <c r="F1787" s="4">
        <v>36</v>
      </c>
      <c r="G1787" s="3">
        <v>1</v>
      </c>
      <c r="H1787">
        <v>15</v>
      </c>
      <c r="I1787" s="2" t="s">
        <v>1328</v>
      </c>
      <c r="J1787" s="4">
        <f>cocina[[#This Row],[Precio Unitario]]*cocina[[#This Row],[Cantidad Ordenada]]</f>
        <v>36</v>
      </c>
      <c r="K1787" s="4">
        <f>(cocina[[#This Row],[Precio Unitario]]-cocina[[#This Row],[Costo Unitario]])*cocina[[#This Row],[Cantidad Ordenada]]</f>
        <v>14</v>
      </c>
      <c r="L1787" s="7">
        <f>cocina[[#This Row],[Ganancia Neta]]/cocina[[#This Row],[Ganancia Bruta]]</f>
        <v>0.3888888888888889</v>
      </c>
      <c r="M1787" s="4">
        <f>cocina[[#This Row],[Costo Unitario]]*cocina[[#This Row],[Cantidad Ordenada]]</f>
        <v>22</v>
      </c>
    </row>
    <row r="1788" spans="1:13" x14ac:dyDescent="0.45">
      <c r="A1788" s="3">
        <v>721</v>
      </c>
      <c r="B1788" s="3">
        <v>6</v>
      </c>
      <c r="C1788" s="2" t="s">
        <v>300</v>
      </c>
      <c r="D1788" s="2" t="s">
        <v>1333</v>
      </c>
      <c r="E1788" s="4">
        <v>14</v>
      </c>
      <c r="F1788" s="4">
        <v>24</v>
      </c>
      <c r="G1788" s="3">
        <v>3</v>
      </c>
      <c r="H1788">
        <v>44</v>
      </c>
      <c r="I1788" s="2" t="s">
        <v>1327</v>
      </c>
      <c r="J1788" s="4">
        <f>cocina[[#This Row],[Precio Unitario]]*cocina[[#This Row],[Cantidad Ordenada]]</f>
        <v>72</v>
      </c>
      <c r="K1788" s="4">
        <f>(cocina[[#This Row],[Precio Unitario]]-cocina[[#This Row],[Costo Unitario]])*cocina[[#This Row],[Cantidad Ordenada]]</f>
        <v>30</v>
      </c>
      <c r="L1788" s="7">
        <f>cocina[[#This Row],[Ganancia Neta]]/cocina[[#This Row],[Ganancia Bruta]]</f>
        <v>0.41666666666666669</v>
      </c>
      <c r="M1788" s="4">
        <f>cocina[[#This Row],[Costo Unitario]]*cocina[[#This Row],[Cantidad Ordenada]]</f>
        <v>42</v>
      </c>
    </row>
    <row r="1789" spans="1:13" x14ac:dyDescent="0.45">
      <c r="A1789" s="3">
        <v>721</v>
      </c>
      <c r="B1789" s="3">
        <v>6</v>
      </c>
      <c r="C1789" s="2" t="s">
        <v>200</v>
      </c>
      <c r="D1789" s="2" t="s">
        <v>1336</v>
      </c>
      <c r="E1789" s="4">
        <v>16</v>
      </c>
      <c r="F1789" s="4">
        <v>27</v>
      </c>
      <c r="G1789" s="3">
        <v>3</v>
      </c>
      <c r="H1789">
        <v>54</v>
      </c>
      <c r="I1789" s="2" t="s">
        <v>1328</v>
      </c>
      <c r="J1789" s="4">
        <f>cocina[[#This Row],[Precio Unitario]]*cocina[[#This Row],[Cantidad Ordenada]]</f>
        <v>81</v>
      </c>
      <c r="K1789" s="4">
        <f>(cocina[[#This Row],[Precio Unitario]]-cocina[[#This Row],[Costo Unitario]])*cocina[[#This Row],[Cantidad Ordenada]]</f>
        <v>33</v>
      </c>
      <c r="L1789" s="7">
        <f>cocina[[#This Row],[Ganancia Neta]]/cocina[[#This Row],[Ganancia Bruta]]</f>
        <v>0.40740740740740738</v>
      </c>
      <c r="M1789" s="4">
        <f>cocina[[#This Row],[Costo Unitario]]*cocina[[#This Row],[Cantidad Ordenada]]</f>
        <v>48</v>
      </c>
    </row>
    <row r="1790" spans="1:13" x14ac:dyDescent="0.45">
      <c r="A1790" s="3">
        <v>722</v>
      </c>
      <c r="B1790" s="3">
        <v>13</v>
      </c>
      <c r="C1790" s="2" t="s">
        <v>126</v>
      </c>
      <c r="D1790" s="2" t="s">
        <v>1349</v>
      </c>
      <c r="E1790" s="4">
        <v>13</v>
      </c>
      <c r="F1790" s="4">
        <v>21</v>
      </c>
      <c r="G1790" s="3">
        <v>3</v>
      </c>
      <c r="H1790">
        <v>43</v>
      </c>
      <c r="I1790" s="2" t="s">
        <v>1327</v>
      </c>
      <c r="J1790" s="4">
        <f>cocina[[#This Row],[Precio Unitario]]*cocina[[#This Row],[Cantidad Ordenada]]</f>
        <v>63</v>
      </c>
      <c r="K1790" s="4">
        <f>(cocina[[#This Row],[Precio Unitario]]-cocina[[#This Row],[Costo Unitario]])*cocina[[#This Row],[Cantidad Ordenada]]</f>
        <v>24</v>
      </c>
      <c r="L1790" s="7">
        <f>cocina[[#This Row],[Ganancia Neta]]/cocina[[#This Row],[Ganancia Bruta]]</f>
        <v>0.38095238095238093</v>
      </c>
      <c r="M1790" s="4">
        <f>cocina[[#This Row],[Costo Unitario]]*cocina[[#This Row],[Cantidad Ordenada]]</f>
        <v>39</v>
      </c>
    </row>
    <row r="1791" spans="1:13" x14ac:dyDescent="0.45">
      <c r="A1791" s="3">
        <v>722</v>
      </c>
      <c r="B1791" s="3">
        <v>13</v>
      </c>
      <c r="C1791" s="2" t="s">
        <v>390</v>
      </c>
      <c r="D1791" s="2" t="s">
        <v>1345</v>
      </c>
      <c r="E1791" s="4">
        <v>13</v>
      </c>
      <c r="F1791" s="4">
        <v>22</v>
      </c>
      <c r="G1791" s="3">
        <v>1</v>
      </c>
      <c r="H1791">
        <v>16</v>
      </c>
      <c r="I1791" s="2" t="s">
        <v>1327</v>
      </c>
      <c r="J1791" s="4">
        <f>cocina[[#This Row],[Precio Unitario]]*cocina[[#This Row],[Cantidad Ordenada]]</f>
        <v>22</v>
      </c>
      <c r="K1791" s="4">
        <f>(cocina[[#This Row],[Precio Unitario]]-cocina[[#This Row],[Costo Unitario]])*cocina[[#This Row],[Cantidad Ordenada]]</f>
        <v>9</v>
      </c>
      <c r="L1791" s="7">
        <f>cocina[[#This Row],[Ganancia Neta]]/cocina[[#This Row],[Ganancia Bruta]]</f>
        <v>0.40909090909090912</v>
      </c>
      <c r="M1791" s="4">
        <f>cocina[[#This Row],[Costo Unitario]]*cocina[[#This Row],[Cantidad Ordenada]]</f>
        <v>13</v>
      </c>
    </row>
    <row r="1792" spans="1:13" x14ac:dyDescent="0.45">
      <c r="A1792" s="3">
        <v>723</v>
      </c>
      <c r="B1792" s="3">
        <v>12</v>
      </c>
      <c r="C1792" s="2" t="s">
        <v>68</v>
      </c>
      <c r="D1792" s="2" t="s">
        <v>1341</v>
      </c>
      <c r="E1792" s="4">
        <v>16</v>
      </c>
      <c r="F1792" s="4">
        <v>28</v>
      </c>
      <c r="G1792" s="3">
        <v>2</v>
      </c>
      <c r="H1792">
        <v>22</v>
      </c>
      <c r="I1792" s="2" t="s">
        <v>1327</v>
      </c>
      <c r="J1792" s="4">
        <f>cocina[[#This Row],[Precio Unitario]]*cocina[[#This Row],[Cantidad Ordenada]]</f>
        <v>56</v>
      </c>
      <c r="K1792" s="4">
        <f>(cocina[[#This Row],[Precio Unitario]]-cocina[[#This Row],[Costo Unitario]])*cocina[[#This Row],[Cantidad Ordenada]]</f>
        <v>24</v>
      </c>
      <c r="L1792" s="7">
        <f>cocina[[#This Row],[Ganancia Neta]]/cocina[[#This Row],[Ganancia Bruta]]</f>
        <v>0.42857142857142855</v>
      </c>
      <c r="M1792" s="4">
        <f>cocina[[#This Row],[Costo Unitario]]*cocina[[#This Row],[Cantidad Ordenada]]</f>
        <v>32</v>
      </c>
    </row>
    <row r="1793" spans="1:13" x14ac:dyDescent="0.45">
      <c r="A1793" s="3">
        <v>723</v>
      </c>
      <c r="B1793" s="3">
        <v>12</v>
      </c>
      <c r="C1793" s="2" t="s">
        <v>35</v>
      </c>
      <c r="D1793" s="2" t="s">
        <v>1343</v>
      </c>
      <c r="E1793" s="4">
        <v>21</v>
      </c>
      <c r="F1793" s="4">
        <v>35</v>
      </c>
      <c r="G1793" s="3">
        <v>2</v>
      </c>
      <c r="H1793">
        <v>9</v>
      </c>
      <c r="I1793" s="2" t="s">
        <v>1327</v>
      </c>
      <c r="J1793" s="4">
        <f>cocina[[#This Row],[Precio Unitario]]*cocina[[#This Row],[Cantidad Ordenada]]</f>
        <v>70</v>
      </c>
      <c r="K1793" s="4">
        <f>(cocina[[#This Row],[Precio Unitario]]-cocina[[#This Row],[Costo Unitario]])*cocina[[#This Row],[Cantidad Ordenada]]</f>
        <v>28</v>
      </c>
      <c r="L1793" s="7">
        <f>cocina[[#This Row],[Ganancia Neta]]/cocina[[#This Row],[Ganancia Bruta]]</f>
        <v>0.4</v>
      </c>
      <c r="M1793" s="4">
        <f>cocina[[#This Row],[Costo Unitario]]*cocina[[#This Row],[Cantidad Ordenada]]</f>
        <v>42</v>
      </c>
    </row>
    <row r="1794" spans="1:13" x14ac:dyDescent="0.45">
      <c r="A1794" s="3">
        <v>724</v>
      </c>
      <c r="B1794" s="3">
        <v>8</v>
      </c>
      <c r="C1794" s="2" t="s">
        <v>390</v>
      </c>
      <c r="D1794" s="2" t="s">
        <v>1345</v>
      </c>
      <c r="E1794" s="4">
        <v>13</v>
      </c>
      <c r="F1794" s="4">
        <v>22</v>
      </c>
      <c r="G1794" s="3">
        <v>3</v>
      </c>
      <c r="H1794">
        <v>56</v>
      </c>
      <c r="I1794" s="2" t="s">
        <v>1327</v>
      </c>
      <c r="J1794" s="4">
        <f>cocina[[#This Row],[Precio Unitario]]*cocina[[#This Row],[Cantidad Ordenada]]</f>
        <v>66</v>
      </c>
      <c r="K1794" s="4">
        <f>(cocina[[#This Row],[Precio Unitario]]-cocina[[#This Row],[Costo Unitario]])*cocina[[#This Row],[Cantidad Ordenada]]</f>
        <v>27</v>
      </c>
      <c r="L1794" s="7">
        <f>cocina[[#This Row],[Ganancia Neta]]/cocina[[#This Row],[Ganancia Bruta]]</f>
        <v>0.40909090909090912</v>
      </c>
      <c r="M1794" s="4">
        <f>cocina[[#This Row],[Costo Unitario]]*cocina[[#This Row],[Cantidad Ordenada]]</f>
        <v>39</v>
      </c>
    </row>
    <row r="1795" spans="1:13" x14ac:dyDescent="0.45">
      <c r="A1795" s="3">
        <v>725</v>
      </c>
      <c r="B1795" s="3">
        <v>10</v>
      </c>
      <c r="C1795" s="2" t="s">
        <v>98</v>
      </c>
      <c r="D1795" s="2" t="s">
        <v>1346</v>
      </c>
      <c r="E1795" s="4">
        <v>20</v>
      </c>
      <c r="F1795" s="4">
        <v>34</v>
      </c>
      <c r="G1795" s="3">
        <v>3</v>
      </c>
      <c r="H1795">
        <v>30</v>
      </c>
      <c r="I1795" s="2" t="s">
        <v>1327</v>
      </c>
      <c r="J1795" s="4">
        <f>cocina[[#This Row],[Precio Unitario]]*cocina[[#This Row],[Cantidad Ordenada]]</f>
        <v>102</v>
      </c>
      <c r="K1795" s="4">
        <f>(cocina[[#This Row],[Precio Unitario]]-cocina[[#This Row],[Costo Unitario]])*cocina[[#This Row],[Cantidad Ordenada]]</f>
        <v>42</v>
      </c>
      <c r="L1795" s="7">
        <f>cocina[[#This Row],[Ganancia Neta]]/cocina[[#This Row],[Ganancia Bruta]]</f>
        <v>0.41176470588235292</v>
      </c>
      <c r="M1795" s="4">
        <f>cocina[[#This Row],[Costo Unitario]]*cocina[[#This Row],[Cantidad Ordenada]]</f>
        <v>60</v>
      </c>
    </row>
    <row r="1796" spans="1:13" x14ac:dyDescent="0.45">
      <c r="A1796" s="3">
        <v>725</v>
      </c>
      <c r="B1796" s="3">
        <v>10</v>
      </c>
      <c r="C1796" s="2" t="s">
        <v>390</v>
      </c>
      <c r="D1796" s="2" t="s">
        <v>1345</v>
      </c>
      <c r="E1796" s="4">
        <v>13</v>
      </c>
      <c r="F1796" s="4">
        <v>22</v>
      </c>
      <c r="G1796" s="3">
        <v>3</v>
      </c>
      <c r="H1796">
        <v>55</v>
      </c>
      <c r="I1796" s="2" t="s">
        <v>1327</v>
      </c>
      <c r="J1796" s="4">
        <f>cocina[[#This Row],[Precio Unitario]]*cocina[[#This Row],[Cantidad Ordenada]]</f>
        <v>66</v>
      </c>
      <c r="K1796" s="4">
        <f>(cocina[[#This Row],[Precio Unitario]]-cocina[[#This Row],[Costo Unitario]])*cocina[[#This Row],[Cantidad Ordenada]]</f>
        <v>27</v>
      </c>
      <c r="L1796" s="7">
        <f>cocina[[#This Row],[Ganancia Neta]]/cocina[[#This Row],[Ganancia Bruta]]</f>
        <v>0.40909090909090912</v>
      </c>
      <c r="M1796" s="4">
        <f>cocina[[#This Row],[Costo Unitario]]*cocina[[#This Row],[Cantidad Ordenada]]</f>
        <v>39</v>
      </c>
    </row>
    <row r="1797" spans="1:13" x14ac:dyDescent="0.45">
      <c r="A1797" s="3">
        <v>726</v>
      </c>
      <c r="B1797" s="3">
        <v>11</v>
      </c>
      <c r="C1797" s="2" t="s">
        <v>390</v>
      </c>
      <c r="D1797" s="2" t="s">
        <v>1345</v>
      </c>
      <c r="E1797" s="4">
        <v>13</v>
      </c>
      <c r="F1797" s="4">
        <v>22</v>
      </c>
      <c r="G1797" s="3">
        <v>2</v>
      </c>
      <c r="H1797">
        <v>6</v>
      </c>
      <c r="I1797" s="2" t="s">
        <v>1327</v>
      </c>
      <c r="J1797" s="4">
        <f>cocina[[#This Row],[Precio Unitario]]*cocina[[#This Row],[Cantidad Ordenada]]</f>
        <v>44</v>
      </c>
      <c r="K1797" s="4">
        <f>(cocina[[#This Row],[Precio Unitario]]-cocina[[#This Row],[Costo Unitario]])*cocina[[#This Row],[Cantidad Ordenada]]</f>
        <v>18</v>
      </c>
      <c r="L1797" s="7">
        <f>cocina[[#This Row],[Ganancia Neta]]/cocina[[#This Row],[Ganancia Bruta]]</f>
        <v>0.40909090909090912</v>
      </c>
      <c r="M1797" s="4">
        <f>cocina[[#This Row],[Costo Unitario]]*cocina[[#This Row],[Cantidad Ordenada]]</f>
        <v>26</v>
      </c>
    </row>
    <row r="1798" spans="1:13" x14ac:dyDescent="0.45">
      <c r="A1798" s="3">
        <v>726</v>
      </c>
      <c r="B1798" s="3">
        <v>11</v>
      </c>
      <c r="C1798" s="2" t="s">
        <v>131</v>
      </c>
      <c r="D1798" s="2" t="s">
        <v>1338</v>
      </c>
      <c r="E1798" s="4">
        <v>22</v>
      </c>
      <c r="F1798" s="4">
        <v>36</v>
      </c>
      <c r="G1798" s="3">
        <v>1</v>
      </c>
      <c r="H1798">
        <v>13</v>
      </c>
      <c r="I1798" s="2" t="s">
        <v>1327</v>
      </c>
      <c r="J1798" s="4">
        <f>cocina[[#This Row],[Precio Unitario]]*cocina[[#This Row],[Cantidad Ordenada]]</f>
        <v>36</v>
      </c>
      <c r="K1798" s="4">
        <f>(cocina[[#This Row],[Precio Unitario]]-cocina[[#This Row],[Costo Unitario]])*cocina[[#This Row],[Cantidad Ordenada]]</f>
        <v>14</v>
      </c>
      <c r="L1798" s="7">
        <f>cocina[[#This Row],[Ganancia Neta]]/cocina[[#This Row],[Ganancia Bruta]]</f>
        <v>0.3888888888888889</v>
      </c>
      <c r="M1798" s="4">
        <f>cocina[[#This Row],[Costo Unitario]]*cocina[[#This Row],[Cantidad Ordenada]]</f>
        <v>22</v>
      </c>
    </row>
    <row r="1799" spans="1:13" x14ac:dyDescent="0.45">
      <c r="A1799" s="3">
        <v>726</v>
      </c>
      <c r="B1799" s="3">
        <v>11</v>
      </c>
      <c r="C1799" s="2" t="s">
        <v>385</v>
      </c>
      <c r="D1799" s="2" t="s">
        <v>1348</v>
      </c>
      <c r="E1799" s="4">
        <v>14</v>
      </c>
      <c r="F1799" s="4">
        <v>23</v>
      </c>
      <c r="G1799" s="3">
        <v>2</v>
      </c>
      <c r="H1799">
        <v>55</v>
      </c>
      <c r="I1799" s="2" t="s">
        <v>1327</v>
      </c>
      <c r="J1799" s="4">
        <f>cocina[[#This Row],[Precio Unitario]]*cocina[[#This Row],[Cantidad Ordenada]]</f>
        <v>46</v>
      </c>
      <c r="K1799" s="4">
        <f>(cocina[[#This Row],[Precio Unitario]]-cocina[[#This Row],[Costo Unitario]])*cocina[[#This Row],[Cantidad Ordenada]]</f>
        <v>18</v>
      </c>
      <c r="L1799" s="7">
        <f>cocina[[#This Row],[Ganancia Neta]]/cocina[[#This Row],[Ganancia Bruta]]</f>
        <v>0.39130434782608697</v>
      </c>
      <c r="M1799" s="4">
        <f>cocina[[#This Row],[Costo Unitario]]*cocina[[#This Row],[Cantidad Ordenada]]</f>
        <v>28</v>
      </c>
    </row>
    <row r="1800" spans="1:13" x14ac:dyDescent="0.45">
      <c r="A1800" s="3">
        <v>727</v>
      </c>
      <c r="B1800" s="3">
        <v>17</v>
      </c>
      <c r="C1800" s="2" t="s">
        <v>279</v>
      </c>
      <c r="D1800" s="2" t="s">
        <v>1347</v>
      </c>
      <c r="E1800" s="4">
        <v>12</v>
      </c>
      <c r="F1800" s="4">
        <v>20</v>
      </c>
      <c r="G1800" s="3">
        <v>2</v>
      </c>
      <c r="H1800">
        <v>21</v>
      </c>
      <c r="I1800" s="2" t="s">
        <v>1328</v>
      </c>
      <c r="J1800" s="4">
        <f>cocina[[#This Row],[Precio Unitario]]*cocina[[#This Row],[Cantidad Ordenada]]</f>
        <v>40</v>
      </c>
      <c r="K1800" s="4">
        <f>(cocina[[#This Row],[Precio Unitario]]-cocina[[#This Row],[Costo Unitario]])*cocina[[#This Row],[Cantidad Ordenada]]</f>
        <v>16</v>
      </c>
      <c r="L1800" s="7">
        <f>cocina[[#This Row],[Ganancia Neta]]/cocina[[#This Row],[Ganancia Bruta]]</f>
        <v>0.4</v>
      </c>
      <c r="M1800" s="4">
        <f>cocina[[#This Row],[Costo Unitario]]*cocina[[#This Row],[Cantidad Ordenada]]</f>
        <v>24</v>
      </c>
    </row>
    <row r="1801" spans="1:13" x14ac:dyDescent="0.45">
      <c r="A1801" s="3">
        <v>728</v>
      </c>
      <c r="B1801" s="3">
        <v>9</v>
      </c>
      <c r="C1801" s="2" t="s">
        <v>143</v>
      </c>
      <c r="D1801" s="2" t="s">
        <v>1350</v>
      </c>
      <c r="E1801" s="4">
        <v>10</v>
      </c>
      <c r="F1801" s="4">
        <v>18</v>
      </c>
      <c r="G1801" s="3">
        <v>1</v>
      </c>
      <c r="H1801">
        <v>42</v>
      </c>
      <c r="I1801" s="2" t="s">
        <v>1327</v>
      </c>
      <c r="J1801" s="4">
        <f>cocina[[#This Row],[Precio Unitario]]*cocina[[#This Row],[Cantidad Ordenada]]</f>
        <v>18</v>
      </c>
      <c r="K1801" s="4">
        <f>(cocina[[#This Row],[Precio Unitario]]-cocina[[#This Row],[Costo Unitario]])*cocina[[#This Row],[Cantidad Ordenada]]</f>
        <v>8</v>
      </c>
      <c r="L1801" s="7">
        <f>cocina[[#This Row],[Ganancia Neta]]/cocina[[#This Row],[Ganancia Bruta]]</f>
        <v>0.44444444444444442</v>
      </c>
      <c r="M1801" s="4">
        <f>cocina[[#This Row],[Costo Unitario]]*cocina[[#This Row],[Cantidad Ordenada]]</f>
        <v>10</v>
      </c>
    </row>
    <row r="1802" spans="1:13" x14ac:dyDescent="0.45">
      <c r="A1802" s="3">
        <v>728</v>
      </c>
      <c r="B1802" s="3">
        <v>9</v>
      </c>
      <c r="C1802" s="2" t="s">
        <v>200</v>
      </c>
      <c r="D1802" s="2" t="s">
        <v>1336</v>
      </c>
      <c r="E1802" s="4">
        <v>16</v>
      </c>
      <c r="F1802" s="4">
        <v>27</v>
      </c>
      <c r="G1802" s="3">
        <v>3</v>
      </c>
      <c r="H1802">
        <v>8</v>
      </c>
      <c r="I1802" s="2" t="s">
        <v>1327</v>
      </c>
      <c r="J1802" s="4">
        <f>cocina[[#This Row],[Precio Unitario]]*cocina[[#This Row],[Cantidad Ordenada]]</f>
        <v>81</v>
      </c>
      <c r="K1802" s="4">
        <f>(cocina[[#This Row],[Precio Unitario]]-cocina[[#This Row],[Costo Unitario]])*cocina[[#This Row],[Cantidad Ordenada]]</f>
        <v>33</v>
      </c>
      <c r="L1802" s="7">
        <f>cocina[[#This Row],[Ganancia Neta]]/cocina[[#This Row],[Ganancia Bruta]]</f>
        <v>0.40740740740740738</v>
      </c>
      <c r="M1802" s="4">
        <f>cocina[[#This Row],[Costo Unitario]]*cocina[[#This Row],[Cantidad Ordenada]]</f>
        <v>48</v>
      </c>
    </row>
    <row r="1803" spans="1:13" x14ac:dyDescent="0.45">
      <c r="A1803" s="3">
        <v>728</v>
      </c>
      <c r="B1803" s="3">
        <v>9</v>
      </c>
      <c r="C1803" s="2" t="s">
        <v>480</v>
      </c>
      <c r="D1803" s="2" t="s">
        <v>1344</v>
      </c>
      <c r="E1803" s="4">
        <v>19</v>
      </c>
      <c r="F1803" s="4">
        <v>32</v>
      </c>
      <c r="G1803" s="3">
        <v>3</v>
      </c>
      <c r="H1803">
        <v>22</v>
      </c>
      <c r="I1803" s="2" t="s">
        <v>1327</v>
      </c>
      <c r="J1803" s="4">
        <f>cocina[[#This Row],[Precio Unitario]]*cocina[[#This Row],[Cantidad Ordenada]]</f>
        <v>96</v>
      </c>
      <c r="K1803" s="4">
        <f>(cocina[[#This Row],[Precio Unitario]]-cocina[[#This Row],[Costo Unitario]])*cocina[[#This Row],[Cantidad Ordenada]]</f>
        <v>39</v>
      </c>
      <c r="L1803" s="7">
        <f>cocina[[#This Row],[Ganancia Neta]]/cocina[[#This Row],[Ganancia Bruta]]</f>
        <v>0.40625</v>
      </c>
      <c r="M1803" s="4">
        <f>cocina[[#This Row],[Costo Unitario]]*cocina[[#This Row],[Cantidad Ordenada]]</f>
        <v>57</v>
      </c>
    </row>
    <row r="1804" spans="1:13" x14ac:dyDescent="0.45">
      <c r="A1804" s="3">
        <v>729</v>
      </c>
      <c r="B1804" s="3">
        <v>20</v>
      </c>
      <c r="C1804" s="2" t="s">
        <v>98</v>
      </c>
      <c r="D1804" s="2" t="s">
        <v>1346</v>
      </c>
      <c r="E1804" s="4">
        <v>20</v>
      </c>
      <c r="F1804" s="4">
        <v>34</v>
      </c>
      <c r="G1804" s="3">
        <v>2</v>
      </c>
      <c r="H1804">
        <v>57</v>
      </c>
      <c r="I1804" s="2" t="s">
        <v>1327</v>
      </c>
      <c r="J1804" s="4">
        <f>cocina[[#This Row],[Precio Unitario]]*cocina[[#This Row],[Cantidad Ordenada]]</f>
        <v>68</v>
      </c>
      <c r="K1804" s="4">
        <f>(cocina[[#This Row],[Precio Unitario]]-cocina[[#This Row],[Costo Unitario]])*cocina[[#This Row],[Cantidad Ordenada]]</f>
        <v>28</v>
      </c>
      <c r="L1804" s="7">
        <f>cocina[[#This Row],[Ganancia Neta]]/cocina[[#This Row],[Ganancia Bruta]]</f>
        <v>0.41176470588235292</v>
      </c>
      <c r="M1804" s="4">
        <f>cocina[[#This Row],[Costo Unitario]]*cocina[[#This Row],[Cantidad Ordenada]]</f>
        <v>40</v>
      </c>
    </row>
    <row r="1805" spans="1:13" x14ac:dyDescent="0.45">
      <c r="A1805" s="3">
        <v>729</v>
      </c>
      <c r="B1805" s="3">
        <v>20</v>
      </c>
      <c r="C1805" s="2" t="s">
        <v>279</v>
      </c>
      <c r="D1805" s="2" t="s">
        <v>1347</v>
      </c>
      <c r="E1805" s="4">
        <v>12</v>
      </c>
      <c r="F1805" s="4">
        <v>20</v>
      </c>
      <c r="G1805" s="3">
        <v>3</v>
      </c>
      <c r="H1805">
        <v>8</v>
      </c>
      <c r="I1805" s="2" t="s">
        <v>1328</v>
      </c>
      <c r="J1805" s="4">
        <f>cocina[[#This Row],[Precio Unitario]]*cocina[[#This Row],[Cantidad Ordenada]]</f>
        <v>60</v>
      </c>
      <c r="K1805" s="4">
        <f>(cocina[[#This Row],[Precio Unitario]]-cocina[[#This Row],[Costo Unitario]])*cocina[[#This Row],[Cantidad Ordenada]]</f>
        <v>24</v>
      </c>
      <c r="L1805" s="7">
        <f>cocina[[#This Row],[Ganancia Neta]]/cocina[[#This Row],[Ganancia Bruta]]</f>
        <v>0.4</v>
      </c>
      <c r="M1805" s="4">
        <f>cocina[[#This Row],[Costo Unitario]]*cocina[[#This Row],[Cantidad Ordenada]]</f>
        <v>36</v>
      </c>
    </row>
    <row r="1806" spans="1:13" x14ac:dyDescent="0.45">
      <c r="A1806" s="3">
        <v>730</v>
      </c>
      <c r="B1806" s="3">
        <v>8</v>
      </c>
      <c r="C1806" s="2" t="s">
        <v>123</v>
      </c>
      <c r="D1806" s="2" t="s">
        <v>1334</v>
      </c>
      <c r="E1806" s="4">
        <v>18</v>
      </c>
      <c r="F1806" s="4">
        <v>30</v>
      </c>
      <c r="G1806" s="3">
        <v>3</v>
      </c>
      <c r="H1806">
        <v>32</v>
      </c>
      <c r="I1806" s="2" t="s">
        <v>1328</v>
      </c>
      <c r="J1806" s="4">
        <f>cocina[[#This Row],[Precio Unitario]]*cocina[[#This Row],[Cantidad Ordenada]]</f>
        <v>90</v>
      </c>
      <c r="K1806" s="4">
        <f>(cocina[[#This Row],[Precio Unitario]]-cocina[[#This Row],[Costo Unitario]])*cocina[[#This Row],[Cantidad Ordenada]]</f>
        <v>36</v>
      </c>
      <c r="L1806" s="7">
        <f>cocina[[#This Row],[Ganancia Neta]]/cocina[[#This Row],[Ganancia Bruta]]</f>
        <v>0.4</v>
      </c>
      <c r="M1806" s="4">
        <f>cocina[[#This Row],[Costo Unitario]]*cocina[[#This Row],[Cantidad Ordenada]]</f>
        <v>54</v>
      </c>
    </row>
    <row r="1807" spans="1:13" x14ac:dyDescent="0.45">
      <c r="A1807" s="3">
        <v>730</v>
      </c>
      <c r="B1807" s="3">
        <v>8</v>
      </c>
      <c r="C1807" s="2" t="s">
        <v>300</v>
      </c>
      <c r="D1807" s="2" t="s">
        <v>1333</v>
      </c>
      <c r="E1807" s="4">
        <v>14</v>
      </c>
      <c r="F1807" s="4">
        <v>24</v>
      </c>
      <c r="G1807" s="3">
        <v>1</v>
      </c>
      <c r="H1807">
        <v>47</v>
      </c>
      <c r="I1807" s="2" t="s">
        <v>1328</v>
      </c>
      <c r="J1807" s="4">
        <f>cocina[[#This Row],[Precio Unitario]]*cocina[[#This Row],[Cantidad Ordenada]]</f>
        <v>24</v>
      </c>
      <c r="K1807" s="4">
        <f>(cocina[[#This Row],[Precio Unitario]]-cocina[[#This Row],[Costo Unitario]])*cocina[[#This Row],[Cantidad Ordenada]]</f>
        <v>10</v>
      </c>
      <c r="L1807" s="7">
        <f>cocina[[#This Row],[Ganancia Neta]]/cocina[[#This Row],[Ganancia Bruta]]</f>
        <v>0.41666666666666669</v>
      </c>
      <c r="M1807" s="4">
        <f>cocina[[#This Row],[Costo Unitario]]*cocina[[#This Row],[Cantidad Ordenada]]</f>
        <v>14</v>
      </c>
    </row>
    <row r="1808" spans="1:13" x14ac:dyDescent="0.45">
      <c r="A1808" s="3">
        <v>731</v>
      </c>
      <c r="B1808" s="3">
        <v>17</v>
      </c>
      <c r="C1808" s="2" t="s">
        <v>480</v>
      </c>
      <c r="D1808" s="2" t="s">
        <v>1344</v>
      </c>
      <c r="E1808" s="4">
        <v>19</v>
      </c>
      <c r="F1808" s="4">
        <v>32</v>
      </c>
      <c r="G1808" s="3">
        <v>2</v>
      </c>
      <c r="H1808">
        <v>47</v>
      </c>
      <c r="I1808" s="2" t="s">
        <v>1328</v>
      </c>
      <c r="J1808" s="4">
        <f>cocina[[#This Row],[Precio Unitario]]*cocina[[#This Row],[Cantidad Ordenada]]</f>
        <v>64</v>
      </c>
      <c r="K1808" s="4">
        <f>(cocina[[#This Row],[Precio Unitario]]-cocina[[#This Row],[Costo Unitario]])*cocina[[#This Row],[Cantidad Ordenada]]</f>
        <v>26</v>
      </c>
      <c r="L1808" s="7">
        <f>cocina[[#This Row],[Ganancia Neta]]/cocina[[#This Row],[Ganancia Bruta]]</f>
        <v>0.40625</v>
      </c>
      <c r="M1808" s="4">
        <f>cocina[[#This Row],[Costo Unitario]]*cocina[[#This Row],[Cantidad Ordenada]]</f>
        <v>38</v>
      </c>
    </row>
    <row r="1809" spans="1:13" x14ac:dyDescent="0.45">
      <c r="A1809" s="3">
        <v>732</v>
      </c>
      <c r="B1809" s="3">
        <v>12</v>
      </c>
      <c r="C1809" s="2" t="s">
        <v>80</v>
      </c>
      <c r="D1809" s="2" t="s">
        <v>1337</v>
      </c>
      <c r="E1809" s="4">
        <v>25</v>
      </c>
      <c r="F1809" s="4">
        <v>40</v>
      </c>
      <c r="G1809" s="3">
        <v>3</v>
      </c>
      <c r="H1809">
        <v>29</v>
      </c>
      <c r="I1809" s="2" t="s">
        <v>1327</v>
      </c>
      <c r="J1809" s="4">
        <f>cocina[[#This Row],[Precio Unitario]]*cocina[[#This Row],[Cantidad Ordenada]]</f>
        <v>120</v>
      </c>
      <c r="K1809" s="4">
        <f>(cocina[[#This Row],[Precio Unitario]]-cocina[[#This Row],[Costo Unitario]])*cocina[[#This Row],[Cantidad Ordenada]]</f>
        <v>45</v>
      </c>
      <c r="L1809" s="7">
        <f>cocina[[#This Row],[Ganancia Neta]]/cocina[[#This Row],[Ganancia Bruta]]</f>
        <v>0.375</v>
      </c>
      <c r="M1809" s="4">
        <f>cocina[[#This Row],[Costo Unitario]]*cocina[[#This Row],[Cantidad Ordenada]]</f>
        <v>75</v>
      </c>
    </row>
    <row r="1810" spans="1:13" x14ac:dyDescent="0.45">
      <c r="A1810" s="3">
        <v>732</v>
      </c>
      <c r="B1810" s="3">
        <v>12</v>
      </c>
      <c r="C1810" s="2" t="s">
        <v>297</v>
      </c>
      <c r="D1810" s="2" t="s">
        <v>1351</v>
      </c>
      <c r="E1810" s="4">
        <v>15</v>
      </c>
      <c r="F1810" s="4">
        <v>26</v>
      </c>
      <c r="G1810" s="3">
        <v>3</v>
      </c>
      <c r="H1810">
        <v>36</v>
      </c>
      <c r="I1810" s="2" t="s">
        <v>1328</v>
      </c>
      <c r="J1810" s="4">
        <f>cocina[[#This Row],[Precio Unitario]]*cocina[[#This Row],[Cantidad Ordenada]]</f>
        <v>78</v>
      </c>
      <c r="K1810" s="4">
        <f>(cocina[[#This Row],[Precio Unitario]]-cocina[[#This Row],[Costo Unitario]])*cocina[[#This Row],[Cantidad Ordenada]]</f>
        <v>33</v>
      </c>
      <c r="L1810" s="7">
        <f>cocina[[#This Row],[Ganancia Neta]]/cocina[[#This Row],[Ganancia Bruta]]</f>
        <v>0.42307692307692307</v>
      </c>
      <c r="M1810" s="4">
        <f>cocina[[#This Row],[Costo Unitario]]*cocina[[#This Row],[Cantidad Ordenada]]</f>
        <v>45</v>
      </c>
    </row>
    <row r="1811" spans="1:13" x14ac:dyDescent="0.45">
      <c r="A1811" s="3">
        <v>732</v>
      </c>
      <c r="B1811" s="3">
        <v>12</v>
      </c>
      <c r="C1811" s="2" t="s">
        <v>131</v>
      </c>
      <c r="D1811" s="2" t="s">
        <v>1338</v>
      </c>
      <c r="E1811" s="4">
        <v>22</v>
      </c>
      <c r="F1811" s="4">
        <v>36</v>
      </c>
      <c r="G1811" s="3">
        <v>3</v>
      </c>
      <c r="H1811">
        <v>56</v>
      </c>
      <c r="I1811" s="2" t="s">
        <v>1328</v>
      </c>
      <c r="J1811" s="4">
        <f>cocina[[#This Row],[Precio Unitario]]*cocina[[#This Row],[Cantidad Ordenada]]</f>
        <v>108</v>
      </c>
      <c r="K1811" s="4">
        <f>(cocina[[#This Row],[Precio Unitario]]-cocina[[#This Row],[Costo Unitario]])*cocina[[#This Row],[Cantidad Ordenada]]</f>
        <v>42</v>
      </c>
      <c r="L1811" s="7">
        <f>cocina[[#This Row],[Ganancia Neta]]/cocina[[#This Row],[Ganancia Bruta]]</f>
        <v>0.3888888888888889</v>
      </c>
      <c r="M1811" s="4">
        <f>cocina[[#This Row],[Costo Unitario]]*cocina[[#This Row],[Cantidad Ordenada]]</f>
        <v>66</v>
      </c>
    </row>
    <row r="1812" spans="1:13" x14ac:dyDescent="0.45">
      <c r="A1812" s="3">
        <v>733</v>
      </c>
      <c r="B1812" s="3">
        <v>14</v>
      </c>
      <c r="C1812" s="2" t="s">
        <v>131</v>
      </c>
      <c r="D1812" s="2" t="s">
        <v>1338</v>
      </c>
      <c r="E1812" s="4">
        <v>22</v>
      </c>
      <c r="F1812" s="4">
        <v>36</v>
      </c>
      <c r="G1812" s="3">
        <v>3</v>
      </c>
      <c r="H1812">
        <v>31</v>
      </c>
      <c r="I1812" s="2" t="s">
        <v>1328</v>
      </c>
      <c r="J1812" s="4">
        <f>cocina[[#This Row],[Precio Unitario]]*cocina[[#This Row],[Cantidad Ordenada]]</f>
        <v>108</v>
      </c>
      <c r="K1812" s="4">
        <f>(cocina[[#This Row],[Precio Unitario]]-cocina[[#This Row],[Costo Unitario]])*cocina[[#This Row],[Cantidad Ordenada]]</f>
        <v>42</v>
      </c>
      <c r="L1812" s="7">
        <f>cocina[[#This Row],[Ganancia Neta]]/cocina[[#This Row],[Ganancia Bruta]]</f>
        <v>0.3888888888888889</v>
      </c>
      <c r="M1812" s="4">
        <f>cocina[[#This Row],[Costo Unitario]]*cocina[[#This Row],[Cantidad Ordenada]]</f>
        <v>66</v>
      </c>
    </row>
    <row r="1813" spans="1:13" x14ac:dyDescent="0.45">
      <c r="A1813" s="3">
        <v>733</v>
      </c>
      <c r="B1813" s="3">
        <v>14</v>
      </c>
      <c r="C1813" s="2" t="s">
        <v>300</v>
      </c>
      <c r="D1813" s="2" t="s">
        <v>1333</v>
      </c>
      <c r="E1813" s="4">
        <v>14</v>
      </c>
      <c r="F1813" s="4">
        <v>24</v>
      </c>
      <c r="G1813" s="3">
        <v>1</v>
      </c>
      <c r="H1813">
        <v>34</v>
      </c>
      <c r="I1813" s="2" t="s">
        <v>1327</v>
      </c>
      <c r="J1813" s="4">
        <f>cocina[[#This Row],[Precio Unitario]]*cocina[[#This Row],[Cantidad Ordenada]]</f>
        <v>24</v>
      </c>
      <c r="K1813" s="4">
        <f>(cocina[[#This Row],[Precio Unitario]]-cocina[[#This Row],[Costo Unitario]])*cocina[[#This Row],[Cantidad Ordenada]]</f>
        <v>10</v>
      </c>
      <c r="L1813" s="7">
        <f>cocina[[#This Row],[Ganancia Neta]]/cocina[[#This Row],[Ganancia Bruta]]</f>
        <v>0.41666666666666669</v>
      </c>
      <c r="M1813" s="4">
        <f>cocina[[#This Row],[Costo Unitario]]*cocina[[#This Row],[Cantidad Ordenada]]</f>
        <v>14</v>
      </c>
    </row>
    <row r="1814" spans="1:13" x14ac:dyDescent="0.45">
      <c r="A1814" s="3">
        <v>733</v>
      </c>
      <c r="B1814" s="3">
        <v>14</v>
      </c>
      <c r="C1814" s="2" t="s">
        <v>200</v>
      </c>
      <c r="D1814" s="2" t="s">
        <v>1336</v>
      </c>
      <c r="E1814" s="4">
        <v>16</v>
      </c>
      <c r="F1814" s="4">
        <v>27</v>
      </c>
      <c r="G1814" s="3">
        <v>2</v>
      </c>
      <c r="H1814">
        <v>9</v>
      </c>
      <c r="I1814" s="2" t="s">
        <v>1328</v>
      </c>
      <c r="J1814" s="4">
        <f>cocina[[#This Row],[Precio Unitario]]*cocina[[#This Row],[Cantidad Ordenada]]</f>
        <v>54</v>
      </c>
      <c r="K1814" s="4">
        <f>(cocina[[#This Row],[Precio Unitario]]-cocina[[#This Row],[Costo Unitario]])*cocina[[#This Row],[Cantidad Ordenada]]</f>
        <v>22</v>
      </c>
      <c r="L1814" s="7">
        <f>cocina[[#This Row],[Ganancia Neta]]/cocina[[#This Row],[Ganancia Bruta]]</f>
        <v>0.40740740740740738</v>
      </c>
      <c r="M1814" s="4">
        <f>cocina[[#This Row],[Costo Unitario]]*cocina[[#This Row],[Cantidad Ordenada]]</f>
        <v>32</v>
      </c>
    </row>
    <row r="1815" spans="1:13" x14ac:dyDescent="0.45">
      <c r="A1815" s="3">
        <v>734</v>
      </c>
      <c r="B1815" s="3">
        <v>14</v>
      </c>
      <c r="C1815" s="2" t="s">
        <v>480</v>
      </c>
      <c r="D1815" s="2" t="s">
        <v>1344</v>
      </c>
      <c r="E1815" s="4">
        <v>19</v>
      </c>
      <c r="F1815" s="4">
        <v>32</v>
      </c>
      <c r="G1815" s="3">
        <v>3</v>
      </c>
      <c r="H1815">
        <v>11</v>
      </c>
      <c r="I1815" s="2" t="s">
        <v>1328</v>
      </c>
      <c r="J1815" s="4">
        <f>cocina[[#This Row],[Precio Unitario]]*cocina[[#This Row],[Cantidad Ordenada]]</f>
        <v>96</v>
      </c>
      <c r="K1815" s="4">
        <f>(cocina[[#This Row],[Precio Unitario]]-cocina[[#This Row],[Costo Unitario]])*cocina[[#This Row],[Cantidad Ordenada]]</f>
        <v>39</v>
      </c>
      <c r="L1815" s="7">
        <f>cocina[[#This Row],[Ganancia Neta]]/cocina[[#This Row],[Ganancia Bruta]]</f>
        <v>0.40625</v>
      </c>
      <c r="M1815" s="4">
        <f>cocina[[#This Row],[Costo Unitario]]*cocina[[#This Row],[Cantidad Ordenada]]</f>
        <v>57</v>
      </c>
    </row>
    <row r="1816" spans="1:13" x14ac:dyDescent="0.45">
      <c r="A1816" s="3">
        <v>734</v>
      </c>
      <c r="B1816" s="3">
        <v>14</v>
      </c>
      <c r="C1816" s="2" t="s">
        <v>300</v>
      </c>
      <c r="D1816" s="2" t="s">
        <v>1333</v>
      </c>
      <c r="E1816" s="4">
        <v>14</v>
      </c>
      <c r="F1816" s="4">
        <v>24</v>
      </c>
      <c r="G1816" s="3">
        <v>1</v>
      </c>
      <c r="H1816">
        <v>16</v>
      </c>
      <c r="I1816" s="2" t="s">
        <v>1327</v>
      </c>
      <c r="J1816" s="4">
        <f>cocina[[#This Row],[Precio Unitario]]*cocina[[#This Row],[Cantidad Ordenada]]</f>
        <v>24</v>
      </c>
      <c r="K1816" s="4">
        <f>(cocina[[#This Row],[Precio Unitario]]-cocina[[#This Row],[Costo Unitario]])*cocina[[#This Row],[Cantidad Ordenada]]</f>
        <v>10</v>
      </c>
      <c r="L1816" s="7">
        <f>cocina[[#This Row],[Ganancia Neta]]/cocina[[#This Row],[Ganancia Bruta]]</f>
        <v>0.41666666666666669</v>
      </c>
      <c r="M1816" s="4">
        <f>cocina[[#This Row],[Costo Unitario]]*cocina[[#This Row],[Cantidad Ordenada]]</f>
        <v>14</v>
      </c>
    </row>
    <row r="1817" spans="1:13" x14ac:dyDescent="0.45">
      <c r="A1817" s="3">
        <v>734</v>
      </c>
      <c r="B1817" s="3">
        <v>14</v>
      </c>
      <c r="C1817" s="2" t="s">
        <v>211</v>
      </c>
      <c r="D1817" s="2" t="s">
        <v>1342</v>
      </c>
      <c r="E1817" s="4">
        <v>11</v>
      </c>
      <c r="F1817" s="4">
        <v>19</v>
      </c>
      <c r="G1817" s="3">
        <v>1</v>
      </c>
      <c r="H1817">
        <v>25</v>
      </c>
      <c r="I1817" s="2" t="s">
        <v>1327</v>
      </c>
      <c r="J1817" s="4">
        <f>cocina[[#This Row],[Precio Unitario]]*cocina[[#This Row],[Cantidad Ordenada]]</f>
        <v>19</v>
      </c>
      <c r="K1817" s="4">
        <f>(cocina[[#This Row],[Precio Unitario]]-cocina[[#This Row],[Costo Unitario]])*cocina[[#This Row],[Cantidad Ordenada]]</f>
        <v>8</v>
      </c>
      <c r="L1817" s="7">
        <f>cocina[[#This Row],[Ganancia Neta]]/cocina[[#This Row],[Ganancia Bruta]]</f>
        <v>0.42105263157894735</v>
      </c>
      <c r="M1817" s="4">
        <f>cocina[[#This Row],[Costo Unitario]]*cocina[[#This Row],[Cantidad Ordenada]]</f>
        <v>11</v>
      </c>
    </row>
    <row r="1818" spans="1:13" x14ac:dyDescent="0.45">
      <c r="A1818" s="3">
        <v>735</v>
      </c>
      <c r="B1818" s="3">
        <v>20</v>
      </c>
      <c r="C1818" s="2" t="s">
        <v>385</v>
      </c>
      <c r="D1818" s="2" t="s">
        <v>1348</v>
      </c>
      <c r="E1818" s="4">
        <v>14</v>
      </c>
      <c r="F1818" s="4">
        <v>23</v>
      </c>
      <c r="G1818" s="3">
        <v>2</v>
      </c>
      <c r="H1818">
        <v>30</v>
      </c>
      <c r="I1818" s="2" t="s">
        <v>1328</v>
      </c>
      <c r="J1818" s="4">
        <f>cocina[[#This Row],[Precio Unitario]]*cocina[[#This Row],[Cantidad Ordenada]]</f>
        <v>46</v>
      </c>
      <c r="K1818" s="4">
        <f>(cocina[[#This Row],[Precio Unitario]]-cocina[[#This Row],[Costo Unitario]])*cocina[[#This Row],[Cantidad Ordenada]]</f>
        <v>18</v>
      </c>
      <c r="L1818" s="7">
        <f>cocina[[#This Row],[Ganancia Neta]]/cocina[[#This Row],[Ganancia Bruta]]</f>
        <v>0.39130434782608697</v>
      </c>
      <c r="M1818" s="4">
        <f>cocina[[#This Row],[Costo Unitario]]*cocina[[#This Row],[Cantidad Ordenada]]</f>
        <v>28</v>
      </c>
    </row>
    <row r="1819" spans="1:13" x14ac:dyDescent="0.45">
      <c r="A1819" s="3">
        <v>735</v>
      </c>
      <c r="B1819" s="3">
        <v>20</v>
      </c>
      <c r="C1819" s="2" t="s">
        <v>480</v>
      </c>
      <c r="D1819" s="2" t="s">
        <v>1344</v>
      </c>
      <c r="E1819" s="4">
        <v>19</v>
      </c>
      <c r="F1819" s="4">
        <v>32</v>
      </c>
      <c r="G1819" s="3">
        <v>3</v>
      </c>
      <c r="H1819">
        <v>57</v>
      </c>
      <c r="I1819" s="2" t="s">
        <v>1327</v>
      </c>
      <c r="J1819" s="4">
        <f>cocina[[#This Row],[Precio Unitario]]*cocina[[#This Row],[Cantidad Ordenada]]</f>
        <v>96</v>
      </c>
      <c r="K1819" s="4">
        <f>(cocina[[#This Row],[Precio Unitario]]-cocina[[#This Row],[Costo Unitario]])*cocina[[#This Row],[Cantidad Ordenada]]</f>
        <v>39</v>
      </c>
      <c r="L1819" s="7">
        <f>cocina[[#This Row],[Ganancia Neta]]/cocina[[#This Row],[Ganancia Bruta]]</f>
        <v>0.40625</v>
      </c>
      <c r="M1819" s="4">
        <f>cocina[[#This Row],[Costo Unitario]]*cocina[[#This Row],[Cantidad Ordenada]]</f>
        <v>57</v>
      </c>
    </row>
    <row r="1820" spans="1:13" x14ac:dyDescent="0.45">
      <c r="A1820" s="3">
        <v>736</v>
      </c>
      <c r="B1820" s="3">
        <v>17</v>
      </c>
      <c r="C1820" s="2" t="s">
        <v>390</v>
      </c>
      <c r="D1820" s="2" t="s">
        <v>1345</v>
      </c>
      <c r="E1820" s="4">
        <v>13</v>
      </c>
      <c r="F1820" s="4">
        <v>22</v>
      </c>
      <c r="G1820" s="3">
        <v>3</v>
      </c>
      <c r="H1820">
        <v>22</v>
      </c>
      <c r="I1820" s="2" t="s">
        <v>1328</v>
      </c>
      <c r="J1820" s="4">
        <f>cocina[[#This Row],[Precio Unitario]]*cocina[[#This Row],[Cantidad Ordenada]]</f>
        <v>66</v>
      </c>
      <c r="K1820" s="4">
        <f>(cocina[[#This Row],[Precio Unitario]]-cocina[[#This Row],[Costo Unitario]])*cocina[[#This Row],[Cantidad Ordenada]]</f>
        <v>27</v>
      </c>
      <c r="L1820" s="7">
        <f>cocina[[#This Row],[Ganancia Neta]]/cocina[[#This Row],[Ganancia Bruta]]</f>
        <v>0.40909090909090912</v>
      </c>
      <c r="M1820" s="4">
        <f>cocina[[#This Row],[Costo Unitario]]*cocina[[#This Row],[Cantidad Ordenada]]</f>
        <v>39</v>
      </c>
    </row>
    <row r="1821" spans="1:13" x14ac:dyDescent="0.45">
      <c r="A1821" s="3">
        <v>736</v>
      </c>
      <c r="B1821" s="3">
        <v>17</v>
      </c>
      <c r="C1821" s="2" t="s">
        <v>68</v>
      </c>
      <c r="D1821" s="2" t="s">
        <v>1341</v>
      </c>
      <c r="E1821" s="4">
        <v>16</v>
      </c>
      <c r="F1821" s="4">
        <v>28</v>
      </c>
      <c r="G1821" s="3">
        <v>2</v>
      </c>
      <c r="H1821">
        <v>43</v>
      </c>
      <c r="I1821" s="2" t="s">
        <v>1327</v>
      </c>
      <c r="J1821" s="4">
        <f>cocina[[#This Row],[Precio Unitario]]*cocina[[#This Row],[Cantidad Ordenada]]</f>
        <v>56</v>
      </c>
      <c r="K1821" s="4">
        <f>(cocina[[#This Row],[Precio Unitario]]-cocina[[#This Row],[Costo Unitario]])*cocina[[#This Row],[Cantidad Ordenada]]</f>
        <v>24</v>
      </c>
      <c r="L1821" s="7">
        <f>cocina[[#This Row],[Ganancia Neta]]/cocina[[#This Row],[Ganancia Bruta]]</f>
        <v>0.42857142857142855</v>
      </c>
      <c r="M1821" s="4">
        <f>cocina[[#This Row],[Costo Unitario]]*cocina[[#This Row],[Cantidad Ordenada]]</f>
        <v>32</v>
      </c>
    </row>
    <row r="1822" spans="1:13" x14ac:dyDescent="0.45">
      <c r="A1822" s="3">
        <v>736</v>
      </c>
      <c r="B1822" s="3">
        <v>17</v>
      </c>
      <c r="C1822" s="2" t="s">
        <v>218</v>
      </c>
      <c r="D1822" s="2" t="s">
        <v>1335</v>
      </c>
      <c r="E1822" s="4">
        <v>19</v>
      </c>
      <c r="F1822" s="4">
        <v>31</v>
      </c>
      <c r="G1822" s="3">
        <v>3</v>
      </c>
      <c r="H1822">
        <v>27</v>
      </c>
      <c r="I1822" s="2" t="s">
        <v>1328</v>
      </c>
      <c r="J1822" s="4">
        <f>cocina[[#This Row],[Precio Unitario]]*cocina[[#This Row],[Cantidad Ordenada]]</f>
        <v>93</v>
      </c>
      <c r="K1822" s="4">
        <f>(cocina[[#This Row],[Precio Unitario]]-cocina[[#This Row],[Costo Unitario]])*cocina[[#This Row],[Cantidad Ordenada]]</f>
        <v>36</v>
      </c>
      <c r="L1822" s="7">
        <f>cocina[[#This Row],[Ganancia Neta]]/cocina[[#This Row],[Ganancia Bruta]]</f>
        <v>0.38709677419354838</v>
      </c>
      <c r="M1822" s="4">
        <f>cocina[[#This Row],[Costo Unitario]]*cocina[[#This Row],[Cantidad Ordenada]]</f>
        <v>57</v>
      </c>
    </row>
    <row r="1823" spans="1:13" x14ac:dyDescent="0.45">
      <c r="A1823" s="3">
        <v>737</v>
      </c>
      <c r="B1823" s="3">
        <v>6</v>
      </c>
      <c r="C1823" s="2" t="s">
        <v>58</v>
      </c>
      <c r="D1823" s="2" t="s">
        <v>1339</v>
      </c>
      <c r="E1823" s="4">
        <v>17</v>
      </c>
      <c r="F1823" s="4">
        <v>29</v>
      </c>
      <c r="G1823" s="3">
        <v>2</v>
      </c>
      <c r="H1823">
        <v>17</v>
      </c>
      <c r="I1823" s="2" t="s">
        <v>1328</v>
      </c>
      <c r="J1823" s="4">
        <f>cocina[[#This Row],[Precio Unitario]]*cocina[[#This Row],[Cantidad Ordenada]]</f>
        <v>58</v>
      </c>
      <c r="K1823" s="4">
        <f>(cocina[[#This Row],[Precio Unitario]]-cocina[[#This Row],[Costo Unitario]])*cocina[[#This Row],[Cantidad Ordenada]]</f>
        <v>24</v>
      </c>
      <c r="L1823" s="7">
        <f>cocina[[#This Row],[Ganancia Neta]]/cocina[[#This Row],[Ganancia Bruta]]</f>
        <v>0.41379310344827586</v>
      </c>
      <c r="M1823" s="4">
        <f>cocina[[#This Row],[Costo Unitario]]*cocina[[#This Row],[Cantidad Ordenada]]</f>
        <v>34</v>
      </c>
    </row>
    <row r="1824" spans="1:13" x14ac:dyDescent="0.45">
      <c r="A1824" s="3">
        <v>737</v>
      </c>
      <c r="B1824" s="3">
        <v>6</v>
      </c>
      <c r="C1824" s="2" t="s">
        <v>123</v>
      </c>
      <c r="D1824" s="2" t="s">
        <v>1334</v>
      </c>
      <c r="E1824" s="4">
        <v>18</v>
      </c>
      <c r="F1824" s="4">
        <v>30</v>
      </c>
      <c r="G1824" s="3">
        <v>2</v>
      </c>
      <c r="H1824">
        <v>5</v>
      </c>
      <c r="I1824" s="2" t="s">
        <v>1327</v>
      </c>
      <c r="J1824" s="4">
        <f>cocina[[#This Row],[Precio Unitario]]*cocina[[#This Row],[Cantidad Ordenada]]</f>
        <v>60</v>
      </c>
      <c r="K1824" s="4">
        <f>(cocina[[#This Row],[Precio Unitario]]-cocina[[#This Row],[Costo Unitario]])*cocina[[#This Row],[Cantidad Ordenada]]</f>
        <v>24</v>
      </c>
      <c r="L1824" s="7">
        <f>cocina[[#This Row],[Ganancia Neta]]/cocina[[#This Row],[Ganancia Bruta]]</f>
        <v>0.4</v>
      </c>
      <c r="M1824" s="4">
        <f>cocina[[#This Row],[Costo Unitario]]*cocina[[#This Row],[Cantidad Ordenada]]</f>
        <v>36</v>
      </c>
    </row>
    <row r="1825" spans="1:13" x14ac:dyDescent="0.45">
      <c r="A1825" s="3">
        <v>738</v>
      </c>
      <c r="B1825" s="3">
        <v>15</v>
      </c>
      <c r="C1825" s="2" t="s">
        <v>297</v>
      </c>
      <c r="D1825" s="2" t="s">
        <v>1351</v>
      </c>
      <c r="E1825" s="4">
        <v>15</v>
      </c>
      <c r="F1825" s="4">
        <v>26</v>
      </c>
      <c r="G1825" s="3">
        <v>2</v>
      </c>
      <c r="H1825">
        <v>59</v>
      </c>
      <c r="I1825" s="2" t="s">
        <v>1327</v>
      </c>
      <c r="J1825" s="4">
        <f>cocina[[#This Row],[Precio Unitario]]*cocina[[#This Row],[Cantidad Ordenada]]</f>
        <v>52</v>
      </c>
      <c r="K1825" s="4">
        <f>(cocina[[#This Row],[Precio Unitario]]-cocina[[#This Row],[Costo Unitario]])*cocina[[#This Row],[Cantidad Ordenada]]</f>
        <v>22</v>
      </c>
      <c r="L1825" s="7">
        <f>cocina[[#This Row],[Ganancia Neta]]/cocina[[#This Row],[Ganancia Bruta]]</f>
        <v>0.42307692307692307</v>
      </c>
      <c r="M1825" s="4">
        <f>cocina[[#This Row],[Costo Unitario]]*cocina[[#This Row],[Cantidad Ordenada]]</f>
        <v>30</v>
      </c>
    </row>
    <row r="1826" spans="1:13" x14ac:dyDescent="0.45">
      <c r="A1826" s="3">
        <v>738</v>
      </c>
      <c r="B1826" s="3">
        <v>15</v>
      </c>
      <c r="C1826" s="2" t="s">
        <v>68</v>
      </c>
      <c r="D1826" s="2" t="s">
        <v>1341</v>
      </c>
      <c r="E1826" s="4">
        <v>16</v>
      </c>
      <c r="F1826" s="4">
        <v>28</v>
      </c>
      <c r="G1826" s="3">
        <v>1</v>
      </c>
      <c r="H1826">
        <v>15</v>
      </c>
      <c r="I1826" s="2" t="s">
        <v>1327</v>
      </c>
      <c r="J1826" s="4">
        <f>cocina[[#This Row],[Precio Unitario]]*cocina[[#This Row],[Cantidad Ordenada]]</f>
        <v>28</v>
      </c>
      <c r="K1826" s="4">
        <f>(cocina[[#This Row],[Precio Unitario]]-cocina[[#This Row],[Costo Unitario]])*cocina[[#This Row],[Cantidad Ordenada]]</f>
        <v>12</v>
      </c>
      <c r="L1826" s="7">
        <f>cocina[[#This Row],[Ganancia Neta]]/cocina[[#This Row],[Ganancia Bruta]]</f>
        <v>0.42857142857142855</v>
      </c>
      <c r="M1826" s="4">
        <f>cocina[[#This Row],[Costo Unitario]]*cocina[[#This Row],[Cantidad Ordenada]]</f>
        <v>16</v>
      </c>
    </row>
    <row r="1827" spans="1:13" x14ac:dyDescent="0.45">
      <c r="A1827" s="3">
        <v>738</v>
      </c>
      <c r="B1827" s="3">
        <v>15</v>
      </c>
      <c r="C1827" s="2" t="s">
        <v>143</v>
      </c>
      <c r="D1827" s="2" t="s">
        <v>1350</v>
      </c>
      <c r="E1827" s="4">
        <v>10</v>
      </c>
      <c r="F1827" s="4">
        <v>18</v>
      </c>
      <c r="G1827" s="3">
        <v>3</v>
      </c>
      <c r="H1827">
        <v>20</v>
      </c>
      <c r="I1827" s="2" t="s">
        <v>1328</v>
      </c>
      <c r="J1827" s="4">
        <f>cocina[[#This Row],[Precio Unitario]]*cocina[[#This Row],[Cantidad Ordenada]]</f>
        <v>54</v>
      </c>
      <c r="K1827" s="4">
        <f>(cocina[[#This Row],[Precio Unitario]]-cocina[[#This Row],[Costo Unitario]])*cocina[[#This Row],[Cantidad Ordenada]]</f>
        <v>24</v>
      </c>
      <c r="L1827" s="7">
        <f>cocina[[#This Row],[Ganancia Neta]]/cocina[[#This Row],[Ganancia Bruta]]</f>
        <v>0.44444444444444442</v>
      </c>
      <c r="M1827" s="4">
        <f>cocina[[#This Row],[Costo Unitario]]*cocina[[#This Row],[Cantidad Ordenada]]</f>
        <v>30</v>
      </c>
    </row>
    <row r="1828" spans="1:13" x14ac:dyDescent="0.45">
      <c r="A1828" s="3">
        <v>739</v>
      </c>
      <c r="B1828" s="3">
        <v>10</v>
      </c>
      <c r="C1828" s="2" t="s">
        <v>385</v>
      </c>
      <c r="D1828" s="2" t="s">
        <v>1348</v>
      </c>
      <c r="E1828" s="4">
        <v>14</v>
      </c>
      <c r="F1828" s="4">
        <v>23</v>
      </c>
      <c r="G1828" s="3">
        <v>2</v>
      </c>
      <c r="H1828">
        <v>54</v>
      </c>
      <c r="I1828" s="2" t="s">
        <v>1327</v>
      </c>
      <c r="J1828" s="4">
        <f>cocina[[#This Row],[Precio Unitario]]*cocina[[#This Row],[Cantidad Ordenada]]</f>
        <v>46</v>
      </c>
      <c r="K1828" s="4">
        <f>(cocina[[#This Row],[Precio Unitario]]-cocina[[#This Row],[Costo Unitario]])*cocina[[#This Row],[Cantidad Ordenada]]</f>
        <v>18</v>
      </c>
      <c r="L1828" s="7">
        <f>cocina[[#This Row],[Ganancia Neta]]/cocina[[#This Row],[Ganancia Bruta]]</f>
        <v>0.39130434782608697</v>
      </c>
      <c r="M1828" s="4">
        <f>cocina[[#This Row],[Costo Unitario]]*cocina[[#This Row],[Cantidad Ordenada]]</f>
        <v>28</v>
      </c>
    </row>
    <row r="1829" spans="1:13" x14ac:dyDescent="0.45">
      <c r="A1829" s="3">
        <v>740</v>
      </c>
      <c r="B1829" s="3">
        <v>16</v>
      </c>
      <c r="C1829" s="2" t="s">
        <v>68</v>
      </c>
      <c r="D1829" s="2" t="s">
        <v>1341</v>
      </c>
      <c r="E1829" s="4">
        <v>16</v>
      </c>
      <c r="F1829" s="4">
        <v>28</v>
      </c>
      <c r="G1829" s="3">
        <v>3</v>
      </c>
      <c r="H1829">
        <v>31</v>
      </c>
      <c r="I1829" s="2" t="s">
        <v>1327</v>
      </c>
      <c r="J1829" s="4">
        <f>cocina[[#This Row],[Precio Unitario]]*cocina[[#This Row],[Cantidad Ordenada]]</f>
        <v>84</v>
      </c>
      <c r="K1829" s="4">
        <f>(cocina[[#This Row],[Precio Unitario]]-cocina[[#This Row],[Costo Unitario]])*cocina[[#This Row],[Cantidad Ordenada]]</f>
        <v>36</v>
      </c>
      <c r="L1829" s="7">
        <f>cocina[[#This Row],[Ganancia Neta]]/cocina[[#This Row],[Ganancia Bruta]]</f>
        <v>0.42857142857142855</v>
      </c>
      <c r="M1829" s="4">
        <f>cocina[[#This Row],[Costo Unitario]]*cocina[[#This Row],[Cantidad Ordenada]]</f>
        <v>48</v>
      </c>
    </row>
    <row r="1830" spans="1:13" x14ac:dyDescent="0.45">
      <c r="A1830" s="3">
        <v>740</v>
      </c>
      <c r="B1830" s="3">
        <v>16</v>
      </c>
      <c r="C1830" s="2" t="s">
        <v>480</v>
      </c>
      <c r="D1830" s="2" t="s">
        <v>1344</v>
      </c>
      <c r="E1830" s="4">
        <v>19</v>
      </c>
      <c r="F1830" s="4">
        <v>32</v>
      </c>
      <c r="G1830" s="3">
        <v>1</v>
      </c>
      <c r="H1830">
        <v>16</v>
      </c>
      <c r="I1830" s="2" t="s">
        <v>1328</v>
      </c>
      <c r="J1830" s="4">
        <f>cocina[[#This Row],[Precio Unitario]]*cocina[[#This Row],[Cantidad Ordenada]]</f>
        <v>32</v>
      </c>
      <c r="K1830" s="4">
        <f>(cocina[[#This Row],[Precio Unitario]]-cocina[[#This Row],[Costo Unitario]])*cocina[[#This Row],[Cantidad Ordenada]]</f>
        <v>13</v>
      </c>
      <c r="L1830" s="7">
        <f>cocina[[#This Row],[Ganancia Neta]]/cocina[[#This Row],[Ganancia Bruta]]</f>
        <v>0.40625</v>
      </c>
      <c r="M1830" s="4">
        <f>cocina[[#This Row],[Costo Unitario]]*cocina[[#This Row],[Cantidad Ordenada]]</f>
        <v>19</v>
      </c>
    </row>
    <row r="1831" spans="1:13" x14ac:dyDescent="0.45">
      <c r="A1831" s="3">
        <v>740</v>
      </c>
      <c r="B1831" s="3">
        <v>16</v>
      </c>
      <c r="C1831" s="2" t="s">
        <v>131</v>
      </c>
      <c r="D1831" s="2" t="s">
        <v>1338</v>
      </c>
      <c r="E1831" s="4">
        <v>22</v>
      </c>
      <c r="F1831" s="4">
        <v>36</v>
      </c>
      <c r="G1831" s="3">
        <v>3</v>
      </c>
      <c r="H1831">
        <v>45</v>
      </c>
      <c r="I1831" s="2" t="s">
        <v>1328</v>
      </c>
      <c r="J1831" s="4">
        <f>cocina[[#This Row],[Precio Unitario]]*cocina[[#This Row],[Cantidad Ordenada]]</f>
        <v>108</v>
      </c>
      <c r="K1831" s="4">
        <f>(cocina[[#This Row],[Precio Unitario]]-cocina[[#This Row],[Costo Unitario]])*cocina[[#This Row],[Cantidad Ordenada]]</f>
        <v>42</v>
      </c>
      <c r="L1831" s="7">
        <f>cocina[[#This Row],[Ganancia Neta]]/cocina[[#This Row],[Ganancia Bruta]]</f>
        <v>0.3888888888888889</v>
      </c>
      <c r="M1831" s="4">
        <f>cocina[[#This Row],[Costo Unitario]]*cocina[[#This Row],[Cantidad Ordenada]]</f>
        <v>66</v>
      </c>
    </row>
    <row r="1832" spans="1:13" x14ac:dyDescent="0.45">
      <c r="A1832" s="3">
        <v>740</v>
      </c>
      <c r="B1832" s="3">
        <v>16</v>
      </c>
      <c r="C1832" s="2" t="s">
        <v>385</v>
      </c>
      <c r="D1832" s="2" t="s">
        <v>1348</v>
      </c>
      <c r="E1832" s="4">
        <v>14</v>
      </c>
      <c r="F1832" s="4">
        <v>23</v>
      </c>
      <c r="G1832" s="3">
        <v>3</v>
      </c>
      <c r="H1832">
        <v>21</v>
      </c>
      <c r="I1832" s="2" t="s">
        <v>1328</v>
      </c>
      <c r="J1832" s="4">
        <f>cocina[[#This Row],[Precio Unitario]]*cocina[[#This Row],[Cantidad Ordenada]]</f>
        <v>69</v>
      </c>
      <c r="K1832" s="4">
        <f>(cocina[[#This Row],[Precio Unitario]]-cocina[[#This Row],[Costo Unitario]])*cocina[[#This Row],[Cantidad Ordenada]]</f>
        <v>27</v>
      </c>
      <c r="L1832" s="7">
        <f>cocina[[#This Row],[Ganancia Neta]]/cocina[[#This Row],[Ganancia Bruta]]</f>
        <v>0.39130434782608697</v>
      </c>
      <c r="M1832" s="4">
        <f>cocina[[#This Row],[Costo Unitario]]*cocina[[#This Row],[Cantidad Ordenada]]</f>
        <v>42</v>
      </c>
    </row>
    <row r="1833" spans="1:13" x14ac:dyDescent="0.45">
      <c r="A1833" s="3">
        <v>741</v>
      </c>
      <c r="B1833" s="3">
        <v>14</v>
      </c>
      <c r="C1833" s="2" t="s">
        <v>300</v>
      </c>
      <c r="D1833" s="2" t="s">
        <v>1333</v>
      </c>
      <c r="E1833" s="4">
        <v>14</v>
      </c>
      <c r="F1833" s="4">
        <v>24</v>
      </c>
      <c r="G1833" s="3">
        <v>3</v>
      </c>
      <c r="H1833">
        <v>52</v>
      </c>
      <c r="I1833" s="2" t="s">
        <v>1328</v>
      </c>
      <c r="J1833" s="4">
        <f>cocina[[#This Row],[Precio Unitario]]*cocina[[#This Row],[Cantidad Ordenada]]</f>
        <v>72</v>
      </c>
      <c r="K1833" s="4">
        <f>(cocina[[#This Row],[Precio Unitario]]-cocina[[#This Row],[Costo Unitario]])*cocina[[#This Row],[Cantidad Ordenada]]</f>
        <v>30</v>
      </c>
      <c r="L1833" s="7">
        <f>cocina[[#This Row],[Ganancia Neta]]/cocina[[#This Row],[Ganancia Bruta]]</f>
        <v>0.41666666666666669</v>
      </c>
      <c r="M1833" s="4">
        <f>cocina[[#This Row],[Costo Unitario]]*cocina[[#This Row],[Cantidad Ordenada]]</f>
        <v>42</v>
      </c>
    </row>
    <row r="1834" spans="1:13" x14ac:dyDescent="0.45">
      <c r="A1834" s="3">
        <v>741</v>
      </c>
      <c r="B1834" s="3">
        <v>14</v>
      </c>
      <c r="C1834" s="2" t="s">
        <v>58</v>
      </c>
      <c r="D1834" s="2" t="s">
        <v>1339</v>
      </c>
      <c r="E1834" s="4">
        <v>17</v>
      </c>
      <c r="F1834" s="4">
        <v>29</v>
      </c>
      <c r="G1834" s="3">
        <v>2</v>
      </c>
      <c r="H1834">
        <v>40</v>
      </c>
      <c r="I1834" s="2" t="s">
        <v>1327</v>
      </c>
      <c r="J1834" s="4">
        <f>cocina[[#This Row],[Precio Unitario]]*cocina[[#This Row],[Cantidad Ordenada]]</f>
        <v>58</v>
      </c>
      <c r="K1834" s="4">
        <f>(cocina[[#This Row],[Precio Unitario]]-cocina[[#This Row],[Costo Unitario]])*cocina[[#This Row],[Cantidad Ordenada]]</f>
        <v>24</v>
      </c>
      <c r="L1834" s="7">
        <f>cocina[[#This Row],[Ganancia Neta]]/cocina[[#This Row],[Ganancia Bruta]]</f>
        <v>0.41379310344827586</v>
      </c>
      <c r="M1834" s="4">
        <f>cocina[[#This Row],[Costo Unitario]]*cocina[[#This Row],[Cantidad Ordenada]]</f>
        <v>34</v>
      </c>
    </row>
    <row r="1835" spans="1:13" x14ac:dyDescent="0.45">
      <c r="A1835" s="3">
        <v>741</v>
      </c>
      <c r="B1835" s="3">
        <v>14</v>
      </c>
      <c r="C1835" s="2" t="s">
        <v>512</v>
      </c>
      <c r="D1835" s="2" t="s">
        <v>1340</v>
      </c>
      <c r="E1835" s="4">
        <v>20</v>
      </c>
      <c r="F1835" s="4">
        <v>33</v>
      </c>
      <c r="G1835" s="3">
        <v>3</v>
      </c>
      <c r="H1835">
        <v>39</v>
      </c>
      <c r="I1835" s="2" t="s">
        <v>1328</v>
      </c>
      <c r="J1835" s="4">
        <f>cocina[[#This Row],[Precio Unitario]]*cocina[[#This Row],[Cantidad Ordenada]]</f>
        <v>99</v>
      </c>
      <c r="K1835" s="4">
        <f>(cocina[[#This Row],[Precio Unitario]]-cocina[[#This Row],[Costo Unitario]])*cocina[[#This Row],[Cantidad Ordenada]]</f>
        <v>39</v>
      </c>
      <c r="L1835" s="7">
        <f>cocina[[#This Row],[Ganancia Neta]]/cocina[[#This Row],[Ganancia Bruta]]</f>
        <v>0.39393939393939392</v>
      </c>
      <c r="M1835" s="4">
        <f>cocina[[#This Row],[Costo Unitario]]*cocina[[#This Row],[Cantidad Ordenada]]</f>
        <v>60</v>
      </c>
    </row>
    <row r="1836" spans="1:13" x14ac:dyDescent="0.45">
      <c r="A1836" s="3">
        <v>741</v>
      </c>
      <c r="B1836" s="3">
        <v>14</v>
      </c>
      <c r="C1836" s="2" t="s">
        <v>68</v>
      </c>
      <c r="D1836" s="2" t="s">
        <v>1341</v>
      </c>
      <c r="E1836" s="4">
        <v>16</v>
      </c>
      <c r="F1836" s="4">
        <v>28</v>
      </c>
      <c r="G1836" s="3">
        <v>2</v>
      </c>
      <c r="H1836">
        <v>34</v>
      </c>
      <c r="I1836" s="2" t="s">
        <v>1328</v>
      </c>
      <c r="J1836" s="4">
        <f>cocina[[#This Row],[Precio Unitario]]*cocina[[#This Row],[Cantidad Ordenada]]</f>
        <v>56</v>
      </c>
      <c r="K1836" s="4">
        <f>(cocina[[#This Row],[Precio Unitario]]-cocina[[#This Row],[Costo Unitario]])*cocina[[#This Row],[Cantidad Ordenada]]</f>
        <v>24</v>
      </c>
      <c r="L1836" s="7">
        <f>cocina[[#This Row],[Ganancia Neta]]/cocina[[#This Row],[Ganancia Bruta]]</f>
        <v>0.42857142857142855</v>
      </c>
      <c r="M1836" s="4">
        <f>cocina[[#This Row],[Costo Unitario]]*cocina[[#This Row],[Cantidad Ordenada]]</f>
        <v>32</v>
      </c>
    </row>
    <row r="1837" spans="1:13" x14ac:dyDescent="0.45">
      <c r="A1837" s="3">
        <v>742</v>
      </c>
      <c r="B1837" s="3">
        <v>20</v>
      </c>
      <c r="C1837" s="2" t="s">
        <v>218</v>
      </c>
      <c r="D1837" s="2" t="s">
        <v>1335</v>
      </c>
      <c r="E1837" s="4">
        <v>19</v>
      </c>
      <c r="F1837" s="4">
        <v>31</v>
      </c>
      <c r="G1837" s="3">
        <v>1</v>
      </c>
      <c r="H1837">
        <v>41</v>
      </c>
      <c r="I1837" s="2" t="s">
        <v>1328</v>
      </c>
      <c r="J1837" s="4">
        <f>cocina[[#This Row],[Precio Unitario]]*cocina[[#This Row],[Cantidad Ordenada]]</f>
        <v>31</v>
      </c>
      <c r="K1837" s="4">
        <f>(cocina[[#This Row],[Precio Unitario]]-cocina[[#This Row],[Costo Unitario]])*cocina[[#This Row],[Cantidad Ordenada]]</f>
        <v>12</v>
      </c>
      <c r="L1837" s="7">
        <f>cocina[[#This Row],[Ganancia Neta]]/cocina[[#This Row],[Ganancia Bruta]]</f>
        <v>0.38709677419354838</v>
      </c>
      <c r="M1837" s="4">
        <f>cocina[[#This Row],[Costo Unitario]]*cocina[[#This Row],[Cantidad Ordenada]]</f>
        <v>19</v>
      </c>
    </row>
    <row r="1838" spans="1:13" x14ac:dyDescent="0.45">
      <c r="A1838" s="3">
        <v>742</v>
      </c>
      <c r="B1838" s="3">
        <v>20</v>
      </c>
      <c r="C1838" s="2" t="s">
        <v>123</v>
      </c>
      <c r="D1838" s="2" t="s">
        <v>1334</v>
      </c>
      <c r="E1838" s="4">
        <v>18</v>
      </c>
      <c r="F1838" s="4">
        <v>30</v>
      </c>
      <c r="G1838" s="3">
        <v>3</v>
      </c>
      <c r="H1838">
        <v>43</v>
      </c>
      <c r="I1838" s="2" t="s">
        <v>1327</v>
      </c>
      <c r="J1838" s="4">
        <f>cocina[[#This Row],[Precio Unitario]]*cocina[[#This Row],[Cantidad Ordenada]]</f>
        <v>90</v>
      </c>
      <c r="K1838" s="4">
        <f>(cocina[[#This Row],[Precio Unitario]]-cocina[[#This Row],[Costo Unitario]])*cocina[[#This Row],[Cantidad Ordenada]]</f>
        <v>36</v>
      </c>
      <c r="L1838" s="7">
        <f>cocina[[#This Row],[Ganancia Neta]]/cocina[[#This Row],[Ganancia Bruta]]</f>
        <v>0.4</v>
      </c>
      <c r="M1838" s="4">
        <f>cocina[[#This Row],[Costo Unitario]]*cocina[[#This Row],[Cantidad Ordenada]]</f>
        <v>54</v>
      </c>
    </row>
    <row r="1839" spans="1:13" x14ac:dyDescent="0.45">
      <c r="A1839" s="3">
        <v>742</v>
      </c>
      <c r="B1839" s="3">
        <v>20</v>
      </c>
      <c r="C1839" s="2" t="s">
        <v>297</v>
      </c>
      <c r="D1839" s="2" t="s">
        <v>1351</v>
      </c>
      <c r="E1839" s="4">
        <v>15</v>
      </c>
      <c r="F1839" s="4">
        <v>26</v>
      </c>
      <c r="G1839" s="3">
        <v>1</v>
      </c>
      <c r="H1839">
        <v>26</v>
      </c>
      <c r="I1839" s="2" t="s">
        <v>1328</v>
      </c>
      <c r="J1839" s="4">
        <f>cocina[[#This Row],[Precio Unitario]]*cocina[[#This Row],[Cantidad Ordenada]]</f>
        <v>26</v>
      </c>
      <c r="K1839" s="4">
        <f>(cocina[[#This Row],[Precio Unitario]]-cocina[[#This Row],[Costo Unitario]])*cocina[[#This Row],[Cantidad Ordenada]]</f>
        <v>11</v>
      </c>
      <c r="L1839" s="7">
        <f>cocina[[#This Row],[Ganancia Neta]]/cocina[[#This Row],[Ganancia Bruta]]</f>
        <v>0.42307692307692307</v>
      </c>
      <c r="M1839" s="4">
        <f>cocina[[#This Row],[Costo Unitario]]*cocina[[#This Row],[Cantidad Ordenada]]</f>
        <v>15</v>
      </c>
    </row>
    <row r="1840" spans="1:13" x14ac:dyDescent="0.45">
      <c r="A1840" s="3">
        <v>742</v>
      </c>
      <c r="B1840" s="3">
        <v>20</v>
      </c>
      <c r="C1840" s="2" t="s">
        <v>211</v>
      </c>
      <c r="D1840" s="2" t="s">
        <v>1342</v>
      </c>
      <c r="E1840" s="4">
        <v>11</v>
      </c>
      <c r="F1840" s="4">
        <v>19</v>
      </c>
      <c r="G1840" s="3">
        <v>1</v>
      </c>
      <c r="H1840">
        <v>35</v>
      </c>
      <c r="I1840" s="2" t="s">
        <v>1327</v>
      </c>
      <c r="J1840" s="4">
        <f>cocina[[#This Row],[Precio Unitario]]*cocina[[#This Row],[Cantidad Ordenada]]</f>
        <v>19</v>
      </c>
      <c r="K1840" s="4">
        <f>(cocina[[#This Row],[Precio Unitario]]-cocina[[#This Row],[Costo Unitario]])*cocina[[#This Row],[Cantidad Ordenada]]</f>
        <v>8</v>
      </c>
      <c r="L1840" s="7">
        <f>cocina[[#This Row],[Ganancia Neta]]/cocina[[#This Row],[Ganancia Bruta]]</f>
        <v>0.42105263157894735</v>
      </c>
      <c r="M1840" s="4">
        <f>cocina[[#This Row],[Costo Unitario]]*cocina[[#This Row],[Cantidad Ordenada]]</f>
        <v>11</v>
      </c>
    </row>
    <row r="1841" spans="1:13" x14ac:dyDescent="0.45">
      <c r="A1841" s="3">
        <v>743</v>
      </c>
      <c r="B1841" s="3">
        <v>19</v>
      </c>
      <c r="C1841" s="2" t="s">
        <v>297</v>
      </c>
      <c r="D1841" s="2" t="s">
        <v>1351</v>
      </c>
      <c r="E1841" s="4">
        <v>15</v>
      </c>
      <c r="F1841" s="4">
        <v>26</v>
      </c>
      <c r="G1841" s="3">
        <v>2</v>
      </c>
      <c r="H1841">
        <v>59</v>
      </c>
      <c r="I1841" s="2" t="s">
        <v>1328</v>
      </c>
      <c r="J1841" s="4">
        <f>cocina[[#This Row],[Precio Unitario]]*cocina[[#This Row],[Cantidad Ordenada]]</f>
        <v>52</v>
      </c>
      <c r="K1841" s="4">
        <f>(cocina[[#This Row],[Precio Unitario]]-cocina[[#This Row],[Costo Unitario]])*cocina[[#This Row],[Cantidad Ordenada]]</f>
        <v>22</v>
      </c>
      <c r="L1841" s="7">
        <f>cocina[[#This Row],[Ganancia Neta]]/cocina[[#This Row],[Ganancia Bruta]]</f>
        <v>0.42307692307692307</v>
      </c>
      <c r="M1841" s="4">
        <f>cocina[[#This Row],[Costo Unitario]]*cocina[[#This Row],[Cantidad Ordenada]]</f>
        <v>30</v>
      </c>
    </row>
    <row r="1842" spans="1:13" x14ac:dyDescent="0.45">
      <c r="A1842" s="3">
        <v>743</v>
      </c>
      <c r="B1842" s="3">
        <v>19</v>
      </c>
      <c r="C1842" s="2" t="s">
        <v>143</v>
      </c>
      <c r="D1842" s="2" t="s">
        <v>1350</v>
      </c>
      <c r="E1842" s="4">
        <v>10</v>
      </c>
      <c r="F1842" s="4">
        <v>18</v>
      </c>
      <c r="G1842" s="3">
        <v>2</v>
      </c>
      <c r="H1842">
        <v>41</v>
      </c>
      <c r="I1842" s="2" t="s">
        <v>1327</v>
      </c>
      <c r="J1842" s="4">
        <f>cocina[[#This Row],[Precio Unitario]]*cocina[[#This Row],[Cantidad Ordenada]]</f>
        <v>36</v>
      </c>
      <c r="K1842" s="4">
        <f>(cocina[[#This Row],[Precio Unitario]]-cocina[[#This Row],[Costo Unitario]])*cocina[[#This Row],[Cantidad Ordenada]]</f>
        <v>16</v>
      </c>
      <c r="L1842" s="7">
        <f>cocina[[#This Row],[Ganancia Neta]]/cocina[[#This Row],[Ganancia Bruta]]</f>
        <v>0.44444444444444442</v>
      </c>
      <c r="M1842" s="4">
        <f>cocina[[#This Row],[Costo Unitario]]*cocina[[#This Row],[Cantidad Ordenada]]</f>
        <v>20</v>
      </c>
    </row>
    <row r="1843" spans="1:13" x14ac:dyDescent="0.45">
      <c r="A1843" s="3">
        <v>743</v>
      </c>
      <c r="B1843" s="3">
        <v>19</v>
      </c>
      <c r="C1843" s="2" t="s">
        <v>385</v>
      </c>
      <c r="D1843" s="2" t="s">
        <v>1348</v>
      </c>
      <c r="E1843" s="4">
        <v>14</v>
      </c>
      <c r="F1843" s="4">
        <v>23</v>
      </c>
      <c r="G1843" s="3">
        <v>2</v>
      </c>
      <c r="H1843">
        <v>43</v>
      </c>
      <c r="I1843" s="2" t="s">
        <v>1328</v>
      </c>
      <c r="J1843" s="4">
        <f>cocina[[#This Row],[Precio Unitario]]*cocina[[#This Row],[Cantidad Ordenada]]</f>
        <v>46</v>
      </c>
      <c r="K1843" s="4">
        <f>(cocina[[#This Row],[Precio Unitario]]-cocina[[#This Row],[Costo Unitario]])*cocina[[#This Row],[Cantidad Ordenada]]</f>
        <v>18</v>
      </c>
      <c r="L1843" s="7">
        <f>cocina[[#This Row],[Ganancia Neta]]/cocina[[#This Row],[Ganancia Bruta]]</f>
        <v>0.39130434782608697</v>
      </c>
      <c r="M1843" s="4">
        <f>cocina[[#This Row],[Costo Unitario]]*cocina[[#This Row],[Cantidad Ordenada]]</f>
        <v>28</v>
      </c>
    </row>
    <row r="1844" spans="1:13" x14ac:dyDescent="0.45">
      <c r="A1844" s="3">
        <v>744</v>
      </c>
      <c r="B1844" s="3">
        <v>11</v>
      </c>
      <c r="C1844" s="2" t="s">
        <v>143</v>
      </c>
      <c r="D1844" s="2" t="s">
        <v>1350</v>
      </c>
      <c r="E1844" s="4">
        <v>10</v>
      </c>
      <c r="F1844" s="4">
        <v>18</v>
      </c>
      <c r="G1844" s="3">
        <v>1</v>
      </c>
      <c r="H1844">
        <v>57</v>
      </c>
      <c r="I1844" s="2" t="s">
        <v>1327</v>
      </c>
      <c r="J1844" s="4">
        <f>cocina[[#This Row],[Precio Unitario]]*cocina[[#This Row],[Cantidad Ordenada]]</f>
        <v>18</v>
      </c>
      <c r="K1844" s="4">
        <f>(cocina[[#This Row],[Precio Unitario]]-cocina[[#This Row],[Costo Unitario]])*cocina[[#This Row],[Cantidad Ordenada]]</f>
        <v>8</v>
      </c>
      <c r="L1844" s="7">
        <f>cocina[[#This Row],[Ganancia Neta]]/cocina[[#This Row],[Ganancia Bruta]]</f>
        <v>0.44444444444444442</v>
      </c>
      <c r="M1844" s="4">
        <f>cocina[[#This Row],[Costo Unitario]]*cocina[[#This Row],[Cantidad Ordenada]]</f>
        <v>10</v>
      </c>
    </row>
    <row r="1845" spans="1:13" x14ac:dyDescent="0.45">
      <c r="A1845" s="3">
        <v>744</v>
      </c>
      <c r="B1845" s="3">
        <v>11</v>
      </c>
      <c r="C1845" s="2" t="s">
        <v>58</v>
      </c>
      <c r="D1845" s="2" t="s">
        <v>1339</v>
      </c>
      <c r="E1845" s="4">
        <v>17</v>
      </c>
      <c r="F1845" s="4">
        <v>29</v>
      </c>
      <c r="G1845" s="3">
        <v>2</v>
      </c>
      <c r="H1845">
        <v>10</v>
      </c>
      <c r="I1845" s="2" t="s">
        <v>1327</v>
      </c>
      <c r="J1845" s="4">
        <f>cocina[[#This Row],[Precio Unitario]]*cocina[[#This Row],[Cantidad Ordenada]]</f>
        <v>58</v>
      </c>
      <c r="K1845" s="4">
        <f>(cocina[[#This Row],[Precio Unitario]]-cocina[[#This Row],[Costo Unitario]])*cocina[[#This Row],[Cantidad Ordenada]]</f>
        <v>24</v>
      </c>
      <c r="L1845" s="7">
        <f>cocina[[#This Row],[Ganancia Neta]]/cocina[[#This Row],[Ganancia Bruta]]</f>
        <v>0.41379310344827586</v>
      </c>
      <c r="M1845" s="4">
        <f>cocina[[#This Row],[Costo Unitario]]*cocina[[#This Row],[Cantidad Ordenada]]</f>
        <v>34</v>
      </c>
    </row>
    <row r="1846" spans="1:13" x14ac:dyDescent="0.45">
      <c r="A1846" s="3">
        <v>745</v>
      </c>
      <c r="B1846" s="3">
        <v>3</v>
      </c>
      <c r="C1846" s="2" t="s">
        <v>35</v>
      </c>
      <c r="D1846" s="2" t="s">
        <v>1343</v>
      </c>
      <c r="E1846" s="4">
        <v>21</v>
      </c>
      <c r="F1846" s="4">
        <v>35</v>
      </c>
      <c r="G1846" s="3">
        <v>3</v>
      </c>
      <c r="H1846">
        <v>34</v>
      </c>
      <c r="I1846" s="2" t="s">
        <v>1327</v>
      </c>
      <c r="J1846" s="4">
        <f>cocina[[#This Row],[Precio Unitario]]*cocina[[#This Row],[Cantidad Ordenada]]</f>
        <v>105</v>
      </c>
      <c r="K1846" s="4">
        <f>(cocina[[#This Row],[Precio Unitario]]-cocina[[#This Row],[Costo Unitario]])*cocina[[#This Row],[Cantidad Ordenada]]</f>
        <v>42</v>
      </c>
      <c r="L1846" s="7">
        <f>cocina[[#This Row],[Ganancia Neta]]/cocina[[#This Row],[Ganancia Bruta]]</f>
        <v>0.4</v>
      </c>
      <c r="M1846" s="4">
        <f>cocina[[#This Row],[Costo Unitario]]*cocina[[#This Row],[Cantidad Ordenada]]</f>
        <v>63</v>
      </c>
    </row>
    <row r="1847" spans="1:13" x14ac:dyDescent="0.45">
      <c r="A1847" s="3">
        <v>745</v>
      </c>
      <c r="B1847" s="3">
        <v>3</v>
      </c>
      <c r="C1847" s="2" t="s">
        <v>300</v>
      </c>
      <c r="D1847" s="2" t="s">
        <v>1333</v>
      </c>
      <c r="E1847" s="4">
        <v>14</v>
      </c>
      <c r="F1847" s="4">
        <v>24</v>
      </c>
      <c r="G1847" s="3">
        <v>2</v>
      </c>
      <c r="H1847">
        <v>9</v>
      </c>
      <c r="I1847" s="2" t="s">
        <v>1327</v>
      </c>
      <c r="J1847" s="4">
        <f>cocina[[#This Row],[Precio Unitario]]*cocina[[#This Row],[Cantidad Ordenada]]</f>
        <v>48</v>
      </c>
      <c r="K1847" s="4">
        <f>(cocina[[#This Row],[Precio Unitario]]-cocina[[#This Row],[Costo Unitario]])*cocina[[#This Row],[Cantidad Ordenada]]</f>
        <v>20</v>
      </c>
      <c r="L1847" s="7">
        <f>cocina[[#This Row],[Ganancia Neta]]/cocina[[#This Row],[Ganancia Bruta]]</f>
        <v>0.41666666666666669</v>
      </c>
      <c r="M1847" s="4">
        <f>cocina[[#This Row],[Costo Unitario]]*cocina[[#This Row],[Cantidad Ordenada]]</f>
        <v>28</v>
      </c>
    </row>
    <row r="1848" spans="1:13" x14ac:dyDescent="0.45">
      <c r="A1848" s="3">
        <v>745</v>
      </c>
      <c r="B1848" s="3">
        <v>3</v>
      </c>
      <c r="C1848" s="2" t="s">
        <v>229</v>
      </c>
      <c r="D1848" s="2" t="s">
        <v>1352</v>
      </c>
      <c r="E1848" s="4">
        <v>15</v>
      </c>
      <c r="F1848" s="4">
        <v>25</v>
      </c>
      <c r="G1848" s="3">
        <v>2</v>
      </c>
      <c r="H1848">
        <v>23</v>
      </c>
      <c r="I1848" s="2" t="s">
        <v>1327</v>
      </c>
      <c r="J1848" s="4">
        <f>cocina[[#This Row],[Precio Unitario]]*cocina[[#This Row],[Cantidad Ordenada]]</f>
        <v>50</v>
      </c>
      <c r="K1848" s="4">
        <f>(cocina[[#This Row],[Precio Unitario]]-cocina[[#This Row],[Costo Unitario]])*cocina[[#This Row],[Cantidad Ordenada]]</f>
        <v>20</v>
      </c>
      <c r="L1848" s="7">
        <f>cocina[[#This Row],[Ganancia Neta]]/cocina[[#This Row],[Ganancia Bruta]]</f>
        <v>0.4</v>
      </c>
      <c r="M1848" s="4">
        <f>cocina[[#This Row],[Costo Unitario]]*cocina[[#This Row],[Cantidad Ordenada]]</f>
        <v>30</v>
      </c>
    </row>
    <row r="1849" spans="1:13" x14ac:dyDescent="0.45">
      <c r="A1849" s="3">
        <v>745</v>
      </c>
      <c r="B1849" s="3">
        <v>3</v>
      </c>
      <c r="C1849" s="2" t="s">
        <v>200</v>
      </c>
      <c r="D1849" s="2" t="s">
        <v>1336</v>
      </c>
      <c r="E1849" s="4">
        <v>16</v>
      </c>
      <c r="F1849" s="4">
        <v>27</v>
      </c>
      <c r="G1849" s="3">
        <v>3</v>
      </c>
      <c r="H1849">
        <v>7</v>
      </c>
      <c r="I1849" s="2" t="s">
        <v>1328</v>
      </c>
      <c r="J1849" s="4">
        <f>cocina[[#This Row],[Precio Unitario]]*cocina[[#This Row],[Cantidad Ordenada]]</f>
        <v>81</v>
      </c>
      <c r="K1849" s="4">
        <f>(cocina[[#This Row],[Precio Unitario]]-cocina[[#This Row],[Costo Unitario]])*cocina[[#This Row],[Cantidad Ordenada]]</f>
        <v>33</v>
      </c>
      <c r="L1849" s="7">
        <f>cocina[[#This Row],[Ganancia Neta]]/cocina[[#This Row],[Ganancia Bruta]]</f>
        <v>0.40740740740740738</v>
      </c>
      <c r="M1849" s="4">
        <f>cocina[[#This Row],[Costo Unitario]]*cocina[[#This Row],[Cantidad Ordenada]]</f>
        <v>48</v>
      </c>
    </row>
    <row r="1850" spans="1:13" x14ac:dyDescent="0.45">
      <c r="A1850" s="3">
        <v>746</v>
      </c>
      <c r="B1850" s="3">
        <v>13</v>
      </c>
      <c r="C1850" s="2" t="s">
        <v>35</v>
      </c>
      <c r="D1850" s="2" t="s">
        <v>1343</v>
      </c>
      <c r="E1850" s="4">
        <v>21</v>
      </c>
      <c r="F1850" s="4">
        <v>35</v>
      </c>
      <c r="G1850" s="3">
        <v>3</v>
      </c>
      <c r="H1850">
        <v>34</v>
      </c>
      <c r="I1850" s="2" t="s">
        <v>1327</v>
      </c>
      <c r="J1850" s="4">
        <f>cocina[[#This Row],[Precio Unitario]]*cocina[[#This Row],[Cantidad Ordenada]]</f>
        <v>105</v>
      </c>
      <c r="K1850" s="4">
        <f>(cocina[[#This Row],[Precio Unitario]]-cocina[[#This Row],[Costo Unitario]])*cocina[[#This Row],[Cantidad Ordenada]]</f>
        <v>42</v>
      </c>
      <c r="L1850" s="7">
        <f>cocina[[#This Row],[Ganancia Neta]]/cocina[[#This Row],[Ganancia Bruta]]</f>
        <v>0.4</v>
      </c>
      <c r="M1850" s="4">
        <f>cocina[[#This Row],[Costo Unitario]]*cocina[[#This Row],[Cantidad Ordenada]]</f>
        <v>63</v>
      </c>
    </row>
    <row r="1851" spans="1:13" x14ac:dyDescent="0.45">
      <c r="A1851" s="3">
        <v>746</v>
      </c>
      <c r="B1851" s="3">
        <v>13</v>
      </c>
      <c r="C1851" s="2" t="s">
        <v>480</v>
      </c>
      <c r="D1851" s="2" t="s">
        <v>1344</v>
      </c>
      <c r="E1851" s="4">
        <v>19</v>
      </c>
      <c r="F1851" s="4">
        <v>32</v>
      </c>
      <c r="G1851" s="3">
        <v>3</v>
      </c>
      <c r="H1851">
        <v>43</v>
      </c>
      <c r="I1851" s="2" t="s">
        <v>1327</v>
      </c>
      <c r="J1851" s="4">
        <f>cocina[[#This Row],[Precio Unitario]]*cocina[[#This Row],[Cantidad Ordenada]]</f>
        <v>96</v>
      </c>
      <c r="K1851" s="4">
        <f>(cocina[[#This Row],[Precio Unitario]]-cocina[[#This Row],[Costo Unitario]])*cocina[[#This Row],[Cantidad Ordenada]]</f>
        <v>39</v>
      </c>
      <c r="L1851" s="7">
        <f>cocina[[#This Row],[Ganancia Neta]]/cocina[[#This Row],[Ganancia Bruta]]</f>
        <v>0.40625</v>
      </c>
      <c r="M1851" s="4">
        <f>cocina[[#This Row],[Costo Unitario]]*cocina[[#This Row],[Cantidad Ordenada]]</f>
        <v>57</v>
      </c>
    </row>
    <row r="1852" spans="1:13" x14ac:dyDescent="0.45">
      <c r="A1852" s="3">
        <v>747</v>
      </c>
      <c r="B1852" s="3">
        <v>16</v>
      </c>
      <c r="C1852" s="2" t="s">
        <v>229</v>
      </c>
      <c r="D1852" s="2" t="s">
        <v>1352</v>
      </c>
      <c r="E1852" s="4">
        <v>15</v>
      </c>
      <c r="F1852" s="4">
        <v>25</v>
      </c>
      <c r="G1852" s="3">
        <v>1</v>
      </c>
      <c r="H1852">
        <v>28</v>
      </c>
      <c r="I1852" s="2" t="s">
        <v>1327</v>
      </c>
      <c r="J1852" s="4">
        <f>cocina[[#This Row],[Precio Unitario]]*cocina[[#This Row],[Cantidad Ordenada]]</f>
        <v>25</v>
      </c>
      <c r="K1852" s="4">
        <f>(cocina[[#This Row],[Precio Unitario]]-cocina[[#This Row],[Costo Unitario]])*cocina[[#This Row],[Cantidad Ordenada]]</f>
        <v>10</v>
      </c>
      <c r="L1852" s="7">
        <f>cocina[[#This Row],[Ganancia Neta]]/cocina[[#This Row],[Ganancia Bruta]]</f>
        <v>0.4</v>
      </c>
      <c r="M1852" s="4">
        <f>cocina[[#This Row],[Costo Unitario]]*cocina[[#This Row],[Cantidad Ordenada]]</f>
        <v>15</v>
      </c>
    </row>
    <row r="1853" spans="1:13" x14ac:dyDescent="0.45">
      <c r="A1853" s="3">
        <v>748</v>
      </c>
      <c r="B1853" s="3">
        <v>2</v>
      </c>
      <c r="C1853" s="2" t="s">
        <v>480</v>
      </c>
      <c r="D1853" s="2" t="s">
        <v>1344</v>
      </c>
      <c r="E1853" s="4">
        <v>19</v>
      </c>
      <c r="F1853" s="4">
        <v>32</v>
      </c>
      <c r="G1853" s="3">
        <v>1</v>
      </c>
      <c r="H1853">
        <v>5</v>
      </c>
      <c r="I1853" s="2" t="s">
        <v>1328</v>
      </c>
      <c r="J1853" s="4">
        <f>cocina[[#This Row],[Precio Unitario]]*cocina[[#This Row],[Cantidad Ordenada]]</f>
        <v>32</v>
      </c>
      <c r="K1853" s="4">
        <f>(cocina[[#This Row],[Precio Unitario]]-cocina[[#This Row],[Costo Unitario]])*cocina[[#This Row],[Cantidad Ordenada]]</f>
        <v>13</v>
      </c>
      <c r="L1853" s="7">
        <f>cocina[[#This Row],[Ganancia Neta]]/cocina[[#This Row],[Ganancia Bruta]]</f>
        <v>0.40625</v>
      </c>
      <c r="M1853" s="4">
        <f>cocina[[#This Row],[Costo Unitario]]*cocina[[#This Row],[Cantidad Ordenada]]</f>
        <v>19</v>
      </c>
    </row>
    <row r="1854" spans="1:13" x14ac:dyDescent="0.45">
      <c r="A1854" s="3">
        <v>748</v>
      </c>
      <c r="B1854" s="3">
        <v>2</v>
      </c>
      <c r="C1854" s="2" t="s">
        <v>297</v>
      </c>
      <c r="D1854" s="2" t="s">
        <v>1351</v>
      </c>
      <c r="E1854" s="4">
        <v>15</v>
      </c>
      <c r="F1854" s="4">
        <v>26</v>
      </c>
      <c r="G1854" s="3">
        <v>3</v>
      </c>
      <c r="H1854">
        <v>32</v>
      </c>
      <c r="I1854" s="2" t="s">
        <v>1327</v>
      </c>
      <c r="J1854" s="4">
        <f>cocina[[#This Row],[Precio Unitario]]*cocina[[#This Row],[Cantidad Ordenada]]</f>
        <v>78</v>
      </c>
      <c r="K1854" s="4">
        <f>(cocina[[#This Row],[Precio Unitario]]-cocina[[#This Row],[Costo Unitario]])*cocina[[#This Row],[Cantidad Ordenada]]</f>
        <v>33</v>
      </c>
      <c r="L1854" s="7">
        <f>cocina[[#This Row],[Ganancia Neta]]/cocina[[#This Row],[Ganancia Bruta]]</f>
        <v>0.42307692307692307</v>
      </c>
      <c r="M1854" s="4">
        <f>cocina[[#This Row],[Costo Unitario]]*cocina[[#This Row],[Cantidad Ordenada]]</f>
        <v>45</v>
      </c>
    </row>
    <row r="1855" spans="1:13" x14ac:dyDescent="0.45">
      <c r="A1855" s="3">
        <v>749</v>
      </c>
      <c r="B1855" s="3">
        <v>1</v>
      </c>
      <c r="C1855" s="2" t="s">
        <v>35</v>
      </c>
      <c r="D1855" s="2" t="s">
        <v>1343</v>
      </c>
      <c r="E1855" s="4">
        <v>21</v>
      </c>
      <c r="F1855" s="4">
        <v>35</v>
      </c>
      <c r="G1855" s="3">
        <v>2</v>
      </c>
      <c r="H1855">
        <v>8</v>
      </c>
      <c r="I1855" s="2" t="s">
        <v>1327</v>
      </c>
      <c r="J1855" s="4">
        <f>cocina[[#This Row],[Precio Unitario]]*cocina[[#This Row],[Cantidad Ordenada]]</f>
        <v>70</v>
      </c>
      <c r="K1855" s="4">
        <f>(cocina[[#This Row],[Precio Unitario]]-cocina[[#This Row],[Costo Unitario]])*cocina[[#This Row],[Cantidad Ordenada]]</f>
        <v>28</v>
      </c>
      <c r="L1855" s="7">
        <f>cocina[[#This Row],[Ganancia Neta]]/cocina[[#This Row],[Ganancia Bruta]]</f>
        <v>0.4</v>
      </c>
      <c r="M1855" s="4">
        <f>cocina[[#This Row],[Costo Unitario]]*cocina[[#This Row],[Cantidad Ordenada]]</f>
        <v>42</v>
      </c>
    </row>
    <row r="1856" spans="1:13" x14ac:dyDescent="0.45">
      <c r="A1856" s="3">
        <v>750</v>
      </c>
      <c r="B1856" s="3">
        <v>6</v>
      </c>
      <c r="C1856" s="2" t="s">
        <v>218</v>
      </c>
      <c r="D1856" s="2" t="s">
        <v>1335</v>
      </c>
      <c r="E1856" s="4">
        <v>19</v>
      </c>
      <c r="F1856" s="4">
        <v>31</v>
      </c>
      <c r="G1856" s="3">
        <v>3</v>
      </c>
      <c r="H1856">
        <v>47</v>
      </c>
      <c r="I1856" s="2" t="s">
        <v>1327</v>
      </c>
      <c r="J1856" s="4">
        <f>cocina[[#This Row],[Precio Unitario]]*cocina[[#This Row],[Cantidad Ordenada]]</f>
        <v>93</v>
      </c>
      <c r="K1856" s="4">
        <f>(cocina[[#This Row],[Precio Unitario]]-cocina[[#This Row],[Costo Unitario]])*cocina[[#This Row],[Cantidad Ordenada]]</f>
        <v>36</v>
      </c>
      <c r="L1856" s="7">
        <f>cocina[[#This Row],[Ganancia Neta]]/cocina[[#This Row],[Ganancia Bruta]]</f>
        <v>0.38709677419354838</v>
      </c>
      <c r="M1856" s="4">
        <f>cocina[[#This Row],[Costo Unitario]]*cocina[[#This Row],[Cantidad Ordenada]]</f>
        <v>57</v>
      </c>
    </row>
    <row r="1857" spans="1:13" x14ac:dyDescent="0.45">
      <c r="A1857" s="3">
        <v>750</v>
      </c>
      <c r="B1857" s="3">
        <v>6</v>
      </c>
      <c r="C1857" s="2" t="s">
        <v>297</v>
      </c>
      <c r="D1857" s="2" t="s">
        <v>1351</v>
      </c>
      <c r="E1857" s="4">
        <v>15</v>
      </c>
      <c r="F1857" s="4">
        <v>26</v>
      </c>
      <c r="G1857" s="3">
        <v>1</v>
      </c>
      <c r="H1857">
        <v>39</v>
      </c>
      <c r="I1857" s="2" t="s">
        <v>1327</v>
      </c>
      <c r="J1857" s="4">
        <f>cocina[[#This Row],[Precio Unitario]]*cocina[[#This Row],[Cantidad Ordenada]]</f>
        <v>26</v>
      </c>
      <c r="K1857" s="4">
        <f>(cocina[[#This Row],[Precio Unitario]]-cocina[[#This Row],[Costo Unitario]])*cocina[[#This Row],[Cantidad Ordenada]]</f>
        <v>11</v>
      </c>
      <c r="L1857" s="7">
        <f>cocina[[#This Row],[Ganancia Neta]]/cocina[[#This Row],[Ganancia Bruta]]</f>
        <v>0.42307692307692307</v>
      </c>
      <c r="M1857" s="4">
        <f>cocina[[#This Row],[Costo Unitario]]*cocina[[#This Row],[Cantidad Ordenada]]</f>
        <v>15</v>
      </c>
    </row>
    <row r="1858" spans="1:13" x14ac:dyDescent="0.45">
      <c r="A1858" s="3">
        <v>751</v>
      </c>
      <c r="B1858" s="3">
        <v>17</v>
      </c>
      <c r="C1858" s="2" t="s">
        <v>58</v>
      </c>
      <c r="D1858" s="2" t="s">
        <v>1339</v>
      </c>
      <c r="E1858" s="4">
        <v>17</v>
      </c>
      <c r="F1858" s="4">
        <v>29</v>
      </c>
      <c r="G1858" s="3">
        <v>1</v>
      </c>
      <c r="H1858">
        <v>37</v>
      </c>
      <c r="I1858" s="2" t="s">
        <v>1327</v>
      </c>
      <c r="J1858" s="4">
        <f>cocina[[#This Row],[Precio Unitario]]*cocina[[#This Row],[Cantidad Ordenada]]</f>
        <v>29</v>
      </c>
      <c r="K1858" s="4">
        <f>(cocina[[#This Row],[Precio Unitario]]-cocina[[#This Row],[Costo Unitario]])*cocina[[#This Row],[Cantidad Ordenada]]</f>
        <v>12</v>
      </c>
      <c r="L1858" s="7">
        <f>cocina[[#This Row],[Ganancia Neta]]/cocina[[#This Row],[Ganancia Bruta]]</f>
        <v>0.41379310344827586</v>
      </c>
      <c r="M1858" s="4">
        <f>cocina[[#This Row],[Costo Unitario]]*cocina[[#This Row],[Cantidad Ordenada]]</f>
        <v>17</v>
      </c>
    </row>
    <row r="1859" spans="1:13" x14ac:dyDescent="0.45">
      <c r="A1859" s="3">
        <v>751</v>
      </c>
      <c r="B1859" s="3">
        <v>17</v>
      </c>
      <c r="C1859" s="2" t="s">
        <v>229</v>
      </c>
      <c r="D1859" s="2" t="s">
        <v>1352</v>
      </c>
      <c r="E1859" s="4">
        <v>15</v>
      </c>
      <c r="F1859" s="4">
        <v>25</v>
      </c>
      <c r="G1859" s="3">
        <v>3</v>
      </c>
      <c r="H1859">
        <v>31</v>
      </c>
      <c r="I1859" s="2" t="s">
        <v>1328</v>
      </c>
      <c r="J1859" s="4">
        <f>cocina[[#This Row],[Precio Unitario]]*cocina[[#This Row],[Cantidad Ordenada]]</f>
        <v>75</v>
      </c>
      <c r="K1859" s="4">
        <f>(cocina[[#This Row],[Precio Unitario]]-cocina[[#This Row],[Costo Unitario]])*cocina[[#This Row],[Cantidad Ordenada]]</f>
        <v>30</v>
      </c>
      <c r="L1859" s="7">
        <f>cocina[[#This Row],[Ganancia Neta]]/cocina[[#This Row],[Ganancia Bruta]]</f>
        <v>0.4</v>
      </c>
      <c r="M1859" s="4">
        <f>cocina[[#This Row],[Costo Unitario]]*cocina[[#This Row],[Cantidad Ordenada]]</f>
        <v>45</v>
      </c>
    </row>
    <row r="1860" spans="1:13" x14ac:dyDescent="0.45">
      <c r="A1860" s="3">
        <v>751</v>
      </c>
      <c r="B1860" s="3">
        <v>17</v>
      </c>
      <c r="C1860" s="2" t="s">
        <v>390</v>
      </c>
      <c r="D1860" s="2" t="s">
        <v>1345</v>
      </c>
      <c r="E1860" s="4">
        <v>13</v>
      </c>
      <c r="F1860" s="4">
        <v>22</v>
      </c>
      <c r="G1860" s="3">
        <v>3</v>
      </c>
      <c r="H1860">
        <v>19</v>
      </c>
      <c r="I1860" s="2" t="s">
        <v>1327</v>
      </c>
      <c r="J1860" s="4">
        <f>cocina[[#This Row],[Precio Unitario]]*cocina[[#This Row],[Cantidad Ordenada]]</f>
        <v>66</v>
      </c>
      <c r="K1860" s="4">
        <f>(cocina[[#This Row],[Precio Unitario]]-cocina[[#This Row],[Costo Unitario]])*cocina[[#This Row],[Cantidad Ordenada]]</f>
        <v>27</v>
      </c>
      <c r="L1860" s="7">
        <f>cocina[[#This Row],[Ganancia Neta]]/cocina[[#This Row],[Ganancia Bruta]]</f>
        <v>0.40909090909090912</v>
      </c>
      <c r="M1860" s="4">
        <f>cocina[[#This Row],[Costo Unitario]]*cocina[[#This Row],[Cantidad Ordenada]]</f>
        <v>39</v>
      </c>
    </row>
    <row r="1861" spans="1:13" x14ac:dyDescent="0.45">
      <c r="A1861" s="3">
        <v>752</v>
      </c>
      <c r="B1861" s="3">
        <v>3</v>
      </c>
      <c r="C1861" s="2" t="s">
        <v>123</v>
      </c>
      <c r="D1861" s="2" t="s">
        <v>1334</v>
      </c>
      <c r="E1861" s="4">
        <v>18</v>
      </c>
      <c r="F1861" s="4">
        <v>30</v>
      </c>
      <c r="G1861" s="3">
        <v>2</v>
      </c>
      <c r="H1861">
        <v>30</v>
      </c>
      <c r="I1861" s="2" t="s">
        <v>1328</v>
      </c>
      <c r="J1861" s="4">
        <f>cocina[[#This Row],[Precio Unitario]]*cocina[[#This Row],[Cantidad Ordenada]]</f>
        <v>60</v>
      </c>
      <c r="K1861" s="4">
        <f>(cocina[[#This Row],[Precio Unitario]]-cocina[[#This Row],[Costo Unitario]])*cocina[[#This Row],[Cantidad Ordenada]]</f>
        <v>24</v>
      </c>
      <c r="L1861" s="7">
        <f>cocina[[#This Row],[Ganancia Neta]]/cocina[[#This Row],[Ganancia Bruta]]</f>
        <v>0.4</v>
      </c>
      <c r="M1861" s="4">
        <f>cocina[[#This Row],[Costo Unitario]]*cocina[[#This Row],[Cantidad Ordenada]]</f>
        <v>36</v>
      </c>
    </row>
    <row r="1862" spans="1:13" x14ac:dyDescent="0.45">
      <c r="A1862" s="3">
        <v>753</v>
      </c>
      <c r="B1862" s="3">
        <v>11</v>
      </c>
      <c r="C1862" s="2" t="s">
        <v>480</v>
      </c>
      <c r="D1862" s="2" t="s">
        <v>1344</v>
      </c>
      <c r="E1862" s="4">
        <v>19</v>
      </c>
      <c r="F1862" s="4">
        <v>32</v>
      </c>
      <c r="G1862" s="3">
        <v>1</v>
      </c>
      <c r="H1862">
        <v>35</v>
      </c>
      <c r="I1862" s="2" t="s">
        <v>1328</v>
      </c>
      <c r="J1862" s="4">
        <f>cocina[[#This Row],[Precio Unitario]]*cocina[[#This Row],[Cantidad Ordenada]]</f>
        <v>32</v>
      </c>
      <c r="K1862" s="4">
        <f>(cocina[[#This Row],[Precio Unitario]]-cocina[[#This Row],[Costo Unitario]])*cocina[[#This Row],[Cantidad Ordenada]]</f>
        <v>13</v>
      </c>
      <c r="L1862" s="7">
        <f>cocina[[#This Row],[Ganancia Neta]]/cocina[[#This Row],[Ganancia Bruta]]</f>
        <v>0.40625</v>
      </c>
      <c r="M1862" s="4">
        <f>cocina[[#This Row],[Costo Unitario]]*cocina[[#This Row],[Cantidad Ordenada]]</f>
        <v>19</v>
      </c>
    </row>
    <row r="1863" spans="1:13" x14ac:dyDescent="0.45">
      <c r="A1863" s="3">
        <v>753</v>
      </c>
      <c r="B1863" s="3">
        <v>11</v>
      </c>
      <c r="C1863" s="2" t="s">
        <v>385</v>
      </c>
      <c r="D1863" s="2" t="s">
        <v>1348</v>
      </c>
      <c r="E1863" s="4">
        <v>14</v>
      </c>
      <c r="F1863" s="4">
        <v>23</v>
      </c>
      <c r="G1863" s="3">
        <v>1</v>
      </c>
      <c r="H1863">
        <v>23</v>
      </c>
      <c r="I1863" s="2" t="s">
        <v>1328</v>
      </c>
      <c r="J1863" s="4">
        <f>cocina[[#This Row],[Precio Unitario]]*cocina[[#This Row],[Cantidad Ordenada]]</f>
        <v>23</v>
      </c>
      <c r="K1863" s="4">
        <f>(cocina[[#This Row],[Precio Unitario]]-cocina[[#This Row],[Costo Unitario]])*cocina[[#This Row],[Cantidad Ordenada]]</f>
        <v>9</v>
      </c>
      <c r="L1863" s="7">
        <f>cocina[[#This Row],[Ganancia Neta]]/cocina[[#This Row],[Ganancia Bruta]]</f>
        <v>0.39130434782608697</v>
      </c>
      <c r="M1863" s="4">
        <f>cocina[[#This Row],[Costo Unitario]]*cocina[[#This Row],[Cantidad Ordenada]]</f>
        <v>14</v>
      </c>
    </row>
    <row r="1864" spans="1:13" x14ac:dyDescent="0.45">
      <c r="A1864" s="3">
        <v>753</v>
      </c>
      <c r="B1864" s="3">
        <v>11</v>
      </c>
      <c r="C1864" s="2" t="s">
        <v>300</v>
      </c>
      <c r="D1864" s="2" t="s">
        <v>1333</v>
      </c>
      <c r="E1864" s="4">
        <v>14</v>
      </c>
      <c r="F1864" s="4">
        <v>24</v>
      </c>
      <c r="G1864" s="3">
        <v>3</v>
      </c>
      <c r="H1864">
        <v>24</v>
      </c>
      <c r="I1864" s="2" t="s">
        <v>1327</v>
      </c>
      <c r="J1864" s="4">
        <f>cocina[[#This Row],[Precio Unitario]]*cocina[[#This Row],[Cantidad Ordenada]]</f>
        <v>72</v>
      </c>
      <c r="K1864" s="4">
        <f>(cocina[[#This Row],[Precio Unitario]]-cocina[[#This Row],[Costo Unitario]])*cocina[[#This Row],[Cantidad Ordenada]]</f>
        <v>30</v>
      </c>
      <c r="L1864" s="7">
        <f>cocina[[#This Row],[Ganancia Neta]]/cocina[[#This Row],[Ganancia Bruta]]</f>
        <v>0.41666666666666669</v>
      </c>
      <c r="M1864" s="4">
        <f>cocina[[#This Row],[Costo Unitario]]*cocina[[#This Row],[Cantidad Ordenada]]</f>
        <v>42</v>
      </c>
    </row>
    <row r="1865" spans="1:13" x14ac:dyDescent="0.45">
      <c r="A1865" s="3">
        <v>753</v>
      </c>
      <c r="B1865" s="3">
        <v>11</v>
      </c>
      <c r="C1865" s="2" t="s">
        <v>131</v>
      </c>
      <c r="D1865" s="2" t="s">
        <v>1338</v>
      </c>
      <c r="E1865" s="4">
        <v>22</v>
      </c>
      <c r="F1865" s="4">
        <v>36</v>
      </c>
      <c r="G1865" s="3">
        <v>1</v>
      </c>
      <c r="H1865">
        <v>46</v>
      </c>
      <c r="I1865" s="2" t="s">
        <v>1327</v>
      </c>
      <c r="J1865" s="4">
        <f>cocina[[#This Row],[Precio Unitario]]*cocina[[#This Row],[Cantidad Ordenada]]</f>
        <v>36</v>
      </c>
      <c r="K1865" s="4">
        <f>(cocina[[#This Row],[Precio Unitario]]-cocina[[#This Row],[Costo Unitario]])*cocina[[#This Row],[Cantidad Ordenada]]</f>
        <v>14</v>
      </c>
      <c r="L1865" s="7">
        <f>cocina[[#This Row],[Ganancia Neta]]/cocina[[#This Row],[Ganancia Bruta]]</f>
        <v>0.3888888888888889</v>
      </c>
      <c r="M1865" s="4">
        <f>cocina[[#This Row],[Costo Unitario]]*cocina[[#This Row],[Cantidad Ordenada]]</f>
        <v>22</v>
      </c>
    </row>
    <row r="1866" spans="1:13" x14ac:dyDescent="0.45">
      <c r="A1866" s="3">
        <v>754</v>
      </c>
      <c r="B1866" s="3">
        <v>8</v>
      </c>
      <c r="C1866" s="2" t="s">
        <v>300</v>
      </c>
      <c r="D1866" s="2" t="s">
        <v>1333</v>
      </c>
      <c r="E1866" s="4">
        <v>14</v>
      </c>
      <c r="F1866" s="4">
        <v>24</v>
      </c>
      <c r="G1866" s="3">
        <v>3</v>
      </c>
      <c r="H1866">
        <v>26</v>
      </c>
      <c r="I1866" s="2" t="s">
        <v>1327</v>
      </c>
      <c r="J1866" s="4">
        <f>cocina[[#This Row],[Precio Unitario]]*cocina[[#This Row],[Cantidad Ordenada]]</f>
        <v>72</v>
      </c>
      <c r="K1866" s="4">
        <f>(cocina[[#This Row],[Precio Unitario]]-cocina[[#This Row],[Costo Unitario]])*cocina[[#This Row],[Cantidad Ordenada]]</f>
        <v>30</v>
      </c>
      <c r="L1866" s="7">
        <f>cocina[[#This Row],[Ganancia Neta]]/cocina[[#This Row],[Ganancia Bruta]]</f>
        <v>0.41666666666666669</v>
      </c>
      <c r="M1866" s="4">
        <f>cocina[[#This Row],[Costo Unitario]]*cocina[[#This Row],[Cantidad Ordenada]]</f>
        <v>42</v>
      </c>
    </row>
    <row r="1867" spans="1:13" x14ac:dyDescent="0.45">
      <c r="A1867" s="3">
        <v>754</v>
      </c>
      <c r="B1867" s="3">
        <v>8</v>
      </c>
      <c r="C1867" s="2" t="s">
        <v>200</v>
      </c>
      <c r="D1867" s="2" t="s">
        <v>1336</v>
      </c>
      <c r="E1867" s="4">
        <v>16</v>
      </c>
      <c r="F1867" s="4">
        <v>27</v>
      </c>
      <c r="G1867" s="3">
        <v>3</v>
      </c>
      <c r="H1867">
        <v>11</v>
      </c>
      <c r="I1867" s="2" t="s">
        <v>1328</v>
      </c>
      <c r="J1867" s="4">
        <f>cocina[[#This Row],[Precio Unitario]]*cocina[[#This Row],[Cantidad Ordenada]]</f>
        <v>81</v>
      </c>
      <c r="K1867" s="4">
        <f>(cocina[[#This Row],[Precio Unitario]]-cocina[[#This Row],[Costo Unitario]])*cocina[[#This Row],[Cantidad Ordenada]]</f>
        <v>33</v>
      </c>
      <c r="L1867" s="7">
        <f>cocina[[#This Row],[Ganancia Neta]]/cocina[[#This Row],[Ganancia Bruta]]</f>
        <v>0.40740740740740738</v>
      </c>
      <c r="M1867" s="4">
        <f>cocina[[#This Row],[Costo Unitario]]*cocina[[#This Row],[Cantidad Ordenada]]</f>
        <v>48</v>
      </c>
    </row>
    <row r="1868" spans="1:13" x14ac:dyDescent="0.45">
      <c r="A1868" s="3">
        <v>754</v>
      </c>
      <c r="B1868" s="3">
        <v>8</v>
      </c>
      <c r="C1868" s="2" t="s">
        <v>68</v>
      </c>
      <c r="D1868" s="2" t="s">
        <v>1341</v>
      </c>
      <c r="E1868" s="4">
        <v>16</v>
      </c>
      <c r="F1868" s="4">
        <v>28</v>
      </c>
      <c r="G1868" s="3">
        <v>3</v>
      </c>
      <c r="H1868">
        <v>52</v>
      </c>
      <c r="I1868" s="2" t="s">
        <v>1327</v>
      </c>
      <c r="J1868" s="4">
        <f>cocina[[#This Row],[Precio Unitario]]*cocina[[#This Row],[Cantidad Ordenada]]</f>
        <v>84</v>
      </c>
      <c r="K1868" s="4">
        <f>(cocina[[#This Row],[Precio Unitario]]-cocina[[#This Row],[Costo Unitario]])*cocina[[#This Row],[Cantidad Ordenada]]</f>
        <v>36</v>
      </c>
      <c r="L1868" s="7">
        <f>cocina[[#This Row],[Ganancia Neta]]/cocina[[#This Row],[Ganancia Bruta]]</f>
        <v>0.42857142857142855</v>
      </c>
      <c r="M1868" s="4">
        <f>cocina[[#This Row],[Costo Unitario]]*cocina[[#This Row],[Cantidad Ordenada]]</f>
        <v>48</v>
      </c>
    </row>
    <row r="1869" spans="1:13" x14ac:dyDescent="0.45">
      <c r="A1869" s="3">
        <v>755</v>
      </c>
      <c r="B1869" s="3">
        <v>12</v>
      </c>
      <c r="C1869" s="2" t="s">
        <v>126</v>
      </c>
      <c r="D1869" s="2" t="s">
        <v>1349</v>
      </c>
      <c r="E1869" s="4">
        <v>13</v>
      </c>
      <c r="F1869" s="4">
        <v>21</v>
      </c>
      <c r="G1869" s="3">
        <v>1</v>
      </c>
      <c r="H1869">
        <v>6</v>
      </c>
      <c r="I1869" s="2" t="s">
        <v>1327</v>
      </c>
      <c r="J1869" s="4">
        <f>cocina[[#This Row],[Precio Unitario]]*cocina[[#This Row],[Cantidad Ordenada]]</f>
        <v>21</v>
      </c>
      <c r="K1869" s="4">
        <f>(cocina[[#This Row],[Precio Unitario]]-cocina[[#This Row],[Costo Unitario]])*cocina[[#This Row],[Cantidad Ordenada]]</f>
        <v>8</v>
      </c>
      <c r="L1869" s="7">
        <f>cocina[[#This Row],[Ganancia Neta]]/cocina[[#This Row],[Ganancia Bruta]]</f>
        <v>0.38095238095238093</v>
      </c>
      <c r="M1869" s="4">
        <f>cocina[[#This Row],[Costo Unitario]]*cocina[[#This Row],[Cantidad Ordenada]]</f>
        <v>13</v>
      </c>
    </row>
    <row r="1870" spans="1:13" x14ac:dyDescent="0.45">
      <c r="A1870" s="3">
        <v>755</v>
      </c>
      <c r="B1870" s="3">
        <v>12</v>
      </c>
      <c r="C1870" s="2" t="s">
        <v>229</v>
      </c>
      <c r="D1870" s="2" t="s">
        <v>1352</v>
      </c>
      <c r="E1870" s="4">
        <v>15</v>
      </c>
      <c r="F1870" s="4">
        <v>25</v>
      </c>
      <c r="G1870" s="3">
        <v>3</v>
      </c>
      <c r="H1870">
        <v>37</v>
      </c>
      <c r="I1870" s="2" t="s">
        <v>1327</v>
      </c>
      <c r="J1870" s="4">
        <f>cocina[[#This Row],[Precio Unitario]]*cocina[[#This Row],[Cantidad Ordenada]]</f>
        <v>75</v>
      </c>
      <c r="K1870" s="4">
        <f>(cocina[[#This Row],[Precio Unitario]]-cocina[[#This Row],[Costo Unitario]])*cocina[[#This Row],[Cantidad Ordenada]]</f>
        <v>30</v>
      </c>
      <c r="L1870" s="7">
        <f>cocina[[#This Row],[Ganancia Neta]]/cocina[[#This Row],[Ganancia Bruta]]</f>
        <v>0.4</v>
      </c>
      <c r="M1870" s="4">
        <f>cocina[[#This Row],[Costo Unitario]]*cocina[[#This Row],[Cantidad Ordenada]]</f>
        <v>45</v>
      </c>
    </row>
    <row r="1871" spans="1:13" x14ac:dyDescent="0.45">
      <c r="A1871" s="3">
        <v>755</v>
      </c>
      <c r="B1871" s="3">
        <v>12</v>
      </c>
      <c r="C1871" s="2" t="s">
        <v>211</v>
      </c>
      <c r="D1871" s="2" t="s">
        <v>1342</v>
      </c>
      <c r="E1871" s="4">
        <v>11</v>
      </c>
      <c r="F1871" s="4">
        <v>19</v>
      </c>
      <c r="G1871" s="3">
        <v>3</v>
      </c>
      <c r="H1871">
        <v>46</v>
      </c>
      <c r="I1871" s="2" t="s">
        <v>1327</v>
      </c>
      <c r="J1871" s="4">
        <f>cocina[[#This Row],[Precio Unitario]]*cocina[[#This Row],[Cantidad Ordenada]]</f>
        <v>57</v>
      </c>
      <c r="K1871" s="4">
        <f>(cocina[[#This Row],[Precio Unitario]]-cocina[[#This Row],[Costo Unitario]])*cocina[[#This Row],[Cantidad Ordenada]]</f>
        <v>24</v>
      </c>
      <c r="L1871" s="7">
        <f>cocina[[#This Row],[Ganancia Neta]]/cocina[[#This Row],[Ganancia Bruta]]</f>
        <v>0.42105263157894735</v>
      </c>
      <c r="M1871" s="4">
        <f>cocina[[#This Row],[Costo Unitario]]*cocina[[#This Row],[Cantidad Ordenada]]</f>
        <v>33</v>
      </c>
    </row>
    <row r="1872" spans="1:13" x14ac:dyDescent="0.45">
      <c r="A1872" s="3">
        <v>755</v>
      </c>
      <c r="B1872" s="3">
        <v>12</v>
      </c>
      <c r="C1872" s="2" t="s">
        <v>58</v>
      </c>
      <c r="D1872" s="2" t="s">
        <v>1339</v>
      </c>
      <c r="E1872" s="4">
        <v>17</v>
      </c>
      <c r="F1872" s="4">
        <v>29</v>
      </c>
      <c r="G1872" s="3">
        <v>2</v>
      </c>
      <c r="H1872">
        <v>20</v>
      </c>
      <c r="I1872" s="2" t="s">
        <v>1328</v>
      </c>
      <c r="J1872" s="4">
        <f>cocina[[#This Row],[Precio Unitario]]*cocina[[#This Row],[Cantidad Ordenada]]</f>
        <v>58</v>
      </c>
      <c r="K1872" s="4">
        <f>(cocina[[#This Row],[Precio Unitario]]-cocina[[#This Row],[Costo Unitario]])*cocina[[#This Row],[Cantidad Ordenada]]</f>
        <v>24</v>
      </c>
      <c r="L1872" s="7">
        <f>cocina[[#This Row],[Ganancia Neta]]/cocina[[#This Row],[Ganancia Bruta]]</f>
        <v>0.41379310344827586</v>
      </c>
      <c r="M1872" s="4">
        <f>cocina[[#This Row],[Costo Unitario]]*cocina[[#This Row],[Cantidad Ordenada]]</f>
        <v>34</v>
      </c>
    </row>
    <row r="1873" spans="1:13" x14ac:dyDescent="0.45">
      <c r="A1873" s="3">
        <v>756</v>
      </c>
      <c r="B1873" s="3">
        <v>11</v>
      </c>
      <c r="C1873" s="2" t="s">
        <v>218</v>
      </c>
      <c r="D1873" s="2" t="s">
        <v>1335</v>
      </c>
      <c r="E1873" s="4">
        <v>19</v>
      </c>
      <c r="F1873" s="4">
        <v>31</v>
      </c>
      <c r="G1873" s="3">
        <v>1</v>
      </c>
      <c r="H1873">
        <v>21</v>
      </c>
      <c r="I1873" s="2" t="s">
        <v>1327</v>
      </c>
      <c r="J1873" s="4">
        <f>cocina[[#This Row],[Precio Unitario]]*cocina[[#This Row],[Cantidad Ordenada]]</f>
        <v>31</v>
      </c>
      <c r="K1873" s="4">
        <f>(cocina[[#This Row],[Precio Unitario]]-cocina[[#This Row],[Costo Unitario]])*cocina[[#This Row],[Cantidad Ordenada]]</f>
        <v>12</v>
      </c>
      <c r="L1873" s="7">
        <f>cocina[[#This Row],[Ganancia Neta]]/cocina[[#This Row],[Ganancia Bruta]]</f>
        <v>0.38709677419354838</v>
      </c>
      <c r="M1873" s="4">
        <f>cocina[[#This Row],[Costo Unitario]]*cocina[[#This Row],[Cantidad Ordenada]]</f>
        <v>19</v>
      </c>
    </row>
    <row r="1874" spans="1:13" x14ac:dyDescent="0.45">
      <c r="A1874" s="3">
        <v>756</v>
      </c>
      <c r="B1874" s="3">
        <v>11</v>
      </c>
      <c r="C1874" s="2" t="s">
        <v>211</v>
      </c>
      <c r="D1874" s="2" t="s">
        <v>1342</v>
      </c>
      <c r="E1874" s="4">
        <v>11</v>
      </c>
      <c r="F1874" s="4">
        <v>19</v>
      </c>
      <c r="G1874" s="3">
        <v>1</v>
      </c>
      <c r="H1874">
        <v>13</v>
      </c>
      <c r="I1874" s="2" t="s">
        <v>1327</v>
      </c>
      <c r="J1874" s="4">
        <f>cocina[[#This Row],[Precio Unitario]]*cocina[[#This Row],[Cantidad Ordenada]]</f>
        <v>19</v>
      </c>
      <c r="K1874" s="4">
        <f>(cocina[[#This Row],[Precio Unitario]]-cocina[[#This Row],[Costo Unitario]])*cocina[[#This Row],[Cantidad Ordenada]]</f>
        <v>8</v>
      </c>
      <c r="L1874" s="7">
        <f>cocina[[#This Row],[Ganancia Neta]]/cocina[[#This Row],[Ganancia Bruta]]</f>
        <v>0.42105263157894735</v>
      </c>
      <c r="M1874" s="4">
        <f>cocina[[#This Row],[Costo Unitario]]*cocina[[#This Row],[Cantidad Ordenada]]</f>
        <v>11</v>
      </c>
    </row>
    <row r="1875" spans="1:13" x14ac:dyDescent="0.45">
      <c r="A1875" s="3">
        <v>757</v>
      </c>
      <c r="B1875" s="3">
        <v>3</v>
      </c>
      <c r="C1875" s="2" t="s">
        <v>123</v>
      </c>
      <c r="D1875" s="2" t="s">
        <v>1334</v>
      </c>
      <c r="E1875" s="4">
        <v>18</v>
      </c>
      <c r="F1875" s="4">
        <v>30</v>
      </c>
      <c r="G1875" s="3">
        <v>2</v>
      </c>
      <c r="H1875">
        <v>40</v>
      </c>
      <c r="I1875" s="2" t="s">
        <v>1327</v>
      </c>
      <c r="J1875" s="4">
        <f>cocina[[#This Row],[Precio Unitario]]*cocina[[#This Row],[Cantidad Ordenada]]</f>
        <v>60</v>
      </c>
      <c r="K1875" s="4">
        <f>(cocina[[#This Row],[Precio Unitario]]-cocina[[#This Row],[Costo Unitario]])*cocina[[#This Row],[Cantidad Ordenada]]</f>
        <v>24</v>
      </c>
      <c r="L1875" s="7">
        <f>cocina[[#This Row],[Ganancia Neta]]/cocina[[#This Row],[Ganancia Bruta]]</f>
        <v>0.4</v>
      </c>
      <c r="M1875" s="4">
        <f>cocina[[#This Row],[Costo Unitario]]*cocina[[#This Row],[Cantidad Ordenada]]</f>
        <v>36</v>
      </c>
    </row>
    <row r="1876" spans="1:13" x14ac:dyDescent="0.45">
      <c r="A1876" s="3">
        <v>758</v>
      </c>
      <c r="B1876" s="3">
        <v>18</v>
      </c>
      <c r="C1876" s="2" t="s">
        <v>123</v>
      </c>
      <c r="D1876" s="2" t="s">
        <v>1334</v>
      </c>
      <c r="E1876" s="4">
        <v>18</v>
      </c>
      <c r="F1876" s="4">
        <v>30</v>
      </c>
      <c r="G1876" s="3">
        <v>1</v>
      </c>
      <c r="H1876">
        <v>32</v>
      </c>
      <c r="I1876" s="2" t="s">
        <v>1327</v>
      </c>
      <c r="J1876" s="4">
        <f>cocina[[#This Row],[Precio Unitario]]*cocina[[#This Row],[Cantidad Ordenada]]</f>
        <v>30</v>
      </c>
      <c r="K1876" s="4">
        <f>(cocina[[#This Row],[Precio Unitario]]-cocina[[#This Row],[Costo Unitario]])*cocina[[#This Row],[Cantidad Ordenada]]</f>
        <v>12</v>
      </c>
      <c r="L1876" s="7">
        <f>cocina[[#This Row],[Ganancia Neta]]/cocina[[#This Row],[Ganancia Bruta]]</f>
        <v>0.4</v>
      </c>
      <c r="M1876" s="4">
        <f>cocina[[#This Row],[Costo Unitario]]*cocina[[#This Row],[Cantidad Ordenada]]</f>
        <v>18</v>
      </c>
    </row>
    <row r="1877" spans="1:13" x14ac:dyDescent="0.45">
      <c r="A1877" s="3">
        <v>758</v>
      </c>
      <c r="B1877" s="3">
        <v>18</v>
      </c>
      <c r="C1877" s="2" t="s">
        <v>390</v>
      </c>
      <c r="D1877" s="2" t="s">
        <v>1345</v>
      </c>
      <c r="E1877" s="4">
        <v>13</v>
      </c>
      <c r="F1877" s="4">
        <v>22</v>
      </c>
      <c r="G1877" s="3">
        <v>1</v>
      </c>
      <c r="H1877">
        <v>9</v>
      </c>
      <c r="I1877" s="2" t="s">
        <v>1328</v>
      </c>
      <c r="J1877" s="4">
        <f>cocina[[#This Row],[Precio Unitario]]*cocina[[#This Row],[Cantidad Ordenada]]</f>
        <v>22</v>
      </c>
      <c r="K1877" s="4">
        <f>(cocina[[#This Row],[Precio Unitario]]-cocina[[#This Row],[Costo Unitario]])*cocina[[#This Row],[Cantidad Ordenada]]</f>
        <v>9</v>
      </c>
      <c r="L1877" s="7">
        <f>cocina[[#This Row],[Ganancia Neta]]/cocina[[#This Row],[Ganancia Bruta]]</f>
        <v>0.40909090909090912</v>
      </c>
      <c r="M1877" s="4">
        <f>cocina[[#This Row],[Costo Unitario]]*cocina[[#This Row],[Cantidad Ordenada]]</f>
        <v>13</v>
      </c>
    </row>
    <row r="1878" spans="1:13" x14ac:dyDescent="0.45">
      <c r="A1878" s="3">
        <v>759</v>
      </c>
      <c r="B1878" s="3">
        <v>20</v>
      </c>
      <c r="C1878" s="2" t="s">
        <v>512</v>
      </c>
      <c r="D1878" s="2" t="s">
        <v>1340</v>
      </c>
      <c r="E1878" s="4">
        <v>20</v>
      </c>
      <c r="F1878" s="4">
        <v>33</v>
      </c>
      <c r="G1878" s="3">
        <v>3</v>
      </c>
      <c r="H1878">
        <v>48</v>
      </c>
      <c r="I1878" s="2" t="s">
        <v>1327</v>
      </c>
      <c r="J1878" s="4">
        <f>cocina[[#This Row],[Precio Unitario]]*cocina[[#This Row],[Cantidad Ordenada]]</f>
        <v>99</v>
      </c>
      <c r="K1878" s="4">
        <f>(cocina[[#This Row],[Precio Unitario]]-cocina[[#This Row],[Costo Unitario]])*cocina[[#This Row],[Cantidad Ordenada]]</f>
        <v>39</v>
      </c>
      <c r="L1878" s="7">
        <f>cocina[[#This Row],[Ganancia Neta]]/cocina[[#This Row],[Ganancia Bruta]]</f>
        <v>0.39393939393939392</v>
      </c>
      <c r="M1878" s="4">
        <f>cocina[[#This Row],[Costo Unitario]]*cocina[[#This Row],[Cantidad Ordenada]]</f>
        <v>60</v>
      </c>
    </row>
    <row r="1879" spans="1:13" x14ac:dyDescent="0.45">
      <c r="A1879" s="3">
        <v>759</v>
      </c>
      <c r="B1879" s="3">
        <v>20</v>
      </c>
      <c r="C1879" s="2" t="s">
        <v>200</v>
      </c>
      <c r="D1879" s="2" t="s">
        <v>1336</v>
      </c>
      <c r="E1879" s="4">
        <v>16</v>
      </c>
      <c r="F1879" s="4">
        <v>27</v>
      </c>
      <c r="G1879" s="3">
        <v>3</v>
      </c>
      <c r="H1879">
        <v>51</v>
      </c>
      <c r="I1879" s="2" t="s">
        <v>1327</v>
      </c>
      <c r="J1879" s="4">
        <f>cocina[[#This Row],[Precio Unitario]]*cocina[[#This Row],[Cantidad Ordenada]]</f>
        <v>81</v>
      </c>
      <c r="K1879" s="4">
        <f>(cocina[[#This Row],[Precio Unitario]]-cocina[[#This Row],[Costo Unitario]])*cocina[[#This Row],[Cantidad Ordenada]]</f>
        <v>33</v>
      </c>
      <c r="L1879" s="7">
        <f>cocina[[#This Row],[Ganancia Neta]]/cocina[[#This Row],[Ganancia Bruta]]</f>
        <v>0.40740740740740738</v>
      </c>
      <c r="M1879" s="4">
        <f>cocina[[#This Row],[Costo Unitario]]*cocina[[#This Row],[Cantidad Ordenada]]</f>
        <v>48</v>
      </c>
    </row>
    <row r="1880" spans="1:13" x14ac:dyDescent="0.45">
      <c r="A1880" s="3">
        <v>759</v>
      </c>
      <c r="B1880" s="3">
        <v>20</v>
      </c>
      <c r="C1880" s="2" t="s">
        <v>229</v>
      </c>
      <c r="D1880" s="2" t="s">
        <v>1352</v>
      </c>
      <c r="E1880" s="4">
        <v>15</v>
      </c>
      <c r="F1880" s="4">
        <v>25</v>
      </c>
      <c r="G1880" s="3">
        <v>3</v>
      </c>
      <c r="H1880">
        <v>41</v>
      </c>
      <c r="I1880" s="2" t="s">
        <v>1327</v>
      </c>
      <c r="J1880" s="4">
        <f>cocina[[#This Row],[Precio Unitario]]*cocina[[#This Row],[Cantidad Ordenada]]</f>
        <v>75</v>
      </c>
      <c r="K1880" s="4">
        <f>(cocina[[#This Row],[Precio Unitario]]-cocina[[#This Row],[Costo Unitario]])*cocina[[#This Row],[Cantidad Ordenada]]</f>
        <v>30</v>
      </c>
      <c r="L1880" s="7">
        <f>cocina[[#This Row],[Ganancia Neta]]/cocina[[#This Row],[Ganancia Bruta]]</f>
        <v>0.4</v>
      </c>
      <c r="M1880" s="4">
        <f>cocina[[#This Row],[Costo Unitario]]*cocina[[#This Row],[Cantidad Ordenada]]</f>
        <v>45</v>
      </c>
    </row>
    <row r="1881" spans="1:13" x14ac:dyDescent="0.45">
      <c r="A1881" s="3">
        <v>759</v>
      </c>
      <c r="B1881" s="3">
        <v>20</v>
      </c>
      <c r="C1881" s="2" t="s">
        <v>58</v>
      </c>
      <c r="D1881" s="2" t="s">
        <v>1339</v>
      </c>
      <c r="E1881" s="4">
        <v>17</v>
      </c>
      <c r="F1881" s="4">
        <v>29</v>
      </c>
      <c r="G1881" s="3">
        <v>3</v>
      </c>
      <c r="H1881">
        <v>56</v>
      </c>
      <c r="I1881" s="2" t="s">
        <v>1328</v>
      </c>
      <c r="J1881" s="4">
        <f>cocina[[#This Row],[Precio Unitario]]*cocina[[#This Row],[Cantidad Ordenada]]</f>
        <v>87</v>
      </c>
      <c r="K1881" s="4">
        <f>(cocina[[#This Row],[Precio Unitario]]-cocina[[#This Row],[Costo Unitario]])*cocina[[#This Row],[Cantidad Ordenada]]</f>
        <v>36</v>
      </c>
      <c r="L1881" s="7">
        <f>cocina[[#This Row],[Ganancia Neta]]/cocina[[#This Row],[Ganancia Bruta]]</f>
        <v>0.41379310344827586</v>
      </c>
      <c r="M1881" s="4">
        <f>cocina[[#This Row],[Costo Unitario]]*cocina[[#This Row],[Cantidad Ordenada]]</f>
        <v>51</v>
      </c>
    </row>
    <row r="1882" spans="1:13" x14ac:dyDescent="0.45">
      <c r="A1882" s="3">
        <v>760</v>
      </c>
      <c r="B1882" s="3">
        <v>5</v>
      </c>
      <c r="C1882" s="2" t="s">
        <v>35</v>
      </c>
      <c r="D1882" s="2" t="s">
        <v>1343</v>
      </c>
      <c r="E1882" s="4">
        <v>21</v>
      </c>
      <c r="F1882" s="4">
        <v>35</v>
      </c>
      <c r="G1882" s="3">
        <v>3</v>
      </c>
      <c r="H1882">
        <v>20</v>
      </c>
      <c r="I1882" s="2" t="s">
        <v>1327</v>
      </c>
      <c r="J1882" s="4">
        <f>cocina[[#This Row],[Precio Unitario]]*cocina[[#This Row],[Cantidad Ordenada]]</f>
        <v>105</v>
      </c>
      <c r="K1882" s="4">
        <f>(cocina[[#This Row],[Precio Unitario]]-cocina[[#This Row],[Costo Unitario]])*cocina[[#This Row],[Cantidad Ordenada]]</f>
        <v>42</v>
      </c>
      <c r="L1882" s="7">
        <f>cocina[[#This Row],[Ganancia Neta]]/cocina[[#This Row],[Ganancia Bruta]]</f>
        <v>0.4</v>
      </c>
      <c r="M1882" s="4">
        <f>cocina[[#This Row],[Costo Unitario]]*cocina[[#This Row],[Cantidad Ordenada]]</f>
        <v>63</v>
      </c>
    </row>
    <row r="1883" spans="1:13" x14ac:dyDescent="0.45">
      <c r="A1883" s="3">
        <v>761</v>
      </c>
      <c r="B1883" s="3">
        <v>4</v>
      </c>
      <c r="C1883" s="2" t="s">
        <v>300</v>
      </c>
      <c r="D1883" s="2" t="s">
        <v>1333</v>
      </c>
      <c r="E1883" s="4">
        <v>14</v>
      </c>
      <c r="F1883" s="4">
        <v>24</v>
      </c>
      <c r="G1883" s="3">
        <v>3</v>
      </c>
      <c r="H1883">
        <v>54</v>
      </c>
      <c r="I1883" s="2" t="s">
        <v>1328</v>
      </c>
      <c r="J1883" s="4">
        <f>cocina[[#This Row],[Precio Unitario]]*cocina[[#This Row],[Cantidad Ordenada]]</f>
        <v>72</v>
      </c>
      <c r="K1883" s="4">
        <f>(cocina[[#This Row],[Precio Unitario]]-cocina[[#This Row],[Costo Unitario]])*cocina[[#This Row],[Cantidad Ordenada]]</f>
        <v>30</v>
      </c>
      <c r="L1883" s="7">
        <f>cocina[[#This Row],[Ganancia Neta]]/cocina[[#This Row],[Ganancia Bruta]]</f>
        <v>0.41666666666666669</v>
      </c>
      <c r="M1883" s="4">
        <f>cocina[[#This Row],[Costo Unitario]]*cocina[[#This Row],[Cantidad Ordenada]]</f>
        <v>42</v>
      </c>
    </row>
    <row r="1884" spans="1:13" x14ac:dyDescent="0.45">
      <c r="A1884" s="3">
        <v>761</v>
      </c>
      <c r="B1884" s="3">
        <v>4</v>
      </c>
      <c r="C1884" s="2" t="s">
        <v>68</v>
      </c>
      <c r="D1884" s="2" t="s">
        <v>1341</v>
      </c>
      <c r="E1884" s="4">
        <v>16</v>
      </c>
      <c r="F1884" s="4">
        <v>28</v>
      </c>
      <c r="G1884" s="3">
        <v>2</v>
      </c>
      <c r="H1884">
        <v>20</v>
      </c>
      <c r="I1884" s="2" t="s">
        <v>1327</v>
      </c>
      <c r="J1884" s="4">
        <f>cocina[[#This Row],[Precio Unitario]]*cocina[[#This Row],[Cantidad Ordenada]]</f>
        <v>56</v>
      </c>
      <c r="K1884" s="4">
        <f>(cocina[[#This Row],[Precio Unitario]]-cocina[[#This Row],[Costo Unitario]])*cocina[[#This Row],[Cantidad Ordenada]]</f>
        <v>24</v>
      </c>
      <c r="L1884" s="7">
        <f>cocina[[#This Row],[Ganancia Neta]]/cocina[[#This Row],[Ganancia Bruta]]</f>
        <v>0.42857142857142855</v>
      </c>
      <c r="M1884" s="4">
        <f>cocina[[#This Row],[Costo Unitario]]*cocina[[#This Row],[Cantidad Ordenada]]</f>
        <v>32</v>
      </c>
    </row>
    <row r="1885" spans="1:13" x14ac:dyDescent="0.45">
      <c r="A1885" s="3">
        <v>761</v>
      </c>
      <c r="B1885" s="3">
        <v>4</v>
      </c>
      <c r="C1885" s="2" t="s">
        <v>385</v>
      </c>
      <c r="D1885" s="2" t="s">
        <v>1348</v>
      </c>
      <c r="E1885" s="4">
        <v>14</v>
      </c>
      <c r="F1885" s="4">
        <v>23</v>
      </c>
      <c r="G1885" s="3">
        <v>2</v>
      </c>
      <c r="H1885">
        <v>28</v>
      </c>
      <c r="I1885" s="2" t="s">
        <v>1327</v>
      </c>
      <c r="J1885" s="4">
        <f>cocina[[#This Row],[Precio Unitario]]*cocina[[#This Row],[Cantidad Ordenada]]</f>
        <v>46</v>
      </c>
      <c r="K1885" s="4">
        <f>(cocina[[#This Row],[Precio Unitario]]-cocina[[#This Row],[Costo Unitario]])*cocina[[#This Row],[Cantidad Ordenada]]</f>
        <v>18</v>
      </c>
      <c r="L1885" s="7">
        <f>cocina[[#This Row],[Ganancia Neta]]/cocina[[#This Row],[Ganancia Bruta]]</f>
        <v>0.39130434782608697</v>
      </c>
      <c r="M1885" s="4">
        <f>cocina[[#This Row],[Costo Unitario]]*cocina[[#This Row],[Cantidad Ordenada]]</f>
        <v>28</v>
      </c>
    </row>
    <row r="1886" spans="1:13" x14ac:dyDescent="0.45">
      <c r="A1886" s="3">
        <v>762</v>
      </c>
      <c r="B1886" s="3">
        <v>4</v>
      </c>
      <c r="C1886" s="2" t="s">
        <v>126</v>
      </c>
      <c r="D1886" s="2" t="s">
        <v>1349</v>
      </c>
      <c r="E1886" s="4">
        <v>13</v>
      </c>
      <c r="F1886" s="4">
        <v>21</v>
      </c>
      <c r="G1886" s="3">
        <v>1</v>
      </c>
      <c r="H1886">
        <v>20</v>
      </c>
      <c r="I1886" s="2" t="s">
        <v>1328</v>
      </c>
      <c r="J1886" s="4">
        <f>cocina[[#This Row],[Precio Unitario]]*cocina[[#This Row],[Cantidad Ordenada]]</f>
        <v>21</v>
      </c>
      <c r="K1886" s="4">
        <f>(cocina[[#This Row],[Precio Unitario]]-cocina[[#This Row],[Costo Unitario]])*cocina[[#This Row],[Cantidad Ordenada]]</f>
        <v>8</v>
      </c>
      <c r="L1886" s="7">
        <f>cocina[[#This Row],[Ganancia Neta]]/cocina[[#This Row],[Ganancia Bruta]]</f>
        <v>0.38095238095238093</v>
      </c>
      <c r="M1886" s="4">
        <f>cocina[[#This Row],[Costo Unitario]]*cocina[[#This Row],[Cantidad Ordenada]]</f>
        <v>13</v>
      </c>
    </row>
    <row r="1887" spans="1:13" x14ac:dyDescent="0.45">
      <c r="A1887" s="3">
        <v>762</v>
      </c>
      <c r="B1887" s="3">
        <v>4</v>
      </c>
      <c r="C1887" s="2" t="s">
        <v>297</v>
      </c>
      <c r="D1887" s="2" t="s">
        <v>1351</v>
      </c>
      <c r="E1887" s="4">
        <v>15</v>
      </c>
      <c r="F1887" s="4">
        <v>26</v>
      </c>
      <c r="G1887" s="3">
        <v>3</v>
      </c>
      <c r="H1887">
        <v>9</v>
      </c>
      <c r="I1887" s="2" t="s">
        <v>1327</v>
      </c>
      <c r="J1887" s="4">
        <f>cocina[[#This Row],[Precio Unitario]]*cocina[[#This Row],[Cantidad Ordenada]]</f>
        <v>78</v>
      </c>
      <c r="K1887" s="4">
        <f>(cocina[[#This Row],[Precio Unitario]]-cocina[[#This Row],[Costo Unitario]])*cocina[[#This Row],[Cantidad Ordenada]]</f>
        <v>33</v>
      </c>
      <c r="L1887" s="7">
        <f>cocina[[#This Row],[Ganancia Neta]]/cocina[[#This Row],[Ganancia Bruta]]</f>
        <v>0.42307692307692307</v>
      </c>
      <c r="M1887" s="4">
        <f>cocina[[#This Row],[Costo Unitario]]*cocina[[#This Row],[Cantidad Ordenada]]</f>
        <v>45</v>
      </c>
    </row>
    <row r="1888" spans="1:13" x14ac:dyDescent="0.45">
      <c r="A1888" s="3">
        <v>763</v>
      </c>
      <c r="B1888" s="3">
        <v>18</v>
      </c>
      <c r="C1888" s="2" t="s">
        <v>512</v>
      </c>
      <c r="D1888" s="2" t="s">
        <v>1340</v>
      </c>
      <c r="E1888" s="4">
        <v>20</v>
      </c>
      <c r="F1888" s="4">
        <v>33</v>
      </c>
      <c r="G1888" s="3">
        <v>2</v>
      </c>
      <c r="H1888">
        <v>14</v>
      </c>
      <c r="I1888" s="2" t="s">
        <v>1328</v>
      </c>
      <c r="J1888" s="4">
        <f>cocina[[#This Row],[Precio Unitario]]*cocina[[#This Row],[Cantidad Ordenada]]</f>
        <v>66</v>
      </c>
      <c r="K1888" s="4">
        <f>(cocina[[#This Row],[Precio Unitario]]-cocina[[#This Row],[Costo Unitario]])*cocina[[#This Row],[Cantidad Ordenada]]</f>
        <v>26</v>
      </c>
      <c r="L1888" s="7">
        <f>cocina[[#This Row],[Ganancia Neta]]/cocina[[#This Row],[Ganancia Bruta]]</f>
        <v>0.39393939393939392</v>
      </c>
      <c r="M1888" s="4">
        <f>cocina[[#This Row],[Costo Unitario]]*cocina[[#This Row],[Cantidad Ordenada]]</f>
        <v>40</v>
      </c>
    </row>
    <row r="1889" spans="1:13" x14ac:dyDescent="0.45">
      <c r="A1889" s="3">
        <v>763</v>
      </c>
      <c r="B1889" s="3">
        <v>18</v>
      </c>
      <c r="C1889" s="2" t="s">
        <v>211</v>
      </c>
      <c r="D1889" s="2" t="s">
        <v>1342</v>
      </c>
      <c r="E1889" s="4">
        <v>11</v>
      </c>
      <c r="F1889" s="4">
        <v>19</v>
      </c>
      <c r="G1889" s="3">
        <v>2</v>
      </c>
      <c r="H1889">
        <v>18</v>
      </c>
      <c r="I1889" s="2" t="s">
        <v>1328</v>
      </c>
      <c r="J1889" s="4">
        <f>cocina[[#This Row],[Precio Unitario]]*cocina[[#This Row],[Cantidad Ordenada]]</f>
        <v>38</v>
      </c>
      <c r="K1889" s="4">
        <f>(cocina[[#This Row],[Precio Unitario]]-cocina[[#This Row],[Costo Unitario]])*cocina[[#This Row],[Cantidad Ordenada]]</f>
        <v>16</v>
      </c>
      <c r="L1889" s="7">
        <f>cocina[[#This Row],[Ganancia Neta]]/cocina[[#This Row],[Ganancia Bruta]]</f>
        <v>0.42105263157894735</v>
      </c>
      <c r="M1889" s="4">
        <f>cocina[[#This Row],[Costo Unitario]]*cocina[[#This Row],[Cantidad Ordenada]]</f>
        <v>22</v>
      </c>
    </row>
    <row r="1890" spans="1:13" x14ac:dyDescent="0.45">
      <c r="A1890" s="3">
        <v>764</v>
      </c>
      <c r="B1890" s="3">
        <v>20</v>
      </c>
      <c r="C1890" s="2" t="s">
        <v>200</v>
      </c>
      <c r="D1890" s="2" t="s">
        <v>1336</v>
      </c>
      <c r="E1890" s="4">
        <v>16</v>
      </c>
      <c r="F1890" s="4">
        <v>27</v>
      </c>
      <c r="G1890" s="3">
        <v>1</v>
      </c>
      <c r="H1890">
        <v>53</v>
      </c>
      <c r="I1890" s="2" t="s">
        <v>1327</v>
      </c>
      <c r="J1890" s="4">
        <f>cocina[[#This Row],[Precio Unitario]]*cocina[[#This Row],[Cantidad Ordenada]]</f>
        <v>27</v>
      </c>
      <c r="K1890" s="4">
        <f>(cocina[[#This Row],[Precio Unitario]]-cocina[[#This Row],[Costo Unitario]])*cocina[[#This Row],[Cantidad Ordenada]]</f>
        <v>11</v>
      </c>
      <c r="L1890" s="7">
        <f>cocina[[#This Row],[Ganancia Neta]]/cocina[[#This Row],[Ganancia Bruta]]</f>
        <v>0.40740740740740738</v>
      </c>
      <c r="M1890" s="4">
        <f>cocina[[#This Row],[Costo Unitario]]*cocina[[#This Row],[Cantidad Ordenada]]</f>
        <v>16</v>
      </c>
    </row>
    <row r="1891" spans="1:13" x14ac:dyDescent="0.45">
      <c r="A1891" s="3">
        <v>764</v>
      </c>
      <c r="B1891" s="3">
        <v>20</v>
      </c>
      <c r="C1891" s="2" t="s">
        <v>98</v>
      </c>
      <c r="D1891" s="2" t="s">
        <v>1346</v>
      </c>
      <c r="E1891" s="4">
        <v>20</v>
      </c>
      <c r="F1891" s="4">
        <v>34</v>
      </c>
      <c r="G1891" s="3">
        <v>1</v>
      </c>
      <c r="H1891">
        <v>24</v>
      </c>
      <c r="I1891" s="2" t="s">
        <v>1327</v>
      </c>
      <c r="J1891" s="4">
        <f>cocina[[#This Row],[Precio Unitario]]*cocina[[#This Row],[Cantidad Ordenada]]</f>
        <v>34</v>
      </c>
      <c r="K1891" s="4">
        <f>(cocina[[#This Row],[Precio Unitario]]-cocina[[#This Row],[Costo Unitario]])*cocina[[#This Row],[Cantidad Ordenada]]</f>
        <v>14</v>
      </c>
      <c r="L1891" s="7">
        <f>cocina[[#This Row],[Ganancia Neta]]/cocina[[#This Row],[Ganancia Bruta]]</f>
        <v>0.41176470588235292</v>
      </c>
      <c r="M1891" s="4">
        <f>cocina[[#This Row],[Costo Unitario]]*cocina[[#This Row],[Cantidad Ordenada]]</f>
        <v>20</v>
      </c>
    </row>
    <row r="1892" spans="1:13" x14ac:dyDescent="0.45">
      <c r="A1892" s="3">
        <v>764</v>
      </c>
      <c r="B1892" s="3">
        <v>20</v>
      </c>
      <c r="C1892" s="2" t="s">
        <v>300</v>
      </c>
      <c r="D1892" s="2" t="s">
        <v>1333</v>
      </c>
      <c r="E1892" s="4">
        <v>14</v>
      </c>
      <c r="F1892" s="4">
        <v>24</v>
      </c>
      <c r="G1892" s="3">
        <v>1</v>
      </c>
      <c r="H1892">
        <v>35</v>
      </c>
      <c r="I1892" s="2" t="s">
        <v>1327</v>
      </c>
      <c r="J1892" s="4">
        <f>cocina[[#This Row],[Precio Unitario]]*cocina[[#This Row],[Cantidad Ordenada]]</f>
        <v>24</v>
      </c>
      <c r="K1892" s="4">
        <f>(cocina[[#This Row],[Precio Unitario]]-cocina[[#This Row],[Costo Unitario]])*cocina[[#This Row],[Cantidad Ordenada]]</f>
        <v>10</v>
      </c>
      <c r="L1892" s="7">
        <f>cocina[[#This Row],[Ganancia Neta]]/cocina[[#This Row],[Ganancia Bruta]]</f>
        <v>0.41666666666666669</v>
      </c>
      <c r="M1892" s="4">
        <f>cocina[[#This Row],[Costo Unitario]]*cocina[[#This Row],[Cantidad Ordenada]]</f>
        <v>14</v>
      </c>
    </row>
    <row r="1893" spans="1:13" x14ac:dyDescent="0.45">
      <c r="A1893" s="3">
        <v>765</v>
      </c>
      <c r="B1893" s="3">
        <v>20</v>
      </c>
      <c r="C1893" s="2" t="s">
        <v>297</v>
      </c>
      <c r="D1893" s="2" t="s">
        <v>1351</v>
      </c>
      <c r="E1893" s="4">
        <v>15</v>
      </c>
      <c r="F1893" s="4">
        <v>26</v>
      </c>
      <c r="G1893" s="3">
        <v>3</v>
      </c>
      <c r="H1893">
        <v>55</v>
      </c>
      <c r="I1893" s="2" t="s">
        <v>1328</v>
      </c>
      <c r="J1893" s="4">
        <f>cocina[[#This Row],[Precio Unitario]]*cocina[[#This Row],[Cantidad Ordenada]]</f>
        <v>78</v>
      </c>
      <c r="K1893" s="4">
        <f>(cocina[[#This Row],[Precio Unitario]]-cocina[[#This Row],[Costo Unitario]])*cocina[[#This Row],[Cantidad Ordenada]]</f>
        <v>33</v>
      </c>
      <c r="L1893" s="7">
        <f>cocina[[#This Row],[Ganancia Neta]]/cocina[[#This Row],[Ganancia Bruta]]</f>
        <v>0.42307692307692307</v>
      </c>
      <c r="M1893" s="4">
        <f>cocina[[#This Row],[Costo Unitario]]*cocina[[#This Row],[Cantidad Ordenada]]</f>
        <v>45</v>
      </c>
    </row>
    <row r="1894" spans="1:13" x14ac:dyDescent="0.45">
      <c r="A1894" s="3">
        <v>765</v>
      </c>
      <c r="B1894" s="3">
        <v>20</v>
      </c>
      <c r="C1894" s="2" t="s">
        <v>68</v>
      </c>
      <c r="D1894" s="2" t="s">
        <v>1341</v>
      </c>
      <c r="E1894" s="4">
        <v>16</v>
      </c>
      <c r="F1894" s="4">
        <v>28</v>
      </c>
      <c r="G1894" s="3">
        <v>2</v>
      </c>
      <c r="H1894">
        <v>14</v>
      </c>
      <c r="I1894" s="2" t="s">
        <v>1327</v>
      </c>
      <c r="J1894" s="4">
        <f>cocina[[#This Row],[Precio Unitario]]*cocina[[#This Row],[Cantidad Ordenada]]</f>
        <v>56</v>
      </c>
      <c r="K1894" s="4">
        <f>(cocina[[#This Row],[Precio Unitario]]-cocina[[#This Row],[Costo Unitario]])*cocina[[#This Row],[Cantidad Ordenada]]</f>
        <v>24</v>
      </c>
      <c r="L1894" s="7">
        <f>cocina[[#This Row],[Ganancia Neta]]/cocina[[#This Row],[Ganancia Bruta]]</f>
        <v>0.42857142857142855</v>
      </c>
      <c r="M1894" s="4">
        <f>cocina[[#This Row],[Costo Unitario]]*cocina[[#This Row],[Cantidad Ordenada]]</f>
        <v>32</v>
      </c>
    </row>
    <row r="1895" spans="1:13" x14ac:dyDescent="0.45">
      <c r="A1895" s="3">
        <v>765</v>
      </c>
      <c r="B1895" s="3">
        <v>20</v>
      </c>
      <c r="C1895" s="2" t="s">
        <v>126</v>
      </c>
      <c r="D1895" s="2" t="s">
        <v>1349</v>
      </c>
      <c r="E1895" s="4">
        <v>13</v>
      </c>
      <c r="F1895" s="4">
        <v>21</v>
      </c>
      <c r="G1895" s="3">
        <v>3</v>
      </c>
      <c r="H1895">
        <v>52</v>
      </c>
      <c r="I1895" s="2" t="s">
        <v>1327</v>
      </c>
      <c r="J1895" s="4">
        <f>cocina[[#This Row],[Precio Unitario]]*cocina[[#This Row],[Cantidad Ordenada]]</f>
        <v>63</v>
      </c>
      <c r="K1895" s="4">
        <f>(cocina[[#This Row],[Precio Unitario]]-cocina[[#This Row],[Costo Unitario]])*cocina[[#This Row],[Cantidad Ordenada]]</f>
        <v>24</v>
      </c>
      <c r="L1895" s="7">
        <f>cocina[[#This Row],[Ganancia Neta]]/cocina[[#This Row],[Ganancia Bruta]]</f>
        <v>0.38095238095238093</v>
      </c>
      <c r="M1895" s="4">
        <f>cocina[[#This Row],[Costo Unitario]]*cocina[[#This Row],[Cantidad Ordenada]]</f>
        <v>39</v>
      </c>
    </row>
    <row r="1896" spans="1:13" x14ac:dyDescent="0.45">
      <c r="A1896" s="3">
        <v>765</v>
      </c>
      <c r="B1896" s="3">
        <v>20</v>
      </c>
      <c r="C1896" s="2" t="s">
        <v>131</v>
      </c>
      <c r="D1896" s="2" t="s">
        <v>1338</v>
      </c>
      <c r="E1896" s="4">
        <v>22</v>
      </c>
      <c r="F1896" s="4">
        <v>36</v>
      </c>
      <c r="G1896" s="3">
        <v>1</v>
      </c>
      <c r="H1896">
        <v>43</v>
      </c>
      <c r="I1896" s="2" t="s">
        <v>1327</v>
      </c>
      <c r="J1896" s="4">
        <f>cocina[[#This Row],[Precio Unitario]]*cocina[[#This Row],[Cantidad Ordenada]]</f>
        <v>36</v>
      </c>
      <c r="K1896" s="4">
        <f>(cocina[[#This Row],[Precio Unitario]]-cocina[[#This Row],[Costo Unitario]])*cocina[[#This Row],[Cantidad Ordenada]]</f>
        <v>14</v>
      </c>
      <c r="L1896" s="7">
        <f>cocina[[#This Row],[Ganancia Neta]]/cocina[[#This Row],[Ganancia Bruta]]</f>
        <v>0.3888888888888889</v>
      </c>
      <c r="M1896" s="4">
        <f>cocina[[#This Row],[Costo Unitario]]*cocina[[#This Row],[Cantidad Ordenada]]</f>
        <v>22</v>
      </c>
    </row>
    <row r="1897" spans="1:13" x14ac:dyDescent="0.45">
      <c r="A1897" s="3">
        <v>766</v>
      </c>
      <c r="B1897" s="3">
        <v>17</v>
      </c>
      <c r="C1897" s="2" t="s">
        <v>123</v>
      </c>
      <c r="D1897" s="2" t="s">
        <v>1334</v>
      </c>
      <c r="E1897" s="4">
        <v>18</v>
      </c>
      <c r="F1897" s="4">
        <v>30</v>
      </c>
      <c r="G1897" s="3">
        <v>2</v>
      </c>
      <c r="H1897">
        <v>52</v>
      </c>
      <c r="I1897" s="2" t="s">
        <v>1327</v>
      </c>
      <c r="J1897" s="4">
        <f>cocina[[#This Row],[Precio Unitario]]*cocina[[#This Row],[Cantidad Ordenada]]</f>
        <v>60</v>
      </c>
      <c r="K1897" s="4">
        <f>(cocina[[#This Row],[Precio Unitario]]-cocina[[#This Row],[Costo Unitario]])*cocina[[#This Row],[Cantidad Ordenada]]</f>
        <v>24</v>
      </c>
      <c r="L1897" s="7">
        <f>cocina[[#This Row],[Ganancia Neta]]/cocina[[#This Row],[Ganancia Bruta]]</f>
        <v>0.4</v>
      </c>
      <c r="M1897" s="4">
        <f>cocina[[#This Row],[Costo Unitario]]*cocina[[#This Row],[Cantidad Ordenada]]</f>
        <v>36</v>
      </c>
    </row>
    <row r="1898" spans="1:13" x14ac:dyDescent="0.45">
      <c r="A1898" s="3">
        <v>766</v>
      </c>
      <c r="B1898" s="3">
        <v>17</v>
      </c>
      <c r="C1898" s="2" t="s">
        <v>211</v>
      </c>
      <c r="D1898" s="2" t="s">
        <v>1342</v>
      </c>
      <c r="E1898" s="4">
        <v>11</v>
      </c>
      <c r="F1898" s="4">
        <v>19</v>
      </c>
      <c r="G1898" s="3">
        <v>1</v>
      </c>
      <c r="H1898">
        <v>59</v>
      </c>
      <c r="I1898" s="2" t="s">
        <v>1327</v>
      </c>
      <c r="J1898" s="4">
        <f>cocina[[#This Row],[Precio Unitario]]*cocina[[#This Row],[Cantidad Ordenada]]</f>
        <v>19</v>
      </c>
      <c r="K1898" s="4">
        <f>(cocina[[#This Row],[Precio Unitario]]-cocina[[#This Row],[Costo Unitario]])*cocina[[#This Row],[Cantidad Ordenada]]</f>
        <v>8</v>
      </c>
      <c r="L1898" s="7">
        <f>cocina[[#This Row],[Ganancia Neta]]/cocina[[#This Row],[Ganancia Bruta]]</f>
        <v>0.42105263157894735</v>
      </c>
      <c r="M1898" s="4">
        <f>cocina[[#This Row],[Costo Unitario]]*cocina[[#This Row],[Cantidad Ordenada]]</f>
        <v>11</v>
      </c>
    </row>
    <row r="1899" spans="1:13" x14ac:dyDescent="0.45">
      <c r="A1899" s="3">
        <v>766</v>
      </c>
      <c r="B1899" s="3">
        <v>17</v>
      </c>
      <c r="C1899" s="2" t="s">
        <v>279</v>
      </c>
      <c r="D1899" s="2" t="s">
        <v>1347</v>
      </c>
      <c r="E1899" s="4">
        <v>12</v>
      </c>
      <c r="F1899" s="4">
        <v>20</v>
      </c>
      <c r="G1899" s="3">
        <v>3</v>
      </c>
      <c r="H1899">
        <v>7</v>
      </c>
      <c r="I1899" s="2" t="s">
        <v>1327</v>
      </c>
      <c r="J1899" s="4">
        <f>cocina[[#This Row],[Precio Unitario]]*cocina[[#This Row],[Cantidad Ordenada]]</f>
        <v>60</v>
      </c>
      <c r="K1899" s="4">
        <f>(cocina[[#This Row],[Precio Unitario]]-cocina[[#This Row],[Costo Unitario]])*cocina[[#This Row],[Cantidad Ordenada]]</f>
        <v>24</v>
      </c>
      <c r="L1899" s="7">
        <f>cocina[[#This Row],[Ganancia Neta]]/cocina[[#This Row],[Ganancia Bruta]]</f>
        <v>0.4</v>
      </c>
      <c r="M1899" s="4">
        <f>cocina[[#This Row],[Costo Unitario]]*cocina[[#This Row],[Cantidad Ordenada]]</f>
        <v>36</v>
      </c>
    </row>
    <row r="1900" spans="1:13" x14ac:dyDescent="0.45">
      <c r="A1900" s="3">
        <v>766</v>
      </c>
      <c r="B1900" s="3">
        <v>17</v>
      </c>
      <c r="C1900" s="2" t="s">
        <v>385</v>
      </c>
      <c r="D1900" s="2" t="s">
        <v>1348</v>
      </c>
      <c r="E1900" s="4">
        <v>14</v>
      </c>
      <c r="F1900" s="4">
        <v>23</v>
      </c>
      <c r="G1900" s="3">
        <v>2</v>
      </c>
      <c r="H1900">
        <v>16</v>
      </c>
      <c r="I1900" s="2" t="s">
        <v>1328</v>
      </c>
      <c r="J1900" s="4">
        <f>cocina[[#This Row],[Precio Unitario]]*cocina[[#This Row],[Cantidad Ordenada]]</f>
        <v>46</v>
      </c>
      <c r="K1900" s="4">
        <f>(cocina[[#This Row],[Precio Unitario]]-cocina[[#This Row],[Costo Unitario]])*cocina[[#This Row],[Cantidad Ordenada]]</f>
        <v>18</v>
      </c>
      <c r="L1900" s="7">
        <f>cocina[[#This Row],[Ganancia Neta]]/cocina[[#This Row],[Ganancia Bruta]]</f>
        <v>0.39130434782608697</v>
      </c>
      <c r="M1900" s="4">
        <f>cocina[[#This Row],[Costo Unitario]]*cocina[[#This Row],[Cantidad Ordenada]]</f>
        <v>28</v>
      </c>
    </row>
    <row r="1901" spans="1:13" x14ac:dyDescent="0.45">
      <c r="A1901" s="3">
        <v>767</v>
      </c>
      <c r="B1901" s="3">
        <v>10</v>
      </c>
      <c r="C1901" s="2" t="s">
        <v>58</v>
      </c>
      <c r="D1901" s="2" t="s">
        <v>1339</v>
      </c>
      <c r="E1901" s="4">
        <v>17</v>
      </c>
      <c r="F1901" s="4">
        <v>29</v>
      </c>
      <c r="G1901" s="3">
        <v>2</v>
      </c>
      <c r="H1901">
        <v>12</v>
      </c>
      <c r="I1901" s="2" t="s">
        <v>1328</v>
      </c>
      <c r="J1901" s="4">
        <f>cocina[[#This Row],[Precio Unitario]]*cocina[[#This Row],[Cantidad Ordenada]]</f>
        <v>58</v>
      </c>
      <c r="K1901" s="4">
        <f>(cocina[[#This Row],[Precio Unitario]]-cocina[[#This Row],[Costo Unitario]])*cocina[[#This Row],[Cantidad Ordenada]]</f>
        <v>24</v>
      </c>
      <c r="L1901" s="7">
        <f>cocina[[#This Row],[Ganancia Neta]]/cocina[[#This Row],[Ganancia Bruta]]</f>
        <v>0.41379310344827586</v>
      </c>
      <c r="M1901" s="4">
        <f>cocina[[#This Row],[Costo Unitario]]*cocina[[#This Row],[Cantidad Ordenada]]</f>
        <v>34</v>
      </c>
    </row>
    <row r="1902" spans="1:13" x14ac:dyDescent="0.45">
      <c r="A1902" s="3">
        <v>767</v>
      </c>
      <c r="B1902" s="3">
        <v>10</v>
      </c>
      <c r="C1902" s="2" t="s">
        <v>300</v>
      </c>
      <c r="D1902" s="2" t="s">
        <v>1333</v>
      </c>
      <c r="E1902" s="4">
        <v>14</v>
      </c>
      <c r="F1902" s="4">
        <v>24</v>
      </c>
      <c r="G1902" s="3">
        <v>2</v>
      </c>
      <c r="H1902">
        <v>30</v>
      </c>
      <c r="I1902" s="2" t="s">
        <v>1328</v>
      </c>
      <c r="J1902" s="4">
        <f>cocina[[#This Row],[Precio Unitario]]*cocina[[#This Row],[Cantidad Ordenada]]</f>
        <v>48</v>
      </c>
      <c r="K1902" s="4">
        <f>(cocina[[#This Row],[Precio Unitario]]-cocina[[#This Row],[Costo Unitario]])*cocina[[#This Row],[Cantidad Ordenada]]</f>
        <v>20</v>
      </c>
      <c r="L1902" s="7">
        <f>cocina[[#This Row],[Ganancia Neta]]/cocina[[#This Row],[Ganancia Bruta]]</f>
        <v>0.41666666666666669</v>
      </c>
      <c r="M1902" s="4">
        <f>cocina[[#This Row],[Costo Unitario]]*cocina[[#This Row],[Cantidad Ordenada]]</f>
        <v>28</v>
      </c>
    </row>
    <row r="1903" spans="1:13" x14ac:dyDescent="0.45">
      <c r="A1903" s="3">
        <v>767</v>
      </c>
      <c r="B1903" s="3">
        <v>10</v>
      </c>
      <c r="C1903" s="2" t="s">
        <v>126</v>
      </c>
      <c r="D1903" s="2" t="s">
        <v>1349</v>
      </c>
      <c r="E1903" s="4">
        <v>13</v>
      </c>
      <c r="F1903" s="4">
        <v>21</v>
      </c>
      <c r="G1903" s="3">
        <v>3</v>
      </c>
      <c r="H1903">
        <v>43</v>
      </c>
      <c r="I1903" s="2" t="s">
        <v>1328</v>
      </c>
      <c r="J1903" s="4">
        <f>cocina[[#This Row],[Precio Unitario]]*cocina[[#This Row],[Cantidad Ordenada]]</f>
        <v>63</v>
      </c>
      <c r="K1903" s="4">
        <f>(cocina[[#This Row],[Precio Unitario]]-cocina[[#This Row],[Costo Unitario]])*cocina[[#This Row],[Cantidad Ordenada]]</f>
        <v>24</v>
      </c>
      <c r="L1903" s="7">
        <f>cocina[[#This Row],[Ganancia Neta]]/cocina[[#This Row],[Ganancia Bruta]]</f>
        <v>0.38095238095238093</v>
      </c>
      <c r="M1903" s="4">
        <f>cocina[[#This Row],[Costo Unitario]]*cocina[[#This Row],[Cantidad Ordenada]]</f>
        <v>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68"/>
  <sheetViews>
    <sheetView topLeftCell="A2" workbookViewId="0">
      <selection activeCell="C6" sqref="C6"/>
    </sheetView>
  </sheetViews>
  <sheetFormatPr baseColWidth="10" defaultColWidth="9.06640625" defaultRowHeight="14.25" x14ac:dyDescent="0.45"/>
  <cols>
    <col min="1" max="1" width="17" style="3" bestFit="1" customWidth="1"/>
    <col min="2" max="2" width="18.796875" bestFit="1" customWidth="1"/>
    <col min="3" max="3" width="22.3984375" bestFit="1" customWidth="1"/>
    <col min="4" max="4" width="15.9296875" bestFit="1" customWidth="1"/>
    <col min="5" max="5" width="14.59765625" bestFit="1" customWidth="1"/>
    <col min="6" max="6" width="17.1328125" bestFit="1" customWidth="1"/>
    <col min="7" max="7" width="15.796875" bestFit="1" customWidth="1"/>
    <col min="8" max="8" width="16.3984375" bestFit="1" customWidth="1"/>
    <col min="9" max="9" width="9.19921875" bestFit="1" customWidth="1"/>
    <col min="10" max="10" width="17.6640625" bestFit="1" customWidth="1"/>
    <col min="11" max="11" width="17.73046875" style="3" bestFit="1" customWidth="1"/>
    <col min="12" max="12" width="14.59765625" bestFit="1" customWidth="1"/>
    <col min="13" max="13" width="12.9296875" bestFit="1" customWidth="1"/>
    <col min="14" max="14" width="14.6640625" bestFit="1" customWidth="1"/>
    <col min="15" max="15" width="12.59765625" bestFit="1" customWidth="1"/>
    <col min="16" max="16" width="12.9296875" bestFit="1" customWidth="1"/>
    <col min="17" max="17" width="23.73046875" bestFit="1" customWidth="1"/>
    <col min="18" max="18" width="13.73046875" bestFit="1" customWidth="1"/>
    <col min="19" max="19" width="16.73046875" bestFit="1" customWidth="1"/>
    <col min="20" max="20" width="22.73046875" style="10" bestFit="1" customWidth="1"/>
    <col min="21" max="21" width="30.3984375" bestFit="1" customWidth="1"/>
    <col min="22" max="22" width="28.265625" style="9" bestFit="1" customWidth="1"/>
    <col min="23" max="23" width="19.59765625" bestFit="1" customWidth="1"/>
    <col min="24" max="24" width="15.265625" bestFit="1" customWidth="1"/>
  </cols>
  <sheetData>
    <row r="1" spans="1:24" x14ac:dyDescent="0.45">
      <c r="A1" s="3" t="s">
        <v>1330</v>
      </c>
      <c r="B1" t="s">
        <v>0</v>
      </c>
      <c r="C1" t="s">
        <v>1353</v>
      </c>
      <c r="D1" t="s">
        <v>1</v>
      </c>
      <c r="E1" t="s">
        <v>2</v>
      </c>
      <c r="F1" t="s">
        <v>3</v>
      </c>
      <c r="G1" t="s">
        <v>4</v>
      </c>
      <c r="H1" t="s">
        <v>1355</v>
      </c>
      <c r="I1" t="s">
        <v>5</v>
      </c>
      <c r="J1" t="s">
        <v>6</v>
      </c>
      <c r="K1" s="3" t="s">
        <v>1329</v>
      </c>
      <c r="L1" t="s">
        <v>1358</v>
      </c>
      <c r="M1" t="s">
        <v>1374</v>
      </c>
      <c r="N1" t="s">
        <v>1375</v>
      </c>
      <c r="O1" t="s">
        <v>1376</v>
      </c>
      <c r="P1" t="s">
        <v>1377</v>
      </c>
      <c r="Q1" t="s">
        <v>1366</v>
      </c>
      <c r="R1" t="s">
        <v>1367</v>
      </c>
      <c r="S1" t="s">
        <v>1381</v>
      </c>
      <c r="T1" s="10" t="s">
        <v>1368</v>
      </c>
      <c r="U1" t="s">
        <v>1371</v>
      </c>
      <c r="V1" s="9" t="s">
        <v>1370</v>
      </c>
      <c r="W1" t="s">
        <v>1372</v>
      </c>
      <c r="X1" t="s">
        <v>1373</v>
      </c>
    </row>
    <row r="2" spans="1:24" x14ac:dyDescent="0.45">
      <c r="A2" s="3">
        <v>10</v>
      </c>
      <c r="B2" t="s">
        <v>7</v>
      </c>
      <c r="C2">
        <v>6</v>
      </c>
      <c r="D2" s="1">
        <v>45017.046527777777</v>
      </c>
      <c r="E2" s="1">
        <v>45017.159722222219</v>
      </c>
      <c r="F2" t="s">
        <v>8</v>
      </c>
      <c r="G2" t="s">
        <v>9</v>
      </c>
      <c r="H2" t="s">
        <v>1356</v>
      </c>
      <c r="I2" t="s">
        <v>10</v>
      </c>
      <c r="J2" t="s">
        <v>11</v>
      </c>
      <c r="K2" s="3">
        <v>1</v>
      </c>
      <c r="L2" t="s">
        <v>1359</v>
      </c>
      <c r="M2" t="s">
        <v>300</v>
      </c>
      <c r="N2" t="s">
        <v>161</v>
      </c>
      <c r="Q2" s="8">
        <v>138</v>
      </c>
      <c r="R2" t="str">
        <f>TEXT(sala[[#This Row],[Hora de Llegada]],"DD/MM/AAAA")</f>
        <v>01/04/2023</v>
      </c>
      <c r="S2" t="str">
        <f>UPPER(TEXT(sala[[#This Row],[Fecha factura]],"DDDD"))</f>
        <v>SÁBADO</v>
      </c>
      <c r="T2" s="10">
        <f>sala[[#This Row],[Hora de Salida]] - sala[[#This Row],[Hora de Llegada]] + IF(sala[[#This Row],[Estado de la Mesa]]="Ocupada",15/1440,0)</f>
        <v>0.1131944444423425</v>
      </c>
      <c r="U2" s="2">
        <v>57</v>
      </c>
      <c r="V2" s="9">
        <f>sala[[#This Row],[Tiempo de Preparacion (Minutos)]]/1440</f>
        <v>3.9583333333333331E-2</v>
      </c>
      <c r="W2" s="10">
        <f>IF(sala[[#This Row],[Tiempo de permanencia]]-sala[[#This Row],[Tiempo de Preparacion (Horas)]]&lt;0,0,sala[[#This Row],[Tiempo de permanencia]]-sala[[#This Row],[Tiempo de Preparacion (Horas)]])</f>
        <v>7.361111110900917E-2</v>
      </c>
      <c r="X2" t="str">
        <f>IF(sala[[#This Row],[Tiempo Degustacion]]=0,"NO", "SI")</f>
        <v>SI</v>
      </c>
    </row>
    <row r="3" spans="1:24" x14ac:dyDescent="0.45">
      <c r="A3" s="3">
        <v>6</v>
      </c>
      <c r="B3" t="s">
        <v>12</v>
      </c>
      <c r="C3">
        <v>6</v>
      </c>
      <c r="D3" s="1">
        <v>45017.061111111114</v>
      </c>
      <c r="E3" s="1">
        <v>45017.15902777778</v>
      </c>
      <c r="F3" t="s">
        <v>13</v>
      </c>
      <c r="G3" t="s">
        <v>14</v>
      </c>
      <c r="H3" t="s">
        <v>15</v>
      </c>
      <c r="I3" t="s">
        <v>16</v>
      </c>
      <c r="J3" t="s">
        <v>11</v>
      </c>
      <c r="K3" s="3">
        <v>2</v>
      </c>
      <c r="L3" t="s">
        <v>17</v>
      </c>
      <c r="M3" t="s">
        <v>218</v>
      </c>
      <c r="N3" t="s">
        <v>116</v>
      </c>
      <c r="Q3" s="8">
        <v>58</v>
      </c>
      <c r="R3" t="str">
        <f>TEXT(sala[[#This Row],[Hora de Llegada]],"DD/MM/AAAA")</f>
        <v>01/04/2023</v>
      </c>
      <c r="S3" t="str">
        <f>UPPER(TEXT(sala[[#This Row],[Fecha factura]],"DDDD"))</f>
        <v>SÁBADO</v>
      </c>
      <c r="T3" s="10">
        <f>sala[[#This Row],[Hora de Salida]] - sala[[#This Row],[Hora de Llegada]] + IF(sala[[#This Row],[Estado de la Mesa]]="Ocupada",15/1440,0)</f>
        <v>9.7916666665696539E-2</v>
      </c>
      <c r="U3" s="2">
        <v>85</v>
      </c>
      <c r="V3" s="9">
        <f>sala[[#This Row],[Tiempo de Preparacion (Minutos)]]/1440</f>
        <v>5.9027777777777776E-2</v>
      </c>
      <c r="W3" s="10">
        <f>IF(sala[[#This Row],[Tiempo de permanencia]]-sala[[#This Row],[Tiempo de Preparacion (Horas)]]&lt;0,0,sala[[#This Row],[Tiempo de permanencia]]-sala[[#This Row],[Tiempo de Preparacion (Horas)]])</f>
        <v>3.8888888887918763E-2</v>
      </c>
      <c r="X3" t="str">
        <f>IF(sala[[#This Row],[Tiempo Degustacion]]=0,"NO", "SI")</f>
        <v>SI</v>
      </c>
    </row>
    <row r="4" spans="1:24" x14ac:dyDescent="0.45">
      <c r="A4" s="3">
        <v>20</v>
      </c>
      <c r="B4" t="s">
        <v>18</v>
      </c>
      <c r="C4">
        <v>1</v>
      </c>
      <c r="D4" s="1">
        <v>45017.020138888889</v>
      </c>
      <c r="E4" s="1">
        <v>45017.163888888892</v>
      </c>
      <c r="F4" t="s">
        <v>19</v>
      </c>
      <c r="G4" t="s">
        <v>14</v>
      </c>
      <c r="H4" t="s">
        <v>1357</v>
      </c>
      <c r="I4" t="s">
        <v>20</v>
      </c>
      <c r="J4" t="s">
        <v>21</v>
      </c>
      <c r="K4" s="3">
        <v>3</v>
      </c>
      <c r="L4" t="s">
        <v>22</v>
      </c>
      <c r="M4" t="s">
        <v>80</v>
      </c>
      <c r="N4" t="s">
        <v>23</v>
      </c>
      <c r="O4" t="s">
        <v>24</v>
      </c>
      <c r="P4" t="s">
        <v>91</v>
      </c>
      <c r="Q4" s="8">
        <v>165</v>
      </c>
      <c r="R4" t="str">
        <f>TEXT(sala[[#This Row],[Hora de Llegada]],"DD/MM/AAAA")</f>
        <v>01/04/2023</v>
      </c>
      <c r="S4" t="str">
        <f>UPPER(TEXT(sala[[#This Row],[Fecha factura]],"DDDD"))</f>
        <v>SÁBADO</v>
      </c>
      <c r="T4" s="10">
        <f>sala[[#This Row],[Hora de Salida]] - sala[[#This Row],[Hora de Llegada]] + IF(sala[[#This Row],[Estado de la Mesa]]="Ocupada",15/1440,0)</f>
        <v>0.14375000000291038</v>
      </c>
      <c r="U4" s="2">
        <v>126</v>
      </c>
      <c r="V4" s="9">
        <f>sala[[#This Row],[Tiempo de Preparacion (Minutos)]]/1440</f>
        <v>8.7499999999999994E-2</v>
      </c>
      <c r="W4" s="10">
        <f>IF(sala[[#This Row],[Tiempo de permanencia]]-sala[[#This Row],[Tiempo de Preparacion (Horas)]]&lt;0,0,sala[[#This Row],[Tiempo de permanencia]]-sala[[#This Row],[Tiempo de Preparacion (Horas)]])</f>
        <v>5.6250000002910389E-2</v>
      </c>
      <c r="X4" t="str">
        <f>IF(sala[[#This Row],[Tiempo Degustacion]]=0,"NO", "SI")</f>
        <v>SI</v>
      </c>
    </row>
    <row r="5" spans="1:24" x14ac:dyDescent="0.45">
      <c r="A5" s="3">
        <v>3</v>
      </c>
      <c r="B5" t="s">
        <v>25</v>
      </c>
      <c r="C5">
        <v>1</v>
      </c>
      <c r="D5" s="1">
        <v>45017.127083333333</v>
      </c>
      <c r="E5" s="1">
        <v>45017.188194444447</v>
      </c>
      <c r="F5" t="s">
        <v>26</v>
      </c>
      <c r="G5" t="s">
        <v>9</v>
      </c>
      <c r="H5" t="s">
        <v>1357</v>
      </c>
      <c r="I5" t="s">
        <v>27</v>
      </c>
      <c r="J5" t="s">
        <v>21</v>
      </c>
      <c r="K5" s="3">
        <v>4</v>
      </c>
      <c r="L5" t="s">
        <v>28</v>
      </c>
      <c r="M5" t="s">
        <v>512</v>
      </c>
      <c r="N5" t="s">
        <v>42</v>
      </c>
      <c r="Q5" s="8">
        <v>183</v>
      </c>
      <c r="R5" t="str">
        <f>TEXT(sala[[#This Row],[Hora de Llegada]],"DD/MM/AAAA")</f>
        <v>01/04/2023</v>
      </c>
      <c r="S5" t="str">
        <f>UPPER(TEXT(sala[[#This Row],[Fecha factura]],"DDDD"))</f>
        <v>SÁBADO</v>
      </c>
      <c r="T5" s="10">
        <f>sala[[#This Row],[Hora de Salida]] - sala[[#This Row],[Hora de Llegada]] + IF(sala[[#This Row],[Estado de la Mesa]]="Ocupada",15/1440,0)</f>
        <v>6.1111111113859806E-2</v>
      </c>
      <c r="U5" s="2">
        <v>40</v>
      </c>
      <c r="V5" s="9">
        <f>sala[[#This Row],[Tiempo de Preparacion (Minutos)]]/1440</f>
        <v>2.7777777777777776E-2</v>
      </c>
      <c r="W5" s="10">
        <f>IF(sala[[#This Row],[Tiempo de permanencia]]-sala[[#This Row],[Tiempo de Preparacion (Horas)]]&lt;0,0,sala[[#This Row],[Tiempo de permanencia]]-sala[[#This Row],[Tiempo de Preparacion (Horas)]])</f>
        <v>3.333333333608203E-2</v>
      </c>
      <c r="X5" t="str">
        <f>IF(sala[[#This Row],[Tiempo Degustacion]]=0,"NO", "SI")</f>
        <v>SI</v>
      </c>
    </row>
    <row r="6" spans="1:24" x14ac:dyDescent="0.45">
      <c r="A6" s="3">
        <v>8</v>
      </c>
      <c r="B6" t="s">
        <v>29</v>
      </c>
      <c r="C6">
        <v>2</v>
      </c>
      <c r="D6" s="1">
        <v>45017.000694444447</v>
      </c>
      <c r="E6" s="1">
        <v>45017.087500000001</v>
      </c>
      <c r="F6" t="s">
        <v>30</v>
      </c>
      <c r="G6" t="s">
        <v>9</v>
      </c>
      <c r="H6" t="s">
        <v>1357</v>
      </c>
      <c r="I6" t="s">
        <v>31</v>
      </c>
      <c r="J6" t="s">
        <v>21</v>
      </c>
      <c r="K6" s="3">
        <v>5</v>
      </c>
      <c r="L6" t="s">
        <v>1354</v>
      </c>
      <c r="M6" t="s">
        <v>211</v>
      </c>
      <c r="N6" t="s">
        <v>46</v>
      </c>
      <c r="Q6" s="8">
        <v>67</v>
      </c>
      <c r="R6" t="str">
        <f>TEXT(sala[[#This Row],[Hora de Llegada]],"DD/MM/AAAA")</f>
        <v>01/04/2023</v>
      </c>
      <c r="S6" t="str">
        <f>UPPER(TEXT(sala[[#This Row],[Fecha factura]],"DDDD"))</f>
        <v>SÁBADO</v>
      </c>
      <c r="T6" s="10">
        <f>sala[[#This Row],[Hora de Salida]] - sala[[#This Row],[Hora de Llegada]] + IF(sala[[#This Row],[Estado de la Mesa]]="Ocupada",15/1440,0)</f>
        <v>8.6805555554747116E-2</v>
      </c>
      <c r="U6" s="2">
        <v>17</v>
      </c>
      <c r="V6" s="9">
        <f>sala[[#This Row],[Tiempo de Preparacion (Minutos)]]/1440</f>
        <v>1.1805555555555555E-2</v>
      </c>
      <c r="W6" s="10">
        <f>IF(sala[[#This Row],[Tiempo de permanencia]]-sala[[#This Row],[Tiempo de Preparacion (Horas)]]&lt;0,0,sala[[#This Row],[Tiempo de permanencia]]-sala[[#This Row],[Tiempo de Preparacion (Horas)]])</f>
        <v>7.4999999999191561E-2</v>
      </c>
      <c r="X6" t="str">
        <f>IF(sala[[#This Row],[Tiempo Degustacion]]=0,"NO", "SI")</f>
        <v>SI</v>
      </c>
    </row>
    <row r="7" spans="1:24" x14ac:dyDescent="0.45">
      <c r="A7" s="3">
        <v>7</v>
      </c>
      <c r="B7" t="s">
        <v>32</v>
      </c>
      <c r="C7">
        <v>5</v>
      </c>
      <c r="D7" s="1">
        <v>45017.058333333334</v>
      </c>
      <c r="E7" s="1">
        <v>45017.147222222222</v>
      </c>
      <c r="F7" t="s">
        <v>30</v>
      </c>
      <c r="G7" t="s">
        <v>33</v>
      </c>
      <c r="H7" t="s">
        <v>1357</v>
      </c>
      <c r="I7" t="s">
        <v>34</v>
      </c>
      <c r="J7" t="s">
        <v>21</v>
      </c>
      <c r="K7" s="3">
        <v>6</v>
      </c>
      <c r="L7" t="s">
        <v>1354</v>
      </c>
      <c r="M7" t="s">
        <v>35</v>
      </c>
      <c r="Q7" s="8">
        <v>70</v>
      </c>
      <c r="R7" t="str">
        <f>TEXT(sala[[#This Row],[Hora de Llegada]],"DD/MM/AAAA")</f>
        <v>01/04/2023</v>
      </c>
      <c r="S7" t="str">
        <f>UPPER(TEXT(sala[[#This Row],[Fecha factura]],"DDDD"))</f>
        <v>SÁBADO</v>
      </c>
      <c r="T7" s="10">
        <f>sala[[#This Row],[Hora de Salida]] - sala[[#This Row],[Hora de Llegada]] + IF(sala[[#This Row],[Estado de la Mesa]]="Ocupada",15/1440,0)</f>
        <v>8.8888888887595385E-2</v>
      </c>
      <c r="U7" s="2">
        <v>11</v>
      </c>
      <c r="V7" s="9">
        <f>sala[[#This Row],[Tiempo de Preparacion (Minutos)]]/1440</f>
        <v>7.6388888888888886E-3</v>
      </c>
      <c r="W7" s="10">
        <f>IF(sala[[#This Row],[Tiempo de permanencia]]-sala[[#This Row],[Tiempo de Preparacion (Horas)]]&lt;0,0,sala[[#This Row],[Tiempo de permanencia]]-sala[[#This Row],[Tiempo de Preparacion (Horas)]])</f>
        <v>8.1249999998706496E-2</v>
      </c>
      <c r="X7" t="str">
        <f>IF(sala[[#This Row],[Tiempo Degustacion]]=0,"NO", "SI")</f>
        <v>SI</v>
      </c>
    </row>
    <row r="8" spans="1:24" x14ac:dyDescent="0.45">
      <c r="A8" s="3">
        <v>17</v>
      </c>
      <c r="B8" t="s">
        <v>36</v>
      </c>
      <c r="C8">
        <v>6</v>
      </c>
      <c r="D8" s="1">
        <v>45017.081250000003</v>
      </c>
      <c r="E8" s="1">
        <v>45017.181944444441</v>
      </c>
      <c r="F8" t="s">
        <v>19</v>
      </c>
      <c r="G8" t="s">
        <v>33</v>
      </c>
      <c r="H8" t="s">
        <v>1357</v>
      </c>
      <c r="I8" t="s">
        <v>37</v>
      </c>
      <c r="J8" t="s">
        <v>38</v>
      </c>
      <c r="K8" s="3">
        <v>7</v>
      </c>
      <c r="L8" t="s">
        <v>39</v>
      </c>
      <c r="M8" t="s">
        <v>480</v>
      </c>
      <c r="N8" t="s">
        <v>24</v>
      </c>
      <c r="Q8" s="8">
        <v>172</v>
      </c>
      <c r="R8" t="str">
        <f>TEXT(sala[[#This Row],[Hora de Llegada]],"DD/MM/AAAA")</f>
        <v>01/04/2023</v>
      </c>
      <c r="S8" t="str">
        <f>UPPER(TEXT(sala[[#This Row],[Fecha factura]],"DDDD"))</f>
        <v>SÁBADO</v>
      </c>
      <c r="T8" s="10">
        <f>sala[[#This Row],[Hora de Salida]] - sala[[#This Row],[Hora de Llegada]] + IF(sala[[#This Row],[Estado de la Mesa]]="Ocupada",15/1440,0)</f>
        <v>0.1111111111046436</v>
      </c>
      <c r="U8" s="2">
        <v>41</v>
      </c>
      <c r="V8" s="9">
        <f>sala[[#This Row],[Tiempo de Preparacion (Minutos)]]/1440</f>
        <v>2.8472222222222222E-2</v>
      </c>
      <c r="W8" s="10">
        <f>IF(sala[[#This Row],[Tiempo de permanencia]]-sala[[#This Row],[Tiempo de Preparacion (Horas)]]&lt;0,0,sala[[#This Row],[Tiempo de permanencia]]-sala[[#This Row],[Tiempo de Preparacion (Horas)]])</f>
        <v>8.263888888242138E-2</v>
      </c>
      <c r="X8" t="str">
        <f>IF(sala[[#This Row],[Tiempo Degustacion]]=0,"NO", "SI")</f>
        <v>SI</v>
      </c>
    </row>
    <row r="9" spans="1:24" x14ac:dyDescent="0.45">
      <c r="A9" s="3">
        <v>11</v>
      </c>
      <c r="B9" t="s">
        <v>40</v>
      </c>
      <c r="C9">
        <v>1</v>
      </c>
      <c r="D9" s="1">
        <v>45017.09097222222</v>
      </c>
      <c r="E9" s="1">
        <v>45017.200694444444</v>
      </c>
      <c r="F9" t="s">
        <v>19</v>
      </c>
      <c r="G9" t="s">
        <v>14</v>
      </c>
      <c r="H9" t="s">
        <v>1357</v>
      </c>
      <c r="I9" t="s">
        <v>41</v>
      </c>
      <c r="J9" t="s">
        <v>11</v>
      </c>
      <c r="K9" s="3">
        <v>8</v>
      </c>
      <c r="L9" t="s">
        <v>28</v>
      </c>
      <c r="M9" t="s">
        <v>390</v>
      </c>
      <c r="N9" t="s">
        <v>42</v>
      </c>
      <c r="O9" t="s">
        <v>75</v>
      </c>
      <c r="Q9" s="8">
        <v>242</v>
      </c>
      <c r="R9" t="str">
        <f>TEXT(sala[[#This Row],[Hora de Llegada]],"DD/MM/AAAA")</f>
        <v>01/04/2023</v>
      </c>
      <c r="S9" t="str">
        <f>UPPER(TEXT(sala[[#This Row],[Fecha factura]],"DDDD"))</f>
        <v>SÁBADO</v>
      </c>
      <c r="T9" s="10">
        <f>sala[[#This Row],[Hora de Salida]] - sala[[#This Row],[Hora de Llegada]] + IF(sala[[#This Row],[Estado de la Mesa]]="Ocupada",15/1440,0)</f>
        <v>0.10972222222335404</v>
      </c>
      <c r="U9" s="2">
        <v>55</v>
      </c>
      <c r="V9" s="9">
        <f>sala[[#This Row],[Tiempo de Preparacion (Minutos)]]/1440</f>
        <v>3.8194444444444448E-2</v>
      </c>
      <c r="W9" s="10">
        <f>IF(sala[[#This Row],[Tiempo de permanencia]]-sala[[#This Row],[Tiempo de Preparacion (Horas)]]&lt;0,0,sala[[#This Row],[Tiempo de permanencia]]-sala[[#This Row],[Tiempo de Preparacion (Horas)]])</f>
        <v>7.152777777890959E-2</v>
      </c>
      <c r="X9" t="str">
        <f>IF(sala[[#This Row],[Tiempo Degustacion]]=0,"NO", "SI")</f>
        <v>SI</v>
      </c>
    </row>
    <row r="10" spans="1:24" x14ac:dyDescent="0.45">
      <c r="A10" s="3">
        <v>15</v>
      </c>
      <c r="B10" t="s">
        <v>43</v>
      </c>
      <c r="C10">
        <v>5</v>
      </c>
      <c r="D10" s="1">
        <v>45017.085416666669</v>
      </c>
      <c r="E10" s="1">
        <v>45017.184027777781</v>
      </c>
      <c r="F10" t="s">
        <v>19</v>
      </c>
      <c r="G10" t="s">
        <v>9</v>
      </c>
      <c r="H10" t="s">
        <v>1356</v>
      </c>
      <c r="I10" t="s">
        <v>44</v>
      </c>
      <c r="J10" t="s">
        <v>21</v>
      </c>
      <c r="K10" s="3">
        <v>9</v>
      </c>
      <c r="L10" t="s">
        <v>45</v>
      </c>
      <c r="M10" t="s">
        <v>123</v>
      </c>
      <c r="N10" t="s">
        <v>46</v>
      </c>
      <c r="O10" t="s">
        <v>47</v>
      </c>
      <c r="P10" t="s">
        <v>87</v>
      </c>
      <c r="Q10" s="8">
        <v>169</v>
      </c>
      <c r="R10" t="str">
        <f>TEXT(sala[[#This Row],[Hora de Llegada]],"DD/MM/AAAA")</f>
        <v>01/04/2023</v>
      </c>
      <c r="S10" t="str">
        <f>UPPER(TEXT(sala[[#This Row],[Fecha factura]],"DDDD"))</f>
        <v>SÁBADO</v>
      </c>
      <c r="T10" s="10">
        <f>sala[[#This Row],[Hora de Salida]] - sala[[#This Row],[Hora de Llegada]] + IF(sala[[#This Row],[Estado de la Mesa]]="Ocupada",15/1440,0)</f>
        <v>9.8611111112404615E-2</v>
      </c>
      <c r="U10" s="2">
        <v>146</v>
      </c>
      <c r="V10" s="9">
        <f>sala[[#This Row],[Tiempo de Preparacion (Minutos)]]/1440</f>
        <v>0.10138888888888889</v>
      </c>
      <c r="W10" s="10">
        <f>IF(sala[[#This Row],[Tiempo de permanencia]]-sala[[#This Row],[Tiempo de Preparacion (Horas)]]&lt;0,0,sala[[#This Row],[Tiempo de permanencia]]-sala[[#This Row],[Tiempo de Preparacion (Horas)]])</f>
        <v>0</v>
      </c>
      <c r="X10" t="str">
        <f>IF(sala[[#This Row],[Tiempo Degustacion]]=0,"NO", "SI")</f>
        <v>NO</v>
      </c>
    </row>
    <row r="11" spans="1:24" x14ac:dyDescent="0.45">
      <c r="A11" s="3">
        <v>17</v>
      </c>
      <c r="B11" t="s">
        <v>48</v>
      </c>
      <c r="C11">
        <v>1</v>
      </c>
      <c r="D11" s="1">
        <v>45017.001388888886</v>
      </c>
      <c r="E11" s="1">
        <v>45017.078472222223</v>
      </c>
      <c r="F11" t="s">
        <v>30</v>
      </c>
      <c r="G11" t="s">
        <v>9</v>
      </c>
      <c r="H11" t="s">
        <v>1357</v>
      </c>
      <c r="I11" t="s">
        <v>49</v>
      </c>
      <c r="J11" t="s">
        <v>38</v>
      </c>
      <c r="K11" s="3">
        <v>10</v>
      </c>
      <c r="L11" t="s">
        <v>50</v>
      </c>
      <c r="M11" t="s">
        <v>98</v>
      </c>
      <c r="N11" t="s">
        <v>75</v>
      </c>
      <c r="Q11" s="8">
        <v>148</v>
      </c>
      <c r="R11" t="str">
        <f>TEXT(sala[[#This Row],[Hora de Llegada]],"DD/MM/AAAA")</f>
        <v>01/04/2023</v>
      </c>
      <c r="S11" t="str">
        <f>UPPER(TEXT(sala[[#This Row],[Fecha factura]],"DDDD"))</f>
        <v>SÁBADO</v>
      </c>
      <c r="T11" s="10">
        <f>sala[[#This Row],[Hora de Salida]] - sala[[#This Row],[Hora de Llegada]] + IF(sala[[#This Row],[Estado de la Mesa]]="Ocupada",15/1440,0)</f>
        <v>8.7500000003880515E-2</v>
      </c>
      <c r="U11" s="2">
        <v>29</v>
      </c>
      <c r="V11" s="9">
        <f>sala[[#This Row],[Tiempo de Preparacion (Minutos)]]/1440</f>
        <v>2.013888888888889E-2</v>
      </c>
      <c r="W11" s="10">
        <f>IF(sala[[#This Row],[Tiempo de permanencia]]-sala[[#This Row],[Tiempo de Preparacion (Horas)]]&lt;0,0,sala[[#This Row],[Tiempo de permanencia]]-sala[[#This Row],[Tiempo de Preparacion (Horas)]])</f>
        <v>6.7361111114991629E-2</v>
      </c>
      <c r="X11" t="str">
        <f>IF(sala[[#This Row],[Tiempo Degustacion]]=0,"NO", "SI")</f>
        <v>SI</v>
      </c>
    </row>
    <row r="12" spans="1:24" x14ac:dyDescent="0.45">
      <c r="A12" s="3">
        <v>14</v>
      </c>
      <c r="B12" t="s">
        <v>51</v>
      </c>
      <c r="C12">
        <v>1</v>
      </c>
      <c r="D12" s="1">
        <v>45017.156944444447</v>
      </c>
      <c r="E12" s="1">
        <v>45017.272916666669</v>
      </c>
      <c r="F12" t="s">
        <v>13</v>
      </c>
      <c r="G12" t="s">
        <v>9</v>
      </c>
      <c r="H12" t="s">
        <v>1357</v>
      </c>
      <c r="I12" t="s">
        <v>52</v>
      </c>
      <c r="J12" t="s">
        <v>21</v>
      </c>
      <c r="K12" s="3">
        <v>11</v>
      </c>
      <c r="L12" t="s">
        <v>1354</v>
      </c>
      <c r="M12" t="s">
        <v>68</v>
      </c>
      <c r="N12" t="s">
        <v>161</v>
      </c>
      <c r="Q12" s="8">
        <v>88</v>
      </c>
      <c r="R12" t="str">
        <f>TEXT(sala[[#This Row],[Hora de Llegada]],"DD/MM/AAAA")</f>
        <v>01/04/2023</v>
      </c>
      <c r="S12" t="str">
        <f>UPPER(TEXT(sala[[#This Row],[Fecha factura]],"DDDD"))</f>
        <v>SÁBADO</v>
      </c>
      <c r="T12" s="10">
        <f>sala[[#This Row],[Hora de Salida]] - sala[[#This Row],[Hora de Llegada]] + IF(sala[[#This Row],[Estado de la Mesa]]="Ocupada",15/1440,0)</f>
        <v>0.11597222222189885</v>
      </c>
      <c r="U12" s="2">
        <v>56</v>
      </c>
      <c r="V12" s="9">
        <f>sala[[#This Row],[Tiempo de Preparacion (Minutos)]]/1440</f>
        <v>3.888888888888889E-2</v>
      </c>
      <c r="W12" s="10">
        <f>IF(sala[[#This Row],[Tiempo de permanencia]]-sala[[#This Row],[Tiempo de Preparacion (Horas)]]&lt;0,0,sala[[#This Row],[Tiempo de permanencia]]-sala[[#This Row],[Tiempo de Preparacion (Horas)]])</f>
        <v>7.7083333333009957E-2</v>
      </c>
      <c r="X12" t="str">
        <f>IF(sala[[#This Row],[Tiempo Degustacion]]=0,"NO", "SI")</f>
        <v>SI</v>
      </c>
    </row>
    <row r="13" spans="1:24" x14ac:dyDescent="0.45">
      <c r="A13" s="3">
        <v>14</v>
      </c>
      <c r="B13" t="s">
        <v>53</v>
      </c>
      <c r="C13">
        <v>6</v>
      </c>
      <c r="D13" s="1">
        <v>45017.00277777778</v>
      </c>
      <c r="E13" s="1">
        <v>45017.140972222223</v>
      </c>
      <c r="F13" t="s">
        <v>30</v>
      </c>
      <c r="G13" t="s">
        <v>33</v>
      </c>
      <c r="H13" t="s">
        <v>1357</v>
      </c>
      <c r="I13" t="s">
        <v>54</v>
      </c>
      <c r="J13" t="s">
        <v>38</v>
      </c>
      <c r="K13" s="3">
        <v>12</v>
      </c>
      <c r="L13" t="s">
        <v>17</v>
      </c>
      <c r="M13" t="s">
        <v>68</v>
      </c>
      <c r="N13" t="s">
        <v>24</v>
      </c>
      <c r="O13" t="s">
        <v>55</v>
      </c>
      <c r="P13" t="s">
        <v>75</v>
      </c>
      <c r="Q13" s="8">
        <v>326</v>
      </c>
      <c r="R13" t="str">
        <f>TEXT(sala[[#This Row],[Hora de Llegada]],"DD/MM/AAAA")</f>
        <v>01/04/2023</v>
      </c>
      <c r="S13" t="str">
        <f>UPPER(TEXT(sala[[#This Row],[Fecha factura]],"DDDD"))</f>
        <v>SÁBADO</v>
      </c>
      <c r="T13" s="10">
        <f>sala[[#This Row],[Hora de Salida]] - sala[[#This Row],[Hora de Llegada]] + IF(sala[[#This Row],[Estado de la Mesa]]="Ocupada",15/1440,0)</f>
        <v>0.14861111111046435</v>
      </c>
      <c r="U13" s="2">
        <v>95</v>
      </c>
      <c r="V13" s="9">
        <f>sala[[#This Row],[Tiempo de Preparacion (Minutos)]]/1440</f>
        <v>6.5972222222222224E-2</v>
      </c>
      <c r="W13" s="10">
        <f>IF(sala[[#This Row],[Tiempo de permanencia]]-sala[[#This Row],[Tiempo de Preparacion (Horas)]]&lt;0,0,sala[[#This Row],[Tiempo de permanencia]]-sala[[#This Row],[Tiempo de Preparacion (Horas)]])</f>
        <v>8.2638888888242126E-2</v>
      </c>
      <c r="X13" t="str">
        <f>IF(sala[[#This Row],[Tiempo Degustacion]]=0,"NO", "SI")</f>
        <v>SI</v>
      </c>
    </row>
    <row r="14" spans="1:24" x14ac:dyDescent="0.45">
      <c r="A14" s="3">
        <v>2</v>
      </c>
      <c r="B14" t="s">
        <v>56</v>
      </c>
      <c r="C14">
        <v>1</v>
      </c>
      <c r="D14" s="1">
        <v>45017.131249999999</v>
      </c>
      <c r="E14" s="1">
        <v>45017.230555555558</v>
      </c>
      <c r="F14" t="s">
        <v>26</v>
      </c>
      <c r="G14" t="s">
        <v>9</v>
      </c>
      <c r="H14" t="s">
        <v>15</v>
      </c>
      <c r="I14" t="s">
        <v>57</v>
      </c>
      <c r="J14" t="s">
        <v>38</v>
      </c>
      <c r="K14" s="3">
        <v>13</v>
      </c>
      <c r="L14" t="s">
        <v>22</v>
      </c>
      <c r="M14" t="s">
        <v>58</v>
      </c>
      <c r="Q14" s="8">
        <v>87</v>
      </c>
      <c r="R14" t="str">
        <f>TEXT(sala[[#This Row],[Hora de Llegada]],"DD/MM/AAAA")</f>
        <v>01/04/2023</v>
      </c>
      <c r="S14" t="str">
        <f>UPPER(TEXT(sala[[#This Row],[Fecha factura]],"DDDD"))</f>
        <v>SÁBADO</v>
      </c>
      <c r="T14" s="10">
        <f>sala[[#This Row],[Hora de Salida]] - sala[[#This Row],[Hora de Llegada]] + IF(sala[[#This Row],[Estado de la Mesa]]="Ocupada",15/1440,0)</f>
        <v>0.10972222222577936</v>
      </c>
      <c r="U14" s="2">
        <v>59</v>
      </c>
      <c r="V14" s="9">
        <f>sala[[#This Row],[Tiempo de Preparacion (Minutos)]]/1440</f>
        <v>4.0972222222222222E-2</v>
      </c>
      <c r="W14" s="10">
        <f>IF(sala[[#This Row],[Tiempo de permanencia]]-sala[[#This Row],[Tiempo de Preparacion (Horas)]]&lt;0,0,sala[[#This Row],[Tiempo de permanencia]]-sala[[#This Row],[Tiempo de Preparacion (Horas)]])</f>
        <v>6.8750000003557132E-2</v>
      </c>
      <c r="X14" t="str">
        <f>IF(sala[[#This Row],[Tiempo Degustacion]]=0,"NO", "SI")</f>
        <v>SI</v>
      </c>
    </row>
    <row r="15" spans="1:24" x14ac:dyDescent="0.45">
      <c r="A15" s="3">
        <v>16</v>
      </c>
      <c r="B15" t="s">
        <v>59</v>
      </c>
      <c r="C15">
        <v>6</v>
      </c>
      <c r="D15" s="1">
        <v>45017.012499999997</v>
      </c>
      <c r="E15" s="1">
        <v>45017.081944444442</v>
      </c>
      <c r="F15" t="s">
        <v>19</v>
      </c>
      <c r="G15" t="s">
        <v>9</v>
      </c>
      <c r="H15" t="s">
        <v>15</v>
      </c>
      <c r="I15" t="s">
        <v>60</v>
      </c>
      <c r="J15" t="s">
        <v>21</v>
      </c>
      <c r="K15" s="3">
        <v>14</v>
      </c>
      <c r="L15" t="s">
        <v>1354</v>
      </c>
      <c r="M15" t="s">
        <v>279</v>
      </c>
      <c r="N15" t="s">
        <v>61</v>
      </c>
      <c r="O15" t="s">
        <v>62</v>
      </c>
      <c r="P15" t="s">
        <v>161</v>
      </c>
      <c r="Q15" s="8">
        <v>129</v>
      </c>
      <c r="R15" t="str">
        <f>TEXT(sala[[#This Row],[Hora de Llegada]],"DD/MM/AAAA")</f>
        <v>01/04/2023</v>
      </c>
      <c r="S15" t="str">
        <f>UPPER(TEXT(sala[[#This Row],[Fecha factura]],"DDDD"))</f>
        <v>SÁBADO</v>
      </c>
      <c r="T15" s="10">
        <f>sala[[#This Row],[Hora de Salida]] - sala[[#This Row],[Hora de Llegada]] + IF(sala[[#This Row],[Estado de la Mesa]]="Ocupada",15/1440,0)</f>
        <v>6.9444444445252884E-2</v>
      </c>
      <c r="U15" s="2">
        <v>154</v>
      </c>
      <c r="V15" s="9">
        <f>sala[[#This Row],[Tiempo de Preparacion (Minutos)]]/1440</f>
        <v>0.10694444444444444</v>
      </c>
      <c r="W15" s="10">
        <f>IF(sala[[#This Row],[Tiempo de permanencia]]-sala[[#This Row],[Tiempo de Preparacion (Horas)]]&lt;0,0,sala[[#This Row],[Tiempo de permanencia]]-sala[[#This Row],[Tiempo de Preparacion (Horas)]])</f>
        <v>0</v>
      </c>
      <c r="X15" t="str">
        <f>IF(sala[[#This Row],[Tiempo Degustacion]]=0,"NO", "SI")</f>
        <v>NO</v>
      </c>
    </row>
    <row r="16" spans="1:24" x14ac:dyDescent="0.45">
      <c r="A16" s="3">
        <v>6</v>
      </c>
      <c r="B16" t="s">
        <v>63</v>
      </c>
      <c r="C16">
        <v>4</v>
      </c>
      <c r="D16" s="1">
        <v>45017.14166666667</v>
      </c>
      <c r="E16" s="1">
        <v>45017.207638888889</v>
      </c>
      <c r="F16" t="s">
        <v>13</v>
      </c>
      <c r="G16" t="s">
        <v>14</v>
      </c>
      <c r="H16" t="s">
        <v>1357</v>
      </c>
      <c r="I16" t="s">
        <v>64</v>
      </c>
      <c r="J16" t="s">
        <v>38</v>
      </c>
      <c r="K16" s="3">
        <v>15</v>
      </c>
      <c r="L16" t="s">
        <v>50</v>
      </c>
      <c r="M16" t="s">
        <v>68</v>
      </c>
      <c r="N16" t="s">
        <v>65</v>
      </c>
      <c r="O16" t="s">
        <v>55</v>
      </c>
      <c r="Q16" s="8">
        <v>224</v>
      </c>
      <c r="R16" t="str">
        <f>TEXT(sala[[#This Row],[Hora de Llegada]],"DD/MM/AAAA")</f>
        <v>01/04/2023</v>
      </c>
      <c r="S16" t="str">
        <f>UPPER(TEXT(sala[[#This Row],[Fecha factura]],"DDDD"))</f>
        <v>SÁBADO</v>
      </c>
      <c r="T16" s="10">
        <f>sala[[#This Row],[Hora de Salida]] - sala[[#This Row],[Hora de Llegada]] + IF(sala[[#This Row],[Estado de la Mesa]]="Ocupada",15/1440,0)</f>
        <v>7.6388888885655135E-2</v>
      </c>
      <c r="U16" s="2">
        <v>103</v>
      </c>
      <c r="V16" s="9">
        <f>sala[[#This Row],[Tiempo de Preparacion (Minutos)]]/1440</f>
        <v>7.1527777777777773E-2</v>
      </c>
      <c r="W16" s="10">
        <f>IF(sala[[#This Row],[Tiempo de permanencia]]-sala[[#This Row],[Tiempo de Preparacion (Horas)]]&lt;0,0,sala[[#This Row],[Tiempo de permanencia]]-sala[[#This Row],[Tiempo de Preparacion (Horas)]])</f>
        <v>4.8611111078773611E-3</v>
      </c>
      <c r="X16" t="str">
        <f>IF(sala[[#This Row],[Tiempo Degustacion]]=0,"NO", "SI")</f>
        <v>SI</v>
      </c>
    </row>
    <row r="17" spans="1:24" x14ac:dyDescent="0.45">
      <c r="A17" s="3">
        <v>20</v>
      </c>
      <c r="B17" t="s">
        <v>66</v>
      </c>
      <c r="C17">
        <v>5</v>
      </c>
      <c r="D17" s="1">
        <v>45017.104861111111</v>
      </c>
      <c r="E17" s="1">
        <v>45017.183333333334</v>
      </c>
      <c r="F17" t="s">
        <v>30</v>
      </c>
      <c r="G17" t="s">
        <v>9</v>
      </c>
      <c r="H17" t="s">
        <v>15</v>
      </c>
      <c r="I17" t="s">
        <v>67</v>
      </c>
      <c r="J17" t="s">
        <v>11</v>
      </c>
      <c r="K17" s="3">
        <v>16</v>
      </c>
      <c r="L17" t="s">
        <v>45</v>
      </c>
      <c r="M17" t="s">
        <v>68</v>
      </c>
      <c r="Q17" s="8">
        <v>28</v>
      </c>
      <c r="R17" t="str">
        <f>TEXT(sala[[#This Row],[Hora de Llegada]],"DD/MM/AAAA")</f>
        <v>01/04/2023</v>
      </c>
      <c r="S17" t="str">
        <f>UPPER(TEXT(sala[[#This Row],[Fecha factura]],"DDDD"))</f>
        <v>SÁBADO</v>
      </c>
      <c r="T17" s="10">
        <f>sala[[#This Row],[Hora de Salida]] - sala[[#This Row],[Hora de Llegada]] + IF(sala[[#This Row],[Estado de la Mesa]]="Ocupada",15/1440,0)</f>
        <v>7.8472222223354038E-2</v>
      </c>
      <c r="U17" s="2">
        <v>38</v>
      </c>
      <c r="V17" s="9">
        <f>sala[[#This Row],[Tiempo de Preparacion (Minutos)]]/1440</f>
        <v>2.6388888888888889E-2</v>
      </c>
      <c r="W17" s="10">
        <f>IF(sala[[#This Row],[Tiempo de permanencia]]-sala[[#This Row],[Tiempo de Preparacion (Horas)]]&lt;0,0,sala[[#This Row],[Tiempo de permanencia]]-sala[[#This Row],[Tiempo de Preparacion (Horas)]])</f>
        <v>5.2083333334465146E-2</v>
      </c>
      <c r="X17" t="str">
        <f>IF(sala[[#This Row],[Tiempo Degustacion]]=0,"NO", "SI")</f>
        <v>SI</v>
      </c>
    </row>
    <row r="18" spans="1:24" x14ac:dyDescent="0.45">
      <c r="A18" s="3">
        <v>14</v>
      </c>
      <c r="B18" t="s">
        <v>69</v>
      </c>
      <c r="C18">
        <v>6</v>
      </c>
      <c r="D18" s="1">
        <v>45017.006249999999</v>
      </c>
      <c r="E18" s="1">
        <v>45017.143750000003</v>
      </c>
      <c r="F18" t="s">
        <v>19</v>
      </c>
      <c r="G18" t="s">
        <v>14</v>
      </c>
      <c r="H18" t="s">
        <v>1357</v>
      </c>
      <c r="I18" t="s">
        <v>70</v>
      </c>
      <c r="J18" t="s">
        <v>21</v>
      </c>
      <c r="K18" s="3">
        <v>17</v>
      </c>
      <c r="L18" t="s">
        <v>71</v>
      </c>
      <c r="M18" t="s">
        <v>35</v>
      </c>
      <c r="N18" t="s">
        <v>72</v>
      </c>
      <c r="O18" t="s">
        <v>150</v>
      </c>
      <c r="Q18" s="8">
        <v>137</v>
      </c>
      <c r="R18" t="str">
        <f>TEXT(sala[[#This Row],[Hora de Llegada]],"DD/MM/AAAA")</f>
        <v>01/04/2023</v>
      </c>
      <c r="S18" t="str">
        <f>UPPER(TEXT(sala[[#This Row],[Fecha factura]],"DDDD"))</f>
        <v>SÁBADO</v>
      </c>
      <c r="T18" s="10">
        <f>sala[[#This Row],[Hora de Salida]] - sala[[#This Row],[Hora de Llegada]] + IF(sala[[#This Row],[Estado de la Mesa]]="Ocupada",15/1440,0)</f>
        <v>0.13750000000436557</v>
      </c>
      <c r="U18" s="2">
        <v>158</v>
      </c>
      <c r="V18" s="9">
        <f>sala[[#This Row],[Tiempo de Preparacion (Minutos)]]/1440</f>
        <v>0.10972222222222222</v>
      </c>
      <c r="W18" s="10">
        <f>IF(sala[[#This Row],[Tiempo de permanencia]]-sala[[#This Row],[Tiempo de Preparacion (Horas)]]&lt;0,0,sala[[#This Row],[Tiempo de permanencia]]-sala[[#This Row],[Tiempo de Preparacion (Horas)]])</f>
        <v>2.7777777782143354E-2</v>
      </c>
      <c r="X18" t="str">
        <f>IF(sala[[#This Row],[Tiempo Degustacion]]=0,"NO", "SI")</f>
        <v>SI</v>
      </c>
    </row>
    <row r="19" spans="1:24" x14ac:dyDescent="0.45">
      <c r="A19" s="3">
        <v>9</v>
      </c>
      <c r="B19" t="s">
        <v>73</v>
      </c>
      <c r="C19">
        <v>2</v>
      </c>
      <c r="D19" s="1">
        <v>45017.087500000001</v>
      </c>
      <c r="E19" s="1">
        <v>45017.18472222222</v>
      </c>
      <c r="F19" t="s">
        <v>19</v>
      </c>
      <c r="G19" t="s">
        <v>14</v>
      </c>
      <c r="H19" t="s">
        <v>1357</v>
      </c>
      <c r="I19" t="s">
        <v>74</v>
      </c>
      <c r="J19" t="s">
        <v>21</v>
      </c>
      <c r="K19" s="3">
        <v>18</v>
      </c>
      <c r="L19" t="s">
        <v>17</v>
      </c>
      <c r="M19" t="s">
        <v>58</v>
      </c>
      <c r="N19" t="s">
        <v>75</v>
      </c>
      <c r="O19" t="s">
        <v>76</v>
      </c>
      <c r="P19" t="s">
        <v>87</v>
      </c>
      <c r="Q19" s="8">
        <v>251</v>
      </c>
      <c r="R19" t="str">
        <f>TEXT(sala[[#This Row],[Hora de Llegada]],"DD/MM/AAAA")</f>
        <v>01/04/2023</v>
      </c>
      <c r="S19" t="str">
        <f>UPPER(TEXT(sala[[#This Row],[Fecha factura]],"DDDD"))</f>
        <v>SÁBADO</v>
      </c>
      <c r="T19" s="10">
        <f>sala[[#This Row],[Hora de Salida]] - sala[[#This Row],[Hora de Llegada]] + IF(sala[[#This Row],[Estado de la Mesa]]="Ocupada",15/1440,0)</f>
        <v>9.7222222218988463E-2</v>
      </c>
      <c r="U19" s="2">
        <v>134</v>
      </c>
      <c r="V19" s="9">
        <f>sala[[#This Row],[Tiempo de Preparacion (Minutos)]]/1440</f>
        <v>9.3055555555555558E-2</v>
      </c>
      <c r="W19" s="10">
        <f>IF(sala[[#This Row],[Tiempo de permanencia]]-sala[[#This Row],[Tiempo de Preparacion (Horas)]]&lt;0,0,sala[[#This Row],[Tiempo de permanencia]]-sala[[#This Row],[Tiempo de Preparacion (Horas)]])</f>
        <v>4.1666666634329053E-3</v>
      </c>
      <c r="X19" t="str">
        <f>IF(sala[[#This Row],[Tiempo Degustacion]]=0,"NO", "SI")</f>
        <v>SI</v>
      </c>
    </row>
    <row r="20" spans="1:24" x14ac:dyDescent="0.45">
      <c r="A20" s="3">
        <v>18</v>
      </c>
      <c r="B20" t="s">
        <v>77</v>
      </c>
      <c r="C20">
        <v>3</v>
      </c>
      <c r="D20" s="1">
        <v>45017.024305555555</v>
      </c>
      <c r="E20" s="1">
        <v>45017.145138888889</v>
      </c>
      <c r="F20" t="s">
        <v>19</v>
      </c>
      <c r="G20" t="s">
        <v>9</v>
      </c>
      <c r="H20" t="s">
        <v>1357</v>
      </c>
      <c r="I20" t="s">
        <v>78</v>
      </c>
      <c r="J20" t="s">
        <v>21</v>
      </c>
      <c r="K20" s="3">
        <v>19</v>
      </c>
      <c r="L20" t="s">
        <v>79</v>
      </c>
      <c r="M20" t="s">
        <v>80</v>
      </c>
      <c r="Q20" s="8">
        <v>80</v>
      </c>
      <c r="R20" t="str">
        <f>TEXT(sala[[#This Row],[Hora de Llegada]],"DD/MM/AAAA")</f>
        <v>01/04/2023</v>
      </c>
      <c r="S20" t="str">
        <f>UPPER(TEXT(sala[[#This Row],[Fecha factura]],"DDDD"))</f>
        <v>SÁBADO</v>
      </c>
      <c r="T20" s="10">
        <f>sala[[#This Row],[Hora de Salida]] - sala[[#This Row],[Hora de Llegada]] + IF(sala[[#This Row],[Estado de la Mesa]]="Ocupada",15/1440,0)</f>
        <v>0.12083333333430346</v>
      </c>
      <c r="U20" s="2">
        <v>44</v>
      </c>
      <c r="V20" s="9">
        <f>sala[[#This Row],[Tiempo de Preparacion (Minutos)]]/1440</f>
        <v>3.0555555555555555E-2</v>
      </c>
      <c r="W20" s="10">
        <f>IF(sala[[#This Row],[Tiempo de permanencia]]-sala[[#This Row],[Tiempo de Preparacion (Horas)]]&lt;0,0,sala[[#This Row],[Tiempo de permanencia]]-sala[[#This Row],[Tiempo de Preparacion (Horas)]])</f>
        <v>9.0277777778747903E-2</v>
      </c>
      <c r="X20" t="str">
        <f>IF(sala[[#This Row],[Tiempo Degustacion]]=0,"NO", "SI")</f>
        <v>SI</v>
      </c>
    </row>
    <row r="21" spans="1:24" x14ac:dyDescent="0.45">
      <c r="A21" s="3">
        <v>8</v>
      </c>
      <c r="B21" t="s">
        <v>81</v>
      </c>
      <c r="C21">
        <v>2</v>
      </c>
      <c r="D21" s="1">
        <v>45017.059027777781</v>
      </c>
      <c r="E21" s="1">
        <v>45017.216666666667</v>
      </c>
      <c r="F21" t="s">
        <v>8</v>
      </c>
      <c r="G21" t="s">
        <v>9</v>
      </c>
      <c r="H21" t="s">
        <v>1357</v>
      </c>
      <c r="I21" t="s">
        <v>82</v>
      </c>
      <c r="J21" t="s">
        <v>11</v>
      </c>
      <c r="K21" s="3">
        <v>20</v>
      </c>
      <c r="L21" t="s">
        <v>79</v>
      </c>
      <c r="M21" t="s">
        <v>35</v>
      </c>
      <c r="N21" t="s">
        <v>83</v>
      </c>
      <c r="O21" t="s">
        <v>62</v>
      </c>
      <c r="Q21" s="8">
        <v>178</v>
      </c>
      <c r="R21" t="str">
        <f>TEXT(sala[[#This Row],[Hora de Llegada]],"DD/MM/AAAA")</f>
        <v>01/04/2023</v>
      </c>
      <c r="S21" t="str">
        <f>UPPER(TEXT(sala[[#This Row],[Fecha factura]],"DDDD"))</f>
        <v>SÁBADO</v>
      </c>
      <c r="T21" s="10">
        <f>sala[[#This Row],[Hora de Salida]] - sala[[#This Row],[Hora de Llegada]] + IF(sala[[#This Row],[Estado de la Mesa]]="Ocupada",15/1440,0)</f>
        <v>0.15763888888614019</v>
      </c>
      <c r="U21" s="2">
        <v>70</v>
      </c>
      <c r="V21" s="9">
        <f>sala[[#This Row],[Tiempo de Preparacion (Minutos)]]/1440</f>
        <v>4.8611111111111112E-2</v>
      </c>
      <c r="W21" s="10">
        <f>IF(sala[[#This Row],[Tiempo de permanencia]]-sala[[#This Row],[Tiempo de Preparacion (Horas)]]&lt;0,0,sala[[#This Row],[Tiempo de permanencia]]-sala[[#This Row],[Tiempo de Preparacion (Horas)]])</f>
        <v>0.10902777777502909</v>
      </c>
      <c r="X21" t="str">
        <f>IF(sala[[#This Row],[Tiempo Degustacion]]=0,"NO", "SI")</f>
        <v>SI</v>
      </c>
    </row>
    <row r="22" spans="1:24" x14ac:dyDescent="0.45">
      <c r="A22" s="3">
        <v>12</v>
      </c>
      <c r="B22" t="s">
        <v>84</v>
      </c>
      <c r="C22">
        <v>2</v>
      </c>
      <c r="D22" s="1">
        <v>45017.152083333334</v>
      </c>
      <c r="E22" s="1">
        <v>45017.244444444441</v>
      </c>
      <c r="F22" t="s">
        <v>8</v>
      </c>
      <c r="G22" t="s">
        <v>9</v>
      </c>
      <c r="H22" t="s">
        <v>1357</v>
      </c>
      <c r="I22" t="s">
        <v>85</v>
      </c>
      <c r="J22" t="s">
        <v>11</v>
      </c>
      <c r="K22" s="3">
        <v>21</v>
      </c>
      <c r="L22" t="s">
        <v>50</v>
      </c>
      <c r="M22" t="s">
        <v>80</v>
      </c>
      <c r="N22" t="s">
        <v>86</v>
      </c>
      <c r="O22" t="s">
        <v>87</v>
      </c>
      <c r="P22" t="s">
        <v>83</v>
      </c>
      <c r="Q22" s="8">
        <v>274</v>
      </c>
      <c r="R22" t="str">
        <f>TEXT(sala[[#This Row],[Hora de Llegada]],"DD/MM/AAAA")</f>
        <v>01/04/2023</v>
      </c>
      <c r="S22" t="str">
        <f>UPPER(TEXT(sala[[#This Row],[Fecha factura]],"DDDD"))</f>
        <v>SÁBADO</v>
      </c>
      <c r="T22" s="10">
        <f>sala[[#This Row],[Hora de Salida]] - sala[[#This Row],[Hora de Llegada]] + IF(sala[[#This Row],[Estado de la Mesa]]="Ocupada",15/1440,0)</f>
        <v>9.2361111106583849E-2</v>
      </c>
      <c r="U22" s="2">
        <v>152</v>
      </c>
      <c r="V22" s="9">
        <f>sala[[#This Row],[Tiempo de Preparacion (Minutos)]]/1440</f>
        <v>0.10555555555555556</v>
      </c>
      <c r="W22" s="10">
        <f>IF(sala[[#This Row],[Tiempo de permanencia]]-sala[[#This Row],[Tiempo de Preparacion (Horas)]]&lt;0,0,sala[[#This Row],[Tiempo de permanencia]]-sala[[#This Row],[Tiempo de Preparacion (Horas)]])</f>
        <v>0</v>
      </c>
      <c r="X22" t="str">
        <f>IF(sala[[#This Row],[Tiempo Degustacion]]=0,"NO", "SI")</f>
        <v>NO</v>
      </c>
    </row>
    <row r="23" spans="1:24" x14ac:dyDescent="0.45">
      <c r="A23" s="3">
        <v>15</v>
      </c>
      <c r="B23" t="s">
        <v>88</v>
      </c>
      <c r="C23">
        <v>1</v>
      </c>
      <c r="D23" s="1">
        <v>45017.094444444447</v>
      </c>
      <c r="E23" s="1">
        <v>45017.199305555558</v>
      </c>
      <c r="F23" t="s">
        <v>30</v>
      </c>
      <c r="G23" t="s">
        <v>9</v>
      </c>
      <c r="H23" t="s">
        <v>1357</v>
      </c>
      <c r="I23" t="s">
        <v>89</v>
      </c>
      <c r="J23" t="s">
        <v>21</v>
      </c>
      <c r="K23" s="3">
        <v>22</v>
      </c>
      <c r="L23" t="s">
        <v>71</v>
      </c>
      <c r="M23" t="s">
        <v>143</v>
      </c>
      <c r="N23" t="s">
        <v>90</v>
      </c>
      <c r="O23" t="s">
        <v>91</v>
      </c>
      <c r="P23" t="s">
        <v>55</v>
      </c>
      <c r="Q23" s="8">
        <v>213</v>
      </c>
      <c r="R23" t="str">
        <f>TEXT(sala[[#This Row],[Hora de Llegada]],"DD/MM/AAAA")</f>
        <v>01/04/2023</v>
      </c>
      <c r="S23" t="str">
        <f>UPPER(TEXT(sala[[#This Row],[Fecha factura]],"DDDD"))</f>
        <v>SÁBADO</v>
      </c>
      <c r="T23" s="10">
        <f>sala[[#This Row],[Hora de Salida]] - sala[[#This Row],[Hora de Llegada]] + IF(sala[[#This Row],[Estado de la Mesa]]="Ocupada",15/1440,0)</f>
        <v>0.10486111111094942</v>
      </c>
      <c r="U23" s="2">
        <v>123</v>
      </c>
      <c r="V23" s="9">
        <f>sala[[#This Row],[Tiempo de Preparacion (Minutos)]]/1440</f>
        <v>8.5416666666666669E-2</v>
      </c>
      <c r="W23" s="10">
        <f>IF(sala[[#This Row],[Tiempo de permanencia]]-sala[[#This Row],[Tiempo de Preparacion (Horas)]]&lt;0,0,sala[[#This Row],[Tiempo de permanencia]]-sala[[#This Row],[Tiempo de Preparacion (Horas)]])</f>
        <v>1.9444444444282755E-2</v>
      </c>
      <c r="X23" t="str">
        <f>IF(sala[[#This Row],[Tiempo Degustacion]]=0,"NO", "SI")</f>
        <v>SI</v>
      </c>
    </row>
    <row r="24" spans="1:24" x14ac:dyDescent="0.45">
      <c r="A24" s="3">
        <v>1</v>
      </c>
      <c r="B24" t="s">
        <v>92</v>
      </c>
      <c r="C24">
        <v>5</v>
      </c>
      <c r="D24" s="1">
        <v>45017.113888888889</v>
      </c>
      <c r="E24" s="1">
        <v>45017.17291666667</v>
      </c>
      <c r="F24" t="s">
        <v>26</v>
      </c>
      <c r="G24" t="s">
        <v>33</v>
      </c>
      <c r="H24" t="s">
        <v>1357</v>
      </c>
      <c r="I24" t="s">
        <v>93</v>
      </c>
      <c r="J24" t="s">
        <v>21</v>
      </c>
      <c r="K24" s="3">
        <v>23</v>
      </c>
      <c r="L24" t="s">
        <v>79</v>
      </c>
      <c r="M24" t="s">
        <v>211</v>
      </c>
      <c r="N24" t="s">
        <v>116</v>
      </c>
      <c r="Q24" s="8">
        <v>138</v>
      </c>
      <c r="R24" t="str">
        <f>TEXT(sala[[#This Row],[Hora de Llegada]],"DD/MM/AAAA")</f>
        <v>01/04/2023</v>
      </c>
      <c r="S24" t="str">
        <f>UPPER(TEXT(sala[[#This Row],[Fecha factura]],"DDDD"))</f>
        <v>SÁBADO</v>
      </c>
      <c r="T24" s="10">
        <f>sala[[#This Row],[Hora de Salida]] - sala[[#This Row],[Hora de Llegada]] + IF(sala[[#This Row],[Estado de la Mesa]]="Ocupada",15/1440,0)</f>
        <v>5.9027777781011537E-2</v>
      </c>
      <c r="U24" s="2">
        <v>63</v>
      </c>
      <c r="V24" s="9">
        <f>sala[[#This Row],[Tiempo de Preparacion (Minutos)]]/1440</f>
        <v>4.3749999999999997E-2</v>
      </c>
      <c r="W24" s="10">
        <f>IF(sala[[#This Row],[Tiempo de permanencia]]-sala[[#This Row],[Tiempo de Preparacion (Horas)]]&lt;0,0,sala[[#This Row],[Tiempo de permanencia]]-sala[[#This Row],[Tiempo de Preparacion (Horas)]])</f>
        <v>1.5277777781011539E-2</v>
      </c>
      <c r="X24" t="str">
        <f>IF(sala[[#This Row],[Tiempo Degustacion]]=0,"NO", "SI")</f>
        <v>SI</v>
      </c>
    </row>
    <row r="25" spans="1:24" x14ac:dyDescent="0.45">
      <c r="A25" s="3">
        <v>5</v>
      </c>
      <c r="B25" t="s">
        <v>94</v>
      </c>
      <c r="C25">
        <v>5</v>
      </c>
      <c r="D25" s="1">
        <v>45017.125694444447</v>
      </c>
      <c r="E25" s="1">
        <v>45017.263888888891</v>
      </c>
      <c r="F25" t="s">
        <v>8</v>
      </c>
      <c r="G25" t="s">
        <v>9</v>
      </c>
      <c r="H25" t="s">
        <v>1357</v>
      </c>
      <c r="I25" t="s">
        <v>95</v>
      </c>
      <c r="J25" t="s">
        <v>38</v>
      </c>
      <c r="K25" s="3">
        <v>24</v>
      </c>
      <c r="L25" t="s">
        <v>39</v>
      </c>
      <c r="M25" t="s">
        <v>297</v>
      </c>
      <c r="N25" t="s">
        <v>91</v>
      </c>
      <c r="O25" t="s">
        <v>62</v>
      </c>
      <c r="P25" t="s">
        <v>75</v>
      </c>
      <c r="Q25" s="8">
        <v>233</v>
      </c>
      <c r="R25" t="str">
        <f>TEXT(sala[[#This Row],[Hora de Llegada]],"DD/MM/AAAA")</f>
        <v>01/04/2023</v>
      </c>
      <c r="S25" t="str">
        <f>UPPER(TEXT(sala[[#This Row],[Fecha factura]],"DDDD"))</f>
        <v>SÁBADO</v>
      </c>
      <c r="T25" s="10">
        <f>sala[[#This Row],[Hora de Salida]] - sala[[#This Row],[Hora de Llegada]] + IF(sala[[#This Row],[Estado de la Mesa]]="Ocupada",15/1440,0)</f>
        <v>0.14861111111046435</v>
      </c>
      <c r="U25" s="2">
        <v>180</v>
      </c>
      <c r="V25" s="9">
        <f>sala[[#This Row],[Tiempo de Preparacion (Minutos)]]/1440</f>
        <v>0.125</v>
      </c>
      <c r="W25" s="10">
        <f>IF(sala[[#This Row],[Tiempo de permanencia]]-sala[[#This Row],[Tiempo de Preparacion (Horas)]]&lt;0,0,sala[[#This Row],[Tiempo de permanencia]]-sala[[#This Row],[Tiempo de Preparacion (Horas)]])</f>
        <v>2.361111111046435E-2</v>
      </c>
      <c r="X25" t="str">
        <f>IF(sala[[#This Row],[Tiempo Degustacion]]=0,"NO", "SI")</f>
        <v>SI</v>
      </c>
    </row>
    <row r="26" spans="1:24" x14ac:dyDescent="0.45">
      <c r="A26" s="3">
        <v>12</v>
      </c>
      <c r="B26" t="s">
        <v>96</v>
      </c>
      <c r="C26">
        <v>5</v>
      </c>
      <c r="D26" s="1">
        <v>45017.125694444447</v>
      </c>
      <c r="E26" s="1">
        <v>45017.207638888889</v>
      </c>
      <c r="F26" t="s">
        <v>26</v>
      </c>
      <c r="G26" t="s">
        <v>33</v>
      </c>
      <c r="H26" t="s">
        <v>1356</v>
      </c>
      <c r="I26" t="s">
        <v>97</v>
      </c>
      <c r="J26" t="s">
        <v>38</v>
      </c>
      <c r="K26" s="3">
        <v>25</v>
      </c>
      <c r="L26" t="s">
        <v>17</v>
      </c>
      <c r="M26" t="s">
        <v>98</v>
      </c>
      <c r="Q26" s="8">
        <v>34</v>
      </c>
      <c r="R26" t="str">
        <f>TEXT(sala[[#This Row],[Hora de Llegada]],"DD/MM/AAAA")</f>
        <v>01/04/2023</v>
      </c>
      <c r="S26" t="str">
        <f>UPPER(TEXT(sala[[#This Row],[Fecha factura]],"DDDD"))</f>
        <v>SÁBADO</v>
      </c>
      <c r="T26" s="10">
        <f>sala[[#This Row],[Hora de Salida]] - sala[[#This Row],[Hora de Llegada]] + IF(sala[[#This Row],[Estado de la Mesa]]="Ocupada",15/1440,0)</f>
        <v>9.2361111109009172E-2</v>
      </c>
      <c r="U26" s="2">
        <v>35</v>
      </c>
      <c r="V26" s="9">
        <f>sala[[#This Row],[Tiempo de Preparacion (Minutos)]]/1440</f>
        <v>2.4305555555555556E-2</v>
      </c>
      <c r="W26" s="10">
        <f>IF(sala[[#This Row],[Tiempo de permanencia]]-sala[[#This Row],[Tiempo de Preparacion (Horas)]]&lt;0,0,sala[[#This Row],[Tiempo de permanencia]]-sala[[#This Row],[Tiempo de Preparacion (Horas)]])</f>
        <v>6.805555555345362E-2</v>
      </c>
      <c r="X26" t="str">
        <f>IF(sala[[#This Row],[Tiempo Degustacion]]=0,"NO", "SI")</f>
        <v>SI</v>
      </c>
    </row>
    <row r="27" spans="1:24" x14ac:dyDescent="0.45">
      <c r="A27" s="3">
        <v>18</v>
      </c>
      <c r="B27" t="s">
        <v>99</v>
      </c>
      <c r="C27">
        <v>2</v>
      </c>
      <c r="D27" s="1">
        <v>45017.086111111108</v>
      </c>
      <c r="E27" s="1">
        <v>45017.240972222222</v>
      </c>
      <c r="F27" t="s">
        <v>26</v>
      </c>
      <c r="G27" t="s">
        <v>14</v>
      </c>
      <c r="H27" t="s">
        <v>1357</v>
      </c>
      <c r="I27" t="s">
        <v>100</v>
      </c>
      <c r="J27" t="s">
        <v>38</v>
      </c>
      <c r="K27" s="3">
        <v>26</v>
      </c>
      <c r="L27" t="s">
        <v>50</v>
      </c>
      <c r="M27" t="s">
        <v>143</v>
      </c>
      <c r="N27" t="s">
        <v>65</v>
      </c>
      <c r="O27" t="s">
        <v>46</v>
      </c>
      <c r="Q27" s="8">
        <v>126</v>
      </c>
      <c r="R27" t="str">
        <f>TEXT(sala[[#This Row],[Hora de Llegada]],"DD/MM/AAAA")</f>
        <v>01/04/2023</v>
      </c>
      <c r="S27" t="str">
        <f>UPPER(TEXT(sala[[#This Row],[Fecha factura]],"DDDD"))</f>
        <v>SÁBADO</v>
      </c>
      <c r="T27" s="10">
        <f>sala[[#This Row],[Hora de Salida]] - sala[[#This Row],[Hora de Llegada]] + IF(sala[[#This Row],[Estado de la Mesa]]="Ocupada",15/1440,0)</f>
        <v>0.16527777778052646</v>
      </c>
      <c r="U27" s="2">
        <v>109</v>
      </c>
      <c r="V27" s="9">
        <f>sala[[#This Row],[Tiempo de Preparacion (Minutos)]]/1440</f>
        <v>7.5694444444444439E-2</v>
      </c>
      <c r="W27" s="10">
        <f>IF(sala[[#This Row],[Tiempo de permanencia]]-sala[[#This Row],[Tiempo de Preparacion (Horas)]]&lt;0,0,sala[[#This Row],[Tiempo de permanencia]]-sala[[#This Row],[Tiempo de Preparacion (Horas)]])</f>
        <v>8.9583333336082024E-2</v>
      </c>
      <c r="X27" t="str">
        <f>IF(sala[[#This Row],[Tiempo Degustacion]]=0,"NO", "SI")</f>
        <v>SI</v>
      </c>
    </row>
    <row r="28" spans="1:24" x14ac:dyDescent="0.45">
      <c r="A28" s="3">
        <v>4</v>
      </c>
      <c r="B28" t="s">
        <v>101</v>
      </c>
      <c r="C28">
        <v>2</v>
      </c>
      <c r="D28" s="1">
        <v>45017.054861111108</v>
      </c>
      <c r="E28" s="1">
        <v>45017.102083333331</v>
      </c>
      <c r="F28" t="s">
        <v>26</v>
      </c>
      <c r="G28" t="s">
        <v>9</v>
      </c>
      <c r="H28" t="s">
        <v>1357</v>
      </c>
      <c r="I28" t="s">
        <v>102</v>
      </c>
      <c r="J28" t="s">
        <v>38</v>
      </c>
      <c r="K28" s="3">
        <v>27</v>
      </c>
      <c r="L28" t="s">
        <v>22</v>
      </c>
      <c r="M28" t="s">
        <v>35</v>
      </c>
      <c r="N28" t="s">
        <v>76</v>
      </c>
      <c r="Q28" s="8">
        <v>61</v>
      </c>
      <c r="R28" t="str">
        <f>TEXT(sala[[#This Row],[Hora de Llegada]],"DD/MM/AAAA")</f>
        <v>01/04/2023</v>
      </c>
      <c r="S28" t="str">
        <f>UPPER(TEXT(sala[[#This Row],[Fecha factura]],"DDDD"))</f>
        <v>SÁBADO</v>
      </c>
      <c r="T28" s="10">
        <f>sala[[#This Row],[Hora de Salida]] - sala[[#This Row],[Hora de Llegada]] + IF(sala[[#This Row],[Estado de la Mesa]]="Ocupada",15/1440,0)</f>
        <v>5.7638888890020702E-2</v>
      </c>
      <c r="U28" s="2">
        <v>55</v>
      </c>
      <c r="V28" s="9">
        <f>sala[[#This Row],[Tiempo de Preparacion (Minutos)]]/1440</f>
        <v>3.8194444444444448E-2</v>
      </c>
      <c r="W28" s="10">
        <f>IF(sala[[#This Row],[Tiempo de permanencia]]-sala[[#This Row],[Tiempo de Preparacion (Horas)]]&lt;0,0,sala[[#This Row],[Tiempo de permanencia]]-sala[[#This Row],[Tiempo de Preparacion (Horas)]])</f>
        <v>1.9444444445576255E-2</v>
      </c>
      <c r="X28" t="str">
        <f>IF(sala[[#This Row],[Tiempo Degustacion]]=0,"NO", "SI")</f>
        <v>SI</v>
      </c>
    </row>
    <row r="29" spans="1:24" x14ac:dyDescent="0.45">
      <c r="A29" s="3">
        <v>2</v>
      </c>
      <c r="B29" t="s">
        <v>103</v>
      </c>
      <c r="C29">
        <v>2</v>
      </c>
      <c r="D29" s="1">
        <v>45017.03402777778</v>
      </c>
      <c r="E29" s="1">
        <v>45017.136111111111</v>
      </c>
      <c r="F29" t="s">
        <v>30</v>
      </c>
      <c r="G29" t="s">
        <v>33</v>
      </c>
      <c r="H29" t="s">
        <v>1357</v>
      </c>
      <c r="I29" t="s">
        <v>104</v>
      </c>
      <c r="J29" t="s">
        <v>11</v>
      </c>
      <c r="K29" s="3">
        <v>28</v>
      </c>
      <c r="L29" t="s">
        <v>105</v>
      </c>
      <c r="M29" t="s">
        <v>143</v>
      </c>
      <c r="N29" t="s">
        <v>91</v>
      </c>
      <c r="Q29" s="8">
        <v>94</v>
      </c>
      <c r="R29" t="str">
        <f>TEXT(sala[[#This Row],[Hora de Llegada]],"DD/MM/AAAA")</f>
        <v>01/04/2023</v>
      </c>
      <c r="S29" t="str">
        <f>UPPER(TEXT(sala[[#This Row],[Fecha factura]],"DDDD"))</f>
        <v>SÁBADO</v>
      </c>
      <c r="T29" s="10">
        <f>sala[[#This Row],[Hora de Salida]] - sala[[#This Row],[Hora de Llegada]] + IF(sala[[#This Row],[Estado de la Mesa]]="Ocupada",15/1440,0)</f>
        <v>0.10208333333139308</v>
      </c>
      <c r="U29" s="2">
        <v>56</v>
      </c>
      <c r="V29" s="9">
        <f>sala[[#This Row],[Tiempo de Preparacion (Minutos)]]/1440</f>
        <v>3.888888888888889E-2</v>
      </c>
      <c r="W29" s="10">
        <f>IF(sala[[#This Row],[Tiempo de permanencia]]-sala[[#This Row],[Tiempo de Preparacion (Horas)]]&lt;0,0,sala[[#This Row],[Tiempo de permanencia]]-sala[[#This Row],[Tiempo de Preparacion (Horas)]])</f>
        <v>6.3194444442504188E-2</v>
      </c>
      <c r="X29" t="str">
        <f>IF(sala[[#This Row],[Tiempo Degustacion]]=0,"NO", "SI")</f>
        <v>SI</v>
      </c>
    </row>
    <row r="30" spans="1:24" x14ac:dyDescent="0.45">
      <c r="A30" s="3">
        <v>20</v>
      </c>
      <c r="B30" t="s">
        <v>106</v>
      </c>
      <c r="C30">
        <v>5</v>
      </c>
      <c r="D30" s="1">
        <v>45017.126388888886</v>
      </c>
      <c r="E30" s="1">
        <v>45017.256944444445</v>
      </c>
      <c r="F30" t="s">
        <v>19</v>
      </c>
      <c r="G30" t="s">
        <v>9</v>
      </c>
      <c r="H30" t="s">
        <v>1357</v>
      </c>
      <c r="I30" t="s">
        <v>107</v>
      </c>
      <c r="J30" t="s">
        <v>38</v>
      </c>
      <c r="K30" s="3">
        <v>29</v>
      </c>
      <c r="L30" t="s">
        <v>71</v>
      </c>
      <c r="M30" t="s">
        <v>229</v>
      </c>
      <c r="N30" t="s">
        <v>72</v>
      </c>
      <c r="O30" t="s">
        <v>23</v>
      </c>
      <c r="Q30" s="8">
        <v>173</v>
      </c>
      <c r="R30" t="str">
        <f>TEXT(sala[[#This Row],[Hora de Llegada]],"DD/MM/AAAA")</f>
        <v>01/04/2023</v>
      </c>
      <c r="S30" t="str">
        <f>UPPER(TEXT(sala[[#This Row],[Fecha factura]],"DDDD"))</f>
        <v>SÁBADO</v>
      </c>
      <c r="T30" s="10">
        <f>sala[[#This Row],[Hora de Salida]] - sala[[#This Row],[Hora de Llegada]] + IF(sala[[#This Row],[Estado de la Mesa]]="Ocupada",15/1440,0)</f>
        <v>0.14097222222577935</v>
      </c>
      <c r="U30" s="2">
        <v>71</v>
      </c>
      <c r="V30" s="9">
        <f>sala[[#This Row],[Tiempo de Preparacion (Minutos)]]/1440</f>
        <v>4.9305555555555554E-2</v>
      </c>
      <c r="W30" s="10">
        <f>IF(sala[[#This Row],[Tiempo de permanencia]]-sala[[#This Row],[Tiempo de Preparacion (Horas)]]&lt;0,0,sala[[#This Row],[Tiempo de permanencia]]-sala[[#This Row],[Tiempo de Preparacion (Horas)]])</f>
        <v>9.1666666670223801E-2</v>
      </c>
      <c r="X30" t="str">
        <f>IF(sala[[#This Row],[Tiempo Degustacion]]=0,"NO", "SI")</f>
        <v>SI</v>
      </c>
    </row>
    <row r="31" spans="1:24" x14ac:dyDescent="0.45">
      <c r="A31" s="3">
        <v>14</v>
      </c>
      <c r="B31" t="s">
        <v>108</v>
      </c>
      <c r="C31">
        <v>4</v>
      </c>
      <c r="D31" s="1">
        <v>45017.121527777781</v>
      </c>
      <c r="E31" s="1">
        <v>45017.259027777778</v>
      </c>
      <c r="F31" t="s">
        <v>30</v>
      </c>
      <c r="G31" t="s">
        <v>9</v>
      </c>
      <c r="H31" t="s">
        <v>15</v>
      </c>
      <c r="I31" t="s">
        <v>109</v>
      </c>
      <c r="J31" t="s">
        <v>21</v>
      </c>
      <c r="K31" s="3">
        <v>30</v>
      </c>
      <c r="L31" t="s">
        <v>39</v>
      </c>
      <c r="M31" t="s">
        <v>297</v>
      </c>
      <c r="N31" t="s">
        <v>86</v>
      </c>
      <c r="Q31" s="8">
        <v>112</v>
      </c>
      <c r="R31" t="str">
        <f>TEXT(sala[[#This Row],[Hora de Llegada]],"DD/MM/AAAA")</f>
        <v>01/04/2023</v>
      </c>
      <c r="S31" t="str">
        <f>UPPER(TEXT(sala[[#This Row],[Fecha factura]],"DDDD"))</f>
        <v>SÁBADO</v>
      </c>
      <c r="T31" s="10">
        <f>sala[[#This Row],[Hora de Salida]] - sala[[#This Row],[Hora de Llegada]] + IF(sala[[#This Row],[Estado de la Mesa]]="Ocupada",15/1440,0)</f>
        <v>0.13749999999708962</v>
      </c>
      <c r="U31" s="2">
        <v>69</v>
      </c>
      <c r="V31" s="9">
        <f>sala[[#This Row],[Tiempo de Preparacion (Minutos)]]/1440</f>
        <v>4.791666666666667E-2</v>
      </c>
      <c r="W31" s="10">
        <f>IF(sala[[#This Row],[Tiempo de permanencia]]-sala[[#This Row],[Tiempo de Preparacion (Horas)]]&lt;0,0,sala[[#This Row],[Tiempo de permanencia]]-sala[[#This Row],[Tiempo de Preparacion (Horas)]])</f>
        <v>8.9583333330422954E-2</v>
      </c>
      <c r="X31" t="str">
        <f>IF(sala[[#This Row],[Tiempo Degustacion]]=0,"NO", "SI")</f>
        <v>SI</v>
      </c>
    </row>
    <row r="32" spans="1:24" x14ac:dyDescent="0.45">
      <c r="A32" s="3">
        <v>13</v>
      </c>
      <c r="B32" t="s">
        <v>110</v>
      </c>
      <c r="C32">
        <v>3</v>
      </c>
      <c r="D32" s="1">
        <v>45017.118750000001</v>
      </c>
      <c r="E32" s="1">
        <v>45017.251388888886</v>
      </c>
      <c r="F32" t="s">
        <v>19</v>
      </c>
      <c r="G32" t="s">
        <v>14</v>
      </c>
      <c r="H32" t="s">
        <v>1357</v>
      </c>
      <c r="I32" t="s">
        <v>111</v>
      </c>
      <c r="J32" t="s">
        <v>38</v>
      </c>
      <c r="K32" s="3">
        <v>31</v>
      </c>
      <c r="L32" t="s">
        <v>105</v>
      </c>
      <c r="M32" t="s">
        <v>58</v>
      </c>
      <c r="N32" t="s">
        <v>47</v>
      </c>
      <c r="Q32" s="8">
        <v>67</v>
      </c>
      <c r="R32" t="str">
        <f>TEXT(sala[[#This Row],[Hora de Llegada]],"DD/MM/AAAA")</f>
        <v>01/04/2023</v>
      </c>
      <c r="S32" t="str">
        <f>UPPER(TEXT(sala[[#This Row],[Fecha factura]],"DDDD"))</f>
        <v>SÁBADO</v>
      </c>
      <c r="T32" s="10">
        <f>sala[[#This Row],[Hora de Salida]] - sala[[#This Row],[Hora de Llegada]] + IF(sala[[#This Row],[Estado de la Mesa]]="Ocupada",15/1440,0)</f>
        <v>0.14305555555135166</v>
      </c>
      <c r="U32" s="2">
        <v>105</v>
      </c>
      <c r="V32" s="9">
        <f>sala[[#This Row],[Tiempo de Preparacion (Minutos)]]/1440</f>
        <v>7.2916666666666671E-2</v>
      </c>
      <c r="W32" s="10">
        <f>IF(sala[[#This Row],[Tiempo de permanencia]]-sala[[#This Row],[Tiempo de Preparacion (Horas)]]&lt;0,0,sala[[#This Row],[Tiempo de permanencia]]-sala[[#This Row],[Tiempo de Preparacion (Horas)]])</f>
        <v>7.0138888884684988E-2</v>
      </c>
      <c r="X32" t="str">
        <f>IF(sala[[#This Row],[Tiempo Degustacion]]=0,"NO", "SI")</f>
        <v>SI</v>
      </c>
    </row>
    <row r="33" spans="1:24" x14ac:dyDescent="0.45">
      <c r="A33" s="3">
        <v>5</v>
      </c>
      <c r="B33" t="s">
        <v>112</v>
      </c>
      <c r="C33">
        <v>1</v>
      </c>
      <c r="D33" s="1">
        <v>45017.130555555559</v>
      </c>
      <c r="E33" s="1">
        <v>45017.28402777778</v>
      </c>
      <c r="F33" t="s">
        <v>13</v>
      </c>
      <c r="G33" t="s">
        <v>9</v>
      </c>
      <c r="H33" t="s">
        <v>1357</v>
      </c>
      <c r="I33" t="s">
        <v>113</v>
      </c>
      <c r="J33" t="s">
        <v>38</v>
      </c>
      <c r="K33" s="3">
        <v>32</v>
      </c>
      <c r="L33" t="s">
        <v>50</v>
      </c>
      <c r="M33" t="s">
        <v>480</v>
      </c>
      <c r="N33" t="s">
        <v>61</v>
      </c>
      <c r="O33" t="s">
        <v>76</v>
      </c>
      <c r="P33" t="s">
        <v>72</v>
      </c>
      <c r="Q33" s="8">
        <v>211</v>
      </c>
      <c r="R33" t="str">
        <f>TEXT(sala[[#This Row],[Hora de Llegada]],"DD/MM/AAAA")</f>
        <v>01/04/2023</v>
      </c>
      <c r="S33" t="str">
        <f>UPPER(TEXT(sala[[#This Row],[Fecha factura]],"DDDD"))</f>
        <v>SÁBADO</v>
      </c>
      <c r="T33" s="10">
        <f>sala[[#This Row],[Hora de Salida]] - sala[[#This Row],[Hora de Llegada]] + IF(sala[[#This Row],[Estado de la Mesa]]="Ocupada",15/1440,0)</f>
        <v>0.16388888888711031</v>
      </c>
      <c r="U33" s="2">
        <v>128</v>
      </c>
      <c r="V33" s="9">
        <f>sala[[#This Row],[Tiempo de Preparacion (Minutos)]]/1440</f>
        <v>8.8888888888888892E-2</v>
      </c>
      <c r="W33" s="10">
        <f>IF(sala[[#This Row],[Tiempo de permanencia]]-sala[[#This Row],[Tiempo de Preparacion (Horas)]]&lt;0,0,sala[[#This Row],[Tiempo de permanencia]]-sala[[#This Row],[Tiempo de Preparacion (Horas)]])</f>
        <v>7.499999999822142E-2</v>
      </c>
      <c r="X33" t="str">
        <f>IF(sala[[#This Row],[Tiempo Degustacion]]=0,"NO", "SI")</f>
        <v>SI</v>
      </c>
    </row>
    <row r="34" spans="1:24" x14ac:dyDescent="0.45">
      <c r="A34" s="3">
        <v>4</v>
      </c>
      <c r="B34" t="s">
        <v>114</v>
      </c>
      <c r="C34">
        <v>5</v>
      </c>
      <c r="D34" s="1">
        <v>45017.147916666669</v>
      </c>
      <c r="E34" s="1">
        <v>45017.26458333333</v>
      </c>
      <c r="F34" t="s">
        <v>30</v>
      </c>
      <c r="G34" t="s">
        <v>33</v>
      </c>
      <c r="H34" t="s">
        <v>1356</v>
      </c>
      <c r="I34" t="s">
        <v>115</v>
      </c>
      <c r="J34" t="s">
        <v>38</v>
      </c>
      <c r="K34" s="3">
        <v>33</v>
      </c>
      <c r="L34" t="s">
        <v>1354</v>
      </c>
      <c r="M34" t="s">
        <v>35</v>
      </c>
      <c r="N34" t="s">
        <v>116</v>
      </c>
      <c r="O34" t="s">
        <v>87</v>
      </c>
      <c r="P34" t="s">
        <v>76</v>
      </c>
      <c r="Q34" s="8">
        <v>306</v>
      </c>
      <c r="R34" t="str">
        <f>TEXT(sala[[#This Row],[Hora de Llegada]],"DD/MM/AAAA")</f>
        <v>01/04/2023</v>
      </c>
      <c r="S34" t="str">
        <f>UPPER(TEXT(sala[[#This Row],[Fecha factura]],"DDDD"))</f>
        <v>SÁBADO</v>
      </c>
      <c r="T34" s="10">
        <f>sala[[#This Row],[Hora de Salida]] - sala[[#This Row],[Hora de Llegada]] + IF(sala[[#This Row],[Estado de la Mesa]]="Ocupada",15/1440,0)</f>
        <v>0.12708333332799762</v>
      </c>
      <c r="U34" s="2">
        <v>130</v>
      </c>
      <c r="V34" s="9">
        <f>sala[[#This Row],[Tiempo de Preparacion (Minutos)]]/1440</f>
        <v>9.0277777777777776E-2</v>
      </c>
      <c r="W34" s="10">
        <f>IF(sala[[#This Row],[Tiempo de permanencia]]-sala[[#This Row],[Tiempo de Preparacion (Horas)]]&lt;0,0,sala[[#This Row],[Tiempo de permanencia]]-sala[[#This Row],[Tiempo de Preparacion (Horas)]])</f>
        <v>3.6805555550219846E-2</v>
      </c>
      <c r="X34" t="str">
        <f>IF(sala[[#This Row],[Tiempo Degustacion]]=0,"NO", "SI")</f>
        <v>SI</v>
      </c>
    </row>
    <row r="35" spans="1:24" x14ac:dyDescent="0.45">
      <c r="A35" s="3">
        <v>15</v>
      </c>
      <c r="B35" t="s">
        <v>117</v>
      </c>
      <c r="C35">
        <v>1</v>
      </c>
      <c r="D35" s="1">
        <v>45017.094444444447</v>
      </c>
      <c r="E35" s="1">
        <v>45017.254861111112</v>
      </c>
      <c r="F35" t="s">
        <v>30</v>
      </c>
      <c r="G35" t="s">
        <v>14</v>
      </c>
      <c r="H35" t="s">
        <v>1357</v>
      </c>
      <c r="I35" t="s">
        <v>118</v>
      </c>
      <c r="J35" t="s">
        <v>21</v>
      </c>
      <c r="K35" s="3">
        <v>34</v>
      </c>
      <c r="L35" t="s">
        <v>1354</v>
      </c>
      <c r="M35" t="s">
        <v>98</v>
      </c>
      <c r="N35" t="s">
        <v>76</v>
      </c>
      <c r="Q35" s="8">
        <v>112</v>
      </c>
      <c r="R35" t="str">
        <f>TEXT(sala[[#This Row],[Hora de Llegada]],"DD/MM/AAAA")</f>
        <v>01/04/2023</v>
      </c>
      <c r="S35" t="str">
        <f>UPPER(TEXT(sala[[#This Row],[Fecha factura]],"DDDD"))</f>
        <v>SÁBADO</v>
      </c>
      <c r="T35" s="10">
        <f>sala[[#This Row],[Hora de Salida]] - sala[[#This Row],[Hora de Llegada]] + IF(sala[[#This Row],[Estado de la Mesa]]="Ocupada",15/1440,0)</f>
        <v>0.16041666666569654</v>
      </c>
      <c r="U35" s="2">
        <v>65</v>
      </c>
      <c r="V35" s="9">
        <f>sala[[#This Row],[Tiempo de Preparacion (Minutos)]]/1440</f>
        <v>4.5138888888888888E-2</v>
      </c>
      <c r="W35" s="10">
        <f>IF(sala[[#This Row],[Tiempo de permanencia]]-sala[[#This Row],[Tiempo de Preparacion (Horas)]]&lt;0,0,sala[[#This Row],[Tiempo de permanencia]]-sala[[#This Row],[Tiempo de Preparacion (Horas)]])</f>
        <v>0.11527777777680764</v>
      </c>
      <c r="X35" t="str">
        <f>IF(sala[[#This Row],[Tiempo Degustacion]]=0,"NO", "SI")</f>
        <v>SI</v>
      </c>
    </row>
    <row r="36" spans="1:24" x14ac:dyDescent="0.45">
      <c r="A36" s="3">
        <v>13</v>
      </c>
      <c r="B36" t="s">
        <v>119</v>
      </c>
      <c r="C36">
        <v>2</v>
      </c>
      <c r="D36" s="1">
        <v>45017.137499999997</v>
      </c>
      <c r="E36" s="1">
        <v>45017.246527777781</v>
      </c>
      <c r="F36" t="s">
        <v>8</v>
      </c>
      <c r="G36" t="s">
        <v>9</v>
      </c>
      <c r="H36" t="s">
        <v>1357</v>
      </c>
      <c r="I36" t="s">
        <v>120</v>
      </c>
      <c r="J36" t="s">
        <v>38</v>
      </c>
      <c r="K36" s="3">
        <v>35</v>
      </c>
      <c r="L36" t="s">
        <v>1354</v>
      </c>
      <c r="M36" t="s">
        <v>123</v>
      </c>
      <c r="N36" t="s">
        <v>91</v>
      </c>
      <c r="O36" t="s">
        <v>61</v>
      </c>
      <c r="P36" t="s">
        <v>23</v>
      </c>
      <c r="Q36" s="8">
        <v>214</v>
      </c>
      <c r="R36" t="str">
        <f>TEXT(sala[[#This Row],[Hora de Llegada]],"DD/MM/AAAA")</f>
        <v>01/04/2023</v>
      </c>
      <c r="S36" t="str">
        <f>UPPER(TEXT(sala[[#This Row],[Fecha factura]],"DDDD"))</f>
        <v>SÁBADO</v>
      </c>
      <c r="T36" s="10">
        <f>sala[[#This Row],[Hora de Salida]] - sala[[#This Row],[Hora de Llegada]] + IF(sala[[#This Row],[Estado de la Mesa]]="Ocupada",15/1440,0)</f>
        <v>0.11944444445058859</v>
      </c>
      <c r="U36" s="2">
        <v>65</v>
      </c>
      <c r="V36" s="9">
        <f>sala[[#This Row],[Tiempo de Preparacion (Minutos)]]/1440</f>
        <v>4.5138888888888888E-2</v>
      </c>
      <c r="W36" s="10">
        <f>IF(sala[[#This Row],[Tiempo de permanencia]]-sala[[#This Row],[Tiempo de Preparacion (Horas)]]&lt;0,0,sala[[#This Row],[Tiempo de permanencia]]-sala[[#This Row],[Tiempo de Preparacion (Horas)]])</f>
        <v>7.430555556169971E-2</v>
      </c>
      <c r="X36" t="str">
        <f>IF(sala[[#This Row],[Tiempo Degustacion]]=0,"NO", "SI")</f>
        <v>SI</v>
      </c>
    </row>
    <row r="37" spans="1:24" x14ac:dyDescent="0.45">
      <c r="A37" s="3">
        <v>5</v>
      </c>
      <c r="B37" t="s">
        <v>121</v>
      </c>
      <c r="C37">
        <v>5</v>
      </c>
      <c r="D37" s="1">
        <v>45017.143750000003</v>
      </c>
      <c r="E37" s="1">
        <v>45017.268055555556</v>
      </c>
      <c r="F37" t="s">
        <v>19</v>
      </c>
      <c r="G37" t="s">
        <v>9</v>
      </c>
      <c r="H37" t="s">
        <v>1357</v>
      </c>
      <c r="I37" t="s">
        <v>122</v>
      </c>
      <c r="J37" t="s">
        <v>38</v>
      </c>
      <c r="K37" s="3">
        <v>36</v>
      </c>
      <c r="L37" t="s">
        <v>45</v>
      </c>
      <c r="M37" t="s">
        <v>123</v>
      </c>
      <c r="Q37" s="8">
        <v>30</v>
      </c>
      <c r="R37" t="str">
        <f>TEXT(sala[[#This Row],[Hora de Llegada]],"DD/MM/AAAA")</f>
        <v>01/04/2023</v>
      </c>
      <c r="S37" t="str">
        <f>UPPER(TEXT(sala[[#This Row],[Fecha factura]],"DDDD"))</f>
        <v>SÁBADO</v>
      </c>
      <c r="T37" s="10">
        <f>sala[[#This Row],[Hora de Salida]] - sala[[#This Row],[Hora de Llegada]] + IF(sala[[#This Row],[Estado de la Mesa]]="Ocupada",15/1440,0)</f>
        <v>0.13472222221995858</v>
      </c>
      <c r="U37" s="2">
        <v>38</v>
      </c>
      <c r="V37" s="9">
        <f>sala[[#This Row],[Tiempo de Preparacion (Minutos)]]/1440</f>
        <v>2.6388888888888889E-2</v>
      </c>
      <c r="W37" s="10">
        <f>IF(sala[[#This Row],[Tiempo de permanencia]]-sala[[#This Row],[Tiempo de Preparacion (Horas)]]&lt;0,0,sala[[#This Row],[Tiempo de permanencia]]-sala[[#This Row],[Tiempo de Preparacion (Horas)]])</f>
        <v>0.10833333333106969</v>
      </c>
      <c r="X37" t="str">
        <f>IF(sala[[#This Row],[Tiempo Degustacion]]=0,"NO", "SI")</f>
        <v>SI</v>
      </c>
    </row>
    <row r="38" spans="1:24" x14ac:dyDescent="0.45">
      <c r="A38" s="3">
        <v>20</v>
      </c>
      <c r="B38" t="s">
        <v>124</v>
      </c>
      <c r="C38">
        <v>1</v>
      </c>
      <c r="D38" s="1">
        <v>45017.14166666667</v>
      </c>
      <c r="E38" s="1">
        <v>45017.251388888886</v>
      </c>
      <c r="F38" t="s">
        <v>26</v>
      </c>
      <c r="G38" t="s">
        <v>33</v>
      </c>
      <c r="H38" t="s">
        <v>1357</v>
      </c>
      <c r="I38" t="s">
        <v>125</v>
      </c>
      <c r="J38" t="s">
        <v>38</v>
      </c>
      <c r="K38" s="3">
        <v>37</v>
      </c>
      <c r="L38" t="s">
        <v>22</v>
      </c>
      <c r="M38" t="s">
        <v>126</v>
      </c>
      <c r="Q38" s="8">
        <v>21</v>
      </c>
      <c r="R38" t="str">
        <f>TEXT(sala[[#This Row],[Hora de Llegada]],"DD/MM/AAAA")</f>
        <v>01/04/2023</v>
      </c>
      <c r="S38" t="str">
        <f>UPPER(TEXT(sala[[#This Row],[Fecha factura]],"DDDD"))</f>
        <v>SÁBADO</v>
      </c>
      <c r="T38" s="10">
        <f>sala[[#This Row],[Hora de Salida]] - sala[[#This Row],[Hora de Llegada]] + IF(sala[[#This Row],[Estado de la Mesa]]="Ocupada",15/1440,0)</f>
        <v>0.12013888888274475</v>
      </c>
      <c r="U38" s="2">
        <v>47</v>
      </c>
      <c r="V38" s="9">
        <f>sala[[#This Row],[Tiempo de Preparacion (Minutos)]]/1440</f>
        <v>3.2638888888888891E-2</v>
      </c>
      <c r="W38" s="10">
        <f>IF(sala[[#This Row],[Tiempo de permanencia]]-sala[[#This Row],[Tiempo de Preparacion (Horas)]]&lt;0,0,sala[[#This Row],[Tiempo de permanencia]]-sala[[#This Row],[Tiempo de Preparacion (Horas)]])</f>
        <v>8.7499999993855854E-2</v>
      </c>
      <c r="X38" t="str">
        <f>IF(sala[[#This Row],[Tiempo Degustacion]]=0,"NO", "SI")</f>
        <v>SI</v>
      </c>
    </row>
    <row r="39" spans="1:24" x14ac:dyDescent="0.45">
      <c r="A39" s="3">
        <v>10</v>
      </c>
      <c r="B39" t="s">
        <v>127</v>
      </c>
      <c r="C39">
        <v>6</v>
      </c>
      <c r="D39" s="1">
        <v>45017.109722222223</v>
      </c>
      <c r="E39" s="1">
        <v>45017.161805555559</v>
      </c>
      <c r="F39" t="s">
        <v>30</v>
      </c>
      <c r="G39" t="s">
        <v>9</v>
      </c>
      <c r="H39" t="s">
        <v>1356</v>
      </c>
      <c r="I39" t="s">
        <v>128</v>
      </c>
      <c r="J39" t="s">
        <v>11</v>
      </c>
      <c r="K39" s="3">
        <v>38</v>
      </c>
      <c r="L39" t="s">
        <v>79</v>
      </c>
      <c r="M39" t="s">
        <v>218</v>
      </c>
      <c r="N39" t="s">
        <v>55</v>
      </c>
      <c r="O39" t="s">
        <v>24</v>
      </c>
      <c r="Q39" s="8">
        <v>235</v>
      </c>
      <c r="R39" t="str">
        <f>TEXT(sala[[#This Row],[Hora de Llegada]],"DD/MM/AAAA")</f>
        <v>01/04/2023</v>
      </c>
      <c r="S39" t="str">
        <f>UPPER(TEXT(sala[[#This Row],[Fecha factura]],"DDDD"))</f>
        <v>SÁBADO</v>
      </c>
      <c r="T39" s="10">
        <f>sala[[#This Row],[Hora de Salida]] - sala[[#This Row],[Hora de Llegada]] + IF(sala[[#This Row],[Estado de la Mesa]]="Ocupada",15/1440,0)</f>
        <v>5.2083333335758653E-2</v>
      </c>
      <c r="U39" s="2">
        <v>98</v>
      </c>
      <c r="V39" s="9">
        <f>sala[[#This Row],[Tiempo de Preparacion (Minutos)]]/1440</f>
        <v>6.805555555555555E-2</v>
      </c>
      <c r="W39" s="10">
        <f>IF(sala[[#This Row],[Tiempo de permanencia]]-sala[[#This Row],[Tiempo de Preparacion (Horas)]]&lt;0,0,sala[[#This Row],[Tiempo de permanencia]]-sala[[#This Row],[Tiempo de Preparacion (Horas)]])</f>
        <v>0</v>
      </c>
      <c r="X39" t="str">
        <f>IF(sala[[#This Row],[Tiempo Degustacion]]=0,"NO", "SI")</f>
        <v>NO</v>
      </c>
    </row>
    <row r="40" spans="1:24" x14ac:dyDescent="0.45">
      <c r="A40" s="3">
        <v>15</v>
      </c>
      <c r="B40" t="s">
        <v>129</v>
      </c>
      <c r="C40">
        <v>3</v>
      </c>
      <c r="D40" s="1">
        <v>45017.15347222222</v>
      </c>
      <c r="E40" s="1">
        <v>45017.318749999999</v>
      </c>
      <c r="F40" t="s">
        <v>19</v>
      </c>
      <c r="G40" t="s">
        <v>33</v>
      </c>
      <c r="H40" t="s">
        <v>15</v>
      </c>
      <c r="I40" t="s">
        <v>130</v>
      </c>
      <c r="J40" t="s">
        <v>38</v>
      </c>
      <c r="K40" s="3">
        <v>39</v>
      </c>
      <c r="L40" t="s">
        <v>45</v>
      </c>
      <c r="M40" t="s">
        <v>131</v>
      </c>
      <c r="Q40" s="8">
        <v>108</v>
      </c>
      <c r="R40" t="str">
        <f>TEXT(sala[[#This Row],[Hora de Llegada]],"DD/MM/AAAA")</f>
        <v>01/04/2023</v>
      </c>
      <c r="S40" t="str">
        <f>UPPER(TEXT(sala[[#This Row],[Fecha factura]],"DDDD"))</f>
        <v>SÁBADO</v>
      </c>
      <c r="T40" s="10">
        <f>sala[[#This Row],[Hora de Salida]] - sala[[#This Row],[Hora de Llegada]] + IF(sala[[#This Row],[Estado de la Mesa]]="Ocupada",15/1440,0)</f>
        <v>0.17569444444476781</v>
      </c>
      <c r="U40" s="2">
        <v>57</v>
      </c>
      <c r="V40" s="9">
        <f>sala[[#This Row],[Tiempo de Preparacion (Minutos)]]/1440</f>
        <v>3.9583333333333331E-2</v>
      </c>
      <c r="W40" s="10">
        <f>IF(sala[[#This Row],[Tiempo de permanencia]]-sala[[#This Row],[Tiempo de Preparacion (Horas)]]&lt;0,0,sala[[#This Row],[Tiempo de permanencia]]-sala[[#This Row],[Tiempo de Preparacion (Horas)]])</f>
        <v>0.13611111111143448</v>
      </c>
      <c r="X40" t="str">
        <f>IF(sala[[#This Row],[Tiempo Degustacion]]=0,"NO", "SI")</f>
        <v>SI</v>
      </c>
    </row>
    <row r="41" spans="1:24" x14ac:dyDescent="0.45">
      <c r="A41" s="3">
        <v>1</v>
      </c>
      <c r="B41" t="s">
        <v>132</v>
      </c>
      <c r="C41">
        <v>1</v>
      </c>
      <c r="D41" s="1">
        <v>45017.083333333336</v>
      </c>
      <c r="E41" s="1">
        <v>45017.170138888891</v>
      </c>
      <c r="F41" t="s">
        <v>8</v>
      </c>
      <c r="G41" t="s">
        <v>9</v>
      </c>
      <c r="H41" t="s">
        <v>15</v>
      </c>
      <c r="I41" t="s">
        <v>133</v>
      </c>
      <c r="J41" t="s">
        <v>21</v>
      </c>
      <c r="K41" s="3">
        <v>40</v>
      </c>
      <c r="L41" t="s">
        <v>105</v>
      </c>
      <c r="M41" t="s">
        <v>58</v>
      </c>
      <c r="N41" t="s">
        <v>61</v>
      </c>
      <c r="O41" t="s">
        <v>42</v>
      </c>
      <c r="Q41" s="8">
        <v>148</v>
      </c>
      <c r="R41" t="str">
        <f>TEXT(sala[[#This Row],[Hora de Llegada]],"DD/MM/AAAA")</f>
        <v>01/04/2023</v>
      </c>
      <c r="S41" t="str">
        <f>UPPER(TEXT(sala[[#This Row],[Fecha factura]],"DDDD"))</f>
        <v>SÁBADO</v>
      </c>
      <c r="T41" s="10">
        <f>sala[[#This Row],[Hora de Salida]] - sala[[#This Row],[Hora de Llegada]] + IF(sala[[#This Row],[Estado de la Mesa]]="Ocupada",15/1440,0)</f>
        <v>8.6805555554747116E-2</v>
      </c>
      <c r="U41" s="2">
        <v>78</v>
      </c>
      <c r="V41" s="9">
        <f>sala[[#This Row],[Tiempo de Preparacion (Minutos)]]/1440</f>
        <v>5.4166666666666669E-2</v>
      </c>
      <c r="W41" s="10">
        <f>IF(sala[[#This Row],[Tiempo de permanencia]]-sala[[#This Row],[Tiempo de Preparacion (Horas)]]&lt;0,0,sala[[#This Row],[Tiempo de permanencia]]-sala[[#This Row],[Tiempo de Preparacion (Horas)]])</f>
        <v>3.2638888888080447E-2</v>
      </c>
      <c r="X41" t="str">
        <f>IF(sala[[#This Row],[Tiempo Degustacion]]=0,"NO", "SI")</f>
        <v>SI</v>
      </c>
    </row>
    <row r="42" spans="1:24" x14ac:dyDescent="0.45">
      <c r="A42" s="3">
        <v>7</v>
      </c>
      <c r="B42" t="s">
        <v>134</v>
      </c>
      <c r="C42">
        <v>4</v>
      </c>
      <c r="D42" s="1">
        <v>45017.093055555553</v>
      </c>
      <c r="E42" s="1">
        <v>45017.180555555555</v>
      </c>
      <c r="F42" t="s">
        <v>19</v>
      </c>
      <c r="G42" t="s">
        <v>9</v>
      </c>
      <c r="H42" t="s">
        <v>1357</v>
      </c>
      <c r="I42" t="s">
        <v>135</v>
      </c>
      <c r="J42" t="s">
        <v>38</v>
      </c>
      <c r="K42" s="3">
        <v>41</v>
      </c>
      <c r="L42" t="s">
        <v>1354</v>
      </c>
      <c r="M42" t="s">
        <v>480</v>
      </c>
      <c r="N42" t="s">
        <v>76</v>
      </c>
      <c r="O42" t="s">
        <v>161</v>
      </c>
      <c r="Q42" s="8">
        <v>204</v>
      </c>
      <c r="R42" t="str">
        <f>TEXT(sala[[#This Row],[Hora de Llegada]],"DD/MM/AAAA")</f>
        <v>01/04/2023</v>
      </c>
      <c r="S42" t="str">
        <f>UPPER(TEXT(sala[[#This Row],[Fecha factura]],"DDDD"))</f>
        <v>SÁBADO</v>
      </c>
      <c r="T42" s="10">
        <f>sala[[#This Row],[Hora de Salida]] - sala[[#This Row],[Hora de Llegada]] + IF(sala[[#This Row],[Estado de la Mesa]]="Ocupada",15/1440,0)</f>
        <v>9.7916666668121863E-2</v>
      </c>
      <c r="U42" s="2">
        <v>89</v>
      </c>
      <c r="V42" s="9">
        <f>sala[[#This Row],[Tiempo de Preparacion (Minutos)]]/1440</f>
        <v>6.1805555555555558E-2</v>
      </c>
      <c r="W42" s="10">
        <f>IF(sala[[#This Row],[Tiempo de permanencia]]-sala[[#This Row],[Tiempo de Preparacion (Horas)]]&lt;0,0,sala[[#This Row],[Tiempo de permanencia]]-sala[[#This Row],[Tiempo de Preparacion (Horas)]])</f>
        <v>3.6111111112566305E-2</v>
      </c>
      <c r="X42" t="str">
        <f>IF(sala[[#This Row],[Tiempo Degustacion]]=0,"NO", "SI")</f>
        <v>SI</v>
      </c>
    </row>
    <row r="43" spans="1:24" x14ac:dyDescent="0.45">
      <c r="A43" s="3">
        <v>14</v>
      </c>
      <c r="B43" t="s">
        <v>136</v>
      </c>
      <c r="C43">
        <v>1</v>
      </c>
      <c r="D43" s="1">
        <v>45017.017361111109</v>
      </c>
      <c r="E43" s="1">
        <v>45017.073611111111</v>
      </c>
      <c r="F43" t="s">
        <v>19</v>
      </c>
      <c r="G43" t="s">
        <v>9</v>
      </c>
      <c r="H43" t="s">
        <v>1357</v>
      </c>
      <c r="I43" t="s">
        <v>137</v>
      </c>
      <c r="J43" t="s">
        <v>11</v>
      </c>
      <c r="K43" s="3">
        <v>42</v>
      </c>
      <c r="L43" t="s">
        <v>45</v>
      </c>
      <c r="M43" t="s">
        <v>390</v>
      </c>
      <c r="N43" t="s">
        <v>75</v>
      </c>
      <c r="Q43" s="8">
        <v>102</v>
      </c>
      <c r="R43" t="str">
        <f>TEXT(sala[[#This Row],[Hora de Llegada]],"DD/MM/AAAA")</f>
        <v>01/04/2023</v>
      </c>
      <c r="S43" t="str">
        <f>UPPER(TEXT(sala[[#This Row],[Fecha factura]],"DDDD"))</f>
        <v>SÁBADO</v>
      </c>
      <c r="T43" s="10">
        <f>sala[[#This Row],[Hora de Salida]] - sala[[#This Row],[Hora de Llegada]] + IF(sala[[#This Row],[Estado de la Mesa]]="Ocupada",15/1440,0)</f>
        <v>5.6250000001455192E-2</v>
      </c>
      <c r="U43" s="2">
        <v>69</v>
      </c>
      <c r="V43" s="9">
        <f>sala[[#This Row],[Tiempo de Preparacion (Minutos)]]/1440</f>
        <v>4.791666666666667E-2</v>
      </c>
      <c r="W43" s="10">
        <f>IF(sala[[#This Row],[Tiempo de permanencia]]-sala[[#This Row],[Tiempo de Preparacion (Horas)]]&lt;0,0,sala[[#This Row],[Tiempo de permanencia]]-sala[[#This Row],[Tiempo de Preparacion (Horas)]])</f>
        <v>8.3333333347885216E-3</v>
      </c>
      <c r="X43" t="str">
        <f>IF(sala[[#This Row],[Tiempo Degustacion]]=0,"NO", "SI")</f>
        <v>SI</v>
      </c>
    </row>
    <row r="44" spans="1:24" x14ac:dyDescent="0.45">
      <c r="A44" s="3">
        <v>8</v>
      </c>
      <c r="B44" t="s">
        <v>138</v>
      </c>
      <c r="C44">
        <v>6</v>
      </c>
      <c r="D44" s="1">
        <v>45017.043055555558</v>
      </c>
      <c r="E44" s="1">
        <v>45017.134722222225</v>
      </c>
      <c r="F44" t="s">
        <v>30</v>
      </c>
      <c r="G44" t="s">
        <v>9</v>
      </c>
      <c r="H44" t="s">
        <v>1357</v>
      </c>
      <c r="I44" t="s">
        <v>139</v>
      </c>
      <c r="J44" t="s">
        <v>38</v>
      </c>
      <c r="K44" s="3">
        <v>43</v>
      </c>
      <c r="L44" t="s">
        <v>1354</v>
      </c>
      <c r="M44" t="s">
        <v>480</v>
      </c>
      <c r="N44" t="s">
        <v>90</v>
      </c>
      <c r="O44" t="s">
        <v>46</v>
      </c>
      <c r="P44" t="s">
        <v>23</v>
      </c>
      <c r="Q44" s="8">
        <v>203</v>
      </c>
      <c r="R44" t="str">
        <f>TEXT(sala[[#This Row],[Hora de Llegada]],"DD/MM/AAAA")</f>
        <v>01/04/2023</v>
      </c>
      <c r="S44" t="str">
        <f>UPPER(TEXT(sala[[#This Row],[Fecha factura]],"DDDD"))</f>
        <v>SÁBADO</v>
      </c>
      <c r="T44" s="10">
        <f>sala[[#This Row],[Hora de Salida]] - sala[[#This Row],[Hora de Llegada]] + IF(sala[[#This Row],[Estado de la Mesa]]="Ocupada",15/1440,0)</f>
        <v>0.1020833333338184</v>
      </c>
      <c r="U44" s="2">
        <v>146</v>
      </c>
      <c r="V44" s="9">
        <f>sala[[#This Row],[Tiempo de Preparacion (Minutos)]]/1440</f>
        <v>0.10138888888888889</v>
      </c>
      <c r="W44" s="10">
        <f>IF(sala[[#This Row],[Tiempo de permanencia]]-sala[[#This Row],[Tiempo de Preparacion (Horas)]]&lt;0,0,sala[[#This Row],[Tiempo de permanencia]]-sala[[#This Row],[Tiempo de Preparacion (Horas)]])</f>
        <v>6.9444444492951229E-4</v>
      </c>
      <c r="X44" t="str">
        <f>IF(sala[[#This Row],[Tiempo Degustacion]]=0,"NO", "SI")</f>
        <v>SI</v>
      </c>
    </row>
    <row r="45" spans="1:24" x14ac:dyDescent="0.45">
      <c r="A45" s="3">
        <v>18</v>
      </c>
      <c r="B45" t="s">
        <v>132</v>
      </c>
      <c r="C45">
        <v>1</v>
      </c>
      <c r="D45" s="1">
        <v>45017.129166666666</v>
      </c>
      <c r="E45" s="1">
        <v>45017.262499999997</v>
      </c>
      <c r="F45" t="s">
        <v>30</v>
      </c>
      <c r="G45" t="s">
        <v>9</v>
      </c>
      <c r="H45" t="s">
        <v>1357</v>
      </c>
      <c r="I45" t="s">
        <v>140</v>
      </c>
      <c r="J45" t="s">
        <v>21</v>
      </c>
      <c r="K45" s="3">
        <v>44</v>
      </c>
      <c r="L45" t="s">
        <v>1359</v>
      </c>
      <c r="M45" t="s">
        <v>297</v>
      </c>
      <c r="N45" t="s">
        <v>83</v>
      </c>
      <c r="O45" t="s">
        <v>65</v>
      </c>
      <c r="Q45" s="8">
        <v>122</v>
      </c>
      <c r="R45" t="str">
        <f>TEXT(sala[[#This Row],[Hora de Llegada]],"DD/MM/AAAA")</f>
        <v>01/04/2023</v>
      </c>
      <c r="S45" t="str">
        <f>UPPER(TEXT(sala[[#This Row],[Fecha factura]],"DDDD"))</f>
        <v>SÁBADO</v>
      </c>
      <c r="T45" s="10">
        <f>sala[[#This Row],[Hora de Salida]] - sala[[#This Row],[Hora de Llegada]] + IF(sala[[#This Row],[Estado de la Mesa]]="Ocupada",15/1440,0)</f>
        <v>0.13333333333139308</v>
      </c>
      <c r="U45" s="2">
        <v>85</v>
      </c>
      <c r="V45" s="9">
        <f>sala[[#This Row],[Tiempo de Preparacion (Minutos)]]/1440</f>
        <v>5.9027777777777776E-2</v>
      </c>
      <c r="W45" s="10">
        <f>IF(sala[[#This Row],[Tiempo de permanencia]]-sala[[#This Row],[Tiempo de Preparacion (Horas)]]&lt;0,0,sala[[#This Row],[Tiempo de permanencia]]-sala[[#This Row],[Tiempo de Preparacion (Horas)]])</f>
        <v>7.4305555553615302E-2</v>
      </c>
      <c r="X45" t="str">
        <f>IF(sala[[#This Row],[Tiempo Degustacion]]=0,"NO", "SI")</f>
        <v>SI</v>
      </c>
    </row>
    <row r="46" spans="1:24" x14ac:dyDescent="0.45">
      <c r="A46" s="3">
        <v>17</v>
      </c>
      <c r="B46" t="s">
        <v>141</v>
      </c>
      <c r="C46">
        <v>2</v>
      </c>
      <c r="D46" s="1">
        <v>45017.09375</v>
      </c>
      <c r="E46" s="1">
        <v>45017.167361111111</v>
      </c>
      <c r="F46" t="s">
        <v>19</v>
      </c>
      <c r="G46" t="s">
        <v>9</v>
      </c>
      <c r="H46" t="s">
        <v>1357</v>
      </c>
      <c r="I46" t="s">
        <v>142</v>
      </c>
      <c r="J46" t="s">
        <v>11</v>
      </c>
      <c r="K46" s="3">
        <v>45</v>
      </c>
      <c r="L46" t="s">
        <v>1354</v>
      </c>
      <c r="M46" t="s">
        <v>143</v>
      </c>
      <c r="Q46" s="8">
        <v>54</v>
      </c>
      <c r="R46" t="str">
        <f>TEXT(sala[[#This Row],[Hora de Llegada]],"DD/MM/AAAA")</f>
        <v>01/04/2023</v>
      </c>
      <c r="S46" t="str">
        <f>UPPER(TEXT(sala[[#This Row],[Fecha factura]],"DDDD"))</f>
        <v>SÁBADO</v>
      </c>
      <c r="T46" s="10">
        <f>sala[[#This Row],[Hora de Salida]] - sala[[#This Row],[Hora de Llegada]] + IF(sala[[#This Row],[Estado de la Mesa]]="Ocupada",15/1440,0)</f>
        <v>7.3611111110949423E-2</v>
      </c>
      <c r="U46" s="2">
        <v>47</v>
      </c>
      <c r="V46" s="9">
        <f>sala[[#This Row],[Tiempo de Preparacion (Minutos)]]/1440</f>
        <v>3.2638888888888891E-2</v>
      </c>
      <c r="W46" s="10">
        <f>IF(sala[[#This Row],[Tiempo de permanencia]]-sala[[#This Row],[Tiempo de Preparacion (Horas)]]&lt;0,0,sala[[#This Row],[Tiempo de permanencia]]-sala[[#This Row],[Tiempo de Preparacion (Horas)]])</f>
        <v>4.0972222222060532E-2</v>
      </c>
      <c r="X46" t="str">
        <f>IF(sala[[#This Row],[Tiempo Degustacion]]=0,"NO", "SI")</f>
        <v>SI</v>
      </c>
    </row>
    <row r="47" spans="1:24" x14ac:dyDescent="0.45">
      <c r="A47" s="3">
        <v>10</v>
      </c>
      <c r="B47" t="s">
        <v>144</v>
      </c>
      <c r="C47">
        <v>1</v>
      </c>
      <c r="D47" s="1">
        <v>45017.074305555558</v>
      </c>
      <c r="E47" s="1">
        <v>45017.152083333334</v>
      </c>
      <c r="F47" t="s">
        <v>26</v>
      </c>
      <c r="G47" t="s">
        <v>9</v>
      </c>
      <c r="H47" t="s">
        <v>1357</v>
      </c>
      <c r="I47" t="s">
        <v>145</v>
      </c>
      <c r="J47" t="s">
        <v>21</v>
      </c>
      <c r="K47" s="3">
        <v>46</v>
      </c>
      <c r="L47" t="s">
        <v>79</v>
      </c>
      <c r="M47" t="s">
        <v>123</v>
      </c>
      <c r="N47" t="s">
        <v>90</v>
      </c>
      <c r="O47" t="s">
        <v>62</v>
      </c>
      <c r="Q47" s="8">
        <v>140</v>
      </c>
      <c r="R47" t="str">
        <f>TEXT(sala[[#This Row],[Hora de Llegada]],"DD/MM/AAAA")</f>
        <v>01/04/2023</v>
      </c>
      <c r="S47" t="str">
        <f>UPPER(TEXT(sala[[#This Row],[Fecha factura]],"DDDD"))</f>
        <v>SÁBADO</v>
      </c>
      <c r="T47" s="10">
        <f>sala[[#This Row],[Hora de Salida]] - sala[[#This Row],[Hora de Llegada]] + IF(sala[[#This Row],[Estado de la Mesa]]="Ocupada",15/1440,0)</f>
        <v>7.7777777776645962E-2</v>
      </c>
      <c r="U47" s="2">
        <v>86</v>
      </c>
      <c r="V47" s="9">
        <f>sala[[#This Row],[Tiempo de Preparacion (Minutos)]]/1440</f>
        <v>5.9722222222222225E-2</v>
      </c>
      <c r="W47" s="10">
        <f>IF(sala[[#This Row],[Tiempo de permanencia]]-sala[[#This Row],[Tiempo de Preparacion (Horas)]]&lt;0,0,sala[[#This Row],[Tiempo de permanencia]]-sala[[#This Row],[Tiempo de Preparacion (Horas)]])</f>
        <v>1.8055555554423737E-2</v>
      </c>
      <c r="X47" t="str">
        <f>IF(sala[[#This Row],[Tiempo Degustacion]]=0,"NO", "SI")</f>
        <v>SI</v>
      </c>
    </row>
    <row r="48" spans="1:24" x14ac:dyDescent="0.45">
      <c r="A48" s="3">
        <v>18</v>
      </c>
      <c r="B48" t="s">
        <v>146</v>
      </c>
      <c r="C48">
        <v>3</v>
      </c>
      <c r="D48" s="1">
        <v>45017.145833333336</v>
      </c>
      <c r="E48" s="1">
        <v>45017.311805555553</v>
      </c>
      <c r="F48" t="s">
        <v>19</v>
      </c>
      <c r="G48" t="s">
        <v>9</v>
      </c>
      <c r="H48" t="s">
        <v>1357</v>
      </c>
      <c r="I48" t="s">
        <v>147</v>
      </c>
      <c r="J48" t="s">
        <v>38</v>
      </c>
      <c r="K48" s="3">
        <v>47</v>
      </c>
      <c r="L48" t="s">
        <v>22</v>
      </c>
      <c r="M48" t="s">
        <v>512</v>
      </c>
      <c r="N48" t="s">
        <v>62</v>
      </c>
      <c r="O48" t="s">
        <v>86</v>
      </c>
      <c r="Q48" s="8">
        <v>109</v>
      </c>
      <c r="R48" t="str">
        <f>TEXT(sala[[#This Row],[Hora de Llegada]],"DD/MM/AAAA")</f>
        <v>01/04/2023</v>
      </c>
      <c r="S48" t="str">
        <f>UPPER(TEXT(sala[[#This Row],[Fecha factura]],"DDDD"))</f>
        <v>SÁBADO</v>
      </c>
      <c r="T48" s="10">
        <f>sala[[#This Row],[Hora de Salida]] - sala[[#This Row],[Hora de Llegada]] + IF(sala[[#This Row],[Estado de la Mesa]]="Ocupada",15/1440,0)</f>
        <v>0.17638888888419993</v>
      </c>
      <c r="U48" s="2">
        <v>87</v>
      </c>
      <c r="V48" s="9">
        <f>sala[[#This Row],[Tiempo de Preparacion (Minutos)]]/1440</f>
        <v>6.0416666666666667E-2</v>
      </c>
      <c r="W48" s="10">
        <f>IF(sala[[#This Row],[Tiempo de permanencia]]-sala[[#This Row],[Tiempo de Preparacion (Horas)]]&lt;0,0,sala[[#This Row],[Tiempo de permanencia]]-sala[[#This Row],[Tiempo de Preparacion (Horas)]])</f>
        <v>0.11597222221753326</v>
      </c>
      <c r="X48" t="str">
        <f>IF(sala[[#This Row],[Tiempo Degustacion]]=0,"NO", "SI")</f>
        <v>SI</v>
      </c>
    </row>
    <row r="49" spans="1:24" x14ac:dyDescent="0.45">
      <c r="A49" s="3">
        <v>17</v>
      </c>
      <c r="B49" t="s">
        <v>148</v>
      </c>
      <c r="C49">
        <v>2</v>
      </c>
      <c r="D49" s="1">
        <v>45017.019444444442</v>
      </c>
      <c r="E49" s="1">
        <v>45017.168055555558</v>
      </c>
      <c r="F49" t="s">
        <v>8</v>
      </c>
      <c r="G49" t="s">
        <v>14</v>
      </c>
      <c r="H49" t="s">
        <v>1357</v>
      </c>
      <c r="I49" t="s">
        <v>149</v>
      </c>
      <c r="J49" t="s">
        <v>21</v>
      </c>
      <c r="K49" s="3">
        <v>48</v>
      </c>
      <c r="L49" t="s">
        <v>45</v>
      </c>
      <c r="M49" t="s">
        <v>200</v>
      </c>
      <c r="N49" t="s">
        <v>150</v>
      </c>
      <c r="O49" t="s">
        <v>61</v>
      </c>
      <c r="Q49" s="8">
        <v>158</v>
      </c>
      <c r="R49" t="str">
        <f>TEXT(sala[[#This Row],[Hora de Llegada]],"DD/MM/AAAA")</f>
        <v>01/04/2023</v>
      </c>
      <c r="S49" t="str">
        <f>UPPER(TEXT(sala[[#This Row],[Fecha factura]],"DDDD"))</f>
        <v>SÁBADO</v>
      </c>
      <c r="T49" s="10">
        <f>sala[[#This Row],[Hora de Salida]] - sala[[#This Row],[Hora de Llegada]] + IF(sala[[#This Row],[Estado de la Mesa]]="Ocupada",15/1440,0)</f>
        <v>0.148611111115315</v>
      </c>
      <c r="U49" s="2">
        <v>124</v>
      </c>
      <c r="V49" s="9">
        <f>sala[[#This Row],[Tiempo de Preparacion (Minutos)]]/1440</f>
        <v>8.611111111111111E-2</v>
      </c>
      <c r="W49" s="10">
        <f>IF(sala[[#This Row],[Tiempo de permanencia]]-sala[[#This Row],[Tiempo de Preparacion (Horas)]]&lt;0,0,sala[[#This Row],[Tiempo de permanencia]]-sala[[#This Row],[Tiempo de Preparacion (Horas)]])</f>
        <v>6.2500000004203887E-2</v>
      </c>
      <c r="X49" t="str">
        <f>IF(sala[[#This Row],[Tiempo Degustacion]]=0,"NO", "SI")</f>
        <v>SI</v>
      </c>
    </row>
    <row r="50" spans="1:24" x14ac:dyDescent="0.45">
      <c r="A50" s="3">
        <v>8</v>
      </c>
      <c r="B50" t="s">
        <v>151</v>
      </c>
      <c r="C50">
        <v>3</v>
      </c>
      <c r="D50" s="1">
        <v>45017.072222222225</v>
      </c>
      <c r="E50" s="1">
        <v>45017.228472222225</v>
      </c>
      <c r="F50" t="s">
        <v>19</v>
      </c>
      <c r="G50" t="s">
        <v>9</v>
      </c>
      <c r="H50" t="s">
        <v>1357</v>
      </c>
      <c r="I50" t="s">
        <v>152</v>
      </c>
      <c r="J50" t="s">
        <v>21</v>
      </c>
      <c r="K50" s="3">
        <v>49</v>
      </c>
      <c r="L50" t="s">
        <v>50</v>
      </c>
      <c r="M50" t="s">
        <v>300</v>
      </c>
      <c r="N50" t="s">
        <v>87</v>
      </c>
      <c r="O50" t="s">
        <v>72</v>
      </c>
      <c r="Q50" s="8">
        <v>186</v>
      </c>
      <c r="R50" t="str">
        <f>TEXT(sala[[#This Row],[Hora de Llegada]],"DD/MM/AAAA")</f>
        <v>01/04/2023</v>
      </c>
      <c r="S50" t="str">
        <f>UPPER(TEXT(sala[[#This Row],[Fecha factura]],"DDDD"))</f>
        <v>SÁBADO</v>
      </c>
      <c r="T50" s="10">
        <f>sala[[#This Row],[Hora de Salida]] - sala[[#This Row],[Hora de Llegada]] + IF(sala[[#This Row],[Estado de la Mesa]]="Ocupada",15/1440,0)</f>
        <v>0.15625</v>
      </c>
      <c r="U50" s="2">
        <v>81</v>
      </c>
      <c r="V50" s="9">
        <f>sala[[#This Row],[Tiempo de Preparacion (Minutos)]]/1440</f>
        <v>5.6250000000000001E-2</v>
      </c>
      <c r="W50" s="10">
        <f>IF(sala[[#This Row],[Tiempo de permanencia]]-sala[[#This Row],[Tiempo de Preparacion (Horas)]]&lt;0,0,sala[[#This Row],[Tiempo de permanencia]]-sala[[#This Row],[Tiempo de Preparacion (Horas)]])</f>
        <v>0.1</v>
      </c>
      <c r="X50" t="str">
        <f>IF(sala[[#This Row],[Tiempo Degustacion]]=0,"NO", "SI")</f>
        <v>SI</v>
      </c>
    </row>
    <row r="51" spans="1:24" x14ac:dyDescent="0.45">
      <c r="A51" s="3">
        <v>19</v>
      </c>
      <c r="B51" t="s">
        <v>153</v>
      </c>
      <c r="C51">
        <v>5</v>
      </c>
      <c r="D51" s="1">
        <v>45017.162499999999</v>
      </c>
      <c r="E51" s="1">
        <v>45017.289583333331</v>
      </c>
      <c r="F51" t="s">
        <v>30</v>
      </c>
      <c r="G51" t="s">
        <v>9</v>
      </c>
      <c r="H51" t="s">
        <v>1356</v>
      </c>
      <c r="I51" t="s">
        <v>154</v>
      </c>
      <c r="J51" t="s">
        <v>38</v>
      </c>
      <c r="K51" s="3">
        <v>50</v>
      </c>
      <c r="L51" t="s">
        <v>105</v>
      </c>
      <c r="M51" t="s">
        <v>480</v>
      </c>
      <c r="N51" t="s">
        <v>150</v>
      </c>
      <c r="Q51" s="8">
        <v>76</v>
      </c>
      <c r="R51" t="str">
        <f>TEXT(sala[[#This Row],[Hora de Llegada]],"DD/MM/AAAA")</f>
        <v>01/04/2023</v>
      </c>
      <c r="S51" t="str">
        <f>UPPER(TEXT(sala[[#This Row],[Fecha factura]],"DDDD"))</f>
        <v>SÁBADO</v>
      </c>
      <c r="T51" s="10">
        <f>sala[[#This Row],[Hora de Salida]] - sala[[#This Row],[Hora de Llegada]] + IF(sala[[#This Row],[Estado de la Mesa]]="Ocupada",15/1440,0)</f>
        <v>0.13749999999951493</v>
      </c>
      <c r="U51" s="2">
        <v>21</v>
      </c>
      <c r="V51" s="9">
        <f>sala[[#This Row],[Tiempo de Preparacion (Minutos)]]/1440</f>
        <v>1.4583333333333334E-2</v>
      </c>
      <c r="W51" s="10">
        <f>IF(sala[[#This Row],[Tiempo de permanencia]]-sala[[#This Row],[Tiempo de Preparacion (Horas)]]&lt;0,0,sala[[#This Row],[Tiempo de permanencia]]-sala[[#This Row],[Tiempo de Preparacion (Horas)]])</f>
        <v>0.12291666666618159</v>
      </c>
      <c r="X51" t="str">
        <f>IF(sala[[#This Row],[Tiempo Degustacion]]=0,"NO", "SI")</f>
        <v>SI</v>
      </c>
    </row>
    <row r="52" spans="1:24" x14ac:dyDescent="0.45">
      <c r="A52" s="3">
        <v>12</v>
      </c>
      <c r="B52" t="s">
        <v>155</v>
      </c>
      <c r="C52">
        <v>1</v>
      </c>
      <c r="D52" s="1">
        <v>45017.070833333331</v>
      </c>
      <c r="E52" s="1">
        <v>45017.126388888886</v>
      </c>
      <c r="F52" t="s">
        <v>26</v>
      </c>
      <c r="G52" t="s">
        <v>33</v>
      </c>
      <c r="H52" t="s">
        <v>1357</v>
      </c>
      <c r="I52" t="s">
        <v>156</v>
      </c>
      <c r="J52" t="s">
        <v>11</v>
      </c>
      <c r="K52" s="3">
        <v>51</v>
      </c>
      <c r="L52" t="s">
        <v>1359</v>
      </c>
      <c r="M52" t="s">
        <v>385</v>
      </c>
      <c r="N52" t="s">
        <v>61</v>
      </c>
      <c r="O52" t="s">
        <v>150</v>
      </c>
      <c r="P52" t="s">
        <v>72</v>
      </c>
      <c r="Q52" s="8">
        <v>225</v>
      </c>
      <c r="R52" t="str">
        <f>TEXT(sala[[#This Row],[Hora de Llegada]],"DD/MM/AAAA")</f>
        <v>01/04/2023</v>
      </c>
      <c r="S52" t="str">
        <f>UPPER(TEXT(sala[[#This Row],[Fecha factura]],"DDDD"))</f>
        <v>SÁBADO</v>
      </c>
      <c r="T52" s="10">
        <f>sala[[#This Row],[Hora de Salida]] - sala[[#This Row],[Hora de Llegada]] + IF(sala[[#This Row],[Estado de la Mesa]]="Ocupada",15/1440,0)</f>
        <v>5.5555555554747116E-2</v>
      </c>
      <c r="U52" s="2">
        <v>164</v>
      </c>
      <c r="V52" s="9">
        <f>sala[[#This Row],[Tiempo de Preparacion (Minutos)]]/1440</f>
        <v>0.11388888888888889</v>
      </c>
      <c r="W52" s="10">
        <f>IF(sala[[#This Row],[Tiempo de permanencia]]-sala[[#This Row],[Tiempo de Preparacion (Horas)]]&lt;0,0,sala[[#This Row],[Tiempo de permanencia]]-sala[[#This Row],[Tiempo de Preparacion (Horas)]])</f>
        <v>0</v>
      </c>
      <c r="X52" t="str">
        <f>IF(sala[[#This Row],[Tiempo Degustacion]]=0,"NO", "SI")</f>
        <v>NO</v>
      </c>
    </row>
    <row r="53" spans="1:24" x14ac:dyDescent="0.45">
      <c r="A53" s="3">
        <v>7</v>
      </c>
      <c r="B53" t="s">
        <v>157</v>
      </c>
      <c r="C53">
        <v>4</v>
      </c>
      <c r="D53" s="1">
        <v>45017.000694444447</v>
      </c>
      <c r="E53" s="1">
        <v>45017.049305555556</v>
      </c>
      <c r="F53" t="s">
        <v>8</v>
      </c>
      <c r="G53" t="s">
        <v>9</v>
      </c>
      <c r="H53" t="s">
        <v>1357</v>
      </c>
      <c r="I53" t="s">
        <v>158</v>
      </c>
      <c r="J53" t="s">
        <v>21</v>
      </c>
      <c r="K53" s="3">
        <v>52</v>
      </c>
      <c r="L53" t="s">
        <v>28</v>
      </c>
      <c r="M53" t="s">
        <v>512</v>
      </c>
      <c r="N53" t="s">
        <v>23</v>
      </c>
      <c r="O53" t="s">
        <v>90</v>
      </c>
      <c r="Q53" s="8">
        <v>263</v>
      </c>
      <c r="R53" t="str">
        <f>TEXT(sala[[#This Row],[Hora de Llegada]],"DD/MM/AAAA")</f>
        <v>01/04/2023</v>
      </c>
      <c r="S53" t="str">
        <f>UPPER(TEXT(sala[[#This Row],[Fecha factura]],"DDDD"))</f>
        <v>SÁBADO</v>
      </c>
      <c r="T53" s="10">
        <f>sala[[#This Row],[Hora de Salida]] - sala[[#This Row],[Hora de Llegada]] + IF(sala[[#This Row],[Estado de la Mesa]]="Ocupada",15/1440,0)</f>
        <v>4.8611111109494232E-2</v>
      </c>
      <c r="U53" s="2">
        <v>62</v>
      </c>
      <c r="V53" s="9">
        <f>sala[[#This Row],[Tiempo de Preparacion (Minutos)]]/1440</f>
        <v>4.3055555555555555E-2</v>
      </c>
      <c r="W53" s="10">
        <f>IF(sala[[#This Row],[Tiempo de permanencia]]-sala[[#This Row],[Tiempo de Preparacion (Horas)]]&lt;0,0,sala[[#This Row],[Tiempo de permanencia]]-sala[[#This Row],[Tiempo de Preparacion (Horas)]])</f>
        <v>5.5555555539386764E-3</v>
      </c>
      <c r="X53" t="str">
        <f>IF(sala[[#This Row],[Tiempo Degustacion]]=0,"NO", "SI")</f>
        <v>SI</v>
      </c>
    </row>
    <row r="54" spans="1:24" x14ac:dyDescent="0.45">
      <c r="A54" s="3">
        <v>16</v>
      </c>
      <c r="B54" t="s">
        <v>159</v>
      </c>
      <c r="C54">
        <v>5</v>
      </c>
      <c r="D54" s="1">
        <v>45017.125694444447</v>
      </c>
      <c r="E54" s="1">
        <v>45017.197222222225</v>
      </c>
      <c r="F54" t="s">
        <v>26</v>
      </c>
      <c r="G54" t="s">
        <v>9</v>
      </c>
      <c r="H54" t="s">
        <v>1356</v>
      </c>
      <c r="I54" t="s">
        <v>160</v>
      </c>
      <c r="J54" t="s">
        <v>21</v>
      </c>
      <c r="K54" s="3">
        <v>53</v>
      </c>
      <c r="L54" t="s">
        <v>28</v>
      </c>
      <c r="M54" t="s">
        <v>385</v>
      </c>
      <c r="N54" t="s">
        <v>161</v>
      </c>
      <c r="O54" t="s">
        <v>24</v>
      </c>
      <c r="Q54" s="8">
        <v>267</v>
      </c>
      <c r="R54" t="str">
        <f>TEXT(sala[[#This Row],[Hora de Llegada]],"DD/MM/AAAA")</f>
        <v>01/04/2023</v>
      </c>
      <c r="S54" t="str">
        <f>UPPER(TEXT(sala[[#This Row],[Fecha factura]],"DDDD"))</f>
        <v>SÁBADO</v>
      </c>
      <c r="T54" s="10">
        <f>sala[[#This Row],[Hora de Salida]] - sala[[#This Row],[Hora de Llegada]] + IF(sala[[#This Row],[Estado de la Mesa]]="Ocupada",15/1440,0)</f>
        <v>7.1527777778101154E-2</v>
      </c>
      <c r="U54" s="2">
        <v>112</v>
      </c>
      <c r="V54" s="9">
        <f>sala[[#This Row],[Tiempo de Preparacion (Minutos)]]/1440</f>
        <v>7.7777777777777779E-2</v>
      </c>
      <c r="W54" s="10">
        <f>IF(sala[[#This Row],[Tiempo de permanencia]]-sala[[#This Row],[Tiempo de Preparacion (Horas)]]&lt;0,0,sala[[#This Row],[Tiempo de permanencia]]-sala[[#This Row],[Tiempo de Preparacion (Horas)]])</f>
        <v>0</v>
      </c>
      <c r="X54" t="str">
        <f>IF(sala[[#This Row],[Tiempo Degustacion]]=0,"NO", "SI")</f>
        <v>NO</v>
      </c>
    </row>
    <row r="55" spans="1:24" x14ac:dyDescent="0.45">
      <c r="A55" s="3">
        <v>6</v>
      </c>
      <c r="B55" t="s">
        <v>162</v>
      </c>
      <c r="C55">
        <v>6</v>
      </c>
      <c r="D55" s="1">
        <v>45017.027777777781</v>
      </c>
      <c r="E55" s="1">
        <v>45017.176388888889</v>
      </c>
      <c r="F55" t="s">
        <v>30</v>
      </c>
      <c r="G55" t="s">
        <v>33</v>
      </c>
      <c r="H55" t="s">
        <v>1357</v>
      </c>
      <c r="I55" t="s">
        <v>163</v>
      </c>
      <c r="J55" t="s">
        <v>11</v>
      </c>
      <c r="K55" s="3">
        <v>54</v>
      </c>
      <c r="L55" t="s">
        <v>45</v>
      </c>
      <c r="M55" t="s">
        <v>35</v>
      </c>
      <c r="N55" t="s">
        <v>23</v>
      </c>
      <c r="O55" t="s">
        <v>72</v>
      </c>
      <c r="P55" t="s">
        <v>61</v>
      </c>
      <c r="Q55" s="8">
        <v>187</v>
      </c>
      <c r="R55" t="str">
        <f>TEXT(sala[[#This Row],[Hora de Llegada]],"DD/MM/AAAA")</f>
        <v>01/04/2023</v>
      </c>
      <c r="S55" t="str">
        <f>UPPER(TEXT(sala[[#This Row],[Fecha factura]],"DDDD"))</f>
        <v>SÁBADO</v>
      </c>
      <c r="T55" s="10">
        <f>sala[[#This Row],[Hora de Salida]] - sala[[#This Row],[Hora de Llegada]] + IF(sala[[#This Row],[Estado de la Mesa]]="Ocupada",15/1440,0)</f>
        <v>0.14861111110803904</v>
      </c>
      <c r="U55" s="2">
        <v>203</v>
      </c>
      <c r="V55" s="9">
        <f>sala[[#This Row],[Tiempo de Preparacion (Minutos)]]/1440</f>
        <v>0.14097222222222222</v>
      </c>
      <c r="W55" s="10">
        <f>IF(sala[[#This Row],[Tiempo de permanencia]]-sala[[#This Row],[Tiempo de Preparacion (Horas)]]&lt;0,0,sala[[#This Row],[Tiempo de permanencia]]-sala[[#This Row],[Tiempo de Preparacion (Horas)]])</f>
        <v>7.6388888858168191E-3</v>
      </c>
      <c r="X55" t="str">
        <f>IF(sala[[#This Row],[Tiempo Degustacion]]=0,"NO", "SI")</f>
        <v>SI</v>
      </c>
    </row>
    <row r="56" spans="1:24" x14ac:dyDescent="0.45">
      <c r="A56" s="3">
        <v>20</v>
      </c>
      <c r="B56" t="s">
        <v>164</v>
      </c>
      <c r="C56">
        <v>5</v>
      </c>
      <c r="D56" s="1">
        <v>45017.0625</v>
      </c>
      <c r="E56" s="1">
        <v>45017.208333333336</v>
      </c>
      <c r="F56" t="s">
        <v>30</v>
      </c>
      <c r="G56" t="s">
        <v>33</v>
      </c>
      <c r="H56" t="s">
        <v>1357</v>
      </c>
      <c r="I56" t="s">
        <v>165</v>
      </c>
      <c r="J56" t="s">
        <v>38</v>
      </c>
      <c r="K56" s="3">
        <v>55</v>
      </c>
      <c r="L56" t="s">
        <v>1354</v>
      </c>
      <c r="M56" t="s">
        <v>512</v>
      </c>
      <c r="N56" t="s">
        <v>46</v>
      </c>
      <c r="O56" t="s">
        <v>24</v>
      </c>
      <c r="P56" t="s">
        <v>87</v>
      </c>
      <c r="Q56" s="8">
        <v>255</v>
      </c>
      <c r="R56" t="str">
        <f>TEXT(sala[[#This Row],[Hora de Llegada]],"DD/MM/AAAA")</f>
        <v>01/04/2023</v>
      </c>
      <c r="S56" t="str">
        <f>UPPER(TEXT(sala[[#This Row],[Fecha factura]],"DDDD"))</f>
        <v>SÁBADO</v>
      </c>
      <c r="T56" s="10">
        <f>sala[[#This Row],[Hora de Salida]] - sala[[#This Row],[Hora de Llegada]] + IF(sala[[#This Row],[Estado de la Mesa]]="Ocupada",15/1440,0)</f>
        <v>0.15625000000242531</v>
      </c>
      <c r="U56" s="2">
        <v>96</v>
      </c>
      <c r="V56" s="9">
        <f>sala[[#This Row],[Tiempo de Preparacion (Minutos)]]/1440</f>
        <v>6.6666666666666666E-2</v>
      </c>
      <c r="W56" s="10">
        <f>IF(sala[[#This Row],[Tiempo de permanencia]]-sala[[#This Row],[Tiempo de Preparacion (Horas)]]&lt;0,0,sala[[#This Row],[Tiempo de permanencia]]-sala[[#This Row],[Tiempo de Preparacion (Horas)]])</f>
        <v>8.9583333335758644E-2</v>
      </c>
      <c r="X56" t="str">
        <f>IF(sala[[#This Row],[Tiempo Degustacion]]=0,"NO", "SI")</f>
        <v>SI</v>
      </c>
    </row>
    <row r="57" spans="1:24" x14ac:dyDescent="0.45">
      <c r="A57" s="3">
        <v>1</v>
      </c>
      <c r="B57" t="s">
        <v>63</v>
      </c>
      <c r="C57">
        <v>3</v>
      </c>
      <c r="D57" s="1">
        <v>45017.055555555555</v>
      </c>
      <c r="E57" s="1">
        <v>45017.206250000003</v>
      </c>
      <c r="F57" t="s">
        <v>26</v>
      </c>
      <c r="G57" t="s">
        <v>9</v>
      </c>
      <c r="H57" t="s">
        <v>1356</v>
      </c>
      <c r="I57" t="s">
        <v>166</v>
      </c>
      <c r="J57" t="s">
        <v>21</v>
      </c>
      <c r="K57" s="3">
        <v>56</v>
      </c>
      <c r="L57" t="s">
        <v>71</v>
      </c>
      <c r="M57" t="s">
        <v>58</v>
      </c>
      <c r="N57" t="s">
        <v>47</v>
      </c>
      <c r="Q57" s="8">
        <v>48</v>
      </c>
      <c r="R57" t="str">
        <f>TEXT(sala[[#This Row],[Hora de Llegada]],"DD/MM/AAAA")</f>
        <v>01/04/2023</v>
      </c>
      <c r="S57" t="str">
        <f>UPPER(TEXT(sala[[#This Row],[Fecha factura]],"DDDD"))</f>
        <v>SÁBADO</v>
      </c>
      <c r="T57" s="10">
        <f>sala[[#This Row],[Hora de Salida]] - sala[[#This Row],[Hora de Llegada]] + IF(sala[[#This Row],[Estado de la Mesa]]="Ocupada",15/1440,0)</f>
        <v>0.15069444444816327</v>
      </c>
      <c r="U57" s="2">
        <v>78</v>
      </c>
      <c r="V57" s="9">
        <f>sala[[#This Row],[Tiempo de Preparacion (Minutos)]]/1440</f>
        <v>5.4166666666666669E-2</v>
      </c>
      <c r="W57" s="10">
        <f>IF(sala[[#This Row],[Tiempo de permanencia]]-sala[[#This Row],[Tiempo de Preparacion (Horas)]]&lt;0,0,sala[[#This Row],[Tiempo de permanencia]]-sala[[#This Row],[Tiempo de Preparacion (Horas)]])</f>
        <v>9.6527777781496599E-2</v>
      </c>
      <c r="X57" t="str">
        <f>IF(sala[[#This Row],[Tiempo Degustacion]]=0,"NO", "SI")</f>
        <v>SI</v>
      </c>
    </row>
    <row r="58" spans="1:24" x14ac:dyDescent="0.45">
      <c r="A58" s="3">
        <v>18</v>
      </c>
      <c r="B58" t="s">
        <v>167</v>
      </c>
      <c r="C58">
        <v>2</v>
      </c>
      <c r="D58" s="1">
        <v>45017.12777777778</v>
      </c>
      <c r="E58" s="1">
        <v>45017.202777777777</v>
      </c>
      <c r="F58" t="s">
        <v>19</v>
      </c>
      <c r="G58" t="s">
        <v>9</v>
      </c>
      <c r="H58" t="s">
        <v>1357</v>
      </c>
      <c r="I58" t="s">
        <v>168</v>
      </c>
      <c r="J58" t="s">
        <v>21</v>
      </c>
      <c r="K58" s="3">
        <v>57</v>
      </c>
      <c r="L58" t="s">
        <v>17</v>
      </c>
      <c r="M58" t="s">
        <v>35</v>
      </c>
      <c r="N58" t="s">
        <v>75</v>
      </c>
      <c r="O58" t="s">
        <v>150</v>
      </c>
      <c r="P58" t="s">
        <v>24</v>
      </c>
      <c r="Q58" s="8">
        <v>169</v>
      </c>
      <c r="R58" t="str">
        <f>TEXT(sala[[#This Row],[Hora de Llegada]],"DD/MM/AAAA")</f>
        <v>01/04/2023</v>
      </c>
      <c r="S58" t="str">
        <f>UPPER(TEXT(sala[[#This Row],[Fecha factura]],"DDDD"))</f>
        <v>SÁBADO</v>
      </c>
      <c r="T58" s="10">
        <f>sala[[#This Row],[Hora de Salida]] - sala[[#This Row],[Hora de Llegada]] + IF(sala[[#This Row],[Estado de la Mesa]]="Ocupada",15/1440,0)</f>
        <v>7.4999999997089617E-2</v>
      </c>
      <c r="U58" s="2">
        <v>68</v>
      </c>
      <c r="V58" s="9">
        <f>sala[[#This Row],[Tiempo de Preparacion (Minutos)]]/1440</f>
        <v>4.7222222222222221E-2</v>
      </c>
      <c r="W58" s="10">
        <f>IF(sala[[#This Row],[Tiempo de permanencia]]-sala[[#This Row],[Tiempo de Preparacion (Horas)]]&lt;0,0,sala[[#This Row],[Tiempo de permanencia]]-sala[[#This Row],[Tiempo de Preparacion (Horas)]])</f>
        <v>2.7777777774867396E-2</v>
      </c>
      <c r="X58" t="str">
        <f>IF(sala[[#This Row],[Tiempo Degustacion]]=0,"NO", "SI")</f>
        <v>SI</v>
      </c>
    </row>
    <row r="59" spans="1:24" x14ac:dyDescent="0.45">
      <c r="A59" s="3">
        <v>8</v>
      </c>
      <c r="B59" t="s">
        <v>169</v>
      </c>
      <c r="C59">
        <v>3</v>
      </c>
      <c r="D59" s="1">
        <v>45017.063194444447</v>
      </c>
      <c r="E59" s="1">
        <v>45017.181250000001</v>
      </c>
      <c r="F59" t="s">
        <v>13</v>
      </c>
      <c r="G59" t="s">
        <v>33</v>
      </c>
      <c r="H59" t="s">
        <v>1357</v>
      </c>
      <c r="I59" t="s">
        <v>170</v>
      </c>
      <c r="J59" t="s">
        <v>11</v>
      </c>
      <c r="K59" s="3">
        <v>58</v>
      </c>
      <c r="L59" t="s">
        <v>22</v>
      </c>
      <c r="M59" t="s">
        <v>390</v>
      </c>
      <c r="N59" t="s">
        <v>86</v>
      </c>
      <c r="Q59" s="8">
        <v>82</v>
      </c>
      <c r="R59" t="str">
        <f>TEXT(sala[[#This Row],[Hora de Llegada]],"DD/MM/AAAA")</f>
        <v>01/04/2023</v>
      </c>
      <c r="S59" t="str">
        <f>UPPER(TEXT(sala[[#This Row],[Fecha factura]],"DDDD"))</f>
        <v>SÁBADO</v>
      </c>
      <c r="T59" s="10">
        <f>sala[[#This Row],[Hora de Salida]] - sala[[#This Row],[Hora de Llegada]] + IF(sala[[#This Row],[Estado de la Mesa]]="Ocupada",15/1440,0)</f>
        <v>0.11805555555474712</v>
      </c>
      <c r="U59" s="2">
        <v>73</v>
      </c>
      <c r="V59" s="9">
        <f>sala[[#This Row],[Tiempo de Preparacion (Minutos)]]/1440</f>
        <v>5.0694444444444445E-2</v>
      </c>
      <c r="W59" s="10">
        <f>IF(sala[[#This Row],[Tiempo de permanencia]]-sala[[#This Row],[Tiempo de Preparacion (Horas)]]&lt;0,0,sala[[#This Row],[Tiempo de permanencia]]-sala[[#This Row],[Tiempo de Preparacion (Horas)]])</f>
        <v>6.7361111110302671E-2</v>
      </c>
      <c r="X59" t="str">
        <f>IF(sala[[#This Row],[Tiempo Degustacion]]=0,"NO", "SI")</f>
        <v>SI</v>
      </c>
    </row>
    <row r="60" spans="1:24" x14ac:dyDescent="0.45">
      <c r="A60" s="3">
        <v>8</v>
      </c>
      <c r="B60" t="s">
        <v>171</v>
      </c>
      <c r="C60">
        <v>4</v>
      </c>
      <c r="D60" s="1">
        <v>45017.056250000001</v>
      </c>
      <c r="E60" s="1">
        <v>45017.211111111108</v>
      </c>
      <c r="F60" t="s">
        <v>13</v>
      </c>
      <c r="G60" t="s">
        <v>9</v>
      </c>
      <c r="H60" t="s">
        <v>15</v>
      </c>
      <c r="I60" t="s">
        <v>172</v>
      </c>
      <c r="J60" t="s">
        <v>21</v>
      </c>
      <c r="K60" s="3">
        <v>59</v>
      </c>
      <c r="L60" t="s">
        <v>17</v>
      </c>
      <c r="M60" t="s">
        <v>211</v>
      </c>
      <c r="N60" t="s">
        <v>62</v>
      </c>
      <c r="O60" t="s">
        <v>72</v>
      </c>
      <c r="P60" t="s">
        <v>75</v>
      </c>
      <c r="Q60" s="8">
        <v>160</v>
      </c>
      <c r="R60" t="str">
        <f>TEXT(sala[[#This Row],[Hora de Llegada]],"DD/MM/AAAA")</f>
        <v>01/04/2023</v>
      </c>
      <c r="S60" t="str">
        <f>UPPER(TEXT(sala[[#This Row],[Fecha factura]],"DDDD"))</f>
        <v>SÁBADO</v>
      </c>
      <c r="T60" s="10">
        <f>sala[[#This Row],[Hora de Salida]] - sala[[#This Row],[Hora de Llegada]] + IF(sala[[#This Row],[Estado de la Mesa]]="Ocupada",15/1440,0)</f>
        <v>0.15486111110658385</v>
      </c>
      <c r="U60" s="2">
        <v>48</v>
      </c>
      <c r="V60" s="9">
        <f>sala[[#This Row],[Tiempo de Preparacion (Minutos)]]/1440</f>
        <v>3.3333333333333333E-2</v>
      </c>
      <c r="W60" s="10">
        <f>IF(sala[[#This Row],[Tiempo de permanencia]]-sala[[#This Row],[Tiempo de Preparacion (Horas)]]&lt;0,0,sala[[#This Row],[Tiempo de permanencia]]-sala[[#This Row],[Tiempo de Preparacion (Horas)]])</f>
        <v>0.12152777777325052</v>
      </c>
      <c r="X60" t="str">
        <f>IF(sala[[#This Row],[Tiempo Degustacion]]=0,"NO", "SI")</f>
        <v>SI</v>
      </c>
    </row>
    <row r="61" spans="1:24" x14ac:dyDescent="0.45">
      <c r="A61" s="3">
        <v>6</v>
      </c>
      <c r="B61" t="s">
        <v>173</v>
      </c>
      <c r="C61">
        <v>1</v>
      </c>
      <c r="D61" s="1">
        <v>45017.089583333334</v>
      </c>
      <c r="E61" s="1">
        <v>45017.240277777775</v>
      </c>
      <c r="F61" t="s">
        <v>13</v>
      </c>
      <c r="G61" t="s">
        <v>9</v>
      </c>
      <c r="H61" t="s">
        <v>1357</v>
      </c>
      <c r="I61" t="s">
        <v>174</v>
      </c>
      <c r="J61" t="s">
        <v>11</v>
      </c>
      <c r="K61" s="3">
        <v>60</v>
      </c>
      <c r="L61" t="s">
        <v>45</v>
      </c>
      <c r="M61" t="s">
        <v>143</v>
      </c>
      <c r="N61" t="s">
        <v>61</v>
      </c>
      <c r="Q61" s="8">
        <v>102</v>
      </c>
      <c r="R61" t="str">
        <f>TEXT(sala[[#This Row],[Hora de Llegada]],"DD/MM/AAAA")</f>
        <v>01/04/2023</v>
      </c>
      <c r="S61" t="str">
        <f>UPPER(TEXT(sala[[#This Row],[Fecha factura]],"DDDD"))</f>
        <v>SÁBADO</v>
      </c>
      <c r="T61" s="10">
        <f>sala[[#This Row],[Hora de Salida]] - sala[[#This Row],[Hora de Llegada]] + IF(sala[[#This Row],[Estado de la Mesa]]="Ocupada",15/1440,0)</f>
        <v>0.15069444444088731</v>
      </c>
      <c r="U61" s="2">
        <v>43</v>
      </c>
      <c r="V61" s="9">
        <f>sala[[#This Row],[Tiempo de Preparacion (Minutos)]]/1440</f>
        <v>2.9861111111111113E-2</v>
      </c>
      <c r="W61" s="10">
        <f>IF(sala[[#This Row],[Tiempo de permanencia]]-sala[[#This Row],[Tiempo de Preparacion (Horas)]]&lt;0,0,sala[[#This Row],[Tiempo de permanencia]]-sala[[#This Row],[Tiempo de Preparacion (Horas)]])</f>
        <v>0.12083333332977619</v>
      </c>
      <c r="X61" t="str">
        <f>IF(sala[[#This Row],[Tiempo Degustacion]]=0,"NO", "SI")</f>
        <v>SI</v>
      </c>
    </row>
    <row r="62" spans="1:24" x14ac:dyDescent="0.45">
      <c r="A62" s="3">
        <v>10</v>
      </c>
      <c r="B62" t="s">
        <v>175</v>
      </c>
      <c r="C62">
        <v>5</v>
      </c>
      <c r="D62" s="1">
        <v>45017.15902777778</v>
      </c>
      <c r="E62" s="1">
        <v>45017.265277777777</v>
      </c>
      <c r="F62" t="s">
        <v>19</v>
      </c>
      <c r="G62" t="s">
        <v>9</v>
      </c>
      <c r="H62" t="s">
        <v>1357</v>
      </c>
      <c r="I62" t="s">
        <v>176</v>
      </c>
      <c r="J62" t="s">
        <v>38</v>
      </c>
      <c r="K62" s="3">
        <v>61</v>
      </c>
      <c r="L62" t="s">
        <v>79</v>
      </c>
      <c r="M62" t="s">
        <v>80</v>
      </c>
      <c r="N62" t="s">
        <v>72</v>
      </c>
      <c r="O62" t="s">
        <v>161</v>
      </c>
      <c r="P62" t="s">
        <v>42</v>
      </c>
      <c r="Q62" s="8">
        <v>242</v>
      </c>
      <c r="R62" t="str">
        <f>TEXT(sala[[#This Row],[Hora de Llegada]],"DD/MM/AAAA")</f>
        <v>01/04/2023</v>
      </c>
      <c r="S62" t="str">
        <f>UPPER(TEXT(sala[[#This Row],[Fecha factura]],"DDDD"))</f>
        <v>SÁBADO</v>
      </c>
      <c r="T62" s="10">
        <f>sala[[#This Row],[Hora de Salida]] - sala[[#This Row],[Hora de Llegada]] + IF(sala[[#This Row],[Estado de la Mesa]]="Ocupada",15/1440,0)</f>
        <v>0.11666666666375629</v>
      </c>
      <c r="U62" s="2">
        <v>159</v>
      </c>
      <c r="V62" s="9">
        <f>sala[[#This Row],[Tiempo de Preparacion (Minutos)]]/1440</f>
        <v>0.11041666666666666</v>
      </c>
      <c r="W62" s="10">
        <f>IF(sala[[#This Row],[Tiempo de permanencia]]-sala[[#This Row],[Tiempo de Preparacion (Horas)]]&lt;0,0,sala[[#This Row],[Tiempo de permanencia]]-sala[[#This Row],[Tiempo de Preparacion (Horas)]])</f>
        <v>6.2499999970896253E-3</v>
      </c>
      <c r="X62" t="str">
        <f>IF(sala[[#This Row],[Tiempo Degustacion]]=0,"NO", "SI")</f>
        <v>SI</v>
      </c>
    </row>
    <row r="63" spans="1:24" x14ac:dyDescent="0.45">
      <c r="A63" s="3">
        <v>2</v>
      </c>
      <c r="B63" t="s">
        <v>177</v>
      </c>
      <c r="C63">
        <v>1</v>
      </c>
      <c r="D63" s="1">
        <v>45017.115972222222</v>
      </c>
      <c r="E63" s="1">
        <v>45017.26666666667</v>
      </c>
      <c r="F63" t="s">
        <v>13</v>
      </c>
      <c r="G63" t="s">
        <v>33</v>
      </c>
      <c r="H63" t="s">
        <v>1357</v>
      </c>
      <c r="I63" t="s">
        <v>178</v>
      </c>
      <c r="J63" t="s">
        <v>38</v>
      </c>
      <c r="K63" s="3">
        <v>62</v>
      </c>
      <c r="L63" t="s">
        <v>105</v>
      </c>
      <c r="M63" t="s">
        <v>123</v>
      </c>
      <c r="N63" t="s">
        <v>47</v>
      </c>
      <c r="O63" t="s">
        <v>23</v>
      </c>
      <c r="Q63" s="8">
        <v>148</v>
      </c>
      <c r="R63" t="str">
        <f>TEXT(sala[[#This Row],[Hora de Llegada]],"DD/MM/AAAA")</f>
        <v>01/04/2023</v>
      </c>
      <c r="S63" t="str">
        <f>UPPER(TEXT(sala[[#This Row],[Fecha factura]],"DDDD"))</f>
        <v>SÁBADO</v>
      </c>
      <c r="T63" s="10">
        <f>sala[[#This Row],[Hora de Salida]] - sala[[#This Row],[Hora de Llegada]] + IF(sala[[#This Row],[Estado de la Mesa]]="Ocupada",15/1440,0)</f>
        <v>0.16111111111482992</v>
      </c>
      <c r="U63" s="2">
        <v>155</v>
      </c>
      <c r="V63" s="9">
        <f>sala[[#This Row],[Tiempo de Preparacion (Minutos)]]/1440</f>
        <v>0.1076388888888889</v>
      </c>
      <c r="W63" s="10">
        <f>IF(sala[[#This Row],[Tiempo de permanencia]]-sala[[#This Row],[Tiempo de Preparacion (Horas)]]&lt;0,0,sala[[#This Row],[Tiempo de permanencia]]-sala[[#This Row],[Tiempo de Preparacion (Horas)]])</f>
        <v>5.347222222594103E-2</v>
      </c>
      <c r="X63" t="str">
        <f>IF(sala[[#This Row],[Tiempo Degustacion]]=0,"NO", "SI")</f>
        <v>SI</v>
      </c>
    </row>
    <row r="64" spans="1:24" x14ac:dyDescent="0.45">
      <c r="A64" s="3">
        <v>17</v>
      </c>
      <c r="B64" t="s">
        <v>51</v>
      </c>
      <c r="C64">
        <v>4</v>
      </c>
      <c r="D64" s="1">
        <v>45017.02847222222</v>
      </c>
      <c r="E64" s="1">
        <v>45017.17083333333</v>
      </c>
      <c r="F64" t="s">
        <v>30</v>
      </c>
      <c r="G64" t="s">
        <v>9</v>
      </c>
      <c r="H64" t="s">
        <v>1357</v>
      </c>
      <c r="I64" t="s">
        <v>179</v>
      </c>
      <c r="J64" t="s">
        <v>11</v>
      </c>
      <c r="K64" s="3">
        <v>63</v>
      </c>
      <c r="L64" t="s">
        <v>17</v>
      </c>
      <c r="M64" t="s">
        <v>279</v>
      </c>
      <c r="N64" t="s">
        <v>55</v>
      </c>
      <c r="Q64" s="8">
        <v>55</v>
      </c>
      <c r="R64" t="str">
        <f>TEXT(sala[[#This Row],[Hora de Llegada]],"DD/MM/AAAA")</f>
        <v>01/04/2023</v>
      </c>
      <c r="S64" t="str">
        <f>UPPER(TEXT(sala[[#This Row],[Fecha factura]],"DDDD"))</f>
        <v>SÁBADO</v>
      </c>
      <c r="T64" s="10">
        <f>sala[[#This Row],[Hora de Salida]] - sala[[#This Row],[Hora de Llegada]] + IF(sala[[#This Row],[Estado de la Mesa]]="Ocupada",15/1440,0)</f>
        <v>0.14236111110949423</v>
      </c>
      <c r="U64" s="2">
        <v>30</v>
      </c>
      <c r="V64" s="9">
        <f>sala[[#This Row],[Tiempo de Preparacion (Minutos)]]/1440</f>
        <v>2.0833333333333332E-2</v>
      </c>
      <c r="W64" s="10">
        <f>IF(sala[[#This Row],[Tiempo de permanencia]]-sala[[#This Row],[Tiempo de Preparacion (Horas)]]&lt;0,0,sala[[#This Row],[Tiempo de permanencia]]-sala[[#This Row],[Tiempo de Preparacion (Horas)]])</f>
        <v>0.1215277777761609</v>
      </c>
      <c r="X64" t="str">
        <f>IF(sala[[#This Row],[Tiempo Degustacion]]=0,"NO", "SI")</f>
        <v>SI</v>
      </c>
    </row>
    <row r="65" spans="1:24" x14ac:dyDescent="0.45">
      <c r="A65" s="3">
        <v>3</v>
      </c>
      <c r="B65" t="s">
        <v>180</v>
      </c>
      <c r="C65">
        <v>3</v>
      </c>
      <c r="D65" s="1">
        <v>45017.069444444445</v>
      </c>
      <c r="E65" s="1">
        <v>45017.168055555558</v>
      </c>
      <c r="F65" t="s">
        <v>26</v>
      </c>
      <c r="G65" t="s">
        <v>14</v>
      </c>
      <c r="H65" t="s">
        <v>15</v>
      </c>
      <c r="I65" t="s">
        <v>181</v>
      </c>
      <c r="J65" t="s">
        <v>11</v>
      </c>
      <c r="K65" s="3">
        <v>64</v>
      </c>
      <c r="L65" t="s">
        <v>1354</v>
      </c>
      <c r="M65" t="s">
        <v>279</v>
      </c>
      <c r="N65" t="s">
        <v>75</v>
      </c>
      <c r="O65" t="s">
        <v>24</v>
      </c>
      <c r="Q65" s="8">
        <v>288</v>
      </c>
      <c r="R65" t="str">
        <f>TEXT(sala[[#This Row],[Hora de Llegada]],"DD/MM/AAAA")</f>
        <v>01/04/2023</v>
      </c>
      <c r="S65" t="str">
        <f>UPPER(TEXT(sala[[#This Row],[Fecha factura]],"DDDD"))</f>
        <v>SÁBADO</v>
      </c>
      <c r="T65" s="10">
        <f>sala[[#This Row],[Hora de Salida]] - sala[[#This Row],[Hora de Llegada]] + IF(sala[[#This Row],[Estado de la Mesa]]="Ocupada",15/1440,0)</f>
        <v>9.8611111112404615E-2</v>
      </c>
      <c r="U65" s="2">
        <v>82</v>
      </c>
      <c r="V65" s="9">
        <f>sala[[#This Row],[Tiempo de Preparacion (Minutos)]]/1440</f>
        <v>5.6944444444444443E-2</v>
      </c>
      <c r="W65" s="10">
        <f>IF(sala[[#This Row],[Tiempo de permanencia]]-sala[[#This Row],[Tiempo de Preparacion (Horas)]]&lt;0,0,sala[[#This Row],[Tiempo de permanencia]]-sala[[#This Row],[Tiempo de Preparacion (Horas)]])</f>
        <v>4.1666666667960171E-2</v>
      </c>
      <c r="X65" t="str">
        <f>IF(sala[[#This Row],[Tiempo Degustacion]]=0,"NO", "SI")</f>
        <v>SI</v>
      </c>
    </row>
    <row r="66" spans="1:24" x14ac:dyDescent="0.45">
      <c r="A66" s="3">
        <v>5</v>
      </c>
      <c r="B66" t="s">
        <v>182</v>
      </c>
      <c r="C66">
        <v>1</v>
      </c>
      <c r="D66" s="1">
        <v>45017.07916666667</v>
      </c>
      <c r="E66" s="1">
        <v>45017.127083333333</v>
      </c>
      <c r="F66" t="s">
        <v>8</v>
      </c>
      <c r="G66" t="s">
        <v>9</v>
      </c>
      <c r="H66" t="s">
        <v>1356</v>
      </c>
      <c r="I66" t="s">
        <v>183</v>
      </c>
      <c r="J66" t="s">
        <v>38</v>
      </c>
      <c r="K66" s="3">
        <v>65</v>
      </c>
      <c r="L66" t="s">
        <v>45</v>
      </c>
      <c r="M66" t="s">
        <v>68</v>
      </c>
      <c r="N66" t="s">
        <v>23</v>
      </c>
      <c r="O66" t="s">
        <v>47</v>
      </c>
      <c r="P66" t="s">
        <v>75</v>
      </c>
      <c r="Q66" s="8">
        <v>196</v>
      </c>
      <c r="R66" t="str">
        <f>TEXT(sala[[#This Row],[Hora de Llegada]],"DD/MM/AAAA")</f>
        <v>01/04/2023</v>
      </c>
      <c r="S66" t="str">
        <f>UPPER(TEXT(sala[[#This Row],[Fecha factura]],"DDDD"))</f>
        <v>SÁBADO</v>
      </c>
      <c r="T66" s="10">
        <f>sala[[#This Row],[Hora de Salida]] - sala[[#This Row],[Hora de Llegada]] + IF(sala[[#This Row],[Estado de la Mesa]]="Ocupada",15/1440,0)</f>
        <v>5.833333332945282E-2</v>
      </c>
      <c r="U66" s="2">
        <v>155</v>
      </c>
      <c r="V66" s="9">
        <f>sala[[#This Row],[Tiempo de Preparacion (Minutos)]]/1440</f>
        <v>0.1076388888888889</v>
      </c>
      <c r="W66" s="10">
        <f>IF(sala[[#This Row],[Tiempo de permanencia]]-sala[[#This Row],[Tiempo de Preparacion (Horas)]]&lt;0,0,sala[[#This Row],[Tiempo de permanencia]]-sala[[#This Row],[Tiempo de Preparacion (Horas)]])</f>
        <v>0</v>
      </c>
      <c r="X66" t="str">
        <f>IF(sala[[#This Row],[Tiempo Degustacion]]=0,"NO", "SI")</f>
        <v>NO</v>
      </c>
    </row>
    <row r="67" spans="1:24" x14ac:dyDescent="0.45">
      <c r="A67" s="3">
        <v>18</v>
      </c>
      <c r="B67" t="s">
        <v>184</v>
      </c>
      <c r="C67">
        <v>2</v>
      </c>
      <c r="D67" s="1">
        <v>45017.102777777778</v>
      </c>
      <c r="E67" s="1">
        <v>45017.262499999997</v>
      </c>
      <c r="F67" t="s">
        <v>26</v>
      </c>
      <c r="G67" t="s">
        <v>9</v>
      </c>
      <c r="H67" t="s">
        <v>1357</v>
      </c>
      <c r="I67" t="s">
        <v>185</v>
      </c>
      <c r="J67" t="s">
        <v>11</v>
      </c>
      <c r="K67" s="3">
        <v>66</v>
      </c>
      <c r="L67" t="s">
        <v>1359</v>
      </c>
      <c r="M67" t="s">
        <v>131</v>
      </c>
      <c r="N67" t="s">
        <v>75</v>
      </c>
      <c r="O67" t="s">
        <v>72</v>
      </c>
      <c r="Q67" s="8">
        <v>210</v>
      </c>
      <c r="R67" t="str">
        <f>TEXT(sala[[#This Row],[Hora de Llegada]],"DD/MM/AAAA")</f>
        <v>01/04/2023</v>
      </c>
      <c r="S67" t="str">
        <f>UPPER(TEXT(sala[[#This Row],[Fecha factura]],"DDDD"))</f>
        <v>SÁBADO</v>
      </c>
      <c r="T67" s="10">
        <f>sala[[#This Row],[Hora de Salida]] - sala[[#This Row],[Hora de Llegada]] + IF(sala[[#This Row],[Estado de la Mesa]]="Ocupada",15/1440,0)</f>
        <v>0.15972222221898846</v>
      </c>
      <c r="U67" s="2">
        <v>114</v>
      </c>
      <c r="V67" s="9">
        <f>sala[[#This Row],[Tiempo de Preparacion (Minutos)]]/1440</f>
        <v>7.9166666666666663E-2</v>
      </c>
      <c r="W67" s="10">
        <f>IF(sala[[#This Row],[Tiempo de permanencia]]-sala[[#This Row],[Tiempo de Preparacion (Horas)]]&lt;0,0,sala[[#This Row],[Tiempo de permanencia]]-sala[[#This Row],[Tiempo de Preparacion (Horas)]])</f>
        <v>8.05555555523218E-2</v>
      </c>
      <c r="X67" t="str">
        <f>IF(sala[[#This Row],[Tiempo Degustacion]]=0,"NO", "SI")</f>
        <v>SI</v>
      </c>
    </row>
    <row r="68" spans="1:24" x14ac:dyDescent="0.45">
      <c r="A68" s="3">
        <v>2</v>
      </c>
      <c r="B68" t="s">
        <v>186</v>
      </c>
      <c r="C68">
        <v>6</v>
      </c>
      <c r="D68" s="1">
        <v>45017.15625</v>
      </c>
      <c r="E68" s="1">
        <v>45017.215277777781</v>
      </c>
      <c r="F68" t="s">
        <v>19</v>
      </c>
      <c r="G68" t="s">
        <v>9</v>
      </c>
      <c r="H68" t="s">
        <v>1356</v>
      </c>
      <c r="I68" t="s">
        <v>187</v>
      </c>
      <c r="J68" t="s">
        <v>11</v>
      </c>
      <c r="K68" s="3">
        <v>67</v>
      </c>
      <c r="L68" t="s">
        <v>1354</v>
      </c>
      <c r="M68" t="s">
        <v>80</v>
      </c>
      <c r="N68" t="s">
        <v>24</v>
      </c>
      <c r="O68" t="s">
        <v>76</v>
      </c>
      <c r="P68" t="s">
        <v>161</v>
      </c>
      <c r="Q68" s="8">
        <v>256</v>
      </c>
      <c r="R68" t="str">
        <f>TEXT(sala[[#This Row],[Hora de Llegada]],"DD/MM/AAAA")</f>
        <v>01/04/2023</v>
      </c>
      <c r="S68" t="str">
        <f>UPPER(TEXT(sala[[#This Row],[Fecha factura]],"DDDD"))</f>
        <v>SÁBADO</v>
      </c>
      <c r="T68" s="10">
        <f>sala[[#This Row],[Hora de Salida]] - sala[[#This Row],[Hora de Llegada]] + IF(sala[[#This Row],[Estado de la Mesa]]="Ocupada",15/1440,0)</f>
        <v>5.9027777781011537E-2</v>
      </c>
      <c r="U68" s="2">
        <v>131</v>
      </c>
      <c r="V68" s="9">
        <f>sala[[#This Row],[Tiempo de Preparacion (Minutos)]]/1440</f>
        <v>9.0972222222222218E-2</v>
      </c>
      <c r="W68" s="10">
        <f>IF(sala[[#This Row],[Tiempo de permanencia]]-sala[[#This Row],[Tiempo de Preparacion (Horas)]]&lt;0,0,sala[[#This Row],[Tiempo de permanencia]]-sala[[#This Row],[Tiempo de Preparacion (Horas)]])</f>
        <v>0</v>
      </c>
      <c r="X68" t="str">
        <f>IF(sala[[#This Row],[Tiempo Degustacion]]=0,"NO", "SI")</f>
        <v>NO</v>
      </c>
    </row>
    <row r="69" spans="1:24" x14ac:dyDescent="0.45">
      <c r="A69" s="3">
        <v>8</v>
      </c>
      <c r="B69" t="s">
        <v>188</v>
      </c>
      <c r="C69">
        <v>4</v>
      </c>
      <c r="D69" s="1">
        <v>45017.001388888886</v>
      </c>
      <c r="E69" s="1">
        <v>45017.135416666664</v>
      </c>
      <c r="F69" t="s">
        <v>26</v>
      </c>
      <c r="G69" t="s">
        <v>33</v>
      </c>
      <c r="H69" t="s">
        <v>1357</v>
      </c>
      <c r="I69" t="s">
        <v>189</v>
      </c>
      <c r="J69" t="s">
        <v>38</v>
      </c>
      <c r="K69" s="3">
        <v>68</v>
      </c>
      <c r="L69" t="s">
        <v>22</v>
      </c>
      <c r="M69" t="s">
        <v>385</v>
      </c>
      <c r="N69" t="s">
        <v>42</v>
      </c>
      <c r="O69" t="s">
        <v>87</v>
      </c>
      <c r="P69" t="s">
        <v>83</v>
      </c>
      <c r="Q69" s="8">
        <v>218</v>
      </c>
      <c r="R69" t="str">
        <f>TEXT(sala[[#This Row],[Hora de Llegada]],"DD/MM/AAAA")</f>
        <v>01/04/2023</v>
      </c>
      <c r="S69" t="str">
        <f>UPPER(TEXT(sala[[#This Row],[Fecha factura]],"DDDD"))</f>
        <v>SÁBADO</v>
      </c>
      <c r="T69" s="10">
        <f>sala[[#This Row],[Hora de Salida]] - sala[[#This Row],[Hora de Llegada]] + IF(sala[[#This Row],[Estado de la Mesa]]="Ocupada",15/1440,0)</f>
        <v>0.14444444444476781</v>
      </c>
      <c r="U69" s="2">
        <v>145</v>
      </c>
      <c r="V69" s="9">
        <f>sala[[#This Row],[Tiempo de Preparacion (Minutos)]]/1440</f>
        <v>0.10069444444444445</v>
      </c>
      <c r="W69" s="10">
        <f>IF(sala[[#This Row],[Tiempo de permanencia]]-sala[[#This Row],[Tiempo de Preparacion (Horas)]]&lt;0,0,sala[[#This Row],[Tiempo de permanencia]]-sala[[#This Row],[Tiempo de Preparacion (Horas)]])</f>
        <v>4.3750000000323364E-2</v>
      </c>
      <c r="X69" t="str">
        <f>IF(sala[[#This Row],[Tiempo Degustacion]]=0,"NO", "SI")</f>
        <v>SI</v>
      </c>
    </row>
    <row r="70" spans="1:24" x14ac:dyDescent="0.45">
      <c r="A70" s="3">
        <v>5</v>
      </c>
      <c r="B70" t="s">
        <v>190</v>
      </c>
      <c r="C70">
        <v>4</v>
      </c>
      <c r="D70" s="1">
        <v>45017.084722222222</v>
      </c>
      <c r="E70" s="1">
        <v>45017.164583333331</v>
      </c>
      <c r="F70" t="s">
        <v>19</v>
      </c>
      <c r="G70" t="s">
        <v>9</v>
      </c>
      <c r="H70" t="s">
        <v>1357</v>
      </c>
      <c r="I70" t="s">
        <v>191</v>
      </c>
      <c r="J70" t="s">
        <v>21</v>
      </c>
      <c r="K70" s="3">
        <v>69</v>
      </c>
      <c r="L70" t="s">
        <v>1354</v>
      </c>
      <c r="M70" t="s">
        <v>126</v>
      </c>
      <c r="N70" t="s">
        <v>46</v>
      </c>
      <c r="O70" t="s">
        <v>61</v>
      </c>
      <c r="Q70" s="8">
        <v>234</v>
      </c>
      <c r="R70" t="str">
        <f>TEXT(sala[[#This Row],[Hora de Llegada]],"DD/MM/AAAA")</f>
        <v>01/04/2023</v>
      </c>
      <c r="S70" t="str">
        <f>UPPER(TEXT(sala[[#This Row],[Fecha factura]],"DDDD"))</f>
        <v>SÁBADO</v>
      </c>
      <c r="T70" s="10">
        <f>sala[[#This Row],[Hora de Salida]] - sala[[#This Row],[Hora de Llegada]] + IF(sala[[#This Row],[Estado de la Mesa]]="Ocupada",15/1440,0)</f>
        <v>7.9861111109494232E-2</v>
      </c>
      <c r="U70" s="2">
        <v>92</v>
      </c>
      <c r="V70" s="9">
        <f>sala[[#This Row],[Tiempo de Preparacion (Minutos)]]/1440</f>
        <v>6.3888888888888884E-2</v>
      </c>
      <c r="W70" s="10">
        <f>IF(sala[[#This Row],[Tiempo de permanencia]]-sala[[#This Row],[Tiempo de Preparacion (Horas)]]&lt;0,0,sala[[#This Row],[Tiempo de permanencia]]-sala[[#This Row],[Tiempo de Preparacion (Horas)]])</f>
        <v>1.5972222220605348E-2</v>
      </c>
      <c r="X70" t="str">
        <f>IF(sala[[#This Row],[Tiempo Degustacion]]=0,"NO", "SI")</f>
        <v>SI</v>
      </c>
    </row>
    <row r="71" spans="1:24" x14ac:dyDescent="0.45">
      <c r="A71" s="3">
        <v>17</v>
      </c>
      <c r="B71" t="s">
        <v>192</v>
      </c>
      <c r="C71">
        <v>4</v>
      </c>
      <c r="D71" s="1">
        <v>45017.007638888892</v>
      </c>
      <c r="E71" s="1">
        <v>45017.056944444441</v>
      </c>
      <c r="F71" t="s">
        <v>30</v>
      </c>
      <c r="G71" t="s">
        <v>9</v>
      </c>
      <c r="H71" t="s">
        <v>1356</v>
      </c>
      <c r="I71" t="s">
        <v>193</v>
      </c>
      <c r="J71" t="s">
        <v>21</v>
      </c>
      <c r="K71" s="3">
        <v>70</v>
      </c>
      <c r="L71" t="s">
        <v>28</v>
      </c>
      <c r="M71" t="s">
        <v>229</v>
      </c>
      <c r="N71" t="s">
        <v>90</v>
      </c>
      <c r="Q71" s="8">
        <v>118</v>
      </c>
      <c r="R71" t="str">
        <f>TEXT(sala[[#This Row],[Hora de Llegada]],"DD/MM/AAAA")</f>
        <v>01/04/2023</v>
      </c>
      <c r="S71" t="str">
        <f>UPPER(TEXT(sala[[#This Row],[Fecha factura]],"DDDD"))</f>
        <v>SÁBADO</v>
      </c>
      <c r="T71" s="10">
        <f>sala[[#This Row],[Hora de Salida]] - sala[[#This Row],[Hora de Llegada]] + IF(sala[[#This Row],[Estado de la Mesa]]="Ocupada",15/1440,0)</f>
        <v>4.930555554892635E-2</v>
      </c>
      <c r="U71" s="2">
        <v>40</v>
      </c>
      <c r="V71" s="9">
        <f>sala[[#This Row],[Tiempo de Preparacion (Minutos)]]/1440</f>
        <v>2.7777777777777776E-2</v>
      </c>
      <c r="W71" s="10">
        <f>IF(sala[[#This Row],[Tiempo de permanencia]]-sala[[#This Row],[Tiempo de Preparacion (Horas)]]&lt;0,0,sala[[#This Row],[Tiempo de permanencia]]-sala[[#This Row],[Tiempo de Preparacion (Horas)]])</f>
        <v>2.1527777771148573E-2</v>
      </c>
      <c r="X71" t="str">
        <f>IF(sala[[#This Row],[Tiempo Degustacion]]=0,"NO", "SI")</f>
        <v>SI</v>
      </c>
    </row>
    <row r="72" spans="1:24" x14ac:dyDescent="0.45">
      <c r="A72" s="3">
        <v>18</v>
      </c>
      <c r="B72" t="s">
        <v>194</v>
      </c>
      <c r="C72">
        <v>4</v>
      </c>
      <c r="D72" s="1">
        <v>45017.081250000003</v>
      </c>
      <c r="E72" s="1">
        <v>45017.24722222222</v>
      </c>
      <c r="F72" t="s">
        <v>8</v>
      </c>
      <c r="G72" t="s">
        <v>9</v>
      </c>
      <c r="H72" t="s">
        <v>1357</v>
      </c>
      <c r="I72" t="s">
        <v>195</v>
      </c>
      <c r="J72" t="s">
        <v>38</v>
      </c>
      <c r="K72" s="3">
        <v>71</v>
      </c>
      <c r="L72" t="s">
        <v>28</v>
      </c>
      <c r="M72" t="s">
        <v>123</v>
      </c>
      <c r="N72" t="s">
        <v>62</v>
      </c>
      <c r="Q72" s="8">
        <v>136</v>
      </c>
      <c r="R72" t="str">
        <f>TEXT(sala[[#This Row],[Hora de Llegada]],"DD/MM/AAAA")</f>
        <v>01/04/2023</v>
      </c>
      <c r="S72" t="str">
        <f>UPPER(TEXT(sala[[#This Row],[Fecha factura]],"DDDD"))</f>
        <v>SÁBADO</v>
      </c>
      <c r="T72" s="10">
        <f>sala[[#This Row],[Hora de Salida]] - sala[[#This Row],[Hora de Llegada]] + IF(sala[[#This Row],[Estado de la Mesa]]="Ocupada",15/1440,0)</f>
        <v>0.17638888888419993</v>
      </c>
      <c r="U72" s="2">
        <v>49</v>
      </c>
      <c r="V72" s="9">
        <f>sala[[#This Row],[Tiempo de Preparacion (Minutos)]]/1440</f>
        <v>3.4027777777777775E-2</v>
      </c>
      <c r="W72" s="10">
        <f>IF(sala[[#This Row],[Tiempo de permanencia]]-sala[[#This Row],[Tiempo de Preparacion (Horas)]]&lt;0,0,sala[[#This Row],[Tiempo de permanencia]]-sala[[#This Row],[Tiempo de Preparacion (Horas)]])</f>
        <v>0.14236111110642216</v>
      </c>
      <c r="X72" t="str">
        <f>IF(sala[[#This Row],[Tiempo Degustacion]]=0,"NO", "SI")</f>
        <v>SI</v>
      </c>
    </row>
    <row r="73" spans="1:24" x14ac:dyDescent="0.45">
      <c r="A73" s="3">
        <v>17</v>
      </c>
      <c r="B73" t="s">
        <v>196</v>
      </c>
      <c r="C73">
        <v>1</v>
      </c>
      <c r="D73" s="1">
        <v>45017.112500000003</v>
      </c>
      <c r="E73" s="1">
        <v>45017.243750000001</v>
      </c>
      <c r="F73" t="s">
        <v>19</v>
      </c>
      <c r="G73" t="s">
        <v>9</v>
      </c>
      <c r="H73" t="s">
        <v>1357</v>
      </c>
      <c r="I73" t="s">
        <v>197</v>
      </c>
      <c r="J73" t="s">
        <v>11</v>
      </c>
      <c r="K73" s="3">
        <v>72</v>
      </c>
      <c r="L73" t="s">
        <v>1354</v>
      </c>
      <c r="M73" t="s">
        <v>126</v>
      </c>
      <c r="N73" t="s">
        <v>72</v>
      </c>
      <c r="Q73" s="8">
        <v>75</v>
      </c>
      <c r="R73" t="str">
        <f>TEXT(sala[[#This Row],[Hora de Llegada]],"DD/MM/AAAA")</f>
        <v>01/04/2023</v>
      </c>
      <c r="S73" t="str">
        <f>UPPER(TEXT(sala[[#This Row],[Fecha factura]],"DDDD"))</f>
        <v>SÁBADO</v>
      </c>
      <c r="T73" s="10">
        <f>sala[[#This Row],[Hora de Salida]] - sala[[#This Row],[Hora de Llegada]] + IF(sala[[#This Row],[Estado de la Mesa]]="Ocupada",15/1440,0)</f>
        <v>0.13124999999854481</v>
      </c>
      <c r="U73" s="2">
        <v>54</v>
      </c>
      <c r="V73" s="9">
        <f>sala[[#This Row],[Tiempo de Preparacion (Minutos)]]/1440</f>
        <v>3.7499999999999999E-2</v>
      </c>
      <c r="W73" s="10">
        <f>IF(sala[[#This Row],[Tiempo de permanencia]]-sala[[#This Row],[Tiempo de Preparacion (Horas)]]&lt;0,0,sala[[#This Row],[Tiempo de permanencia]]-sala[[#This Row],[Tiempo de Preparacion (Horas)]])</f>
        <v>9.3749999998544803E-2</v>
      </c>
      <c r="X73" t="str">
        <f>IF(sala[[#This Row],[Tiempo Degustacion]]=0,"NO", "SI")</f>
        <v>SI</v>
      </c>
    </row>
    <row r="74" spans="1:24" x14ac:dyDescent="0.45">
      <c r="A74" s="3">
        <v>1</v>
      </c>
      <c r="B74" t="s">
        <v>198</v>
      </c>
      <c r="C74">
        <v>4</v>
      </c>
      <c r="D74" s="1">
        <v>45017.11041666667</v>
      </c>
      <c r="E74" s="1">
        <v>45017.256249999999</v>
      </c>
      <c r="F74" t="s">
        <v>30</v>
      </c>
      <c r="G74" t="s">
        <v>14</v>
      </c>
      <c r="H74" t="s">
        <v>1357</v>
      </c>
      <c r="I74" t="s">
        <v>199</v>
      </c>
      <c r="J74" t="s">
        <v>21</v>
      </c>
      <c r="K74" s="3">
        <v>73</v>
      </c>
      <c r="L74" t="s">
        <v>105</v>
      </c>
      <c r="M74" t="s">
        <v>200</v>
      </c>
      <c r="Q74" s="8">
        <v>81</v>
      </c>
      <c r="R74" t="str">
        <f>TEXT(sala[[#This Row],[Hora de Llegada]],"DD/MM/AAAA")</f>
        <v>01/04/2023</v>
      </c>
      <c r="S74" t="str">
        <f>UPPER(TEXT(sala[[#This Row],[Fecha factura]],"DDDD"))</f>
        <v>SÁBADO</v>
      </c>
      <c r="T74" s="10">
        <f>sala[[#This Row],[Hora de Salida]] - sala[[#This Row],[Hora de Llegada]] + IF(sala[[#This Row],[Estado de la Mesa]]="Ocupada",15/1440,0)</f>
        <v>0.14583333332848269</v>
      </c>
      <c r="U74" s="2">
        <v>20</v>
      </c>
      <c r="V74" s="9">
        <f>sala[[#This Row],[Tiempo de Preparacion (Minutos)]]/1440</f>
        <v>1.3888888888888888E-2</v>
      </c>
      <c r="W74" s="10">
        <f>IF(sala[[#This Row],[Tiempo de permanencia]]-sala[[#This Row],[Tiempo de Preparacion (Horas)]]&lt;0,0,sala[[#This Row],[Tiempo de permanencia]]-sala[[#This Row],[Tiempo de Preparacion (Horas)]])</f>
        <v>0.1319444444395938</v>
      </c>
      <c r="X74" t="str">
        <f>IF(sala[[#This Row],[Tiempo Degustacion]]=0,"NO", "SI")</f>
        <v>SI</v>
      </c>
    </row>
    <row r="75" spans="1:24" x14ac:dyDescent="0.45">
      <c r="A75" s="3">
        <v>19</v>
      </c>
      <c r="B75" t="s">
        <v>201</v>
      </c>
      <c r="C75">
        <v>4</v>
      </c>
      <c r="D75" s="1">
        <v>45017.044444444444</v>
      </c>
      <c r="E75" s="1">
        <v>45017.175694444442</v>
      </c>
      <c r="F75" t="s">
        <v>30</v>
      </c>
      <c r="G75" t="s">
        <v>9</v>
      </c>
      <c r="H75" t="s">
        <v>1357</v>
      </c>
      <c r="I75" t="s">
        <v>202</v>
      </c>
      <c r="J75" t="s">
        <v>21</v>
      </c>
      <c r="K75" s="3">
        <v>74</v>
      </c>
      <c r="L75" t="s">
        <v>22</v>
      </c>
      <c r="M75" t="s">
        <v>297</v>
      </c>
      <c r="N75" t="s">
        <v>90</v>
      </c>
      <c r="O75" t="s">
        <v>87</v>
      </c>
      <c r="Q75" s="8">
        <v>218</v>
      </c>
      <c r="R75" t="str">
        <f>TEXT(sala[[#This Row],[Hora de Llegada]],"DD/MM/AAAA")</f>
        <v>01/04/2023</v>
      </c>
      <c r="S75" t="str">
        <f>UPPER(TEXT(sala[[#This Row],[Fecha factura]],"DDDD"))</f>
        <v>SÁBADO</v>
      </c>
      <c r="T75" s="10">
        <f>sala[[#This Row],[Hora de Salida]] - sala[[#This Row],[Hora de Llegada]] + IF(sala[[#This Row],[Estado de la Mesa]]="Ocupada",15/1440,0)</f>
        <v>0.13124999999854481</v>
      </c>
      <c r="U75" s="2">
        <v>100</v>
      </c>
      <c r="V75" s="9">
        <f>sala[[#This Row],[Tiempo de Preparacion (Minutos)]]/1440</f>
        <v>6.9444444444444448E-2</v>
      </c>
      <c r="W75" s="10">
        <f>IF(sala[[#This Row],[Tiempo de permanencia]]-sala[[#This Row],[Tiempo de Preparacion (Horas)]]&lt;0,0,sala[[#This Row],[Tiempo de permanencia]]-sala[[#This Row],[Tiempo de Preparacion (Horas)]])</f>
        <v>6.1805555554100361E-2</v>
      </c>
      <c r="X75" t="str">
        <f>IF(sala[[#This Row],[Tiempo Degustacion]]=0,"NO", "SI")</f>
        <v>SI</v>
      </c>
    </row>
    <row r="76" spans="1:24" x14ac:dyDescent="0.45">
      <c r="A76" s="3">
        <v>19</v>
      </c>
      <c r="B76" t="s">
        <v>203</v>
      </c>
      <c r="C76">
        <v>5</v>
      </c>
      <c r="D76" s="1">
        <v>45017.15</v>
      </c>
      <c r="E76" s="1">
        <v>45017.200694444444</v>
      </c>
      <c r="F76" t="s">
        <v>26</v>
      </c>
      <c r="G76" t="s">
        <v>9</v>
      </c>
      <c r="H76" t="s">
        <v>1357</v>
      </c>
      <c r="I76" t="s">
        <v>204</v>
      </c>
      <c r="J76" t="s">
        <v>38</v>
      </c>
      <c r="K76" s="3">
        <v>75</v>
      </c>
      <c r="L76" t="s">
        <v>39</v>
      </c>
      <c r="M76" t="s">
        <v>80</v>
      </c>
      <c r="N76" t="s">
        <v>62</v>
      </c>
      <c r="Q76" s="8">
        <v>109</v>
      </c>
      <c r="R76" t="str">
        <f>TEXT(sala[[#This Row],[Hora de Llegada]],"DD/MM/AAAA")</f>
        <v>01/04/2023</v>
      </c>
      <c r="S76" t="str">
        <f>UPPER(TEXT(sala[[#This Row],[Fecha factura]],"DDDD"))</f>
        <v>SÁBADO</v>
      </c>
      <c r="T76" s="10">
        <f>sala[[#This Row],[Hora de Salida]] - sala[[#This Row],[Hora de Llegada]] + IF(sala[[#This Row],[Estado de la Mesa]]="Ocupada",15/1440,0)</f>
        <v>6.1111111109009165E-2</v>
      </c>
      <c r="U76" s="2">
        <v>51</v>
      </c>
      <c r="V76" s="9">
        <f>sala[[#This Row],[Tiempo de Preparacion (Minutos)]]/1440</f>
        <v>3.5416666666666666E-2</v>
      </c>
      <c r="W76" s="10">
        <f>IF(sala[[#This Row],[Tiempo de permanencia]]-sala[[#This Row],[Tiempo de Preparacion (Horas)]]&lt;0,0,sala[[#This Row],[Tiempo de permanencia]]-sala[[#This Row],[Tiempo de Preparacion (Horas)]])</f>
        <v>2.56944444423425E-2</v>
      </c>
      <c r="X76" t="str">
        <f>IF(sala[[#This Row],[Tiempo Degustacion]]=0,"NO", "SI")</f>
        <v>SI</v>
      </c>
    </row>
    <row r="77" spans="1:24" x14ac:dyDescent="0.45">
      <c r="A77" s="3">
        <v>17</v>
      </c>
      <c r="B77" t="s">
        <v>205</v>
      </c>
      <c r="C77">
        <v>3</v>
      </c>
      <c r="D77" s="1">
        <v>45017.122916666667</v>
      </c>
      <c r="E77" s="1">
        <v>45017.224999999999</v>
      </c>
      <c r="F77" t="s">
        <v>13</v>
      </c>
      <c r="G77" t="s">
        <v>9</v>
      </c>
      <c r="H77" t="s">
        <v>1357</v>
      </c>
      <c r="I77" t="s">
        <v>206</v>
      </c>
      <c r="J77" t="s">
        <v>11</v>
      </c>
      <c r="K77" s="3">
        <v>76</v>
      </c>
      <c r="L77" t="s">
        <v>105</v>
      </c>
      <c r="M77" t="s">
        <v>123</v>
      </c>
      <c r="N77" t="s">
        <v>72</v>
      </c>
      <c r="O77" t="s">
        <v>46</v>
      </c>
      <c r="P77" t="s">
        <v>76</v>
      </c>
      <c r="Q77" s="8">
        <v>158</v>
      </c>
      <c r="R77" t="str">
        <f>TEXT(sala[[#This Row],[Hora de Llegada]],"DD/MM/AAAA")</f>
        <v>01/04/2023</v>
      </c>
      <c r="S77" t="str">
        <f>UPPER(TEXT(sala[[#This Row],[Fecha factura]],"DDDD"))</f>
        <v>SÁBADO</v>
      </c>
      <c r="T77" s="10">
        <f>sala[[#This Row],[Hora de Salida]] - sala[[#This Row],[Hora de Llegada]] + IF(sala[[#This Row],[Estado de la Mesa]]="Ocupada",15/1440,0)</f>
        <v>0.10208333333139308</v>
      </c>
      <c r="U77" s="2">
        <v>97</v>
      </c>
      <c r="V77" s="9">
        <f>sala[[#This Row],[Tiempo de Preparacion (Minutos)]]/1440</f>
        <v>6.7361111111111108E-2</v>
      </c>
      <c r="W77" s="10">
        <f>IF(sala[[#This Row],[Tiempo de permanencia]]-sala[[#This Row],[Tiempo de Preparacion (Horas)]]&lt;0,0,sala[[#This Row],[Tiempo de permanencia]]-sala[[#This Row],[Tiempo de Preparacion (Horas)]])</f>
        <v>3.472222222028197E-2</v>
      </c>
      <c r="X77" t="str">
        <f>IF(sala[[#This Row],[Tiempo Degustacion]]=0,"NO", "SI")</f>
        <v>SI</v>
      </c>
    </row>
    <row r="78" spans="1:24" x14ac:dyDescent="0.45">
      <c r="A78" s="3">
        <v>3</v>
      </c>
      <c r="B78" t="s">
        <v>207</v>
      </c>
      <c r="C78">
        <v>1</v>
      </c>
      <c r="D78" s="1">
        <v>45017.115277777775</v>
      </c>
      <c r="E78" s="1">
        <v>45017.260416666664</v>
      </c>
      <c r="F78" t="s">
        <v>8</v>
      </c>
      <c r="G78" t="s">
        <v>33</v>
      </c>
      <c r="H78" t="s">
        <v>1357</v>
      </c>
      <c r="I78" t="s">
        <v>208</v>
      </c>
      <c r="J78" t="s">
        <v>21</v>
      </c>
      <c r="K78" s="3">
        <v>77</v>
      </c>
      <c r="L78" t="s">
        <v>45</v>
      </c>
      <c r="M78" t="s">
        <v>143</v>
      </c>
      <c r="N78" t="s">
        <v>46</v>
      </c>
      <c r="O78" t="s">
        <v>61</v>
      </c>
      <c r="Q78" s="8">
        <v>99</v>
      </c>
      <c r="R78" t="str">
        <f>TEXT(sala[[#This Row],[Hora de Llegada]],"DD/MM/AAAA")</f>
        <v>01/04/2023</v>
      </c>
      <c r="S78" t="str">
        <f>UPPER(TEXT(sala[[#This Row],[Fecha factura]],"DDDD"))</f>
        <v>SÁBADO</v>
      </c>
      <c r="T78" s="10">
        <f>sala[[#This Row],[Hora de Salida]] - sala[[#This Row],[Hora de Llegada]] + IF(sala[[#This Row],[Estado de la Mesa]]="Ocupada",15/1440,0)</f>
        <v>0.14513888888905058</v>
      </c>
      <c r="U78" s="2">
        <v>97</v>
      </c>
      <c r="V78" s="9">
        <f>sala[[#This Row],[Tiempo de Preparacion (Minutos)]]/1440</f>
        <v>6.7361111111111108E-2</v>
      </c>
      <c r="W78" s="10">
        <f>IF(sala[[#This Row],[Tiempo de permanencia]]-sala[[#This Row],[Tiempo de Preparacion (Horas)]]&lt;0,0,sala[[#This Row],[Tiempo de permanencia]]-sala[[#This Row],[Tiempo de Preparacion (Horas)]])</f>
        <v>7.7777777777939469E-2</v>
      </c>
      <c r="X78" t="str">
        <f>IF(sala[[#This Row],[Tiempo Degustacion]]=0,"NO", "SI")</f>
        <v>SI</v>
      </c>
    </row>
    <row r="79" spans="1:24" x14ac:dyDescent="0.45">
      <c r="A79" s="3">
        <v>7</v>
      </c>
      <c r="B79" t="s">
        <v>209</v>
      </c>
      <c r="C79">
        <v>4</v>
      </c>
      <c r="D79" s="1">
        <v>45017.06527777778</v>
      </c>
      <c r="E79" s="1">
        <v>45017.127083333333</v>
      </c>
      <c r="F79" t="s">
        <v>8</v>
      </c>
      <c r="G79" t="s">
        <v>9</v>
      </c>
      <c r="H79" t="s">
        <v>1357</v>
      </c>
      <c r="I79" t="s">
        <v>210</v>
      </c>
      <c r="J79" t="s">
        <v>21</v>
      </c>
      <c r="K79" s="3">
        <v>78</v>
      </c>
      <c r="L79" t="s">
        <v>17</v>
      </c>
      <c r="M79" t="s">
        <v>211</v>
      </c>
      <c r="Q79" s="8">
        <v>57</v>
      </c>
      <c r="R79" t="str">
        <f>TEXT(sala[[#This Row],[Hora de Llegada]],"DD/MM/AAAA")</f>
        <v>01/04/2023</v>
      </c>
      <c r="S79" t="str">
        <f>UPPER(TEXT(sala[[#This Row],[Fecha factura]],"DDDD"))</f>
        <v>SÁBADO</v>
      </c>
      <c r="T79" s="10">
        <f>sala[[#This Row],[Hora de Salida]] - sala[[#This Row],[Hora de Llegada]] + IF(sala[[#This Row],[Estado de la Mesa]]="Ocupada",15/1440,0)</f>
        <v>6.1805555553291924E-2</v>
      </c>
      <c r="U79" s="2">
        <v>54</v>
      </c>
      <c r="V79" s="9">
        <f>sala[[#This Row],[Tiempo de Preparacion (Minutos)]]/1440</f>
        <v>3.7499999999999999E-2</v>
      </c>
      <c r="W79" s="10">
        <f>IF(sala[[#This Row],[Tiempo de permanencia]]-sala[[#This Row],[Tiempo de Preparacion (Horas)]]&lt;0,0,sala[[#This Row],[Tiempo de permanencia]]-sala[[#This Row],[Tiempo de Preparacion (Horas)]])</f>
        <v>2.4305555553291926E-2</v>
      </c>
      <c r="X79" t="str">
        <f>IF(sala[[#This Row],[Tiempo Degustacion]]=0,"NO", "SI")</f>
        <v>SI</v>
      </c>
    </row>
    <row r="80" spans="1:24" x14ac:dyDescent="0.45">
      <c r="A80" s="3">
        <v>16</v>
      </c>
      <c r="B80" t="s">
        <v>212</v>
      </c>
      <c r="C80">
        <v>2</v>
      </c>
      <c r="D80" s="1">
        <v>45017.06527777778</v>
      </c>
      <c r="E80" s="1">
        <v>45017.213888888888</v>
      </c>
      <c r="F80" t="s">
        <v>8</v>
      </c>
      <c r="G80" t="s">
        <v>9</v>
      </c>
      <c r="H80" t="s">
        <v>1357</v>
      </c>
      <c r="I80" t="s">
        <v>213</v>
      </c>
      <c r="J80" t="s">
        <v>21</v>
      </c>
      <c r="K80" s="3">
        <v>79</v>
      </c>
      <c r="L80" t="s">
        <v>39</v>
      </c>
      <c r="M80" t="s">
        <v>58</v>
      </c>
      <c r="N80" t="s">
        <v>61</v>
      </c>
      <c r="O80" t="s">
        <v>86</v>
      </c>
      <c r="P80" t="s">
        <v>65</v>
      </c>
      <c r="Q80" s="8">
        <v>309</v>
      </c>
      <c r="R80" t="str">
        <f>TEXT(sala[[#This Row],[Hora de Llegada]],"DD/MM/AAAA")</f>
        <v>01/04/2023</v>
      </c>
      <c r="S80" t="str">
        <f>UPPER(TEXT(sala[[#This Row],[Fecha factura]],"DDDD"))</f>
        <v>SÁBADO</v>
      </c>
      <c r="T80" s="10">
        <f>sala[[#This Row],[Hora de Salida]] - sala[[#This Row],[Hora de Llegada]] + IF(sala[[#This Row],[Estado de la Mesa]]="Ocupada",15/1440,0)</f>
        <v>0.14861111110803904</v>
      </c>
      <c r="U80" s="2">
        <v>96</v>
      </c>
      <c r="V80" s="9">
        <f>sala[[#This Row],[Tiempo de Preparacion (Minutos)]]/1440</f>
        <v>6.6666666666666666E-2</v>
      </c>
      <c r="W80" s="10">
        <f>IF(sala[[#This Row],[Tiempo de permanencia]]-sala[[#This Row],[Tiempo de Preparacion (Horas)]]&lt;0,0,sala[[#This Row],[Tiempo de permanencia]]-sala[[#This Row],[Tiempo de Preparacion (Horas)]])</f>
        <v>8.1944444441372374E-2</v>
      </c>
      <c r="X80" t="str">
        <f>IF(sala[[#This Row],[Tiempo Degustacion]]=0,"NO", "SI")</f>
        <v>SI</v>
      </c>
    </row>
    <row r="81" spans="1:24" x14ac:dyDescent="0.45">
      <c r="A81" s="3">
        <v>18</v>
      </c>
      <c r="B81" t="s">
        <v>214</v>
      </c>
      <c r="C81">
        <v>6</v>
      </c>
      <c r="D81" s="1">
        <v>45017.093055555553</v>
      </c>
      <c r="E81" s="1">
        <v>45017.156944444447</v>
      </c>
      <c r="F81" t="s">
        <v>30</v>
      </c>
      <c r="G81" t="s">
        <v>9</v>
      </c>
      <c r="H81" t="s">
        <v>1357</v>
      </c>
      <c r="I81" t="s">
        <v>215</v>
      </c>
      <c r="J81" t="s">
        <v>21</v>
      </c>
      <c r="K81" s="3">
        <v>80</v>
      </c>
      <c r="L81" t="s">
        <v>39</v>
      </c>
      <c r="M81" t="s">
        <v>390</v>
      </c>
      <c r="N81" t="s">
        <v>91</v>
      </c>
      <c r="O81" t="s">
        <v>46</v>
      </c>
      <c r="Q81" s="8">
        <v>121</v>
      </c>
      <c r="R81" t="str">
        <f>TEXT(sala[[#This Row],[Hora de Llegada]],"DD/MM/AAAA")</f>
        <v>01/04/2023</v>
      </c>
      <c r="S81" t="str">
        <f>UPPER(TEXT(sala[[#This Row],[Fecha factura]],"DDDD"))</f>
        <v>SÁBADO</v>
      </c>
      <c r="T81" s="10">
        <f>sala[[#This Row],[Hora de Salida]] - sala[[#This Row],[Hora de Llegada]] + IF(sala[[#This Row],[Estado de la Mesa]]="Ocupada",15/1440,0)</f>
        <v>6.3888888893416151E-2</v>
      </c>
      <c r="U81" s="2">
        <v>67</v>
      </c>
      <c r="V81" s="9">
        <f>sala[[#This Row],[Tiempo de Preparacion (Minutos)]]/1440</f>
        <v>4.6527777777777779E-2</v>
      </c>
      <c r="W81" s="10">
        <f>IF(sala[[#This Row],[Tiempo de permanencia]]-sala[[#This Row],[Tiempo de Preparacion (Horas)]]&lt;0,0,sala[[#This Row],[Tiempo de permanencia]]-sala[[#This Row],[Tiempo de Preparacion (Horas)]])</f>
        <v>1.7361111115638372E-2</v>
      </c>
      <c r="X81" t="str">
        <f>IF(sala[[#This Row],[Tiempo Degustacion]]=0,"NO", "SI")</f>
        <v>SI</v>
      </c>
    </row>
    <row r="82" spans="1:24" x14ac:dyDescent="0.45">
      <c r="A82" s="3">
        <v>17</v>
      </c>
      <c r="B82" t="s">
        <v>216</v>
      </c>
      <c r="C82">
        <v>4</v>
      </c>
      <c r="D82" s="1">
        <v>45017.152777777781</v>
      </c>
      <c r="E82" s="1">
        <v>45017.271527777775</v>
      </c>
      <c r="F82" t="s">
        <v>26</v>
      </c>
      <c r="G82" t="s">
        <v>33</v>
      </c>
      <c r="H82" t="s">
        <v>1357</v>
      </c>
      <c r="I82" t="s">
        <v>217</v>
      </c>
      <c r="J82" t="s">
        <v>38</v>
      </c>
      <c r="K82" s="3">
        <v>81</v>
      </c>
      <c r="L82" t="s">
        <v>50</v>
      </c>
      <c r="M82" t="s">
        <v>218</v>
      </c>
      <c r="Q82" s="8">
        <v>62</v>
      </c>
      <c r="R82" t="str">
        <f>TEXT(sala[[#This Row],[Hora de Llegada]],"DD/MM/AAAA")</f>
        <v>01/04/2023</v>
      </c>
      <c r="S82" t="str">
        <f>UPPER(TEXT(sala[[#This Row],[Fecha factura]],"DDDD"))</f>
        <v>SÁBADO</v>
      </c>
      <c r="T82" s="10">
        <f>sala[[#This Row],[Hora de Salida]] - sala[[#This Row],[Hora de Llegada]] + IF(sala[[#This Row],[Estado de la Mesa]]="Ocupada",15/1440,0)</f>
        <v>0.12916666666084589</v>
      </c>
      <c r="U82" s="2">
        <v>59</v>
      </c>
      <c r="V82" s="9">
        <f>sala[[#This Row],[Tiempo de Preparacion (Minutos)]]/1440</f>
        <v>4.0972222222222222E-2</v>
      </c>
      <c r="W82" s="10">
        <f>IF(sala[[#This Row],[Tiempo de permanencia]]-sala[[#This Row],[Tiempo de Preparacion (Horas)]]&lt;0,0,sala[[#This Row],[Tiempo de permanencia]]-sala[[#This Row],[Tiempo de Preparacion (Horas)]])</f>
        <v>8.8194444438623676E-2</v>
      </c>
      <c r="X82" t="str">
        <f>IF(sala[[#This Row],[Tiempo Degustacion]]=0,"NO", "SI")</f>
        <v>SI</v>
      </c>
    </row>
    <row r="83" spans="1:24" x14ac:dyDescent="0.45">
      <c r="A83" s="3">
        <v>16</v>
      </c>
      <c r="B83" t="s">
        <v>219</v>
      </c>
      <c r="C83">
        <v>3</v>
      </c>
      <c r="D83" s="1">
        <v>45017.142361111109</v>
      </c>
      <c r="E83" s="1">
        <v>45017.298611111109</v>
      </c>
      <c r="F83" t="s">
        <v>26</v>
      </c>
      <c r="G83" t="s">
        <v>14</v>
      </c>
      <c r="H83" t="s">
        <v>1357</v>
      </c>
      <c r="I83" t="s">
        <v>220</v>
      </c>
      <c r="J83" t="s">
        <v>21</v>
      </c>
      <c r="K83" s="3">
        <v>82</v>
      </c>
      <c r="L83" t="s">
        <v>28</v>
      </c>
      <c r="M83" t="s">
        <v>229</v>
      </c>
      <c r="N83" t="s">
        <v>161</v>
      </c>
      <c r="Q83" s="8">
        <v>80</v>
      </c>
      <c r="R83" t="str">
        <f>TEXT(sala[[#This Row],[Hora de Llegada]],"DD/MM/AAAA")</f>
        <v>01/04/2023</v>
      </c>
      <c r="S83" t="str">
        <f>UPPER(TEXT(sala[[#This Row],[Fecha factura]],"DDDD"))</f>
        <v>SÁBADO</v>
      </c>
      <c r="T83" s="10">
        <f>sala[[#This Row],[Hora de Salida]] - sala[[#This Row],[Hora de Llegada]] + IF(sala[[#This Row],[Estado de la Mesa]]="Ocupada",15/1440,0)</f>
        <v>0.15625</v>
      </c>
      <c r="U83" s="2">
        <v>19</v>
      </c>
      <c r="V83" s="9">
        <f>sala[[#This Row],[Tiempo de Preparacion (Minutos)]]/1440</f>
        <v>1.3194444444444444E-2</v>
      </c>
      <c r="W83" s="10">
        <f>IF(sala[[#This Row],[Tiempo de permanencia]]-sala[[#This Row],[Tiempo de Preparacion (Horas)]]&lt;0,0,sala[[#This Row],[Tiempo de permanencia]]-sala[[#This Row],[Tiempo de Preparacion (Horas)]])</f>
        <v>0.14305555555555555</v>
      </c>
      <c r="X83" t="str">
        <f>IF(sala[[#This Row],[Tiempo Degustacion]]=0,"NO", "SI")</f>
        <v>SI</v>
      </c>
    </row>
    <row r="84" spans="1:24" x14ac:dyDescent="0.45">
      <c r="A84" s="3">
        <v>15</v>
      </c>
      <c r="B84" t="s">
        <v>221</v>
      </c>
      <c r="C84">
        <v>1</v>
      </c>
      <c r="D84" s="1">
        <v>45017.154166666667</v>
      </c>
      <c r="E84" s="1">
        <v>45017.277083333334</v>
      </c>
      <c r="F84" t="s">
        <v>13</v>
      </c>
      <c r="G84" t="s">
        <v>33</v>
      </c>
      <c r="H84" t="s">
        <v>1357</v>
      </c>
      <c r="I84" t="s">
        <v>222</v>
      </c>
      <c r="J84" t="s">
        <v>38</v>
      </c>
      <c r="K84" s="3">
        <v>83</v>
      </c>
      <c r="L84" t="s">
        <v>105</v>
      </c>
      <c r="M84" t="s">
        <v>200</v>
      </c>
      <c r="N84" t="s">
        <v>86</v>
      </c>
      <c r="O84" t="s">
        <v>87</v>
      </c>
      <c r="Q84" s="8">
        <v>170</v>
      </c>
      <c r="R84" t="str">
        <f>TEXT(sala[[#This Row],[Hora de Llegada]],"DD/MM/AAAA")</f>
        <v>01/04/2023</v>
      </c>
      <c r="S84" t="str">
        <f>UPPER(TEXT(sala[[#This Row],[Fecha factura]],"DDDD"))</f>
        <v>SÁBADO</v>
      </c>
      <c r="T84" s="10">
        <f>sala[[#This Row],[Hora de Salida]] - sala[[#This Row],[Hora de Llegada]] + IF(sala[[#This Row],[Estado de la Mesa]]="Ocupada",15/1440,0)</f>
        <v>0.13333333333381839</v>
      </c>
      <c r="U84" s="2">
        <v>94</v>
      </c>
      <c r="V84" s="9">
        <f>sala[[#This Row],[Tiempo de Preparacion (Minutos)]]/1440</f>
        <v>6.5277777777777782E-2</v>
      </c>
      <c r="W84" s="10">
        <f>IF(sala[[#This Row],[Tiempo de permanencia]]-sala[[#This Row],[Tiempo de Preparacion (Horas)]]&lt;0,0,sala[[#This Row],[Tiempo de permanencia]]-sala[[#This Row],[Tiempo de Preparacion (Horas)]])</f>
        <v>6.8055555556040606E-2</v>
      </c>
      <c r="X84" t="str">
        <f>IF(sala[[#This Row],[Tiempo Degustacion]]=0,"NO", "SI")</f>
        <v>SI</v>
      </c>
    </row>
    <row r="85" spans="1:24" x14ac:dyDescent="0.45">
      <c r="A85" s="3">
        <v>19</v>
      </c>
      <c r="B85" t="s">
        <v>223</v>
      </c>
      <c r="C85">
        <v>5</v>
      </c>
      <c r="D85" s="1">
        <v>45017.070833333331</v>
      </c>
      <c r="E85" s="1">
        <v>45017.137499999997</v>
      </c>
      <c r="F85" t="s">
        <v>30</v>
      </c>
      <c r="G85" t="s">
        <v>9</v>
      </c>
      <c r="H85" t="s">
        <v>1357</v>
      </c>
      <c r="I85" t="s">
        <v>224</v>
      </c>
      <c r="J85" t="s">
        <v>38</v>
      </c>
      <c r="K85" s="3">
        <v>84</v>
      </c>
      <c r="L85" t="s">
        <v>1354</v>
      </c>
      <c r="M85" t="s">
        <v>123</v>
      </c>
      <c r="Q85" s="8">
        <v>60</v>
      </c>
      <c r="R85" t="str">
        <f>TEXT(sala[[#This Row],[Hora de Llegada]],"DD/MM/AAAA")</f>
        <v>01/04/2023</v>
      </c>
      <c r="S85" t="str">
        <f>UPPER(TEXT(sala[[#This Row],[Fecha factura]],"DDDD"))</f>
        <v>SÁBADO</v>
      </c>
      <c r="T85" s="10">
        <f>sala[[#This Row],[Hora de Salida]] - sala[[#This Row],[Hora de Llegada]] + IF(sala[[#This Row],[Estado de la Mesa]]="Ocupada",15/1440,0)</f>
        <v>7.708333333236321E-2</v>
      </c>
      <c r="U85" s="2">
        <v>10</v>
      </c>
      <c r="V85" s="9">
        <f>sala[[#This Row],[Tiempo de Preparacion (Minutos)]]/1440</f>
        <v>6.9444444444444441E-3</v>
      </c>
      <c r="W85" s="10">
        <f>IF(sala[[#This Row],[Tiempo de permanencia]]-sala[[#This Row],[Tiempo de Preparacion (Horas)]]&lt;0,0,sala[[#This Row],[Tiempo de permanencia]]-sala[[#This Row],[Tiempo de Preparacion (Horas)]])</f>
        <v>7.0138888887918763E-2</v>
      </c>
      <c r="X85" t="str">
        <f>IF(sala[[#This Row],[Tiempo Degustacion]]=0,"NO", "SI")</f>
        <v>SI</v>
      </c>
    </row>
    <row r="86" spans="1:24" x14ac:dyDescent="0.45">
      <c r="A86" s="3">
        <v>8</v>
      </c>
      <c r="B86" t="s">
        <v>225</v>
      </c>
      <c r="C86">
        <v>3</v>
      </c>
      <c r="D86" s="1">
        <v>45017.107638888891</v>
      </c>
      <c r="E86" s="1">
        <v>45017.188194444447</v>
      </c>
      <c r="F86" t="s">
        <v>19</v>
      </c>
      <c r="G86" t="s">
        <v>33</v>
      </c>
      <c r="H86" t="s">
        <v>1357</v>
      </c>
      <c r="I86" t="s">
        <v>226</v>
      </c>
      <c r="J86" t="s">
        <v>21</v>
      </c>
      <c r="K86" s="3">
        <v>85</v>
      </c>
      <c r="L86" t="s">
        <v>71</v>
      </c>
      <c r="M86" t="s">
        <v>68</v>
      </c>
      <c r="N86" t="s">
        <v>24</v>
      </c>
      <c r="O86" t="s">
        <v>86</v>
      </c>
      <c r="P86" t="s">
        <v>87</v>
      </c>
      <c r="Q86" s="8">
        <v>208</v>
      </c>
      <c r="R86" t="str">
        <f>TEXT(sala[[#This Row],[Hora de Llegada]],"DD/MM/AAAA")</f>
        <v>01/04/2023</v>
      </c>
      <c r="S86" t="str">
        <f>UPPER(TEXT(sala[[#This Row],[Fecha factura]],"DDDD"))</f>
        <v>SÁBADO</v>
      </c>
      <c r="T86" s="10">
        <f>sala[[#This Row],[Hora de Salida]] - sala[[#This Row],[Hora de Llegada]] + IF(sala[[#This Row],[Estado de la Mesa]]="Ocupada",15/1440,0)</f>
        <v>8.0555555556202307E-2</v>
      </c>
      <c r="U86" s="2">
        <v>142</v>
      </c>
      <c r="V86" s="9">
        <f>sala[[#This Row],[Tiempo de Preparacion (Minutos)]]/1440</f>
        <v>9.8611111111111108E-2</v>
      </c>
      <c r="W86" s="10">
        <f>IF(sala[[#This Row],[Tiempo de permanencia]]-sala[[#This Row],[Tiempo de Preparacion (Horas)]]&lt;0,0,sala[[#This Row],[Tiempo de permanencia]]-sala[[#This Row],[Tiempo de Preparacion (Horas)]])</f>
        <v>0</v>
      </c>
      <c r="X86" t="str">
        <f>IF(sala[[#This Row],[Tiempo Degustacion]]=0,"NO", "SI")</f>
        <v>NO</v>
      </c>
    </row>
    <row r="87" spans="1:24" x14ac:dyDescent="0.45">
      <c r="A87" s="3">
        <v>20</v>
      </c>
      <c r="B87" t="s">
        <v>227</v>
      </c>
      <c r="C87">
        <v>3</v>
      </c>
      <c r="D87" s="1">
        <v>45017.001388888886</v>
      </c>
      <c r="E87" s="1">
        <v>45017.088888888888</v>
      </c>
      <c r="F87" t="s">
        <v>26</v>
      </c>
      <c r="G87" t="s">
        <v>9</v>
      </c>
      <c r="H87" t="s">
        <v>1356</v>
      </c>
      <c r="I87" t="s">
        <v>228</v>
      </c>
      <c r="J87" t="s">
        <v>21</v>
      </c>
      <c r="K87" s="3">
        <v>86</v>
      </c>
      <c r="L87" t="s">
        <v>1359</v>
      </c>
      <c r="M87" t="s">
        <v>229</v>
      </c>
      <c r="Q87" s="8">
        <v>50</v>
      </c>
      <c r="R87" t="str">
        <f>TEXT(sala[[#This Row],[Hora de Llegada]],"DD/MM/AAAA")</f>
        <v>01/04/2023</v>
      </c>
      <c r="S87" t="str">
        <f>UPPER(TEXT(sala[[#This Row],[Fecha factura]],"DDDD"))</f>
        <v>SÁBADO</v>
      </c>
      <c r="T87" s="10">
        <f>sala[[#This Row],[Hora de Salida]] - sala[[#This Row],[Hora de Llegada]] + IF(sala[[#This Row],[Estado de la Mesa]]="Ocupada",15/1440,0)</f>
        <v>8.7500000001455192E-2</v>
      </c>
      <c r="U87" s="2">
        <v>8</v>
      </c>
      <c r="V87" s="9">
        <f>sala[[#This Row],[Tiempo de Preparacion (Minutos)]]/1440</f>
        <v>5.5555555555555558E-3</v>
      </c>
      <c r="W87" s="10">
        <f>IF(sala[[#This Row],[Tiempo de permanencia]]-sala[[#This Row],[Tiempo de Preparacion (Horas)]]&lt;0,0,sala[[#This Row],[Tiempo de permanencia]]-sala[[#This Row],[Tiempo de Preparacion (Horas)]])</f>
        <v>8.1944444445899642E-2</v>
      </c>
      <c r="X87" t="str">
        <f>IF(sala[[#This Row],[Tiempo Degustacion]]=0,"NO", "SI")</f>
        <v>SI</v>
      </c>
    </row>
    <row r="88" spans="1:24" x14ac:dyDescent="0.45">
      <c r="A88" s="3">
        <v>3</v>
      </c>
      <c r="B88" t="s">
        <v>230</v>
      </c>
      <c r="C88">
        <v>2</v>
      </c>
      <c r="D88" s="1">
        <v>45017.073611111111</v>
      </c>
      <c r="E88" s="1">
        <v>45017.137499999997</v>
      </c>
      <c r="F88" t="s">
        <v>30</v>
      </c>
      <c r="G88" t="s">
        <v>9</v>
      </c>
      <c r="H88" t="s">
        <v>1357</v>
      </c>
      <c r="I88" t="s">
        <v>231</v>
      </c>
      <c r="J88" t="s">
        <v>38</v>
      </c>
      <c r="K88" s="3">
        <v>87</v>
      </c>
      <c r="L88" t="s">
        <v>39</v>
      </c>
      <c r="M88" t="s">
        <v>143</v>
      </c>
      <c r="N88" t="s">
        <v>87</v>
      </c>
      <c r="O88" t="s">
        <v>23</v>
      </c>
      <c r="Q88" s="8">
        <v>99</v>
      </c>
      <c r="R88" t="str">
        <f>TEXT(sala[[#This Row],[Hora de Llegada]],"DD/MM/AAAA")</f>
        <v>01/04/2023</v>
      </c>
      <c r="S88" t="str">
        <f>UPPER(TEXT(sala[[#This Row],[Fecha factura]],"DDDD"))</f>
        <v>SÁBADO</v>
      </c>
      <c r="T88" s="10">
        <f>sala[[#This Row],[Hora de Salida]] - sala[[#This Row],[Hora de Llegada]] + IF(sala[[#This Row],[Estado de la Mesa]]="Ocupada",15/1440,0)</f>
        <v>7.4305555552806865E-2</v>
      </c>
      <c r="U88" s="2">
        <v>71</v>
      </c>
      <c r="V88" s="9">
        <f>sala[[#This Row],[Tiempo de Preparacion (Minutos)]]/1440</f>
        <v>4.9305555555555554E-2</v>
      </c>
      <c r="W88" s="10">
        <f>IF(sala[[#This Row],[Tiempo de permanencia]]-sala[[#This Row],[Tiempo de Preparacion (Horas)]]&lt;0,0,sala[[#This Row],[Tiempo de permanencia]]-sala[[#This Row],[Tiempo de Preparacion (Horas)]])</f>
        <v>2.4999999997251311E-2</v>
      </c>
      <c r="X88" t="str">
        <f>IF(sala[[#This Row],[Tiempo Degustacion]]=0,"NO", "SI")</f>
        <v>SI</v>
      </c>
    </row>
    <row r="89" spans="1:24" x14ac:dyDescent="0.45">
      <c r="A89" s="3">
        <v>18</v>
      </c>
      <c r="B89" t="s">
        <v>232</v>
      </c>
      <c r="C89">
        <v>1</v>
      </c>
      <c r="D89" s="1">
        <v>45017.145833333336</v>
      </c>
      <c r="E89" s="1">
        <v>45017.277777777781</v>
      </c>
      <c r="F89" t="s">
        <v>30</v>
      </c>
      <c r="G89" t="s">
        <v>9</v>
      </c>
      <c r="H89" t="s">
        <v>1356</v>
      </c>
      <c r="I89" t="s">
        <v>233</v>
      </c>
      <c r="J89" t="s">
        <v>11</v>
      </c>
      <c r="K89" s="3">
        <v>88</v>
      </c>
      <c r="L89" t="s">
        <v>71</v>
      </c>
      <c r="M89" t="s">
        <v>80</v>
      </c>
      <c r="N89" t="s">
        <v>47</v>
      </c>
      <c r="O89" t="s">
        <v>76</v>
      </c>
      <c r="Q89" s="8">
        <v>123</v>
      </c>
      <c r="R89" t="str">
        <f>TEXT(sala[[#This Row],[Hora de Llegada]],"DD/MM/AAAA")</f>
        <v>01/04/2023</v>
      </c>
      <c r="S89" t="str">
        <f>UPPER(TEXT(sala[[#This Row],[Fecha factura]],"DDDD"))</f>
        <v>SÁBADO</v>
      </c>
      <c r="T89" s="10">
        <f>sala[[#This Row],[Hora de Salida]] - sala[[#This Row],[Hora de Llegada]] + IF(sala[[#This Row],[Estado de la Mesa]]="Ocupada",15/1440,0)</f>
        <v>0.13194444444525288</v>
      </c>
      <c r="U89" s="2">
        <v>117</v>
      </c>
      <c r="V89" s="9">
        <f>sala[[#This Row],[Tiempo de Preparacion (Minutos)]]/1440</f>
        <v>8.1250000000000003E-2</v>
      </c>
      <c r="W89" s="10">
        <f>IF(sala[[#This Row],[Tiempo de permanencia]]-sala[[#This Row],[Tiempo de Preparacion (Horas)]]&lt;0,0,sala[[#This Row],[Tiempo de permanencia]]-sala[[#This Row],[Tiempo de Preparacion (Horas)]])</f>
        <v>5.0694444445252881E-2</v>
      </c>
      <c r="X89" t="str">
        <f>IF(sala[[#This Row],[Tiempo Degustacion]]=0,"NO", "SI")</f>
        <v>SI</v>
      </c>
    </row>
    <row r="90" spans="1:24" x14ac:dyDescent="0.45">
      <c r="A90" s="3">
        <v>11</v>
      </c>
      <c r="B90" t="s">
        <v>175</v>
      </c>
      <c r="C90">
        <v>4</v>
      </c>
      <c r="D90" s="1">
        <v>45017.029166666667</v>
      </c>
      <c r="E90" s="1">
        <v>45017.09652777778</v>
      </c>
      <c r="F90" t="s">
        <v>26</v>
      </c>
      <c r="G90" t="s">
        <v>14</v>
      </c>
      <c r="H90" t="s">
        <v>1356</v>
      </c>
      <c r="I90" t="s">
        <v>234</v>
      </c>
      <c r="J90" t="s">
        <v>21</v>
      </c>
      <c r="K90" s="3">
        <v>89</v>
      </c>
      <c r="L90" t="s">
        <v>50</v>
      </c>
      <c r="M90" t="s">
        <v>385</v>
      </c>
      <c r="N90" t="s">
        <v>90</v>
      </c>
      <c r="O90" t="s">
        <v>150</v>
      </c>
      <c r="Q90" s="8">
        <v>159</v>
      </c>
      <c r="R90" t="str">
        <f>TEXT(sala[[#This Row],[Hora de Llegada]],"DD/MM/AAAA")</f>
        <v>01/04/2023</v>
      </c>
      <c r="S90" t="str">
        <f>UPPER(TEXT(sala[[#This Row],[Fecha factura]],"DDDD"))</f>
        <v>SÁBADO</v>
      </c>
      <c r="T90" s="10">
        <f>sala[[#This Row],[Hora de Salida]] - sala[[#This Row],[Hora de Llegada]] + IF(sala[[#This Row],[Estado de la Mesa]]="Ocupada",15/1440,0)</f>
        <v>6.7361111112404615E-2</v>
      </c>
      <c r="U90" s="2">
        <v>142</v>
      </c>
      <c r="V90" s="9">
        <f>sala[[#This Row],[Tiempo de Preparacion (Minutos)]]/1440</f>
        <v>9.8611111111111108E-2</v>
      </c>
      <c r="W90" s="10">
        <f>IF(sala[[#This Row],[Tiempo de permanencia]]-sala[[#This Row],[Tiempo de Preparacion (Horas)]]&lt;0,0,sala[[#This Row],[Tiempo de permanencia]]-sala[[#This Row],[Tiempo de Preparacion (Horas)]])</f>
        <v>0</v>
      </c>
      <c r="X90" t="str">
        <f>IF(sala[[#This Row],[Tiempo Degustacion]]=0,"NO", "SI")</f>
        <v>NO</v>
      </c>
    </row>
    <row r="91" spans="1:24" x14ac:dyDescent="0.45">
      <c r="A91" s="3">
        <v>6</v>
      </c>
      <c r="B91" t="s">
        <v>235</v>
      </c>
      <c r="C91">
        <v>3</v>
      </c>
      <c r="D91" s="1">
        <v>45017.053472222222</v>
      </c>
      <c r="E91" s="1">
        <v>45017.134027777778</v>
      </c>
      <c r="F91" t="s">
        <v>26</v>
      </c>
      <c r="G91" t="s">
        <v>9</v>
      </c>
      <c r="H91" t="s">
        <v>1356</v>
      </c>
      <c r="I91" t="s">
        <v>236</v>
      </c>
      <c r="J91" t="s">
        <v>11</v>
      </c>
      <c r="K91" s="3">
        <v>90</v>
      </c>
      <c r="L91" t="s">
        <v>71</v>
      </c>
      <c r="M91" t="s">
        <v>98</v>
      </c>
      <c r="Q91" s="8">
        <v>34</v>
      </c>
      <c r="R91" t="str">
        <f>TEXT(sala[[#This Row],[Hora de Llegada]],"DD/MM/AAAA")</f>
        <v>01/04/2023</v>
      </c>
      <c r="S91" t="str">
        <f>UPPER(TEXT(sala[[#This Row],[Fecha factura]],"DDDD"))</f>
        <v>SÁBADO</v>
      </c>
      <c r="T91" s="10">
        <f>sala[[#This Row],[Hora de Salida]] - sala[[#This Row],[Hora de Llegada]] + IF(sala[[#This Row],[Estado de la Mesa]]="Ocupada",15/1440,0)</f>
        <v>8.0555555556202307E-2</v>
      </c>
      <c r="U91" s="2">
        <v>48</v>
      </c>
      <c r="V91" s="9">
        <f>sala[[#This Row],[Tiempo de Preparacion (Minutos)]]/1440</f>
        <v>3.3333333333333333E-2</v>
      </c>
      <c r="W91" s="10">
        <f>IF(sala[[#This Row],[Tiempo de permanencia]]-sala[[#This Row],[Tiempo de Preparacion (Horas)]]&lt;0,0,sala[[#This Row],[Tiempo de permanencia]]-sala[[#This Row],[Tiempo de Preparacion (Horas)]])</f>
        <v>4.7222222222868974E-2</v>
      </c>
      <c r="X91" t="str">
        <f>IF(sala[[#This Row],[Tiempo Degustacion]]=0,"NO", "SI")</f>
        <v>SI</v>
      </c>
    </row>
    <row r="92" spans="1:24" x14ac:dyDescent="0.45">
      <c r="A92" s="3">
        <v>1</v>
      </c>
      <c r="B92" t="s">
        <v>237</v>
      </c>
      <c r="C92">
        <v>5</v>
      </c>
      <c r="D92" s="1">
        <v>45017.151388888888</v>
      </c>
      <c r="E92" s="1">
        <v>45017.224999999999</v>
      </c>
      <c r="F92" t="s">
        <v>26</v>
      </c>
      <c r="G92" t="s">
        <v>9</v>
      </c>
      <c r="H92" t="s">
        <v>1357</v>
      </c>
      <c r="I92" t="s">
        <v>238</v>
      </c>
      <c r="J92" t="s">
        <v>11</v>
      </c>
      <c r="K92" s="3">
        <v>91</v>
      </c>
      <c r="L92" t="s">
        <v>1359</v>
      </c>
      <c r="M92" t="s">
        <v>35</v>
      </c>
      <c r="N92" t="s">
        <v>65</v>
      </c>
      <c r="O92" t="s">
        <v>150</v>
      </c>
      <c r="P92" t="s">
        <v>116</v>
      </c>
      <c r="Q92" s="8">
        <v>293</v>
      </c>
      <c r="R92" t="str">
        <f>TEXT(sala[[#This Row],[Hora de Llegada]],"DD/MM/AAAA")</f>
        <v>01/04/2023</v>
      </c>
      <c r="S92" t="str">
        <f>UPPER(TEXT(sala[[#This Row],[Fecha factura]],"DDDD"))</f>
        <v>SÁBADO</v>
      </c>
      <c r="T92" s="10">
        <f>sala[[#This Row],[Hora de Salida]] - sala[[#This Row],[Hora de Llegada]] + IF(sala[[#This Row],[Estado de la Mesa]]="Ocupada",15/1440,0)</f>
        <v>7.3611111110949423E-2</v>
      </c>
      <c r="U92" s="2">
        <v>132</v>
      </c>
      <c r="V92" s="9">
        <f>sala[[#This Row],[Tiempo de Preparacion (Minutos)]]/1440</f>
        <v>9.166666666666666E-2</v>
      </c>
      <c r="W92" s="10">
        <f>IF(sala[[#This Row],[Tiempo de permanencia]]-sala[[#This Row],[Tiempo de Preparacion (Horas)]]&lt;0,0,sala[[#This Row],[Tiempo de permanencia]]-sala[[#This Row],[Tiempo de Preparacion (Horas)]])</f>
        <v>0</v>
      </c>
      <c r="X92" t="str">
        <f>IF(sala[[#This Row],[Tiempo Degustacion]]=0,"NO", "SI")</f>
        <v>NO</v>
      </c>
    </row>
    <row r="93" spans="1:24" x14ac:dyDescent="0.45">
      <c r="A93" s="3">
        <v>6</v>
      </c>
      <c r="B93" t="s">
        <v>239</v>
      </c>
      <c r="C93">
        <v>2</v>
      </c>
      <c r="D93" s="1">
        <v>45017.149305555555</v>
      </c>
      <c r="E93" s="1">
        <v>45017.256249999999</v>
      </c>
      <c r="F93" t="s">
        <v>19</v>
      </c>
      <c r="G93" t="s">
        <v>14</v>
      </c>
      <c r="H93" t="s">
        <v>1357</v>
      </c>
      <c r="I93" t="s">
        <v>240</v>
      </c>
      <c r="J93" t="s">
        <v>21</v>
      </c>
      <c r="K93" s="3">
        <v>92</v>
      </c>
      <c r="L93" t="s">
        <v>39</v>
      </c>
      <c r="M93" t="s">
        <v>58</v>
      </c>
      <c r="N93" t="s">
        <v>46</v>
      </c>
      <c r="Q93" s="8">
        <v>82</v>
      </c>
      <c r="R93" t="str">
        <f>TEXT(sala[[#This Row],[Hora de Llegada]],"DD/MM/AAAA")</f>
        <v>01/04/2023</v>
      </c>
      <c r="S93" t="str">
        <f>UPPER(TEXT(sala[[#This Row],[Fecha factura]],"DDDD"))</f>
        <v>SÁBADO</v>
      </c>
      <c r="T93" s="10">
        <f>sala[[#This Row],[Hora de Salida]] - sala[[#This Row],[Hora de Llegada]] + IF(sala[[#This Row],[Estado de la Mesa]]="Ocupada",15/1440,0)</f>
        <v>0.10694444444379769</v>
      </c>
      <c r="U93" s="2">
        <v>42</v>
      </c>
      <c r="V93" s="9">
        <f>sala[[#This Row],[Tiempo de Preparacion (Minutos)]]/1440</f>
        <v>2.9166666666666667E-2</v>
      </c>
      <c r="W93" s="10">
        <f>IF(sala[[#This Row],[Tiempo de permanencia]]-sala[[#This Row],[Tiempo de Preparacion (Horas)]]&lt;0,0,sala[[#This Row],[Tiempo de permanencia]]-sala[[#This Row],[Tiempo de Preparacion (Horas)]])</f>
        <v>7.7777777777131019E-2</v>
      </c>
      <c r="X93" t="str">
        <f>IF(sala[[#This Row],[Tiempo Degustacion]]=0,"NO", "SI")</f>
        <v>SI</v>
      </c>
    </row>
    <row r="94" spans="1:24" x14ac:dyDescent="0.45">
      <c r="A94" s="3">
        <v>2</v>
      </c>
      <c r="B94" t="s">
        <v>241</v>
      </c>
      <c r="C94">
        <v>2</v>
      </c>
      <c r="D94" s="1">
        <v>45017.068749999999</v>
      </c>
      <c r="E94" s="1">
        <v>45017.158333333333</v>
      </c>
      <c r="F94" t="s">
        <v>19</v>
      </c>
      <c r="G94" t="s">
        <v>9</v>
      </c>
      <c r="H94" t="s">
        <v>1357</v>
      </c>
      <c r="I94" t="s">
        <v>242</v>
      </c>
      <c r="J94" t="s">
        <v>21</v>
      </c>
      <c r="K94" s="3">
        <v>93</v>
      </c>
      <c r="L94" t="s">
        <v>1354</v>
      </c>
      <c r="M94" t="s">
        <v>58</v>
      </c>
      <c r="Q94" s="8">
        <v>29</v>
      </c>
      <c r="R94" t="str">
        <f>TEXT(sala[[#This Row],[Hora de Llegada]],"DD/MM/AAAA")</f>
        <v>01/04/2023</v>
      </c>
      <c r="S94" t="str">
        <f>UPPER(TEXT(sala[[#This Row],[Fecha factura]],"DDDD"))</f>
        <v>SÁBADO</v>
      </c>
      <c r="T94" s="10">
        <f>sala[[#This Row],[Hora de Salida]] - sala[[#This Row],[Hora de Llegada]] + IF(sala[[#This Row],[Estado de la Mesa]]="Ocupada",15/1440,0)</f>
        <v>8.9583333334303461E-2</v>
      </c>
      <c r="U94" s="2">
        <v>18</v>
      </c>
      <c r="V94" s="9">
        <f>sala[[#This Row],[Tiempo de Preparacion (Minutos)]]/1440</f>
        <v>1.2500000000000001E-2</v>
      </c>
      <c r="W94" s="10">
        <f>IF(sala[[#This Row],[Tiempo de permanencia]]-sala[[#This Row],[Tiempo de Preparacion (Horas)]]&lt;0,0,sala[[#This Row],[Tiempo de permanencia]]-sala[[#This Row],[Tiempo de Preparacion (Horas)]])</f>
        <v>7.7083333334303464E-2</v>
      </c>
      <c r="X94" t="str">
        <f>IF(sala[[#This Row],[Tiempo Degustacion]]=0,"NO", "SI")</f>
        <v>SI</v>
      </c>
    </row>
    <row r="95" spans="1:24" x14ac:dyDescent="0.45">
      <c r="A95" s="3">
        <v>12</v>
      </c>
      <c r="B95" t="s">
        <v>243</v>
      </c>
      <c r="C95">
        <v>1</v>
      </c>
      <c r="D95" s="1">
        <v>45017.077777777777</v>
      </c>
      <c r="E95" s="1">
        <v>45017.203472222223</v>
      </c>
      <c r="F95" t="s">
        <v>30</v>
      </c>
      <c r="G95" t="s">
        <v>9</v>
      </c>
      <c r="H95" t="s">
        <v>1357</v>
      </c>
      <c r="I95" t="s">
        <v>244</v>
      </c>
      <c r="J95" t="s">
        <v>38</v>
      </c>
      <c r="K95" s="3">
        <v>94</v>
      </c>
      <c r="L95" t="s">
        <v>79</v>
      </c>
      <c r="M95" t="s">
        <v>123</v>
      </c>
      <c r="N95" t="s">
        <v>87</v>
      </c>
      <c r="O95" t="s">
        <v>61</v>
      </c>
      <c r="Q95" s="8">
        <v>253</v>
      </c>
      <c r="R95" t="str">
        <f>TEXT(sala[[#This Row],[Hora de Llegada]],"DD/MM/AAAA")</f>
        <v>01/04/2023</v>
      </c>
      <c r="S95" t="str">
        <f>UPPER(TEXT(sala[[#This Row],[Fecha factura]],"DDDD"))</f>
        <v>SÁBADO</v>
      </c>
      <c r="T95" s="10">
        <f>sala[[#This Row],[Hora de Salida]] - sala[[#This Row],[Hora de Llegada]] + IF(sala[[#This Row],[Estado de la Mesa]]="Ocupada",15/1440,0)</f>
        <v>0.13611111111337473</v>
      </c>
      <c r="U95" s="2">
        <v>129</v>
      </c>
      <c r="V95" s="9">
        <f>sala[[#This Row],[Tiempo de Preparacion (Minutos)]]/1440</f>
        <v>8.9583333333333334E-2</v>
      </c>
      <c r="W95" s="10">
        <f>IF(sala[[#This Row],[Tiempo de permanencia]]-sala[[#This Row],[Tiempo de Preparacion (Horas)]]&lt;0,0,sala[[#This Row],[Tiempo de permanencia]]-sala[[#This Row],[Tiempo de Preparacion (Horas)]])</f>
        <v>4.6527777780041399E-2</v>
      </c>
      <c r="X95" t="str">
        <f>IF(sala[[#This Row],[Tiempo Degustacion]]=0,"NO", "SI")</f>
        <v>SI</v>
      </c>
    </row>
    <row r="96" spans="1:24" x14ac:dyDescent="0.45">
      <c r="A96" s="3">
        <v>12</v>
      </c>
      <c r="B96" t="s">
        <v>245</v>
      </c>
      <c r="C96">
        <v>5</v>
      </c>
      <c r="D96" s="1">
        <v>45017.138194444444</v>
      </c>
      <c r="E96" s="1">
        <v>45017.254861111112</v>
      </c>
      <c r="F96" t="s">
        <v>19</v>
      </c>
      <c r="G96" t="s">
        <v>33</v>
      </c>
      <c r="H96" t="s">
        <v>1357</v>
      </c>
      <c r="I96" t="s">
        <v>246</v>
      </c>
      <c r="J96" t="s">
        <v>38</v>
      </c>
      <c r="K96" s="3">
        <v>95</v>
      </c>
      <c r="L96" t="s">
        <v>1359</v>
      </c>
      <c r="M96" t="s">
        <v>211</v>
      </c>
      <c r="N96" t="s">
        <v>87</v>
      </c>
      <c r="Q96" s="8">
        <v>153</v>
      </c>
      <c r="R96" t="str">
        <f>TEXT(sala[[#This Row],[Hora de Llegada]],"DD/MM/AAAA")</f>
        <v>01/04/2023</v>
      </c>
      <c r="S96" t="str">
        <f>UPPER(TEXT(sala[[#This Row],[Fecha factura]],"DDDD"))</f>
        <v>SÁBADO</v>
      </c>
      <c r="T96" s="10">
        <f>sala[[#This Row],[Hora de Salida]] - sala[[#This Row],[Hora de Llegada]] + IF(sala[[#This Row],[Estado de la Mesa]]="Ocupada",15/1440,0)</f>
        <v>0.12708333333527358</v>
      </c>
      <c r="U96" s="2">
        <v>41</v>
      </c>
      <c r="V96" s="9">
        <f>sala[[#This Row],[Tiempo de Preparacion (Minutos)]]/1440</f>
        <v>2.8472222222222222E-2</v>
      </c>
      <c r="W96" s="10">
        <f>IF(sala[[#This Row],[Tiempo de permanencia]]-sala[[#This Row],[Tiempo de Preparacion (Horas)]]&lt;0,0,sala[[#This Row],[Tiempo de permanencia]]-sala[[#This Row],[Tiempo de Preparacion (Horas)]])</f>
        <v>9.8611111113051361E-2</v>
      </c>
      <c r="X96" t="str">
        <f>IF(sala[[#This Row],[Tiempo Degustacion]]=0,"NO", "SI")</f>
        <v>SI</v>
      </c>
    </row>
    <row r="97" spans="1:24" x14ac:dyDescent="0.45">
      <c r="A97" s="3">
        <v>16</v>
      </c>
      <c r="B97" t="s">
        <v>247</v>
      </c>
      <c r="C97">
        <v>5</v>
      </c>
      <c r="D97" s="1">
        <v>45017.082638888889</v>
      </c>
      <c r="E97" s="1">
        <v>45017.226388888892</v>
      </c>
      <c r="F97" t="s">
        <v>30</v>
      </c>
      <c r="G97" t="s">
        <v>14</v>
      </c>
      <c r="H97" t="s">
        <v>1357</v>
      </c>
      <c r="I97" t="s">
        <v>248</v>
      </c>
      <c r="J97" t="s">
        <v>21</v>
      </c>
      <c r="K97" s="3">
        <v>96</v>
      </c>
      <c r="L97" t="s">
        <v>45</v>
      </c>
      <c r="M97" t="s">
        <v>512</v>
      </c>
      <c r="N97" t="s">
        <v>47</v>
      </c>
      <c r="O97" t="s">
        <v>46</v>
      </c>
      <c r="Q97" s="8">
        <v>176</v>
      </c>
      <c r="R97" t="str">
        <f>TEXT(sala[[#This Row],[Hora de Llegada]],"DD/MM/AAAA")</f>
        <v>01/04/2023</v>
      </c>
      <c r="S97" t="str">
        <f>UPPER(TEXT(sala[[#This Row],[Fecha factura]],"DDDD"))</f>
        <v>SÁBADO</v>
      </c>
      <c r="T97" s="10">
        <f>sala[[#This Row],[Hora de Salida]] - sala[[#This Row],[Hora de Llegada]] + IF(sala[[#This Row],[Estado de la Mesa]]="Ocupada",15/1440,0)</f>
        <v>0.14375000000291038</v>
      </c>
      <c r="U97" s="2">
        <v>76</v>
      </c>
      <c r="V97" s="9">
        <f>sala[[#This Row],[Tiempo de Preparacion (Minutos)]]/1440</f>
        <v>5.2777777777777778E-2</v>
      </c>
      <c r="W97" s="10">
        <f>IF(sala[[#This Row],[Tiempo de permanencia]]-sala[[#This Row],[Tiempo de Preparacion (Horas)]]&lt;0,0,sala[[#This Row],[Tiempo de permanencia]]-sala[[#This Row],[Tiempo de Preparacion (Horas)]])</f>
        <v>9.0972222225132598E-2</v>
      </c>
      <c r="X97" t="str">
        <f>IF(sala[[#This Row],[Tiempo Degustacion]]=0,"NO", "SI")</f>
        <v>SI</v>
      </c>
    </row>
    <row r="98" spans="1:24" x14ac:dyDescent="0.45">
      <c r="A98" s="3">
        <v>14</v>
      </c>
      <c r="B98" t="s">
        <v>249</v>
      </c>
      <c r="C98">
        <v>2</v>
      </c>
      <c r="D98" s="1">
        <v>45017.073611111111</v>
      </c>
      <c r="E98" s="1">
        <v>45017.127083333333</v>
      </c>
      <c r="F98" t="s">
        <v>19</v>
      </c>
      <c r="G98" t="s">
        <v>33</v>
      </c>
      <c r="H98" t="s">
        <v>1357</v>
      </c>
      <c r="I98" t="s">
        <v>250</v>
      </c>
      <c r="J98" t="s">
        <v>38</v>
      </c>
      <c r="K98" s="3">
        <v>97</v>
      </c>
      <c r="L98" t="s">
        <v>71</v>
      </c>
      <c r="M98" t="s">
        <v>297</v>
      </c>
      <c r="N98" t="s">
        <v>86</v>
      </c>
      <c r="O98" t="s">
        <v>90</v>
      </c>
      <c r="Q98" s="8">
        <v>188</v>
      </c>
      <c r="R98" t="str">
        <f>TEXT(sala[[#This Row],[Hora de Llegada]],"DD/MM/AAAA")</f>
        <v>01/04/2023</v>
      </c>
      <c r="S98" t="str">
        <f>UPPER(TEXT(sala[[#This Row],[Fecha factura]],"DDDD"))</f>
        <v>SÁBADO</v>
      </c>
      <c r="T98" s="10">
        <f>sala[[#This Row],[Hora de Salida]] - sala[[#This Row],[Hora de Llegada]] + IF(sala[[#This Row],[Estado de la Mesa]]="Ocupada",15/1440,0)</f>
        <v>6.3888888888565518E-2</v>
      </c>
      <c r="U98" s="2">
        <v>79</v>
      </c>
      <c r="V98" s="9">
        <f>sala[[#This Row],[Tiempo de Preparacion (Minutos)]]/1440</f>
        <v>5.486111111111111E-2</v>
      </c>
      <c r="W98" s="10">
        <f>IF(sala[[#This Row],[Tiempo de permanencia]]-sala[[#This Row],[Tiempo de Preparacion (Horas)]]&lt;0,0,sala[[#This Row],[Tiempo de permanencia]]-sala[[#This Row],[Tiempo de Preparacion (Horas)]])</f>
        <v>9.0277777774544071E-3</v>
      </c>
      <c r="X98" t="str">
        <f>IF(sala[[#This Row],[Tiempo Degustacion]]=0,"NO", "SI")</f>
        <v>SI</v>
      </c>
    </row>
    <row r="99" spans="1:24" x14ac:dyDescent="0.45">
      <c r="A99" s="3">
        <v>7</v>
      </c>
      <c r="B99" t="s">
        <v>251</v>
      </c>
      <c r="C99">
        <v>3</v>
      </c>
      <c r="D99" s="1">
        <v>45017.042361111111</v>
      </c>
      <c r="E99" s="1">
        <v>45017.140277777777</v>
      </c>
      <c r="F99" t="s">
        <v>26</v>
      </c>
      <c r="G99" t="s">
        <v>9</v>
      </c>
      <c r="H99" t="s">
        <v>1357</v>
      </c>
      <c r="I99" t="s">
        <v>252</v>
      </c>
      <c r="J99" t="s">
        <v>38</v>
      </c>
      <c r="K99" s="3">
        <v>98</v>
      </c>
      <c r="L99" t="s">
        <v>45</v>
      </c>
      <c r="M99" t="s">
        <v>279</v>
      </c>
      <c r="N99" t="s">
        <v>91</v>
      </c>
      <c r="O99" t="s">
        <v>47</v>
      </c>
      <c r="Q99" s="8">
        <v>166</v>
      </c>
      <c r="R99" t="str">
        <f>TEXT(sala[[#This Row],[Hora de Llegada]],"DD/MM/AAAA")</f>
        <v>01/04/2023</v>
      </c>
      <c r="S99" t="str">
        <f>UPPER(TEXT(sala[[#This Row],[Fecha factura]],"DDDD"))</f>
        <v>SÁBADO</v>
      </c>
      <c r="T99" s="10">
        <f>sala[[#This Row],[Hora de Salida]] - sala[[#This Row],[Hora de Llegada]] + IF(sala[[#This Row],[Estado de la Mesa]]="Ocupada",15/1440,0)</f>
        <v>0.10833333333236321</v>
      </c>
      <c r="U99" s="2">
        <v>140</v>
      </c>
      <c r="V99" s="9">
        <f>sala[[#This Row],[Tiempo de Preparacion (Minutos)]]/1440</f>
        <v>9.7222222222222224E-2</v>
      </c>
      <c r="W99" s="10">
        <f>IF(sala[[#This Row],[Tiempo de permanencia]]-sala[[#This Row],[Tiempo de Preparacion (Horas)]]&lt;0,0,sala[[#This Row],[Tiempo de permanencia]]-sala[[#This Row],[Tiempo de Preparacion (Horas)]])</f>
        <v>1.1111111110140987E-2</v>
      </c>
      <c r="X99" t="str">
        <f>IF(sala[[#This Row],[Tiempo Degustacion]]=0,"NO", "SI")</f>
        <v>SI</v>
      </c>
    </row>
    <row r="100" spans="1:24" x14ac:dyDescent="0.45">
      <c r="A100" s="3">
        <v>2</v>
      </c>
      <c r="B100" t="s">
        <v>56</v>
      </c>
      <c r="C100">
        <v>6</v>
      </c>
      <c r="D100" s="1">
        <v>45017.098611111112</v>
      </c>
      <c r="E100" s="1">
        <v>45017.262499999997</v>
      </c>
      <c r="F100" t="s">
        <v>19</v>
      </c>
      <c r="G100" t="s">
        <v>9</v>
      </c>
      <c r="H100" t="s">
        <v>1357</v>
      </c>
      <c r="I100" t="s">
        <v>253</v>
      </c>
      <c r="J100" t="s">
        <v>38</v>
      </c>
      <c r="K100" s="3">
        <v>99</v>
      </c>
      <c r="L100" t="s">
        <v>79</v>
      </c>
      <c r="M100" t="s">
        <v>123</v>
      </c>
      <c r="N100" t="s">
        <v>23</v>
      </c>
      <c r="O100" t="s">
        <v>47</v>
      </c>
      <c r="P100" t="s">
        <v>91</v>
      </c>
      <c r="Q100" s="8">
        <v>139</v>
      </c>
      <c r="R100" t="str">
        <f>TEXT(sala[[#This Row],[Hora de Llegada]],"DD/MM/AAAA")</f>
        <v>01/04/2023</v>
      </c>
      <c r="S100" t="str">
        <f>UPPER(TEXT(sala[[#This Row],[Fecha factura]],"DDDD"))</f>
        <v>SÁBADO</v>
      </c>
      <c r="T100" s="10">
        <f>sala[[#This Row],[Hora de Salida]] - sala[[#This Row],[Hora de Llegada]] + IF(sala[[#This Row],[Estado de la Mesa]]="Ocupada",15/1440,0)</f>
        <v>0.17430555555135166</v>
      </c>
      <c r="U100" s="2">
        <v>86</v>
      </c>
      <c r="V100" s="9">
        <f>sala[[#This Row],[Tiempo de Preparacion (Minutos)]]/1440</f>
        <v>5.9722222222222225E-2</v>
      </c>
      <c r="W100" s="10">
        <f>IF(sala[[#This Row],[Tiempo de permanencia]]-sala[[#This Row],[Tiempo de Preparacion (Horas)]]&lt;0,0,sala[[#This Row],[Tiempo de permanencia]]-sala[[#This Row],[Tiempo de Preparacion (Horas)]])</f>
        <v>0.11458333332912943</v>
      </c>
      <c r="X100" t="str">
        <f>IF(sala[[#This Row],[Tiempo Degustacion]]=0,"NO", "SI")</f>
        <v>SI</v>
      </c>
    </row>
    <row r="101" spans="1:24" x14ac:dyDescent="0.45">
      <c r="A101" s="3">
        <v>18</v>
      </c>
      <c r="B101" t="s">
        <v>32</v>
      </c>
      <c r="C101">
        <v>1</v>
      </c>
      <c r="D101" s="1">
        <v>45017.147222222222</v>
      </c>
      <c r="E101" s="1">
        <v>45017.28125</v>
      </c>
      <c r="F101" t="s">
        <v>13</v>
      </c>
      <c r="G101" t="s">
        <v>9</v>
      </c>
      <c r="H101" t="s">
        <v>1357</v>
      </c>
      <c r="I101" t="s">
        <v>254</v>
      </c>
      <c r="J101" t="s">
        <v>11</v>
      </c>
      <c r="K101" s="3">
        <v>100</v>
      </c>
      <c r="L101" t="s">
        <v>28</v>
      </c>
      <c r="M101" t="s">
        <v>300</v>
      </c>
      <c r="N101" t="s">
        <v>150</v>
      </c>
      <c r="O101" t="s">
        <v>83</v>
      </c>
      <c r="Q101" s="8">
        <v>166</v>
      </c>
      <c r="R101" t="str">
        <f>TEXT(sala[[#This Row],[Hora de Llegada]],"DD/MM/AAAA")</f>
        <v>01/04/2023</v>
      </c>
      <c r="S101" t="str">
        <f>UPPER(TEXT(sala[[#This Row],[Fecha factura]],"DDDD"))</f>
        <v>SÁBADO</v>
      </c>
      <c r="T101" s="10">
        <f>sala[[#This Row],[Hora de Salida]] - sala[[#This Row],[Hora de Llegada]] + IF(sala[[#This Row],[Estado de la Mesa]]="Ocupada",15/1440,0)</f>
        <v>0.13402777777810115</v>
      </c>
      <c r="U101" s="2">
        <v>103</v>
      </c>
      <c r="V101" s="9">
        <f>sala[[#This Row],[Tiempo de Preparacion (Minutos)]]/1440</f>
        <v>7.1527777777777773E-2</v>
      </c>
      <c r="W101" s="10">
        <f>IF(sala[[#This Row],[Tiempo de permanencia]]-sala[[#This Row],[Tiempo de Preparacion (Horas)]]&lt;0,0,sala[[#This Row],[Tiempo de permanencia]]-sala[[#This Row],[Tiempo de Preparacion (Horas)]])</f>
        <v>6.250000000032338E-2</v>
      </c>
      <c r="X101" t="str">
        <f>IF(sala[[#This Row],[Tiempo Degustacion]]=0,"NO", "SI")</f>
        <v>SI</v>
      </c>
    </row>
    <row r="102" spans="1:24" x14ac:dyDescent="0.45">
      <c r="A102" s="3">
        <v>1</v>
      </c>
      <c r="B102" t="s">
        <v>255</v>
      </c>
      <c r="C102">
        <v>5</v>
      </c>
      <c r="D102" s="1">
        <v>45017.009722222225</v>
      </c>
      <c r="E102" s="1">
        <v>45017.09375</v>
      </c>
      <c r="F102" t="s">
        <v>30</v>
      </c>
      <c r="G102" t="s">
        <v>9</v>
      </c>
      <c r="H102" t="s">
        <v>1357</v>
      </c>
      <c r="I102" t="s">
        <v>256</v>
      </c>
      <c r="J102" t="s">
        <v>21</v>
      </c>
      <c r="K102" s="3">
        <v>101</v>
      </c>
      <c r="L102" t="s">
        <v>39</v>
      </c>
      <c r="M102" t="s">
        <v>218</v>
      </c>
      <c r="N102" t="s">
        <v>83</v>
      </c>
      <c r="O102" t="s">
        <v>150</v>
      </c>
      <c r="P102" t="s">
        <v>55</v>
      </c>
      <c r="Q102" s="8">
        <v>138</v>
      </c>
      <c r="R102" t="str">
        <f>TEXT(sala[[#This Row],[Hora de Llegada]],"DD/MM/AAAA")</f>
        <v>01/04/2023</v>
      </c>
      <c r="S102" t="str">
        <f>UPPER(TEXT(sala[[#This Row],[Fecha factura]],"DDDD"))</f>
        <v>SÁBADO</v>
      </c>
      <c r="T102" s="10">
        <f>sala[[#This Row],[Hora de Salida]] - sala[[#This Row],[Hora de Llegada]] + IF(sala[[#This Row],[Estado de la Mesa]]="Ocupada",15/1440,0)</f>
        <v>8.4027777775190771E-2</v>
      </c>
      <c r="U102" s="2">
        <v>134</v>
      </c>
      <c r="V102" s="9">
        <f>sala[[#This Row],[Tiempo de Preparacion (Minutos)]]/1440</f>
        <v>9.3055555555555558E-2</v>
      </c>
      <c r="W102" s="10">
        <f>IF(sala[[#This Row],[Tiempo de permanencia]]-sala[[#This Row],[Tiempo de Preparacion (Horas)]]&lt;0,0,sala[[#This Row],[Tiempo de permanencia]]-sala[[#This Row],[Tiempo de Preparacion (Horas)]])</f>
        <v>0</v>
      </c>
      <c r="X102" t="str">
        <f>IF(sala[[#This Row],[Tiempo Degustacion]]=0,"NO", "SI")</f>
        <v>NO</v>
      </c>
    </row>
    <row r="103" spans="1:24" x14ac:dyDescent="0.45">
      <c r="A103" s="3">
        <v>19</v>
      </c>
      <c r="B103" t="s">
        <v>257</v>
      </c>
      <c r="C103">
        <v>2</v>
      </c>
      <c r="D103" s="1">
        <v>45017.064583333333</v>
      </c>
      <c r="E103" s="1">
        <v>45017.176388888889</v>
      </c>
      <c r="F103" t="s">
        <v>8</v>
      </c>
      <c r="G103" t="s">
        <v>9</v>
      </c>
      <c r="H103" t="s">
        <v>1357</v>
      </c>
      <c r="I103" t="s">
        <v>258</v>
      </c>
      <c r="J103" t="s">
        <v>11</v>
      </c>
      <c r="K103" s="3">
        <v>102</v>
      </c>
      <c r="L103" t="s">
        <v>39</v>
      </c>
      <c r="M103" t="s">
        <v>68</v>
      </c>
      <c r="N103" t="s">
        <v>91</v>
      </c>
      <c r="Q103" s="8">
        <v>171</v>
      </c>
      <c r="R103" t="str">
        <f>TEXT(sala[[#This Row],[Hora de Llegada]],"DD/MM/AAAA")</f>
        <v>01/04/2023</v>
      </c>
      <c r="S103" t="str">
        <f>UPPER(TEXT(sala[[#This Row],[Fecha factura]],"DDDD"))</f>
        <v>SÁBADO</v>
      </c>
      <c r="T103" s="10">
        <f>sala[[#This Row],[Hora de Salida]] - sala[[#This Row],[Hora de Llegada]] + IF(sala[[#This Row],[Estado de la Mesa]]="Ocupada",15/1440,0)</f>
        <v>0.11180555555620231</v>
      </c>
      <c r="U103" s="2">
        <v>46</v>
      </c>
      <c r="V103" s="9">
        <f>sala[[#This Row],[Tiempo de Preparacion (Minutos)]]/1440</f>
        <v>3.1944444444444442E-2</v>
      </c>
      <c r="W103" s="10">
        <f>IF(sala[[#This Row],[Tiempo de permanencia]]-sala[[#This Row],[Tiempo de Preparacion (Horas)]]&lt;0,0,sala[[#This Row],[Tiempo de permanencia]]-sala[[#This Row],[Tiempo de Preparacion (Horas)]])</f>
        <v>7.9861111111757865E-2</v>
      </c>
      <c r="X103" t="str">
        <f>IF(sala[[#This Row],[Tiempo Degustacion]]=0,"NO", "SI")</f>
        <v>SI</v>
      </c>
    </row>
    <row r="104" spans="1:24" x14ac:dyDescent="0.45">
      <c r="A104" s="3">
        <v>13</v>
      </c>
      <c r="B104" t="s">
        <v>259</v>
      </c>
      <c r="C104">
        <v>3</v>
      </c>
      <c r="D104" s="1">
        <v>45017.070833333331</v>
      </c>
      <c r="E104" s="1">
        <v>45017.215277777781</v>
      </c>
      <c r="F104" t="s">
        <v>30</v>
      </c>
      <c r="G104" t="s">
        <v>9</v>
      </c>
      <c r="H104" t="s">
        <v>1356</v>
      </c>
      <c r="I104" t="s">
        <v>260</v>
      </c>
      <c r="J104" t="s">
        <v>11</v>
      </c>
      <c r="K104" s="3">
        <v>103</v>
      </c>
      <c r="L104" t="s">
        <v>22</v>
      </c>
      <c r="M104" t="s">
        <v>126</v>
      </c>
      <c r="N104" t="s">
        <v>90</v>
      </c>
      <c r="O104" t="s">
        <v>72</v>
      </c>
      <c r="Q104" s="8">
        <v>73</v>
      </c>
      <c r="R104" t="str">
        <f>TEXT(sala[[#This Row],[Hora de Llegada]],"DD/MM/AAAA")</f>
        <v>01/04/2023</v>
      </c>
      <c r="S104" t="str">
        <f>UPPER(TEXT(sala[[#This Row],[Fecha factura]],"DDDD"))</f>
        <v>SÁBADO</v>
      </c>
      <c r="T104" s="10">
        <f>sala[[#This Row],[Hora de Salida]] - sala[[#This Row],[Hora de Llegada]] + IF(sala[[#This Row],[Estado de la Mesa]]="Ocupada",15/1440,0)</f>
        <v>0.14444444444961846</v>
      </c>
      <c r="U104" s="2">
        <v>99</v>
      </c>
      <c r="V104" s="9">
        <f>sala[[#This Row],[Tiempo de Preparacion (Minutos)]]/1440</f>
        <v>6.8750000000000006E-2</v>
      </c>
      <c r="W104" s="10">
        <f>IF(sala[[#This Row],[Tiempo de permanencia]]-sala[[#This Row],[Tiempo de Preparacion (Horas)]]&lt;0,0,sala[[#This Row],[Tiempo de permanencia]]-sala[[#This Row],[Tiempo de Preparacion (Horas)]])</f>
        <v>7.5694444449618453E-2</v>
      </c>
      <c r="X104" t="str">
        <f>IF(sala[[#This Row],[Tiempo Degustacion]]=0,"NO", "SI")</f>
        <v>SI</v>
      </c>
    </row>
    <row r="105" spans="1:24" x14ac:dyDescent="0.45">
      <c r="A105" s="3">
        <v>14</v>
      </c>
      <c r="B105" t="s">
        <v>261</v>
      </c>
      <c r="C105">
        <v>4</v>
      </c>
      <c r="D105" s="1">
        <v>45017.061111111114</v>
      </c>
      <c r="E105" s="1">
        <v>45017.113888888889</v>
      </c>
      <c r="F105" t="s">
        <v>8</v>
      </c>
      <c r="G105" t="s">
        <v>14</v>
      </c>
      <c r="H105" t="s">
        <v>1356</v>
      </c>
      <c r="I105" t="s">
        <v>262</v>
      </c>
      <c r="J105" t="s">
        <v>11</v>
      </c>
      <c r="K105" s="3">
        <v>104</v>
      </c>
      <c r="L105" t="s">
        <v>50</v>
      </c>
      <c r="M105" t="s">
        <v>385</v>
      </c>
      <c r="N105" t="s">
        <v>23</v>
      </c>
      <c r="Q105" s="8">
        <v>77</v>
      </c>
      <c r="R105" t="str">
        <f>TEXT(sala[[#This Row],[Hora de Llegada]],"DD/MM/AAAA")</f>
        <v>01/04/2023</v>
      </c>
      <c r="S105" t="str">
        <f>UPPER(TEXT(sala[[#This Row],[Fecha factura]],"DDDD"))</f>
        <v>SÁBADO</v>
      </c>
      <c r="T105" s="10">
        <f>sala[[#This Row],[Hora de Salida]] - sala[[#This Row],[Hora de Llegada]] + IF(sala[[#This Row],[Estado de la Mesa]]="Ocupada",15/1440,0)</f>
        <v>5.2777777775190771E-2</v>
      </c>
      <c r="U105" s="2">
        <v>55</v>
      </c>
      <c r="V105" s="9">
        <f>sala[[#This Row],[Tiempo de Preparacion (Minutos)]]/1440</f>
        <v>3.8194444444444448E-2</v>
      </c>
      <c r="W105" s="10">
        <f>IF(sala[[#This Row],[Tiempo de permanencia]]-sala[[#This Row],[Tiempo de Preparacion (Horas)]]&lt;0,0,sala[[#This Row],[Tiempo de permanencia]]-sala[[#This Row],[Tiempo de Preparacion (Horas)]])</f>
        <v>1.4583333330746323E-2</v>
      </c>
      <c r="X105" t="str">
        <f>IF(sala[[#This Row],[Tiempo Degustacion]]=0,"NO", "SI")</f>
        <v>SI</v>
      </c>
    </row>
    <row r="106" spans="1:24" x14ac:dyDescent="0.45">
      <c r="A106" s="3">
        <v>14</v>
      </c>
      <c r="B106" t="s">
        <v>263</v>
      </c>
      <c r="C106">
        <v>6</v>
      </c>
      <c r="D106" s="1">
        <v>45017.054166666669</v>
      </c>
      <c r="E106" s="1">
        <v>45017.166666666664</v>
      </c>
      <c r="F106" t="s">
        <v>8</v>
      </c>
      <c r="G106" t="s">
        <v>9</v>
      </c>
      <c r="H106" t="s">
        <v>1357</v>
      </c>
      <c r="I106" t="s">
        <v>264</v>
      </c>
      <c r="J106" t="s">
        <v>21</v>
      </c>
      <c r="K106" s="3">
        <v>105</v>
      </c>
      <c r="L106" t="s">
        <v>22</v>
      </c>
      <c r="M106" t="s">
        <v>279</v>
      </c>
      <c r="N106" t="s">
        <v>116</v>
      </c>
      <c r="Q106" s="8">
        <v>141</v>
      </c>
      <c r="R106" t="str">
        <f>TEXT(sala[[#This Row],[Hora de Llegada]],"DD/MM/AAAA")</f>
        <v>01/04/2023</v>
      </c>
      <c r="S106" t="str">
        <f>UPPER(TEXT(sala[[#This Row],[Fecha factura]],"DDDD"))</f>
        <v>SÁBADO</v>
      </c>
      <c r="T106" s="10">
        <f>sala[[#This Row],[Hora de Salida]] - sala[[#This Row],[Hora de Llegada]] + IF(sala[[#This Row],[Estado de la Mesa]]="Ocupada",15/1440,0)</f>
        <v>0.11249999999563443</v>
      </c>
      <c r="U106" s="2">
        <v>43</v>
      </c>
      <c r="V106" s="9">
        <f>sala[[#This Row],[Tiempo de Preparacion (Minutos)]]/1440</f>
        <v>2.9861111111111113E-2</v>
      </c>
      <c r="W106" s="10">
        <f>IF(sala[[#This Row],[Tiempo de permanencia]]-sala[[#This Row],[Tiempo de Preparacion (Horas)]]&lt;0,0,sala[[#This Row],[Tiempo de permanencia]]-sala[[#This Row],[Tiempo de Preparacion (Horas)]])</f>
        <v>8.2638888884523309E-2</v>
      </c>
      <c r="X106" t="str">
        <f>IF(sala[[#This Row],[Tiempo Degustacion]]=0,"NO", "SI")</f>
        <v>SI</v>
      </c>
    </row>
    <row r="107" spans="1:24" x14ac:dyDescent="0.45">
      <c r="A107" s="3">
        <v>15</v>
      </c>
      <c r="B107" t="s">
        <v>265</v>
      </c>
      <c r="C107">
        <v>3</v>
      </c>
      <c r="D107" s="1">
        <v>45017.083333333336</v>
      </c>
      <c r="E107" s="1">
        <v>45017.213888888888</v>
      </c>
      <c r="F107" t="s">
        <v>30</v>
      </c>
      <c r="G107" t="s">
        <v>14</v>
      </c>
      <c r="H107" t="s">
        <v>15</v>
      </c>
      <c r="I107" t="s">
        <v>266</v>
      </c>
      <c r="J107" t="s">
        <v>21</v>
      </c>
      <c r="K107" s="3">
        <v>106</v>
      </c>
      <c r="L107" t="s">
        <v>50</v>
      </c>
      <c r="M107" t="s">
        <v>98</v>
      </c>
      <c r="Q107" s="8">
        <v>68</v>
      </c>
      <c r="R107" t="str">
        <f>TEXT(sala[[#This Row],[Hora de Llegada]],"DD/MM/AAAA")</f>
        <v>01/04/2023</v>
      </c>
      <c r="S107" t="str">
        <f>UPPER(TEXT(sala[[#This Row],[Fecha factura]],"DDDD"))</f>
        <v>SÁBADO</v>
      </c>
      <c r="T107" s="10">
        <f>sala[[#This Row],[Hora de Salida]] - sala[[#This Row],[Hora de Llegada]] + IF(sala[[#This Row],[Estado de la Mesa]]="Ocupada",15/1440,0)</f>
        <v>0.13055555555183673</v>
      </c>
      <c r="U107" s="2">
        <v>29</v>
      </c>
      <c r="V107" s="9">
        <f>sala[[#This Row],[Tiempo de Preparacion (Minutos)]]/1440</f>
        <v>2.013888888888889E-2</v>
      </c>
      <c r="W107" s="10">
        <f>IF(sala[[#This Row],[Tiempo de permanencia]]-sala[[#This Row],[Tiempo de Preparacion (Horas)]]&lt;0,0,sala[[#This Row],[Tiempo de permanencia]]-sala[[#This Row],[Tiempo de Preparacion (Horas)]])</f>
        <v>0.11041666666294785</v>
      </c>
      <c r="X107" t="str">
        <f>IF(sala[[#This Row],[Tiempo Degustacion]]=0,"NO", "SI")</f>
        <v>SI</v>
      </c>
    </row>
    <row r="108" spans="1:24" x14ac:dyDescent="0.45">
      <c r="A108" s="3">
        <v>11</v>
      </c>
      <c r="B108" t="s">
        <v>267</v>
      </c>
      <c r="C108">
        <v>5</v>
      </c>
      <c r="D108" s="1">
        <v>45017.061805555553</v>
      </c>
      <c r="E108" s="1">
        <v>45017.123611111114</v>
      </c>
      <c r="F108" t="s">
        <v>19</v>
      </c>
      <c r="G108" t="s">
        <v>9</v>
      </c>
      <c r="H108" t="s">
        <v>1356</v>
      </c>
      <c r="I108" t="s">
        <v>268</v>
      </c>
      <c r="J108" t="s">
        <v>11</v>
      </c>
      <c r="K108" s="3">
        <v>107</v>
      </c>
      <c r="L108" t="s">
        <v>45</v>
      </c>
      <c r="M108" t="s">
        <v>480</v>
      </c>
      <c r="N108" t="s">
        <v>91</v>
      </c>
      <c r="O108" t="s">
        <v>90</v>
      </c>
      <c r="Q108" s="8">
        <v>253</v>
      </c>
      <c r="R108" t="str">
        <f>TEXT(sala[[#This Row],[Hora de Llegada]],"DD/MM/AAAA")</f>
        <v>01/04/2023</v>
      </c>
      <c r="S108" t="str">
        <f>UPPER(TEXT(sala[[#This Row],[Fecha factura]],"DDDD"))</f>
        <v>SÁBADO</v>
      </c>
      <c r="T108" s="10">
        <f>sala[[#This Row],[Hora de Salida]] - sala[[#This Row],[Hora de Llegada]] + IF(sala[[#This Row],[Estado de la Mesa]]="Ocupada",15/1440,0)</f>
        <v>6.1805555560567882E-2</v>
      </c>
      <c r="U108" s="2">
        <v>141</v>
      </c>
      <c r="V108" s="9">
        <f>sala[[#This Row],[Tiempo de Preparacion (Minutos)]]/1440</f>
        <v>9.7916666666666666E-2</v>
      </c>
      <c r="W108" s="10">
        <f>IF(sala[[#This Row],[Tiempo de permanencia]]-sala[[#This Row],[Tiempo de Preparacion (Horas)]]&lt;0,0,sala[[#This Row],[Tiempo de permanencia]]-sala[[#This Row],[Tiempo de Preparacion (Horas)]])</f>
        <v>0</v>
      </c>
      <c r="X108" t="str">
        <f>IF(sala[[#This Row],[Tiempo Degustacion]]=0,"NO", "SI")</f>
        <v>NO</v>
      </c>
    </row>
    <row r="109" spans="1:24" x14ac:dyDescent="0.45">
      <c r="A109" s="3">
        <v>3</v>
      </c>
      <c r="B109" t="s">
        <v>269</v>
      </c>
      <c r="C109">
        <v>3</v>
      </c>
      <c r="D109" s="1">
        <v>45017.063888888886</v>
      </c>
      <c r="E109" s="1">
        <v>45017.150694444441</v>
      </c>
      <c r="F109" t="s">
        <v>30</v>
      </c>
      <c r="G109" t="s">
        <v>14</v>
      </c>
      <c r="H109" t="s">
        <v>1356</v>
      </c>
      <c r="I109" t="s">
        <v>270</v>
      </c>
      <c r="J109" t="s">
        <v>11</v>
      </c>
      <c r="K109" s="3">
        <v>108</v>
      </c>
      <c r="L109" t="s">
        <v>28</v>
      </c>
      <c r="M109" t="s">
        <v>58</v>
      </c>
      <c r="N109" t="s">
        <v>72</v>
      </c>
      <c r="O109" t="s">
        <v>86</v>
      </c>
      <c r="P109" t="s">
        <v>42</v>
      </c>
      <c r="Q109" s="8">
        <v>124</v>
      </c>
      <c r="R109" t="str">
        <f>TEXT(sala[[#This Row],[Hora de Llegada]],"DD/MM/AAAA")</f>
        <v>01/04/2023</v>
      </c>
      <c r="S109" t="str">
        <f>UPPER(TEXT(sala[[#This Row],[Fecha factura]],"DDDD"))</f>
        <v>SÁBADO</v>
      </c>
      <c r="T109" s="10">
        <f>sala[[#This Row],[Hora de Salida]] - sala[[#This Row],[Hora de Llegada]] + IF(sala[[#This Row],[Estado de la Mesa]]="Ocupada",15/1440,0)</f>
        <v>8.6805555554747116E-2</v>
      </c>
      <c r="U109" s="2">
        <v>115</v>
      </c>
      <c r="V109" s="9">
        <f>sala[[#This Row],[Tiempo de Preparacion (Minutos)]]/1440</f>
        <v>7.9861111111111105E-2</v>
      </c>
      <c r="W109" s="10">
        <f>IF(sala[[#This Row],[Tiempo de permanencia]]-sala[[#This Row],[Tiempo de Preparacion (Horas)]]&lt;0,0,sala[[#This Row],[Tiempo de permanencia]]-sala[[#This Row],[Tiempo de Preparacion (Horas)]])</f>
        <v>6.9444444436360109E-3</v>
      </c>
      <c r="X109" t="str">
        <f>IF(sala[[#This Row],[Tiempo Degustacion]]=0,"NO", "SI")</f>
        <v>SI</v>
      </c>
    </row>
    <row r="110" spans="1:24" x14ac:dyDescent="0.45">
      <c r="A110" s="3">
        <v>10</v>
      </c>
      <c r="B110" t="s">
        <v>271</v>
      </c>
      <c r="C110">
        <v>2</v>
      </c>
      <c r="D110" s="1">
        <v>45017.059027777781</v>
      </c>
      <c r="E110" s="1">
        <v>45017.101388888892</v>
      </c>
      <c r="F110" t="s">
        <v>30</v>
      </c>
      <c r="G110" t="s">
        <v>14</v>
      </c>
      <c r="H110" t="s">
        <v>1357</v>
      </c>
      <c r="I110" t="s">
        <v>272</v>
      </c>
      <c r="J110" t="s">
        <v>21</v>
      </c>
      <c r="K110" s="3">
        <v>109</v>
      </c>
      <c r="L110" t="s">
        <v>71</v>
      </c>
      <c r="M110" t="s">
        <v>98</v>
      </c>
      <c r="N110" t="s">
        <v>62</v>
      </c>
      <c r="O110" t="s">
        <v>150</v>
      </c>
      <c r="Q110" s="8">
        <v>169</v>
      </c>
      <c r="R110" t="str">
        <f>TEXT(sala[[#This Row],[Hora de Llegada]],"DD/MM/AAAA")</f>
        <v>01/04/2023</v>
      </c>
      <c r="S110" t="str">
        <f>UPPER(TEXT(sala[[#This Row],[Fecha factura]],"DDDD"))</f>
        <v>SÁBADO</v>
      </c>
      <c r="T110" s="10">
        <f>sala[[#This Row],[Hora de Salida]] - sala[[#This Row],[Hora de Llegada]] + IF(sala[[#This Row],[Estado de la Mesa]]="Ocupada",15/1440,0)</f>
        <v>4.2361111110949423E-2</v>
      </c>
      <c r="U110" s="2">
        <v>118</v>
      </c>
      <c r="V110" s="9">
        <f>sala[[#This Row],[Tiempo de Preparacion (Minutos)]]/1440</f>
        <v>8.1944444444444445E-2</v>
      </c>
      <c r="W110" s="10">
        <f>IF(sala[[#This Row],[Tiempo de permanencia]]-sala[[#This Row],[Tiempo de Preparacion (Horas)]]&lt;0,0,sala[[#This Row],[Tiempo de permanencia]]-sala[[#This Row],[Tiempo de Preparacion (Horas)]])</f>
        <v>0</v>
      </c>
      <c r="X110" t="str">
        <f>IF(sala[[#This Row],[Tiempo Degustacion]]=0,"NO", "SI")</f>
        <v>NO</v>
      </c>
    </row>
    <row r="111" spans="1:24" x14ac:dyDescent="0.45">
      <c r="A111" s="3">
        <v>5</v>
      </c>
      <c r="B111" t="s">
        <v>273</v>
      </c>
      <c r="C111">
        <v>1</v>
      </c>
      <c r="D111" s="1">
        <v>45017.147222222222</v>
      </c>
      <c r="E111" s="1">
        <v>45017.275694444441</v>
      </c>
      <c r="F111" t="s">
        <v>13</v>
      </c>
      <c r="G111" t="s">
        <v>9</v>
      </c>
      <c r="H111" t="s">
        <v>1357</v>
      </c>
      <c r="I111" t="s">
        <v>274</v>
      </c>
      <c r="J111" t="s">
        <v>11</v>
      </c>
      <c r="K111" s="3">
        <v>110</v>
      </c>
      <c r="L111" t="s">
        <v>28</v>
      </c>
      <c r="M111" t="s">
        <v>58</v>
      </c>
      <c r="N111" t="s">
        <v>76</v>
      </c>
      <c r="O111" t="s">
        <v>116</v>
      </c>
      <c r="Q111" s="8">
        <v>163</v>
      </c>
      <c r="R111" t="str">
        <f>TEXT(sala[[#This Row],[Hora de Llegada]],"DD/MM/AAAA")</f>
        <v>01/04/2023</v>
      </c>
      <c r="S111" t="str">
        <f>UPPER(TEXT(sala[[#This Row],[Fecha factura]],"DDDD"))</f>
        <v>SÁBADO</v>
      </c>
      <c r="T111" s="10">
        <f>sala[[#This Row],[Hora de Salida]] - sala[[#This Row],[Hora de Llegada]] + IF(sala[[#This Row],[Estado de la Mesa]]="Ocupada",15/1440,0)</f>
        <v>0.12847222221898846</v>
      </c>
      <c r="U111" s="2">
        <v>121</v>
      </c>
      <c r="V111" s="9">
        <f>sala[[#This Row],[Tiempo de Preparacion (Minutos)]]/1440</f>
        <v>8.4027777777777785E-2</v>
      </c>
      <c r="W111" s="10">
        <f>IF(sala[[#This Row],[Tiempo de permanencia]]-sala[[#This Row],[Tiempo de Preparacion (Horas)]]&lt;0,0,sala[[#This Row],[Tiempo de permanencia]]-sala[[#This Row],[Tiempo de Preparacion (Horas)]])</f>
        <v>4.4444444441210679E-2</v>
      </c>
      <c r="X111" t="str">
        <f>IF(sala[[#This Row],[Tiempo Degustacion]]=0,"NO", "SI")</f>
        <v>SI</v>
      </c>
    </row>
    <row r="112" spans="1:24" x14ac:dyDescent="0.45">
      <c r="A112" s="3">
        <v>3</v>
      </c>
      <c r="B112" t="s">
        <v>275</v>
      </c>
      <c r="C112">
        <v>2</v>
      </c>
      <c r="D112" s="1">
        <v>45017.074999999997</v>
      </c>
      <c r="E112" s="1">
        <v>45017.213194444441</v>
      </c>
      <c r="F112" t="s">
        <v>8</v>
      </c>
      <c r="G112" t="s">
        <v>14</v>
      </c>
      <c r="H112" t="s">
        <v>1357</v>
      </c>
      <c r="I112" t="s">
        <v>276</v>
      </c>
      <c r="J112" t="s">
        <v>11</v>
      </c>
      <c r="K112" s="3">
        <v>111</v>
      </c>
      <c r="L112" t="s">
        <v>71</v>
      </c>
      <c r="M112" t="s">
        <v>480</v>
      </c>
      <c r="N112" t="s">
        <v>150</v>
      </c>
      <c r="O112" t="s">
        <v>46</v>
      </c>
      <c r="P112" t="s">
        <v>91</v>
      </c>
      <c r="Q112" s="8">
        <v>204</v>
      </c>
      <c r="R112" t="str">
        <f>TEXT(sala[[#This Row],[Hora de Llegada]],"DD/MM/AAAA")</f>
        <v>01/04/2023</v>
      </c>
      <c r="S112" t="str">
        <f>UPPER(TEXT(sala[[#This Row],[Fecha factura]],"DDDD"))</f>
        <v>SÁBADO</v>
      </c>
      <c r="T112" s="10">
        <f>sala[[#This Row],[Hora de Salida]] - sala[[#This Row],[Hora de Llegada]] + IF(sala[[#This Row],[Estado de la Mesa]]="Ocupada",15/1440,0)</f>
        <v>0.13819444444379769</v>
      </c>
      <c r="U112" s="2">
        <v>137</v>
      </c>
      <c r="V112" s="9">
        <f>sala[[#This Row],[Tiempo de Preparacion (Minutos)]]/1440</f>
        <v>9.5138888888888884E-2</v>
      </c>
      <c r="W112" s="10">
        <f>IF(sala[[#This Row],[Tiempo de permanencia]]-sala[[#This Row],[Tiempo de Preparacion (Horas)]]&lt;0,0,sala[[#This Row],[Tiempo de permanencia]]-sala[[#This Row],[Tiempo de Preparacion (Horas)]])</f>
        <v>4.3055555554908809E-2</v>
      </c>
      <c r="X112" t="str">
        <f>IF(sala[[#This Row],[Tiempo Degustacion]]=0,"NO", "SI")</f>
        <v>SI</v>
      </c>
    </row>
    <row r="113" spans="1:24" x14ac:dyDescent="0.45">
      <c r="A113" s="3">
        <v>6</v>
      </c>
      <c r="B113" t="s">
        <v>277</v>
      </c>
      <c r="C113">
        <v>2</v>
      </c>
      <c r="D113" s="1">
        <v>45017.075694444444</v>
      </c>
      <c r="E113" s="1">
        <v>45017.167361111111</v>
      </c>
      <c r="F113" t="s">
        <v>19</v>
      </c>
      <c r="G113" t="s">
        <v>33</v>
      </c>
      <c r="H113" t="s">
        <v>15</v>
      </c>
      <c r="I113" t="s">
        <v>278</v>
      </c>
      <c r="J113" t="s">
        <v>38</v>
      </c>
      <c r="K113" s="3">
        <v>112</v>
      </c>
      <c r="L113" t="s">
        <v>1354</v>
      </c>
      <c r="M113" t="s">
        <v>279</v>
      </c>
      <c r="Q113" s="8">
        <v>20</v>
      </c>
      <c r="R113" t="str">
        <f>TEXT(sala[[#This Row],[Hora de Llegada]],"DD/MM/AAAA")</f>
        <v>01/04/2023</v>
      </c>
      <c r="S113" t="str">
        <f>UPPER(TEXT(sala[[#This Row],[Fecha factura]],"DDDD"))</f>
        <v>SÁBADO</v>
      </c>
      <c r="T113" s="10">
        <f>sala[[#This Row],[Hora de Salida]] - sala[[#This Row],[Hora de Llegada]] + IF(sala[[#This Row],[Estado de la Mesa]]="Ocupada",15/1440,0)</f>
        <v>0.1020833333338184</v>
      </c>
      <c r="U113" s="2">
        <v>16</v>
      </c>
      <c r="V113" s="9">
        <f>sala[[#This Row],[Tiempo de Preparacion (Minutos)]]/1440</f>
        <v>1.1111111111111112E-2</v>
      </c>
      <c r="W113" s="10">
        <f>IF(sala[[#This Row],[Tiempo de permanencia]]-sala[[#This Row],[Tiempo de Preparacion (Horas)]]&lt;0,0,sala[[#This Row],[Tiempo de permanencia]]-sala[[#This Row],[Tiempo de Preparacion (Horas)]])</f>
        <v>9.0972222222707289E-2</v>
      </c>
      <c r="X113" t="str">
        <f>IF(sala[[#This Row],[Tiempo Degustacion]]=0,"NO", "SI")</f>
        <v>SI</v>
      </c>
    </row>
    <row r="114" spans="1:24" x14ac:dyDescent="0.45">
      <c r="A114" s="3">
        <v>4</v>
      </c>
      <c r="B114" t="s">
        <v>280</v>
      </c>
      <c r="C114">
        <v>2</v>
      </c>
      <c r="D114" s="1">
        <v>45017.05</v>
      </c>
      <c r="E114" s="1">
        <v>45017.181250000001</v>
      </c>
      <c r="F114" t="s">
        <v>8</v>
      </c>
      <c r="G114" t="s">
        <v>9</v>
      </c>
      <c r="H114" t="s">
        <v>1357</v>
      </c>
      <c r="I114" t="s">
        <v>281</v>
      </c>
      <c r="J114" t="s">
        <v>38</v>
      </c>
      <c r="K114" s="3">
        <v>113</v>
      </c>
      <c r="L114" t="s">
        <v>22</v>
      </c>
      <c r="M114" t="s">
        <v>98</v>
      </c>
      <c r="Q114" s="8">
        <v>68</v>
      </c>
      <c r="R114" t="str">
        <f>TEXT(sala[[#This Row],[Hora de Llegada]],"DD/MM/AAAA")</f>
        <v>01/04/2023</v>
      </c>
      <c r="S114" t="str">
        <f>UPPER(TEXT(sala[[#This Row],[Fecha factura]],"DDDD"))</f>
        <v>SÁBADO</v>
      </c>
      <c r="T114" s="10">
        <f>sala[[#This Row],[Hora de Salida]] - sala[[#This Row],[Hora de Llegada]] + IF(sala[[#This Row],[Estado de la Mesa]]="Ocupada",15/1440,0)</f>
        <v>0.14166666666521147</v>
      </c>
      <c r="U114" s="2">
        <v>51</v>
      </c>
      <c r="V114" s="9">
        <f>sala[[#This Row],[Tiempo de Preparacion (Minutos)]]/1440</f>
        <v>3.5416666666666666E-2</v>
      </c>
      <c r="W114" s="10">
        <f>IF(sala[[#This Row],[Tiempo de permanencia]]-sala[[#This Row],[Tiempo de Preparacion (Horas)]]&lt;0,0,sala[[#This Row],[Tiempo de permanencia]]-sala[[#This Row],[Tiempo de Preparacion (Horas)]])</f>
        <v>0.1062499999985448</v>
      </c>
      <c r="X114" t="str">
        <f>IF(sala[[#This Row],[Tiempo Degustacion]]=0,"NO", "SI")</f>
        <v>SI</v>
      </c>
    </row>
    <row r="115" spans="1:24" x14ac:dyDescent="0.45">
      <c r="A115" s="3">
        <v>7</v>
      </c>
      <c r="B115" t="s">
        <v>282</v>
      </c>
      <c r="C115">
        <v>6</v>
      </c>
      <c r="D115" s="1">
        <v>45017.03402777778</v>
      </c>
      <c r="E115" s="1">
        <v>45017.145833333336</v>
      </c>
      <c r="F115" t="s">
        <v>13</v>
      </c>
      <c r="G115" t="s">
        <v>9</v>
      </c>
      <c r="H115" t="s">
        <v>1357</v>
      </c>
      <c r="I115" t="s">
        <v>283</v>
      </c>
      <c r="J115" t="s">
        <v>38</v>
      </c>
      <c r="K115" s="3">
        <v>114</v>
      </c>
      <c r="L115" t="s">
        <v>79</v>
      </c>
      <c r="M115" t="s">
        <v>123</v>
      </c>
      <c r="N115" t="s">
        <v>91</v>
      </c>
      <c r="O115" t="s">
        <v>72</v>
      </c>
      <c r="P115" t="s">
        <v>150</v>
      </c>
      <c r="Q115" s="8">
        <v>253</v>
      </c>
      <c r="R115" t="str">
        <f>TEXT(sala[[#This Row],[Hora de Llegada]],"DD/MM/AAAA")</f>
        <v>01/04/2023</v>
      </c>
      <c r="S115" t="str">
        <f>UPPER(TEXT(sala[[#This Row],[Fecha factura]],"DDDD"))</f>
        <v>SÁBADO</v>
      </c>
      <c r="T115" s="10">
        <f>sala[[#This Row],[Hora de Salida]] - sala[[#This Row],[Hora de Llegada]] + IF(sala[[#This Row],[Estado de la Mesa]]="Ocupada",15/1440,0)</f>
        <v>0.12222222222286898</v>
      </c>
      <c r="U115" s="2">
        <v>131</v>
      </c>
      <c r="V115" s="9">
        <f>sala[[#This Row],[Tiempo de Preparacion (Minutos)]]/1440</f>
        <v>9.0972222222222218E-2</v>
      </c>
      <c r="W115" s="10">
        <f>IF(sala[[#This Row],[Tiempo de permanencia]]-sala[[#This Row],[Tiempo de Preparacion (Horas)]]&lt;0,0,sala[[#This Row],[Tiempo de permanencia]]-sala[[#This Row],[Tiempo de Preparacion (Horas)]])</f>
        <v>3.125000000064676E-2</v>
      </c>
      <c r="X115" t="str">
        <f>IF(sala[[#This Row],[Tiempo Degustacion]]=0,"NO", "SI")</f>
        <v>SI</v>
      </c>
    </row>
    <row r="116" spans="1:24" x14ac:dyDescent="0.45">
      <c r="A116" s="3">
        <v>12</v>
      </c>
      <c r="B116" t="s">
        <v>255</v>
      </c>
      <c r="C116">
        <v>6</v>
      </c>
      <c r="D116" s="1">
        <v>45017.154861111114</v>
      </c>
      <c r="E116" s="1">
        <v>45017.268055555556</v>
      </c>
      <c r="F116" t="s">
        <v>13</v>
      </c>
      <c r="G116" t="s">
        <v>33</v>
      </c>
      <c r="H116" t="s">
        <v>1356</v>
      </c>
      <c r="I116" t="s">
        <v>284</v>
      </c>
      <c r="J116" t="s">
        <v>38</v>
      </c>
      <c r="K116" s="3">
        <v>115</v>
      </c>
      <c r="L116" t="s">
        <v>50</v>
      </c>
      <c r="M116" t="s">
        <v>200</v>
      </c>
      <c r="N116" t="s">
        <v>161</v>
      </c>
      <c r="O116" t="s">
        <v>87</v>
      </c>
      <c r="Q116" s="8">
        <v>237</v>
      </c>
      <c r="R116" t="str">
        <f>TEXT(sala[[#This Row],[Hora de Llegada]],"DD/MM/AAAA")</f>
        <v>01/04/2023</v>
      </c>
      <c r="S116" t="str">
        <f>UPPER(TEXT(sala[[#This Row],[Fecha factura]],"DDDD"))</f>
        <v>SÁBADO</v>
      </c>
      <c r="T116" s="10">
        <f>sala[[#This Row],[Hora de Salida]] - sala[[#This Row],[Hora de Llegada]] + IF(sala[[#This Row],[Estado de la Mesa]]="Ocupada",15/1440,0)</f>
        <v>0.12361111110900917</v>
      </c>
      <c r="U116" s="2">
        <v>98</v>
      </c>
      <c r="V116" s="9">
        <f>sala[[#This Row],[Tiempo de Preparacion (Minutos)]]/1440</f>
        <v>6.805555555555555E-2</v>
      </c>
      <c r="W116" s="10">
        <f>IF(sala[[#This Row],[Tiempo de permanencia]]-sala[[#This Row],[Tiempo de Preparacion (Horas)]]&lt;0,0,sala[[#This Row],[Tiempo de permanencia]]-sala[[#This Row],[Tiempo de Preparacion (Horas)]])</f>
        <v>5.5555555553453623E-2</v>
      </c>
      <c r="X116" t="str">
        <f>IF(sala[[#This Row],[Tiempo Degustacion]]=0,"NO", "SI")</f>
        <v>SI</v>
      </c>
    </row>
    <row r="117" spans="1:24" x14ac:dyDescent="0.45">
      <c r="A117" s="3">
        <v>8</v>
      </c>
      <c r="B117" t="s">
        <v>285</v>
      </c>
      <c r="C117">
        <v>5</v>
      </c>
      <c r="D117" s="1">
        <v>45017.135416666664</v>
      </c>
      <c r="E117" s="1">
        <v>45017.272916666669</v>
      </c>
      <c r="F117" t="s">
        <v>13</v>
      </c>
      <c r="G117" t="s">
        <v>9</v>
      </c>
      <c r="H117" t="s">
        <v>1357</v>
      </c>
      <c r="I117" t="s">
        <v>286</v>
      </c>
      <c r="J117" t="s">
        <v>38</v>
      </c>
      <c r="K117" s="3">
        <v>116</v>
      </c>
      <c r="L117" t="s">
        <v>79</v>
      </c>
      <c r="M117" t="s">
        <v>480</v>
      </c>
      <c r="N117" t="s">
        <v>55</v>
      </c>
      <c r="O117" t="s">
        <v>24</v>
      </c>
      <c r="P117" t="s">
        <v>90</v>
      </c>
      <c r="Q117" s="8">
        <v>269</v>
      </c>
      <c r="R117" t="str">
        <f>TEXT(sala[[#This Row],[Hora de Llegada]],"DD/MM/AAAA")</f>
        <v>01/04/2023</v>
      </c>
      <c r="S117" t="str">
        <f>UPPER(TEXT(sala[[#This Row],[Fecha factura]],"DDDD"))</f>
        <v>SÁBADO</v>
      </c>
      <c r="T117" s="10">
        <f>sala[[#This Row],[Hora de Salida]] - sala[[#This Row],[Hora de Llegada]] + IF(sala[[#This Row],[Estado de la Mesa]]="Ocupada",15/1440,0)</f>
        <v>0.14791666667103223</v>
      </c>
      <c r="U117" s="2">
        <v>129</v>
      </c>
      <c r="V117" s="9">
        <f>sala[[#This Row],[Tiempo de Preparacion (Minutos)]]/1440</f>
        <v>8.9583333333333334E-2</v>
      </c>
      <c r="W117" s="10">
        <f>IF(sala[[#This Row],[Tiempo de permanencia]]-sala[[#This Row],[Tiempo de Preparacion (Horas)]]&lt;0,0,sala[[#This Row],[Tiempo de permanencia]]-sala[[#This Row],[Tiempo de Preparacion (Horas)]])</f>
        <v>5.8333333337698898E-2</v>
      </c>
      <c r="X117" t="str">
        <f>IF(sala[[#This Row],[Tiempo Degustacion]]=0,"NO", "SI")</f>
        <v>SI</v>
      </c>
    </row>
    <row r="118" spans="1:24" x14ac:dyDescent="0.45">
      <c r="A118" s="3">
        <v>8</v>
      </c>
      <c r="B118" t="s">
        <v>287</v>
      </c>
      <c r="C118">
        <v>4</v>
      </c>
      <c r="D118" s="1">
        <v>45017.121527777781</v>
      </c>
      <c r="E118" s="1">
        <v>45017.239583333336</v>
      </c>
      <c r="F118" t="s">
        <v>8</v>
      </c>
      <c r="G118" t="s">
        <v>14</v>
      </c>
      <c r="H118" t="s">
        <v>1357</v>
      </c>
      <c r="I118" t="s">
        <v>288</v>
      </c>
      <c r="J118" t="s">
        <v>38</v>
      </c>
      <c r="K118" s="3">
        <v>117</v>
      </c>
      <c r="L118" t="s">
        <v>79</v>
      </c>
      <c r="M118" t="s">
        <v>35</v>
      </c>
      <c r="Q118" s="8">
        <v>70</v>
      </c>
      <c r="R118" t="str">
        <f>TEXT(sala[[#This Row],[Hora de Llegada]],"DD/MM/AAAA")</f>
        <v>01/04/2023</v>
      </c>
      <c r="S118" t="str">
        <f>UPPER(TEXT(sala[[#This Row],[Fecha factura]],"DDDD"))</f>
        <v>SÁBADO</v>
      </c>
      <c r="T118" s="10">
        <f>sala[[#This Row],[Hora de Salida]] - sala[[#This Row],[Hora de Llegada]] + IF(sala[[#This Row],[Estado de la Mesa]]="Ocupada",15/1440,0)</f>
        <v>0.12847222222141377</v>
      </c>
      <c r="U118" s="2">
        <v>8</v>
      </c>
      <c r="V118" s="9">
        <f>sala[[#This Row],[Tiempo de Preparacion (Minutos)]]/1440</f>
        <v>5.5555555555555558E-3</v>
      </c>
      <c r="W118" s="10">
        <f>IF(sala[[#This Row],[Tiempo de permanencia]]-sala[[#This Row],[Tiempo de Preparacion (Horas)]]&lt;0,0,sala[[#This Row],[Tiempo de permanencia]]-sala[[#This Row],[Tiempo de Preparacion (Horas)]])</f>
        <v>0.12291666666585822</v>
      </c>
      <c r="X118" t="str">
        <f>IF(sala[[#This Row],[Tiempo Degustacion]]=0,"NO", "SI")</f>
        <v>SI</v>
      </c>
    </row>
    <row r="119" spans="1:24" x14ac:dyDescent="0.45">
      <c r="A119" s="3">
        <v>13</v>
      </c>
      <c r="B119" t="s">
        <v>289</v>
      </c>
      <c r="C119">
        <v>1</v>
      </c>
      <c r="D119" s="1">
        <v>45017.023611111108</v>
      </c>
      <c r="E119" s="1">
        <v>45017.072916666664</v>
      </c>
      <c r="F119" t="s">
        <v>26</v>
      </c>
      <c r="G119" t="s">
        <v>33</v>
      </c>
      <c r="H119" t="s">
        <v>1356</v>
      </c>
      <c r="I119" t="s">
        <v>290</v>
      </c>
      <c r="J119" t="s">
        <v>21</v>
      </c>
      <c r="K119" s="3">
        <v>118</v>
      </c>
      <c r="L119" t="s">
        <v>45</v>
      </c>
      <c r="M119" t="s">
        <v>143</v>
      </c>
      <c r="N119" t="s">
        <v>62</v>
      </c>
      <c r="O119" t="s">
        <v>116</v>
      </c>
      <c r="P119" t="s">
        <v>87</v>
      </c>
      <c r="Q119" s="8">
        <v>209</v>
      </c>
      <c r="R119" t="str">
        <f>TEXT(sala[[#This Row],[Hora de Llegada]],"DD/MM/AAAA")</f>
        <v>01/04/2023</v>
      </c>
      <c r="S119" t="str">
        <f>UPPER(TEXT(sala[[#This Row],[Fecha factura]],"DDDD"))</f>
        <v>SÁBADO</v>
      </c>
      <c r="T119" s="10">
        <f>sala[[#This Row],[Hora de Salida]] - sala[[#This Row],[Hora de Llegada]] + IF(sala[[#This Row],[Estado de la Mesa]]="Ocupada",15/1440,0)</f>
        <v>4.9305555556202307E-2</v>
      </c>
      <c r="U119" s="2">
        <v>136</v>
      </c>
      <c r="V119" s="9">
        <f>sala[[#This Row],[Tiempo de Preparacion (Minutos)]]/1440</f>
        <v>9.4444444444444442E-2</v>
      </c>
      <c r="W119" s="10">
        <f>IF(sala[[#This Row],[Tiempo de permanencia]]-sala[[#This Row],[Tiempo de Preparacion (Horas)]]&lt;0,0,sala[[#This Row],[Tiempo de permanencia]]-sala[[#This Row],[Tiempo de Preparacion (Horas)]])</f>
        <v>0</v>
      </c>
      <c r="X119" t="str">
        <f>IF(sala[[#This Row],[Tiempo Degustacion]]=0,"NO", "SI")</f>
        <v>NO</v>
      </c>
    </row>
    <row r="120" spans="1:24" x14ac:dyDescent="0.45">
      <c r="A120" s="3">
        <v>17</v>
      </c>
      <c r="B120" t="s">
        <v>291</v>
      </c>
      <c r="C120">
        <v>3</v>
      </c>
      <c r="D120" s="1">
        <v>45018.14166666667</v>
      </c>
      <c r="E120" s="1">
        <v>45018.210416666669</v>
      </c>
      <c r="F120" t="s">
        <v>19</v>
      </c>
      <c r="G120" t="s">
        <v>14</v>
      </c>
      <c r="H120" t="s">
        <v>1357</v>
      </c>
      <c r="I120" t="s">
        <v>292</v>
      </c>
      <c r="J120" t="s">
        <v>11</v>
      </c>
      <c r="K120" s="3">
        <v>119</v>
      </c>
      <c r="L120" t="s">
        <v>1354</v>
      </c>
      <c r="M120" t="s">
        <v>297</v>
      </c>
      <c r="N120" t="s">
        <v>24</v>
      </c>
      <c r="O120" t="s">
        <v>72</v>
      </c>
      <c r="Q120" s="8">
        <v>134</v>
      </c>
      <c r="R120" t="str">
        <f>TEXT(sala[[#This Row],[Hora de Llegada]],"DD/MM/AAAA")</f>
        <v>02/04/2023</v>
      </c>
      <c r="S120" t="str">
        <f>UPPER(TEXT(sala[[#This Row],[Fecha factura]],"DDDD"))</f>
        <v>DOMINGO</v>
      </c>
      <c r="T120" s="10">
        <f>sala[[#This Row],[Hora de Salida]] - sala[[#This Row],[Hora de Llegada]] + IF(sala[[#This Row],[Estado de la Mesa]]="Ocupada",15/1440,0)</f>
        <v>6.8749999998544808E-2</v>
      </c>
      <c r="U120" s="2">
        <v>54</v>
      </c>
      <c r="V120" s="9">
        <f>sala[[#This Row],[Tiempo de Preparacion (Minutos)]]/1440</f>
        <v>3.7499999999999999E-2</v>
      </c>
      <c r="W120" s="10">
        <f>IF(sala[[#This Row],[Tiempo de permanencia]]-sala[[#This Row],[Tiempo de Preparacion (Horas)]]&lt;0,0,sala[[#This Row],[Tiempo de permanencia]]-sala[[#This Row],[Tiempo de Preparacion (Horas)]])</f>
        <v>3.124999999854481E-2</v>
      </c>
      <c r="X120" t="str">
        <f>IF(sala[[#This Row],[Tiempo Degustacion]]=0,"NO", "SI")</f>
        <v>SI</v>
      </c>
    </row>
    <row r="121" spans="1:24" x14ac:dyDescent="0.45">
      <c r="A121" s="3">
        <v>4</v>
      </c>
      <c r="B121" t="s">
        <v>293</v>
      </c>
      <c r="C121">
        <v>2</v>
      </c>
      <c r="D121" s="1">
        <v>45018.026388888888</v>
      </c>
      <c r="E121" s="1">
        <v>45018.070833333331</v>
      </c>
      <c r="F121" t="s">
        <v>13</v>
      </c>
      <c r="G121" t="s">
        <v>9</v>
      </c>
      <c r="H121" t="s">
        <v>15</v>
      </c>
      <c r="I121" t="s">
        <v>294</v>
      </c>
      <c r="J121" t="s">
        <v>11</v>
      </c>
      <c r="K121" s="3">
        <v>120</v>
      </c>
      <c r="L121" t="s">
        <v>50</v>
      </c>
      <c r="M121" t="s">
        <v>218</v>
      </c>
      <c r="N121" t="s">
        <v>76</v>
      </c>
      <c r="Q121" s="8">
        <v>145</v>
      </c>
      <c r="R121" t="str">
        <f>TEXT(sala[[#This Row],[Hora de Llegada]],"DD/MM/AAAA")</f>
        <v>02/04/2023</v>
      </c>
      <c r="S121" t="str">
        <f>UPPER(TEXT(sala[[#This Row],[Fecha factura]],"DDDD"))</f>
        <v>DOMINGO</v>
      </c>
      <c r="T121" s="10">
        <f>sala[[#This Row],[Hora de Salida]] - sala[[#This Row],[Hora de Llegada]] + IF(sala[[#This Row],[Estado de la Mesa]]="Ocupada",15/1440,0)</f>
        <v>4.4444444443797693E-2</v>
      </c>
      <c r="U121" s="2">
        <v>97</v>
      </c>
      <c r="V121" s="9">
        <f>sala[[#This Row],[Tiempo de Preparacion (Minutos)]]/1440</f>
        <v>6.7361111111111108E-2</v>
      </c>
      <c r="W121" s="10">
        <f>IF(sala[[#This Row],[Tiempo de permanencia]]-sala[[#This Row],[Tiempo de Preparacion (Horas)]]&lt;0,0,sala[[#This Row],[Tiempo de permanencia]]-sala[[#This Row],[Tiempo de Preparacion (Horas)]])</f>
        <v>0</v>
      </c>
      <c r="X121" t="str">
        <f>IF(sala[[#This Row],[Tiempo Degustacion]]=0,"NO", "SI")</f>
        <v>NO</v>
      </c>
    </row>
    <row r="122" spans="1:24" x14ac:dyDescent="0.45">
      <c r="A122" s="3">
        <v>5</v>
      </c>
      <c r="B122" t="s">
        <v>295</v>
      </c>
      <c r="C122">
        <v>4</v>
      </c>
      <c r="D122" s="1">
        <v>45018.15625</v>
      </c>
      <c r="E122" s="1">
        <v>45018.259027777778</v>
      </c>
      <c r="F122" t="s">
        <v>30</v>
      </c>
      <c r="G122" t="s">
        <v>9</v>
      </c>
      <c r="H122" t="s">
        <v>1357</v>
      </c>
      <c r="I122" t="s">
        <v>296</v>
      </c>
      <c r="J122" t="s">
        <v>11</v>
      </c>
      <c r="K122" s="3">
        <v>121</v>
      </c>
      <c r="L122" t="s">
        <v>28</v>
      </c>
      <c r="M122" t="s">
        <v>297</v>
      </c>
      <c r="Q122" s="8">
        <v>52</v>
      </c>
      <c r="R122" t="str">
        <f>TEXT(sala[[#This Row],[Hora de Llegada]],"DD/MM/AAAA")</f>
        <v>02/04/2023</v>
      </c>
      <c r="S122" t="str">
        <f>UPPER(TEXT(sala[[#This Row],[Fecha factura]],"DDDD"))</f>
        <v>DOMINGO</v>
      </c>
      <c r="T122" s="10">
        <f>sala[[#This Row],[Hora de Salida]] - sala[[#This Row],[Hora de Llegada]] + IF(sala[[#This Row],[Estado de la Mesa]]="Ocupada",15/1440,0)</f>
        <v>0.10277777777810115</v>
      </c>
      <c r="U122" s="2">
        <v>38</v>
      </c>
      <c r="V122" s="9">
        <f>sala[[#This Row],[Tiempo de Preparacion (Minutos)]]/1440</f>
        <v>2.6388888888888889E-2</v>
      </c>
      <c r="W122" s="10">
        <f>IF(sala[[#This Row],[Tiempo de permanencia]]-sala[[#This Row],[Tiempo de Preparacion (Horas)]]&lt;0,0,sala[[#This Row],[Tiempo de permanencia]]-sala[[#This Row],[Tiempo de Preparacion (Horas)]])</f>
        <v>7.6388888889212261E-2</v>
      </c>
      <c r="X122" t="str">
        <f>IF(sala[[#This Row],[Tiempo Degustacion]]=0,"NO", "SI")</f>
        <v>SI</v>
      </c>
    </row>
    <row r="123" spans="1:24" x14ac:dyDescent="0.45">
      <c r="A123" s="3">
        <v>6</v>
      </c>
      <c r="B123" t="s">
        <v>298</v>
      </c>
      <c r="C123">
        <v>6</v>
      </c>
      <c r="D123" s="1">
        <v>45018.057638888888</v>
      </c>
      <c r="E123" s="1">
        <v>45018.116666666669</v>
      </c>
      <c r="F123" t="s">
        <v>13</v>
      </c>
      <c r="G123" t="s">
        <v>9</v>
      </c>
      <c r="H123" t="s">
        <v>1356</v>
      </c>
      <c r="I123" t="s">
        <v>115</v>
      </c>
      <c r="J123" t="s">
        <v>38</v>
      </c>
      <c r="K123" s="3">
        <v>122</v>
      </c>
      <c r="L123" t="s">
        <v>17</v>
      </c>
      <c r="M123" t="s">
        <v>35</v>
      </c>
      <c r="Q123" s="8">
        <v>105</v>
      </c>
      <c r="R123" t="str">
        <f>TEXT(sala[[#This Row],[Hora de Llegada]],"DD/MM/AAAA")</f>
        <v>02/04/2023</v>
      </c>
      <c r="S123" t="str">
        <f>UPPER(TEXT(sala[[#This Row],[Fecha factura]],"DDDD"))</f>
        <v>DOMINGO</v>
      </c>
      <c r="T123" s="10">
        <f>sala[[#This Row],[Hora de Salida]] - sala[[#This Row],[Hora de Llegada]] + IF(sala[[#This Row],[Estado de la Mesa]]="Ocupada",15/1440,0)</f>
        <v>6.9444444447678208E-2</v>
      </c>
      <c r="U123" s="2">
        <v>32</v>
      </c>
      <c r="V123" s="9">
        <f>sala[[#This Row],[Tiempo de Preparacion (Minutos)]]/1440</f>
        <v>2.2222222222222223E-2</v>
      </c>
      <c r="W123" s="10">
        <f>IF(sala[[#This Row],[Tiempo de permanencia]]-sala[[#This Row],[Tiempo de Preparacion (Horas)]]&lt;0,0,sala[[#This Row],[Tiempo de permanencia]]-sala[[#This Row],[Tiempo de Preparacion (Horas)]])</f>
        <v>4.7222222225455981E-2</v>
      </c>
      <c r="X123" t="str">
        <f>IF(sala[[#This Row],[Tiempo Degustacion]]=0,"NO", "SI")</f>
        <v>SI</v>
      </c>
    </row>
    <row r="124" spans="1:24" x14ac:dyDescent="0.45">
      <c r="A124" s="3">
        <v>16</v>
      </c>
      <c r="B124" t="s">
        <v>299</v>
      </c>
      <c r="C124">
        <v>6</v>
      </c>
      <c r="D124" s="1">
        <v>45018.131249999999</v>
      </c>
      <c r="E124" s="1">
        <v>45018.173611111109</v>
      </c>
      <c r="F124" t="s">
        <v>30</v>
      </c>
      <c r="G124" t="s">
        <v>9</v>
      </c>
      <c r="H124" t="s">
        <v>1356</v>
      </c>
      <c r="I124" t="s">
        <v>158</v>
      </c>
      <c r="J124" t="s">
        <v>11</v>
      </c>
      <c r="K124" s="3">
        <v>123</v>
      </c>
      <c r="L124" t="s">
        <v>105</v>
      </c>
      <c r="M124" t="s">
        <v>300</v>
      </c>
      <c r="Q124" s="8">
        <v>24</v>
      </c>
      <c r="R124" t="str">
        <f>TEXT(sala[[#This Row],[Hora de Llegada]],"DD/MM/AAAA")</f>
        <v>02/04/2023</v>
      </c>
      <c r="S124" t="str">
        <f>UPPER(TEXT(sala[[#This Row],[Fecha factura]],"DDDD"))</f>
        <v>DOMINGO</v>
      </c>
      <c r="T124" s="10">
        <f>sala[[#This Row],[Hora de Salida]] - sala[[#This Row],[Hora de Llegada]] + IF(sala[[#This Row],[Estado de la Mesa]]="Ocupada",15/1440,0)</f>
        <v>4.2361111110949423E-2</v>
      </c>
      <c r="U124" s="2">
        <v>33</v>
      </c>
      <c r="V124" s="9">
        <f>sala[[#This Row],[Tiempo de Preparacion (Minutos)]]/1440</f>
        <v>2.2916666666666665E-2</v>
      </c>
      <c r="W124" s="10">
        <f>IF(sala[[#This Row],[Tiempo de permanencia]]-sala[[#This Row],[Tiempo de Preparacion (Horas)]]&lt;0,0,sala[[#This Row],[Tiempo de permanencia]]-sala[[#This Row],[Tiempo de Preparacion (Horas)]])</f>
        <v>1.9444444444282758E-2</v>
      </c>
      <c r="X124" t="str">
        <f>IF(sala[[#This Row],[Tiempo Degustacion]]=0,"NO", "SI")</f>
        <v>SI</v>
      </c>
    </row>
    <row r="125" spans="1:24" x14ac:dyDescent="0.45">
      <c r="A125" s="3">
        <v>16</v>
      </c>
      <c r="B125" t="s">
        <v>301</v>
      </c>
      <c r="C125">
        <v>5</v>
      </c>
      <c r="D125" s="1">
        <v>45018.152083333334</v>
      </c>
      <c r="E125" s="1">
        <v>45018.223611111112</v>
      </c>
      <c r="F125" t="s">
        <v>8</v>
      </c>
      <c r="G125" t="s">
        <v>9</v>
      </c>
      <c r="H125" t="s">
        <v>1356</v>
      </c>
      <c r="I125" t="s">
        <v>302</v>
      </c>
      <c r="J125" t="s">
        <v>21</v>
      </c>
      <c r="K125" s="3">
        <v>124</v>
      </c>
      <c r="L125" t="s">
        <v>1359</v>
      </c>
      <c r="M125" t="s">
        <v>279</v>
      </c>
      <c r="N125" t="s">
        <v>83</v>
      </c>
      <c r="O125" t="s">
        <v>61</v>
      </c>
      <c r="P125" t="s">
        <v>91</v>
      </c>
      <c r="Q125" s="8">
        <v>222</v>
      </c>
      <c r="R125" t="str">
        <f>TEXT(sala[[#This Row],[Hora de Llegada]],"DD/MM/AAAA")</f>
        <v>02/04/2023</v>
      </c>
      <c r="S125" t="str">
        <f>UPPER(TEXT(sala[[#This Row],[Fecha factura]],"DDDD"))</f>
        <v>DOMINGO</v>
      </c>
      <c r="T125" s="10">
        <f>sala[[#This Row],[Hora de Salida]] - sala[[#This Row],[Hora de Llegada]] + IF(sala[[#This Row],[Estado de la Mesa]]="Ocupada",15/1440,0)</f>
        <v>7.1527777778101154E-2</v>
      </c>
      <c r="U125" s="2">
        <v>138</v>
      </c>
      <c r="V125" s="9">
        <f>sala[[#This Row],[Tiempo de Preparacion (Minutos)]]/1440</f>
        <v>9.583333333333334E-2</v>
      </c>
      <c r="W125" s="10">
        <f>IF(sala[[#This Row],[Tiempo de permanencia]]-sala[[#This Row],[Tiempo de Preparacion (Horas)]]&lt;0,0,sala[[#This Row],[Tiempo de permanencia]]-sala[[#This Row],[Tiempo de Preparacion (Horas)]])</f>
        <v>0</v>
      </c>
      <c r="X125" t="str">
        <f>IF(sala[[#This Row],[Tiempo Degustacion]]=0,"NO", "SI")</f>
        <v>NO</v>
      </c>
    </row>
    <row r="126" spans="1:24" x14ac:dyDescent="0.45">
      <c r="A126" s="3">
        <v>14</v>
      </c>
      <c r="B126" t="s">
        <v>303</v>
      </c>
      <c r="C126">
        <v>2</v>
      </c>
      <c r="D126" s="1">
        <v>45018.12222222222</v>
      </c>
      <c r="E126" s="1">
        <v>45018.259027777778</v>
      </c>
      <c r="F126" t="s">
        <v>8</v>
      </c>
      <c r="G126" t="s">
        <v>9</v>
      </c>
      <c r="H126" t="s">
        <v>1357</v>
      </c>
      <c r="I126" t="s">
        <v>304</v>
      </c>
      <c r="J126" t="s">
        <v>21</v>
      </c>
      <c r="K126" s="3">
        <v>125</v>
      </c>
      <c r="L126" t="s">
        <v>45</v>
      </c>
      <c r="M126" t="s">
        <v>68</v>
      </c>
      <c r="N126" t="s">
        <v>90</v>
      </c>
      <c r="O126" t="s">
        <v>86</v>
      </c>
      <c r="Q126" s="8">
        <v>184</v>
      </c>
      <c r="R126" t="str">
        <f>TEXT(sala[[#This Row],[Hora de Llegada]],"DD/MM/AAAA")</f>
        <v>02/04/2023</v>
      </c>
      <c r="S126" t="str">
        <f>UPPER(TEXT(sala[[#This Row],[Fecha factura]],"DDDD"))</f>
        <v>DOMINGO</v>
      </c>
      <c r="T126" s="10">
        <f>sala[[#This Row],[Hora de Salida]] - sala[[#This Row],[Hora de Llegada]] + IF(sala[[#This Row],[Estado de la Mesa]]="Ocupada",15/1440,0)</f>
        <v>0.1368055555576575</v>
      </c>
      <c r="U126" s="2">
        <v>84</v>
      </c>
      <c r="V126" s="9">
        <f>sala[[#This Row],[Tiempo de Preparacion (Minutos)]]/1440</f>
        <v>5.8333333333333334E-2</v>
      </c>
      <c r="W126" s="10">
        <f>IF(sala[[#This Row],[Tiempo de permanencia]]-sala[[#This Row],[Tiempo de Preparacion (Horas)]]&lt;0,0,sala[[#This Row],[Tiempo de permanencia]]-sala[[#This Row],[Tiempo de Preparacion (Horas)]])</f>
        <v>7.8472222224324165E-2</v>
      </c>
      <c r="X126" t="str">
        <f>IF(sala[[#This Row],[Tiempo Degustacion]]=0,"NO", "SI")</f>
        <v>SI</v>
      </c>
    </row>
    <row r="127" spans="1:24" x14ac:dyDescent="0.45">
      <c r="A127" s="3">
        <v>18</v>
      </c>
      <c r="B127" t="s">
        <v>305</v>
      </c>
      <c r="C127">
        <v>3</v>
      </c>
      <c r="D127" s="1">
        <v>45018.114583333336</v>
      </c>
      <c r="E127" s="1">
        <v>45018.216666666667</v>
      </c>
      <c r="F127" t="s">
        <v>13</v>
      </c>
      <c r="G127" t="s">
        <v>9</v>
      </c>
      <c r="H127" t="s">
        <v>1357</v>
      </c>
      <c r="I127" t="s">
        <v>306</v>
      </c>
      <c r="J127" t="s">
        <v>21</v>
      </c>
      <c r="K127" s="3">
        <v>126</v>
      </c>
      <c r="L127" t="s">
        <v>1354</v>
      </c>
      <c r="M127" t="s">
        <v>68</v>
      </c>
      <c r="N127" t="s">
        <v>55</v>
      </c>
      <c r="O127" t="s">
        <v>46</v>
      </c>
      <c r="P127" t="s">
        <v>161</v>
      </c>
      <c r="Q127" s="8">
        <v>165</v>
      </c>
      <c r="R127" t="str">
        <f>TEXT(sala[[#This Row],[Hora de Llegada]],"DD/MM/AAAA")</f>
        <v>02/04/2023</v>
      </c>
      <c r="S127" t="str">
        <f>UPPER(TEXT(sala[[#This Row],[Fecha factura]],"DDDD"))</f>
        <v>DOMINGO</v>
      </c>
      <c r="T127" s="10">
        <f>sala[[#This Row],[Hora de Salida]] - sala[[#This Row],[Hora de Llegada]] + IF(sala[[#This Row],[Estado de la Mesa]]="Ocupada",15/1440,0)</f>
        <v>0.10208333333139308</v>
      </c>
      <c r="U127" s="2">
        <v>139</v>
      </c>
      <c r="V127" s="9">
        <f>sala[[#This Row],[Tiempo de Preparacion (Minutos)]]/1440</f>
        <v>9.6527777777777782E-2</v>
      </c>
      <c r="W127" s="10">
        <f>IF(sala[[#This Row],[Tiempo de permanencia]]-sala[[#This Row],[Tiempo de Preparacion (Horas)]]&lt;0,0,sala[[#This Row],[Tiempo de permanencia]]-sala[[#This Row],[Tiempo de Preparacion (Horas)]])</f>
        <v>5.5555555536152962E-3</v>
      </c>
      <c r="X127" t="str">
        <f>IF(sala[[#This Row],[Tiempo Degustacion]]=0,"NO", "SI")</f>
        <v>SI</v>
      </c>
    </row>
    <row r="128" spans="1:24" x14ac:dyDescent="0.45">
      <c r="A128" s="3">
        <v>6</v>
      </c>
      <c r="B128" t="s">
        <v>307</v>
      </c>
      <c r="C128">
        <v>4</v>
      </c>
      <c r="D128" s="1">
        <v>45018.029166666667</v>
      </c>
      <c r="E128" s="1">
        <v>45018.102777777778</v>
      </c>
      <c r="F128" t="s">
        <v>30</v>
      </c>
      <c r="G128" t="s">
        <v>9</v>
      </c>
      <c r="H128" t="s">
        <v>1357</v>
      </c>
      <c r="I128" t="s">
        <v>308</v>
      </c>
      <c r="J128" t="s">
        <v>21</v>
      </c>
      <c r="K128" s="3">
        <v>127</v>
      </c>
      <c r="L128" t="s">
        <v>105</v>
      </c>
      <c r="M128" t="s">
        <v>131</v>
      </c>
      <c r="Q128" s="8">
        <v>72</v>
      </c>
      <c r="R128" t="str">
        <f>TEXT(sala[[#This Row],[Hora de Llegada]],"DD/MM/AAAA")</f>
        <v>02/04/2023</v>
      </c>
      <c r="S128" t="str">
        <f>UPPER(TEXT(sala[[#This Row],[Fecha factura]],"DDDD"))</f>
        <v>DOMINGO</v>
      </c>
      <c r="T128" s="10">
        <f>sala[[#This Row],[Hora de Salida]] - sala[[#This Row],[Hora de Llegada]] + IF(sala[[#This Row],[Estado de la Mesa]]="Ocupada",15/1440,0)</f>
        <v>7.3611111110949423E-2</v>
      </c>
      <c r="U128" s="2">
        <v>30</v>
      </c>
      <c r="V128" s="9">
        <f>sala[[#This Row],[Tiempo de Preparacion (Minutos)]]/1440</f>
        <v>2.0833333333333332E-2</v>
      </c>
      <c r="W128" s="10">
        <f>IF(sala[[#This Row],[Tiempo de permanencia]]-sala[[#This Row],[Tiempo de Preparacion (Horas)]]&lt;0,0,sala[[#This Row],[Tiempo de permanencia]]-sala[[#This Row],[Tiempo de Preparacion (Horas)]])</f>
        <v>5.2777777777616094E-2</v>
      </c>
      <c r="X128" t="str">
        <f>IF(sala[[#This Row],[Tiempo Degustacion]]=0,"NO", "SI")</f>
        <v>SI</v>
      </c>
    </row>
    <row r="129" spans="1:24" x14ac:dyDescent="0.45">
      <c r="A129" s="3">
        <v>2</v>
      </c>
      <c r="B129" t="s">
        <v>309</v>
      </c>
      <c r="C129">
        <v>5</v>
      </c>
      <c r="D129" s="1">
        <v>45018.063194444447</v>
      </c>
      <c r="E129" s="1">
        <v>45018.144444444442</v>
      </c>
      <c r="F129" t="s">
        <v>19</v>
      </c>
      <c r="G129" t="s">
        <v>9</v>
      </c>
      <c r="H129" t="s">
        <v>15</v>
      </c>
      <c r="I129" t="s">
        <v>310</v>
      </c>
      <c r="J129" t="s">
        <v>38</v>
      </c>
      <c r="K129" s="3">
        <v>128</v>
      </c>
      <c r="L129" t="s">
        <v>50</v>
      </c>
      <c r="M129" t="s">
        <v>229</v>
      </c>
      <c r="N129" t="s">
        <v>72</v>
      </c>
      <c r="O129" t="s">
        <v>46</v>
      </c>
      <c r="P129" t="s">
        <v>23</v>
      </c>
      <c r="Q129" s="8">
        <v>239</v>
      </c>
      <c r="R129" t="str">
        <f>TEXT(sala[[#This Row],[Hora de Llegada]],"DD/MM/AAAA")</f>
        <v>02/04/2023</v>
      </c>
      <c r="S129" t="str">
        <f>UPPER(TEXT(sala[[#This Row],[Fecha factura]],"DDDD"))</f>
        <v>DOMINGO</v>
      </c>
      <c r="T129" s="10">
        <f>sala[[#This Row],[Hora de Salida]] - sala[[#This Row],[Hora de Llegada]] + IF(sala[[#This Row],[Estado de la Mesa]]="Ocupada",15/1440,0)</f>
        <v>9.1666666662301097E-2</v>
      </c>
      <c r="U129" s="2">
        <v>172</v>
      </c>
      <c r="V129" s="9">
        <f>sala[[#This Row],[Tiempo de Preparacion (Minutos)]]/1440</f>
        <v>0.11944444444444445</v>
      </c>
      <c r="W129" s="10">
        <f>IF(sala[[#This Row],[Tiempo de permanencia]]-sala[[#This Row],[Tiempo de Preparacion (Horas)]]&lt;0,0,sala[[#This Row],[Tiempo de permanencia]]-sala[[#This Row],[Tiempo de Preparacion (Horas)]])</f>
        <v>0</v>
      </c>
      <c r="X129" t="str">
        <f>IF(sala[[#This Row],[Tiempo Degustacion]]=0,"NO", "SI")</f>
        <v>NO</v>
      </c>
    </row>
    <row r="130" spans="1:24" x14ac:dyDescent="0.45">
      <c r="A130" s="3">
        <v>16</v>
      </c>
      <c r="B130" t="s">
        <v>311</v>
      </c>
      <c r="C130">
        <v>5</v>
      </c>
      <c r="D130" s="1">
        <v>45018.02847222222</v>
      </c>
      <c r="E130" s="1">
        <v>45018.111805555556</v>
      </c>
      <c r="F130" t="s">
        <v>19</v>
      </c>
      <c r="G130" t="s">
        <v>9</v>
      </c>
      <c r="H130" t="s">
        <v>1357</v>
      </c>
      <c r="I130" t="s">
        <v>312</v>
      </c>
      <c r="J130" t="s">
        <v>11</v>
      </c>
      <c r="K130" s="3">
        <v>129</v>
      </c>
      <c r="L130" t="s">
        <v>1354</v>
      </c>
      <c r="M130" t="s">
        <v>211</v>
      </c>
      <c r="N130" t="s">
        <v>86</v>
      </c>
      <c r="O130" t="s">
        <v>91</v>
      </c>
      <c r="Q130" s="8">
        <v>106</v>
      </c>
      <c r="R130" t="str">
        <f>TEXT(sala[[#This Row],[Hora de Llegada]],"DD/MM/AAAA")</f>
        <v>02/04/2023</v>
      </c>
      <c r="S130" t="str">
        <f>UPPER(TEXT(sala[[#This Row],[Fecha factura]],"DDDD"))</f>
        <v>DOMINGO</v>
      </c>
      <c r="T130" s="10">
        <f>sala[[#This Row],[Hora de Salida]] - sala[[#This Row],[Hora de Llegada]] + IF(sala[[#This Row],[Estado de la Mesa]]="Ocupada",15/1440,0)</f>
        <v>8.3333333335758653E-2</v>
      </c>
      <c r="U130" s="2">
        <v>80</v>
      </c>
      <c r="V130" s="9">
        <f>sala[[#This Row],[Tiempo de Preparacion (Minutos)]]/1440</f>
        <v>5.5555555555555552E-2</v>
      </c>
      <c r="W130" s="10">
        <f>IF(sala[[#This Row],[Tiempo de permanencia]]-sala[[#This Row],[Tiempo de Preparacion (Horas)]]&lt;0,0,sala[[#This Row],[Tiempo de permanencia]]-sala[[#This Row],[Tiempo de Preparacion (Horas)]])</f>
        <v>2.77777777802031E-2</v>
      </c>
      <c r="X130" t="str">
        <f>IF(sala[[#This Row],[Tiempo Degustacion]]=0,"NO", "SI")</f>
        <v>SI</v>
      </c>
    </row>
    <row r="131" spans="1:24" x14ac:dyDescent="0.45">
      <c r="A131" s="3">
        <v>10</v>
      </c>
      <c r="B131" t="s">
        <v>313</v>
      </c>
      <c r="C131">
        <v>4</v>
      </c>
      <c r="D131" s="1">
        <v>45018.018055555556</v>
      </c>
      <c r="E131" s="1">
        <v>45018.063888888886</v>
      </c>
      <c r="F131" t="s">
        <v>19</v>
      </c>
      <c r="G131" t="s">
        <v>9</v>
      </c>
      <c r="H131" t="s">
        <v>1357</v>
      </c>
      <c r="I131" t="s">
        <v>314</v>
      </c>
      <c r="J131" t="s">
        <v>21</v>
      </c>
      <c r="K131" s="3">
        <v>130</v>
      </c>
      <c r="L131" t="s">
        <v>17</v>
      </c>
      <c r="M131" t="s">
        <v>35</v>
      </c>
      <c r="Q131" s="8">
        <v>35</v>
      </c>
      <c r="R131" t="str">
        <f>TEXT(sala[[#This Row],[Hora de Llegada]],"DD/MM/AAAA")</f>
        <v>02/04/2023</v>
      </c>
      <c r="S131" t="str">
        <f>UPPER(TEXT(sala[[#This Row],[Fecha factura]],"DDDD"))</f>
        <v>DOMINGO</v>
      </c>
      <c r="T131" s="10">
        <f>sala[[#This Row],[Hora de Salida]] - sala[[#This Row],[Hora de Llegada]] + IF(sala[[#This Row],[Estado de la Mesa]]="Ocupada",15/1440,0)</f>
        <v>4.5833333329937886E-2</v>
      </c>
      <c r="U131" s="2">
        <v>25</v>
      </c>
      <c r="V131" s="9">
        <f>sala[[#This Row],[Tiempo de Preparacion (Minutos)]]/1440</f>
        <v>1.7361111111111112E-2</v>
      </c>
      <c r="W131" s="10">
        <f>IF(sala[[#This Row],[Tiempo de permanencia]]-sala[[#This Row],[Tiempo de Preparacion (Horas)]]&lt;0,0,sala[[#This Row],[Tiempo de permanencia]]-sala[[#This Row],[Tiempo de Preparacion (Horas)]])</f>
        <v>2.8472222218826775E-2</v>
      </c>
      <c r="X131" t="str">
        <f>IF(sala[[#This Row],[Tiempo Degustacion]]=0,"NO", "SI")</f>
        <v>SI</v>
      </c>
    </row>
    <row r="132" spans="1:24" x14ac:dyDescent="0.45">
      <c r="A132" s="3">
        <v>7</v>
      </c>
      <c r="B132" t="s">
        <v>63</v>
      </c>
      <c r="C132">
        <v>5</v>
      </c>
      <c r="D132" s="1">
        <v>45018.029861111114</v>
      </c>
      <c r="E132" s="1">
        <v>45018.179166666669</v>
      </c>
      <c r="F132" t="s">
        <v>30</v>
      </c>
      <c r="G132" t="s">
        <v>9</v>
      </c>
      <c r="H132" t="s">
        <v>1357</v>
      </c>
      <c r="I132" t="s">
        <v>315</v>
      </c>
      <c r="J132" t="s">
        <v>38</v>
      </c>
      <c r="K132" s="3">
        <v>131</v>
      </c>
      <c r="L132" t="s">
        <v>71</v>
      </c>
      <c r="M132" t="s">
        <v>80</v>
      </c>
      <c r="N132" t="s">
        <v>72</v>
      </c>
      <c r="O132" t="s">
        <v>65</v>
      </c>
      <c r="Q132" s="8">
        <v>157</v>
      </c>
      <c r="R132" t="str">
        <f>TEXT(sala[[#This Row],[Hora de Llegada]],"DD/MM/AAAA")</f>
        <v>02/04/2023</v>
      </c>
      <c r="S132" t="str">
        <f>UPPER(TEXT(sala[[#This Row],[Fecha factura]],"DDDD"))</f>
        <v>DOMINGO</v>
      </c>
      <c r="T132" s="10">
        <f>sala[[#This Row],[Hora de Salida]] - sala[[#This Row],[Hora de Llegada]] + IF(sala[[#This Row],[Estado de la Mesa]]="Ocupada",15/1440,0)</f>
        <v>0.15972222222141377</v>
      </c>
      <c r="U132" s="2">
        <v>120</v>
      </c>
      <c r="V132" s="9">
        <f>sala[[#This Row],[Tiempo de Preparacion (Minutos)]]/1440</f>
        <v>8.3333333333333329E-2</v>
      </c>
      <c r="W132" s="10">
        <f>IF(sala[[#This Row],[Tiempo de permanencia]]-sala[[#This Row],[Tiempo de Preparacion (Horas)]]&lt;0,0,sala[[#This Row],[Tiempo de permanencia]]-sala[[#This Row],[Tiempo de Preparacion (Horas)]])</f>
        <v>7.6388888888080445E-2</v>
      </c>
      <c r="X132" t="str">
        <f>IF(sala[[#This Row],[Tiempo Degustacion]]=0,"NO", "SI")</f>
        <v>SI</v>
      </c>
    </row>
    <row r="133" spans="1:24" x14ac:dyDescent="0.45">
      <c r="A133" s="3">
        <v>9</v>
      </c>
      <c r="B133" t="s">
        <v>316</v>
      </c>
      <c r="C133">
        <v>2</v>
      </c>
      <c r="D133" s="1">
        <v>45018.05972222222</v>
      </c>
      <c r="E133" s="1">
        <v>45018.113194444442</v>
      </c>
      <c r="F133" t="s">
        <v>8</v>
      </c>
      <c r="G133" t="s">
        <v>33</v>
      </c>
      <c r="H133" t="s">
        <v>1356</v>
      </c>
      <c r="I133" t="s">
        <v>317</v>
      </c>
      <c r="J133" t="s">
        <v>11</v>
      </c>
      <c r="K133" s="3">
        <v>132</v>
      </c>
      <c r="L133" t="s">
        <v>45</v>
      </c>
      <c r="M133" t="s">
        <v>385</v>
      </c>
      <c r="N133" t="s">
        <v>24</v>
      </c>
      <c r="O133" t="s">
        <v>65</v>
      </c>
      <c r="P133" t="s">
        <v>55</v>
      </c>
      <c r="Q133" s="8">
        <v>206</v>
      </c>
      <c r="R133" t="str">
        <f>TEXT(sala[[#This Row],[Hora de Llegada]],"DD/MM/AAAA")</f>
        <v>02/04/2023</v>
      </c>
      <c r="S133" t="str">
        <f>UPPER(TEXT(sala[[#This Row],[Fecha factura]],"DDDD"))</f>
        <v>DOMINGO</v>
      </c>
      <c r="T133" s="10">
        <f>sala[[#This Row],[Hora de Salida]] - sala[[#This Row],[Hora de Llegada]] + IF(sala[[#This Row],[Estado de la Mesa]]="Ocupada",15/1440,0)</f>
        <v>5.3472222221898846E-2</v>
      </c>
      <c r="U133" s="2">
        <v>102</v>
      </c>
      <c r="V133" s="9">
        <f>sala[[#This Row],[Tiempo de Preparacion (Minutos)]]/1440</f>
        <v>7.0833333333333331E-2</v>
      </c>
      <c r="W133" s="10">
        <f>IF(sala[[#This Row],[Tiempo de permanencia]]-sala[[#This Row],[Tiempo de Preparacion (Horas)]]&lt;0,0,sala[[#This Row],[Tiempo de permanencia]]-sala[[#This Row],[Tiempo de Preparacion (Horas)]])</f>
        <v>0</v>
      </c>
      <c r="X133" t="str">
        <f>IF(sala[[#This Row],[Tiempo Degustacion]]=0,"NO", "SI")</f>
        <v>NO</v>
      </c>
    </row>
    <row r="134" spans="1:24" x14ac:dyDescent="0.45">
      <c r="A134" s="3">
        <v>20</v>
      </c>
      <c r="B134" t="s">
        <v>318</v>
      </c>
      <c r="C134">
        <v>6</v>
      </c>
      <c r="D134" s="1">
        <v>45018.037499999999</v>
      </c>
      <c r="E134" s="1">
        <v>45018.161111111112</v>
      </c>
      <c r="F134" t="s">
        <v>19</v>
      </c>
      <c r="G134" t="s">
        <v>9</v>
      </c>
      <c r="H134" t="s">
        <v>1357</v>
      </c>
      <c r="I134" t="s">
        <v>319</v>
      </c>
      <c r="J134" t="s">
        <v>38</v>
      </c>
      <c r="K134" s="3">
        <v>133</v>
      </c>
      <c r="L134" t="s">
        <v>79</v>
      </c>
      <c r="M134" t="s">
        <v>480</v>
      </c>
      <c r="N134" t="s">
        <v>90</v>
      </c>
      <c r="O134" t="s">
        <v>23</v>
      </c>
      <c r="P134" t="s">
        <v>72</v>
      </c>
      <c r="Q134" s="8">
        <v>182</v>
      </c>
      <c r="R134" t="str">
        <f>TEXT(sala[[#This Row],[Hora de Llegada]],"DD/MM/AAAA")</f>
        <v>02/04/2023</v>
      </c>
      <c r="S134" t="str">
        <f>UPPER(TEXT(sala[[#This Row],[Fecha factura]],"DDDD"))</f>
        <v>DOMINGO</v>
      </c>
      <c r="T134" s="10">
        <f>sala[[#This Row],[Hora de Salida]] - sala[[#This Row],[Hora de Llegada]] + IF(sala[[#This Row],[Estado de la Mesa]]="Ocupada",15/1440,0)</f>
        <v>0.13402777778052646</v>
      </c>
      <c r="U134" s="2">
        <v>107</v>
      </c>
      <c r="V134" s="9">
        <f>sala[[#This Row],[Tiempo de Preparacion (Minutos)]]/1440</f>
        <v>7.4305555555555555E-2</v>
      </c>
      <c r="W134" s="10">
        <f>IF(sala[[#This Row],[Tiempo de permanencia]]-sala[[#This Row],[Tiempo de Preparacion (Horas)]]&lt;0,0,sala[[#This Row],[Tiempo de permanencia]]-sala[[#This Row],[Tiempo de Preparacion (Horas)]])</f>
        <v>5.9722222224970908E-2</v>
      </c>
      <c r="X134" t="str">
        <f>IF(sala[[#This Row],[Tiempo Degustacion]]=0,"NO", "SI")</f>
        <v>SI</v>
      </c>
    </row>
    <row r="135" spans="1:24" x14ac:dyDescent="0.45">
      <c r="A135" s="3">
        <v>3</v>
      </c>
      <c r="B135" t="s">
        <v>320</v>
      </c>
      <c r="C135">
        <v>6</v>
      </c>
      <c r="D135" s="1">
        <v>45018.004861111112</v>
      </c>
      <c r="E135" s="1">
        <v>45018.161111111112</v>
      </c>
      <c r="F135" t="s">
        <v>13</v>
      </c>
      <c r="G135" t="s">
        <v>33</v>
      </c>
      <c r="H135" t="s">
        <v>1357</v>
      </c>
      <c r="I135" t="s">
        <v>321</v>
      </c>
      <c r="J135" t="s">
        <v>21</v>
      </c>
      <c r="K135" s="3">
        <v>134</v>
      </c>
      <c r="L135" t="s">
        <v>50</v>
      </c>
      <c r="M135" t="s">
        <v>300</v>
      </c>
      <c r="N135" t="s">
        <v>87</v>
      </c>
      <c r="Q135" s="8">
        <v>120</v>
      </c>
      <c r="R135" t="str">
        <f>TEXT(sala[[#This Row],[Hora de Llegada]],"DD/MM/AAAA")</f>
        <v>02/04/2023</v>
      </c>
      <c r="S135" t="str">
        <f>UPPER(TEXT(sala[[#This Row],[Fecha factura]],"DDDD"))</f>
        <v>DOMINGO</v>
      </c>
      <c r="T135" s="10">
        <f>sala[[#This Row],[Hora de Salida]] - sala[[#This Row],[Hora de Llegada]] + IF(sala[[#This Row],[Estado de la Mesa]]="Ocupada",15/1440,0)</f>
        <v>0.15625</v>
      </c>
      <c r="U135" s="2">
        <v>48</v>
      </c>
      <c r="V135" s="9">
        <f>sala[[#This Row],[Tiempo de Preparacion (Minutos)]]/1440</f>
        <v>3.3333333333333333E-2</v>
      </c>
      <c r="W135" s="10">
        <f>IF(sala[[#This Row],[Tiempo de permanencia]]-sala[[#This Row],[Tiempo de Preparacion (Horas)]]&lt;0,0,sala[[#This Row],[Tiempo de permanencia]]-sala[[#This Row],[Tiempo de Preparacion (Horas)]])</f>
        <v>0.12291666666666667</v>
      </c>
      <c r="X135" t="str">
        <f>IF(sala[[#This Row],[Tiempo Degustacion]]=0,"NO", "SI")</f>
        <v>SI</v>
      </c>
    </row>
    <row r="136" spans="1:24" x14ac:dyDescent="0.45">
      <c r="A136" s="3">
        <v>11</v>
      </c>
      <c r="B136" t="s">
        <v>322</v>
      </c>
      <c r="C136">
        <v>1</v>
      </c>
      <c r="D136" s="1">
        <v>45018.041666666664</v>
      </c>
      <c r="E136" s="1">
        <v>45018.125694444447</v>
      </c>
      <c r="F136" t="s">
        <v>26</v>
      </c>
      <c r="G136" t="s">
        <v>33</v>
      </c>
      <c r="H136" t="s">
        <v>1357</v>
      </c>
      <c r="I136" t="s">
        <v>323</v>
      </c>
      <c r="J136" t="s">
        <v>38</v>
      </c>
      <c r="K136" s="3">
        <v>135</v>
      </c>
      <c r="L136" t="s">
        <v>22</v>
      </c>
      <c r="M136" t="s">
        <v>218</v>
      </c>
      <c r="N136" t="s">
        <v>75</v>
      </c>
      <c r="O136" t="s">
        <v>91</v>
      </c>
      <c r="Q136" s="8">
        <v>260</v>
      </c>
      <c r="R136" t="str">
        <f>TEXT(sala[[#This Row],[Hora de Llegada]],"DD/MM/AAAA")</f>
        <v>02/04/2023</v>
      </c>
      <c r="S136" t="str">
        <f>UPPER(TEXT(sala[[#This Row],[Fecha factura]],"DDDD"))</f>
        <v>DOMINGO</v>
      </c>
      <c r="T136" s="10">
        <f>sala[[#This Row],[Hora de Salida]] - sala[[#This Row],[Hora de Llegada]] + IF(sala[[#This Row],[Estado de la Mesa]]="Ocupada",15/1440,0)</f>
        <v>9.44444444491334E-2</v>
      </c>
      <c r="U136" s="2">
        <v>88</v>
      </c>
      <c r="V136" s="9">
        <f>sala[[#This Row],[Tiempo de Preparacion (Minutos)]]/1440</f>
        <v>6.1111111111111109E-2</v>
      </c>
      <c r="W136" s="10">
        <f>IF(sala[[#This Row],[Tiempo de permanencia]]-sala[[#This Row],[Tiempo de Preparacion (Horas)]]&lt;0,0,sala[[#This Row],[Tiempo de permanencia]]-sala[[#This Row],[Tiempo de Preparacion (Horas)]])</f>
        <v>3.333333333802229E-2</v>
      </c>
      <c r="X136" t="str">
        <f>IF(sala[[#This Row],[Tiempo Degustacion]]=0,"NO", "SI")</f>
        <v>SI</v>
      </c>
    </row>
    <row r="137" spans="1:24" x14ac:dyDescent="0.45">
      <c r="A137" s="3">
        <v>6</v>
      </c>
      <c r="B137" t="s">
        <v>324</v>
      </c>
      <c r="C137">
        <v>1</v>
      </c>
      <c r="D137" s="1">
        <v>45018.076388888891</v>
      </c>
      <c r="E137" s="1">
        <v>45018.209027777775</v>
      </c>
      <c r="F137" t="s">
        <v>13</v>
      </c>
      <c r="G137" t="s">
        <v>9</v>
      </c>
      <c r="H137" t="s">
        <v>1357</v>
      </c>
      <c r="I137" t="s">
        <v>325</v>
      </c>
      <c r="J137" t="s">
        <v>38</v>
      </c>
      <c r="K137" s="3">
        <v>136</v>
      </c>
      <c r="L137" t="s">
        <v>45</v>
      </c>
      <c r="M137" t="s">
        <v>80</v>
      </c>
      <c r="Q137" s="8">
        <v>80</v>
      </c>
      <c r="R137" t="str">
        <f>TEXT(sala[[#This Row],[Hora de Llegada]],"DD/MM/AAAA")</f>
        <v>02/04/2023</v>
      </c>
      <c r="S137" t="str">
        <f>UPPER(TEXT(sala[[#This Row],[Fecha factura]],"DDDD"))</f>
        <v>DOMINGO</v>
      </c>
      <c r="T137" s="10">
        <f>sala[[#This Row],[Hora de Salida]] - sala[[#This Row],[Hora de Llegada]] + IF(sala[[#This Row],[Estado de la Mesa]]="Ocupada",15/1440,0)</f>
        <v>0.14305555555135166</v>
      </c>
      <c r="U137" s="2">
        <v>13</v>
      </c>
      <c r="V137" s="9">
        <f>sala[[#This Row],[Tiempo de Preparacion (Minutos)]]/1440</f>
        <v>9.0277777777777769E-3</v>
      </c>
      <c r="W137" s="10">
        <f>IF(sala[[#This Row],[Tiempo de permanencia]]-sala[[#This Row],[Tiempo de Preparacion (Horas)]]&lt;0,0,sala[[#This Row],[Tiempo de permanencia]]-sala[[#This Row],[Tiempo de Preparacion (Horas)]])</f>
        <v>0.13402777777357389</v>
      </c>
      <c r="X137" t="str">
        <f>IF(sala[[#This Row],[Tiempo Degustacion]]=0,"NO", "SI")</f>
        <v>SI</v>
      </c>
    </row>
    <row r="138" spans="1:24" x14ac:dyDescent="0.45">
      <c r="A138" s="3">
        <v>13</v>
      </c>
      <c r="B138" t="s">
        <v>326</v>
      </c>
      <c r="C138">
        <v>3</v>
      </c>
      <c r="D138" s="1">
        <v>45018.056250000001</v>
      </c>
      <c r="E138" s="1">
        <v>45018.174305555556</v>
      </c>
      <c r="F138" t="s">
        <v>30</v>
      </c>
      <c r="G138" t="s">
        <v>14</v>
      </c>
      <c r="H138" t="s">
        <v>1357</v>
      </c>
      <c r="I138" t="s">
        <v>327</v>
      </c>
      <c r="J138" t="s">
        <v>38</v>
      </c>
      <c r="K138" s="3">
        <v>137</v>
      </c>
      <c r="L138" t="s">
        <v>17</v>
      </c>
      <c r="M138" t="s">
        <v>126</v>
      </c>
      <c r="Q138" s="8">
        <v>63</v>
      </c>
      <c r="R138" t="str">
        <f>TEXT(sala[[#This Row],[Hora de Llegada]],"DD/MM/AAAA")</f>
        <v>02/04/2023</v>
      </c>
      <c r="S138" t="str">
        <f>UPPER(TEXT(sala[[#This Row],[Fecha factura]],"DDDD"))</f>
        <v>DOMINGO</v>
      </c>
      <c r="T138" s="10">
        <f>sala[[#This Row],[Hora de Salida]] - sala[[#This Row],[Hora de Llegada]] + IF(sala[[#This Row],[Estado de la Mesa]]="Ocupada",15/1440,0)</f>
        <v>0.12847222222141377</v>
      </c>
      <c r="U138" s="2">
        <v>41</v>
      </c>
      <c r="V138" s="9">
        <f>sala[[#This Row],[Tiempo de Preparacion (Minutos)]]/1440</f>
        <v>2.8472222222222222E-2</v>
      </c>
      <c r="W138" s="10">
        <f>IF(sala[[#This Row],[Tiempo de permanencia]]-sala[[#This Row],[Tiempo de Preparacion (Horas)]]&lt;0,0,sala[[#This Row],[Tiempo de permanencia]]-sala[[#This Row],[Tiempo de Preparacion (Horas)]])</f>
        <v>9.9999999999191555E-2</v>
      </c>
      <c r="X138" t="str">
        <f>IF(sala[[#This Row],[Tiempo Degustacion]]=0,"NO", "SI")</f>
        <v>SI</v>
      </c>
    </row>
    <row r="139" spans="1:24" x14ac:dyDescent="0.45">
      <c r="A139" s="3">
        <v>6</v>
      </c>
      <c r="B139" t="s">
        <v>328</v>
      </c>
      <c r="C139">
        <v>2</v>
      </c>
      <c r="D139" s="1">
        <v>45018.158333333333</v>
      </c>
      <c r="E139" s="1">
        <v>45018.214583333334</v>
      </c>
      <c r="F139" t="s">
        <v>19</v>
      </c>
      <c r="G139" t="s">
        <v>14</v>
      </c>
      <c r="H139" t="s">
        <v>1356</v>
      </c>
      <c r="I139" t="s">
        <v>329</v>
      </c>
      <c r="J139" t="s">
        <v>38</v>
      </c>
      <c r="K139" s="3">
        <v>138</v>
      </c>
      <c r="L139" t="s">
        <v>39</v>
      </c>
      <c r="M139" t="s">
        <v>218</v>
      </c>
      <c r="N139" t="s">
        <v>47</v>
      </c>
      <c r="O139" t="s">
        <v>76</v>
      </c>
      <c r="P139" t="s">
        <v>161</v>
      </c>
      <c r="Q139" s="8">
        <v>238</v>
      </c>
      <c r="R139" t="str">
        <f>TEXT(sala[[#This Row],[Hora de Llegada]],"DD/MM/AAAA")</f>
        <v>02/04/2023</v>
      </c>
      <c r="S139" t="str">
        <f>UPPER(TEXT(sala[[#This Row],[Fecha factura]],"DDDD"))</f>
        <v>DOMINGO</v>
      </c>
      <c r="T139" s="10">
        <f>sala[[#This Row],[Hora de Salida]] - sala[[#This Row],[Hora de Llegada]] + IF(sala[[#This Row],[Estado de la Mesa]]="Ocupada",15/1440,0)</f>
        <v>6.6666666668121863E-2</v>
      </c>
      <c r="U139" s="2">
        <v>97</v>
      </c>
      <c r="V139" s="9">
        <f>sala[[#This Row],[Tiempo de Preparacion (Minutos)]]/1440</f>
        <v>6.7361111111111108E-2</v>
      </c>
      <c r="W139" s="10">
        <f>IF(sala[[#This Row],[Tiempo de permanencia]]-sala[[#This Row],[Tiempo de Preparacion (Horas)]]&lt;0,0,sala[[#This Row],[Tiempo de permanencia]]-sala[[#This Row],[Tiempo de Preparacion (Horas)]])</f>
        <v>0</v>
      </c>
      <c r="X139" t="str">
        <f>IF(sala[[#This Row],[Tiempo Degustacion]]=0,"NO", "SI")</f>
        <v>NO</v>
      </c>
    </row>
    <row r="140" spans="1:24" x14ac:dyDescent="0.45">
      <c r="A140" s="3">
        <v>16</v>
      </c>
      <c r="B140" t="s">
        <v>330</v>
      </c>
      <c r="C140">
        <v>3</v>
      </c>
      <c r="D140" s="1">
        <v>45018.027777777781</v>
      </c>
      <c r="E140" s="1">
        <v>45018.193749999999</v>
      </c>
      <c r="F140" t="s">
        <v>19</v>
      </c>
      <c r="G140" t="s">
        <v>9</v>
      </c>
      <c r="H140" t="s">
        <v>1357</v>
      </c>
      <c r="I140" t="s">
        <v>331</v>
      </c>
      <c r="J140" t="s">
        <v>21</v>
      </c>
      <c r="K140" s="3">
        <v>139</v>
      </c>
      <c r="L140" t="s">
        <v>79</v>
      </c>
      <c r="M140" t="s">
        <v>35</v>
      </c>
      <c r="Q140" s="8">
        <v>35</v>
      </c>
      <c r="R140" t="str">
        <f>TEXT(sala[[#This Row],[Hora de Llegada]],"DD/MM/AAAA")</f>
        <v>02/04/2023</v>
      </c>
      <c r="S140" t="str">
        <f>UPPER(TEXT(sala[[#This Row],[Fecha factura]],"DDDD"))</f>
        <v>DOMINGO</v>
      </c>
      <c r="T140" s="10">
        <f>sala[[#This Row],[Hora de Salida]] - sala[[#This Row],[Hora de Llegada]] + IF(sala[[#This Row],[Estado de la Mesa]]="Ocupada",15/1440,0)</f>
        <v>0.16597222221753327</v>
      </c>
      <c r="U140" s="2">
        <v>26</v>
      </c>
      <c r="V140" s="9">
        <f>sala[[#This Row],[Tiempo de Preparacion (Minutos)]]/1440</f>
        <v>1.8055555555555554E-2</v>
      </c>
      <c r="W140" s="10">
        <f>IF(sala[[#This Row],[Tiempo de permanencia]]-sala[[#This Row],[Tiempo de Preparacion (Horas)]]&lt;0,0,sala[[#This Row],[Tiempo de permanencia]]-sala[[#This Row],[Tiempo de Preparacion (Horas)]])</f>
        <v>0.14791666666197772</v>
      </c>
      <c r="X140" t="str">
        <f>IF(sala[[#This Row],[Tiempo Degustacion]]=0,"NO", "SI")</f>
        <v>SI</v>
      </c>
    </row>
    <row r="141" spans="1:24" x14ac:dyDescent="0.45">
      <c r="A141" s="3">
        <v>11</v>
      </c>
      <c r="B141" t="s">
        <v>332</v>
      </c>
      <c r="C141">
        <v>4</v>
      </c>
      <c r="D141" s="1">
        <v>45018.15902777778</v>
      </c>
      <c r="E141" s="1">
        <v>45018.270138888889</v>
      </c>
      <c r="F141" t="s">
        <v>19</v>
      </c>
      <c r="G141" t="s">
        <v>9</v>
      </c>
      <c r="H141" t="s">
        <v>15</v>
      </c>
      <c r="I141" t="s">
        <v>333</v>
      </c>
      <c r="J141" t="s">
        <v>21</v>
      </c>
      <c r="K141" s="3">
        <v>140</v>
      </c>
      <c r="L141" t="s">
        <v>28</v>
      </c>
      <c r="M141" t="s">
        <v>229</v>
      </c>
      <c r="N141" t="s">
        <v>55</v>
      </c>
      <c r="O141" t="s">
        <v>72</v>
      </c>
      <c r="Q141" s="8">
        <v>191</v>
      </c>
      <c r="R141" t="str">
        <f>TEXT(sala[[#This Row],[Hora de Llegada]],"DD/MM/AAAA")</f>
        <v>02/04/2023</v>
      </c>
      <c r="S141" t="str">
        <f>UPPER(TEXT(sala[[#This Row],[Fecha factura]],"DDDD"))</f>
        <v>DOMINGO</v>
      </c>
      <c r="T141" s="10">
        <f>sala[[#This Row],[Hora de Salida]] - sala[[#This Row],[Hora de Llegada]] + IF(sala[[#This Row],[Estado de la Mesa]]="Ocupada",15/1440,0)</f>
        <v>0.11111111110949423</v>
      </c>
      <c r="U141" s="2">
        <v>118</v>
      </c>
      <c r="V141" s="9">
        <f>sala[[#This Row],[Tiempo de Preparacion (Minutos)]]/1440</f>
        <v>8.1944444444444445E-2</v>
      </c>
      <c r="W141" s="10">
        <f>IF(sala[[#This Row],[Tiempo de permanencia]]-sala[[#This Row],[Tiempo de Preparacion (Horas)]]&lt;0,0,sala[[#This Row],[Tiempo de permanencia]]-sala[[#This Row],[Tiempo de Preparacion (Horas)]])</f>
        <v>2.9166666665049787E-2</v>
      </c>
      <c r="X141" t="str">
        <f>IF(sala[[#This Row],[Tiempo Degustacion]]=0,"NO", "SI")</f>
        <v>SI</v>
      </c>
    </row>
    <row r="142" spans="1:24" x14ac:dyDescent="0.45">
      <c r="A142" s="3">
        <v>4</v>
      </c>
      <c r="B142" t="s">
        <v>334</v>
      </c>
      <c r="C142">
        <v>4</v>
      </c>
      <c r="D142" s="1">
        <v>45018.081944444442</v>
      </c>
      <c r="E142" s="1">
        <v>45018.239583333336</v>
      </c>
      <c r="F142" t="s">
        <v>8</v>
      </c>
      <c r="G142" t="s">
        <v>14</v>
      </c>
      <c r="H142" t="s">
        <v>1357</v>
      </c>
      <c r="I142" t="s">
        <v>335</v>
      </c>
      <c r="J142" t="s">
        <v>11</v>
      </c>
      <c r="K142" s="3">
        <v>141</v>
      </c>
      <c r="L142" t="s">
        <v>71</v>
      </c>
      <c r="M142" t="s">
        <v>126</v>
      </c>
      <c r="Q142" s="8">
        <v>21</v>
      </c>
      <c r="R142" t="str">
        <f>TEXT(sala[[#This Row],[Hora de Llegada]],"DD/MM/AAAA")</f>
        <v>02/04/2023</v>
      </c>
      <c r="S142" t="str">
        <f>UPPER(TEXT(sala[[#This Row],[Fecha factura]],"DDDD"))</f>
        <v>DOMINGO</v>
      </c>
      <c r="T142" s="10">
        <f>sala[[#This Row],[Hora de Salida]] - sala[[#This Row],[Hora de Llegada]] + IF(sala[[#This Row],[Estado de la Mesa]]="Ocupada",15/1440,0)</f>
        <v>0.15763888889341615</v>
      </c>
      <c r="U142" s="2">
        <v>28</v>
      </c>
      <c r="V142" s="9">
        <f>sala[[#This Row],[Tiempo de Preparacion (Minutos)]]/1440</f>
        <v>1.9444444444444445E-2</v>
      </c>
      <c r="W142" s="10">
        <f>IF(sala[[#This Row],[Tiempo de permanencia]]-sala[[#This Row],[Tiempo de Preparacion (Horas)]]&lt;0,0,sala[[#This Row],[Tiempo de permanencia]]-sala[[#This Row],[Tiempo de Preparacion (Horas)]])</f>
        <v>0.13819444444897172</v>
      </c>
      <c r="X142" t="str">
        <f>IF(sala[[#This Row],[Tiempo Degustacion]]=0,"NO", "SI")</f>
        <v>SI</v>
      </c>
    </row>
    <row r="143" spans="1:24" x14ac:dyDescent="0.45">
      <c r="A143" s="3">
        <v>14</v>
      </c>
      <c r="B143" t="s">
        <v>336</v>
      </c>
      <c r="C143">
        <v>3</v>
      </c>
      <c r="D143" s="1">
        <v>45018.086805555555</v>
      </c>
      <c r="E143" s="1">
        <v>45018.170138888891</v>
      </c>
      <c r="F143" t="s">
        <v>30</v>
      </c>
      <c r="G143" t="s">
        <v>9</v>
      </c>
      <c r="H143" t="s">
        <v>1357</v>
      </c>
      <c r="I143" t="s">
        <v>337</v>
      </c>
      <c r="J143" t="s">
        <v>38</v>
      </c>
      <c r="K143" s="3">
        <v>142</v>
      </c>
      <c r="L143" t="s">
        <v>105</v>
      </c>
      <c r="M143" t="s">
        <v>300</v>
      </c>
      <c r="N143" t="s">
        <v>62</v>
      </c>
      <c r="O143" t="s">
        <v>75</v>
      </c>
      <c r="Q143" s="8">
        <v>181</v>
      </c>
      <c r="R143" t="str">
        <f>TEXT(sala[[#This Row],[Hora de Llegada]],"DD/MM/AAAA")</f>
        <v>02/04/2023</v>
      </c>
      <c r="S143" t="str">
        <f>UPPER(TEXT(sala[[#This Row],[Fecha factura]],"DDDD"))</f>
        <v>DOMINGO</v>
      </c>
      <c r="T143" s="10">
        <f>sala[[#This Row],[Hora de Salida]] - sala[[#This Row],[Hora de Llegada]] + IF(sala[[#This Row],[Estado de la Mesa]]="Ocupada",15/1440,0)</f>
        <v>9.3750000002425324E-2</v>
      </c>
      <c r="U143" s="2">
        <v>70</v>
      </c>
      <c r="V143" s="9">
        <f>sala[[#This Row],[Tiempo de Preparacion (Minutos)]]/1440</f>
        <v>4.8611111111111112E-2</v>
      </c>
      <c r="W143" s="10">
        <f>IF(sala[[#This Row],[Tiempo de permanencia]]-sala[[#This Row],[Tiempo de Preparacion (Horas)]]&lt;0,0,sala[[#This Row],[Tiempo de permanencia]]-sala[[#This Row],[Tiempo de Preparacion (Horas)]])</f>
        <v>4.5138888891314212E-2</v>
      </c>
      <c r="X143" t="str">
        <f>IF(sala[[#This Row],[Tiempo Degustacion]]=0,"NO", "SI")</f>
        <v>SI</v>
      </c>
    </row>
    <row r="144" spans="1:24" x14ac:dyDescent="0.45">
      <c r="A144" s="3">
        <v>9</v>
      </c>
      <c r="B144" t="s">
        <v>338</v>
      </c>
      <c r="C144">
        <v>4</v>
      </c>
      <c r="D144" s="1">
        <v>45018.022222222222</v>
      </c>
      <c r="E144" s="1">
        <v>45018.1875</v>
      </c>
      <c r="F144" t="s">
        <v>30</v>
      </c>
      <c r="G144" t="s">
        <v>9</v>
      </c>
      <c r="H144" t="s">
        <v>15</v>
      </c>
      <c r="I144" t="s">
        <v>339</v>
      </c>
      <c r="J144" t="s">
        <v>21</v>
      </c>
      <c r="K144" s="3">
        <v>143</v>
      </c>
      <c r="L144" t="s">
        <v>1354</v>
      </c>
      <c r="M144" t="s">
        <v>229</v>
      </c>
      <c r="Q144" s="8">
        <v>50</v>
      </c>
      <c r="R144" t="str">
        <f>TEXT(sala[[#This Row],[Hora de Llegada]],"DD/MM/AAAA")</f>
        <v>02/04/2023</v>
      </c>
      <c r="S144" t="str">
        <f>UPPER(TEXT(sala[[#This Row],[Fecha factura]],"DDDD"))</f>
        <v>DOMINGO</v>
      </c>
      <c r="T144" s="10">
        <f>sala[[#This Row],[Hora de Salida]] - sala[[#This Row],[Hora de Llegada]] + IF(sala[[#This Row],[Estado de la Mesa]]="Ocupada",15/1440,0)</f>
        <v>0.16527777777810115</v>
      </c>
      <c r="U144" s="2">
        <v>16</v>
      </c>
      <c r="V144" s="9">
        <f>sala[[#This Row],[Tiempo de Preparacion (Minutos)]]/1440</f>
        <v>1.1111111111111112E-2</v>
      </c>
      <c r="W144" s="10">
        <f>IF(sala[[#This Row],[Tiempo de permanencia]]-sala[[#This Row],[Tiempo de Preparacion (Horas)]]&lt;0,0,sala[[#This Row],[Tiempo de permanencia]]-sala[[#This Row],[Tiempo de Preparacion (Horas)]])</f>
        <v>0.15416666666699005</v>
      </c>
      <c r="X144" t="str">
        <f>IF(sala[[#This Row],[Tiempo Degustacion]]=0,"NO", "SI")</f>
        <v>SI</v>
      </c>
    </row>
    <row r="145" spans="1:24" x14ac:dyDescent="0.45">
      <c r="A145" s="3">
        <v>18</v>
      </c>
      <c r="B145" t="s">
        <v>340</v>
      </c>
      <c r="C145">
        <v>1</v>
      </c>
      <c r="D145" s="1">
        <v>45018.123611111114</v>
      </c>
      <c r="E145" s="1">
        <v>45018.230555555558</v>
      </c>
      <c r="F145" t="s">
        <v>30</v>
      </c>
      <c r="G145" t="s">
        <v>33</v>
      </c>
      <c r="H145" t="s">
        <v>1357</v>
      </c>
      <c r="I145" t="s">
        <v>341</v>
      </c>
      <c r="J145" t="s">
        <v>38</v>
      </c>
      <c r="K145" s="3">
        <v>144</v>
      </c>
      <c r="L145" t="s">
        <v>1354</v>
      </c>
      <c r="M145" t="s">
        <v>131</v>
      </c>
      <c r="N145" t="s">
        <v>47</v>
      </c>
      <c r="O145" t="s">
        <v>91</v>
      </c>
      <c r="P145" t="s">
        <v>90</v>
      </c>
      <c r="Q145" s="8">
        <v>185</v>
      </c>
      <c r="R145" t="str">
        <f>TEXT(sala[[#This Row],[Hora de Llegada]],"DD/MM/AAAA")</f>
        <v>02/04/2023</v>
      </c>
      <c r="S145" t="str">
        <f>UPPER(TEXT(sala[[#This Row],[Fecha factura]],"DDDD"))</f>
        <v>DOMINGO</v>
      </c>
      <c r="T145" s="10">
        <f>sala[[#This Row],[Hora de Salida]] - sala[[#This Row],[Hora de Llegada]] + IF(sala[[#This Row],[Estado de la Mesa]]="Ocupada",15/1440,0)</f>
        <v>0.11736111111046436</v>
      </c>
      <c r="U145" s="2">
        <v>150</v>
      </c>
      <c r="V145" s="9">
        <f>sala[[#This Row],[Tiempo de Preparacion (Minutos)]]/1440</f>
        <v>0.10416666666666667</v>
      </c>
      <c r="W145" s="10">
        <f>IF(sala[[#This Row],[Tiempo de permanencia]]-sala[[#This Row],[Tiempo de Preparacion (Horas)]]&lt;0,0,sala[[#This Row],[Tiempo de permanencia]]-sala[[#This Row],[Tiempo de Preparacion (Horas)]])</f>
        <v>1.3194444443797693E-2</v>
      </c>
      <c r="X145" t="str">
        <f>IF(sala[[#This Row],[Tiempo Degustacion]]=0,"NO", "SI")</f>
        <v>SI</v>
      </c>
    </row>
    <row r="146" spans="1:24" x14ac:dyDescent="0.45">
      <c r="A146" s="3">
        <v>2</v>
      </c>
      <c r="B146" t="s">
        <v>342</v>
      </c>
      <c r="C146">
        <v>5</v>
      </c>
      <c r="D146" s="1">
        <v>45018.025694444441</v>
      </c>
      <c r="E146" s="1">
        <v>45018.070833333331</v>
      </c>
      <c r="F146" t="s">
        <v>19</v>
      </c>
      <c r="G146" t="s">
        <v>33</v>
      </c>
      <c r="H146" t="s">
        <v>1357</v>
      </c>
      <c r="I146" t="s">
        <v>343</v>
      </c>
      <c r="J146" t="s">
        <v>38</v>
      </c>
      <c r="K146" s="3">
        <v>145</v>
      </c>
      <c r="L146" t="s">
        <v>39</v>
      </c>
      <c r="M146" t="s">
        <v>390</v>
      </c>
      <c r="N146" t="s">
        <v>161</v>
      </c>
      <c r="Q146" s="8">
        <v>126</v>
      </c>
      <c r="R146" t="str">
        <f>TEXT(sala[[#This Row],[Hora de Llegada]],"DD/MM/AAAA")</f>
        <v>02/04/2023</v>
      </c>
      <c r="S146" t="str">
        <f>UPPER(TEXT(sala[[#This Row],[Fecha factura]],"DDDD"))</f>
        <v>DOMINGO</v>
      </c>
      <c r="T146" s="10">
        <f>sala[[#This Row],[Hora de Salida]] - sala[[#This Row],[Hora de Llegada]] + IF(sala[[#This Row],[Estado de la Mesa]]="Ocupada",15/1440,0)</f>
        <v>5.5555555557172433E-2</v>
      </c>
      <c r="U146" s="2">
        <v>106</v>
      </c>
      <c r="V146" s="9">
        <f>sala[[#This Row],[Tiempo de Preparacion (Minutos)]]/1440</f>
        <v>7.3611111111111113E-2</v>
      </c>
      <c r="W146" s="10">
        <f>IF(sala[[#This Row],[Tiempo de permanencia]]-sala[[#This Row],[Tiempo de Preparacion (Horas)]]&lt;0,0,sala[[#This Row],[Tiempo de permanencia]]-sala[[#This Row],[Tiempo de Preparacion (Horas)]])</f>
        <v>0</v>
      </c>
      <c r="X146" t="str">
        <f>IF(sala[[#This Row],[Tiempo Degustacion]]=0,"NO", "SI")</f>
        <v>NO</v>
      </c>
    </row>
    <row r="147" spans="1:24" x14ac:dyDescent="0.45">
      <c r="A147" s="3">
        <v>8</v>
      </c>
      <c r="B147" t="s">
        <v>344</v>
      </c>
      <c r="C147">
        <v>6</v>
      </c>
      <c r="D147" s="1">
        <v>45018.069444444445</v>
      </c>
      <c r="E147" s="1">
        <v>45018.120833333334</v>
      </c>
      <c r="F147" t="s">
        <v>8</v>
      </c>
      <c r="G147" t="s">
        <v>9</v>
      </c>
      <c r="H147" t="s">
        <v>1357</v>
      </c>
      <c r="I147" t="s">
        <v>345</v>
      </c>
      <c r="J147" t="s">
        <v>11</v>
      </c>
      <c r="K147" s="3">
        <v>146</v>
      </c>
      <c r="L147" t="s">
        <v>28</v>
      </c>
      <c r="M147" t="s">
        <v>218</v>
      </c>
      <c r="Q147" s="8">
        <v>62</v>
      </c>
      <c r="R147" t="str">
        <f>TEXT(sala[[#This Row],[Hora de Llegada]],"DD/MM/AAAA")</f>
        <v>02/04/2023</v>
      </c>
      <c r="S147" t="str">
        <f>UPPER(TEXT(sala[[#This Row],[Fecha factura]],"DDDD"))</f>
        <v>DOMINGO</v>
      </c>
      <c r="T147" s="10">
        <f>sala[[#This Row],[Hora de Salida]] - sala[[#This Row],[Hora de Llegada]] + IF(sala[[#This Row],[Estado de la Mesa]]="Ocupada",15/1440,0)</f>
        <v>5.1388888889050577E-2</v>
      </c>
      <c r="U147" s="2">
        <v>47</v>
      </c>
      <c r="V147" s="9">
        <f>sala[[#This Row],[Tiempo de Preparacion (Minutos)]]/1440</f>
        <v>3.2638888888888891E-2</v>
      </c>
      <c r="W147" s="10">
        <f>IF(sala[[#This Row],[Tiempo de permanencia]]-sala[[#This Row],[Tiempo de Preparacion (Horas)]]&lt;0,0,sala[[#This Row],[Tiempo de permanencia]]-sala[[#This Row],[Tiempo de Preparacion (Horas)]])</f>
        <v>1.8750000000161686E-2</v>
      </c>
      <c r="X147" t="str">
        <f>IF(sala[[#This Row],[Tiempo Degustacion]]=0,"NO", "SI")</f>
        <v>SI</v>
      </c>
    </row>
    <row r="148" spans="1:24" x14ac:dyDescent="0.45">
      <c r="A148" s="3">
        <v>5</v>
      </c>
      <c r="B148" t="s">
        <v>346</v>
      </c>
      <c r="C148">
        <v>4</v>
      </c>
      <c r="D148" s="1">
        <v>45018.137499999997</v>
      </c>
      <c r="E148" s="1">
        <v>45018.206944444442</v>
      </c>
      <c r="F148" t="s">
        <v>8</v>
      </c>
      <c r="G148" t="s">
        <v>14</v>
      </c>
      <c r="H148" t="s">
        <v>1357</v>
      </c>
      <c r="I148" t="s">
        <v>347</v>
      </c>
      <c r="J148" t="s">
        <v>11</v>
      </c>
      <c r="K148" s="3">
        <v>147</v>
      </c>
      <c r="L148" t="s">
        <v>17</v>
      </c>
      <c r="M148" t="s">
        <v>80</v>
      </c>
      <c r="N148" t="s">
        <v>150</v>
      </c>
      <c r="Q148" s="8">
        <v>84</v>
      </c>
      <c r="R148" t="str">
        <f>TEXT(sala[[#This Row],[Hora de Llegada]],"DD/MM/AAAA")</f>
        <v>02/04/2023</v>
      </c>
      <c r="S148" t="str">
        <f>UPPER(TEXT(sala[[#This Row],[Fecha factura]],"DDDD"))</f>
        <v>DOMINGO</v>
      </c>
      <c r="T148" s="10">
        <f>sala[[#This Row],[Hora de Salida]] - sala[[#This Row],[Hora de Llegada]] + IF(sala[[#This Row],[Estado de la Mesa]]="Ocupada",15/1440,0)</f>
        <v>6.9444444445252884E-2</v>
      </c>
      <c r="U148" s="2">
        <v>33</v>
      </c>
      <c r="V148" s="9">
        <f>sala[[#This Row],[Tiempo de Preparacion (Minutos)]]/1440</f>
        <v>2.2916666666666665E-2</v>
      </c>
      <c r="W148" s="10">
        <f>IF(sala[[#This Row],[Tiempo de permanencia]]-sala[[#This Row],[Tiempo de Preparacion (Horas)]]&lt;0,0,sala[[#This Row],[Tiempo de permanencia]]-sala[[#This Row],[Tiempo de Preparacion (Horas)]])</f>
        <v>4.6527777778586216E-2</v>
      </c>
      <c r="X148" t="str">
        <f>IF(sala[[#This Row],[Tiempo Degustacion]]=0,"NO", "SI")</f>
        <v>SI</v>
      </c>
    </row>
    <row r="149" spans="1:24" x14ac:dyDescent="0.45">
      <c r="A149" s="3">
        <v>10</v>
      </c>
      <c r="B149" t="s">
        <v>348</v>
      </c>
      <c r="C149">
        <v>6</v>
      </c>
      <c r="D149" s="1">
        <v>45018.161111111112</v>
      </c>
      <c r="E149" s="1">
        <v>45018.249305555553</v>
      </c>
      <c r="F149" t="s">
        <v>8</v>
      </c>
      <c r="G149" t="s">
        <v>9</v>
      </c>
      <c r="H149" t="s">
        <v>1356</v>
      </c>
      <c r="I149" t="s">
        <v>349</v>
      </c>
      <c r="J149" t="s">
        <v>38</v>
      </c>
      <c r="K149" s="3">
        <v>148</v>
      </c>
      <c r="L149" t="s">
        <v>17</v>
      </c>
      <c r="M149" t="s">
        <v>58</v>
      </c>
      <c r="N149" t="s">
        <v>90</v>
      </c>
      <c r="O149" t="s">
        <v>86</v>
      </c>
      <c r="P149" t="s">
        <v>76</v>
      </c>
      <c r="Q149" s="8">
        <v>212</v>
      </c>
      <c r="R149" t="str">
        <f>TEXT(sala[[#This Row],[Hora de Llegada]],"DD/MM/AAAA")</f>
        <v>02/04/2023</v>
      </c>
      <c r="S149" t="str">
        <f>UPPER(TEXT(sala[[#This Row],[Fecha factura]],"DDDD"))</f>
        <v>DOMINGO</v>
      </c>
      <c r="T149" s="10">
        <f>sala[[#This Row],[Hora de Salida]] - sala[[#This Row],[Hora de Llegada]] + IF(sala[[#This Row],[Estado de la Mesa]]="Ocupada",15/1440,0)</f>
        <v>9.8611111107553981E-2</v>
      </c>
      <c r="U149" s="2">
        <v>159</v>
      </c>
      <c r="V149" s="9">
        <f>sala[[#This Row],[Tiempo de Preparacion (Minutos)]]/1440</f>
        <v>0.11041666666666666</v>
      </c>
      <c r="W149" s="10">
        <f>IF(sala[[#This Row],[Tiempo de permanencia]]-sala[[#This Row],[Tiempo de Preparacion (Horas)]]&lt;0,0,sala[[#This Row],[Tiempo de permanencia]]-sala[[#This Row],[Tiempo de Preparacion (Horas)]])</f>
        <v>0</v>
      </c>
      <c r="X149" t="str">
        <f>IF(sala[[#This Row],[Tiempo Degustacion]]=0,"NO", "SI")</f>
        <v>NO</v>
      </c>
    </row>
    <row r="150" spans="1:24" x14ac:dyDescent="0.45">
      <c r="A150" s="3">
        <v>18</v>
      </c>
      <c r="B150" t="s">
        <v>350</v>
      </c>
      <c r="C150">
        <v>4</v>
      </c>
      <c r="D150" s="1">
        <v>45018.065972222219</v>
      </c>
      <c r="E150" s="1">
        <v>45018.201388888891</v>
      </c>
      <c r="F150" t="s">
        <v>26</v>
      </c>
      <c r="G150" t="s">
        <v>14</v>
      </c>
      <c r="H150" t="s">
        <v>1357</v>
      </c>
      <c r="I150" t="s">
        <v>351</v>
      </c>
      <c r="J150" t="s">
        <v>38</v>
      </c>
      <c r="K150" s="3">
        <v>149</v>
      </c>
      <c r="L150" t="s">
        <v>22</v>
      </c>
      <c r="M150" t="s">
        <v>98</v>
      </c>
      <c r="N150" t="s">
        <v>161</v>
      </c>
      <c r="O150" t="s">
        <v>72</v>
      </c>
      <c r="P150" t="s">
        <v>91</v>
      </c>
      <c r="Q150" s="8">
        <v>226</v>
      </c>
      <c r="R150" t="str">
        <f>TEXT(sala[[#This Row],[Hora de Llegada]],"DD/MM/AAAA")</f>
        <v>02/04/2023</v>
      </c>
      <c r="S150" t="str">
        <f>UPPER(TEXT(sala[[#This Row],[Fecha factura]],"DDDD"))</f>
        <v>DOMINGO</v>
      </c>
      <c r="T150" s="10">
        <f>sala[[#This Row],[Hora de Salida]] - sala[[#This Row],[Hora de Llegada]] + IF(sala[[#This Row],[Estado de la Mesa]]="Ocupada",15/1440,0)</f>
        <v>0.14583333333818396</v>
      </c>
      <c r="U150" s="2">
        <v>139</v>
      </c>
      <c r="V150" s="9">
        <f>sala[[#This Row],[Tiempo de Preparacion (Minutos)]]/1440</f>
        <v>9.6527777777777782E-2</v>
      </c>
      <c r="W150" s="10">
        <f>IF(sala[[#This Row],[Tiempo de permanencia]]-sala[[#This Row],[Tiempo de Preparacion (Horas)]]&lt;0,0,sala[[#This Row],[Tiempo de permanencia]]-sala[[#This Row],[Tiempo de Preparacion (Horas)]])</f>
        <v>4.9305555560406181E-2</v>
      </c>
      <c r="X150" t="str">
        <f>IF(sala[[#This Row],[Tiempo Degustacion]]=0,"NO", "SI")</f>
        <v>SI</v>
      </c>
    </row>
    <row r="151" spans="1:24" x14ac:dyDescent="0.45">
      <c r="A151" s="3">
        <v>18</v>
      </c>
      <c r="B151" t="s">
        <v>352</v>
      </c>
      <c r="C151">
        <v>6</v>
      </c>
      <c r="D151" s="1">
        <v>45018.025694444441</v>
      </c>
      <c r="E151" s="1">
        <v>45018.131944444445</v>
      </c>
      <c r="F151" t="s">
        <v>13</v>
      </c>
      <c r="G151" t="s">
        <v>9</v>
      </c>
      <c r="H151" t="s">
        <v>1356</v>
      </c>
      <c r="I151" t="s">
        <v>353</v>
      </c>
      <c r="J151" t="s">
        <v>21</v>
      </c>
      <c r="K151" s="3">
        <v>150</v>
      </c>
      <c r="L151" t="s">
        <v>105</v>
      </c>
      <c r="M151" t="s">
        <v>390</v>
      </c>
      <c r="N151" t="s">
        <v>61</v>
      </c>
      <c r="O151" t="s">
        <v>86</v>
      </c>
      <c r="Q151" s="8">
        <v>150</v>
      </c>
      <c r="R151" t="str">
        <f>TEXT(sala[[#This Row],[Hora de Llegada]],"DD/MM/AAAA")</f>
        <v>02/04/2023</v>
      </c>
      <c r="S151" t="str">
        <f>UPPER(TEXT(sala[[#This Row],[Fecha factura]],"DDDD"))</f>
        <v>DOMINGO</v>
      </c>
      <c r="T151" s="10">
        <f>sala[[#This Row],[Hora de Salida]] - sala[[#This Row],[Hora de Llegada]] + IF(sala[[#This Row],[Estado de la Mesa]]="Ocupada",15/1440,0)</f>
        <v>0.10625000000436557</v>
      </c>
      <c r="U151" s="2">
        <v>106</v>
      </c>
      <c r="V151" s="9">
        <f>sala[[#This Row],[Tiempo de Preparacion (Minutos)]]/1440</f>
        <v>7.3611111111111113E-2</v>
      </c>
      <c r="W151" s="10">
        <f>IF(sala[[#This Row],[Tiempo de permanencia]]-sala[[#This Row],[Tiempo de Preparacion (Horas)]]&lt;0,0,sala[[#This Row],[Tiempo de permanencia]]-sala[[#This Row],[Tiempo de Preparacion (Horas)]])</f>
        <v>3.2638888893254461E-2</v>
      </c>
      <c r="X151" t="str">
        <f>IF(sala[[#This Row],[Tiempo Degustacion]]=0,"NO", "SI")</f>
        <v>SI</v>
      </c>
    </row>
    <row r="152" spans="1:24" x14ac:dyDescent="0.45">
      <c r="A152" s="3">
        <v>6</v>
      </c>
      <c r="B152" t="s">
        <v>354</v>
      </c>
      <c r="C152">
        <v>2</v>
      </c>
      <c r="D152" s="1">
        <v>45018.135416666664</v>
      </c>
      <c r="E152" s="1">
        <v>45018.286805555559</v>
      </c>
      <c r="F152" t="s">
        <v>30</v>
      </c>
      <c r="G152" t="s">
        <v>33</v>
      </c>
      <c r="H152" t="s">
        <v>1357</v>
      </c>
      <c r="I152" t="s">
        <v>355</v>
      </c>
      <c r="J152" t="s">
        <v>38</v>
      </c>
      <c r="K152" s="3">
        <v>151</v>
      </c>
      <c r="L152" t="s">
        <v>71</v>
      </c>
      <c r="M152" t="s">
        <v>385</v>
      </c>
      <c r="N152" t="s">
        <v>65</v>
      </c>
      <c r="Q152" s="8">
        <v>132</v>
      </c>
      <c r="R152" t="str">
        <f>TEXT(sala[[#This Row],[Hora de Llegada]],"DD/MM/AAAA")</f>
        <v>02/04/2023</v>
      </c>
      <c r="S152" t="str">
        <f>UPPER(TEXT(sala[[#This Row],[Fecha factura]],"DDDD"))</f>
        <v>DOMINGO</v>
      </c>
      <c r="T152" s="10">
        <f>sala[[#This Row],[Hora de Salida]] - sala[[#This Row],[Hora de Llegada]] + IF(sala[[#This Row],[Estado de la Mesa]]="Ocupada",15/1440,0)</f>
        <v>0.161805555561538</v>
      </c>
      <c r="U152" s="2">
        <v>19</v>
      </c>
      <c r="V152" s="9">
        <f>sala[[#This Row],[Tiempo de Preparacion (Minutos)]]/1440</f>
        <v>1.3194444444444444E-2</v>
      </c>
      <c r="W152" s="10">
        <f>IF(sala[[#This Row],[Tiempo de permanencia]]-sala[[#This Row],[Tiempo de Preparacion (Horas)]]&lt;0,0,sala[[#This Row],[Tiempo de permanencia]]-sala[[#This Row],[Tiempo de Preparacion (Horas)]])</f>
        <v>0.14861111111709355</v>
      </c>
      <c r="X152" t="str">
        <f>IF(sala[[#This Row],[Tiempo Degustacion]]=0,"NO", "SI")</f>
        <v>SI</v>
      </c>
    </row>
    <row r="153" spans="1:24" x14ac:dyDescent="0.45">
      <c r="A153" s="3">
        <v>5</v>
      </c>
      <c r="B153" t="s">
        <v>356</v>
      </c>
      <c r="C153">
        <v>6</v>
      </c>
      <c r="D153" s="1">
        <v>45018.051388888889</v>
      </c>
      <c r="E153" s="1">
        <v>45018.119444444441</v>
      </c>
      <c r="F153" t="s">
        <v>30</v>
      </c>
      <c r="G153" t="s">
        <v>9</v>
      </c>
      <c r="H153" t="s">
        <v>1356</v>
      </c>
      <c r="I153" t="s">
        <v>357</v>
      </c>
      <c r="J153" t="s">
        <v>11</v>
      </c>
      <c r="K153" s="3">
        <v>152</v>
      </c>
      <c r="L153" t="s">
        <v>71</v>
      </c>
      <c r="M153" t="s">
        <v>68</v>
      </c>
      <c r="Q153" s="8">
        <v>56</v>
      </c>
      <c r="R153" t="str">
        <f>TEXT(sala[[#This Row],[Hora de Llegada]],"DD/MM/AAAA")</f>
        <v>02/04/2023</v>
      </c>
      <c r="S153" t="str">
        <f>UPPER(TEXT(sala[[#This Row],[Fecha factura]],"DDDD"))</f>
        <v>DOMINGO</v>
      </c>
      <c r="T153" s="10">
        <f>sala[[#This Row],[Hora de Salida]] - sala[[#This Row],[Hora de Llegada]] + IF(sala[[#This Row],[Estado de la Mesa]]="Ocupada",15/1440,0)</f>
        <v>6.8055555551836733E-2</v>
      </c>
      <c r="U153" s="2">
        <v>12</v>
      </c>
      <c r="V153" s="9">
        <f>sala[[#This Row],[Tiempo de Preparacion (Minutos)]]/1440</f>
        <v>8.3333333333333332E-3</v>
      </c>
      <c r="W153" s="10">
        <f>IF(sala[[#This Row],[Tiempo de permanencia]]-sala[[#This Row],[Tiempo de Preparacion (Horas)]]&lt;0,0,sala[[#This Row],[Tiempo de permanencia]]-sala[[#This Row],[Tiempo de Preparacion (Horas)]])</f>
        <v>5.9722222218503401E-2</v>
      </c>
      <c r="X153" t="str">
        <f>IF(sala[[#This Row],[Tiempo Degustacion]]=0,"NO", "SI")</f>
        <v>SI</v>
      </c>
    </row>
    <row r="154" spans="1:24" x14ac:dyDescent="0.45">
      <c r="A154" s="3">
        <v>10</v>
      </c>
      <c r="B154" t="s">
        <v>134</v>
      </c>
      <c r="C154">
        <v>1</v>
      </c>
      <c r="D154" s="1">
        <v>45018.129166666666</v>
      </c>
      <c r="E154" s="1">
        <v>45018.226388888892</v>
      </c>
      <c r="F154" t="s">
        <v>19</v>
      </c>
      <c r="G154" t="s">
        <v>14</v>
      </c>
      <c r="H154" t="s">
        <v>1356</v>
      </c>
      <c r="I154" t="s">
        <v>358</v>
      </c>
      <c r="J154" t="s">
        <v>38</v>
      </c>
      <c r="K154" s="3">
        <v>153</v>
      </c>
      <c r="L154" t="s">
        <v>28</v>
      </c>
      <c r="M154" t="s">
        <v>512</v>
      </c>
      <c r="N154" t="s">
        <v>46</v>
      </c>
      <c r="O154" t="s">
        <v>75</v>
      </c>
      <c r="Q154" s="8">
        <v>203</v>
      </c>
      <c r="R154" t="str">
        <f>TEXT(sala[[#This Row],[Hora de Llegada]],"DD/MM/AAAA")</f>
        <v>02/04/2023</v>
      </c>
      <c r="S154" t="str">
        <f>UPPER(TEXT(sala[[#This Row],[Fecha factura]],"DDDD"))</f>
        <v>DOMINGO</v>
      </c>
      <c r="T154" s="10">
        <f>sala[[#This Row],[Hora de Salida]] - sala[[#This Row],[Hora de Llegada]] + IF(sala[[#This Row],[Estado de la Mesa]]="Ocupada",15/1440,0)</f>
        <v>0.10763888889293109</v>
      </c>
      <c r="U154" s="2">
        <v>89</v>
      </c>
      <c r="V154" s="9">
        <f>sala[[#This Row],[Tiempo de Preparacion (Minutos)]]/1440</f>
        <v>6.1805555555555558E-2</v>
      </c>
      <c r="W154" s="10">
        <f>IF(sala[[#This Row],[Tiempo de permanencia]]-sala[[#This Row],[Tiempo de Preparacion (Horas)]]&lt;0,0,sala[[#This Row],[Tiempo de permanencia]]-sala[[#This Row],[Tiempo de Preparacion (Horas)]])</f>
        <v>4.5833333337375534E-2</v>
      </c>
      <c r="X154" t="str">
        <f>IF(sala[[#This Row],[Tiempo Degustacion]]=0,"NO", "SI")</f>
        <v>SI</v>
      </c>
    </row>
    <row r="155" spans="1:24" x14ac:dyDescent="0.45">
      <c r="A155" s="3">
        <v>11</v>
      </c>
      <c r="B155" t="s">
        <v>359</v>
      </c>
      <c r="C155">
        <v>6</v>
      </c>
      <c r="D155" s="1">
        <v>45018.089583333334</v>
      </c>
      <c r="E155" s="1">
        <v>45018.15</v>
      </c>
      <c r="F155" t="s">
        <v>13</v>
      </c>
      <c r="G155" t="s">
        <v>14</v>
      </c>
      <c r="H155" t="s">
        <v>1357</v>
      </c>
      <c r="I155" t="s">
        <v>360</v>
      </c>
      <c r="J155" t="s">
        <v>21</v>
      </c>
      <c r="K155" s="3">
        <v>154</v>
      </c>
      <c r="L155" t="s">
        <v>71</v>
      </c>
      <c r="M155" t="s">
        <v>131</v>
      </c>
      <c r="N155" t="s">
        <v>72</v>
      </c>
      <c r="Q155" s="8">
        <v>144</v>
      </c>
      <c r="R155" t="str">
        <f>TEXT(sala[[#This Row],[Hora de Llegada]],"DD/MM/AAAA")</f>
        <v>02/04/2023</v>
      </c>
      <c r="S155" t="str">
        <f>UPPER(TEXT(sala[[#This Row],[Fecha factura]],"DDDD"))</f>
        <v>DOMINGO</v>
      </c>
      <c r="T155" s="10">
        <f>sala[[#This Row],[Hora de Salida]] - sala[[#This Row],[Hora de Llegada]] + IF(sala[[#This Row],[Estado de la Mesa]]="Ocupada",15/1440,0)</f>
        <v>6.0416666667151731E-2</v>
      </c>
      <c r="U155" s="2">
        <v>82</v>
      </c>
      <c r="V155" s="9">
        <f>sala[[#This Row],[Tiempo de Preparacion (Minutos)]]/1440</f>
        <v>5.6944444444444443E-2</v>
      </c>
      <c r="W155" s="10">
        <f>IF(sala[[#This Row],[Tiempo de permanencia]]-sala[[#This Row],[Tiempo de Preparacion (Horas)]]&lt;0,0,sala[[#This Row],[Tiempo de permanencia]]-sala[[#This Row],[Tiempo de Preparacion (Horas)]])</f>
        <v>3.4722222227072871E-3</v>
      </c>
      <c r="X155" t="str">
        <f>IF(sala[[#This Row],[Tiempo Degustacion]]=0,"NO", "SI")</f>
        <v>SI</v>
      </c>
    </row>
    <row r="156" spans="1:24" x14ac:dyDescent="0.45">
      <c r="A156" s="3">
        <v>7</v>
      </c>
      <c r="B156" t="s">
        <v>361</v>
      </c>
      <c r="C156">
        <v>2</v>
      </c>
      <c r="D156" s="1">
        <v>45018.078472222223</v>
      </c>
      <c r="E156" s="1">
        <v>45018.197222222225</v>
      </c>
      <c r="F156" t="s">
        <v>26</v>
      </c>
      <c r="G156" t="s">
        <v>9</v>
      </c>
      <c r="H156" t="s">
        <v>1357</v>
      </c>
      <c r="I156" t="s">
        <v>362</v>
      </c>
      <c r="J156" t="s">
        <v>11</v>
      </c>
      <c r="K156" s="3">
        <v>155</v>
      </c>
      <c r="L156" t="s">
        <v>39</v>
      </c>
      <c r="M156" t="s">
        <v>200</v>
      </c>
      <c r="N156" t="s">
        <v>23</v>
      </c>
      <c r="O156" t="s">
        <v>86</v>
      </c>
      <c r="Q156" s="8">
        <v>136</v>
      </c>
      <c r="R156" t="str">
        <f>TEXT(sala[[#This Row],[Hora de Llegada]],"DD/MM/AAAA")</f>
        <v>02/04/2023</v>
      </c>
      <c r="S156" t="str">
        <f>UPPER(TEXT(sala[[#This Row],[Fecha factura]],"DDDD"))</f>
        <v>DOMINGO</v>
      </c>
      <c r="T156" s="10">
        <f>sala[[#This Row],[Hora de Salida]] - sala[[#This Row],[Hora de Llegada]] + IF(sala[[#This Row],[Estado de la Mesa]]="Ocupada",15/1440,0)</f>
        <v>0.11875000000145519</v>
      </c>
      <c r="U156" s="2">
        <v>100</v>
      </c>
      <c r="V156" s="9">
        <f>sala[[#This Row],[Tiempo de Preparacion (Minutos)]]/1440</f>
        <v>6.9444444444444448E-2</v>
      </c>
      <c r="W156" s="10">
        <f>IF(sala[[#This Row],[Tiempo de permanencia]]-sala[[#This Row],[Tiempo de Preparacion (Horas)]]&lt;0,0,sala[[#This Row],[Tiempo de permanencia]]-sala[[#This Row],[Tiempo de Preparacion (Horas)]])</f>
        <v>4.9305555557010744E-2</v>
      </c>
      <c r="X156" t="str">
        <f>IF(sala[[#This Row],[Tiempo Degustacion]]=0,"NO", "SI")</f>
        <v>SI</v>
      </c>
    </row>
    <row r="157" spans="1:24" x14ac:dyDescent="0.45">
      <c r="A157" s="3">
        <v>6</v>
      </c>
      <c r="B157" t="s">
        <v>363</v>
      </c>
      <c r="C157">
        <v>4</v>
      </c>
      <c r="D157" s="1">
        <v>45018.027777777781</v>
      </c>
      <c r="E157" s="1">
        <v>45018.178472222222</v>
      </c>
      <c r="F157" t="s">
        <v>8</v>
      </c>
      <c r="G157" t="s">
        <v>33</v>
      </c>
      <c r="H157" t="s">
        <v>1357</v>
      </c>
      <c r="I157" t="s">
        <v>364</v>
      </c>
      <c r="J157" t="s">
        <v>21</v>
      </c>
      <c r="K157" s="3">
        <v>156</v>
      </c>
      <c r="L157" t="s">
        <v>1359</v>
      </c>
      <c r="M157" t="s">
        <v>68</v>
      </c>
      <c r="Q157" s="8">
        <v>56</v>
      </c>
      <c r="R157" t="str">
        <f>TEXT(sala[[#This Row],[Hora de Llegada]],"DD/MM/AAAA")</f>
        <v>02/04/2023</v>
      </c>
      <c r="S157" t="str">
        <f>UPPER(TEXT(sala[[#This Row],[Fecha factura]],"DDDD"))</f>
        <v>DOMINGO</v>
      </c>
      <c r="T157" s="10">
        <f>sala[[#This Row],[Hora de Salida]] - sala[[#This Row],[Hora de Llegada]] + IF(sala[[#This Row],[Estado de la Mesa]]="Ocupada",15/1440,0)</f>
        <v>0.15069444444088731</v>
      </c>
      <c r="U157" s="2">
        <v>6</v>
      </c>
      <c r="V157" s="9">
        <f>sala[[#This Row],[Tiempo de Preparacion (Minutos)]]/1440</f>
        <v>4.1666666666666666E-3</v>
      </c>
      <c r="W157" s="10">
        <f>IF(sala[[#This Row],[Tiempo de permanencia]]-sala[[#This Row],[Tiempo de Preparacion (Horas)]]&lt;0,0,sala[[#This Row],[Tiempo de permanencia]]-sala[[#This Row],[Tiempo de Preparacion (Horas)]])</f>
        <v>0.14652777777422063</v>
      </c>
      <c r="X157" t="str">
        <f>IF(sala[[#This Row],[Tiempo Degustacion]]=0,"NO", "SI")</f>
        <v>SI</v>
      </c>
    </row>
    <row r="158" spans="1:24" x14ac:dyDescent="0.45">
      <c r="A158" s="3">
        <v>13</v>
      </c>
      <c r="B158" t="s">
        <v>365</v>
      </c>
      <c r="C158">
        <v>5</v>
      </c>
      <c r="D158" s="1">
        <v>45018.140277777777</v>
      </c>
      <c r="E158" s="1">
        <v>45018.260416666664</v>
      </c>
      <c r="F158" t="s">
        <v>8</v>
      </c>
      <c r="G158" t="s">
        <v>14</v>
      </c>
      <c r="H158" t="s">
        <v>1357</v>
      </c>
      <c r="I158" t="s">
        <v>366</v>
      </c>
      <c r="J158" t="s">
        <v>38</v>
      </c>
      <c r="K158" s="3">
        <v>157</v>
      </c>
      <c r="L158" t="s">
        <v>1354</v>
      </c>
      <c r="M158" t="s">
        <v>229</v>
      </c>
      <c r="N158" t="s">
        <v>42</v>
      </c>
      <c r="O158" t="s">
        <v>161</v>
      </c>
      <c r="P158" t="s">
        <v>24</v>
      </c>
      <c r="Q158" s="8">
        <v>271</v>
      </c>
      <c r="R158" t="str">
        <f>TEXT(sala[[#This Row],[Hora de Llegada]],"DD/MM/AAAA")</f>
        <v>02/04/2023</v>
      </c>
      <c r="S158" t="str">
        <f>UPPER(TEXT(sala[[#This Row],[Fecha factura]],"DDDD"))</f>
        <v>DOMINGO</v>
      </c>
      <c r="T158" s="10">
        <f>sala[[#This Row],[Hora de Salida]] - sala[[#This Row],[Hora de Llegada]] + IF(sala[[#This Row],[Estado de la Mesa]]="Ocupada",15/1440,0)</f>
        <v>0.13055555555426204</v>
      </c>
      <c r="U158" s="2">
        <v>150</v>
      </c>
      <c r="V158" s="9">
        <f>sala[[#This Row],[Tiempo de Preparacion (Minutos)]]/1440</f>
        <v>0.10416666666666667</v>
      </c>
      <c r="W158" s="10">
        <f>IF(sala[[#This Row],[Tiempo de permanencia]]-sala[[#This Row],[Tiempo de Preparacion (Horas)]]&lt;0,0,sala[[#This Row],[Tiempo de permanencia]]-sala[[#This Row],[Tiempo de Preparacion (Horas)]])</f>
        <v>2.6388888887595371E-2</v>
      </c>
      <c r="X158" t="str">
        <f>IF(sala[[#This Row],[Tiempo Degustacion]]=0,"NO", "SI")</f>
        <v>SI</v>
      </c>
    </row>
    <row r="159" spans="1:24" x14ac:dyDescent="0.45">
      <c r="A159" s="3">
        <v>5</v>
      </c>
      <c r="B159" t="s">
        <v>367</v>
      </c>
      <c r="C159">
        <v>5</v>
      </c>
      <c r="D159" s="1">
        <v>45018.114583333336</v>
      </c>
      <c r="E159" s="1">
        <v>45018.165972222225</v>
      </c>
      <c r="F159" t="s">
        <v>8</v>
      </c>
      <c r="G159" t="s">
        <v>9</v>
      </c>
      <c r="H159" t="s">
        <v>1357</v>
      </c>
      <c r="I159" t="s">
        <v>368</v>
      </c>
      <c r="J159" t="s">
        <v>21</v>
      </c>
      <c r="K159" s="3">
        <v>158</v>
      </c>
      <c r="L159" t="s">
        <v>79</v>
      </c>
      <c r="M159" t="s">
        <v>211</v>
      </c>
      <c r="N159" t="s">
        <v>76</v>
      </c>
      <c r="O159" t="s">
        <v>24</v>
      </c>
      <c r="P159" t="s">
        <v>55</v>
      </c>
      <c r="Q159" s="8">
        <v>310</v>
      </c>
      <c r="R159" t="str">
        <f>TEXT(sala[[#This Row],[Hora de Llegada]],"DD/MM/AAAA")</f>
        <v>02/04/2023</v>
      </c>
      <c r="S159" t="str">
        <f>UPPER(TEXT(sala[[#This Row],[Fecha factura]],"DDDD"))</f>
        <v>DOMINGO</v>
      </c>
      <c r="T159" s="10">
        <f>sala[[#This Row],[Hora de Salida]] - sala[[#This Row],[Hora de Llegada]] + IF(sala[[#This Row],[Estado de la Mesa]]="Ocupada",15/1440,0)</f>
        <v>5.1388888889050577E-2</v>
      </c>
      <c r="U159" s="2">
        <v>135</v>
      </c>
      <c r="V159" s="9">
        <f>sala[[#This Row],[Tiempo de Preparacion (Minutos)]]/1440</f>
        <v>9.375E-2</v>
      </c>
      <c r="W159" s="10">
        <f>IF(sala[[#This Row],[Tiempo de permanencia]]-sala[[#This Row],[Tiempo de Preparacion (Horas)]]&lt;0,0,sala[[#This Row],[Tiempo de permanencia]]-sala[[#This Row],[Tiempo de Preparacion (Horas)]])</f>
        <v>0</v>
      </c>
      <c r="X159" t="str">
        <f>IF(sala[[#This Row],[Tiempo Degustacion]]=0,"NO", "SI")</f>
        <v>NO</v>
      </c>
    </row>
    <row r="160" spans="1:24" x14ac:dyDescent="0.45">
      <c r="A160" s="3">
        <v>16</v>
      </c>
      <c r="B160" t="s">
        <v>369</v>
      </c>
      <c r="C160">
        <v>1</v>
      </c>
      <c r="D160" s="1">
        <v>45018.006944444445</v>
      </c>
      <c r="E160" s="1">
        <v>45018.052083333336</v>
      </c>
      <c r="F160" t="s">
        <v>8</v>
      </c>
      <c r="G160" t="s">
        <v>14</v>
      </c>
      <c r="H160" t="s">
        <v>1357</v>
      </c>
      <c r="I160" t="s">
        <v>370</v>
      </c>
      <c r="J160" t="s">
        <v>38</v>
      </c>
      <c r="K160" s="3">
        <v>159</v>
      </c>
      <c r="L160" t="s">
        <v>22</v>
      </c>
      <c r="M160" t="s">
        <v>58</v>
      </c>
      <c r="N160" t="s">
        <v>23</v>
      </c>
      <c r="O160" t="s">
        <v>72</v>
      </c>
      <c r="P160" t="s">
        <v>61</v>
      </c>
      <c r="Q160" s="8">
        <v>253</v>
      </c>
      <c r="R160" t="str">
        <f>TEXT(sala[[#This Row],[Hora de Llegada]],"DD/MM/AAAA")</f>
        <v>02/04/2023</v>
      </c>
      <c r="S160" t="str">
        <f>UPPER(TEXT(sala[[#This Row],[Fecha factura]],"DDDD"))</f>
        <v>DOMINGO</v>
      </c>
      <c r="T160" s="10">
        <f>sala[[#This Row],[Hora de Salida]] - sala[[#This Row],[Hora de Llegada]] + IF(sala[[#This Row],[Estado de la Mesa]]="Ocupada",15/1440,0)</f>
        <v>5.5555555557172433E-2</v>
      </c>
      <c r="U160" s="2">
        <v>74</v>
      </c>
      <c r="V160" s="9">
        <f>sala[[#This Row],[Tiempo de Preparacion (Minutos)]]/1440</f>
        <v>5.1388888888888887E-2</v>
      </c>
      <c r="W160" s="10">
        <f>IF(sala[[#This Row],[Tiempo de permanencia]]-sala[[#This Row],[Tiempo de Preparacion (Horas)]]&lt;0,0,sala[[#This Row],[Tiempo de permanencia]]-sala[[#This Row],[Tiempo de Preparacion (Horas)]])</f>
        <v>4.166666668283546E-3</v>
      </c>
      <c r="X160" t="str">
        <f>IF(sala[[#This Row],[Tiempo Degustacion]]=0,"NO", "SI")</f>
        <v>SI</v>
      </c>
    </row>
    <row r="161" spans="1:24" x14ac:dyDescent="0.45">
      <c r="A161" s="3">
        <v>19</v>
      </c>
      <c r="B161" t="s">
        <v>371</v>
      </c>
      <c r="C161">
        <v>6</v>
      </c>
      <c r="D161" s="1">
        <v>45018.04583333333</v>
      </c>
      <c r="E161" s="1">
        <v>45018.189583333333</v>
      </c>
      <c r="F161" t="s">
        <v>19</v>
      </c>
      <c r="G161" t="s">
        <v>9</v>
      </c>
      <c r="H161" t="s">
        <v>1357</v>
      </c>
      <c r="I161" t="s">
        <v>372</v>
      </c>
      <c r="J161" t="s">
        <v>11</v>
      </c>
      <c r="K161" s="3">
        <v>160</v>
      </c>
      <c r="L161" t="s">
        <v>17</v>
      </c>
      <c r="M161" t="s">
        <v>131</v>
      </c>
      <c r="N161" t="s">
        <v>46</v>
      </c>
      <c r="Q161" s="8">
        <v>156</v>
      </c>
      <c r="R161" t="str">
        <f>TEXT(sala[[#This Row],[Hora de Llegada]],"DD/MM/AAAA")</f>
        <v>02/04/2023</v>
      </c>
      <c r="S161" t="str">
        <f>UPPER(TEXT(sala[[#This Row],[Fecha factura]],"DDDD"))</f>
        <v>DOMINGO</v>
      </c>
      <c r="T161" s="10">
        <f>sala[[#This Row],[Hora de Salida]] - sala[[#This Row],[Hora de Llegada]] + IF(sala[[#This Row],[Estado de la Mesa]]="Ocupada",15/1440,0)</f>
        <v>0.14375000000291038</v>
      </c>
      <c r="U161" s="2">
        <v>67</v>
      </c>
      <c r="V161" s="9">
        <f>sala[[#This Row],[Tiempo de Preparacion (Minutos)]]/1440</f>
        <v>4.6527777777777779E-2</v>
      </c>
      <c r="W161" s="10">
        <f>IF(sala[[#This Row],[Tiempo de permanencia]]-sala[[#This Row],[Tiempo de Preparacion (Horas)]]&lt;0,0,sala[[#This Row],[Tiempo de permanencia]]-sala[[#This Row],[Tiempo de Preparacion (Horas)]])</f>
        <v>9.7222222225132604E-2</v>
      </c>
      <c r="X161" t="str">
        <f>IF(sala[[#This Row],[Tiempo Degustacion]]=0,"NO", "SI")</f>
        <v>SI</v>
      </c>
    </row>
    <row r="162" spans="1:24" x14ac:dyDescent="0.45">
      <c r="A162" s="3">
        <v>13</v>
      </c>
      <c r="B162" t="s">
        <v>373</v>
      </c>
      <c r="C162">
        <v>6</v>
      </c>
      <c r="D162" s="1">
        <v>45018.03125</v>
      </c>
      <c r="E162" s="1">
        <v>45018.182638888888</v>
      </c>
      <c r="F162" t="s">
        <v>19</v>
      </c>
      <c r="G162" t="s">
        <v>9</v>
      </c>
      <c r="H162" t="s">
        <v>1357</v>
      </c>
      <c r="I162" t="s">
        <v>374</v>
      </c>
      <c r="J162" t="s">
        <v>11</v>
      </c>
      <c r="K162" s="3">
        <v>161</v>
      </c>
      <c r="L162" t="s">
        <v>28</v>
      </c>
      <c r="M162" t="s">
        <v>68</v>
      </c>
      <c r="Q162" s="8">
        <v>84</v>
      </c>
      <c r="R162" t="str">
        <f>TEXT(sala[[#This Row],[Hora de Llegada]],"DD/MM/AAAA")</f>
        <v>02/04/2023</v>
      </c>
      <c r="S162" t="str">
        <f>UPPER(TEXT(sala[[#This Row],[Fecha factura]],"DDDD"))</f>
        <v>DOMINGO</v>
      </c>
      <c r="T162" s="10">
        <f>sala[[#This Row],[Hora de Salida]] - sala[[#This Row],[Hora de Llegada]] + IF(sala[[#This Row],[Estado de la Mesa]]="Ocupada",15/1440,0)</f>
        <v>0.15138888888759539</v>
      </c>
      <c r="U162" s="2">
        <v>57</v>
      </c>
      <c r="V162" s="9">
        <f>sala[[#This Row],[Tiempo de Preparacion (Minutos)]]/1440</f>
        <v>3.9583333333333331E-2</v>
      </c>
      <c r="W162" s="10">
        <f>IF(sala[[#This Row],[Tiempo de permanencia]]-sala[[#This Row],[Tiempo de Preparacion (Horas)]]&lt;0,0,sala[[#This Row],[Tiempo de permanencia]]-sala[[#This Row],[Tiempo de Preparacion (Horas)]])</f>
        <v>0.11180555555426205</v>
      </c>
      <c r="X162" t="str">
        <f>IF(sala[[#This Row],[Tiempo Degustacion]]=0,"NO", "SI")</f>
        <v>SI</v>
      </c>
    </row>
    <row r="163" spans="1:24" x14ac:dyDescent="0.45">
      <c r="A163" s="3">
        <v>14</v>
      </c>
      <c r="B163" t="s">
        <v>375</v>
      </c>
      <c r="C163">
        <v>4</v>
      </c>
      <c r="D163" s="1">
        <v>45018.039583333331</v>
      </c>
      <c r="E163" s="1">
        <v>45018.106944444444</v>
      </c>
      <c r="F163" t="s">
        <v>13</v>
      </c>
      <c r="G163" t="s">
        <v>9</v>
      </c>
      <c r="H163" t="s">
        <v>1357</v>
      </c>
      <c r="I163" t="s">
        <v>376</v>
      </c>
      <c r="J163" t="s">
        <v>11</v>
      </c>
      <c r="K163" s="3">
        <v>162</v>
      </c>
      <c r="L163" t="s">
        <v>28</v>
      </c>
      <c r="M163" t="s">
        <v>300</v>
      </c>
      <c r="Q163" s="8">
        <v>72</v>
      </c>
      <c r="R163" t="str">
        <f>TEXT(sala[[#This Row],[Hora de Llegada]],"DD/MM/AAAA")</f>
        <v>02/04/2023</v>
      </c>
      <c r="S163" t="str">
        <f>UPPER(TEXT(sala[[#This Row],[Fecha factura]],"DDDD"))</f>
        <v>DOMINGO</v>
      </c>
      <c r="T163" s="10">
        <f>sala[[#This Row],[Hora de Salida]] - sala[[#This Row],[Hora de Llegada]] + IF(sala[[#This Row],[Estado de la Mesa]]="Ocupada",15/1440,0)</f>
        <v>6.7361111112404615E-2</v>
      </c>
      <c r="U163" s="2">
        <v>25</v>
      </c>
      <c r="V163" s="9">
        <f>sala[[#This Row],[Tiempo de Preparacion (Minutos)]]/1440</f>
        <v>1.7361111111111112E-2</v>
      </c>
      <c r="W163" s="10">
        <f>IF(sala[[#This Row],[Tiempo de permanencia]]-sala[[#This Row],[Tiempo de Preparacion (Horas)]]&lt;0,0,sala[[#This Row],[Tiempo de permanencia]]-sala[[#This Row],[Tiempo de Preparacion (Horas)]])</f>
        <v>5.0000000001293503E-2</v>
      </c>
      <c r="X163" t="str">
        <f>IF(sala[[#This Row],[Tiempo Degustacion]]=0,"NO", "SI")</f>
        <v>SI</v>
      </c>
    </row>
    <row r="164" spans="1:24" x14ac:dyDescent="0.45">
      <c r="A164" s="3">
        <v>6</v>
      </c>
      <c r="B164" t="s">
        <v>377</v>
      </c>
      <c r="C164">
        <v>1</v>
      </c>
      <c r="D164" s="1">
        <v>45018.065972222219</v>
      </c>
      <c r="E164" s="1">
        <v>45018.17291666667</v>
      </c>
      <c r="F164" t="s">
        <v>26</v>
      </c>
      <c r="G164" t="s">
        <v>9</v>
      </c>
      <c r="H164" t="s">
        <v>1357</v>
      </c>
      <c r="I164" t="s">
        <v>378</v>
      </c>
      <c r="J164" t="s">
        <v>38</v>
      </c>
      <c r="K164" s="3">
        <v>163</v>
      </c>
      <c r="L164" t="s">
        <v>79</v>
      </c>
      <c r="M164" t="s">
        <v>218</v>
      </c>
      <c r="N164" t="s">
        <v>161</v>
      </c>
      <c r="O164" t="s">
        <v>61</v>
      </c>
      <c r="P164" t="s">
        <v>150</v>
      </c>
      <c r="Q164" s="8">
        <v>271</v>
      </c>
      <c r="R164" t="str">
        <f>TEXT(sala[[#This Row],[Hora de Llegada]],"DD/MM/AAAA")</f>
        <v>02/04/2023</v>
      </c>
      <c r="S164" t="str">
        <f>UPPER(TEXT(sala[[#This Row],[Fecha factura]],"DDDD"))</f>
        <v>DOMINGO</v>
      </c>
      <c r="T164" s="10">
        <f>sala[[#This Row],[Hora de Salida]] - sala[[#This Row],[Hora de Llegada]] + IF(sala[[#This Row],[Estado de la Mesa]]="Ocupada",15/1440,0)</f>
        <v>0.11736111111774032</v>
      </c>
      <c r="U164" s="2">
        <v>71</v>
      </c>
      <c r="V164" s="9">
        <f>sala[[#This Row],[Tiempo de Preparacion (Minutos)]]/1440</f>
        <v>4.9305555555555554E-2</v>
      </c>
      <c r="W164" s="10">
        <f>IF(sala[[#This Row],[Tiempo de permanencia]]-sala[[#This Row],[Tiempo de Preparacion (Horas)]]&lt;0,0,sala[[#This Row],[Tiempo de permanencia]]-sala[[#This Row],[Tiempo de Preparacion (Horas)]])</f>
        <v>6.8055555562184761E-2</v>
      </c>
      <c r="X164" t="str">
        <f>IF(sala[[#This Row],[Tiempo Degustacion]]=0,"NO", "SI")</f>
        <v>SI</v>
      </c>
    </row>
    <row r="165" spans="1:24" x14ac:dyDescent="0.45">
      <c r="A165" s="3">
        <v>8</v>
      </c>
      <c r="B165" t="s">
        <v>379</v>
      </c>
      <c r="C165">
        <v>2</v>
      </c>
      <c r="D165" s="1">
        <v>45018.106944444444</v>
      </c>
      <c r="E165" s="1">
        <v>45018.251388888886</v>
      </c>
      <c r="F165" t="s">
        <v>30</v>
      </c>
      <c r="G165" t="s">
        <v>33</v>
      </c>
      <c r="H165" t="s">
        <v>1357</v>
      </c>
      <c r="I165" t="s">
        <v>380</v>
      </c>
      <c r="J165" t="s">
        <v>11</v>
      </c>
      <c r="K165" s="3">
        <v>164</v>
      </c>
      <c r="L165" t="s">
        <v>17</v>
      </c>
      <c r="M165" t="s">
        <v>390</v>
      </c>
      <c r="N165" t="s">
        <v>24</v>
      </c>
      <c r="O165" t="s">
        <v>87</v>
      </c>
      <c r="P165" t="s">
        <v>46</v>
      </c>
      <c r="Q165" s="8">
        <v>170</v>
      </c>
      <c r="R165" t="str">
        <f>TEXT(sala[[#This Row],[Hora de Llegada]],"DD/MM/AAAA")</f>
        <v>02/04/2023</v>
      </c>
      <c r="S165" t="str">
        <f>UPPER(TEXT(sala[[#This Row],[Fecha factura]],"DDDD"))</f>
        <v>DOMINGO</v>
      </c>
      <c r="T165" s="10">
        <f>sala[[#This Row],[Hora de Salida]] - sala[[#This Row],[Hora de Llegada]] + IF(sala[[#This Row],[Estado de la Mesa]]="Ocupada",15/1440,0)</f>
        <v>0.1444444444423425</v>
      </c>
      <c r="U165" s="2">
        <v>105</v>
      </c>
      <c r="V165" s="9">
        <f>sala[[#This Row],[Tiempo de Preparacion (Minutos)]]/1440</f>
        <v>7.2916666666666671E-2</v>
      </c>
      <c r="W165" s="10">
        <f>IF(sala[[#This Row],[Tiempo de permanencia]]-sala[[#This Row],[Tiempo de Preparacion (Horas)]]&lt;0,0,sala[[#This Row],[Tiempo de permanencia]]-sala[[#This Row],[Tiempo de Preparacion (Horas)]])</f>
        <v>7.152777777567583E-2</v>
      </c>
      <c r="X165" t="str">
        <f>IF(sala[[#This Row],[Tiempo Degustacion]]=0,"NO", "SI")</f>
        <v>SI</v>
      </c>
    </row>
    <row r="166" spans="1:24" x14ac:dyDescent="0.45">
      <c r="A166" s="3">
        <v>10</v>
      </c>
      <c r="B166" t="s">
        <v>381</v>
      </c>
      <c r="C166">
        <v>3</v>
      </c>
      <c r="D166" s="1">
        <v>45018.097916666666</v>
      </c>
      <c r="E166" s="1">
        <v>45018.216666666667</v>
      </c>
      <c r="F166" t="s">
        <v>8</v>
      </c>
      <c r="G166" t="s">
        <v>33</v>
      </c>
      <c r="H166" t="s">
        <v>1357</v>
      </c>
      <c r="I166" t="s">
        <v>382</v>
      </c>
      <c r="J166" t="s">
        <v>38</v>
      </c>
      <c r="K166" s="3">
        <v>165</v>
      </c>
      <c r="L166" t="s">
        <v>1354</v>
      </c>
      <c r="M166" t="s">
        <v>300</v>
      </c>
      <c r="N166" t="s">
        <v>65</v>
      </c>
      <c r="Q166" s="8">
        <v>90</v>
      </c>
      <c r="R166" t="str">
        <f>TEXT(sala[[#This Row],[Hora de Llegada]],"DD/MM/AAAA")</f>
        <v>02/04/2023</v>
      </c>
      <c r="S166" t="str">
        <f>UPPER(TEXT(sala[[#This Row],[Fecha factura]],"DDDD"))</f>
        <v>DOMINGO</v>
      </c>
      <c r="T166" s="10">
        <f>sala[[#This Row],[Hora de Salida]] - sala[[#This Row],[Hora de Llegada]] + IF(sala[[#This Row],[Estado de la Mesa]]="Ocupada",15/1440,0)</f>
        <v>0.12916666666812185</v>
      </c>
      <c r="U166" s="2">
        <v>56</v>
      </c>
      <c r="V166" s="9">
        <f>sala[[#This Row],[Tiempo de Preparacion (Minutos)]]/1440</f>
        <v>3.888888888888889E-2</v>
      </c>
      <c r="W166" s="10">
        <f>IF(sala[[#This Row],[Tiempo de permanencia]]-sala[[#This Row],[Tiempo de Preparacion (Horas)]]&lt;0,0,sala[[#This Row],[Tiempo de permanencia]]-sala[[#This Row],[Tiempo de Preparacion (Horas)]])</f>
        <v>9.0277777779232959E-2</v>
      </c>
      <c r="X166" t="str">
        <f>IF(sala[[#This Row],[Tiempo Degustacion]]=0,"NO", "SI")</f>
        <v>SI</v>
      </c>
    </row>
    <row r="167" spans="1:24" x14ac:dyDescent="0.45">
      <c r="A167" s="3">
        <v>12</v>
      </c>
      <c r="B167" t="s">
        <v>383</v>
      </c>
      <c r="C167">
        <v>1</v>
      </c>
      <c r="D167" s="1">
        <v>45018.054166666669</v>
      </c>
      <c r="E167" s="1">
        <v>45018.113888888889</v>
      </c>
      <c r="F167" t="s">
        <v>30</v>
      </c>
      <c r="G167" t="s">
        <v>9</v>
      </c>
      <c r="H167" t="s">
        <v>15</v>
      </c>
      <c r="I167" t="s">
        <v>384</v>
      </c>
      <c r="J167" t="s">
        <v>38</v>
      </c>
      <c r="K167" s="3">
        <v>166</v>
      </c>
      <c r="L167" t="s">
        <v>1354</v>
      </c>
      <c r="M167" t="s">
        <v>385</v>
      </c>
      <c r="Q167" s="8">
        <v>46</v>
      </c>
      <c r="R167" t="str">
        <f>TEXT(sala[[#This Row],[Hora de Llegada]],"DD/MM/AAAA")</f>
        <v>02/04/2023</v>
      </c>
      <c r="S167" t="str">
        <f>UPPER(TEXT(sala[[#This Row],[Fecha factura]],"DDDD"))</f>
        <v>DOMINGO</v>
      </c>
      <c r="T167" s="10">
        <f>sala[[#This Row],[Hora de Salida]] - sala[[#This Row],[Hora de Llegada]] + IF(sala[[#This Row],[Estado de la Mesa]]="Ocupada",15/1440,0)</f>
        <v>7.0138888887110326E-2</v>
      </c>
      <c r="U167" s="2">
        <v>22</v>
      </c>
      <c r="V167" s="9">
        <f>sala[[#This Row],[Tiempo de Preparacion (Minutos)]]/1440</f>
        <v>1.5277777777777777E-2</v>
      </c>
      <c r="W167" s="10">
        <f>IF(sala[[#This Row],[Tiempo de permanencia]]-sala[[#This Row],[Tiempo de Preparacion (Horas)]]&lt;0,0,sala[[#This Row],[Tiempo de permanencia]]-sala[[#This Row],[Tiempo de Preparacion (Horas)]])</f>
        <v>5.4861111109332547E-2</v>
      </c>
      <c r="X167" t="str">
        <f>IF(sala[[#This Row],[Tiempo Degustacion]]=0,"NO", "SI")</f>
        <v>SI</v>
      </c>
    </row>
    <row r="168" spans="1:24" x14ac:dyDescent="0.45">
      <c r="A168" s="3">
        <v>5</v>
      </c>
      <c r="B168" t="s">
        <v>386</v>
      </c>
      <c r="C168">
        <v>6</v>
      </c>
      <c r="D168" s="1">
        <v>45018.054861111108</v>
      </c>
      <c r="E168" s="1">
        <v>45018.115277777775</v>
      </c>
      <c r="F168" t="s">
        <v>19</v>
      </c>
      <c r="G168" t="s">
        <v>9</v>
      </c>
      <c r="H168" t="s">
        <v>1356</v>
      </c>
      <c r="I168" t="s">
        <v>387</v>
      </c>
      <c r="J168" t="s">
        <v>11</v>
      </c>
      <c r="K168" s="3">
        <v>167</v>
      </c>
      <c r="L168" t="s">
        <v>105</v>
      </c>
      <c r="M168" t="s">
        <v>211</v>
      </c>
      <c r="N168" t="s">
        <v>90</v>
      </c>
      <c r="O168" t="s">
        <v>23</v>
      </c>
      <c r="Q168" s="8">
        <v>152</v>
      </c>
      <c r="R168" t="str">
        <f>TEXT(sala[[#This Row],[Hora de Llegada]],"DD/MM/AAAA")</f>
        <v>02/04/2023</v>
      </c>
      <c r="S168" t="str">
        <f>UPPER(TEXT(sala[[#This Row],[Fecha factura]],"DDDD"))</f>
        <v>DOMINGO</v>
      </c>
      <c r="T168" s="10">
        <f>sala[[#This Row],[Hora de Salida]] - sala[[#This Row],[Hora de Llegada]] + IF(sala[[#This Row],[Estado de la Mesa]]="Ocupada",15/1440,0)</f>
        <v>6.0416666667151731E-2</v>
      </c>
      <c r="U168" s="2">
        <v>76</v>
      </c>
      <c r="V168" s="9">
        <f>sala[[#This Row],[Tiempo de Preparacion (Minutos)]]/1440</f>
        <v>5.2777777777777778E-2</v>
      </c>
      <c r="W168" s="10">
        <f>IF(sala[[#This Row],[Tiempo de permanencia]]-sala[[#This Row],[Tiempo de Preparacion (Horas)]]&lt;0,0,sala[[#This Row],[Tiempo de permanencia]]-sala[[#This Row],[Tiempo de Preparacion (Horas)]])</f>
        <v>7.6388888893739529E-3</v>
      </c>
      <c r="X168" t="str">
        <f>IF(sala[[#This Row],[Tiempo Degustacion]]=0,"NO", "SI")</f>
        <v>SI</v>
      </c>
    </row>
    <row r="169" spans="1:24" x14ac:dyDescent="0.45">
      <c r="A169" s="3">
        <v>17</v>
      </c>
      <c r="B169" t="s">
        <v>388</v>
      </c>
      <c r="C169">
        <v>4</v>
      </c>
      <c r="D169" s="1">
        <v>45018.086805555555</v>
      </c>
      <c r="E169" s="1">
        <v>45018.140972222223</v>
      </c>
      <c r="F169" t="s">
        <v>13</v>
      </c>
      <c r="G169" t="s">
        <v>9</v>
      </c>
      <c r="H169" t="s">
        <v>1357</v>
      </c>
      <c r="I169" t="s">
        <v>389</v>
      </c>
      <c r="J169" t="s">
        <v>11</v>
      </c>
      <c r="K169" s="3">
        <v>168</v>
      </c>
      <c r="L169" t="s">
        <v>39</v>
      </c>
      <c r="M169" t="s">
        <v>390</v>
      </c>
      <c r="Q169" s="8">
        <v>44</v>
      </c>
      <c r="R169" t="str">
        <f>TEXT(sala[[#This Row],[Hora de Llegada]],"DD/MM/AAAA")</f>
        <v>02/04/2023</v>
      </c>
      <c r="S169" t="str">
        <f>UPPER(TEXT(sala[[#This Row],[Fecha factura]],"DDDD"))</f>
        <v>DOMINGO</v>
      </c>
      <c r="T169" s="10">
        <f>sala[[#This Row],[Hora de Salida]] - sala[[#This Row],[Hora de Llegada]] + IF(sala[[#This Row],[Estado de la Mesa]]="Ocupada",15/1440,0)</f>
        <v>5.4166666668606922E-2</v>
      </c>
      <c r="U169" s="2">
        <v>7</v>
      </c>
      <c r="V169" s="9">
        <f>sala[[#This Row],[Tiempo de Preparacion (Minutos)]]/1440</f>
        <v>4.8611111111111112E-3</v>
      </c>
      <c r="W169" s="10">
        <f>IF(sala[[#This Row],[Tiempo de permanencia]]-sala[[#This Row],[Tiempo de Preparacion (Horas)]]&lt;0,0,sala[[#This Row],[Tiempo de permanencia]]-sala[[#This Row],[Tiempo de Preparacion (Horas)]])</f>
        <v>4.9305555557495814E-2</v>
      </c>
      <c r="X169" t="str">
        <f>IF(sala[[#This Row],[Tiempo Degustacion]]=0,"NO", "SI")</f>
        <v>SI</v>
      </c>
    </row>
    <row r="170" spans="1:24" x14ac:dyDescent="0.45">
      <c r="A170" s="3">
        <v>19</v>
      </c>
      <c r="B170" t="s">
        <v>391</v>
      </c>
      <c r="C170">
        <v>1</v>
      </c>
      <c r="D170" s="1">
        <v>45018.080555555556</v>
      </c>
      <c r="E170" s="1">
        <v>45018.218055555553</v>
      </c>
      <c r="F170" t="s">
        <v>8</v>
      </c>
      <c r="G170" t="s">
        <v>9</v>
      </c>
      <c r="H170" t="s">
        <v>1356</v>
      </c>
      <c r="I170" t="s">
        <v>392</v>
      </c>
      <c r="J170" t="s">
        <v>21</v>
      </c>
      <c r="K170" s="3">
        <v>169</v>
      </c>
      <c r="L170" t="s">
        <v>28</v>
      </c>
      <c r="M170" t="s">
        <v>126</v>
      </c>
      <c r="N170" t="s">
        <v>90</v>
      </c>
      <c r="O170" t="s">
        <v>150</v>
      </c>
      <c r="Q170" s="8">
        <v>154</v>
      </c>
      <c r="R170" t="str">
        <f>TEXT(sala[[#This Row],[Hora de Llegada]],"DD/MM/AAAA")</f>
        <v>02/04/2023</v>
      </c>
      <c r="S170" t="str">
        <f>UPPER(TEXT(sala[[#This Row],[Fecha factura]],"DDDD"))</f>
        <v>DOMINGO</v>
      </c>
      <c r="T170" s="10">
        <f>sala[[#This Row],[Hora de Salida]] - sala[[#This Row],[Hora de Llegada]] + IF(sala[[#This Row],[Estado de la Mesa]]="Ocupada",15/1440,0)</f>
        <v>0.13749999999708962</v>
      </c>
      <c r="U170" s="2">
        <v>110</v>
      </c>
      <c r="V170" s="9">
        <f>sala[[#This Row],[Tiempo de Preparacion (Minutos)]]/1440</f>
        <v>7.6388888888888895E-2</v>
      </c>
      <c r="W170" s="10">
        <f>IF(sala[[#This Row],[Tiempo de permanencia]]-sala[[#This Row],[Tiempo de Preparacion (Horas)]]&lt;0,0,sala[[#This Row],[Tiempo de permanencia]]-sala[[#This Row],[Tiempo de Preparacion (Horas)]])</f>
        <v>6.1111111108200722E-2</v>
      </c>
      <c r="X170" t="str">
        <f>IF(sala[[#This Row],[Tiempo Degustacion]]=0,"NO", "SI")</f>
        <v>SI</v>
      </c>
    </row>
    <row r="171" spans="1:24" x14ac:dyDescent="0.45">
      <c r="A171" s="3">
        <v>12</v>
      </c>
      <c r="B171" t="s">
        <v>393</v>
      </c>
      <c r="C171">
        <v>2</v>
      </c>
      <c r="D171" s="1">
        <v>45018.109027777777</v>
      </c>
      <c r="E171" s="1">
        <v>45018.226388888892</v>
      </c>
      <c r="F171" t="s">
        <v>19</v>
      </c>
      <c r="G171" t="s">
        <v>33</v>
      </c>
      <c r="H171" t="s">
        <v>1357</v>
      </c>
      <c r="I171" t="s">
        <v>394</v>
      </c>
      <c r="J171" t="s">
        <v>21</v>
      </c>
      <c r="K171" s="3">
        <v>170</v>
      </c>
      <c r="L171" t="s">
        <v>17</v>
      </c>
      <c r="M171" t="s">
        <v>279</v>
      </c>
      <c r="N171" t="s">
        <v>91</v>
      </c>
      <c r="O171" t="s">
        <v>24</v>
      </c>
      <c r="P171" t="s">
        <v>161</v>
      </c>
      <c r="Q171" s="8">
        <v>243</v>
      </c>
      <c r="R171" t="str">
        <f>TEXT(sala[[#This Row],[Hora de Llegada]],"DD/MM/AAAA")</f>
        <v>02/04/2023</v>
      </c>
      <c r="S171" t="str">
        <f>UPPER(TEXT(sala[[#This Row],[Fecha factura]],"DDDD"))</f>
        <v>DOMINGO</v>
      </c>
      <c r="T171" s="10">
        <f>sala[[#This Row],[Hora de Salida]] - sala[[#This Row],[Hora de Llegada]] + IF(sala[[#This Row],[Estado de la Mesa]]="Ocupada",15/1440,0)</f>
        <v>0.117361111115315</v>
      </c>
      <c r="U171" s="2">
        <v>73</v>
      </c>
      <c r="V171" s="9">
        <f>sala[[#This Row],[Tiempo de Preparacion (Minutos)]]/1440</f>
        <v>5.0694444444444445E-2</v>
      </c>
      <c r="W171" s="10">
        <f>IF(sala[[#This Row],[Tiempo de permanencia]]-sala[[#This Row],[Tiempo de Preparacion (Horas)]]&lt;0,0,sala[[#This Row],[Tiempo de permanencia]]-sala[[#This Row],[Tiempo de Preparacion (Horas)]])</f>
        <v>6.6666666670870553E-2</v>
      </c>
      <c r="X171" t="str">
        <f>IF(sala[[#This Row],[Tiempo Degustacion]]=0,"NO", "SI")</f>
        <v>SI</v>
      </c>
    </row>
    <row r="172" spans="1:24" x14ac:dyDescent="0.45">
      <c r="A172" s="3">
        <v>16</v>
      </c>
      <c r="B172" t="s">
        <v>395</v>
      </c>
      <c r="C172">
        <v>6</v>
      </c>
      <c r="D172" s="1">
        <v>45018.078472222223</v>
      </c>
      <c r="E172" s="1">
        <v>45018.12777777778</v>
      </c>
      <c r="F172" t="s">
        <v>19</v>
      </c>
      <c r="G172" t="s">
        <v>33</v>
      </c>
      <c r="H172" t="s">
        <v>1357</v>
      </c>
      <c r="I172" t="s">
        <v>396</v>
      </c>
      <c r="J172" t="s">
        <v>21</v>
      </c>
      <c r="K172" s="3">
        <v>171</v>
      </c>
      <c r="L172" t="s">
        <v>22</v>
      </c>
      <c r="M172" t="s">
        <v>297</v>
      </c>
      <c r="N172" t="s">
        <v>91</v>
      </c>
      <c r="Q172" s="8">
        <v>139</v>
      </c>
      <c r="R172" t="str">
        <f>TEXT(sala[[#This Row],[Hora de Llegada]],"DD/MM/AAAA")</f>
        <v>02/04/2023</v>
      </c>
      <c r="S172" t="str">
        <f>UPPER(TEXT(sala[[#This Row],[Fecha factura]],"DDDD"))</f>
        <v>DOMINGO</v>
      </c>
      <c r="T172" s="10">
        <f>sala[[#This Row],[Hora de Salida]] - sala[[#This Row],[Hora de Llegada]] + IF(sala[[#This Row],[Estado de la Mesa]]="Ocupada",15/1440,0)</f>
        <v>4.9305555556202307E-2</v>
      </c>
      <c r="U172" s="2">
        <v>51</v>
      </c>
      <c r="V172" s="9">
        <f>sala[[#This Row],[Tiempo de Preparacion (Minutos)]]/1440</f>
        <v>3.5416666666666666E-2</v>
      </c>
      <c r="W172" s="10">
        <f>IF(sala[[#This Row],[Tiempo de permanencia]]-sala[[#This Row],[Tiempo de Preparacion (Horas)]]&lt;0,0,sala[[#This Row],[Tiempo de permanencia]]-sala[[#This Row],[Tiempo de Preparacion (Horas)]])</f>
        <v>1.3888888889535642E-2</v>
      </c>
      <c r="X172" t="str">
        <f>IF(sala[[#This Row],[Tiempo Degustacion]]=0,"NO", "SI")</f>
        <v>SI</v>
      </c>
    </row>
    <row r="173" spans="1:24" x14ac:dyDescent="0.45">
      <c r="A173" s="3">
        <v>12</v>
      </c>
      <c r="B173" t="s">
        <v>397</v>
      </c>
      <c r="C173">
        <v>3</v>
      </c>
      <c r="D173" s="1">
        <v>45018.117361111108</v>
      </c>
      <c r="E173" s="1">
        <v>45018.254166666666</v>
      </c>
      <c r="F173" t="s">
        <v>13</v>
      </c>
      <c r="G173" t="s">
        <v>9</v>
      </c>
      <c r="H173" t="s">
        <v>1357</v>
      </c>
      <c r="I173" t="s">
        <v>398</v>
      </c>
      <c r="J173" t="s">
        <v>38</v>
      </c>
      <c r="K173" s="3">
        <v>172</v>
      </c>
      <c r="L173" t="s">
        <v>45</v>
      </c>
      <c r="M173" t="s">
        <v>98</v>
      </c>
      <c r="Q173" s="8">
        <v>68</v>
      </c>
      <c r="R173" t="str">
        <f>TEXT(sala[[#This Row],[Hora de Llegada]],"DD/MM/AAAA")</f>
        <v>02/04/2023</v>
      </c>
      <c r="S173" t="str">
        <f>UPPER(TEXT(sala[[#This Row],[Fecha factura]],"DDDD"))</f>
        <v>DOMINGO</v>
      </c>
      <c r="T173" s="10">
        <f>sala[[#This Row],[Hora de Salida]] - sala[[#This Row],[Hora de Llegada]] + IF(sala[[#This Row],[Estado de la Mesa]]="Ocupada",15/1440,0)</f>
        <v>0.14722222222432416</v>
      </c>
      <c r="U173" s="2">
        <v>27</v>
      </c>
      <c r="V173" s="9">
        <f>sala[[#This Row],[Tiempo de Preparacion (Minutos)]]/1440</f>
        <v>1.8749999999999999E-2</v>
      </c>
      <c r="W173" s="10">
        <f>IF(sala[[#This Row],[Tiempo de permanencia]]-sala[[#This Row],[Tiempo de Preparacion (Horas)]]&lt;0,0,sala[[#This Row],[Tiempo de permanencia]]-sala[[#This Row],[Tiempo de Preparacion (Horas)]])</f>
        <v>0.12847222222432417</v>
      </c>
      <c r="X173" t="str">
        <f>IF(sala[[#This Row],[Tiempo Degustacion]]=0,"NO", "SI")</f>
        <v>SI</v>
      </c>
    </row>
    <row r="174" spans="1:24" x14ac:dyDescent="0.45">
      <c r="A174" s="3">
        <v>11</v>
      </c>
      <c r="B174" t="s">
        <v>399</v>
      </c>
      <c r="C174">
        <v>3</v>
      </c>
      <c r="D174" s="1">
        <v>45018.012499999997</v>
      </c>
      <c r="E174" s="1">
        <v>45018.154861111114</v>
      </c>
      <c r="F174" t="s">
        <v>30</v>
      </c>
      <c r="G174" t="s">
        <v>9</v>
      </c>
      <c r="H174" t="s">
        <v>1357</v>
      </c>
      <c r="I174" t="s">
        <v>400</v>
      </c>
      <c r="J174" t="s">
        <v>38</v>
      </c>
      <c r="K174" s="3">
        <v>173</v>
      </c>
      <c r="L174" t="s">
        <v>79</v>
      </c>
      <c r="M174" t="s">
        <v>200</v>
      </c>
      <c r="N174" t="s">
        <v>87</v>
      </c>
      <c r="Q174" s="8">
        <v>177</v>
      </c>
      <c r="R174" t="str">
        <f>TEXT(sala[[#This Row],[Hora de Llegada]],"DD/MM/AAAA")</f>
        <v>02/04/2023</v>
      </c>
      <c r="S174" t="str">
        <f>UPPER(TEXT(sala[[#This Row],[Fecha factura]],"DDDD"))</f>
        <v>DOMINGO</v>
      </c>
      <c r="T174" s="10">
        <f>sala[[#This Row],[Hora de Salida]] - sala[[#This Row],[Hora de Llegada]] + IF(sala[[#This Row],[Estado de la Mesa]]="Ocupada",15/1440,0)</f>
        <v>0.15277777778343685</v>
      </c>
      <c r="U174" s="2">
        <v>67</v>
      </c>
      <c r="V174" s="9">
        <f>sala[[#This Row],[Tiempo de Preparacion (Minutos)]]/1440</f>
        <v>4.6527777777777779E-2</v>
      </c>
      <c r="W174" s="10">
        <f>IF(sala[[#This Row],[Tiempo de permanencia]]-sala[[#This Row],[Tiempo de Preparacion (Horas)]]&lt;0,0,sala[[#This Row],[Tiempo de permanencia]]-sala[[#This Row],[Tiempo de Preparacion (Horas)]])</f>
        <v>0.10625000000565907</v>
      </c>
      <c r="X174" t="str">
        <f>IF(sala[[#This Row],[Tiempo Degustacion]]=0,"NO", "SI")</f>
        <v>SI</v>
      </c>
    </row>
    <row r="175" spans="1:24" x14ac:dyDescent="0.45">
      <c r="A175" s="3">
        <v>10</v>
      </c>
      <c r="B175" t="s">
        <v>401</v>
      </c>
      <c r="C175">
        <v>5</v>
      </c>
      <c r="D175" s="1">
        <v>45018.006249999999</v>
      </c>
      <c r="E175" s="1">
        <v>45018.05</v>
      </c>
      <c r="F175" t="s">
        <v>30</v>
      </c>
      <c r="G175" t="s">
        <v>9</v>
      </c>
      <c r="H175" t="s">
        <v>1357</v>
      </c>
      <c r="I175" t="s">
        <v>402</v>
      </c>
      <c r="J175" t="s">
        <v>11</v>
      </c>
      <c r="K175" s="3">
        <v>174</v>
      </c>
      <c r="L175" t="s">
        <v>39</v>
      </c>
      <c r="M175" t="s">
        <v>123</v>
      </c>
      <c r="Q175" s="8">
        <v>60</v>
      </c>
      <c r="R175" t="str">
        <f>TEXT(sala[[#This Row],[Hora de Llegada]],"DD/MM/AAAA")</f>
        <v>02/04/2023</v>
      </c>
      <c r="S175" t="str">
        <f>UPPER(TEXT(sala[[#This Row],[Fecha factura]],"DDDD"))</f>
        <v>DOMINGO</v>
      </c>
      <c r="T175" s="10">
        <f>sala[[#This Row],[Hora de Salida]] - sala[[#This Row],[Hora de Llegada]] + IF(sala[[#This Row],[Estado de la Mesa]]="Ocupada",15/1440,0)</f>
        <v>4.3750000004365575E-2</v>
      </c>
      <c r="U175" s="2">
        <v>12</v>
      </c>
      <c r="V175" s="9">
        <f>sala[[#This Row],[Tiempo de Preparacion (Minutos)]]/1440</f>
        <v>8.3333333333333332E-3</v>
      </c>
      <c r="W175" s="10">
        <f>IF(sala[[#This Row],[Tiempo de permanencia]]-sala[[#This Row],[Tiempo de Preparacion (Horas)]]&lt;0,0,sala[[#This Row],[Tiempo de permanencia]]-sala[[#This Row],[Tiempo de Preparacion (Horas)]])</f>
        <v>3.5416666671032243E-2</v>
      </c>
      <c r="X175" t="str">
        <f>IF(sala[[#This Row],[Tiempo Degustacion]]=0,"NO", "SI")</f>
        <v>SI</v>
      </c>
    </row>
    <row r="176" spans="1:24" x14ac:dyDescent="0.45">
      <c r="A176" s="3">
        <v>14</v>
      </c>
      <c r="B176" t="s">
        <v>225</v>
      </c>
      <c r="C176">
        <v>3</v>
      </c>
      <c r="D176" s="1">
        <v>45018.060416666667</v>
      </c>
      <c r="E176" s="1">
        <v>45018.12777777778</v>
      </c>
      <c r="F176" t="s">
        <v>8</v>
      </c>
      <c r="G176" t="s">
        <v>9</v>
      </c>
      <c r="H176" t="s">
        <v>1357</v>
      </c>
      <c r="I176" t="s">
        <v>403</v>
      </c>
      <c r="J176" t="s">
        <v>11</v>
      </c>
      <c r="K176" s="3">
        <v>175</v>
      </c>
      <c r="L176" t="s">
        <v>17</v>
      </c>
      <c r="M176" t="s">
        <v>480</v>
      </c>
      <c r="N176" t="s">
        <v>46</v>
      </c>
      <c r="Q176" s="8">
        <v>144</v>
      </c>
      <c r="R176" t="str">
        <f>TEXT(sala[[#This Row],[Hora de Llegada]],"DD/MM/AAAA")</f>
        <v>02/04/2023</v>
      </c>
      <c r="S176" t="str">
        <f>UPPER(TEXT(sala[[#This Row],[Fecha factura]],"DDDD"))</f>
        <v>DOMINGO</v>
      </c>
      <c r="T176" s="10">
        <f>sala[[#This Row],[Hora de Salida]] - sala[[#This Row],[Hora de Llegada]] + IF(sala[[#This Row],[Estado de la Mesa]]="Ocupada",15/1440,0)</f>
        <v>6.7361111112404615E-2</v>
      </c>
      <c r="U176" s="2">
        <v>47</v>
      </c>
      <c r="V176" s="9">
        <f>sala[[#This Row],[Tiempo de Preparacion (Minutos)]]/1440</f>
        <v>3.2638888888888891E-2</v>
      </c>
      <c r="W176" s="10">
        <f>IF(sala[[#This Row],[Tiempo de permanencia]]-sala[[#This Row],[Tiempo de Preparacion (Horas)]]&lt;0,0,sala[[#This Row],[Tiempo de permanencia]]-sala[[#This Row],[Tiempo de Preparacion (Horas)]])</f>
        <v>3.4722222223515724E-2</v>
      </c>
      <c r="X176" t="str">
        <f>IF(sala[[#This Row],[Tiempo Degustacion]]=0,"NO", "SI")</f>
        <v>SI</v>
      </c>
    </row>
    <row r="177" spans="1:24" x14ac:dyDescent="0.45">
      <c r="A177" s="3">
        <v>20</v>
      </c>
      <c r="B177" t="s">
        <v>404</v>
      </c>
      <c r="C177">
        <v>4</v>
      </c>
      <c r="D177" s="1">
        <v>45018.102083333331</v>
      </c>
      <c r="E177" s="1">
        <v>45018.188888888886</v>
      </c>
      <c r="F177" t="s">
        <v>19</v>
      </c>
      <c r="G177" t="s">
        <v>9</v>
      </c>
      <c r="H177" t="s">
        <v>1357</v>
      </c>
      <c r="I177" t="s">
        <v>405</v>
      </c>
      <c r="J177" t="s">
        <v>38</v>
      </c>
      <c r="K177" s="3">
        <v>176</v>
      </c>
      <c r="L177" t="s">
        <v>79</v>
      </c>
      <c r="M177" t="s">
        <v>126</v>
      </c>
      <c r="Q177" s="8">
        <v>63</v>
      </c>
      <c r="R177" t="str">
        <f>TEXT(sala[[#This Row],[Hora de Llegada]],"DD/MM/AAAA")</f>
        <v>02/04/2023</v>
      </c>
      <c r="S177" t="str">
        <f>UPPER(TEXT(sala[[#This Row],[Fecha factura]],"DDDD"))</f>
        <v>DOMINGO</v>
      </c>
      <c r="T177" s="10">
        <f>sala[[#This Row],[Hora de Salida]] - sala[[#This Row],[Hora de Llegada]] + IF(sala[[#This Row],[Estado de la Mesa]]="Ocupada",15/1440,0)</f>
        <v>9.7222222221413787E-2</v>
      </c>
      <c r="U177" s="2">
        <v>48</v>
      </c>
      <c r="V177" s="9">
        <f>sala[[#This Row],[Tiempo de Preparacion (Minutos)]]/1440</f>
        <v>3.3333333333333333E-2</v>
      </c>
      <c r="W177" s="10">
        <f>IF(sala[[#This Row],[Tiempo de permanencia]]-sala[[#This Row],[Tiempo de Preparacion (Horas)]]&lt;0,0,sala[[#This Row],[Tiempo de permanencia]]-sala[[#This Row],[Tiempo de Preparacion (Horas)]])</f>
        <v>6.3888888888080447E-2</v>
      </c>
      <c r="X177" t="str">
        <f>IF(sala[[#This Row],[Tiempo Degustacion]]=0,"NO", "SI")</f>
        <v>SI</v>
      </c>
    </row>
    <row r="178" spans="1:24" x14ac:dyDescent="0.45">
      <c r="A178" s="3">
        <v>4</v>
      </c>
      <c r="B178" t="s">
        <v>406</v>
      </c>
      <c r="C178">
        <v>1</v>
      </c>
      <c r="D178" s="1">
        <v>45018.009722222225</v>
      </c>
      <c r="E178" s="1">
        <v>45018.051388888889</v>
      </c>
      <c r="F178" t="s">
        <v>30</v>
      </c>
      <c r="G178" t="s">
        <v>33</v>
      </c>
      <c r="H178" t="s">
        <v>1357</v>
      </c>
      <c r="I178" t="s">
        <v>125</v>
      </c>
      <c r="J178" t="s">
        <v>38</v>
      </c>
      <c r="K178" s="3">
        <v>177</v>
      </c>
      <c r="L178" t="s">
        <v>1354</v>
      </c>
      <c r="M178" t="s">
        <v>300</v>
      </c>
      <c r="N178" t="s">
        <v>76</v>
      </c>
      <c r="O178" t="s">
        <v>65</v>
      </c>
      <c r="P178" t="s">
        <v>47</v>
      </c>
      <c r="Q178" s="8">
        <v>173</v>
      </c>
      <c r="R178" t="str">
        <f>TEXT(sala[[#This Row],[Hora de Llegada]],"DD/MM/AAAA")</f>
        <v>02/04/2023</v>
      </c>
      <c r="S178" t="str">
        <f>UPPER(TEXT(sala[[#This Row],[Fecha factura]],"DDDD"))</f>
        <v>DOMINGO</v>
      </c>
      <c r="T178" s="10">
        <f>sala[[#This Row],[Hora de Salida]] - sala[[#This Row],[Hora de Llegada]] + IF(sala[[#This Row],[Estado de la Mesa]]="Ocupada",15/1440,0)</f>
        <v>5.2083333330908012E-2</v>
      </c>
      <c r="U178" s="2">
        <v>142</v>
      </c>
      <c r="V178" s="9">
        <f>sala[[#This Row],[Tiempo de Preparacion (Minutos)]]/1440</f>
        <v>9.8611111111111108E-2</v>
      </c>
      <c r="W178" s="10">
        <f>IF(sala[[#This Row],[Tiempo de permanencia]]-sala[[#This Row],[Tiempo de Preparacion (Horas)]]&lt;0,0,sala[[#This Row],[Tiempo de permanencia]]-sala[[#This Row],[Tiempo de Preparacion (Horas)]])</f>
        <v>0</v>
      </c>
      <c r="X178" t="str">
        <f>IF(sala[[#This Row],[Tiempo Degustacion]]=0,"NO", "SI")</f>
        <v>NO</v>
      </c>
    </row>
    <row r="179" spans="1:24" x14ac:dyDescent="0.45">
      <c r="A179" s="3">
        <v>11</v>
      </c>
      <c r="B179" t="s">
        <v>407</v>
      </c>
      <c r="C179">
        <v>6</v>
      </c>
      <c r="D179" s="1">
        <v>45018.078472222223</v>
      </c>
      <c r="E179" s="1">
        <v>45018.220833333333</v>
      </c>
      <c r="F179" t="s">
        <v>8</v>
      </c>
      <c r="G179" t="s">
        <v>33</v>
      </c>
      <c r="H179" t="s">
        <v>1357</v>
      </c>
      <c r="I179" t="s">
        <v>408</v>
      </c>
      <c r="J179" t="s">
        <v>11</v>
      </c>
      <c r="K179" s="3">
        <v>178</v>
      </c>
      <c r="L179" t="s">
        <v>39</v>
      </c>
      <c r="M179" t="s">
        <v>123</v>
      </c>
      <c r="N179" t="s">
        <v>55</v>
      </c>
      <c r="O179" t="s">
        <v>150</v>
      </c>
      <c r="P179" t="s">
        <v>61</v>
      </c>
      <c r="Q179" s="8">
        <v>208</v>
      </c>
      <c r="R179" t="str">
        <f>TEXT(sala[[#This Row],[Hora de Llegada]],"DD/MM/AAAA")</f>
        <v>02/04/2023</v>
      </c>
      <c r="S179" t="str">
        <f>UPPER(TEXT(sala[[#This Row],[Fecha factura]],"DDDD"))</f>
        <v>DOMINGO</v>
      </c>
      <c r="T179" s="10">
        <f>sala[[#This Row],[Hora de Salida]] - sala[[#This Row],[Hora de Llegada]] + IF(sala[[#This Row],[Estado de la Mesa]]="Ocupada",15/1440,0)</f>
        <v>0.14236111110949423</v>
      </c>
      <c r="U179" s="2">
        <v>146</v>
      </c>
      <c r="V179" s="9">
        <f>sala[[#This Row],[Tiempo de Preparacion (Minutos)]]/1440</f>
        <v>0.10138888888888889</v>
      </c>
      <c r="W179" s="10">
        <f>IF(sala[[#This Row],[Tiempo de permanencia]]-sala[[#This Row],[Tiempo de Preparacion (Horas)]]&lt;0,0,sala[[#This Row],[Tiempo de permanencia]]-sala[[#This Row],[Tiempo de Preparacion (Horas)]])</f>
        <v>4.0972222220605342E-2</v>
      </c>
      <c r="X179" t="str">
        <f>IF(sala[[#This Row],[Tiempo Degustacion]]=0,"NO", "SI")</f>
        <v>SI</v>
      </c>
    </row>
    <row r="180" spans="1:24" x14ac:dyDescent="0.45">
      <c r="A180" s="3">
        <v>12</v>
      </c>
      <c r="B180" t="s">
        <v>409</v>
      </c>
      <c r="C180">
        <v>2</v>
      </c>
      <c r="D180" s="1">
        <v>45018.030555555553</v>
      </c>
      <c r="E180" s="1">
        <v>45018.130555555559</v>
      </c>
      <c r="F180" t="s">
        <v>30</v>
      </c>
      <c r="G180" t="s">
        <v>14</v>
      </c>
      <c r="H180" t="s">
        <v>1357</v>
      </c>
      <c r="I180" t="s">
        <v>410</v>
      </c>
      <c r="J180" t="s">
        <v>11</v>
      </c>
      <c r="K180" s="3">
        <v>179</v>
      </c>
      <c r="L180" t="s">
        <v>17</v>
      </c>
      <c r="M180" t="s">
        <v>218</v>
      </c>
      <c r="Q180" s="8">
        <v>62</v>
      </c>
      <c r="R180" t="str">
        <f>TEXT(sala[[#This Row],[Hora de Llegada]],"DD/MM/AAAA")</f>
        <v>02/04/2023</v>
      </c>
      <c r="S180" t="str">
        <f>UPPER(TEXT(sala[[#This Row],[Fecha factura]],"DDDD"))</f>
        <v>DOMINGO</v>
      </c>
      <c r="T180" s="10">
        <f>sala[[#This Row],[Hora de Salida]] - sala[[#This Row],[Hora de Llegada]] + IF(sala[[#This Row],[Estado de la Mesa]]="Ocupada",15/1440,0)</f>
        <v>0.10000000000582077</v>
      </c>
      <c r="U180" s="2">
        <v>26</v>
      </c>
      <c r="V180" s="9">
        <f>sala[[#This Row],[Tiempo de Preparacion (Minutos)]]/1440</f>
        <v>1.8055555555555554E-2</v>
      </c>
      <c r="W180" s="10">
        <f>IF(sala[[#This Row],[Tiempo de permanencia]]-sala[[#This Row],[Tiempo de Preparacion (Horas)]]&lt;0,0,sala[[#This Row],[Tiempo de permanencia]]-sala[[#This Row],[Tiempo de Preparacion (Horas)]])</f>
        <v>8.1944444450265219E-2</v>
      </c>
      <c r="X180" t="str">
        <f>IF(sala[[#This Row],[Tiempo Degustacion]]=0,"NO", "SI")</f>
        <v>SI</v>
      </c>
    </row>
    <row r="181" spans="1:24" x14ac:dyDescent="0.45">
      <c r="A181" s="3">
        <v>10</v>
      </c>
      <c r="B181" t="s">
        <v>411</v>
      </c>
      <c r="C181">
        <v>1</v>
      </c>
      <c r="D181" s="1">
        <v>45018.097916666666</v>
      </c>
      <c r="E181" s="1">
        <v>45018.214583333334</v>
      </c>
      <c r="F181" t="s">
        <v>19</v>
      </c>
      <c r="G181" t="s">
        <v>33</v>
      </c>
      <c r="H181" t="s">
        <v>1357</v>
      </c>
      <c r="I181" t="s">
        <v>412</v>
      </c>
      <c r="J181" t="s">
        <v>11</v>
      </c>
      <c r="K181" s="3">
        <v>180</v>
      </c>
      <c r="L181" t="s">
        <v>22</v>
      </c>
      <c r="M181" t="s">
        <v>58</v>
      </c>
      <c r="N181" t="s">
        <v>161</v>
      </c>
      <c r="O181" t="s">
        <v>86</v>
      </c>
      <c r="P181" t="s">
        <v>116</v>
      </c>
      <c r="Q181" s="8">
        <v>166</v>
      </c>
      <c r="R181" t="str">
        <f>TEXT(sala[[#This Row],[Hora de Llegada]],"DD/MM/AAAA")</f>
        <v>02/04/2023</v>
      </c>
      <c r="S181" t="str">
        <f>UPPER(TEXT(sala[[#This Row],[Fecha factura]],"DDDD"))</f>
        <v>DOMINGO</v>
      </c>
      <c r="T181" s="10">
        <f>sala[[#This Row],[Hora de Salida]] - sala[[#This Row],[Hora de Llegada]] + IF(sala[[#This Row],[Estado de la Mesa]]="Ocupada",15/1440,0)</f>
        <v>0.11666666666860692</v>
      </c>
      <c r="U181" s="2">
        <v>161</v>
      </c>
      <c r="V181" s="9">
        <f>sala[[#This Row],[Tiempo de Preparacion (Minutos)]]/1440</f>
        <v>0.11180555555555556</v>
      </c>
      <c r="W181" s="10">
        <f>IF(sala[[#This Row],[Tiempo de permanencia]]-sala[[#This Row],[Tiempo de Preparacion (Horas)]]&lt;0,0,sala[[#This Row],[Tiempo de permanencia]]-sala[[#This Row],[Tiempo de Preparacion (Horas)]])</f>
        <v>4.8611111130513612E-3</v>
      </c>
      <c r="X181" t="str">
        <f>IF(sala[[#This Row],[Tiempo Degustacion]]=0,"NO", "SI")</f>
        <v>SI</v>
      </c>
    </row>
    <row r="182" spans="1:24" x14ac:dyDescent="0.45">
      <c r="A182" s="3">
        <v>15</v>
      </c>
      <c r="B182" t="s">
        <v>413</v>
      </c>
      <c r="C182">
        <v>1</v>
      </c>
      <c r="D182" s="1">
        <v>45018.114583333336</v>
      </c>
      <c r="E182" s="1">
        <v>45018.162499999999</v>
      </c>
      <c r="F182" t="s">
        <v>13</v>
      </c>
      <c r="G182" t="s">
        <v>33</v>
      </c>
      <c r="H182" t="s">
        <v>1357</v>
      </c>
      <c r="I182" t="s">
        <v>414</v>
      </c>
      <c r="J182" t="s">
        <v>38</v>
      </c>
      <c r="K182" s="3">
        <v>181</v>
      </c>
      <c r="L182" t="s">
        <v>28</v>
      </c>
      <c r="M182" t="s">
        <v>200</v>
      </c>
      <c r="Q182" s="8">
        <v>27</v>
      </c>
      <c r="R182" t="str">
        <f>TEXT(sala[[#This Row],[Hora de Llegada]],"DD/MM/AAAA")</f>
        <v>02/04/2023</v>
      </c>
      <c r="S182" t="str">
        <f>UPPER(TEXT(sala[[#This Row],[Fecha factura]],"DDDD"))</f>
        <v>DOMINGO</v>
      </c>
      <c r="T182" s="10">
        <f>sala[[#This Row],[Hora de Salida]] - sala[[#This Row],[Hora de Llegada]] + IF(sala[[#This Row],[Estado de la Mesa]]="Ocupada",15/1440,0)</f>
        <v>5.833333332945282E-2</v>
      </c>
      <c r="U182" s="2">
        <v>55</v>
      </c>
      <c r="V182" s="9">
        <f>sala[[#This Row],[Tiempo de Preparacion (Minutos)]]/1440</f>
        <v>3.8194444444444448E-2</v>
      </c>
      <c r="W182" s="10">
        <f>IF(sala[[#This Row],[Tiempo de permanencia]]-sala[[#This Row],[Tiempo de Preparacion (Horas)]]&lt;0,0,sala[[#This Row],[Tiempo de permanencia]]-sala[[#This Row],[Tiempo de Preparacion (Horas)]])</f>
        <v>2.0138888885008373E-2</v>
      </c>
      <c r="X182" t="str">
        <f>IF(sala[[#This Row],[Tiempo Degustacion]]=0,"NO", "SI")</f>
        <v>SI</v>
      </c>
    </row>
    <row r="183" spans="1:24" x14ac:dyDescent="0.45">
      <c r="A183" s="3">
        <v>18</v>
      </c>
      <c r="B183" t="s">
        <v>415</v>
      </c>
      <c r="C183">
        <v>2</v>
      </c>
      <c r="D183" s="1">
        <v>45018.161805555559</v>
      </c>
      <c r="E183" s="1">
        <v>45018.270833333336</v>
      </c>
      <c r="F183" t="s">
        <v>8</v>
      </c>
      <c r="G183" t="s">
        <v>9</v>
      </c>
      <c r="H183" t="s">
        <v>1356</v>
      </c>
      <c r="I183" t="s">
        <v>416</v>
      </c>
      <c r="J183" t="s">
        <v>21</v>
      </c>
      <c r="K183" s="3">
        <v>182</v>
      </c>
      <c r="L183" t="s">
        <v>28</v>
      </c>
      <c r="M183" t="s">
        <v>211</v>
      </c>
      <c r="Q183" s="8">
        <v>38</v>
      </c>
      <c r="R183" t="str">
        <f>TEXT(sala[[#This Row],[Hora de Llegada]],"DD/MM/AAAA")</f>
        <v>02/04/2023</v>
      </c>
      <c r="S183" t="str">
        <f>UPPER(TEXT(sala[[#This Row],[Fecha factura]],"DDDD"))</f>
        <v>DOMINGO</v>
      </c>
      <c r="T183" s="10">
        <f>sala[[#This Row],[Hora de Salida]] - sala[[#This Row],[Hora de Llegada]] + IF(sala[[#This Row],[Estado de la Mesa]]="Ocupada",15/1440,0)</f>
        <v>0.10902777777664596</v>
      </c>
      <c r="U183" s="2">
        <v>11</v>
      </c>
      <c r="V183" s="9">
        <f>sala[[#This Row],[Tiempo de Preparacion (Minutos)]]/1440</f>
        <v>7.6388888888888886E-3</v>
      </c>
      <c r="W183" s="10">
        <f>IF(sala[[#This Row],[Tiempo de permanencia]]-sala[[#This Row],[Tiempo de Preparacion (Horas)]]&lt;0,0,sala[[#This Row],[Tiempo de permanencia]]-sala[[#This Row],[Tiempo de Preparacion (Horas)]])</f>
        <v>0.10138888888775707</v>
      </c>
      <c r="X183" t="str">
        <f>IF(sala[[#This Row],[Tiempo Degustacion]]=0,"NO", "SI")</f>
        <v>SI</v>
      </c>
    </row>
    <row r="184" spans="1:24" x14ac:dyDescent="0.45">
      <c r="A184" s="3">
        <v>18</v>
      </c>
      <c r="B184" t="s">
        <v>417</v>
      </c>
      <c r="C184">
        <v>1</v>
      </c>
      <c r="D184" s="1">
        <v>45018.115277777775</v>
      </c>
      <c r="E184" s="1">
        <v>45018.269444444442</v>
      </c>
      <c r="F184" t="s">
        <v>13</v>
      </c>
      <c r="G184" t="s">
        <v>9</v>
      </c>
      <c r="H184" t="s">
        <v>1357</v>
      </c>
      <c r="I184" t="s">
        <v>418</v>
      </c>
      <c r="J184" t="s">
        <v>38</v>
      </c>
      <c r="K184" s="3">
        <v>183</v>
      </c>
      <c r="L184" t="s">
        <v>50</v>
      </c>
      <c r="M184" t="s">
        <v>480</v>
      </c>
      <c r="N184" t="s">
        <v>76</v>
      </c>
      <c r="O184" t="s">
        <v>86</v>
      </c>
      <c r="P184" t="s">
        <v>55</v>
      </c>
      <c r="Q184" s="8">
        <v>255</v>
      </c>
      <c r="R184" t="str">
        <f>TEXT(sala[[#This Row],[Hora de Llegada]],"DD/MM/AAAA")</f>
        <v>02/04/2023</v>
      </c>
      <c r="S184" t="str">
        <f>UPPER(TEXT(sala[[#This Row],[Fecha factura]],"DDDD"))</f>
        <v>DOMINGO</v>
      </c>
      <c r="T184" s="10">
        <f>sala[[#This Row],[Hora de Salida]] - sala[[#This Row],[Hora de Llegada]] + IF(sala[[#This Row],[Estado de la Mesa]]="Ocupada",15/1440,0)</f>
        <v>0.16458333333381839</v>
      </c>
      <c r="U184" s="2">
        <v>166</v>
      </c>
      <c r="V184" s="9">
        <f>sala[[#This Row],[Tiempo de Preparacion (Minutos)]]/1440</f>
        <v>0.11527777777777778</v>
      </c>
      <c r="W184" s="10">
        <f>IF(sala[[#This Row],[Tiempo de permanencia]]-sala[[#This Row],[Tiempo de Preparacion (Horas)]]&lt;0,0,sala[[#This Row],[Tiempo de permanencia]]-sala[[#This Row],[Tiempo de Preparacion (Horas)]])</f>
        <v>4.9305555556040603E-2</v>
      </c>
      <c r="X184" t="str">
        <f>IF(sala[[#This Row],[Tiempo Degustacion]]=0,"NO", "SI")</f>
        <v>SI</v>
      </c>
    </row>
    <row r="185" spans="1:24" x14ac:dyDescent="0.45">
      <c r="A185" s="3">
        <v>4</v>
      </c>
      <c r="B185" t="s">
        <v>419</v>
      </c>
      <c r="C185">
        <v>6</v>
      </c>
      <c r="D185" s="1">
        <v>45018.163194444445</v>
      </c>
      <c r="E185" s="1">
        <v>45018.292361111111</v>
      </c>
      <c r="F185" t="s">
        <v>26</v>
      </c>
      <c r="G185" t="s">
        <v>9</v>
      </c>
      <c r="H185" t="s">
        <v>1357</v>
      </c>
      <c r="I185" t="s">
        <v>420</v>
      </c>
      <c r="J185" t="s">
        <v>38</v>
      </c>
      <c r="K185" s="3">
        <v>184</v>
      </c>
      <c r="L185" t="s">
        <v>79</v>
      </c>
      <c r="M185" t="s">
        <v>68</v>
      </c>
      <c r="N185" t="s">
        <v>116</v>
      </c>
      <c r="O185" t="s">
        <v>86</v>
      </c>
      <c r="Q185" s="8">
        <v>205</v>
      </c>
      <c r="R185" t="str">
        <f>TEXT(sala[[#This Row],[Hora de Llegada]],"DD/MM/AAAA")</f>
        <v>02/04/2023</v>
      </c>
      <c r="S185" t="str">
        <f>UPPER(TEXT(sala[[#This Row],[Fecha factura]],"DDDD"))</f>
        <v>DOMINGO</v>
      </c>
      <c r="T185" s="10">
        <f>sala[[#This Row],[Hora de Salida]] - sala[[#This Row],[Hora de Llegada]] + IF(sala[[#This Row],[Estado de la Mesa]]="Ocupada",15/1440,0)</f>
        <v>0.1395833333323632</v>
      </c>
      <c r="U185" s="2">
        <v>29</v>
      </c>
      <c r="V185" s="9">
        <f>sala[[#This Row],[Tiempo de Preparacion (Minutos)]]/1440</f>
        <v>2.013888888888889E-2</v>
      </c>
      <c r="W185" s="10">
        <f>IF(sala[[#This Row],[Tiempo de permanencia]]-sala[[#This Row],[Tiempo de Preparacion (Horas)]]&lt;0,0,sala[[#This Row],[Tiempo de permanencia]]-sala[[#This Row],[Tiempo de Preparacion (Horas)]])</f>
        <v>0.11944444444347431</v>
      </c>
      <c r="X185" t="str">
        <f>IF(sala[[#This Row],[Tiempo Degustacion]]=0,"NO", "SI")</f>
        <v>SI</v>
      </c>
    </row>
    <row r="186" spans="1:24" x14ac:dyDescent="0.45">
      <c r="A186" s="3">
        <v>16</v>
      </c>
      <c r="B186" t="s">
        <v>344</v>
      </c>
      <c r="C186">
        <v>2</v>
      </c>
      <c r="D186" s="1">
        <v>45018.115972222222</v>
      </c>
      <c r="E186" s="1">
        <v>45018.268055555556</v>
      </c>
      <c r="F186" t="s">
        <v>13</v>
      </c>
      <c r="G186" t="s">
        <v>14</v>
      </c>
      <c r="H186" t="s">
        <v>1357</v>
      </c>
      <c r="I186" t="s">
        <v>421</v>
      </c>
      <c r="J186" t="s">
        <v>21</v>
      </c>
      <c r="K186" s="3">
        <v>185</v>
      </c>
      <c r="L186" t="s">
        <v>50</v>
      </c>
      <c r="M186" t="s">
        <v>126</v>
      </c>
      <c r="N186" t="s">
        <v>42</v>
      </c>
      <c r="Q186" s="8">
        <v>91</v>
      </c>
      <c r="R186" t="str">
        <f>TEXT(sala[[#This Row],[Hora de Llegada]],"DD/MM/AAAA")</f>
        <v>02/04/2023</v>
      </c>
      <c r="S186" t="str">
        <f>UPPER(TEXT(sala[[#This Row],[Fecha factura]],"DDDD"))</f>
        <v>DOMINGO</v>
      </c>
      <c r="T186" s="10">
        <f>sala[[#This Row],[Hora de Salida]] - sala[[#This Row],[Hora de Llegada]] + IF(sala[[#This Row],[Estado de la Mesa]]="Ocupada",15/1440,0)</f>
        <v>0.15208333333430346</v>
      </c>
      <c r="U186" s="2">
        <v>40</v>
      </c>
      <c r="V186" s="9">
        <f>sala[[#This Row],[Tiempo de Preparacion (Minutos)]]/1440</f>
        <v>2.7777777777777776E-2</v>
      </c>
      <c r="W186" s="10">
        <f>IF(sala[[#This Row],[Tiempo de permanencia]]-sala[[#This Row],[Tiempo de Preparacion (Horas)]]&lt;0,0,sala[[#This Row],[Tiempo de permanencia]]-sala[[#This Row],[Tiempo de Preparacion (Horas)]])</f>
        <v>0.12430555555652568</v>
      </c>
      <c r="X186" t="str">
        <f>IF(sala[[#This Row],[Tiempo Degustacion]]=0,"NO", "SI")</f>
        <v>SI</v>
      </c>
    </row>
    <row r="187" spans="1:24" x14ac:dyDescent="0.45">
      <c r="A187" s="3">
        <v>13</v>
      </c>
      <c r="B187" t="s">
        <v>422</v>
      </c>
      <c r="C187">
        <v>6</v>
      </c>
      <c r="D187" s="1">
        <v>45018.027777777781</v>
      </c>
      <c r="E187" s="1">
        <v>45018.176388888889</v>
      </c>
      <c r="F187" t="s">
        <v>13</v>
      </c>
      <c r="G187" t="s">
        <v>9</v>
      </c>
      <c r="H187" t="s">
        <v>1357</v>
      </c>
      <c r="I187" t="s">
        <v>376</v>
      </c>
      <c r="J187" t="s">
        <v>11</v>
      </c>
      <c r="K187" s="3">
        <v>186</v>
      </c>
      <c r="L187" t="s">
        <v>17</v>
      </c>
      <c r="M187" t="s">
        <v>200</v>
      </c>
      <c r="N187" t="s">
        <v>87</v>
      </c>
      <c r="O187" t="s">
        <v>23</v>
      </c>
      <c r="Q187" s="8">
        <v>270</v>
      </c>
      <c r="R187" t="str">
        <f>TEXT(sala[[#This Row],[Hora de Llegada]],"DD/MM/AAAA")</f>
        <v>02/04/2023</v>
      </c>
      <c r="S187" t="str">
        <f>UPPER(TEXT(sala[[#This Row],[Fecha factura]],"DDDD"))</f>
        <v>DOMINGO</v>
      </c>
      <c r="T187" s="10">
        <f>sala[[#This Row],[Hora de Salida]] - sala[[#This Row],[Hora de Llegada]] + IF(sala[[#This Row],[Estado de la Mesa]]="Ocupada",15/1440,0)</f>
        <v>0.14861111110803904</v>
      </c>
      <c r="U187" s="2">
        <v>93</v>
      </c>
      <c r="V187" s="9">
        <f>sala[[#This Row],[Tiempo de Preparacion (Minutos)]]/1440</f>
        <v>6.458333333333334E-2</v>
      </c>
      <c r="W187" s="10">
        <f>IF(sala[[#This Row],[Tiempo de permanencia]]-sala[[#This Row],[Tiempo de Preparacion (Horas)]]&lt;0,0,sala[[#This Row],[Tiempo de permanencia]]-sala[[#This Row],[Tiempo de Preparacion (Horas)]])</f>
        <v>8.40277777747057E-2</v>
      </c>
      <c r="X187" t="str">
        <f>IF(sala[[#This Row],[Tiempo Degustacion]]=0,"NO", "SI")</f>
        <v>SI</v>
      </c>
    </row>
    <row r="188" spans="1:24" x14ac:dyDescent="0.45">
      <c r="A188" s="3">
        <v>5</v>
      </c>
      <c r="B188" t="s">
        <v>423</v>
      </c>
      <c r="C188">
        <v>1</v>
      </c>
      <c r="D188" s="1">
        <v>45018.099305555559</v>
      </c>
      <c r="E188" s="1">
        <v>45018.227777777778</v>
      </c>
      <c r="F188" t="s">
        <v>30</v>
      </c>
      <c r="G188" t="s">
        <v>9</v>
      </c>
      <c r="H188" t="s">
        <v>1357</v>
      </c>
      <c r="I188" t="s">
        <v>424</v>
      </c>
      <c r="J188" t="s">
        <v>21</v>
      </c>
      <c r="K188" s="3">
        <v>187</v>
      </c>
      <c r="L188" t="s">
        <v>39</v>
      </c>
      <c r="M188" t="s">
        <v>98</v>
      </c>
      <c r="N188" t="s">
        <v>76</v>
      </c>
      <c r="O188" t="s">
        <v>91</v>
      </c>
      <c r="P188" t="s">
        <v>116</v>
      </c>
      <c r="Q188" s="8">
        <v>208</v>
      </c>
      <c r="R188" t="str">
        <f>TEXT(sala[[#This Row],[Hora de Llegada]],"DD/MM/AAAA")</f>
        <v>02/04/2023</v>
      </c>
      <c r="S188" t="str">
        <f>UPPER(TEXT(sala[[#This Row],[Fecha factura]],"DDDD"))</f>
        <v>DOMINGO</v>
      </c>
      <c r="T188" s="10">
        <f>sala[[#This Row],[Hora de Salida]] - sala[[#This Row],[Hora de Llegada]] + IF(sala[[#This Row],[Estado de la Mesa]]="Ocupada",15/1440,0)</f>
        <v>0.12847222221898846</v>
      </c>
      <c r="U188" s="2">
        <v>126</v>
      </c>
      <c r="V188" s="9">
        <f>sala[[#This Row],[Tiempo de Preparacion (Minutos)]]/1440</f>
        <v>8.7499999999999994E-2</v>
      </c>
      <c r="W188" s="10">
        <f>IF(sala[[#This Row],[Tiempo de permanencia]]-sala[[#This Row],[Tiempo de Preparacion (Horas)]]&lt;0,0,sala[[#This Row],[Tiempo de permanencia]]-sala[[#This Row],[Tiempo de Preparacion (Horas)]])</f>
        <v>4.0972222218988469E-2</v>
      </c>
      <c r="X188" t="str">
        <f>IF(sala[[#This Row],[Tiempo Degustacion]]=0,"NO", "SI")</f>
        <v>SI</v>
      </c>
    </row>
    <row r="189" spans="1:24" x14ac:dyDescent="0.45">
      <c r="A189" s="3">
        <v>20</v>
      </c>
      <c r="B189" t="s">
        <v>425</v>
      </c>
      <c r="C189">
        <v>4</v>
      </c>
      <c r="D189" s="1">
        <v>45018.152777777781</v>
      </c>
      <c r="E189" s="1">
        <v>45018.222916666666</v>
      </c>
      <c r="F189" t="s">
        <v>8</v>
      </c>
      <c r="G189" t="s">
        <v>14</v>
      </c>
      <c r="H189" t="s">
        <v>1357</v>
      </c>
      <c r="I189" t="s">
        <v>426</v>
      </c>
      <c r="J189" t="s">
        <v>11</v>
      </c>
      <c r="K189" s="3">
        <v>188</v>
      </c>
      <c r="L189" t="s">
        <v>17</v>
      </c>
      <c r="M189" t="s">
        <v>218</v>
      </c>
      <c r="N189" t="s">
        <v>76</v>
      </c>
      <c r="Q189" s="8">
        <v>83</v>
      </c>
      <c r="R189" t="str">
        <f>TEXT(sala[[#This Row],[Hora de Llegada]],"DD/MM/AAAA")</f>
        <v>02/04/2023</v>
      </c>
      <c r="S189" t="str">
        <f>UPPER(TEXT(sala[[#This Row],[Fecha factura]],"DDDD"))</f>
        <v>DOMINGO</v>
      </c>
      <c r="T189" s="10">
        <f>sala[[#This Row],[Hora de Salida]] - sala[[#This Row],[Hora de Llegada]] + IF(sala[[#This Row],[Estado de la Mesa]]="Ocupada",15/1440,0)</f>
        <v>7.0138888884685002E-2</v>
      </c>
      <c r="U189" s="2">
        <v>105</v>
      </c>
      <c r="V189" s="9">
        <f>sala[[#This Row],[Tiempo de Preparacion (Minutos)]]/1440</f>
        <v>7.2916666666666671E-2</v>
      </c>
      <c r="W189" s="10">
        <f>IF(sala[[#This Row],[Tiempo de permanencia]]-sala[[#This Row],[Tiempo de Preparacion (Horas)]]&lt;0,0,sala[[#This Row],[Tiempo de permanencia]]-sala[[#This Row],[Tiempo de Preparacion (Horas)]])</f>
        <v>0</v>
      </c>
      <c r="X189" t="str">
        <f>IF(sala[[#This Row],[Tiempo Degustacion]]=0,"NO", "SI")</f>
        <v>NO</v>
      </c>
    </row>
    <row r="190" spans="1:24" x14ac:dyDescent="0.45">
      <c r="A190" s="3">
        <v>11</v>
      </c>
      <c r="B190" t="s">
        <v>427</v>
      </c>
      <c r="C190">
        <v>4</v>
      </c>
      <c r="D190" s="1">
        <v>45018.158333333333</v>
      </c>
      <c r="E190" s="1">
        <v>45018.256944444445</v>
      </c>
      <c r="F190" t="s">
        <v>19</v>
      </c>
      <c r="G190" t="s">
        <v>9</v>
      </c>
      <c r="H190" t="s">
        <v>1357</v>
      </c>
      <c r="I190" t="s">
        <v>428</v>
      </c>
      <c r="J190" t="s">
        <v>11</v>
      </c>
      <c r="K190" s="3">
        <v>189</v>
      </c>
      <c r="L190" t="s">
        <v>1359</v>
      </c>
      <c r="M190" t="s">
        <v>98</v>
      </c>
      <c r="N190" t="s">
        <v>76</v>
      </c>
      <c r="O190" t="s">
        <v>46</v>
      </c>
      <c r="Q190" s="8">
        <v>192</v>
      </c>
      <c r="R190" t="str">
        <f>TEXT(sala[[#This Row],[Hora de Llegada]],"DD/MM/AAAA")</f>
        <v>02/04/2023</v>
      </c>
      <c r="S190" t="str">
        <f>UPPER(TEXT(sala[[#This Row],[Fecha factura]],"DDDD"))</f>
        <v>DOMINGO</v>
      </c>
      <c r="T190" s="10">
        <f>sala[[#This Row],[Hora de Salida]] - sala[[#This Row],[Hora de Llegada]] + IF(sala[[#This Row],[Estado de la Mesa]]="Ocupada",15/1440,0)</f>
        <v>9.8611111112404615E-2</v>
      </c>
      <c r="U190" s="2">
        <v>117</v>
      </c>
      <c r="V190" s="9">
        <f>sala[[#This Row],[Tiempo de Preparacion (Minutos)]]/1440</f>
        <v>8.1250000000000003E-2</v>
      </c>
      <c r="W190" s="10">
        <f>IF(sala[[#This Row],[Tiempo de permanencia]]-sala[[#This Row],[Tiempo de Preparacion (Horas)]]&lt;0,0,sala[[#This Row],[Tiempo de permanencia]]-sala[[#This Row],[Tiempo de Preparacion (Horas)]])</f>
        <v>1.7361111112404612E-2</v>
      </c>
      <c r="X190" t="str">
        <f>IF(sala[[#This Row],[Tiempo Degustacion]]=0,"NO", "SI")</f>
        <v>SI</v>
      </c>
    </row>
    <row r="191" spans="1:24" x14ac:dyDescent="0.45">
      <c r="A191" s="3">
        <v>5</v>
      </c>
      <c r="B191" t="s">
        <v>350</v>
      </c>
      <c r="C191">
        <v>2</v>
      </c>
      <c r="D191" s="1">
        <v>45018.063194444447</v>
      </c>
      <c r="E191" s="1">
        <v>45018.140277777777</v>
      </c>
      <c r="F191" t="s">
        <v>19</v>
      </c>
      <c r="G191" t="s">
        <v>9</v>
      </c>
      <c r="H191" t="s">
        <v>1357</v>
      </c>
      <c r="I191" t="s">
        <v>429</v>
      </c>
      <c r="J191" t="s">
        <v>21</v>
      </c>
      <c r="K191" s="3">
        <v>190</v>
      </c>
      <c r="L191" t="s">
        <v>17</v>
      </c>
      <c r="M191" t="s">
        <v>143</v>
      </c>
      <c r="N191" t="s">
        <v>75</v>
      </c>
      <c r="O191" t="s">
        <v>55</v>
      </c>
      <c r="P191" t="s">
        <v>62</v>
      </c>
      <c r="Q191" s="8">
        <v>202</v>
      </c>
      <c r="R191" t="str">
        <f>TEXT(sala[[#This Row],[Hora de Llegada]],"DD/MM/AAAA")</f>
        <v>02/04/2023</v>
      </c>
      <c r="S191" t="str">
        <f>UPPER(TEXT(sala[[#This Row],[Fecha factura]],"DDDD"))</f>
        <v>DOMINGO</v>
      </c>
      <c r="T191" s="10">
        <f>sala[[#This Row],[Hora de Salida]] - sala[[#This Row],[Hora de Llegada]] + IF(sala[[#This Row],[Estado de la Mesa]]="Ocupada",15/1440,0)</f>
        <v>7.7083333329937886E-2</v>
      </c>
      <c r="U191" s="2">
        <v>102</v>
      </c>
      <c r="V191" s="9">
        <f>sala[[#This Row],[Tiempo de Preparacion (Minutos)]]/1440</f>
        <v>7.0833333333333331E-2</v>
      </c>
      <c r="W191" s="10">
        <f>IF(sala[[#This Row],[Tiempo de permanencia]]-sala[[#This Row],[Tiempo de Preparacion (Horas)]]&lt;0,0,sala[[#This Row],[Tiempo de permanencia]]-sala[[#This Row],[Tiempo de Preparacion (Horas)]])</f>
        <v>6.249999996604555E-3</v>
      </c>
      <c r="X191" t="str">
        <f>IF(sala[[#This Row],[Tiempo Degustacion]]=0,"NO", "SI")</f>
        <v>SI</v>
      </c>
    </row>
    <row r="192" spans="1:24" x14ac:dyDescent="0.45">
      <c r="A192" s="3">
        <v>12</v>
      </c>
      <c r="B192" t="s">
        <v>430</v>
      </c>
      <c r="C192">
        <v>6</v>
      </c>
      <c r="D192" s="1">
        <v>45018</v>
      </c>
      <c r="E192" s="1">
        <v>45018.10833333333</v>
      </c>
      <c r="F192" t="s">
        <v>19</v>
      </c>
      <c r="G192" t="s">
        <v>9</v>
      </c>
      <c r="H192" t="s">
        <v>1357</v>
      </c>
      <c r="I192" t="s">
        <v>431</v>
      </c>
      <c r="J192" t="s">
        <v>38</v>
      </c>
      <c r="K192" s="3">
        <v>191</v>
      </c>
      <c r="L192" t="s">
        <v>28</v>
      </c>
      <c r="M192" t="s">
        <v>229</v>
      </c>
      <c r="N192" t="s">
        <v>91</v>
      </c>
      <c r="Q192" s="8">
        <v>162</v>
      </c>
      <c r="R192" t="str">
        <f>TEXT(sala[[#This Row],[Hora de Llegada]],"DD/MM/AAAA")</f>
        <v>02/04/2023</v>
      </c>
      <c r="S192" t="str">
        <f>UPPER(TEXT(sala[[#This Row],[Fecha factura]],"DDDD"))</f>
        <v>DOMINGO</v>
      </c>
      <c r="T192" s="10">
        <f>sala[[#This Row],[Hora de Salida]] - sala[[#This Row],[Hora de Llegada]] + IF(sala[[#This Row],[Estado de la Mesa]]="Ocupada",15/1440,0)</f>
        <v>0.11874999999660456</v>
      </c>
      <c r="U192" s="2">
        <v>87</v>
      </c>
      <c r="V192" s="9">
        <f>sala[[#This Row],[Tiempo de Preparacion (Minutos)]]/1440</f>
        <v>6.0416666666666667E-2</v>
      </c>
      <c r="W192" s="10">
        <f>IF(sala[[#This Row],[Tiempo de permanencia]]-sala[[#This Row],[Tiempo de Preparacion (Horas)]]&lt;0,0,sala[[#This Row],[Tiempo de permanencia]]-sala[[#This Row],[Tiempo de Preparacion (Horas)]])</f>
        <v>5.8333333329937891E-2</v>
      </c>
      <c r="X192" t="str">
        <f>IF(sala[[#This Row],[Tiempo Degustacion]]=0,"NO", "SI")</f>
        <v>SI</v>
      </c>
    </row>
    <row r="193" spans="1:24" x14ac:dyDescent="0.45">
      <c r="A193" s="3">
        <v>17</v>
      </c>
      <c r="B193" t="s">
        <v>432</v>
      </c>
      <c r="C193">
        <v>4</v>
      </c>
      <c r="D193" s="1">
        <v>45018.10833333333</v>
      </c>
      <c r="E193" s="1">
        <v>45018.203472222223</v>
      </c>
      <c r="F193" t="s">
        <v>19</v>
      </c>
      <c r="G193" t="s">
        <v>14</v>
      </c>
      <c r="H193" t="s">
        <v>15</v>
      </c>
      <c r="I193" t="s">
        <v>433</v>
      </c>
      <c r="J193" t="s">
        <v>21</v>
      </c>
      <c r="K193" s="3">
        <v>192</v>
      </c>
      <c r="L193" t="s">
        <v>79</v>
      </c>
      <c r="M193" t="s">
        <v>229</v>
      </c>
      <c r="Q193" s="8">
        <v>75</v>
      </c>
      <c r="R193" t="str">
        <f>TEXT(sala[[#This Row],[Hora de Llegada]],"DD/MM/AAAA")</f>
        <v>02/04/2023</v>
      </c>
      <c r="S193" t="str">
        <f>UPPER(TEXT(sala[[#This Row],[Fecha factura]],"DDDD"))</f>
        <v>DOMINGO</v>
      </c>
      <c r="T193" s="10">
        <f>sala[[#This Row],[Hora de Salida]] - sala[[#This Row],[Hora de Llegada]] + IF(sala[[#This Row],[Estado de la Mesa]]="Ocupada",15/1440,0)</f>
        <v>9.5138888893416151E-2</v>
      </c>
      <c r="U193" s="2">
        <v>26</v>
      </c>
      <c r="V193" s="9">
        <f>sala[[#This Row],[Tiempo de Preparacion (Minutos)]]/1440</f>
        <v>1.8055555555555554E-2</v>
      </c>
      <c r="W193" s="10">
        <f>IF(sala[[#This Row],[Tiempo de permanencia]]-sala[[#This Row],[Tiempo de Preparacion (Horas)]]&lt;0,0,sala[[#This Row],[Tiempo de permanencia]]-sala[[#This Row],[Tiempo de Preparacion (Horas)]])</f>
        <v>7.7083333337860604E-2</v>
      </c>
      <c r="X193" t="str">
        <f>IF(sala[[#This Row],[Tiempo Degustacion]]=0,"NO", "SI")</f>
        <v>SI</v>
      </c>
    </row>
    <row r="194" spans="1:24" x14ac:dyDescent="0.45">
      <c r="A194" s="3">
        <v>3</v>
      </c>
      <c r="B194" t="s">
        <v>434</v>
      </c>
      <c r="C194">
        <v>5</v>
      </c>
      <c r="D194" s="1">
        <v>45018.008333333331</v>
      </c>
      <c r="E194" s="1">
        <v>45018.12777777778</v>
      </c>
      <c r="F194" t="s">
        <v>26</v>
      </c>
      <c r="G194" t="s">
        <v>14</v>
      </c>
      <c r="H194" t="s">
        <v>1357</v>
      </c>
      <c r="I194" t="s">
        <v>435</v>
      </c>
      <c r="J194" t="s">
        <v>11</v>
      </c>
      <c r="K194" s="3">
        <v>193</v>
      </c>
      <c r="L194" t="s">
        <v>105</v>
      </c>
      <c r="M194" t="s">
        <v>297</v>
      </c>
      <c r="N194" t="s">
        <v>24</v>
      </c>
      <c r="O194" t="s">
        <v>116</v>
      </c>
      <c r="P194" t="s">
        <v>62</v>
      </c>
      <c r="Q194" s="8">
        <v>220</v>
      </c>
      <c r="R194" t="str">
        <f>TEXT(sala[[#This Row],[Hora de Llegada]],"DD/MM/AAAA")</f>
        <v>02/04/2023</v>
      </c>
      <c r="S194" t="str">
        <f>UPPER(TEXT(sala[[#This Row],[Fecha factura]],"DDDD"))</f>
        <v>DOMINGO</v>
      </c>
      <c r="T194" s="10">
        <f>sala[[#This Row],[Hora de Salida]] - sala[[#This Row],[Hora de Llegada]] + IF(sala[[#This Row],[Estado de la Mesa]]="Ocupada",15/1440,0)</f>
        <v>0.11944444444816327</v>
      </c>
      <c r="U194" s="2">
        <v>171</v>
      </c>
      <c r="V194" s="9">
        <f>sala[[#This Row],[Tiempo de Preparacion (Minutos)]]/1440</f>
        <v>0.11874999999999999</v>
      </c>
      <c r="W194" s="10">
        <f>IF(sala[[#This Row],[Tiempo de permanencia]]-sala[[#This Row],[Tiempo de Preparacion (Horas)]]&lt;0,0,sala[[#This Row],[Tiempo de permanencia]]-sala[[#This Row],[Tiempo de Preparacion (Horas)]])</f>
        <v>6.9444444816327278E-4</v>
      </c>
      <c r="X194" t="str">
        <f>IF(sala[[#This Row],[Tiempo Degustacion]]=0,"NO", "SI")</f>
        <v>SI</v>
      </c>
    </row>
    <row r="195" spans="1:24" x14ac:dyDescent="0.45">
      <c r="A195" s="3">
        <v>3</v>
      </c>
      <c r="B195" t="s">
        <v>436</v>
      </c>
      <c r="C195">
        <v>6</v>
      </c>
      <c r="D195" s="1">
        <v>45018.111111111109</v>
      </c>
      <c r="E195" s="1">
        <v>45018.163888888892</v>
      </c>
      <c r="F195" t="s">
        <v>26</v>
      </c>
      <c r="G195" t="s">
        <v>9</v>
      </c>
      <c r="H195" t="s">
        <v>1356</v>
      </c>
      <c r="I195" t="s">
        <v>437</v>
      </c>
      <c r="J195" t="s">
        <v>11</v>
      </c>
      <c r="K195" s="3">
        <v>194</v>
      </c>
      <c r="L195" t="s">
        <v>1354</v>
      </c>
      <c r="M195" t="s">
        <v>512</v>
      </c>
      <c r="N195" t="s">
        <v>161</v>
      </c>
      <c r="Q195" s="8">
        <v>96</v>
      </c>
      <c r="R195" t="str">
        <f>TEXT(sala[[#This Row],[Hora de Llegada]],"DD/MM/AAAA")</f>
        <v>02/04/2023</v>
      </c>
      <c r="S195" t="str">
        <f>UPPER(TEXT(sala[[#This Row],[Fecha factura]],"DDDD"))</f>
        <v>DOMINGO</v>
      </c>
      <c r="T195" s="10">
        <f>sala[[#This Row],[Hora de Salida]] - sala[[#This Row],[Hora de Llegada]] + IF(sala[[#This Row],[Estado de la Mesa]]="Ocupada",15/1440,0)</f>
        <v>5.2777777782466728E-2</v>
      </c>
      <c r="U195" s="2">
        <v>68</v>
      </c>
      <c r="V195" s="9">
        <f>sala[[#This Row],[Tiempo de Preparacion (Minutos)]]/1440</f>
        <v>4.7222222222222221E-2</v>
      </c>
      <c r="W195" s="10">
        <f>IF(sala[[#This Row],[Tiempo de permanencia]]-sala[[#This Row],[Tiempo de Preparacion (Horas)]]&lt;0,0,sala[[#This Row],[Tiempo de permanencia]]-sala[[#This Row],[Tiempo de Preparacion (Horas)]])</f>
        <v>5.5555555602445073E-3</v>
      </c>
      <c r="X195" t="str">
        <f>IF(sala[[#This Row],[Tiempo Degustacion]]=0,"NO", "SI")</f>
        <v>SI</v>
      </c>
    </row>
    <row r="196" spans="1:24" x14ac:dyDescent="0.45">
      <c r="A196" s="3">
        <v>2</v>
      </c>
      <c r="B196" t="s">
        <v>438</v>
      </c>
      <c r="C196">
        <v>1</v>
      </c>
      <c r="D196" s="1">
        <v>45018.12777777778</v>
      </c>
      <c r="E196" s="1">
        <v>45018.17291666667</v>
      </c>
      <c r="F196" t="s">
        <v>8</v>
      </c>
      <c r="G196" t="s">
        <v>9</v>
      </c>
      <c r="H196" t="s">
        <v>1356</v>
      </c>
      <c r="I196" t="s">
        <v>439</v>
      </c>
      <c r="J196" t="s">
        <v>38</v>
      </c>
      <c r="K196" s="3">
        <v>195</v>
      </c>
      <c r="L196" t="s">
        <v>17</v>
      </c>
      <c r="M196" t="s">
        <v>229</v>
      </c>
      <c r="Q196" s="8">
        <v>50</v>
      </c>
      <c r="R196" t="str">
        <f>TEXT(sala[[#This Row],[Hora de Llegada]],"DD/MM/AAAA")</f>
        <v>02/04/2023</v>
      </c>
      <c r="S196" t="str">
        <f>UPPER(TEXT(sala[[#This Row],[Fecha factura]],"DDDD"))</f>
        <v>DOMINGO</v>
      </c>
      <c r="T196" s="10">
        <f>sala[[#This Row],[Hora de Salida]] - sala[[#This Row],[Hora de Llegada]] + IF(sala[[#This Row],[Estado de la Mesa]]="Ocupada",15/1440,0)</f>
        <v>5.5555555557172433E-2</v>
      </c>
      <c r="U196" s="2">
        <v>51</v>
      </c>
      <c r="V196" s="9">
        <f>sala[[#This Row],[Tiempo de Preparacion (Minutos)]]/1440</f>
        <v>3.5416666666666666E-2</v>
      </c>
      <c r="W196" s="10">
        <f>IF(sala[[#This Row],[Tiempo de permanencia]]-sala[[#This Row],[Tiempo de Preparacion (Horas)]]&lt;0,0,sala[[#This Row],[Tiempo de permanencia]]-sala[[#This Row],[Tiempo de Preparacion (Horas)]])</f>
        <v>2.0138888890505767E-2</v>
      </c>
      <c r="X196" t="str">
        <f>IF(sala[[#This Row],[Tiempo Degustacion]]=0,"NO", "SI")</f>
        <v>SI</v>
      </c>
    </row>
    <row r="197" spans="1:24" x14ac:dyDescent="0.45">
      <c r="A197" s="3">
        <v>4</v>
      </c>
      <c r="B197" t="s">
        <v>32</v>
      </c>
      <c r="C197">
        <v>3</v>
      </c>
      <c r="D197" s="1">
        <v>45018.007638888892</v>
      </c>
      <c r="E197" s="1">
        <v>45018.173611111109</v>
      </c>
      <c r="F197" t="s">
        <v>19</v>
      </c>
      <c r="G197" t="s">
        <v>9</v>
      </c>
      <c r="H197" t="s">
        <v>1357</v>
      </c>
      <c r="I197" t="s">
        <v>440</v>
      </c>
      <c r="J197" t="s">
        <v>11</v>
      </c>
      <c r="K197" s="3">
        <v>196</v>
      </c>
      <c r="L197" t="s">
        <v>1359</v>
      </c>
      <c r="M197" t="s">
        <v>279</v>
      </c>
      <c r="N197" t="s">
        <v>62</v>
      </c>
      <c r="O197" t="s">
        <v>91</v>
      </c>
      <c r="P197" t="s">
        <v>42</v>
      </c>
      <c r="Q197" s="8">
        <v>191</v>
      </c>
      <c r="R197" t="str">
        <f>TEXT(sala[[#This Row],[Hora de Llegada]],"DD/MM/AAAA")</f>
        <v>02/04/2023</v>
      </c>
      <c r="S197" t="str">
        <f>UPPER(TEXT(sala[[#This Row],[Fecha factura]],"DDDD"))</f>
        <v>DOMINGO</v>
      </c>
      <c r="T197" s="10">
        <f>sala[[#This Row],[Hora de Salida]] - sala[[#This Row],[Hora de Llegada]] + IF(sala[[#This Row],[Estado de la Mesa]]="Ocupada",15/1440,0)</f>
        <v>0.16597222221753327</v>
      </c>
      <c r="U197" s="2">
        <v>176</v>
      </c>
      <c r="V197" s="9">
        <f>sala[[#This Row],[Tiempo de Preparacion (Minutos)]]/1440</f>
        <v>0.12222222222222222</v>
      </c>
      <c r="W197" s="10">
        <f>IF(sala[[#This Row],[Tiempo de permanencia]]-sala[[#This Row],[Tiempo de Preparacion (Horas)]]&lt;0,0,sala[[#This Row],[Tiempo de permanencia]]-sala[[#This Row],[Tiempo de Preparacion (Horas)]])</f>
        <v>4.3749999995311054E-2</v>
      </c>
      <c r="X197" t="str">
        <f>IF(sala[[#This Row],[Tiempo Degustacion]]=0,"NO", "SI")</f>
        <v>SI</v>
      </c>
    </row>
    <row r="198" spans="1:24" x14ac:dyDescent="0.45">
      <c r="A198" s="3">
        <v>5</v>
      </c>
      <c r="B198" t="s">
        <v>441</v>
      </c>
      <c r="C198">
        <v>6</v>
      </c>
      <c r="D198" s="1">
        <v>45018.115277777775</v>
      </c>
      <c r="E198" s="1">
        <v>45018.20416666667</v>
      </c>
      <c r="F198" t="s">
        <v>19</v>
      </c>
      <c r="G198" t="s">
        <v>14</v>
      </c>
      <c r="H198" t="s">
        <v>1356</v>
      </c>
      <c r="I198" t="s">
        <v>442</v>
      </c>
      <c r="J198" t="s">
        <v>38</v>
      </c>
      <c r="K198" s="3">
        <v>197</v>
      </c>
      <c r="L198" t="s">
        <v>17</v>
      </c>
      <c r="M198" t="s">
        <v>98</v>
      </c>
      <c r="N198" t="s">
        <v>116</v>
      </c>
      <c r="Q198" s="8">
        <v>129</v>
      </c>
      <c r="R198" t="str">
        <f>TEXT(sala[[#This Row],[Hora de Llegada]],"DD/MM/AAAA")</f>
        <v>02/04/2023</v>
      </c>
      <c r="S198" t="str">
        <f>UPPER(TEXT(sala[[#This Row],[Fecha factura]],"DDDD"))</f>
        <v>DOMINGO</v>
      </c>
      <c r="T198" s="10">
        <f>sala[[#This Row],[Hora de Salida]] - sala[[#This Row],[Hora de Llegada]] + IF(sala[[#This Row],[Estado de la Mesa]]="Ocupada",15/1440,0)</f>
        <v>9.9305555561538014E-2</v>
      </c>
      <c r="U198" s="2">
        <v>72</v>
      </c>
      <c r="V198" s="9">
        <f>sala[[#This Row],[Tiempo de Preparacion (Minutos)]]/1440</f>
        <v>0.05</v>
      </c>
      <c r="W198" s="10">
        <f>IF(sala[[#This Row],[Tiempo de permanencia]]-sala[[#This Row],[Tiempo de Preparacion (Horas)]]&lt;0,0,sala[[#This Row],[Tiempo de permanencia]]-sala[[#This Row],[Tiempo de Preparacion (Horas)]])</f>
        <v>4.9305555561538011E-2</v>
      </c>
      <c r="X198" t="str">
        <f>IF(sala[[#This Row],[Tiempo Degustacion]]=0,"NO", "SI")</f>
        <v>SI</v>
      </c>
    </row>
    <row r="199" spans="1:24" x14ac:dyDescent="0.45">
      <c r="A199" s="3">
        <v>9</v>
      </c>
      <c r="B199" t="s">
        <v>443</v>
      </c>
      <c r="C199">
        <v>4</v>
      </c>
      <c r="D199" s="1">
        <v>45018.025000000001</v>
      </c>
      <c r="E199" s="1">
        <v>45018.128472222219</v>
      </c>
      <c r="F199" t="s">
        <v>13</v>
      </c>
      <c r="G199" t="s">
        <v>9</v>
      </c>
      <c r="H199" t="s">
        <v>1357</v>
      </c>
      <c r="I199" t="s">
        <v>444</v>
      </c>
      <c r="J199" t="s">
        <v>11</v>
      </c>
      <c r="K199" s="3">
        <v>198</v>
      </c>
      <c r="L199" t="s">
        <v>1359</v>
      </c>
      <c r="M199" t="s">
        <v>200</v>
      </c>
      <c r="Q199" s="8">
        <v>54</v>
      </c>
      <c r="R199" t="str">
        <f>TEXT(sala[[#This Row],[Hora de Llegada]],"DD/MM/AAAA")</f>
        <v>02/04/2023</v>
      </c>
      <c r="S199" t="str">
        <f>UPPER(TEXT(sala[[#This Row],[Fecha factura]],"DDDD"))</f>
        <v>DOMINGO</v>
      </c>
      <c r="T199" s="10">
        <f>sala[[#This Row],[Hora de Salida]] - sala[[#This Row],[Hora de Llegada]] + IF(sala[[#This Row],[Estado de la Mesa]]="Ocupada",15/1440,0)</f>
        <v>0.10347222221753327</v>
      </c>
      <c r="U199" s="2">
        <v>33</v>
      </c>
      <c r="V199" s="9">
        <f>sala[[#This Row],[Tiempo de Preparacion (Minutos)]]/1440</f>
        <v>2.2916666666666665E-2</v>
      </c>
      <c r="W199" s="10">
        <f>IF(sala[[#This Row],[Tiempo de permanencia]]-sala[[#This Row],[Tiempo de Preparacion (Horas)]]&lt;0,0,sala[[#This Row],[Tiempo de permanencia]]-sala[[#This Row],[Tiempo de Preparacion (Horas)]])</f>
        <v>8.0555555550866603E-2</v>
      </c>
      <c r="X199" t="str">
        <f>IF(sala[[#This Row],[Tiempo Degustacion]]=0,"NO", "SI")</f>
        <v>SI</v>
      </c>
    </row>
    <row r="200" spans="1:24" x14ac:dyDescent="0.45">
      <c r="A200" s="3">
        <v>11</v>
      </c>
      <c r="B200" t="s">
        <v>445</v>
      </c>
      <c r="C200">
        <v>5</v>
      </c>
      <c r="D200" s="1">
        <v>45018.080555555556</v>
      </c>
      <c r="E200" s="1">
        <v>45018.236111111109</v>
      </c>
      <c r="F200" t="s">
        <v>19</v>
      </c>
      <c r="G200" t="s">
        <v>33</v>
      </c>
      <c r="H200" t="s">
        <v>1356</v>
      </c>
      <c r="I200" t="s">
        <v>446</v>
      </c>
      <c r="J200" t="s">
        <v>21</v>
      </c>
      <c r="K200" s="3">
        <v>199</v>
      </c>
      <c r="L200" t="s">
        <v>28</v>
      </c>
      <c r="M200" t="s">
        <v>58</v>
      </c>
      <c r="N200" t="s">
        <v>55</v>
      </c>
      <c r="O200" t="s">
        <v>65</v>
      </c>
      <c r="P200" t="s">
        <v>116</v>
      </c>
      <c r="Q200" s="8">
        <v>261</v>
      </c>
      <c r="R200" t="str">
        <f>TEXT(sala[[#This Row],[Hora de Llegada]],"DD/MM/AAAA")</f>
        <v>02/04/2023</v>
      </c>
      <c r="S200" t="str">
        <f>UPPER(TEXT(sala[[#This Row],[Fecha factura]],"DDDD"))</f>
        <v>DOMINGO</v>
      </c>
      <c r="T200" s="10">
        <f>sala[[#This Row],[Hora de Salida]] - sala[[#This Row],[Hora de Llegada]] + IF(sala[[#This Row],[Estado de la Mesa]]="Ocupada",15/1440,0)</f>
        <v>0.15555555555329192</v>
      </c>
      <c r="U200" s="2">
        <v>142</v>
      </c>
      <c r="V200" s="9">
        <f>sala[[#This Row],[Tiempo de Preparacion (Minutos)]]/1440</f>
        <v>9.8611111111111108E-2</v>
      </c>
      <c r="W200" s="10">
        <f>IF(sala[[#This Row],[Tiempo de permanencia]]-sala[[#This Row],[Tiempo de Preparacion (Horas)]]&lt;0,0,sala[[#This Row],[Tiempo de permanencia]]-sala[[#This Row],[Tiempo de Preparacion (Horas)]])</f>
        <v>5.6944444442180817E-2</v>
      </c>
      <c r="X200" t="str">
        <f>IF(sala[[#This Row],[Tiempo Degustacion]]=0,"NO", "SI")</f>
        <v>SI</v>
      </c>
    </row>
    <row r="201" spans="1:24" x14ac:dyDescent="0.45">
      <c r="A201" s="3">
        <v>11</v>
      </c>
      <c r="B201" t="s">
        <v>447</v>
      </c>
      <c r="C201">
        <v>4</v>
      </c>
      <c r="D201" s="1">
        <v>45018.107638888891</v>
      </c>
      <c r="E201" s="1">
        <v>45018.226388888892</v>
      </c>
      <c r="F201" t="s">
        <v>8</v>
      </c>
      <c r="G201" t="s">
        <v>9</v>
      </c>
      <c r="H201" t="s">
        <v>1357</v>
      </c>
      <c r="I201" t="s">
        <v>400</v>
      </c>
      <c r="J201" t="s">
        <v>11</v>
      </c>
      <c r="K201" s="3">
        <v>200</v>
      </c>
      <c r="L201" t="s">
        <v>17</v>
      </c>
      <c r="M201" t="s">
        <v>211</v>
      </c>
      <c r="N201" t="s">
        <v>83</v>
      </c>
      <c r="Q201" s="8">
        <v>88</v>
      </c>
      <c r="R201" t="str">
        <f>TEXT(sala[[#This Row],[Hora de Llegada]],"DD/MM/AAAA")</f>
        <v>02/04/2023</v>
      </c>
      <c r="S201" t="str">
        <f>UPPER(TEXT(sala[[#This Row],[Fecha factura]],"DDDD"))</f>
        <v>DOMINGO</v>
      </c>
      <c r="T201" s="10">
        <f>sala[[#This Row],[Hora de Salida]] - sala[[#This Row],[Hora de Llegada]] + IF(sala[[#This Row],[Estado de la Mesa]]="Ocupada",15/1440,0)</f>
        <v>0.11875000000145519</v>
      </c>
      <c r="U201" s="2">
        <v>67</v>
      </c>
      <c r="V201" s="9">
        <f>sala[[#This Row],[Tiempo de Preparacion (Minutos)]]/1440</f>
        <v>4.6527777777777779E-2</v>
      </c>
      <c r="W201" s="10">
        <f>IF(sala[[#This Row],[Tiempo de permanencia]]-sala[[#This Row],[Tiempo de Preparacion (Horas)]]&lt;0,0,sala[[#This Row],[Tiempo de permanencia]]-sala[[#This Row],[Tiempo de Preparacion (Horas)]])</f>
        <v>7.2222222223677413E-2</v>
      </c>
      <c r="X201" t="str">
        <f>IF(sala[[#This Row],[Tiempo Degustacion]]=0,"NO", "SI")</f>
        <v>SI</v>
      </c>
    </row>
    <row r="202" spans="1:24" x14ac:dyDescent="0.45">
      <c r="A202" s="3">
        <v>3</v>
      </c>
      <c r="B202" t="s">
        <v>448</v>
      </c>
      <c r="C202">
        <v>5</v>
      </c>
      <c r="D202" s="1">
        <v>45018.012499999997</v>
      </c>
      <c r="E202" s="1">
        <v>45018.076388888891</v>
      </c>
      <c r="F202" t="s">
        <v>13</v>
      </c>
      <c r="G202" t="s">
        <v>33</v>
      </c>
      <c r="H202" t="s">
        <v>1357</v>
      </c>
      <c r="I202" t="s">
        <v>449</v>
      </c>
      <c r="J202" t="s">
        <v>11</v>
      </c>
      <c r="K202" s="3">
        <v>201</v>
      </c>
      <c r="L202" t="s">
        <v>1354</v>
      </c>
      <c r="M202" t="s">
        <v>300</v>
      </c>
      <c r="Q202" s="8">
        <v>72</v>
      </c>
      <c r="R202" t="str">
        <f>TEXT(sala[[#This Row],[Hora de Llegada]],"DD/MM/AAAA")</f>
        <v>02/04/2023</v>
      </c>
      <c r="S202" t="str">
        <f>UPPER(TEXT(sala[[#This Row],[Fecha factura]],"DDDD"))</f>
        <v>DOMINGO</v>
      </c>
      <c r="T202" s="10">
        <f>sala[[#This Row],[Hora de Salida]] - sala[[#This Row],[Hora de Llegada]] + IF(sala[[#This Row],[Estado de la Mesa]]="Ocupada",15/1440,0)</f>
        <v>6.3888888893416151E-2</v>
      </c>
      <c r="U202" s="2">
        <v>58</v>
      </c>
      <c r="V202" s="9">
        <f>sala[[#This Row],[Tiempo de Preparacion (Minutos)]]/1440</f>
        <v>4.027777777777778E-2</v>
      </c>
      <c r="W202" s="10">
        <f>IF(sala[[#This Row],[Tiempo de permanencia]]-sala[[#This Row],[Tiempo de Preparacion (Horas)]]&lt;0,0,sala[[#This Row],[Tiempo de permanencia]]-sala[[#This Row],[Tiempo de Preparacion (Horas)]])</f>
        <v>2.3611111115638371E-2</v>
      </c>
      <c r="X202" t="str">
        <f>IF(sala[[#This Row],[Tiempo Degustacion]]=0,"NO", "SI")</f>
        <v>SI</v>
      </c>
    </row>
    <row r="203" spans="1:24" x14ac:dyDescent="0.45">
      <c r="A203" s="3">
        <v>16</v>
      </c>
      <c r="B203" t="s">
        <v>450</v>
      </c>
      <c r="C203">
        <v>5</v>
      </c>
      <c r="D203" s="1">
        <v>45018.040277777778</v>
      </c>
      <c r="E203" s="1">
        <v>45018.083333333336</v>
      </c>
      <c r="F203" t="s">
        <v>8</v>
      </c>
      <c r="G203" t="s">
        <v>9</v>
      </c>
      <c r="H203" t="s">
        <v>1357</v>
      </c>
      <c r="I203" t="s">
        <v>451</v>
      </c>
      <c r="J203" t="s">
        <v>38</v>
      </c>
      <c r="K203" s="3">
        <v>202</v>
      </c>
      <c r="L203" t="s">
        <v>45</v>
      </c>
      <c r="M203" t="s">
        <v>131</v>
      </c>
      <c r="N203" t="s">
        <v>75</v>
      </c>
      <c r="O203" t="s">
        <v>46</v>
      </c>
      <c r="P203" t="s">
        <v>161</v>
      </c>
      <c r="Q203" s="8">
        <v>206</v>
      </c>
      <c r="R203" t="str">
        <f>TEXT(sala[[#This Row],[Hora de Llegada]],"DD/MM/AAAA")</f>
        <v>02/04/2023</v>
      </c>
      <c r="S203" t="str">
        <f>UPPER(TEXT(sala[[#This Row],[Fecha factura]],"DDDD"))</f>
        <v>DOMINGO</v>
      </c>
      <c r="T203" s="10">
        <f>sala[[#This Row],[Hora de Salida]] - sala[[#This Row],[Hora de Llegada]] + IF(sala[[#This Row],[Estado de la Mesa]]="Ocupada",15/1440,0)</f>
        <v>5.3472222224324163E-2</v>
      </c>
      <c r="U203" s="2">
        <v>156</v>
      </c>
      <c r="V203" s="9">
        <f>sala[[#This Row],[Tiempo de Preparacion (Minutos)]]/1440</f>
        <v>0.10833333333333334</v>
      </c>
      <c r="W203" s="10">
        <f>IF(sala[[#This Row],[Tiempo de permanencia]]-sala[[#This Row],[Tiempo de Preparacion (Horas)]]&lt;0,0,sala[[#This Row],[Tiempo de permanencia]]-sala[[#This Row],[Tiempo de Preparacion (Horas)]])</f>
        <v>0</v>
      </c>
      <c r="X203" t="str">
        <f>IF(sala[[#This Row],[Tiempo Degustacion]]=0,"NO", "SI")</f>
        <v>NO</v>
      </c>
    </row>
    <row r="204" spans="1:24" x14ac:dyDescent="0.45">
      <c r="A204" s="3">
        <v>5</v>
      </c>
      <c r="B204" t="s">
        <v>452</v>
      </c>
      <c r="C204">
        <v>2</v>
      </c>
      <c r="D204" s="1">
        <v>45018.164583333331</v>
      </c>
      <c r="E204" s="1">
        <v>45018.222916666666</v>
      </c>
      <c r="F204" t="s">
        <v>13</v>
      </c>
      <c r="G204" t="s">
        <v>9</v>
      </c>
      <c r="H204" t="s">
        <v>1357</v>
      </c>
      <c r="I204" t="s">
        <v>453</v>
      </c>
      <c r="J204" t="s">
        <v>21</v>
      </c>
      <c r="K204" s="3">
        <v>203</v>
      </c>
      <c r="L204" t="s">
        <v>1354</v>
      </c>
      <c r="M204" t="s">
        <v>218</v>
      </c>
      <c r="N204" t="s">
        <v>65</v>
      </c>
      <c r="Q204" s="8">
        <v>156</v>
      </c>
      <c r="R204" t="str">
        <f>TEXT(sala[[#This Row],[Hora de Llegada]],"DD/MM/AAAA")</f>
        <v>02/04/2023</v>
      </c>
      <c r="S204" t="str">
        <f>UPPER(TEXT(sala[[#This Row],[Fecha factura]],"DDDD"))</f>
        <v>DOMINGO</v>
      </c>
      <c r="T204" s="10">
        <f>sala[[#This Row],[Hora de Salida]] - sala[[#This Row],[Hora de Llegada]] + IF(sala[[#This Row],[Estado de la Mesa]]="Ocupada",15/1440,0)</f>
        <v>5.8333333334303461E-2</v>
      </c>
      <c r="U204" s="2">
        <v>85</v>
      </c>
      <c r="V204" s="9">
        <f>sala[[#This Row],[Tiempo de Preparacion (Minutos)]]/1440</f>
        <v>5.9027777777777776E-2</v>
      </c>
      <c r="W204" s="10">
        <f>IF(sala[[#This Row],[Tiempo de permanencia]]-sala[[#This Row],[Tiempo de Preparacion (Horas)]]&lt;0,0,sala[[#This Row],[Tiempo de permanencia]]-sala[[#This Row],[Tiempo de Preparacion (Horas)]])</f>
        <v>0</v>
      </c>
      <c r="X204" t="str">
        <f>IF(sala[[#This Row],[Tiempo Degustacion]]=0,"NO", "SI")</f>
        <v>NO</v>
      </c>
    </row>
    <row r="205" spans="1:24" x14ac:dyDescent="0.45">
      <c r="A205" s="3">
        <v>16</v>
      </c>
      <c r="B205" t="s">
        <v>454</v>
      </c>
      <c r="C205">
        <v>5</v>
      </c>
      <c r="D205" s="1">
        <v>45018.011805555558</v>
      </c>
      <c r="E205" s="1">
        <v>45018.100694444445</v>
      </c>
      <c r="F205" t="s">
        <v>13</v>
      </c>
      <c r="G205" t="s">
        <v>9</v>
      </c>
      <c r="H205" t="s">
        <v>15</v>
      </c>
      <c r="I205" t="s">
        <v>455</v>
      </c>
      <c r="J205" t="s">
        <v>21</v>
      </c>
      <c r="K205" s="3">
        <v>204</v>
      </c>
      <c r="L205" t="s">
        <v>50</v>
      </c>
      <c r="M205" t="s">
        <v>300</v>
      </c>
      <c r="Q205" s="8">
        <v>48</v>
      </c>
      <c r="R205" t="str">
        <f>TEXT(sala[[#This Row],[Hora de Llegada]],"DD/MM/AAAA")</f>
        <v>02/04/2023</v>
      </c>
      <c r="S205" t="str">
        <f>UPPER(TEXT(sala[[#This Row],[Fecha factura]],"DDDD"))</f>
        <v>DOMINGO</v>
      </c>
      <c r="T205" s="10">
        <f>sala[[#This Row],[Hora de Salida]] - sala[[#This Row],[Hora de Llegada]] + IF(sala[[#This Row],[Estado de la Mesa]]="Ocupada",15/1440,0)</f>
        <v>8.8888888887595385E-2</v>
      </c>
      <c r="U205" s="2">
        <v>21</v>
      </c>
      <c r="V205" s="9">
        <f>sala[[#This Row],[Tiempo de Preparacion (Minutos)]]/1440</f>
        <v>1.4583333333333334E-2</v>
      </c>
      <c r="W205" s="10">
        <f>IF(sala[[#This Row],[Tiempo de permanencia]]-sala[[#This Row],[Tiempo de Preparacion (Horas)]]&lt;0,0,sala[[#This Row],[Tiempo de permanencia]]-sala[[#This Row],[Tiempo de Preparacion (Horas)]])</f>
        <v>7.4305555554262048E-2</v>
      </c>
      <c r="X205" t="str">
        <f>IF(sala[[#This Row],[Tiempo Degustacion]]=0,"NO", "SI")</f>
        <v>SI</v>
      </c>
    </row>
    <row r="206" spans="1:24" x14ac:dyDescent="0.45">
      <c r="A206" s="3">
        <v>14</v>
      </c>
      <c r="B206" t="s">
        <v>456</v>
      </c>
      <c r="C206">
        <v>1</v>
      </c>
      <c r="D206" s="1">
        <v>45018.09375</v>
      </c>
      <c r="E206" s="1">
        <v>45018.259722222225</v>
      </c>
      <c r="F206" t="s">
        <v>19</v>
      </c>
      <c r="G206" t="s">
        <v>9</v>
      </c>
      <c r="H206" t="s">
        <v>1356</v>
      </c>
      <c r="I206" t="s">
        <v>457</v>
      </c>
      <c r="J206" t="s">
        <v>21</v>
      </c>
      <c r="K206" s="3">
        <v>205</v>
      </c>
      <c r="L206" t="s">
        <v>79</v>
      </c>
      <c r="M206" t="s">
        <v>480</v>
      </c>
      <c r="N206" t="s">
        <v>91</v>
      </c>
      <c r="Q206" s="8">
        <v>61</v>
      </c>
      <c r="R206" t="str">
        <f>TEXT(sala[[#This Row],[Hora de Llegada]],"DD/MM/AAAA")</f>
        <v>02/04/2023</v>
      </c>
      <c r="S206" t="str">
        <f>UPPER(TEXT(sala[[#This Row],[Fecha factura]],"DDDD"))</f>
        <v>DOMINGO</v>
      </c>
      <c r="T206" s="10">
        <f>sala[[#This Row],[Hora de Salida]] - sala[[#This Row],[Hora de Llegada]] + IF(sala[[#This Row],[Estado de la Mesa]]="Ocupada",15/1440,0)</f>
        <v>0.16597222222480923</v>
      </c>
      <c r="U206" s="2">
        <v>86</v>
      </c>
      <c r="V206" s="9">
        <f>sala[[#This Row],[Tiempo de Preparacion (Minutos)]]/1440</f>
        <v>5.9722222222222225E-2</v>
      </c>
      <c r="W206" s="10">
        <f>IF(sala[[#This Row],[Tiempo de permanencia]]-sala[[#This Row],[Tiempo de Preparacion (Horas)]]&lt;0,0,sala[[#This Row],[Tiempo de permanencia]]-sala[[#This Row],[Tiempo de Preparacion (Horas)]])</f>
        <v>0.106250000002587</v>
      </c>
      <c r="X206" t="str">
        <f>IF(sala[[#This Row],[Tiempo Degustacion]]=0,"NO", "SI")</f>
        <v>SI</v>
      </c>
    </row>
    <row r="207" spans="1:24" x14ac:dyDescent="0.45">
      <c r="A207" s="3">
        <v>4</v>
      </c>
      <c r="B207" t="s">
        <v>458</v>
      </c>
      <c r="C207">
        <v>6</v>
      </c>
      <c r="D207" s="1">
        <v>45018.143750000003</v>
      </c>
      <c r="E207" s="1">
        <v>45018.256249999999</v>
      </c>
      <c r="F207" t="s">
        <v>30</v>
      </c>
      <c r="G207" t="s">
        <v>9</v>
      </c>
      <c r="H207" t="s">
        <v>1357</v>
      </c>
      <c r="I207" t="s">
        <v>459</v>
      </c>
      <c r="J207" t="s">
        <v>38</v>
      </c>
      <c r="K207" s="3">
        <v>206</v>
      </c>
      <c r="L207" t="s">
        <v>45</v>
      </c>
      <c r="M207" t="s">
        <v>123</v>
      </c>
      <c r="Q207" s="8">
        <v>30</v>
      </c>
      <c r="R207" t="str">
        <f>TEXT(sala[[#This Row],[Hora de Llegada]],"DD/MM/AAAA")</f>
        <v>02/04/2023</v>
      </c>
      <c r="S207" t="str">
        <f>UPPER(TEXT(sala[[#This Row],[Fecha factura]],"DDDD"))</f>
        <v>DOMINGO</v>
      </c>
      <c r="T207" s="10">
        <f>sala[[#This Row],[Hora de Salida]] - sala[[#This Row],[Hora de Llegada]] + IF(sala[[#This Row],[Estado de la Mesa]]="Ocupada",15/1440,0)</f>
        <v>0.1229166666623011</v>
      </c>
      <c r="U207" s="2">
        <v>58</v>
      </c>
      <c r="V207" s="9">
        <f>sala[[#This Row],[Tiempo de Preparacion (Minutos)]]/1440</f>
        <v>4.027777777777778E-2</v>
      </c>
      <c r="W207" s="10">
        <f>IF(sala[[#This Row],[Tiempo de permanencia]]-sala[[#This Row],[Tiempo de Preparacion (Horas)]]&lt;0,0,sala[[#This Row],[Tiempo de permanencia]]-sala[[#This Row],[Tiempo de Preparacion (Horas)]])</f>
        <v>8.2638888884523309E-2</v>
      </c>
      <c r="X207" t="str">
        <f>IF(sala[[#This Row],[Tiempo Degustacion]]=0,"NO", "SI")</f>
        <v>SI</v>
      </c>
    </row>
    <row r="208" spans="1:24" x14ac:dyDescent="0.45">
      <c r="A208" s="3">
        <v>20</v>
      </c>
      <c r="B208" t="s">
        <v>460</v>
      </c>
      <c r="C208">
        <v>3</v>
      </c>
      <c r="D208" s="1">
        <v>45018.117361111108</v>
      </c>
      <c r="E208" s="1">
        <v>45018.168055555558</v>
      </c>
      <c r="F208" t="s">
        <v>26</v>
      </c>
      <c r="G208" t="s">
        <v>33</v>
      </c>
      <c r="H208" t="s">
        <v>1357</v>
      </c>
      <c r="I208" t="s">
        <v>461</v>
      </c>
      <c r="J208" t="s">
        <v>11</v>
      </c>
      <c r="K208" s="3">
        <v>207</v>
      </c>
      <c r="L208" t="s">
        <v>22</v>
      </c>
      <c r="M208" t="s">
        <v>297</v>
      </c>
      <c r="N208" t="s">
        <v>55</v>
      </c>
      <c r="O208" t="s">
        <v>23</v>
      </c>
      <c r="Q208" s="8">
        <v>180</v>
      </c>
      <c r="R208" t="str">
        <f>TEXT(sala[[#This Row],[Hora de Llegada]],"DD/MM/AAAA")</f>
        <v>02/04/2023</v>
      </c>
      <c r="S208" t="str">
        <f>UPPER(TEXT(sala[[#This Row],[Fecha factura]],"DDDD"))</f>
        <v>DOMINGO</v>
      </c>
      <c r="T208" s="10">
        <f>sala[[#This Row],[Hora de Salida]] - sala[[#This Row],[Hora de Llegada]] + IF(sala[[#This Row],[Estado de la Mesa]]="Ocupada",15/1440,0)</f>
        <v>5.0694444449618459E-2</v>
      </c>
      <c r="U208" s="2">
        <v>111</v>
      </c>
      <c r="V208" s="9">
        <f>sala[[#This Row],[Tiempo de Preparacion (Minutos)]]/1440</f>
        <v>7.7083333333333337E-2</v>
      </c>
      <c r="W208" s="10">
        <f>IF(sala[[#This Row],[Tiempo de permanencia]]-sala[[#This Row],[Tiempo de Preparacion (Horas)]]&lt;0,0,sala[[#This Row],[Tiempo de permanencia]]-sala[[#This Row],[Tiempo de Preparacion (Horas)]])</f>
        <v>0</v>
      </c>
      <c r="X208" t="str">
        <f>IF(sala[[#This Row],[Tiempo Degustacion]]=0,"NO", "SI")</f>
        <v>NO</v>
      </c>
    </row>
    <row r="209" spans="1:24" x14ac:dyDescent="0.45">
      <c r="A209" s="3">
        <v>16</v>
      </c>
      <c r="B209" t="s">
        <v>462</v>
      </c>
      <c r="C209">
        <v>4</v>
      </c>
      <c r="D209" s="1">
        <v>45018.147916666669</v>
      </c>
      <c r="E209" s="1">
        <v>45018.275000000001</v>
      </c>
      <c r="F209" t="s">
        <v>13</v>
      </c>
      <c r="G209" t="s">
        <v>9</v>
      </c>
      <c r="H209" t="s">
        <v>1356</v>
      </c>
      <c r="I209" t="s">
        <v>463</v>
      </c>
      <c r="J209" t="s">
        <v>38</v>
      </c>
      <c r="K209" s="3">
        <v>208</v>
      </c>
      <c r="L209" t="s">
        <v>1354</v>
      </c>
      <c r="M209" t="s">
        <v>480</v>
      </c>
      <c r="N209" t="s">
        <v>24</v>
      </c>
      <c r="O209" t="s">
        <v>86</v>
      </c>
      <c r="Q209" s="8">
        <v>180</v>
      </c>
      <c r="R209" t="str">
        <f>TEXT(sala[[#This Row],[Hora de Llegada]],"DD/MM/AAAA")</f>
        <v>02/04/2023</v>
      </c>
      <c r="S209" t="str">
        <f>UPPER(TEXT(sala[[#This Row],[Fecha factura]],"DDDD"))</f>
        <v>DOMINGO</v>
      </c>
      <c r="T209" s="10">
        <f>sala[[#This Row],[Hora de Salida]] - sala[[#This Row],[Hora de Llegada]] + IF(sala[[#This Row],[Estado de la Mesa]]="Ocupada",15/1440,0)</f>
        <v>0.13749999999951493</v>
      </c>
      <c r="U209" s="2">
        <v>100</v>
      </c>
      <c r="V209" s="9">
        <f>sala[[#This Row],[Tiempo de Preparacion (Minutos)]]/1440</f>
        <v>6.9444444444444448E-2</v>
      </c>
      <c r="W209" s="10">
        <f>IF(sala[[#This Row],[Tiempo de permanencia]]-sala[[#This Row],[Tiempo de Preparacion (Horas)]]&lt;0,0,sala[[#This Row],[Tiempo de permanencia]]-sala[[#This Row],[Tiempo de Preparacion (Horas)]])</f>
        <v>6.8055555555070479E-2</v>
      </c>
      <c r="X209" t="str">
        <f>IF(sala[[#This Row],[Tiempo Degustacion]]=0,"NO", "SI")</f>
        <v>SI</v>
      </c>
    </row>
    <row r="210" spans="1:24" x14ac:dyDescent="0.45">
      <c r="A210" s="3">
        <v>9</v>
      </c>
      <c r="B210" t="s">
        <v>464</v>
      </c>
      <c r="C210">
        <v>6</v>
      </c>
      <c r="D210" s="1">
        <v>45018.063194444447</v>
      </c>
      <c r="E210" s="1">
        <v>45018.17083333333</v>
      </c>
      <c r="F210" t="s">
        <v>13</v>
      </c>
      <c r="G210" t="s">
        <v>33</v>
      </c>
      <c r="H210" t="s">
        <v>15</v>
      </c>
      <c r="I210" t="s">
        <v>465</v>
      </c>
      <c r="J210" t="s">
        <v>11</v>
      </c>
      <c r="K210" s="3">
        <v>209</v>
      </c>
      <c r="L210" t="s">
        <v>45</v>
      </c>
      <c r="M210" t="s">
        <v>385</v>
      </c>
      <c r="N210" t="s">
        <v>90</v>
      </c>
      <c r="O210" t="s">
        <v>83</v>
      </c>
      <c r="P210" t="s">
        <v>76</v>
      </c>
      <c r="Q210" s="8">
        <v>214</v>
      </c>
      <c r="R210" t="str">
        <f>TEXT(sala[[#This Row],[Hora de Llegada]],"DD/MM/AAAA")</f>
        <v>02/04/2023</v>
      </c>
      <c r="S210" t="str">
        <f>UPPER(TEXT(sala[[#This Row],[Fecha factura]],"DDDD"))</f>
        <v>DOMINGO</v>
      </c>
      <c r="T210" s="10">
        <f>sala[[#This Row],[Hora de Salida]] - sala[[#This Row],[Hora de Llegada]] + IF(sala[[#This Row],[Estado de la Mesa]]="Ocupada",15/1440,0)</f>
        <v>0.10763888888322981</v>
      </c>
      <c r="U210" s="2">
        <v>171</v>
      </c>
      <c r="V210" s="9">
        <f>sala[[#This Row],[Tiempo de Preparacion (Minutos)]]/1440</f>
        <v>0.11874999999999999</v>
      </c>
      <c r="W210" s="10">
        <f>IF(sala[[#This Row],[Tiempo de permanencia]]-sala[[#This Row],[Tiempo de Preparacion (Horas)]]&lt;0,0,sala[[#This Row],[Tiempo de permanencia]]-sala[[#This Row],[Tiempo de Preparacion (Horas)]])</f>
        <v>0</v>
      </c>
      <c r="X210" t="str">
        <f>IF(sala[[#This Row],[Tiempo Degustacion]]=0,"NO", "SI")</f>
        <v>NO</v>
      </c>
    </row>
    <row r="211" spans="1:24" x14ac:dyDescent="0.45">
      <c r="A211" s="3">
        <v>10</v>
      </c>
      <c r="B211" t="s">
        <v>466</v>
      </c>
      <c r="C211">
        <v>4</v>
      </c>
      <c r="D211" s="1">
        <v>45018.113194444442</v>
      </c>
      <c r="E211" s="1">
        <v>45018.186805555553</v>
      </c>
      <c r="F211" t="s">
        <v>19</v>
      </c>
      <c r="G211" t="s">
        <v>14</v>
      </c>
      <c r="H211" t="s">
        <v>1357</v>
      </c>
      <c r="I211" t="s">
        <v>467</v>
      </c>
      <c r="J211" t="s">
        <v>21</v>
      </c>
      <c r="K211" s="3">
        <v>210</v>
      </c>
      <c r="L211" t="s">
        <v>39</v>
      </c>
      <c r="M211" t="s">
        <v>126</v>
      </c>
      <c r="N211" t="s">
        <v>161</v>
      </c>
      <c r="O211" t="s">
        <v>46</v>
      </c>
      <c r="P211" t="s">
        <v>75</v>
      </c>
      <c r="Q211" s="8">
        <v>195</v>
      </c>
      <c r="R211" t="str">
        <f>TEXT(sala[[#This Row],[Hora de Llegada]],"DD/MM/AAAA")</f>
        <v>02/04/2023</v>
      </c>
      <c r="S211" t="str">
        <f>UPPER(TEXT(sala[[#This Row],[Fecha factura]],"DDDD"))</f>
        <v>DOMINGO</v>
      </c>
      <c r="T211" s="10">
        <f>sala[[#This Row],[Hora de Salida]] - sala[[#This Row],[Hora de Llegada]] + IF(sala[[#This Row],[Estado de la Mesa]]="Ocupada",15/1440,0)</f>
        <v>7.3611111110949423E-2</v>
      </c>
      <c r="U211" s="2">
        <v>158</v>
      </c>
      <c r="V211" s="9">
        <f>sala[[#This Row],[Tiempo de Preparacion (Minutos)]]/1440</f>
        <v>0.10972222222222222</v>
      </c>
      <c r="W211" s="10">
        <f>IF(sala[[#This Row],[Tiempo de permanencia]]-sala[[#This Row],[Tiempo de Preparacion (Horas)]]&lt;0,0,sala[[#This Row],[Tiempo de permanencia]]-sala[[#This Row],[Tiempo de Preparacion (Horas)]])</f>
        <v>0</v>
      </c>
      <c r="X211" t="str">
        <f>IF(sala[[#This Row],[Tiempo Degustacion]]=0,"NO", "SI")</f>
        <v>NO</v>
      </c>
    </row>
    <row r="212" spans="1:24" x14ac:dyDescent="0.45">
      <c r="A212" s="3">
        <v>1</v>
      </c>
      <c r="B212" t="s">
        <v>468</v>
      </c>
      <c r="C212">
        <v>2</v>
      </c>
      <c r="D212" s="1">
        <v>45018.152777777781</v>
      </c>
      <c r="E212" s="1">
        <v>45018.226388888892</v>
      </c>
      <c r="F212" t="s">
        <v>13</v>
      </c>
      <c r="G212" t="s">
        <v>9</v>
      </c>
      <c r="H212" t="s">
        <v>1356</v>
      </c>
      <c r="I212" t="s">
        <v>469</v>
      </c>
      <c r="J212" t="s">
        <v>11</v>
      </c>
      <c r="K212" s="3">
        <v>211</v>
      </c>
      <c r="L212" t="s">
        <v>105</v>
      </c>
      <c r="M212" t="s">
        <v>126</v>
      </c>
      <c r="N212" t="s">
        <v>72</v>
      </c>
      <c r="O212" t="s">
        <v>83</v>
      </c>
      <c r="P212" t="s">
        <v>86</v>
      </c>
      <c r="Q212" s="8">
        <v>169</v>
      </c>
      <c r="R212" t="str">
        <f>TEXT(sala[[#This Row],[Hora de Llegada]],"DD/MM/AAAA")</f>
        <v>02/04/2023</v>
      </c>
      <c r="S212" t="str">
        <f>UPPER(TEXT(sala[[#This Row],[Fecha factura]],"DDDD"))</f>
        <v>DOMINGO</v>
      </c>
      <c r="T212" s="10">
        <f>sala[[#This Row],[Hora de Salida]] - sala[[#This Row],[Hora de Llegada]] + IF(sala[[#This Row],[Estado de la Mesa]]="Ocupada",15/1440,0)</f>
        <v>7.3611111110949423E-2</v>
      </c>
      <c r="U212" s="2">
        <v>135</v>
      </c>
      <c r="V212" s="9">
        <f>sala[[#This Row],[Tiempo de Preparacion (Minutos)]]/1440</f>
        <v>9.375E-2</v>
      </c>
      <c r="W212" s="10">
        <f>IF(sala[[#This Row],[Tiempo de permanencia]]-sala[[#This Row],[Tiempo de Preparacion (Horas)]]&lt;0,0,sala[[#This Row],[Tiempo de permanencia]]-sala[[#This Row],[Tiempo de Preparacion (Horas)]])</f>
        <v>0</v>
      </c>
      <c r="X212" t="str">
        <f>IF(sala[[#This Row],[Tiempo Degustacion]]=0,"NO", "SI")</f>
        <v>NO</v>
      </c>
    </row>
    <row r="213" spans="1:24" x14ac:dyDescent="0.45">
      <c r="A213" s="3">
        <v>14</v>
      </c>
      <c r="B213" t="s">
        <v>232</v>
      </c>
      <c r="C213">
        <v>6</v>
      </c>
      <c r="D213" s="1">
        <v>45018.107638888891</v>
      </c>
      <c r="E213" s="1">
        <v>45018.152777777781</v>
      </c>
      <c r="F213" t="s">
        <v>30</v>
      </c>
      <c r="G213" t="s">
        <v>9</v>
      </c>
      <c r="H213" t="s">
        <v>1356</v>
      </c>
      <c r="I213" t="s">
        <v>470</v>
      </c>
      <c r="J213" t="s">
        <v>38</v>
      </c>
      <c r="K213" s="3">
        <v>212</v>
      </c>
      <c r="L213" t="s">
        <v>1354</v>
      </c>
      <c r="M213" t="s">
        <v>123</v>
      </c>
      <c r="N213" t="s">
        <v>76</v>
      </c>
      <c r="O213" t="s">
        <v>65</v>
      </c>
      <c r="P213" t="s">
        <v>42</v>
      </c>
      <c r="Q213" s="8">
        <v>245</v>
      </c>
      <c r="R213" t="str">
        <f>TEXT(sala[[#This Row],[Hora de Llegada]],"DD/MM/AAAA")</f>
        <v>02/04/2023</v>
      </c>
      <c r="S213" t="str">
        <f>UPPER(TEXT(sala[[#This Row],[Fecha factura]],"DDDD"))</f>
        <v>DOMINGO</v>
      </c>
      <c r="T213" s="10">
        <f>sala[[#This Row],[Hora de Salida]] - sala[[#This Row],[Hora de Llegada]] + IF(sala[[#This Row],[Estado de la Mesa]]="Ocupada",15/1440,0)</f>
        <v>5.5555555557172433E-2</v>
      </c>
      <c r="U213" s="2">
        <v>164</v>
      </c>
      <c r="V213" s="9">
        <f>sala[[#This Row],[Tiempo de Preparacion (Minutos)]]/1440</f>
        <v>0.11388888888888889</v>
      </c>
      <c r="W213" s="10">
        <f>IF(sala[[#This Row],[Tiempo de permanencia]]-sala[[#This Row],[Tiempo de Preparacion (Horas)]]&lt;0,0,sala[[#This Row],[Tiempo de permanencia]]-sala[[#This Row],[Tiempo de Preparacion (Horas)]])</f>
        <v>0</v>
      </c>
      <c r="X213" t="str">
        <f>IF(sala[[#This Row],[Tiempo Degustacion]]=0,"NO", "SI")</f>
        <v>NO</v>
      </c>
    </row>
    <row r="214" spans="1:24" x14ac:dyDescent="0.45">
      <c r="A214" s="3">
        <v>13</v>
      </c>
      <c r="B214" t="s">
        <v>471</v>
      </c>
      <c r="C214">
        <v>6</v>
      </c>
      <c r="D214" s="1">
        <v>45018.073611111111</v>
      </c>
      <c r="E214" s="1">
        <v>45018.206944444442</v>
      </c>
      <c r="F214" t="s">
        <v>26</v>
      </c>
      <c r="G214" t="s">
        <v>9</v>
      </c>
      <c r="H214" t="s">
        <v>1357</v>
      </c>
      <c r="I214" t="s">
        <v>472</v>
      </c>
      <c r="J214" t="s">
        <v>21</v>
      </c>
      <c r="K214" s="3">
        <v>213</v>
      </c>
      <c r="L214" t="s">
        <v>1354</v>
      </c>
      <c r="M214" t="s">
        <v>200</v>
      </c>
      <c r="N214" t="s">
        <v>161</v>
      </c>
      <c r="Q214" s="8">
        <v>87</v>
      </c>
      <c r="R214" t="str">
        <f>TEXT(sala[[#This Row],[Hora de Llegada]],"DD/MM/AAAA")</f>
        <v>02/04/2023</v>
      </c>
      <c r="S214" t="str">
        <f>UPPER(TEXT(sala[[#This Row],[Fecha factura]],"DDDD"))</f>
        <v>DOMINGO</v>
      </c>
      <c r="T214" s="10">
        <f>sala[[#This Row],[Hora de Salida]] - sala[[#This Row],[Hora de Llegada]] + IF(sala[[#This Row],[Estado de la Mesa]]="Ocupada",15/1440,0)</f>
        <v>0.13333333333139308</v>
      </c>
      <c r="U214" s="2">
        <v>100</v>
      </c>
      <c r="V214" s="9">
        <f>sala[[#This Row],[Tiempo de Preparacion (Minutos)]]/1440</f>
        <v>6.9444444444444448E-2</v>
      </c>
      <c r="W214" s="10">
        <f>IF(sala[[#This Row],[Tiempo de permanencia]]-sala[[#This Row],[Tiempo de Preparacion (Horas)]]&lt;0,0,sala[[#This Row],[Tiempo de permanencia]]-sala[[#This Row],[Tiempo de Preparacion (Horas)]])</f>
        <v>6.388888888694863E-2</v>
      </c>
      <c r="X214" t="str">
        <f>IF(sala[[#This Row],[Tiempo Degustacion]]=0,"NO", "SI")</f>
        <v>SI</v>
      </c>
    </row>
    <row r="215" spans="1:24" x14ac:dyDescent="0.45">
      <c r="A215" s="3">
        <v>2</v>
      </c>
      <c r="B215" t="s">
        <v>473</v>
      </c>
      <c r="C215">
        <v>4</v>
      </c>
      <c r="D215" s="1">
        <v>45018.137499999997</v>
      </c>
      <c r="E215" s="1">
        <v>45018.214583333334</v>
      </c>
      <c r="F215" t="s">
        <v>13</v>
      </c>
      <c r="G215" t="s">
        <v>9</v>
      </c>
      <c r="H215" t="s">
        <v>1356</v>
      </c>
      <c r="I215" t="s">
        <v>474</v>
      </c>
      <c r="J215" t="s">
        <v>38</v>
      </c>
      <c r="K215" s="3">
        <v>214</v>
      </c>
      <c r="L215" t="s">
        <v>105</v>
      </c>
      <c r="M215" t="s">
        <v>98</v>
      </c>
      <c r="N215" t="s">
        <v>75</v>
      </c>
      <c r="O215" t="s">
        <v>86</v>
      </c>
      <c r="Q215" s="8">
        <v>228</v>
      </c>
      <c r="R215" t="str">
        <f>TEXT(sala[[#This Row],[Hora de Llegada]],"DD/MM/AAAA")</f>
        <v>02/04/2023</v>
      </c>
      <c r="S215" t="str">
        <f>UPPER(TEXT(sala[[#This Row],[Fecha factura]],"DDDD"))</f>
        <v>DOMINGO</v>
      </c>
      <c r="T215" s="10">
        <f>sala[[#This Row],[Hora de Salida]] - sala[[#This Row],[Hora de Llegada]] + IF(sala[[#This Row],[Estado de la Mesa]]="Ocupada",15/1440,0)</f>
        <v>8.7500000003880515E-2</v>
      </c>
      <c r="U215" s="2">
        <v>38</v>
      </c>
      <c r="V215" s="9">
        <f>sala[[#This Row],[Tiempo de Preparacion (Minutos)]]/1440</f>
        <v>2.6388888888888889E-2</v>
      </c>
      <c r="W215" s="10">
        <f>IF(sala[[#This Row],[Tiempo de permanencia]]-sala[[#This Row],[Tiempo de Preparacion (Horas)]]&lt;0,0,sala[[#This Row],[Tiempo de permanencia]]-sala[[#This Row],[Tiempo de Preparacion (Horas)]])</f>
        <v>6.1111111114991623E-2</v>
      </c>
      <c r="X215" t="str">
        <f>IF(sala[[#This Row],[Tiempo Degustacion]]=0,"NO", "SI")</f>
        <v>SI</v>
      </c>
    </row>
    <row r="216" spans="1:24" x14ac:dyDescent="0.45">
      <c r="A216" s="3">
        <v>6</v>
      </c>
      <c r="B216" t="s">
        <v>475</v>
      </c>
      <c r="C216">
        <v>4</v>
      </c>
      <c r="D216" s="1">
        <v>45018.161111111112</v>
      </c>
      <c r="E216" s="1">
        <v>45018.267361111109</v>
      </c>
      <c r="F216" t="s">
        <v>8</v>
      </c>
      <c r="G216" t="s">
        <v>9</v>
      </c>
      <c r="H216" t="s">
        <v>1356</v>
      </c>
      <c r="I216" t="s">
        <v>476</v>
      </c>
      <c r="J216" t="s">
        <v>38</v>
      </c>
      <c r="K216" s="3">
        <v>215</v>
      </c>
      <c r="L216" t="s">
        <v>50</v>
      </c>
      <c r="M216" t="s">
        <v>98</v>
      </c>
      <c r="N216" t="s">
        <v>161</v>
      </c>
      <c r="Q216" s="8">
        <v>158</v>
      </c>
      <c r="R216" t="str">
        <f>TEXT(sala[[#This Row],[Hora de Llegada]],"DD/MM/AAAA")</f>
        <v>02/04/2023</v>
      </c>
      <c r="S216" t="str">
        <f>UPPER(TEXT(sala[[#This Row],[Fecha factura]],"DDDD"))</f>
        <v>DOMINGO</v>
      </c>
      <c r="T216" s="10">
        <f>sala[[#This Row],[Hora de Salida]] - sala[[#This Row],[Hora de Llegada]] + IF(sala[[#This Row],[Estado de la Mesa]]="Ocupada",15/1440,0)</f>
        <v>0.11666666666375629</v>
      </c>
      <c r="U216" s="2">
        <v>46</v>
      </c>
      <c r="V216" s="9">
        <f>sala[[#This Row],[Tiempo de Preparacion (Minutos)]]/1440</f>
        <v>3.1944444444444442E-2</v>
      </c>
      <c r="W216" s="10">
        <f>IF(sala[[#This Row],[Tiempo de permanencia]]-sala[[#This Row],[Tiempo de Preparacion (Horas)]]&lt;0,0,sala[[#This Row],[Tiempo de permanencia]]-sala[[#This Row],[Tiempo de Preparacion (Horas)]])</f>
        <v>8.4722222219311846E-2</v>
      </c>
      <c r="X216" t="str">
        <f>IF(sala[[#This Row],[Tiempo Degustacion]]=0,"NO", "SI")</f>
        <v>SI</v>
      </c>
    </row>
    <row r="217" spans="1:24" x14ac:dyDescent="0.45">
      <c r="A217" s="3">
        <v>17</v>
      </c>
      <c r="B217" t="s">
        <v>477</v>
      </c>
      <c r="C217">
        <v>6</v>
      </c>
      <c r="D217" s="1">
        <v>45018.073611111111</v>
      </c>
      <c r="E217" s="1">
        <v>45018.23333333333</v>
      </c>
      <c r="F217" t="s">
        <v>19</v>
      </c>
      <c r="G217" t="s">
        <v>9</v>
      </c>
      <c r="H217" t="s">
        <v>1357</v>
      </c>
      <c r="I217" t="s">
        <v>478</v>
      </c>
      <c r="J217" t="s">
        <v>21</v>
      </c>
      <c r="K217" s="3">
        <v>216</v>
      </c>
      <c r="L217" t="s">
        <v>50</v>
      </c>
      <c r="M217" t="s">
        <v>229</v>
      </c>
      <c r="N217" t="s">
        <v>65</v>
      </c>
      <c r="O217" t="s">
        <v>116</v>
      </c>
      <c r="Q217" s="8">
        <v>142</v>
      </c>
      <c r="R217" t="str">
        <f>TEXT(sala[[#This Row],[Hora de Llegada]],"DD/MM/AAAA")</f>
        <v>02/04/2023</v>
      </c>
      <c r="S217" t="str">
        <f>UPPER(TEXT(sala[[#This Row],[Fecha factura]],"DDDD"))</f>
        <v>DOMINGO</v>
      </c>
      <c r="T217" s="10">
        <f>sala[[#This Row],[Hora de Salida]] - sala[[#This Row],[Hora de Llegada]] + IF(sala[[#This Row],[Estado de la Mesa]]="Ocupada",15/1440,0)</f>
        <v>0.15972222221898846</v>
      </c>
      <c r="U217" s="2">
        <v>120</v>
      </c>
      <c r="V217" s="9">
        <f>sala[[#This Row],[Tiempo de Preparacion (Minutos)]]/1440</f>
        <v>8.3333333333333329E-2</v>
      </c>
      <c r="W217" s="10">
        <f>IF(sala[[#This Row],[Tiempo de permanencia]]-sala[[#This Row],[Tiempo de Preparacion (Horas)]]&lt;0,0,sala[[#This Row],[Tiempo de permanencia]]-sala[[#This Row],[Tiempo de Preparacion (Horas)]])</f>
        <v>7.6388888885655135E-2</v>
      </c>
      <c r="X217" t="str">
        <f>IF(sala[[#This Row],[Tiempo Degustacion]]=0,"NO", "SI")</f>
        <v>SI</v>
      </c>
    </row>
    <row r="218" spans="1:24" x14ac:dyDescent="0.45">
      <c r="A218" s="3">
        <v>1</v>
      </c>
      <c r="B218" t="s">
        <v>401</v>
      </c>
      <c r="C218">
        <v>2</v>
      </c>
      <c r="D218" s="1">
        <v>45018.037499999999</v>
      </c>
      <c r="E218" s="1">
        <v>45018.197916666664</v>
      </c>
      <c r="F218" t="s">
        <v>8</v>
      </c>
      <c r="G218" t="s">
        <v>33</v>
      </c>
      <c r="H218" t="s">
        <v>1357</v>
      </c>
      <c r="I218" t="s">
        <v>479</v>
      </c>
      <c r="J218" t="s">
        <v>38</v>
      </c>
      <c r="K218" s="3">
        <v>217</v>
      </c>
      <c r="L218" t="s">
        <v>17</v>
      </c>
      <c r="M218" t="s">
        <v>480</v>
      </c>
      <c r="Q218" s="8">
        <v>96</v>
      </c>
      <c r="R218" t="str">
        <f>TEXT(sala[[#This Row],[Hora de Llegada]],"DD/MM/AAAA")</f>
        <v>02/04/2023</v>
      </c>
      <c r="S218" t="str">
        <f>UPPER(TEXT(sala[[#This Row],[Fecha factura]],"DDDD"))</f>
        <v>DOMINGO</v>
      </c>
      <c r="T218" s="10">
        <f>sala[[#This Row],[Hora de Salida]] - sala[[#This Row],[Hora de Llegada]] + IF(sala[[#This Row],[Estado de la Mesa]]="Ocupada",15/1440,0)</f>
        <v>0.1708333333323632</v>
      </c>
      <c r="U218" s="2">
        <v>13</v>
      </c>
      <c r="V218" s="9">
        <f>sala[[#This Row],[Tiempo de Preparacion (Minutos)]]/1440</f>
        <v>9.0277777777777769E-3</v>
      </c>
      <c r="W218" s="10">
        <f>IF(sala[[#This Row],[Tiempo de permanencia]]-sala[[#This Row],[Tiempo de Preparacion (Horas)]]&lt;0,0,sala[[#This Row],[Tiempo de permanencia]]-sala[[#This Row],[Tiempo de Preparacion (Horas)]])</f>
        <v>0.16180555555458542</v>
      </c>
      <c r="X218" t="str">
        <f>IF(sala[[#This Row],[Tiempo Degustacion]]=0,"NO", "SI")</f>
        <v>SI</v>
      </c>
    </row>
    <row r="219" spans="1:24" x14ac:dyDescent="0.45">
      <c r="A219" s="3">
        <v>13</v>
      </c>
      <c r="B219" t="s">
        <v>481</v>
      </c>
      <c r="C219">
        <v>3</v>
      </c>
      <c r="D219" s="1">
        <v>45018.018750000003</v>
      </c>
      <c r="E219" s="1">
        <v>45018.15347222222</v>
      </c>
      <c r="F219" t="s">
        <v>26</v>
      </c>
      <c r="G219" t="s">
        <v>9</v>
      </c>
      <c r="H219" t="s">
        <v>1357</v>
      </c>
      <c r="I219" t="s">
        <v>482</v>
      </c>
      <c r="J219" t="s">
        <v>38</v>
      </c>
      <c r="K219" s="3">
        <v>218</v>
      </c>
      <c r="L219" t="s">
        <v>105</v>
      </c>
      <c r="M219" t="s">
        <v>211</v>
      </c>
      <c r="N219" t="s">
        <v>116</v>
      </c>
      <c r="O219" t="s">
        <v>62</v>
      </c>
      <c r="Q219" s="8">
        <v>184</v>
      </c>
      <c r="R219" t="str">
        <f>TEXT(sala[[#This Row],[Hora de Llegada]],"DD/MM/AAAA")</f>
        <v>02/04/2023</v>
      </c>
      <c r="S219" t="str">
        <f>UPPER(TEXT(sala[[#This Row],[Fecha factura]],"DDDD"))</f>
        <v>DOMINGO</v>
      </c>
      <c r="T219" s="10">
        <f>sala[[#This Row],[Hora de Salida]] - sala[[#This Row],[Hora de Llegada]] + IF(sala[[#This Row],[Estado de la Mesa]]="Ocupada",15/1440,0)</f>
        <v>0.14513888888419993</v>
      </c>
      <c r="U219" s="2">
        <v>46</v>
      </c>
      <c r="V219" s="9">
        <f>sala[[#This Row],[Tiempo de Preparacion (Minutos)]]/1440</f>
        <v>3.1944444444444442E-2</v>
      </c>
      <c r="W219" s="10">
        <f>IF(sala[[#This Row],[Tiempo de permanencia]]-sala[[#This Row],[Tiempo de Preparacion (Horas)]]&lt;0,0,sala[[#This Row],[Tiempo de permanencia]]-sala[[#This Row],[Tiempo de Preparacion (Horas)]])</f>
        <v>0.11319444443975549</v>
      </c>
      <c r="X219" t="str">
        <f>IF(sala[[#This Row],[Tiempo Degustacion]]=0,"NO", "SI")</f>
        <v>SI</v>
      </c>
    </row>
    <row r="220" spans="1:24" x14ac:dyDescent="0.45">
      <c r="A220" s="3">
        <v>1</v>
      </c>
      <c r="B220" t="s">
        <v>483</v>
      </c>
      <c r="C220">
        <v>5</v>
      </c>
      <c r="D220" s="1">
        <v>45018.106249999997</v>
      </c>
      <c r="E220" s="1">
        <v>45018.200694444444</v>
      </c>
      <c r="F220" t="s">
        <v>8</v>
      </c>
      <c r="G220" t="s">
        <v>9</v>
      </c>
      <c r="H220" t="s">
        <v>1357</v>
      </c>
      <c r="I220" t="s">
        <v>484</v>
      </c>
      <c r="J220" t="s">
        <v>21</v>
      </c>
      <c r="K220" s="3">
        <v>219</v>
      </c>
      <c r="L220" t="s">
        <v>39</v>
      </c>
      <c r="M220" t="s">
        <v>385</v>
      </c>
      <c r="N220" t="s">
        <v>23</v>
      </c>
      <c r="Q220" s="8">
        <v>139</v>
      </c>
      <c r="R220" t="str">
        <f>TEXT(sala[[#This Row],[Hora de Llegada]],"DD/MM/AAAA")</f>
        <v>02/04/2023</v>
      </c>
      <c r="S220" t="str">
        <f>UPPER(TEXT(sala[[#This Row],[Fecha factura]],"DDDD"))</f>
        <v>DOMINGO</v>
      </c>
      <c r="T220" s="10">
        <f>sala[[#This Row],[Hora de Salida]] - sala[[#This Row],[Hora de Llegada]] + IF(sala[[#This Row],[Estado de la Mesa]]="Ocupada",15/1440,0)</f>
        <v>9.4444444446708076E-2</v>
      </c>
      <c r="U220" s="2">
        <v>23</v>
      </c>
      <c r="V220" s="9">
        <f>sala[[#This Row],[Tiempo de Preparacion (Minutos)]]/1440</f>
        <v>1.5972222222222221E-2</v>
      </c>
      <c r="W220" s="10">
        <f>IF(sala[[#This Row],[Tiempo de permanencia]]-sala[[#This Row],[Tiempo de Preparacion (Horas)]]&lt;0,0,sala[[#This Row],[Tiempo de permanencia]]-sala[[#This Row],[Tiempo de Preparacion (Horas)]])</f>
        <v>7.8472222224485855E-2</v>
      </c>
      <c r="X220" t="str">
        <f>IF(sala[[#This Row],[Tiempo Degustacion]]=0,"NO", "SI")</f>
        <v>SI</v>
      </c>
    </row>
    <row r="221" spans="1:24" x14ac:dyDescent="0.45">
      <c r="A221" s="3">
        <v>15</v>
      </c>
      <c r="B221" t="s">
        <v>436</v>
      </c>
      <c r="C221">
        <v>6</v>
      </c>
      <c r="D221" s="1">
        <v>45018.042361111111</v>
      </c>
      <c r="E221" s="1">
        <v>45018.206250000003</v>
      </c>
      <c r="F221" t="s">
        <v>26</v>
      </c>
      <c r="G221" t="s">
        <v>9</v>
      </c>
      <c r="H221" t="s">
        <v>1357</v>
      </c>
      <c r="I221" t="s">
        <v>485</v>
      </c>
      <c r="J221" t="s">
        <v>11</v>
      </c>
      <c r="K221" s="3">
        <v>220</v>
      </c>
      <c r="L221" t="s">
        <v>71</v>
      </c>
      <c r="M221" t="s">
        <v>300</v>
      </c>
      <c r="Q221" s="8">
        <v>24</v>
      </c>
      <c r="R221" t="str">
        <f>TEXT(sala[[#This Row],[Hora de Llegada]],"DD/MM/AAAA")</f>
        <v>02/04/2023</v>
      </c>
      <c r="S221" t="str">
        <f>UPPER(TEXT(sala[[#This Row],[Fecha factura]],"DDDD"))</f>
        <v>DOMINGO</v>
      </c>
      <c r="T221" s="10">
        <f>sala[[#This Row],[Hora de Salida]] - sala[[#This Row],[Hora de Llegada]] + IF(sala[[#This Row],[Estado de la Mesa]]="Ocupada",15/1440,0)</f>
        <v>0.16388888889196096</v>
      </c>
      <c r="U221" s="2">
        <v>13</v>
      </c>
      <c r="V221" s="9">
        <f>sala[[#This Row],[Tiempo de Preparacion (Minutos)]]/1440</f>
        <v>9.0277777777777769E-3</v>
      </c>
      <c r="W221" s="10">
        <f>IF(sala[[#This Row],[Tiempo de permanencia]]-sala[[#This Row],[Tiempo de Preparacion (Horas)]]&lt;0,0,sala[[#This Row],[Tiempo de permanencia]]-sala[[#This Row],[Tiempo de Preparacion (Horas)]])</f>
        <v>0.15486111111418319</v>
      </c>
      <c r="X221" t="str">
        <f>IF(sala[[#This Row],[Tiempo Degustacion]]=0,"NO", "SI")</f>
        <v>SI</v>
      </c>
    </row>
    <row r="222" spans="1:24" x14ac:dyDescent="0.45">
      <c r="A222" s="3">
        <v>16</v>
      </c>
      <c r="B222" t="s">
        <v>486</v>
      </c>
      <c r="C222">
        <v>1</v>
      </c>
      <c r="D222" s="1">
        <v>45018.07708333333</v>
      </c>
      <c r="E222" s="1">
        <v>45018.128472222219</v>
      </c>
      <c r="F222" t="s">
        <v>8</v>
      </c>
      <c r="G222" t="s">
        <v>9</v>
      </c>
      <c r="H222" t="s">
        <v>1357</v>
      </c>
      <c r="I222" t="s">
        <v>487</v>
      </c>
      <c r="J222" t="s">
        <v>21</v>
      </c>
      <c r="K222" s="3">
        <v>221</v>
      </c>
      <c r="L222" t="s">
        <v>79</v>
      </c>
      <c r="M222" t="s">
        <v>480</v>
      </c>
      <c r="N222" t="s">
        <v>90</v>
      </c>
      <c r="O222" t="s">
        <v>91</v>
      </c>
      <c r="Q222" s="8">
        <v>193</v>
      </c>
      <c r="R222" t="str">
        <f>TEXT(sala[[#This Row],[Hora de Llegada]],"DD/MM/AAAA")</f>
        <v>02/04/2023</v>
      </c>
      <c r="S222" t="str">
        <f>UPPER(TEXT(sala[[#This Row],[Fecha factura]],"DDDD"))</f>
        <v>DOMINGO</v>
      </c>
      <c r="T222" s="10">
        <f>sala[[#This Row],[Hora de Salida]] - sala[[#This Row],[Hora de Llegada]] + IF(sala[[#This Row],[Estado de la Mesa]]="Ocupada",15/1440,0)</f>
        <v>5.1388888889050577E-2</v>
      </c>
      <c r="U222" s="2">
        <v>108</v>
      </c>
      <c r="V222" s="9">
        <f>sala[[#This Row],[Tiempo de Preparacion (Minutos)]]/1440</f>
        <v>7.4999999999999997E-2</v>
      </c>
      <c r="W222" s="10">
        <f>IF(sala[[#This Row],[Tiempo de permanencia]]-sala[[#This Row],[Tiempo de Preparacion (Horas)]]&lt;0,0,sala[[#This Row],[Tiempo de permanencia]]-sala[[#This Row],[Tiempo de Preparacion (Horas)]])</f>
        <v>0</v>
      </c>
      <c r="X222" t="str">
        <f>IF(sala[[#This Row],[Tiempo Degustacion]]=0,"NO", "SI")</f>
        <v>NO</v>
      </c>
    </row>
    <row r="223" spans="1:24" x14ac:dyDescent="0.45">
      <c r="A223" s="3">
        <v>3</v>
      </c>
      <c r="B223" t="s">
        <v>488</v>
      </c>
      <c r="C223">
        <v>3</v>
      </c>
      <c r="D223" s="1">
        <v>45018.151388888888</v>
      </c>
      <c r="E223" s="1">
        <v>45018.279166666667</v>
      </c>
      <c r="F223" t="s">
        <v>26</v>
      </c>
      <c r="G223" t="s">
        <v>33</v>
      </c>
      <c r="H223" t="s">
        <v>1356</v>
      </c>
      <c r="I223" t="s">
        <v>489</v>
      </c>
      <c r="J223" t="s">
        <v>21</v>
      </c>
      <c r="K223" s="3">
        <v>222</v>
      </c>
      <c r="L223" t="s">
        <v>71</v>
      </c>
      <c r="M223" t="s">
        <v>385</v>
      </c>
      <c r="N223" t="s">
        <v>42</v>
      </c>
      <c r="Q223" s="8">
        <v>97</v>
      </c>
      <c r="R223" t="str">
        <f>TEXT(sala[[#This Row],[Hora de Llegada]],"DD/MM/AAAA")</f>
        <v>02/04/2023</v>
      </c>
      <c r="S223" t="str">
        <f>UPPER(TEXT(sala[[#This Row],[Fecha factura]],"DDDD"))</f>
        <v>DOMINGO</v>
      </c>
      <c r="T223" s="10">
        <f>sala[[#This Row],[Hora de Salida]] - sala[[#This Row],[Hora de Llegada]] + IF(sala[[#This Row],[Estado de la Mesa]]="Ocupada",15/1440,0)</f>
        <v>0.12777777777955635</v>
      </c>
      <c r="U223" s="2">
        <v>85</v>
      </c>
      <c r="V223" s="9">
        <f>sala[[#This Row],[Tiempo de Preparacion (Minutos)]]/1440</f>
        <v>5.9027777777777776E-2</v>
      </c>
      <c r="W223" s="10">
        <f>IF(sala[[#This Row],[Tiempo de permanencia]]-sala[[#This Row],[Tiempo de Preparacion (Horas)]]&lt;0,0,sala[[#This Row],[Tiempo de permanencia]]-sala[[#This Row],[Tiempo de Preparacion (Horas)]])</f>
        <v>6.8750000001778569E-2</v>
      </c>
      <c r="X223" t="str">
        <f>IF(sala[[#This Row],[Tiempo Degustacion]]=0,"NO", "SI")</f>
        <v>SI</v>
      </c>
    </row>
    <row r="224" spans="1:24" x14ac:dyDescent="0.45">
      <c r="A224" s="3">
        <v>19</v>
      </c>
      <c r="B224" t="s">
        <v>490</v>
      </c>
      <c r="C224">
        <v>2</v>
      </c>
      <c r="D224" s="1">
        <v>45018.052777777775</v>
      </c>
      <c r="E224" s="1">
        <v>45018.118055555555</v>
      </c>
      <c r="F224" t="s">
        <v>26</v>
      </c>
      <c r="G224" t="s">
        <v>33</v>
      </c>
      <c r="H224" t="s">
        <v>1357</v>
      </c>
      <c r="I224" t="s">
        <v>491</v>
      </c>
      <c r="J224" t="s">
        <v>11</v>
      </c>
      <c r="K224" s="3">
        <v>223</v>
      </c>
      <c r="L224" t="s">
        <v>105</v>
      </c>
      <c r="M224" t="s">
        <v>480</v>
      </c>
      <c r="Q224" s="8">
        <v>32</v>
      </c>
      <c r="R224" t="str">
        <f>TEXT(sala[[#This Row],[Hora de Llegada]],"DD/MM/AAAA")</f>
        <v>02/04/2023</v>
      </c>
      <c r="S224" t="str">
        <f>UPPER(TEXT(sala[[#This Row],[Fecha factura]],"DDDD"))</f>
        <v>DOMINGO</v>
      </c>
      <c r="T224" s="10">
        <f>sala[[#This Row],[Hora de Salida]] - sala[[#This Row],[Hora de Llegada]] + IF(sala[[#This Row],[Estado de la Mesa]]="Ocupada",15/1440,0)</f>
        <v>6.5277777779556345E-2</v>
      </c>
      <c r="U224" s="2">
        <v>53</v>
      </c>
      <c r="V224" s="9">
        <f>sala[[#This Row],[Tiempo de Preparacion (Minutos)]]/1440</f>
        <v>3.6805555555555557E-2</v>
      </c>
      <c r="W224" s="10">
        <f>IF(sala[[#This Row],[Tiempo de permanencia]]-sala[[#This Row],[Tiempo de Preparacion (Horas)]]&lt;0,0,sala[[#This Row],[Tiempo de permanencia]]-sala[[#This Row],[Tiempo de Preparacion (Horas)]])</f>
        <v>2.8472222224000789E-2</v>
      </c>
      <c r="X224" t="str">
        <f>IF(sala[[#This Row],[Tiempo Degustacion]]=0,"NO", "SI")</f>
        <v>SI</v>
      </c>
    </row>
    <row r="225" spans="1:24" x14ac:dyDescent="0.45">
      <c r="A225" s="3">
        <v>7</v>
      </c>
      <c r="B225" t="s">
        <v>492</v>
      </c>
      <c r="C225">
        <v>6</v>
      </c>
      <c r="D225" s="1">
        <v>45018.088194444441</v>
      </c>
      <c r="E225" s="1">
        <v>45018.240972222222</v>
      </c>
      <c r="F225" t="s">
        <v>8</v>
      </c>
      <c r="G225" t="s">
        <v>9</v>
      </c>
      <c r="H225" t="s">
        <v>1357</v>
      </c>
      <c r="I225" t="s">
        <v>493</v>
      </c>
      <c r="J225" t="s">
        <v>38</v>
      </c>
      <c r="K225" s="3">
        <v>224</v>
      </c>
      <c r="L225" t="s">
        <v>45</v>
      </c>
      <c r="M225" t="s">
        <v>297</v>
      </c>
      <c r="Q225" s="8">
        <v>52</v>
      </c>
      <c r="R225" t="str">
        <f>TEXT(sala[[#This Row],[Hora de Llegada]],"DD/MM/AAAA")</f>
        <v>02/04/2023</v>
      </c>
      <c r="S225" t="str">
        <f>UPPER(TEXT(sala[[#This Row],[Fecha factura]],"DDDD"))</f>
        <v>DOMINGO</v>
      </c>
      <c r="T225" s="10">
        <f>sala[[#This Row],[Hora de Salida]] - sala[[#This Row],[Hora de Llegada]] + IF(sala[[#This Row],[Estado de la Mesa]]="Ocupada",15/1440,0)</f>
        <v>0.16319444444767819</v>
      </c>
      <c r="U225" s="2">
        <v>20</v>
      </c>
      <c r="V225" s="9">
        <f>sala[[#This Row],[Tiempo de Preparacion (Minutos)]]/1440</f>
        <v>1.3888888888888888E-2</v>
      </c>
      <c r="W225" s="10">
        <f>IF(sala[[#This Row],[Tiempo de permanencia]]-sala[[#This Row],[Tiempo de Preparacion (Horas)]]&lt;0,0,sala[[#This Row],[Tiempo de permanencia]]-sala[[#This Row],[Tiempo de Preparacion (Horas)]])</f>
        <v>0.1493055555587893</v>
      </c>
      <c r="X225" t="str">
        <f>IF(sala[[#This Row],[Tiempo Degustacion]]=0,"NO", "SI")</f>
        <v>SI</v>
      </c>
    </row>
    <row r="226" spans="1:24" x14ac:dyDescent="0.45">
      <c r="A226" s="3">
        <v>19</v>
      </c>
      <c r="B226" t="s">
        <v>494</v>
      </c>
      <c r="C226">
        <v>4</v>
      </c>
      <c r="D226" s="1">
        <v>45018.009722222225</v>
      </c>
      <c r="E226" s="1">
        <v>45018.058333333334</v>
      </c>
      <c r="F226" t="s">
        <v>8</v>
      </c>
      <c r="G226" t="s">
        <v>14</v>
      </c>
      <c r="H226" t="s">
        <v>1357</v>
      </c>
      <c r="I226" t="s">
        <v>495</v>
      </c>
      <c r="J226" t="s">
        <v>11</v>
      </c>
      <c r="K226" s="3">
        <v>225</v>
      </c>
      <c r="L226" t="s">
        <v>1354</v>
      </c>
      <c r="M226" t="s">
        <v>512</v>
      </c>
      <c r="N226" t="s">
        <v>62</v>
      </c>
      <c r="Q226" s="8">
        <v>168</v>
      </c>
      <c r="R226" t="str">
        <f>TEXT(sala[[#This Row],[Hora de Llegada]],"DD/MM/AAAA")</f>
        <v>02/04/2023</v>
      </c>
      <c r="S226" t="str">
        <f>UPPER(TEXT(sala[[#This Row],[Fecha factura]],"DDDD"))</f>
        <v>DOMINGO</v>
      </c>
      <c r="T226" s="10">
        <f>sala[[#This Row],[Hora de Salida]] - sala[[#This Row],[Hora de Llegada]] + IF(sala[[#This Row],[Estado de la Mesa]]="Ocupada",15/1440,0)</f>
        <v>4.8611111109494232E-2</v>
      </c>
      <c r="U226" s="2">
        <v>94</v>
      </c>
      <c r="V226" s="9">
        <f>sala[[#This Row],[Tiempo de Preparacion (Minutos)]]/1440</f>
        <v>6.5277777777777782E-2</v>
      </c>
      <c r="W226" s="10">
        <f>IF(sala[[#This Row],[Tiempo de permanencia]]-sala[[#This Row],[Tiempo de Preparacion (Horas)]]&lt;0,0,sala[[#This Row],[Tiempo de permanencia]]-sala[[#This Row],[Tiempo de Preparacion (Horas)]])</f>
        <v>0</v>
      </c>
      <c r="X226" t="str">
        <f>IF(sala[[#This Row],[Tiempo Degustacion]]=0,"NO", "SI")</f>
        <v>NO</v>
      </c>
    </row>
    <row r="227" spans="1:24" x14ac:dyDescent="0.45">
      <c r="A227" s="3">
        <v>7</v>
      </c>
      <c r="B227" t="s">
        <v>496</v>
      </c>
      <c r="C227">
        <v>6</v>
      </c>
      <c r="D227" s="1">
        <v>45018.040277777778</v>
      </c>
      <c r="E227" s="1">
        <v>45018.17291666667</v>
      </c>
      <c r="F227" t="s">
        <v>13</v>
      </c>
      <c r="G227" t="s">
        <v>33</v>
      </c>
      <c r="H227" t="s">
        <v>1357</v>
      </c>
      <c r="I227" t="s">
        <v>497</v>
      </c>
      <c r="J227" t="s">
        <v>11</v>
      </c>
      <c r="K227" s="3">
        <v>226</v>
      </c>
      <c r="L227" t="s">
        <v>39</v>
      </c>
      <c r="M227" t="s">
        <v>279</v>
      </c>
      <c r="N227" t="s">
        <v>65</v>
      </c>
      <c r="O227" t="s">
        <v>116</v>
      </c>
      <c r="P227" t="s">
        <v>91</v>
      </c>
      <c r="Q227" s="8">
        <v>171</v>
      </c>
      <c r="R227" t="str">
        <f>TEXT(sala[[#This Row],[Hora de Llegada]],"DD/MM/AAAA")</f>
        <v>02/04/2023</v>
      </c>
      <c r="S227" t="str">
        <f>UPPER(TEXT(sala[[#This Row],[Fecha factura]],"DDDD"))</f>
        <v>DOMINGO</v>
      </c>
      <c r="T227" s="10">
        <f>sala[[#This Row],[Hora de Salida]] - sala[[#This Row],[Hora de Llegada]] + IF(sala[[#This Row],[Estado de la Mesa]]="Ocupada",15/1440,0)</f>
        <v>0.13263888889196096</v>
      </c>
      <c r="U227" s="2">
        <v>146</v>
      </c>
      <c r="V227" s="9">
        <f>sala[[#This Row],[Tiempo de Preparacion (Minutos)]]/1440</f>
        <v>0.10138888888888889</v>
      </c>
      <c r="W227" s="10">
        <f>IF(sala[[#This Row],[Tiempo de permanencia]]-sala[[#This Row],[Tiempo de Preparacion (Horas)]]&lt;0,0,sala[[#This Row],[Tiempo de permanencia]]-sala[[#This Row],[Tiempo de Preparacion (Horas)]])</f>
        <v>3.125000000307207E-2</v>
      </c>
      <c r="X227" t="str">
        <f>IF(sala[[#This Row],[Tiempo Degustacion]]=0,"NO", "SI")</f>
        <v>SI</v>
      </c>
    </row>
    <row r="228" spans="1:24" x14ac:dyDescent="0.45">
      <c r="A228" s="3">
        <v>17</v>
      </c>
      <c r="B228" t="s">
        <v>239</v>
      </c>
      <c r="C228">
        <v>6</v>
      </c>
      <c r="D228" s="1">
        <v>45018.075694444444</v>
      </c>
      <c r="E228" s="1">
        <v>45018.202777777777</v>
      </c>
      <c r="F228" t="s">
        <v>26</v>
      </c>
      <c r="G228" t="s">
        <v>9</v>
      </c>
      <c r="H228" t="s">
        <v>1357</v>
      </c>
      <c r="I228" t="s">
        <v>498</v>
      </c>
      <c r="J228" t="s">
        <v>21</v>
      </c>
      <c r="K228" s="3">
        <v>227</v>
      </c>
      <c r="L228" t="s">
        <v>79</v>
      </c>
      <c r="M228" t="s">
        <v>300</v>
      </c>
      <c r="N228" t="s">
        <v>23</v>
      </c>
      <c r="O228" t="s">
        <v>42</v>
      </c>
      <c r="P228" t="s">
        <v>61</v>
      </c>
      <c r="Q228" s="8">
        <v>211</v>
      </c>
      <c r="R228" t="str">
        <f>TEXT(sala[[#This Row],[Hora de Llegada]],"DD/MM/AAAA")</f>
        <v>02/04/2023</v>
      </c>
      <c r="S228" t="str">
        <f>UPPER(TEXT(sala[[#This Row],[Fecha factura]],"DDDD"))</f>
        <v>DOMINGO</v>
      </c>
      <c r="T228" s="10">
        <f>sala[[#This Row],[Hora de Salida]] - sala[[#This Row],[Hora de Llegada]] + IF(sala[[#This Row],[Estado de la Mesa]]="Ocupada",15/1440,0)</f>
        <v>0.12708333333284827</v>
      </c>
      <c r="U228" s="2">
        <v>119</v>
      </c>
      <c r="V228" s="9">
        <f>sala[[#This Row],[Tiempo de Preparacion (Minutos)]]/1440</f>
        <v>8.2638888888888887E-2</v>
      </c>
      <c r="W228" s="10">
        <f>IF(sala[[#This Row],[Tiempo de permanencia]]-sala[[#This Row],[Tiempo de Preparacion (Horas)]]&lt;0,0,sala[[#This Row],[Tiempo de permanencia]]-sala[[#This Row],[Tiempo de Preparacion (Horas)]])</f>
        <v>4.4444444443959383E-2</v>
      </c>
      <c r="X228" t="str">
        <f>IF(sala[[#This Row],[Tiempo Degustacion]]=0,"NO", "SI")</f>
        <v>SI</v>
      </c>
    </row>
    <row r="229" spans="1:24" x14ac:dyDescent="0.45">
      <c r="A229" s="3">
        <v>16</v>
      </c>
      <c r="B229" t="s">
        <v>499</v>
      </c>
      <c r="C229">
        <v>4</v>
      </c>
      <c r="D229" s="1">
        <v>45018.069444444445</v>
      </c>
      <c r="E229" s="1">
        <v>45018.168055555558</v>
      </c>
      <c r="F229" t="s">
        <v>8</v>
      </c>
      <c r="G229" t="s">
        <v>9</v>
      </c>
      <c r="H229" t="s">
        <v>1357</v>
      </c>
      <c r="I229" t="s">
        <v>500</v>
      </c>
      <c r="J229" t="s">
        <v>38</v>
      </c>
      <c r="K229" s="3">
        <v>228</v>
      </c>
      <c r="L229" t="s">
        <v>71</v>
      </c>
      <c r="M229" t="s">
        <v>385</v>
      </c>
      <c r="Q229" s="8">
        <v>69</v>
      </c>
      <c r="R229" t="str">
        <f>TEXT(sala[[#This Row],[Hora de Llegada]],"DD/MM/AAAA")</f>
        <v>02/04/2023</v>
      </c>
      <c r="S229" t="str">
        <f>UPPER(TEXT(sala[[#This Row],[Fecha factura]],"DDDD"))</f>
        <v>DOMINGO</v>
      </c>
      <c r="T229" s="10">
        <f>sala[[#This Row],[Hora de Salida]] - sala[[#This Row],[Hora de Llegada]] + IF(sala[[#This Row],[Estado de la Mesa]]="Ocupada",15/1440,0)</f>
        <v>0.10902777777907129</v>
      </c>
      <c r="U229" s="2">
        <v>35</v>
      </c>
      <c r="V229" s="9">
        <f>sala[[#This Row],[Tiempo de Preparacion (Minutos)]]/1440</f>
        <v>2.4305555555555556E-2</v>
      </c>
      <c r="W229" s="10">
        <f>IF(sala[[#This Row],[Tiempo de permanencia]]-sala[[#This Row],[Tiempo de Preparacion (Horas)]]&lt;0,0,sala[[#This Row],[Tiempo de permanencia]]-sala[[#This Row],[Tiempo de Preparacion (Horas)]])</f>
        <v>8.4722222223515734E-2</v>
      </c>
      <c r="X229" t="str">
        <f>IF(sala[[#This Row],[Tiempo Degustacion]]=0,"NO", "SI")</f>
        <v>SI</v>
      </c>
    </row>
    <row r="230" spans="1:24" x14ac:dyDescent="0.45">
      <c r="A230" s="3">
        <v>14</v>
      </c>
      <c r="B230" t="s">
        <v>501</v>
      </c>
      <c r="C230">
        <v>3</v>
      </c>
      <c r="D230" s="1">
        <v>45018.106944444444</v>
      </c>
      <c r="E230" s="1">
        <v>45018.1875</v>
      </c>
      <c r="F230" t="s">
        <v>19</v>
      </c>
      <c r="G230" t="s">
        <v>33</v>
      </c>
      <c r="H230" t="s">
        <v>1357</v>
      </c>
      <c r="I230" t="s">
        <v>502</v>
      </c>
      <c r="J230" t="s">
        <v>11</v>
      </c>
      <c r="K230" s="3">
        <v>229</v>
      </c>
      <c r="L230" t="s">
        <v>45</v>
      </c>
      <c r="M230" t="s">
        <v>229</v>
      </c>
      <c r="N230" t="s">
        <v>55</v>
      </c>
      <c r="O230" t="s">
        <v>24</v>
      </c>
      <c r="P230" t="s">
        <v>42</v>
      </c>
      <c r="Q230" s="8">
        <v>124</v>
      </c>
      <c r="R230" t="str">
        <f>TEXT(sala[[#This Row],[Hora de Llegada]],"DD/MM/AAAA")</f>
        <v>02/04/2023</v>
      </c>
      <c r="S230" t="str">
        <f>UPPER(TEXT(sala[[#This Row],[Fecha factura]],"DDDD"))</f>
        <v>DOMINGO</v>
      </c>
      <c r="T230" s="10">
        <f>sala[[#This Row],[Hora de Salida]] - sala[[#This Row],[Hora de Llegada]] + IF(sala[[#This Row],[Estado de la Mesa]]="Ocupada",15/1440,0)</f>
        <v>8.0555555556202307E-2</v>
      </c>
      <c r="U230" s="2">
        <v>117</v>
      </c>
      <c r="V230" s="9">
        <f>sala[[#This Row],[Tiempo de Preparacion (Minutos)]]/1440</f>
        <v>8.1250000000000003E-2</v>
      </c>
      <c r="W230" s="10">
        <f>IF(sala[[#This Row],[Tiempo de permanencia]]-sala[[#This Row],[Tiempo de Preparacion (Horas)]]&lt;0,0,sala[[#This Row],[Tiempo de permanencia]]-sala[[#This Row],[Tiempo de Preparacion (Horas)]])</f>
        <v>0</v>
      </c>
      <c r="X230" t="str">
        <f>IF(sala[[#This Row],[Tiempo Degustacion]]=0,"NO", "SI")</f>
        <v>NO</v>
      </c>
    </row>
    <row r="231" spans="1:24" x14ac:dyDescent="0.45">
      <c r="A231" s="3">
        <v>5</v>
      </c>
      <c r="B231" t="s">
        <v>127</v>
      </c>
      <c r="C231">
        <v>5</v>
      </c>
      <c r="D231" s="1">
        <v>45018.09375</v>
      </c>
      <c r="E231" s="1">
        <v>45018.2</v>
      </c>
      <c r="F231" t="s">
        <v>19</v>
      </c>
      <c r="G231" t="s">
        <v>9</v>
      </c>
      <c r="H231" t="s">
        <v>1357</v>
      </c>
      <c r="I231" t="s">
        <v>503</v>
      </c>
      <c r="J231" t="s">
        <v>21</v>
      </c>
      <c r="K231" s="3">
        <v>230</v>
      </c>
      <c r="L231" t="s">
        <v>39</v>
      </c>
      <c r="M231" t="s">
        <v>480</v>
      </c>
      <c r="N231" t="s">
        <v>42</v>
      </c>
      <c r="O231" t="s">
        <v>23</v>
      </c>
      <c r="Q231" s="8">
        <v>214</v>
      </c>
      <c r="R231" t="str">
        <f>TEXT(sala[[#This Row],[Hora de Llegada]],"DD/MM/AAAA")</f>
        <v>02/04/2023</v>
      </c>
      <c r="S231" t="str">
        <f>UPPER(TEXT(sala[[#This Row],[Fecha factura]],"DDDD"))</f>
        <v>DOMINGO</v>
      </c>
      <c r="T231" s="10">
        <f>sala[[#This Row],[Hora de Salida]] - sala[[#This Row],[Hora de Llegada]] + IF(sala[[#This Row],[Estado de la Mesa]]="Ocupada",15/1440,0)</f>
        <v>0.10624999999708962</v>
      </c>
      <c r="U231" s="2">
        <v>91</v>
      </c>
      <c r="V231" s="9">
        <f>sala[[#This Row],[Tiempo de Preparacion (Minutos)]]/1440</f>
        <v>6.3194444444444442E-2</v>
      </c>
      <c r="W231" s="10">
        <f>IF(sala[[#This Row],[Tiempo de permanencia]]-sala[[#This Row],[Tiempo de Preparacion (Horas)]]&lt;0,0,sala[[#This Row],[Tiempo de permanencia]]-sala[[#This Row],[Tiempo de Preparacion (Horas)]])</f>
        <v>4.3055555552645175E-2</v>
      </c>
      <c r="X231" t="str">
        <f>IF(sala[[#This Row],[Tiempo Degustacion]]=0,"NO", "SI")</f>
        <v>SI</v>
      </c>
    </row>
    <row r="232" spans="1:24" x14ac:dyDescent="0.45">
      <c r="A232" s="3">
        <v>8</v>
      </c>
      <c r="B232" t="s">
        <v>504</v>
      </c>
      <c r="C232">
        <v>2</v>
      </c>
      <c r="D232" s="1">
        <v>45018.05</v>
      </c>
      <c r="E232" s="1">
        <v>45018.131944444445</v>
      </c>
      <c r="F232" t="s">
        <v>19</v>
      </c>
      <c r="G232" t="s">
        <v>9</v>
      </c>
      <c r="H232" t="s">
        <v>1357</v>
      </c>
      <c r="I232" t="s">
        <v>505</v>
      </c>
      <c r="J232" t="s">
        <v>38</v>
      </c>
      <c r="K232" s="3">
        <v>231</v>
      </c>
      <c r="L232" t="s">
        <v>1354</v>
      </c>
      <c r="M232" t="s">
        <v>126</v>
      </c>
      <c r="N232" t="s">
        <v>90</v>
      </c>
      <c r="O232" t="s">
        <v>23</v>
      </c>
      <c r="P232" t="s">
        <v>61</v>
      </c>
      <c r="Q232" s="8">
        <v>208</v>
      </c>
      <c r="R232" t="str">
        <f>TEXT(sala[[#This Row],[Hora de Llegada]],"DD/MM/AAAA")</f>
        <v>02/04/2023</v>
      </c>
      <c r="S232" t="str">
        <f>UPPER(TEXT(sala[[#This Row],[Fecha factura]],"DDDD"))</f>
        <v>DOMINGO</v>
      </c>
      <c r="T232" s="10">
        <f>sala[[#This Row],[Hora de Salida]] - sala[[#This Row],[Hora de Llegada]] + IF(sala[[#This Row],[Estado de la Mesa]]="Ocupada",15/1440,0)</f>
        <v>9.2361111109009172E-2</v>
      </c>
      <c r="U232" s="2">
        <v>150</v>
      </c>
      <c r="V232" s="9">
        <f>sala[[#This Row],[Tiempo de Preparacion (Minutos)]]/1440</f>
        <v>0.10416666666666667</v>
      </c>
      <c r="W232" s="10">
        <f>IF(sala[[#This Row],[Tiempo de permanencia]]-sala[[#This Row],[Tiempo de Preparacion (Horas)]]&lt;0,0,sala[[#This Row],[Tiempo de permanencia]]-sala[[#This Row],[Tiempo de Preparacion (Horas)]])</f>
        <v>0</v>
      </c>
      <c r="X232" t="str">
        <f>IF(sala[[#This Row],[Tiempo Degustacion]]=0,"NO", "SI")</f>
        <v>NO</v>
      </c>
    </row>
    <row r="233" spans="1:24" x14ac:dyDescent="0.45">
      <c r="A233" s="3">
        <v>2</v>
      </c>
      <c r="B233" t="s">
        <v>506</v>
      </c>
      <c r="C233">
        <v>2</v>
      </c>
      <c r="D233" s="1">
        <v>45018.086111111108</v>
      </c>
      <c r="E233" s="1">
        <v>45018.142361111109</v>
      </c>
      <c r="F233" t="s">
        <v>13</v>
      </c>
      <c r="G233" t="s">
        <v>9</v>
      </c>
      <c r="H233" t="s">
        <v>1357</v>
      </c>
      <c r="I233" t="s">
        <v>507</v>
      </c>
      <c r="J233" t="s">
        <v>11</v>
      </c>
      <c r="K233" s="3">
        <v>232</v>
      </c>
      <c r="L233" t="s">
        <v>105</v>
      </c>
      <c r="M233" t="s">
        <v>300</v>
      </c>
      <c r="N233" t="s">
        <v>116</v>
      </c>
      <c r="O233" t="s">
        <v>161</v>
      </c>
      <c r="P233" t="s">
        <v>76</v>
      </c>
      <c r="Q233" s="8">
        <v>190</v>
      </c>
      <c r="R233" t="str">
        <f>TEXT(sala[[#This Row],[Hora de Llegada]],"DD/MM/AAAA")</f>
        <v>02/04/2023</v>
      </c>
      <c r="S233" t="str">
        <f>UPPER(TEXT(sala[[#This Row],[Fecha factura]],"DDDD"))</f>
        <v>DOMINGO</v>
      </c>
      <c r="T233" s="10">
        <f>sala[[#This Row],[Hora de Salida]] - sala[[#This Row],[Hora de Llegada]] + IF(sala[[#This Row],[Estado de la Mesa]]="Ocupada",15/1440,0)</f>
        <v>5.6250000001455192E-2</v>
      </c>
      <c r="U233" s="2">
        <v>139</v>
      </c>
      <c r="V233" s="9">
        <f>sala[[#This Row],[Tiempo de Preparacion (Minutos)]]/1440</f>
        <v>9.6527777777777782E-2</v>
      </c>
      <c r="W233" s="10">
        <f>IF(sala[[#This Row],[Tiempo de permanencia]]-sala[[#This Row],[Tiempo de Preparacion (Horas)]]&lt;0,0,sala[[#This Row],[Tiempo de permanencia]]-sala[[#This Row],[Tiempo de Preparacion (Horas)]])</f>
        <v>0</v>
      </c>
      <c r="X233" t="str">
        <f>IF(sala[[#This Row],[Tiempo Degustacion]]=0,"NO", "SI")</f>
        <v>NO</v>
      </c>
    </row>
    <row r="234" spans="1:24" x14ac:dyDescent="0.45">
      <c r="A234" s="3">
        <v>8</v>
      </c>
      <c r="B234" t="s">
        <v>51</v>
      </c>
      <c r="C234">
        <v>1</v>
      </c>
      <c r="D234" s="1">
        <v>45018.036111111112</v>
      </c>
      <c r="E234" s="1">
        <v>45018.11041666667</v>
      </c>
      <c r="F234" t="s">
        <v>19</v>
      </c>
      <c r="G234" t="s">
        <v>14</v>
      </c>
      <c r="H234" t="s">
        <v>1356</v>
      </c>
      <c r="I234" t="s">
        <v>508</v>
      </c>
      <c r="J234" t="s">
        <v>21</v>
      </c>
      <c r="K234" s="3">
        <v>233</v>
      </c>
      <c r="L234" t="s">
        <v>105</v>
      </c>
      <c r="M234" t="s">
        <v>211</v>
      </c>
      <c r="Q234" s="8">
        <v>38</v>
      </c>
      <c r="R234" t="str">
        <f>TEXT(sala[[#This Row],[Hora de Llegada]],"DD/MM/AAAA")</f>
        <v>02/04/2023</v>
      </c>
      <c r="S234" t="str">
        <f>UPPER(TEXT(sala[[#This Row],[Fecha factura]],"DDDD"))</f>
        <v>DOMINGO</v>
      </c>
      <c r="T234" s="10">
        <f>sala[[#This Row],[Hora de Salida]] - sala[[#This Row],[Hora de Llegada]] + IF(sala[[#This Row],[Estado de la Mesa]]="Ocupada",15/1440,0)</f>
        <v>7.4305555557657499E-2</v>
      </c>
      <c r="U234" s="2">
        <v>31</v>
      </c>
      <c r="V234" s="9">
        <f>sala[[#This Row],[Tiempo de Preparacion (Minutos)]]/1440</f>
        <v>2.1527777777777778E-2</v>
      </c>
      <c r="W234" s="10">
        <f>IF(sala[[#This Row],[Tiempo de permanencia]]-sala[[#This Row],[Tiempo de Preparacion (Horas)]]&lt;0,0,sala[[#This Row],[Tiempo de permanencia]]-sala[[#This Row],[Tiempo de Preparacion (Horas)]])</f>
        <v>5.2777777779879721E-2</v>
      </c>
      <c r="X234" t="str">
        <f>IF(sala[[#This Row],[Tiempo Degustacion]]=0,"NO", "SI")</f>
        <v>SI</v>
      </c>
    </row>
    <row r="235" spans="1:24" x14ac:dyDescent="0.45">
      <c r="A235" s="3">
        <v>17</v>
      </c>
      <c r="B235" t="s">
        <v>509</v>
      </c>
      <c r="C235">
        <v>6</v>
      </c>
      <c r="D235" s="1">
        <v>45018.115277777775</v>
      </c>
      <c r="E235" s="1">
        <v>45018.227777777778</v>
      </c>
      <c r="F235" t="s">
        <v>8</v>
      </c>
      <c r="G235" t="s">
        <v>14</v>
      </c>
      <c r="H235" t="s">
        <v>1357</v>
      </c>
      <c r="I235" t="s">
        <v>510</v>
      </c>
      <c r="J235" t="s">
        <v>21</v>
      </c>
      <c r="K235" s="3">
        <v>234</v>
      </c>
      <c r="L235" t="s">
        <v>22</v>
      </c>
      <c r="M235" t="s">
        <v>123</v>
      </c>
      <c r="N235" t="s">
        <v>46</v>
      </c>
      <c r="O235" t="s">
        <v>23</v>
      </c>
      <c r="Q235" s="8">
        <v>225</v>
      </c>
      <c r="R235" t="str">
        <f>TEXT(sala[[#This Row],[Hora de Llegada]],"DD/MM/AAAA")</f>
        <v>02/04/2023</v>
      </c>
      <c r="S235" t="str">
        <f>UPPER(TEXT(sala[[#This Row],[Fecha factura]],"DDDD"))</f>
        <v>DOMINGO</v>
      </c>
      <c r="T235" s="10">
        <f>sala[[#This Row],[Hora de Salida]] - sala[[#This Row],[Hora de Llegada]] + IF(sala[[#This Row],[Estado de la Mesa]]="Ocupada",15/1440,0)</f>
        <v>0.11250000000291038</v>
      </c>
      <c r="U235" s="2">
        <v>99</v>
      </c>
      <c r="V235" s="9">
        <f>sala[[#This Row],[Tiempo de Preparacion (Minutos)]]/1440</f>
        <v>6.8750000000000006E-2</v>
      </c>
      <c r="W235" s="10">
        <f>IF(sala[[#This Row],[Tiempo de permanencia]]-sala[[#This Row],[Tiempo de Preparacion (Horas)]]&lt;0,0,sala[[#This Row],[Tiempo de permanencia]]-sala[[#This Row],[Tiempo de Preparacion (Horas)]])</f>
        <v>4.3750000002910377E-2</v>
      </c>
      <c r="X235" t="str">
        <f>IF(sala[[#This Row],[Tiempo Degustacion]]=0,"NO", "SI")</f>
        <v>SI</v>
      </c>
    </row>
    <row r="236" spans="1:24" x14ac:dyDescent="0.45">
      <c r="A236" s="3">
        <v>13</v>
      </c>
      <c r="B236" t="s">
        <v>136</v>
      </c>
      <c r="C236">
        <v>5</v>
      </c>
      <c r="D236" s="1">
        <v>45018.015277777777</v>
      </c>
      <c r="E236" s="1">
        <v>45018.116666666669</v>
      </c>
      <c r="F236" t="s">
        <v>8</v>
      </c>
      <c r="G236" t="s">
        <v>33</v>
      </c>
      <c r="H236" t="s">
        <v>1357</v>
      </c>
      <c r="I236" t="s">
        <v>511</v>
      </c>
      <c r="J236" t="s">
        <v>11</v>
      </c>
      <c r="K236" s="3">
        <v>235</v>
      </c>
      <c r="L236" t="s">
        <v>1359</v>
      </c>
      <c r="M236" t="s">
        <v>512</v>
      </c>
      <c r="Q236" s="8">
        <v>33</v>
      </c>
      <c r="R236" t="str">
        <f>TEXT(sala[[#This Row],[Hora de Llegada]],"DD/MM/AAAA")</f>
        <v>02/04/2023</v>
      </c>
      <c r="S236" t="str">
        <f>UPPER(TEXT(sala[[#This Row],[Fecha factura]],"DDDD"))</f>
        <v>DOMINGO</v>
      </c>
      <c r="T236" s="10">
        <f>sala[[#This Row],[Hora de Salida]] - sala[[#This Row],[Hora de Llegada]] + IF(sala[[#This Row],[Estado de la Mesa]]="Ocupada",15/1440,0)</f>
        <v>0.10138888889196096</v>
      </c>
      <c r="U236" s="2">
        <v>25</v>
      </c>
      <c r="V236" s="9">
        <f>sala[[#This Row],[Tiempo de Preparacion (Minutos)]]/1440</f>
        <v>1.7361111111111112E-2</v>
      </c>
      <c r="W236" s="10">
        <f>IF(sala[[#This Row],[Tiempo de permanencia]]-sala[[#This Row],[Tiempo de Preparacion (Horas)]]&lt;0,0,sala[[#This Row],[Tiempo de permanencia]]-sala[[#This Row],[Tiempo de Preparacion (Horas)]])</f>
        <v>8.4027777780849855E-2</v>
      </c>
      <c r="X236" t="str">
        <f>IF(sala[[#This Row],[Tiempo Degustacion]]=0,"NO", "SI")</f>
        <v>SI</v>
      </c>
    </row>
    <row r="237" spans="1:24" x14ac:dyDescent="0.45">
      <c r="A237" s="3">
        <v>12</v>
      </c>
      <c r="B237" t="s">
        <v>513</v>
      </c>
      <c r="C237">
        <v>2</v>
      </c>
      <c r="D237" s="1">
        <v>45018.036111111112</v>
      </c>
      <c r="E237" s="1">
        <v>45018.101388888892</v>
      </c>
      <c r="F237" t="s">
        <v>8</v>
      </c>
      <c r="G237" t="s">
        <v>9</v>
      </c>
      <c r="H237" t="s">
        <v>1357</v>
      </c>
      <c r="I237" t="s">
        <v>514</v>
      </c>
      <c r="J237" t="s">
        <v>21</v>
      </c>
      <c r="K237" s="3">
        <v>236</v>
      </c>
      <c r="L237" t="s">
        <v>105</v>
      </c>
      <c r="M237" t="s">
        <v>512</v>
      </c>
      <c r="N237" t="s">
        <v>150</v>
      </c>
      <c r="O237" t="s">
        <v>55</v>
      </c>
      <c r="P237" t="s">
        <v>87</v>
      </c>
      <c r="Q237" s="8">
        <v>255</v>
      </c>
      <c r="R237" t="str">
        <f>TEXT(sala[[#This Row],[Hora de Llegada]],"DD/MM/AAAA")</f>
        <v>02/04/2023</v>
      </c>
      <c r="S237" t="str">
        <f>UPPER(TEXT(sala[[#This Row],[Fecha factura]],"DDDD"))</f>
        <v>DOMINGO</v>
      </c>
      <c r="T237" s="10">
        <f>sala[[#This Row],[Hora de Salida]] - sala[[#This Row],[Hora de Llegada]] + IF(sala[[#This Row],[Estado de la Mesa]]="Ocupada",15/1440,0)</f>
        <v>6.5277777779556345E-2</v>
      </c>
      <c r="U237" s="2">
        <v>101</v>
      </c>
      <c r="V237" s="9">
        <f>sala[[#This Row],[Tiempo de Preparacion (Minutos)]]/1440</f>
        <v>7.013888888888889E-2</v>
      </c>
      <c r="W237" s="10">
        <f>IF(sala[[#This Row],[Tiempo de permanencia]]-sala[[#This Row],[Tiempo de Preparacion (Horas)]]&lt;0,0,sala[[#This Row],[Tiempo de permanencia]]-sala[[#This Row],[Tiempo de Preparacion (Horas)]])</f>
        <v>0</v>
      </c>
      <c r="X237" t="str">
        <f>IF(sala[[#This Row],[Tiempo Degustacion]]=0,"NO", "SI")</f>
        <v>NO</v>
      </c>
    </row>
    <row r="238" spans="1:24" x14ac:dyDescent="0.45">
      <c r="A238" s="3">
        <v>4</v>
      </c>
      <c r="B238" t="s">
        <v>411</v>
      </c>
      <c r="C238">
        <v>6</v>
      </c>
      <c r="D238" s="1">
        <v>45018.114583333336</v>
      </c>
      <c r="E238" s="1">
        <v>45018.25</v>
      </c>
      <c r="F238" t="s">
        <v>19</v>
      </c>
      <c r="G238" t="s">
        <v>9</v>
      </c>
      <c r="H238" t="s">
        <v>1357</v>
      </c>
      <c r="I238" t="s">
        <v>515</v>
      </c>
      <c r="J238" t="s">
        <v>38</v>
      </c>
      <c r="K238" s="3">
        <v>237</v>
      </c>
      <c r="L238" t="s">
        <v>1354</v>
      </c>
      <c r="M238" t="s">
        <v>385</v>
      </c>
      <c r="N238" t="s">
        <v>161</v>
      </c>
      <c r="Q238" s="8">
        <v>106</v>
      </c>
      <c r="R238" t="str">
        <f>TEXT(sala[[#This Row],[Hora de Llegada]],"DD/MM/AAAA")</f>
        <v>02/04/2023</v>
      </c>
      <c r="S238" t="str">
        <f>UPPER(TEXT(sala[[#This Row],[Fecha factura]],"DDDD"))</f>
        <v>DOMINGO</v>
      </c>
      <c r="T238" s="10">
        <f>sala[[#This Row],[Hora de Salida]] - sala[[#This Row],[Hora de Llegada]] + IF(sala[[#This Row],[Estado de la Mesa]]="Ocupada",15/1440,0)</f>
        <v>0.145833333330908</v>
      </c>
      <c r="U238" s="2">
        <v>37</v>
      </c>
      <c r="V238" s="9">
        <f>sala[[#This Row],[Tiempo de Preparacion (Minutos)]]/1440</f>
        <v>2.5694444444444443E-2</v>
      </c>
      <c r="W238" s="10">
        <f>IF(sala[[#This Row],[Tiempo de permanencia]]-sala[[#This Row],[Tiempo de Preparacion (Horas)]]&lt;0,0,sala[[#This Row],[Tiempo de permanencia]]-sala[[#This Row],[Tiempo de Preparacion (Horas)]])</f>
        <v>0.12013888888646357</v>
      </c>
      <c r="X238" t="str">
        <f>IF(sala[[#This Row],[Tiempo Degustacion]]=0,"NO", "SI")</f>
        <v>SI</v>
      </c>
    </row>
    <row r="239" spans="1:24" x14ac:dyDescent="0.45">
      <c r="A239" s="3">
        <v>13</v>
      </c>
      <c r="B239" t="s">
        <v>516</v>
      </c>
      <c r="C239">
        <v>6</v>
      </c>
      <c r="D239" s="1">
        <v>45018.095138888886</v>
      </c>
      <c r="E239" s="1">
        <v>45018.205555555556</v>
      </c>
      <c r="F239" t="s">
        <v>19</v>
      </c>
      <c r="G239" t="s">
        <v>14</v>
      </c>
      <c r="H239" t="s">
        <v>1357</v>
      </c>
      <c r="I239" t="s">
        <v>517</v>
      </c>
      <c r="J239" t="s">
        <v>21</v>
      </c>
      <c r="K239" s="3">
        <v>238</v>
      </c>
      <c r="L239" t="s">
        <v>22</v>
      </c>
      <c r="M239" t="s">
        <v>131</v>
      </c>
      <c r="Q239" s="8">
        <v>72</v>
      </c>
      <c r="R239" t="str">
        <f>TEXT(sala[[#This Row],[Hora de Llegada]],"DD/MM/AAAA")</f>
        <v>02/04/2023</v>
      </c>
      <c r="S239" t="str">
        <f>UPPER(TEXT(sala[[#This Row],[Fecha factura]],"DDDD"))</f>
        <v>DOMINGO</v>
      </c>
      <c r="T239" s="10">
        <f>sala[[#This Row],[Hora de Salida]] - sala[[#This Row],[Hora de Llegada]] + IF(sala[[#This Row],[Estado de la Mesa]]="Ocupada",15/1440,0)</f>
        <v>0.11041666667006211</v>
      </c>
      <c r="U239" s="2">
        <v>45</v>
      </c>
      <c r="V239" s="9">
        <f>sala[[#This Row],[Tiempo de Preparacion (Minutos)]]/1440</f>
        <v>3.125E-2</v>
      </c>
      <c r="W239" s="10">
        <f>IF(sala[[#This Row],[Tiempo de permanencia]]-sala[[#This Row],[Tiempo de Preparacion (Horas)]]&lt;0,0,sala[[#This Row],[Tiempo de permanencia]]-sala[[#This Row],[Tiempo de Preparacion (Horas)]])</f>
        <v>7.9166666670062114E-2</v>
      </c>
      <c r="X239" t="str">
        <f>IF(sala[[#This Row],[Tiempo Degustacion]]=0,"NO", "SI")</f>
        <v>SI</v>
      </c>
    </row>
    <row r="240" spans="1:24" x14ac:dyDescent="0.45">
      <c r="A240" s="3">
        <v>12</v>
      </c>
      <c r="B240" t="s">
        <v>518</v>
      </c>
      <c r="C240">
        <v>6</v>
      </c>
      <c r="D240" s="1">
        <v>45018.115277777775</v>
      </c>
      <c r="E240" s="1">
        <v>45018.254861111112</v>
      </c>
      <c r="F240" t="s">
        <v>30</v>
      </c>
      <c r="G240" t="s">
        <v>9</v>
      </c>
      <c r="H240" t="s">
        <v>15</v>
      </c>
      <c r="I240" t="s">
        <v>519</v>
      </c>
      <c r="J240" t="s">
        <v>11</v>
      </c>
      <c r="K240" s="3">
        <v>239</v>
      </c>
      <c r="L240" t="s">
        <v>22</v>
      </c>
      <c r="M240" t="s">
        <v>297</v>
      </c>
      <c r="N240" t="s">
        <v>46</v>
      </c>
      <c r="Q240" s="8">
        <v>74</v>
      </c>
      <c r="R240" t="str">
        <f>TEXT(sala[[#This Row],[Hora de Llegada]],"DD/MM/AAAA")</f>
        <v>02/04/2023</v>
      </c>
      <c r="S240" t="str">
        <f>UPPER(TEXT(sala[[#This Row],[Fecha factura]],"DDDD"))</f>
        <v>DOMINGO</v>
      </c>
      <c r="T240" s="10">
        <f>sala[[#This Row],[Hora de Salida]] - sala[[#This Row],[Hora de Llegada]] + IF(sala[[#This Row],[Estado de la Mesa]]="Ocupada",15/1440,0)</f>
        <v>0.13958333333721384</v>
      </c>
      <c r="U240" s="2">
        <v>73</v>
      </c>
      <c r="V240" s="9">
        <f>sala[[#This Row],[Tiempo de Preparacion (Minutos)]]/1440</f>
        <v>5.0694444444444445E-2</v>
      </c>
      <c r="W240" s="10">
        <f>IF(sala[[#This Row],[Tiempo de permanencia]]-sala[[#This Row],[Tiempo de Preparacion (Horas)]]&lt;0,0,sala[[#This Row],[Tiempo de permanencia]]-sala[[#This Row],[Tiempo de Preparacion (Horas)]])</f>
        <v>8.8888888892769399E-2</v>
      </c>
      <c r="X240" t="str">
        <f>IF(sala[[#This Row],[Tiempo Degustacion]]=0,"NO", "SI")</f>
        <v>SI</v>
      </c>
    </row>
    <row r="241" spans="1:24" x14ac:dyDescent="0.45">
      <c r="A241" s="3">
        <v>9</v>
      </c>
      <c r="B241" t="s">
        <v>520</v>
      </c>
      <c r="C241">
        <v>1</v>
      </c>
      <c r="D241" s="1">
        <v>45018.011111111111</v>
      </c>
      <c r="E241" s="1">
        <v>45018.131944444445</v>
      </c>
      <c r="F241" t="s">
        <v>8</v>
      </c>
      <c r="G241" t="s">
        <v>9</v>
      </c>
      <c r="H241" t="s">
        <v>1356</v>
      </c>
      <c r="I241" t="s">
        <v>521</v>
      </c>
      <c r="J241" t="s">
        <v>21</v>
      </c>
      <c r="K241" s="3">
        <v>240</v>
      </c>
      <c r="L241" t="s">
        <v>1354</v>
      </c>
      <c r="M241" t="s">
        <v>218</v>
      </c>
      <c r="N241" t="s">
        <v>62</v>
      </c>
      <c r="O241" t="s">
        <v>72</v>
      </c>
      <c r="P241" t="s">
        <v>87</v>
      </c>
      <c r="Q241" s="8">
        <v>294</v>
      </c>
      <c r="R241" t="str">
        <f>TEXT(sala[[#This Row],[Hora de Llegada]],"DD/MM/AAAA")</f>
        <v>02/04/2023</v>
      </c>
      <c r="S241" t="str">
        <f>UPPER(TEXT(sala[[#This Row],[Fecha factura]],"DDDD"))</f>
        <v>DOMINGO</v>
      </c>
      <c r="T241" s="10">
        <f>sala[[#This Row],[Hora de Salida]] - sala[[#This Row],[Hora de Llegada]] + IF(sala[[#This Row],[Estado de la Mesa]]="Ocupada",15/1440,0)</f>
        <v>0.12083333333430346</v>
      </c>
      <c r="U241" s="2">
        <v>129</v>
      </c>
      <c r="V241" s="9">
        <f>sala[[#This Row],[Tiempo de Preparacion (Minutos)]]/1440</f>
        <v>8.9583333333333334E-2</v>
      </c>
      <c r="W241" s="10">
        <f>IF(sala[[#This Row],[Tiempo de permanencia]]-sala[[#This Row],[Tiempo de Preparacion (Horas)]]&lt;0,0,sala[[#This Row],[Tiempo de permanencia]]-sala[[#This Row],[Tiempo de Preparacion (Horas)]])</f>
        <v>3.1250000000970127E-2</v>
      </c>
      <c r="X241" t="str">
        <f>IF(sala[[#This Row],[Tiempo Degustacion]]=0,"NO", "SI")</f>
        <v>SI</v>
      </c>
    </row>
    <row r="242" spans="1:24" x14ac:dyDescent="0.45">
      <c r="A242" s="3">
        <v>12</v>
      </c>
      <c r="B242" t="s">
        <v>522</v>
      </c>
      <c r="C242">
        <v>4</v>
      </c>
      <c r="D242" s="1">
        <v>45018.00277777778</v>
      </c>
      <c r="E242" s="1">
        <v>45018.044444444444</v>
      </c>
      <c r="F242" t="s">
        <v>26</v>
      </c>
      <c r="G242" t="s">
        <v>9</v>
      </c>
      <c r="H242" t="s">
        <v>1357</v>
      </c>
      <c r="I242" t="s">
        <v>523</v>
      </c>
      <c r="J242" t="s">
        <v>38</v>
      </c>
      <c r="K242" s="3">
        <v>241</v>
      </c>
      <c r="L242" t="s">
        <v>22</v>
      </c>
      <c r="M242" t="s">
        <v>143</v>
      </c>
      <c r="Q242" s="8">
        <v>18</v>
      </c>
      <c r="R242" t="str">
        <f>TEXT(sala[[#This Row],[Hora de Llegada]],"DD/MM/AAAA")</f>
        <v>02/04/2023</v>
      </c>
      <c r="S242" t="str">
        <f>UPPER(TEXT(sala[[#This Row],[Fecha factura]],"DDDD"))</f>
        <v>DOMINGO</v>
      </c>
      <c r="T242" s="10">
        <f>sala[[#This Row],[Hora de Salida]] - sala[[#This Row],[Hora de Llegada]] + IF(sala[[#This Row],[Estado de la Mesa]]="Ocupada",15/1440,0)</f>
        <v>5.2083333330908012E-2</v>
      </c>
      <c r="U242" s="2">
        <v>11</v>
      </c>
      <c r="V242" s="9">
        <f>sala[[#This Row],[Tiempo de Preparacion (Minutos)]]/1440</f>
        <v>7.6388888888888886E-3</v>
      </c>
      <c r="W242" s="10">
        <f>IF(sala[[#This Row],[Tiempo de permanencia]]-sala[[#This Row],[Tiempo de Preparacion (Horas)]]&lt;0,0,sala[[#This Row],[Tiempo de permanencia]]-sala[[#This Row],[Tiempo de Preparacion (Horas)]])</f>
        <v>4.4444444442019122E-2</v>
      </c>
      <c r="X242" t="str">
        <f>IF(sala[[#This Row],[Tiempo Degustacion]]=0,"NO", "SI")</f>
        <v>SI</v>
      </c>
    </row>
    <row r="243" spans="1:24" x14ac:dyDescent="0.45">
      <c r="A243" s="3">
        <v>12</v>
      </c>
      <c r="B243" t="s">
        <v>524</v>
      </c>
      <c r="C243">
        <v>2</v>
      </c>
      <c r="D243" s="1">
        <v>45018.154166666667</v>
      </c>
      <c r="E243" s="1">
        <v>45018.214583333334</v>
      </c>
      <c r="F243" t="s">
        <v>19</v>
      </c>
      <c r="G243" t="s">
        <v>9</v>
      </c>
      <c r="H243" t="s">
        <v>1357</v>
      </c>
      <c r="I243" t="s">
        <v>525</v>
      </c>
      <c r="J243" t="s">
        <v>11</v>
      </c>
      <c r="K243" s="3">
        <v>242</v>
      </c>
      <c r="L243" t="s">
        <v>39</v>
      </c>
      <c r="M243" t="s">
        <v>297</v>
      </c>
      <c r="N243" t="s">
        <v>83</v>
      </c>
      <c r="O243" t="s">
        <v>61</v>
      </c>
      <c r="Q243" s="8">
        <v>134</v>
      </c>
      <c r="R243" t="str">
        <f>TEXT(sala[[#This Row],[Hora de Llegada]],"DD/MM/AAAA")</f>
        <v>02/04/2023</v>
      </c>
      <c r="S243" t="str">
        <f>UPPER(TEXT(sala[[#This Row],[Fecha factura]],"DDDD"))</f>
        <v>DOMINGO</v>
      </c>
      <c r="T243" s="10">
        <f>sala[[#This Row],[Hora de Salida]] - sala[[#This Row],[Hora de Llegada]] + IF(sala[[#This Row],[Estado de la Mesa]]="Ocupada",15/1440,0)</f>
        <v>6.0416666667151731E-2</v>
      </c>
      <c r="U243" s="2">
        <v>99</v>
      </c>
      <c r="V243" s="9">
        <f>sala[[#This Row],[Tiempo de Preparacion (Minutos)]]/1440</f>
        <v>6.8750000000000006E-2</v>
      </c>
      <c r="W243" s="10">
        <f>IF(sala[[#This Row],[Tiempo de permanencia]]-sala[[#This Row],[Tiempo de Preparacion (Horas)]]&lt;0,0,sala[[#This Row],[Tiempo de permanencia]]-sala[[#This Row],[Tiempo de Preparacion (Horas)]])</f>
        <v>0</v>
      </c>
      <c r="X243" t="str">
        <f>IF(sala[[#This Row],[Tiempo Degustacion]]=0,"NO", "SI")</f>
        <v>NO</v>
      </c>
    </row>
    <row r="244" spans="1:24" x14ac:dyDescent="0.45">
      <c r="A244" s="3">
        <v>4</v>
      </c>
      <c r="B244" t="s">
        <v>526</v>
      </c>
      <c r="C244">
        <v>4</v>
      </c>
      <c r="D244" s="1">
        <v>45018.029166666667</v>
      </c>
      <c r="E244" s="1">
        <v>45018.174305555556</v>
      </c>
      <c r="F244" t="s">
        <v>19</v>
      </c>
      <c r="G244" t="s">
        <v>9</v>
      </c>
      <c r="H244" t="s">
        <v>1357</v>
      </c>
      <c r="I244" t="s">
        <v>527</v>
      </c>
      <c r="J244" t="s">
        <v>21</v>
      </c>
      <c r="K244" s="3">
        <v>243</v>
      </c>
      <c r="L244" t="s">
        <v>1359</v>
      </c>
      <c r="M244" t="s">
        <v>80</v>
      </c>
      <c r="Q244" s="8">
        <v>120</v>
      </c>
      <c r="R244" t="str">
        <f>TEXT(sala[[#This Row],[Hora de Llegada]],"DD/MM/AAAA")</f>
        <v>02/04/2023</v>
      </c>
      <c r="S244" t="str">
        <f>UPPER(TEXT(sala[[#This Row],[Fecha factura]],"DDDD"))</f>
        <v>DOMINGO</v>
      </c>
      <c r="T244" s="10">
        <f>sala[[#This Row],[Hora de Salida]] - sala[[#This Row],[Hora de Llegada]] + IF(sala[[#This Row],[Estado de la Mesa]]="Ocupada",15/1440,0)</f>
        <v>0.14513888888905058</v>
      </c>
      <c r="U244" s="2">
        <v>22</v>
      </c>
      <c r="V244" s="9">
        <f>sala[[#This Row],[Tiempo de Preparacion (Minutos)]]/1440</f>
        <v>1.5277777777777777E-2</v>
      </c>
      <c r="W244" s="10">
        <f>IF(sala[[#This Row],[Tiempo de permanencia]]-sala[[#This Row],[Tiempo de Preparacion (Horas)]]&lt;0,0,sala[[#This Row],[Tiempo de permanencia]]-sala[[#This Row],[Tiempo de Preparacion (Horas)]])</f>
        <v>0.1298611111112728</v>
      </c>
      <c r="X244" t="str">
        <f>IF(sala[[#This Row],[Tiempo Degustacion]]=0,"NO", "SI")</f>
        <v>SI</v>
      </c>
    </row>
    <row r="245" spans="1:24" x14ac:dyDescent="0.45">
      <c r="A245" s="3">
        <v>17</v>
      </c>
      <c r="B245" t="s">
        <v>164</v>
      </c>
      <c r="C245">
        <v>6</v>
      </c>
      <c r="D245" s="1">
        <v>45018.155555555553</v>
      </c>
      <c r="E245" s="1">
        <v>45018.250694444447</v>
      </c>
      <c r="F245" t="s">
        <v>8</v>
      </c>
      <c r="G245" t="s">
        <v>9</v>
      </c>
      <c r="H245" t="s">
        <v>15</v>
      </c>
      <c r="I245" t="s">
        <v>528</v>
      </c>
      <c r="J245" t="s">
        <v>11</v>
      </c>
      <c r="K245" s="3">
        <v>244</v>
      </c>
      <c r="L245" t="s">
        <v>1354</v>
      </c>
      <c r="M245" t="s">
        <v>80</v>
      </c>
      <c r="N245" t="s">
        <v>47</v>
      </c>
      <c r="Q245" s="8">
        <v>158</v>
      </c>
      <c r="R245" t="str">
        <f>TEXT(sala[[#This Row],[Hora de Llegada]],"DD/MM/AAAA")</f>
        <v>02/04/2023</v>
      </c>
      <c r="S245" t="str">
        <f>UPPER(TEXT(sala[[#This Row],[Fecha factura]],"DDDD"))</f>
        <v>DOMINGO</v>
      </c>
      <c r="T245" s="10">
        <f>sala[[#This Row],[Hora de Salida]] - sala[[#This Row],[Hora de Llegada]] + IF(sala[[#This Row],[Estado de la Mesa]]="Ocupada",15/1440,0)</f>
        <v>9.5138888893416151E-2</v>
      </c>
      <c r="U245" s="2">
        <v>89</v>
      </c>
      <c r="V245" s="9">
        <f>sala[[#This Row],[Tiempo de Preparacion (Minutos)]]/1440</f>
        <v>6.1805555555555558E-2</v>
      </c>
      <c r="W245" s="10">
        <f>IF(sala[[#This Row],[Tiempo de permanencia]]-sala[[#This Row],[Tiempo de Preparacion (Horas)]]&lt;0,0,sala[[#This Row],[Tiempo de permanencia]]-sala[[#This Row],[Tiempo de Preparacion (Horas)]])</f>
        <v>3.3333333337860593E-2</v>
      </c>
      <c r="X245" t="str">
        <f>IF(sala[[#This Row],[Tiempo Degustacion]]=0,"NO", "SI")</f>
        <v>SI</v>
      </c>
    </row>
    <row r="246" spans="1:24" x14ac:dyDescent="0.45">
      <c r="A246" s="3">
        <v>11</v>
      </c>
      <c r="B246" t="s">
        <v>529</v>
      </c>
      <c r="C246">
        <v>1</v>
      </c>
      <c r="D246" s="1">
        <v>45018.146527777775</v>
      </c>
      <c r="E246" s="1">
        <v>45018.289583333331</v>
      </c>
      <c r="F246" t="s">
        <v>13</v>
      </c>
      <c r="G246" t="s">
        <v>9</v>
      </c>
      <c r="H246" t="s">
        <v>1357</v>
      </c>
      <c r="I246" t="s">
        <v>530</v>
      </c>
      <c r="J246" t="s">
        <v>11</v>
      </c>
      <c r="K246" s="3">
        <v>245</v>
      </c>
      <c r="L246" t="s">
        <v>45</v>
      </c>
      <c r="M246" t="s">
        <v>143</v>
      </c>
      <c r="N246" t="s">
        <v>23</v>
      </c>
      <c r="O246" t="s">
        <v>75</v>
      </c>
      <c r="P246" t="s">
        <v>24</v>
      </c>
      <c r="Q246" s="8">
        <v>273</v>
      </c>
      <c r="R246" t="str">
        <f>TEXT(sala[[#This Row],[Hora de Llegada]],"DD/MM/AAAA")</f>
        <v>02/04/2023</v>
      </c>
      <c r="S246" t="str">
        <f>UPPER(TEXT(sala[[#This Row],[Fecha factura]],"DDDD"))</f>
        <v>DOMINGO</v>
      </c>
      <c r="T246" s="10">
        <f>sala[[#This Row],[Hora de Salida]] - sala[[#This Row],[Hora de Llegada]] + IF(sala[[#This Row],[Estado de la Mesa]]="Ocupada",15/1440,0)</f>
        <v>0.14305555555620231</v>
      </c>
      <c r="U246" s="2">
        <v>116</v>
      </c>
      <c r="V246" s="9">
        <f>sala[[#This Row],[Tiempo de Preparacion (Minutos)]]/1440</f>
        <v>8.0555555555555561E-2</v>
      </c>
      <c r="W246" s="10">
        <f>IF(sala[[#This Row],[Tiempo de permanencia]]-sala[[#This Row],[Tiempo de Preparacion (Horas)]]&lt;0,0,sala[[#This Row],[Tiempo de permanencia]]-sala[[#This Row],[Tiempo de Preparacion (Horas)]])</f>
        <v>6.2500000000646747E-2</v>
      </c>
      <c r="X246" t="str">
        <f>IF(sala[[#This Row],[Tiempo Degustacion]]=0,"NO", "SI")</f>
        <v>SI</v>
      </c>
    </row>
    <row r="247" spans="1:24" x14ac:dyDescent="0.45">
      <c r="A247" s="3">
        <v>2</v>
      </c>
      <c r="B247" t="s">
        <v>524</v>
      </c>
      <c r="C247">
        <v>6</v>
      </c>
      <c r="D247" s="1">
        <v>45018.076388888891</v>
      </c>
      <c r="E247" s="1">
        <v>45018.17291666667</v>
      </c>
      <c r="F247" t="s">
        <v>19</v>
      </c>
      <c r="G247" t="s">
        <v>9</v>
      </c>
      <c r="H247" t="s">
        <v>1357</v>
      </c>
      <c r="I247" t="s">
        <v>531</v>
      </c>
      <c r="J247" t="s">
        <v>21</v>
      </c>
      <c r="K247" s="3">
        <v>246</v>
      </c>
      <c r="L247" t="s">
        <v>45</v>
      </c>
      <c r="M247" t="s">
        <v>200</v>
      </c>
      <c r="N247" t="s">
        <v>46</v>
      </c>
      <c r="O247" t="s">
        <v>55</v>
      </c>
      <c r="P247" t="s">
        <v>23</v>
      </c>
      <c r="Q247" s="8">
        <v>327</v>
      </c>
      <c r="R247" t="str">
        <f>TEXT(sala[[#This Row],[Hora de Llegada]],"DD/MM/AAAA")</f>
        <v>02/04/2023</v>
      </c>
      <c r="S247" t="str">
        <f>UPPER(TEXT(sala[[#This Row],[Fecha factura]],"DDDD"))</f>
        <v>DOMINGO</v>
      </c>
      <c r="T247" s="10">
        <f>sala[[#This Row],[Hora de Salida]] - sala[[#This Row],[Hora de Llegada]] + IF(sala[[#This Row],[Estado de la Mesa]]="Ocupada",15/1440,0)</f>
        <v>9.6527777779556345E-2</v>
      </c>
      <c r="U247" s="2">
        <v>146</v>
      </c>
      <c r="V247" s="9">
        <f>sala[[#This Row],[Tiempo de Preparacion (Minutos)]]/1440</f>
        <v>0.10138888888888889</v>
      </c>
      <c r="W247" s="10">
        <f>IF(sala[[#This Row],[Tiempo de permanencia]]-sala[[#This Row],[Tiempo de Preparacion (Horas)]]&lt;0,0,sala[[#This Row],[Tiempo de permanencia]]-sala[[#This Row],[Tiempo de Preparacion (Horas)]])</f>
        <v>0</v>
      </c>
      <c r="X247" t="str">
        <f>IF(sala[[#This Row],[Tiempo Degustacion]]=0,"NO", "SI")</f>
        <v>NO</v>
      </c>
    </row>
    <row r="248" spans="1:24" x14ac:dyDescent="0.45">
      <c r="A248" s="3">
        <v>11</v>
      </c>
      <c r="B248" t="s">
        <v>371</v>
      </c>
      <c r="C248">
        <v>6</v>
      </c>
      <c r="D248" s="1">
        <v>45018.106944444444</v>
      </c>
      <c r="E248" s="1">
        <v>45018.222916666666</v>
      </c>
      <c r="F248" t="s">
        <v>19</v>
      </c>
      <c r="G248" t="s">
        <v>9</v>
      </c>
      <c r="H248" t="s">
        <v>1357</v>
      </c>
      <c r="I248" t="s">
        <v>532</v>
      </c>
      <c r="J248" t="s">
        <v>38</v>
      </c>
      <c r="K248" s="3">
        <v>247</v>
      </c>
      <c r="L248" t="s">
        <v>71</v>
      </c>
      <c r="M248" t="s">
        <v>512</v>
      </c>
      <c r="Q248" s="8">
        <v>66</v>
      </c>
      <c r="R248" t="str">
        <f>TEXT(sala[[#This Row],[Hora de Llegada]],"DD/MM/AAAA")</f>
        <v>02/04/2023</v>
      </c>
      <c r="S248" t="str">
        <f>UPPER(TEXT(sala[[#This Row],[Fecha factura]],"DDDD"))</f>
        <v>DOMINGO</v>
      </c>
      <c r="T248" s="10">
        <f>sala[[#This Row],[Hora de Salida]] - sala[[#This Row],[Hora de Llegada]] + IF(sala[[#This Row],[Estado de la Mesa]]="Ocupada",15/1440,0)</f>
        <v>0.1263888888885655</v>
      </c>
      <c r="U248" s="2">
        <v>59</v>
      </c>
      <c r="V248" s="9">
        <f>sala[[#This Row],[Tiempo de Preparacion (Minutos)]]/1440</f>
        <v>4.0972222222222222E-2</v>
      </c>
      <c r="W248" s="10">
        <f>IF(sala[[#This Row],[Tiempo de permanencia]]-sala[[#This Row],[Tiempo de Preparacion (Horas)]]&lt;0,0,sala[[#This Row],[Tiempo de permanencia]]-sala[[#This Row],[Tiempo de Preparacion (Horas)]])</f>
        <v>8.5416666666343288E-2</v>
      </c>
      <c r="X248" t="str">
        <f>IF(sala[[#This Row],[Tiempo Degustacion]]=0,"NO", "SI")</f>
        <v>SI</v>
      </c>
    </row>
    <row r="249" spans="1:24" x14ac:dyDescent="0.45">
      <c r="A249" s="3">
        <v>12</v>
      </c>
      <c r="B249" t="s">
        <v>533</v>
      </c>
      <c r="C249">
        <v>6</v>
      </c>
      <c r="D249" s="1">
        <v>45018.018055555556</v>
      </c>
      <c r="E249" s="1">
        <v>45018.095833333333</v>
      </c>
      <c r="F249" t="s">
        <v>19</v>
      </c>
      <c r="G249" t="s">
        <v>9</v>
      </c>
      <c r="H249" t="s">
        <v>1356</v>
      </c>
      <c r="I249" t="s">
        <v>534</v>
      </c>
      <c r="J249" t="s">
        <v>38</v>
      </c>
      <c r="K249" s="3">
        <v>248</v>
      </c>
      <c r="L249" t="s">
        <v>79</v>
      </c>
      <c r="M249" t="s">
        <v>98</v>
      </c>
      <c r="N249" t="s">
        <v>91</v>
      </c>
      <c r="O249" t="s">
        <v>116</v>
      </c>
      <c r="P249" t="s">
        <v>83</v>
      </c>
      <c r="Q249" s="8">
        <v>225</v>
      </c>
      <c r="R249" t="str">
        <f>TEXT(sala[[#This Row],[Hora de Llegada]],"DD/MM/AAAA")</f>
        <v>02/04/2023</v>
      </c>
      <c r="S249" t="str">
        <f>UPPER(TEXT(sala[[#This Row],[Fecha factura]],"DDDD"))</f>
        <v>DOMINGO</v>
      </c>
      <c r="T249" s="10">
        <f>sala[[#This Row],[Hora de Salida]] - sala[[#This Row],[Hora de Llegada]] + IF(sala[[#This Row],[Estado de la Mesa]]="Ocupada",15/1440,0)</f>
        <v>8.8194444443312633E-2</v>
      </c>
      <c r="U249" s="2">
        <v>120</v>
      </c>
      <c r="V249" s="9">
        <f>sala[[#This Row],[Tiempo de Preparacion (Minutos)]]/1440</f>
        <v>8.3333333333333329E-2</v>
      </c>
      <c r="W249" s="10">
        <f>IF(sala[[#This Row],[Tiempo de permanencia]]-sala[[#This Row],[Tiempo de Preparacion (Horas)]]&lt;0,0,sala[[#This Row],[Tiempo de permanencia]]-sala[[#This Row],[Tiempo de Preparacion (Horas)]])</f>
        <v>4.8611111099793047E-3</v>
      </c>
      <c r="X249" t="str">
        <f>IF(sala[[#This Row],[Tiempo Degustacion]]=0,"NO", "SI")</f>
        <v>SI</v>
      </c>
    </row>
    <row r="250" spans="1:24" x14ac:dyDescent="0.45">
      <c r="A250" s="3">
        <v>8</v>
      </c>
      <c r="B250" t="s">
        <v>535</v>
      </c>
      <c r="C250">
        <v>6</v>
      </c>
      <c r="D250" s="1">
        <v>45018.040277777778</v>
      </c>
      <c r="E250" s="1">
        <v>45018.163194444445</v>
      </c>
      <c r="F250" t="s">
        <v>19</v>
      </c>
      <c r="G250" t="s">
        <v>33</v>
      </c>
      <c r="H250" t="s">
        <v>1357</v>
      </c>
      <c r="I250" t="s">
        <v>536</v>
      </c>
      <c r="J250" t="s">
        <v>38</v>
      </c>
      <c r="K250" s="3">
        <v>249</v>
      </c>
      <c r="L250" t="s">
        <v>1359</v>
      </c>
      <c r="M250" t="s">
        <v>390</v>
      </c>
      <c r="N250" t="s">
        <v>72</v>
      </c>
      <c r="Q250" s="8">
        <v>80</v>
      </c>
      <c r="R250" t="str">
        <f>TEXT(sala[[#This Row],[Hora de Llegada]],"DD/MM/AAAA")</f>
        <v>02/04/2023</v>
      </c>
      <c r="S250" t="str">
        <f>UPPER(TEXT(sala[[#This Row],[Fecha factura]],"DDDD"))</f>
        <v>DOMINGO</v>
      </c>
      <c r="T250" s="10">
        <f>sala[[#This Row],[Hora de Salida]] - sala[[#This Row],[Hora de Llegada]] + IF(sala[[#This Row],[Estado de la Mesa]]="Ocupada",15/1440,0)</f>
        <v>0.13333333333381839</v>
      </c>
      <c r="U250" s="2">
        <v>109</v>
      </c>
      <c r="V250" s="9">
        <f>sala[[#This Row],[Tiempo de Preparacion (Minutos)]]/1440</f>
        <v>7.5694444444444439E-2</v>
      </c>
      <c r="W250" s="10">
        <f>IF(sala[[#This Row],[Tiempo de permanencia]]-sala[[#This Row],[Tiempo de Preparacion (Horas)]]&lt;0,0,sala[[#This Row],[Tiempo de permanencia]]-sala[[#This Row],[Tiempo de Preparacion (Horas)]])</f>
        <v>5.7638888889373949E-2</v>
      </c>
      <c r="X250" t="str">
        <f>IF(sala[[#This Row],[Tiempo Degustacion]]=0,"NO", "SI")</f>
        <v>SI</v>
      </c>
    </row>
    <row r="251" spans="1:24" x14ac:dyDescent="0.45">
      <c r="A251" s="3">
        <v>8</v>
      </c>
      <c r="B251" t="s">
        <v>537</v>
      </c>
      <c r="C251">
        <v>2</v>
      </c>
      <c r="D251" s="1">
        <v>45018.12222222222</v>
      </c>
      <c r="E251" s="1">
        <v>45018.272916666669</v>
      </c>
      <c r="F251" t="s">
        <v>30</v>
      </c>
      <c r="G251" t="s">
        <v>9</v>
      </c>
      <c r="H251" t="s">
        <v>1357</v>
      </c>
      <c r="I251" t="s">
        <v>538</v>
      </c>
      <c r="J251" t="s">
        <v>21</v>
      </c>
      <c r="K251" s="3">
        <v>250</v>
      </c>
      <c r="L251" t="s">
        <v>1359</v>
      </c>
      <c r="M251" t="s">
        <v>279</v>
      </c>
      <c r="Q251" s="8">
        <v>20</v>
      </c>
      <c r="R251" t="str">
        <f>TEXT(sala[[#This Row],[Hora de Llegada]],"DD/MM/AAAA")</f>
        <v>02/04/2023</v>
      </c>
      <c r="S251" t="str">
        <f>UPPER(TEXT(sala[[#This Row],[Fecha factura]],"DDDD"))</f>
        <v>DOMINGO</v>
      </c>
      <c r="T251" s="10">
        <f>sala[[#This Row],[Hora de Salida]] - sala[[#This Row],[Hora de Llegada]] + IF(sala[[#This Row],[Estado de la Mesa]]="Ocupada",15/1440,0)</f>
        <v>0.15069444444816327</v>
      </c>
      <c r="U251" s="2">
        <v>29</v>
      </c>
      <c r="V251" s="9">
        <f>sala[[#This Row],[Tiempo de Preparacion (Minutos)]]/1440</f>
        <v>2.013888888888889E-2</v>
      </c>
      <c r="W251" s="10">
        <f>IF(sala[[#This Row],[Tiempo de permanencia]]-sala[[#This Row],[Tiempo de Preparacion (Horas)]]&lt;0,0,sala[[#This Row],[Tiempo de permanencia]]-sala[[#This Row],[Tiempo de Preparacion (Horas)]])</f>
        <v>0.13055555555927437</v>
      </c>
      <c r="X251" t="str">
        <f>IF(sala[[#This Row],[Tiempo Degustacion]]=0,"NO", "SI")</f>
        <v>SI</v>
      </c>
    </row>
    <row r="252" spans="1:24" x14ac:dyDescent="0.45">
      <c r="A252" s="3">
        <v>12</v>
      </c>
      <c r="B252" t="s">
        <v>539</v>
      </c>
      <c r="C252">
        <v>6</v>
      </c>
      <c r="D252" s="1">
        <v>45018.055555555555</v>
      </c>
      <c r="E252" s="1">
        <v>45018.183333333334</v>
      </c>
      <c r="F252" t="s">
        <v>13</v>
      </c>
      <c r="G252" t="s">
        <v>9</v>
      </c>
      <c r="H252" t="s">
        <v>1357</v>
      </c>
      <c r="I252" t="s">
        <v>540</v>
      </c>
      <c r="J252" t="s">
        <v>38</v>
      </c>
      <c r="K252" s="3">
        <v>251</v>
      </c>
      <c r="L252" t="s">
        <v>50</v>
      </c>
      <c r="M252" t="s">
        <v>297</v>
      </c>
      <c r="N252" t="s">
        <v>150</v>
      </c>
      <c r="O252" t="s">
        <v>62</v>
      </c>
      <c r="P252" t="s">
        <v>47</v>
      </c>
      <c r="Q252" s="8">
        <v>109</v>
      </c>
      <c r="R252" t="str">
        <f>TEXT(sala[[#This Row],[Hora de Llegada]],"DD/MM/AAAA")</f>
        <v>02/04/2023</v>
      </c>
      <c r="S252" t="str">
        <f>UPPER(TEXT(sala[[#This Row],[Fecha factura]],"DDDD"))</f>
        <v>DOMINGO</v>
      </c>
      <c r="T252" s="10">
        <f>sala[[#This Row],[Hora de Salida]] - sala[[#This Row],[Hora de Llegada]] + IF(sala[[#This Row],[Estado de la Mesa]]="Ocupada",15/1440,0)</f>
        <v>0.138194444446223</v>
      </c>
      <c r="U252" s="2">
        <v>122</v>
      </c>
      <c r="V252" s="9">
        <f>sala[[#This Row],[Tiempo de Preparacion (Minutos)]]/1440</f>
        <v>8.4722222222222227E-2</v>
      </c>
      <c r="W252" s="10">
        <f>IF(sala[[#This Row],[Tiempo de permanencia]]-sala[[#This Row],[Tiempo de Preparacion (Horas)]]&lt;0,0,sala[[#This Row],[Tiempo de permanencia]]-sala[[#This Row],[Tiempo de Preparacion (Horas)]])</f>
        <v>5.3472222224000776E-2</v>
      </c>
      <c r="X252" t="str">
        <f>IF(sala[[#This Row],[Tiempo Degustacion]]=0,"NO", "SI")</f>
        <v>SI</v>
      </c>
    </row>
    <row r="253" spans="1:24" x14ac:dyDescent="0.45">
      <c r="A253" s="3">
        <v>4</v>
      </c>
      <c r="B253" t="s">
        <v>541</v>
      </c>
      <c r="C253">
        <v>3</v>
      </c>
      <c r="D253" s="1">
        <v>45018.027083333334</v>
      </c>
      <c r="E253" s="1">
        <v>45018.183333333334</v>
      </c>
      <c r="F253" t="s">
        <v>30</v>
      </c>
      <c r="G253" t="s">
        <v>9</v>
      </c>
      <c r="H253" t="s">
        <v>1357</v>
      </c>
      <c r="I253" t="s">
        <v>542</v>
      </c>
      <c r="J253" t="s">
        <v>21</v>
      </c>
      <c r="K253" s="3">
        <v>252</v>
      </c>
      <c r="L253" t="s">
        <v>17</v>
      </c>
      <c r="M253" t="s">
        <v>229</v>
      </c>
      <c r="N253" t="s">
        <v>76</v>
      </c>
      <c r="Q253" s="8">
        <v>102</v>
      </c>
      <c r="R253" t="str">
        <f>TEXT(sala[[#This Row],[Hora de Llegada]],"DD/MM/AAAA")</f>
        <v>02/04/2023</v>
      </c>
      <c r="S253" t="str">
        <f>UPPER(TEXT(sala[[#This Row],[Fecha factura]],"DDDD"))</f>
        <v>DOMINGO</v>
      </c>
      <c r="T253" s="10">
        <f>sala[[#This Row],[Hora de Salida]] - sala[[#This Row],[Hora de Llegada]] + IF(sala[[#This Row],[Estado de la Mesa]]="Ocupada",15/1440,0)</f>
        <v>0.15625</v>
      </c>
      <c r="U253" s="2">
        <v>84</v>
      </c>
      <c r="V253" s="9">
        <f>sala[[#This Row],[Tiempo de Preparacion (Minutos)]]/1440</f>
        <v>5.8333333333333334E-2</v>
      </c>
      <c r="W253" s="10">
        <f>IF(sala[[#This Row],[Tiempo de permanencia]]-sala[[#This Row],[Tiempo de Preparacion (Horas)]]&lt;0,0,sala[[#This Row],[Tiempo de permanencia]]-sala[[#This Row],[Tiempo de Preparacion (Horas)]])</f>
        <v>9.7916666666666666E-2</v>
      </c>
      <c r="X253" t="str">
        <f>IF(sala[[#This Row],[Tiempo Degustacion]]=0,"NO", "SI")</f>
        <v>SI</v>
      </c>
    </row>
    <row r="254" spans="1:24" x14ac:dyDescent="0.45">
      <c r="A254" s="3">
        <v>8</v>
      </c>
      <c r="B254" t="s">
        <v>543</v>
      </c>
      <c r="C254">
        <v>2</v>
      </c>
      <c r="D254" s="1">
        <v>45018.037499999999</v>
      </c>
      <c r="E254" s="1">
        <v>45018.15625</v>
      </c>
      <c r="F254" t="s">
        <v>8</v>
      </c>
      <c r="G254" t="s">
        <v>33</v>
      </c>
      <c r="H254" t="s">
        <v>1357</v>
      </c>
      <c r="I254" t="s">
        <v>544</v>
      </c>
      <c r="J254" t="s">
        <v>38</v>
      </c>
      <c r="K254" s="3">
        <v>253</v>
      </c>
      <c r="L254" t="s">
        <v>105</v>
      </c>
      <c r="M254" t="s">
        <v>229</v>
      </c>
      <c r="N254" t="s">
        <v>65</v>
      </c>
      <c r="O254" t="s">
        <v>91</v>
      </c>
      <c r="Q254" s="8">
        <v>154</v>
      </c>
      <c r="R254" t="str">
        <f>TEXT(sala[[#This Row],[Hora de Llegada]],"DD/MM/AAAA")</f>
        <v>02/04/2023</v>
      </c>
      <c r="S254" t="str">
        <f>UPPER(TEXT(sala[[#This Row],[Fecha factura]],"DDDD"))</f>
        <v>DOMINGO</v>
      </c>
      <c r="T254" s="10">
        <f>sala[[#This Row],[Hora de Salida]] - sala[[#This Row],[Hora de Llegada]] + IF(sala[[#This Row],[Estado de la Mesa]]="Ocupada",15/1440,0)</f>
        <v>0.12916666666812185</v>
      </c>
      <c r="U254" s="2">
        <v>55</v>
      </c>
      <c r="V254" s="9">
        <f>sala[[#This Row],[Tiempo de Preparacion (Minutos)]]/1440</f>
        <v>3.8194444444444448E-2</v>
      </c>
      <c r="W254" s="10">
        <f>IF(sala[[#This Row],[Tiempo de permanencia]]-sala[[#This Row],[Tiempo de Preparacion (Horas)]]&lt;0,0,sala[[#This Row],[Tiempo de permanencia]]-sala[[#This Row],[Tiempo de Preparacion (Horas)]])</f>
        <v>9.0972222223677401E-2</v>
      </c>
      <c r="X254" t="str">
        <f>IF(sala[[#This Row],[Tiempo Degustacion]]=0,"NO", "SI")</f>
        <v>SI</v>
      </c>
    </row>
    <row r="255" spans="1:24" x14ac:dyDescent="0.45">
      <c r="A255" s="3">
        <v>10</v>
      </c>
      <c r="B255" t="s">
        <v>545</v>
      </c>
      <c r="C255">
        <v>6</v>
      </c>
      <c r="D255" s="1">
        <v>45018.128472222219</v>
      </c>
      <c r="E255" s="1">
        <v>45018.240972222222</v>
      </c>
      <c r="F255" t="s">
        <v>13</v>
      </c>
      <c r="G255" t="s">
        <v>33</v>
      </c>
      <c r="H255" t="s">
        <v>1357</v>
      </c>
      <c r="I255" t="s">
        <v>546</v>
      </c>
      <c r="J255" t="s">
        <v>11</v>
      </c>
      <c r="K255" s="3">
        <v>254</v>
      </c>
      <c r="L255" t="s">
        <v>28</v>
      </c>
      <c r="M255" t="s">
        <v>218</v>
      </c>
      <c r="N255" t="s">
        <v>76</v>
      </c>
      <c r="O255" t="s">
        <v>90</v>
      </c>
      <c r="P255" t="s">
        <v>42</v>
      </c>
      <c r="Q255" s="8">
        <v>297</v>
      </c>
      <c r="R255" t="str">
        <f>TEXT(sala[[#This Row],[Hora de Llegada]],"DD/MM/AAAA")</f>
        <v>02/04/2023</v>
      </c>
      <c r="S255" t="str">
        <f>UPPER(TEXT(sala[[#This Row],[Fecha factura]],"DDDD"))</f>
        <v>DOMINGO</v>
      </c>
      <c r="T255" s="10">
        <f>sala[[#This Row],[Hora de Salida]] - sala[[#This Row],[Hora de Llegada]] + IF(sala[[#This Row],[Estado de la Mesa]]="Ocupada",15/1440,0)</f>
        <v>0.11250000000291038</v>
      </c>
      <c r="U255" s="2">
        <v>141</v>
      </c>
      <c r="V255" s="9">
        <f>sala[[#This Row],[Tiempo de Preparacion (Minutos)]]/1440</f>
        <v>9.7916666666666666E-2</v>
      </c>
      <c r="W255" s="10">
        <f>IF(sala[[#This Row],[Tiempo de permanencia]]-sala[[#This Row],[Tiempo de Preparacion (Horas)]]&lt;0,0,sala[[#This Row],[Tiempo de permanencia]]-sala[[#This Row],[Tiempo de Preparacion (Horas)]])</f>
        <v>1.4583333336243717E-2</v>
      </c>
      <c r="X255" t="str">
        <f>IF(sala[[#This Row],[Tiempo Degustacion]]=0,"NO", "SI")</f>
        <v>SI</v>
      </c>
    </row>
    <row r="256" spans="1:24" x14ac:dyDescent="0.45">
      <c r="A256" s="3">
        <v>8</v>
      </c>
      <c r="B256" t="s">
        <v>547</v>
      </c>
      <c r="C256">
        <v>4</v>
      </c>
      <c r="D256" s="1">
        <v>45018.099305555559</v>
      </c>
      <c r="E256" s="1">
        <v>45018.165972222225</v>
      </c>
      <c r="F256" t="s">
        <v>19</v>
      </c>
      <c r="G256" t="s">
        <v>33</v>
      </c>
      <c r="H256" t="s">
        <v>15</v>
      </c>
      <c r="I256" t="s">
        <v>548</v>
      </c>
      <c r="J256" t="s">
        <v>11</v>
      </c>
      <c r="K256" s="3">
        <v>255</v>
      </c>
      <c r="L256" t="s">
        <v>50</v>
      </c>
      <c r="M256" t="s">
        <v>229</v>
      </c>
      <c r="Q256" s="8">
        <v>25</v>
      </c>
      <c r="R256" t="str">
        <f>TEXT(sala[[#This Row],[Hora de Llegada]],"DD/MM/AAAA")</f>
        <v>02/04/2023</v>
      </c>
      <c r="S256" t="str">
        <f>UPPER(TEXT(sala[[#This Row],[Fecha factura]],"DDDD"))</f>
        <v>DOMINGO</v>
      </c>
      <c r="T256" s="10">
        <f>sala[[#This Row],[Hora de Salida]] - sala[[#This Row],[Hora de Llegada]] + IF(sala[[#This Row],[Estado de la Mesa]]="Ocupada",15/1440,0)</f>
        <v>6.6666666665696539E-2</v>
      </c>
      <c r="U256" s="2">
        <v>37</v>
      </c>
      <c r="V256" s="9">
        <f>sala[[#This Row],[Tiempo de Preparacion (Minutos)]]/1440</f>
        <v>2.5694444444444443E-2</v>
      </c>
      <c r="W256" s="10">
        <f>IF(sala[[#This Row],[Tiempo de permanencia]]-sala[[#This Row],[Tiempo de Preparacion (Horas)]]&lt;0,0,sala[[#This Row],[Tiempo de permanencia]]-sala[[#This Row],[Tiempo de Preparacion (Horas)]])</f>
        <v>4.0972222221252096E-2</v>
      </c>
      <c r="X256" t="str">
        <f>IF(sala[[#This Row],[Tiempo Degustacion]]=0,"NO", "SI")</f>
        <v>SI</v>
      </c>
    </row>
    <row r="257" spans="1:24" x14ac:dyDescent="0.45">
      <c r="A257" s="3">
        <v>5</v>
      </c>
      <c r="B257" t="s">
        <v>549</v>
      </c>
      <c r="C257">
        <v>2</v>
      </c>
      <c r="D257" s="1">
        <v>45018.015972222223</v>
      </c>
      <c r="E257" s="1">
        <v>45018.143750000003</v>
      </c>
      <c r="F257" t="s">
        <v>26</v>
      </c>
      <c r="G257" t="s">
        <v>14</v>
      </c>
      <c r="H257" t="s">
        <v>15</v>
      </c>
      <c r="I257" t="s">
        <v>550</v>
      </c>
      <c r="J257" t="s">
        <v>11</v>
      </c>
      <c r="K257" s="3">
        <v>256</v>
      </c>
      <c r="L257" t="s">
        <v>105</v>
      </c>
      <c r="M257" t="s">
        <v>126</v>
      </c>
      <c r="Q257" s="8">
        <v>21</v>
      </c>
      <c r="R257" t="str">
        <f>TEXT(sala[[#This Row],[Hora de Llegada]],"DD/MM/AAAA")</f>
        <v>02/04/2023</v>
      </c>
      <c r="S257" t="str">
        <f>UPPER(TEXT(sala[[#This Row],[Fecha factura]],"DDDD"))</f>
        <v>DOMINGO</v>
      </c>
      <c r="T257" s="10">
        <f>sala[[#This Row],[Hora de Salida]] - sala[[#This Row],[Hora de Llegada]] + IF(sala[[#This Row],[Estado de la Mesa]]="Ocupada",15/1440,0)</f>
        <v>0.12777777777955635</v>
      </c>
      <c r="U257" s="2">
        <v>16</v>
      </c>
      <c r="V257" s="9">
        <f>sala[[#This Row],[Tiempo de Preparacion (Minutos)]]/1440</f>
        <v>1.1111111111111112E-2</v>
      </c>
      <c r="W257" s="10">
        <f>IF(sala[[#This Row],[Tiempo de permanencia]]-sala[[#This Row],[Tiempo de Preparacion (Horas)]]&lt;0,0,sala[[#This Row],[Tiempo de permanencia]]-sala[[#This Row],[Tiempo de Preparacion (Horas)]])</f>
        <v>0.11666666666844523</v>
      </c>
      <c r="X257" t="str">
        <f>IF(sala[[#This Row],[Tiempo Degustacion]]=0,"NO", "SI")</f>
        <v>SI</v>
      </c>
    </row>
    <row r="258" spans="1:24" x14ac:dyDescent="0.45">
      <c r="A258" s="3">
        <v>12</v>
      </c>
      <c r="B258" t="s">
        <v>551</v>
      </c>
      <c r="C258">
        <v>5</v>
      </c>
      <c r="D258" s="1">
        <v>45018.088888888888</v>
      </c>
      <c r="E258" s="1">
        <v>45018.136805555558</v>
      </c>
      <c r="F258" t="s">
        <v>19</v>
      </c>
      <c r="G258" t="s">
        <v>9</v>
      </c>
      <c r="H258" t="s">
        <v>1357</v>
      </c>
      <c r="I258" t="s">
        <v>552</v>
      </c>
      <c r="J258" t="s">
        <v>11</v>
      </c>
      <c r="K258" s="3">
        <v>257</v>
      </c>
      <c r="L258" t="s">
        <v>71</v>
      </c>
      <c r="M258" t="s">
        <v>385</v>
      </c>
      <c r="Q258" s="8">
        <v>46</v>
      </c>
      <c r="R258" t="str">
        <f>TEXT(sala[[#This Row],[Hora de Llegada]],"DD/MM/AAAA")</f>
        <v>02/04/2023</v>
      </c>
      <c r="S258" t="str">
        <f>UPPER(TEXT(sala[[#This Row],[Fecha factura]],"DDDD"))</f>
        <v>DOMINGO</v>
      </c>
      <c r="T258" s="10">
        <f>sala[[#This Row],[Hora de Salida]] - sala[[#This Row],[Hora de Llegada]] + IF(sala[[#This Row],[Estado de la Mesa]]="Ocupada",15/1440,0)</f>
        <v>4.7916666670062114E-2</v>
      </c>
      <c r="U258" s="2">
        <v>28</v>
      </c>
      <c r="V258" s="9">
        <f>sala[[#This Row],[Tiempo de Preparacion (Minutos)]]/1440</f>
        <v>1.9444444444444445E-2</v>
      </c>
      <c r="W258" s="10">
        <f>IF(sala[[#This Row],[Tiempo de permanencia]]-sala[[#This Row],[Tiempo de Preparacion (Horas)]]&lt;0,0,sala[[#This Row],[Tiempo de permanencia]]-sala[[#This Row],[Tiempo de Preparacion (Horas)]])</f>
        <v>2.8472222225617669E-2</v>
      </c>
      <c r="X258" t="str">
        <f>IF(sala[[#This Row],[Tiempo Degustacion]]=0,"NO", "SI")</f>
        <v>SI</v>
      </c>
    </row>
    <row r="259" spans="1:24" x14ac:dyDescent="0.45">
      <c r="A259" s="3">
        <v>12</v>
      </c>
      <c r="B259" t="s">
        <v>553</v>
      </c>
      <c r="C259">
        <v>1</v>
      </c>
      <c r="D259" s="1">
        <v>45018.027083333334</v>
      </c>
      <c r="E259" s="1">
        <v>45018.188888888886</v>
      </c>
      <c r="F259" t="s">
        <v>19</v>
      </c>
      <c r="G259" t="s">
        <v>14</v>
      </c>
      <c r="H259" t="s">
        <v>1357</v>
      </c>
      <c r="I259" t="s">
        <v>554</v>
      </c>
      <c r="J259" t="s">
        <v>11</v>
      </c>
      <c r="K259" s="3">
        <v>258</v>
      </c>
      <c r="L259" t="s">
        <v>45</v>
      </c>
      <c r="M259" t="s">
        <v>229</v>
      </c>
      <c r="N259" t="s">
        <v>86</v>
      </c>
      <c r="O259" t="s">
        <v>87</v>
      </c>
      <c r="P259" t="s">
        <v>75</v>
      </c>
      <c r="Q259" s="8">
        <v>117</v>
      </c>
      <c r="R259" t="str">
        <f>TEXT(sala[[#This Row],[Hora de Llegada]],"DD/MM/AAAA")</f>
        <v>02/04/2023</v>
      </c>
      <c r="S259" t="str">
        <f>UPPER(TEXT(sala[[#This Row],[Fecha factura]],"DDDD"))</f>
        <v>DOMINGO</v>
      </c>
      <c r="T259" s="10">
        <f>sala[[#This Row],[Hora de Salida]] - sala[[#This Row],[Hora de Llegada]] + IF(sala[[#This Row],[Estado de la Mesa]]="Ocupada",15/1440,0)</f>
        <v>0.16180555555183673</v>
      </c>
      <c r="U259" s="2">
        <v>105</v>
      </c>
      <c r="V259" s="9">
        <f>sala[[#This Row],[Tiempo de Preparacion (Minutos)]]/1440</f>
        <v>7.2916666666666671E-2</v>
      </c>
      <c r="W259" s="10">
        <f>IF(sala[[#This Row],[Tiempo de permanencia]]-sala[[#This Row],[Tiempo de Preparacion (Horas)]]&lt;0,0,sala[[#This Row],[Tiempo de permanencia]]-sala[[#This Row],[Tiempo de Preparacion (Horas)]])</f>
        <v>8.8888888885170061E-2</v>
      </c>
      <c r="X259" t="str">
        <f>IF(sala[[#This Row],[Tiempo Degustacion]]=0,"NO", "SI")</f>
        <v>SI</v>
      </c>
    </row>
    <row r="260" spans="1:24" x14ac:dyDescent="0.45">
      <c r="A260" s="3">
        <v>10</v>
      </c>
      <c r="B260" t="s">
        <v>175</v>
      </c>
      <c r="C260">
        <v>5</v>
      </c>
      <c r="D260" s="1">
        <v>45018.143750000003</v>
      </c>
      <c r="E260" s="1">
        <v>45018.261111111111</v>
      </c>
      <c r="F260" t="s">
        <v>13</v>
      </c>
      <c r="G260" t="s">
        <v>9</v>
      </c>
      <c r="H260" t="s">
        <v>1357</v>
      </c>
      <c r="I260" t="s">
        <v>555</v>
      </c>
      <c r="J260" t="s">
        <v>38</v>
      </c>
      <c r="K260" s="3">
        <v>259</v>
      </c>
      <c r="L260" t="s">
        <v>39</v>
      </c>
      <c r="M260" t="s">
        <v>200</v>
      </c>
      <c r="Q260" s="8">
        <v>81</v>
      </c>
      <c r="R260" t="str">
        <f>TEXT(sala[[#This Row],[Hora de Llegada]],"DD/MM/AAAA")</f>
        <v>02/04/2023</v>
      </c>
      <c r="S260" t="str">
        <f>UPPER(TEXT(sala[[#This Row],[Fecha factura]],"DDDD"))</f>
        <v>DOMINGO</v>
      </c>
      <c r="T260" s="10">
        <f>sala[[#This Row],[Hora de Salida]] - sala[[#This Row],[Hora de Llegada]] + IF(sala[[#This Row],[Estado de la Mesa]]="Ocupada",15/1440,0)</f>
        <v>0.1277777777747057</v>
      </c>
      <c r="U260" s="2">
        <v>11</v>
      </c>
      <c r="V260" s="9">
        <f>sala[[#This Row],[Tiempo de Preparacion (Minutos)]]/1440</f>
        <v>7.6388888888888886E-3</v>
      </c>
      <c r="W260" s="10">
        <f>IF(sala[[#This Row],[Tiempo de permanencia]]-sala[[#This Row],[Tiempo de Preparacion (Horas)]]&lt;0,0,sala[[#This Row],[Tiempo de permanencia]]-sala[[#This Row],[Tiempo de Preparacion (Horas)]])</f>
        <v>0.12013888888581681</v>
      </c>
      <c r="X260" t="str">
        <f>IF(sala[[#This Row],[Tiempo Degustacion]]=0,"NO", "SI")</f>
        <v>SI</v>
      </c>
    </row>
    <row r="261" spans="1:24" x14ac:dyDescent="0.45">
      <c r="A261" s="3">
        <v>20</v>
      </c>
      <c r="B261" t="s">
        <v>556</v>
      </c>
      <c r="C261">
        <v>6</v>
      </c>
      <c r="D261" s="1">
        <v>45018.057638888888</v>
      </c>
      <c r="E261" s="1">
        <v>45018.193055555559</v>
      </c>
      <c r="F261" t="s">
        <v>26</v>
      </c>
      <c r="G261" t="s">
        <v>9</v>
      </c>
      <c r="H261" t="s">
        <v>15</v>
      </c>
      <c r="I261" t="s">
        <v>557</v>
      </c>
      <c r="J261" t="s">
        <v>38</v>
      </c>
      <c r="K261" s="3">
        <v>260</v>
      </c>
      <c r="L261" t="s">
        <v>50</v>
      </c>
      <c r="M261" t="s">
        <v>385</v>
      </c>
      <c r="Q261" s="8">
        <v>69</v>
      </c>
      <c r="R261" t="str">
        <f>TEXT(sala[[#This Row],[Hora de Llegada]],"DD/MM/AAAA")</f>
        <v>02/04/2023</v>
      </c>
      <c r="S261" t="str">
        <f>UPPER(TEXT(sala[[#This Row],[Fecha factura]],"DDDD"))</f>
        <v>DOMINGO</v>
      </c>
      <c r="T261" s="10">
        <f>sala[[#This Row],[Hora de Salida]] - sala[[#This Row],[Hora de Llegada]] + IF(sala[[#This Row],[Estado de la Mesa]]="Ocupada",15/1440,0)</f>
        <v>0.14583333333818396</v>
      </c>
      <c r="U261" s="2">
        <v>49</v>
      </c>
      <c r="V261" s="9">
        <f>sala[[#This Row],[Tiempo de Preparacion (Minutos)]]/1440</f>
        <v>3.4027777777777775E-2</v>
      </c>
      <c r="W261" s="10">
        <f>IF(sala[[#This Row],[Tiempo de permanencia]]-sala[[#This Row],[Tiempo de Preparacion (Horas)]]&lt;0,0,sala[[#This Row],[Tiempo de permanencia]]-sala[[#This Row],[Tiempo de Preparacion (Horas)]])</f>
        <v>0.11180555556040619</v>
      </c>
      <c r="X261" t="str">
        <f>IF(sala[[#This Row],[Tiempo Degustacion]]=0,"NO", "SI")</f>
        <v>SI</v>
      </c>
    </row>
    <row r="262" spans="1:24" x14ac:dyDescent="0.45">
      <c r="A262" s="3">
        <v>8</v>
      </c>
      <c r="B262" t="s">
        <v>558</v>
      </c>
      <c r="C262">
        <v>1</v>
      </c>
      <c r="D262" s="1">
        <v>45018.047222222223</v>
      </c>
      <c r="E262" s="1">
        <v>45018.121527777781</v>
      </c>
      <c r="F262" t="s">
        <v>30</v>
      </c>
      <c r="G262" t="s">
        <v>9</v>
      </c>
      <c r="H262" t="s">
        <v>1357</v>
      </c>
      <c r="I262" t="s">
        <v>559</v>
      </c>
      <c r="J262" t="s">
        <v>38</v>
      </c>
      <c r="K262" s="3">
        <v>261</v>
      </c>
      <c r="L262" t="s">
        <v>79</v>
      </c>
      <c r="M262" t="s">
        <v>480</v>
      </c>
      <c r="N262" t="s">
        <v>91</v>
      </c>
      <c r="Q262" s="8">
        <v>154</v>
      </c>
      <c r="R262" t="str">
        <f>TEXT(sala[[#This Row],[Hora de Llegada]],"DD/MM/AAAA")</f>
        <v>02/04/2023</v>
      </c>
      <c r="S262" t="str">
        <f>UPPER(TEXT(sala[[#This Row],[Fecha factura]],"DDDD"))</f>
        <v>DOMINGO</v>
      </c>
      <c r="T262" s="10">
        <f>sala[[#This Row],[Hora de Salida]] - sala[[#This Row],[Hora de Llegada]] + IF(sala[[#This Row],[Estado de la Mesa]]="Ocupada",15/1440,0)</f>
        <v>8.472222222432417E-2</v>
      </c>
      <c r="U262" s="2">
        <v>55</v>
      </c>
      <c r="V262" s="9">
        <f>sala[[#This Row],[Tiempo de Preparacion (Minutos)]]/1440</f>
        <v>3.8194444444444448E-2</v>
      </c>
      <c r="W262" s="10">
        <f>IF(sala[[#This Row],[Tiempo de permanencia]]-sala[[#This Row],[Tiempo de Preparacion (Horas)]]&lt;0,0,sala[[#This Row],[Tiempo de permanencia]]-sala[[#This Row],[Tiempo de Preparacion (Horas)]])</f>
        <v>4.6527777779879723E-2</v>
      </c>
      <c r="X262" t="str">
        <f>IF(sala[[#This Row],[Tiempo Degustacion]]=0,"NO", "SI")</f>
        <v>SI</v>
      </c>
    </row>
    <row r="263" spans="1:24" x14ac:dyDescent="0.45">
      <c r="A263" s="3">
        <v>18</v>
      </c>
      <c r="B263" t="s">
        <v>560</v>
      </c>
      <c r="C263">
        <v>4</v>
      </c>
      <c r="D263" s="1">
        <v>45018.155555555553</v>
      </c>
      <c r="E263" s="1">
        <v>45018.306250000001</v>
      </c>
      <c r="F263" t="s">
        <v>19</v>
      </c>
      <c r="G263" t="s">
        <v>9</v>
      </c>
      <c r="H263" t="s">
        <v>1357</v>
      </c>
      <c r="I263" t="s">
        <v>561</v>
      </c>
      <c r="J263" t="s">
        <v>38</v>
      </c>
      <c r="K263" s="3">
        <v>262</v>
      </c>
      <c r="L263" t="s">
        <v>39</v>
      </c>
      <c r="M263" t="s">
        <v>390</v>
      </c>
      <c r="N263" t="s">
        <v>23</v>
      </c>
      <c r="Q263" s="8">
        <v>115</v>
      </c>
      <c r="R263" t="str">
        <f>TEXT(sala[[#This Row],[Hora de Llegada]],"DD/MM/AAAA")</f>
        <v>02/04/2023</v>
      </c>
      <c r="S263" t="str">
        <f>UPPER(TEXT(sala[[#This Row],[Fecha factura]],"DDDD"))</f>
        <v>DOMINGO</v>
      </c>
      <c r="T263" s="10">
        <f>sala[[#This Row],[Hora de Salida]] - sala[[#This Row],[Hora de Llegada]] + IF(sala[[#This Row],[Estado de la Mesa]]="Ocupada",15/1440,0)</f>
        <v>0.16111111111482992</v>
      </c>
      <c r="U263" s="2">
        <v>48</v>
      </c>
      <c r="V263" s="9">
        <f>sala[[#This Row],[Tiempo de Preparacion (Minutos)]]/1440</f>
        <v>3.3333333333333333E-2</v>
      </c>
      <c r="W263" s="10">
        <f>IF(sala[[#This Row],[Tiempo de permanencia]]-sala[[#This Row],[Tiempo de Preparacion (Horas)]]&lt;0,0,sala[[#This Row],[Tiempo de permanencia]]-sala[[#This Row],[Tiempo de Preparacion (Horas)]])</f>
        <v>0.1277777777814966</v>
      </c>
      <c r="X263" t="str">
        <f>IF(sala[[#This Row],[Tiempo Degustacion]]=0,"NO", "SI")</f>
        <v>SI</v>
      </c>
    </row>
    <row r="264" spans="1:24" x14ac:dyDescent="0.45">
      <c r="A264" s="3">
        <v>5</v>
      </c>
      <c r="B264" t="s">
        <v>303</v>
      </c>
      <c r="C264">
        <v>1</v>
      </c>
      <c r="D264" s="1">
        <v>45018.120138888888</v>
      </c>
      <c r="E264" s="1">
        <v>45018.226388888892</v>
      </c>
      <c r="F264" t="s">
        <v>13</v>
      </c>
      <c r="G264" t="s">
        <v>14</v>
      </c>
      <c r="H264" t="s">
        <v>1357</v>
      </c>
      <c r="I264" t="s">
        <v>562</v>
      </c>
      <c r="J264" t="s">
        <v>21</v>
      </c>
      <c r="K264" s="3">
        <v>263</v>
      </c>
      <c r="L264" t="s">
        <v>50</v>
      </c>
      <c r="M264" t="s">
        <v>480</v>
      </c>
      <c r="N264" t="s">
        <v>55</v>
      </c>
      <c r="O264" t="s">
        <v>161</v>
      </c>
      <c r="P264" t="s">
        <v>46</v>
      </c>
      <c r="Q264" s="8">
        <v>121</v>
      </c>
      <c r="R264" t="str">
        <f>TEXT(sala[[#This Row],[Hora de Llegada]],"DD/MM/AAAA")</f>
        <v>02/04/2023</v>
      </c>
      <c r="S264" t="str">
        <f>UPPER(TEXT(sala[[#This Row],[Fecha factura]],"DDDD"))</f>
        <v>DOMINGO</v>
      </c>
      <c r="T264" s="10">
        <f>sala[[#This Row],[Hora de Salida]] - sala[[#This Row],[Hora de Llegada]] + IF(sala[[#This Row],[Estado de la Mesa]]="Ocupada",15/1440,0)</f>
        <v>0.10625000000436557</v>
      </c>
      <c r="U264" s="2">
        <v>149</v>
      </c>
      <c r="V264" s="9">
        <f>sala[[#This Row],[Tiempo de Preparacion (Minutos)]]/1440</f>
        <v>0.10347222222222222</v>
      </c>
      <c r="W264" s="10">
        <f>IF(sala[[#This Row],[Tiempo de permanencia]]-sala[[#This Row],[Tiempo de Preparacion (Horas)]]&lt;0,0,sala[[#This Row],[Tiempo de permanencia]]-sala[[#This Row],[Tiempo de Preparacion (Horas)]])</f>
        <v>2.7777777821433591E-3</v>
      </c>
      <c r="X264" t="str">
        <f>IF(sala[[#This Row],[Tiempo Degustacion]]=0,"NO", "SI")</f>
        <v>SI</v>
      </c>
    </row>
    <row r="265" spans="1:24" x14ac:dyDescent="0.45">
      <c r="A265" s="3">
        <v>2</v>
      </c>
      <c r="B265" t="s">
        <v>563</v>
      </c>
      <c r="C265">
        <v>1</v>
      </c>
      <c r="D265" s="1">
        <v>45018.132638888892</v>
      </c>
      <c r="E265" s="1">
        <v>45018.18472222222</v>
      </c>
      <c r="F265" t="s">
        <v>13</v>
      </c>
      <c r="G265" t="s">
        <v>9</v>
      </c>
      <c r="H265" t="s">
        <v>1357</v>
      </c>
      <c r="I265" t="s">
        <v>564</v>
      </c>
      <c r="J265" t="s">
        <v>21</v>
      </c>
      <c r="K265" s="3">
        <v>264</v>
      </c>
      <c r="L265" t="s">
        <v>45</v>
      </c>
      <c r="M265" t="s">
        <v>35</v>
      </c>
      <c r="N265" t="s">
        <v>87</v>
      </c>
      <c r="O265" t="s">
        <v>161</v>
      </c>
      <c r="P265" t="s">
        <v>83</v>
      </c>
      <c r="Q265" s="8">
        <v>182</v>
      </c>
      <c r="R265" t="str">
        <f>TEXT(sala[[#This Row],[Hora de Llegada]],"DD/MM/AAAA")</f>
        <v>02/04/2023</v>
      </c>
      <c r="S265" t="str">
        <f>UPPER(TEXT(sala[[#This Row],[Fecha factura]],"DDDD"))</f>
        <v>DOMINGO</v>
      </c>
      <c r="T265" s="10">
        <f>sala[[#This Row],[Hora de Salida]] - sala[[#This Row],[Hora de Llegada]] + IF(sala[[#This Row],[Estado de la Mesa]]="Ocupada",15/1440,0)</f>
        <v>5.2083333328482695E-2</v>
      </c>
      <c r="U265" s="2">
        <v>117</v>
      </c>
      <c r="V265" s="9">
        <f>sala[[#This Row],[Tiempo de Preparacion (Minutos)]]/1440</f>
        <v>8.1250000000000003E-2</v>
      </c>
      <c r="W265" s="10">
        <f>IF(sala[[#This Row],[Tiempo de permanencia]]-sala[[#This Row],[Tiempo de Preparacion (Horas)]]&lt;0,0,sala[[#This Row],[Tiempo de permanencia]]-sala[[#This Row],[Tiempo de Preparacion (Horas)]])</f>
        <v>0</v>
      </c>
      <c r="X265" t="str">
        <f>IF(sala[[#This Row],[Tiempo Degustacion]]=0,"NO", "SI")</f>
        <v>NO</v>
      </c>
    </row>
    <row r="266" spans="1:24" x14ac:dyDescent="0.45">
      <c r="A266" s="3">
        <v>6</v>
      </c>
      <c r="B266" t="s">
        <v>565</v>
      </c>
      <c r="C266">
        <v>1</v>
      </c>
      <c r="D266" s="1">
        <v>45018.120833333334</v>
      </c>
      <c r="E266" s="1">
        <v>45018.260416666664</v>
      </c>
      <c r="F266" t="s">
        <v>19</v>
      </c>
      <c r="G266" t="s">
        <v>14</v>
      </c>
      <c r="H266" t="s">
        <v>1356</v>
      </c>
      <c r="I266" t="s">
        <v>566</v>
      </c>
      <c r="J266" t="s">
        <v>21</v>
      </c>
      <c r="K266" s="3">
        <v>265</v>
      </c>
      <c r="L266" t="s">
        <v>79</v>
      </c>
      <c r="M266" t="s">
        <v>385</v>
      </c>
      <c r="N266" t="s">
        <v>23</v>
      </c>
      <c r="O266" t="s">
        <v>116</v>
      </c>
      <c r="P266" t="s">
        <v>161</v>
      </c>
      <c r="Q266" s="8">
        <v>171</v>
      </c>
      <c r="R266" t="str">
        <f>TEXT(sala[[#This Row],[Hora de Llegada]],"DD/MM/AAAA")</f>
        <v>02/04/2023</v>
      </c>
      <c r="S266" t="str">
        <f>UPPER(TEXT(sala[[#This Row],[Fecha factura]],"DDDD"))</f>
        <v>DOMINGO</v>
      </c>
      <c r="T266" s="10">
        <f>sala[[#This Row],[Hora de Salida]] - sala[[#This Row],[Hora de Llegada]] + IF(sala[[#This Row],[Estado de la Mesa]]="Ocupada",15/1440,0)</f>
        <v>0.13958333332993789</v>
      </c>
      <c r="U266" s="2">
        <v>135</v>
      </c>
      <c r="V266" s="9">
        <f>sala[[#This Row],[Tiempo de Preparacion (Minutos)]]/1440</f>
        <v>9.375E-2</v>
      </c>
      <c r="W266" s="10">
        <f>IF(sala[[#This Row],[Tiempo de permanencia]]-sala[[#This Row],[Tiempo de Preparacion (Horas)]]&lt;0,0,sala[[#This Row],[Tiempo de permanencia]]-sala[[#This Row],[Tiempo de Preparacion (Horas)]])</f>
        <v>4.5833333329937886E-2</v>
      </c>
      <c r="X266" t="str">
        <f>IF(sala[[#This Row],[Tiempo Degustacion]]=0,"NO", "SI")</f>
        <v>SI</v>
      </c>
    </row>
    <row r="267" spans="1:24" x14ac:dyDescent="0.45">
      <c r="A267" s="3">
        <v>4</v>
      </c>
      <c r="B267" t="s">
        <v>567</v>
      </c>
      <c r="C267">
        <v>4</v>
      </c>
      <c r="D267" s="1">
        <v>45018.020833333336</v>
      </c>
      <c r="E267" s="1">
        <v>45018.086111111108</v>
      </c>
      <c r="F267" t="s">
        <v>19</v>
      </c>
      <c r="G267" t="s">
        <v>9</v>
      </c>
      <c r="H267" t="s">
        <v>1357</v>
      </c>
      <c r="I267" t="s">
        <v>568</v>
      </c>
      <c r="J267" t="s">
        <v>11</v>
      </c>
      <c r="K267" s="3">
        <v>266</v>
      </c>
      <c r="L267" t="s">
        <v>28</v>
      </c>
      <c r="M267" t="s">
        <v>300</v>
      </c>
      <c r="N267" t="s">
        <v>83</v>
      </c>
      <c r="Q267" s="8">
        <v>99</v>
      </c>
      <c r="R267" t="str">
        <f>TEXT(sala[[#This Row],[Hora de Llegada]],"DD/MM/AAAA")</f>
        <v>02/04/2023</v>
      </c>
      <c r="S267" t="str">
        <f>UPPER(TEXT(sala[[#This Row],[Fecha factura]],"DDDD"))</f>
        <v>DOMINGO</v>
      </c>
      <c r="T267" s="10">
        <f>sala[[#This Row],[Hora de Salida]] - sala[[#This Row],[Hora de Llegada]] + IF(sala[[#This Row],[Estado de la Mesa]]="Ocupada",15/1440,0)</f>
        <v>6.5277777772280388E-2</v>
      </c>
      <c r="U267" s="2">
        <v>106</v>
      </c>
      <c r="V267" s="9">
        <f>sala[[#This Row],[Tiempo de Preparacion (Minutos)]]/1440</f>
        <v>7.3611111111111113E-2</v>
      </c>
      <c r="W267" s="10">
        <f>IF(sala[[#This Row],[Tiempo de permanencia]]-sala[[#This Row],[Tiempo de Preparacion (Horas)]]&lt;0,0,sala[[#This Row],[Tiempo de permanencia]]-sala[[#This Row],[Tiempo de Preparacion (Horas)]])</f>
        <v>0</v>
      </c>
      <c r="X267" t="str">
        <f>IF(sala[[#This Row],[Tiempo Degustacion]]=0,"NO", "SI")</f>
        <v>NO</v>
      </c>
    </row>
    <row r="268" spans="1:24" x14ac:dyDescent="0.45">
      <c r="A268" s="3">
        <v>7</v>
      </c>
      <c r="B268" t="s">
        <v>569</v>
      </c>
      <c r="C268">
        <v>5</v>
      </c>
      <c r="D268" s="1">
        <v>45019.088194444441</v>
      </c>
      <c r="E268" s="1">
        <v>45019.158333333333</v>
      </c>
      <c r="F268" t="s">
        <v>19</v>
      </c>
      <c r="G268" t="s">
        <v>33</v>
      </c>
      <c r="H268" t="s">
        <v>1357</v>
      </c>
      <c r="I268" t="s">
        <v>570</v>
      </c>
      <c r="J268" t="s">
        <v>38</v>
      </c>
      <c r="K268" s="3">
        <v>267</v>
      </c>
      <c r="L268" t="s">
        <v>1359</v>
      </c>
      <c r="M268" t="s">
        <v>480</v>
      </c>
      <c r="N268" t="s">
        <v>42</v>
      </c>
      <c r="O268" t="s">
        <v>161</v>
      </c>
      <c r="Q268" s="8">
        <v>118</v>
      </c>
      <c r="R268" t="str">
        <f>TEXT(sala[[#This Row],[Hora de Llegada]],"DD/MM/AAAA")</f>
        <v>03/04/2023</v>
      </c>
      <c r="S268" t="str">
        <f>UPPER(TEXT(sala[[#This Row],[Fecha factura]],"DDDD"))</f>
        <v>LUNES</v>
      </c>
      <c r="T268" s="10">
        <f>sala[[#This Row],[Hora de Salida]] - sala[[#This Row],[Hora de Llegada]] + IF(sala[[#This Row],[Estado de la Mesa]]="Ocupada",15/1440,0)</f>
        <v>8.0555555558627631E-2</v>
      </c>
      <c r="U268" s="2">
        <v>96</v>
      </c>
      <c r="V268" s="9">
        <f>sala[[#This Row],[Tiempo de Preparacion (Minutos)]]/1440</f>
        <v>6.6666666666666666E-2</v>
      </c>
      <c r="W268" s="10">
        <f>IF(sala[[#This Row],[Tiempo de permanencia]]-sala[[#This Row],[Tiempo de Preparacion (Horas)]]&lt;0,0,sala[[#This Row],[Tiempo de permanencia]]-sala[[#This Row],[Tiempo de Preparacion (Horas)]])</f>
        <v>1.3888888891960965E-2</v>
      </c>
      <c r="X268" t="str">
        <f>IF(sala[[#This Row],[Tiempo Degustacion]]=0,"NO", "SI")</f>
        <v>SI</v>
      </c>
    </row>
    <row r="269" spans="1:24" x14ac:dyDescent="0.45">
      <c r="A269" s="3">
        <v>14</v>
      </c>
      <c r="B269" t="s">
        <v>571</v>
      </c>
      <c r="C269">
        <v>1</v>
      </c>
      <c r="D269" s="1">
        <v>45019.031944444447</v>
      </c>
      <c r="E269" s="1">
        <v>45019.155555555553</v>
      </c>
      <c r="F269" t="s">
        <v>8</v>
      </c>
      <c r="G269" t="s">
        <v>9</v>
      </c>
      <c r="H269" t="s">
        <v>1356</v>
      </c>
      <c r="I269" t="s">
        <v>572</v>
      </c>
      <c r="J269" t="s">
        <v>21</v>
      </c>
      <c r="K269" s="3">
        <v>268</v>
      </c>
      <c r="L269" t="s">
        <v>50</v>
      </c>
      <c r="M269" t="s">
        <v>300</v>
      </c>
      <c r="N269" t="s">
        <v>150</v>
      </c>
      <c r="Q269" s="8">
        <v>68</v>
      </c>
      <c r="R269" t="str">
        <f>TEXT(sala[[#This Row],[Hora de Llegada]],"DD/MM/AAAA")</f>
        <v>03/04/2023</v>
      </c>
      <c r="S269" t="str">
        <f>UPPER(TEXT(sala[[#This Row],[Fecha factura]],"DDDD"))</f>
        <v>LUNES</v>
      </c>
      <c r="T269" s="10">
        <f>sala[[#This Row],[Hora de Salida]] - sala[[#This Row],[Hora de Llegada]] + IF(sala[[#This Row],[Estado de la Mesa]]="Ocupada",15/1440,0)</f>
        <v>0.12361111110658385</v>
      </c>
      <c r="U269" s="2">
        <v>83</v>
      </c>
      <c r="V269" s="9">
        <f>sala[[#This Row],[Tiempo de Preparacion (Minutos)]]/1440</f>
        <v>5.7638888888888892E-2</v>
      </c>
      <c r="W269" s="10">
        <f>IF(sala[[#This Row],[Tiempo de permanencia]]-sala[[#This Row],[Tiempo de Preparacion (Horas)]]&lt;0,0,sala[[#This Row],[Tiempo de permanencia]]-sala[[#This Row],[Tiempo de Preparacion (Horas)]])</f>
        <v>6.5972222217694956E-2</v>
      </c>
      <c r="X269" t="str">
        <f>IF(sala[[#This Row],[Tiempo Degustacion]]=0,"NO", "SI")</f>
        <v>SI</v>
      </c>
    </row>
    <row r="270" spans="1:24" x14ac:dyDescent="0.45">
      <c r="A270" s="3">
        <v>11</v>
      </c>
      <c r="B270" t="s">
        <v>573</v>
      </c>
      <c r="C270">
        <v>2</v>
      </c>
      <c r="D270" s="1">
        <v>45019.123611111114</v>
      </c>
      <c r="E270" s="1">
        <v>45019.177083333336</v>
      </c>
      <c r="F270" t="s">
        <v>19</v>
      </c>
      <c r="G270" t="s">
        <v>9</v>
      </c>
      <c r="H270" t="s">
        <v>1356</v>
      </c>
      <c r="I270" t="s">
        <v>574</v>
      </c>
      <c r="J270" t="s">
        <v>21</v>
      </c>
      <c r="K270" s="3">
        <v>269</v>
      </c>
      <c r="L270" t="s">
        <v>39</v>
      </c>
      <c r="M270" t="s">
        <v>131</v>
      </c>
      <c r="N270" t="s">
        <v>75</v>
      </c>
      <c r="O270" t="s">
        <v>90</v>
      </c>
      <c r="Q270" s="8">
        <v>250</v>
      </c>
      <c r="R270" t="str">
        <f>TEXT(sala[[#This Row],[Hora de Llegada]],"DD/MM/AAAA")</f>
        <v>03/04/2023</v>
      </c>
      <c r="S270" t="str">
        <f>UPPER(TEXT(sala[[#This Row],[Fecha factura]],"DDDD"))</f>
        <v>LUNES</v>
      </c>
      <c r="T270" s="10">
        <f>sala[[#This Row],[Hora de Salida]] - sala[[#This Row],[Hora de Llegada]] + IF(sala[[#This Row],[Estado de la Mesa]]="Ocupada",15/1440,0)</f>
        <v>5.3472222221898846E-2</v>
      </c>
      <c r="U270" s="2">
        <v>101</v>
      </c>
      <c r="V270" s="9">
        <f>sala[[#This Row],[Tiempo de Preparacion (Minutos)]]/1440</f>
        <v>7.013888888888889E-2</v>
      </c>
      <c r="W270" s="10">
        <f>IF(sala[[#This Row],[Tiempo de permanencia]]-sala[[#This Row],[Tiempo de Preparacion (Horas)]]&lt;0,0,sala[[#This Row],[Tiempo de permanencia]]-sala[[#This Row],[Tiempo de Preparacion (Horas)]])</f>
        <v>0</v>
      </c>
      <c r="X270" t="str">
        <f>IF(sala[[#This Row],[Tiempo Degustacion]]=0,"NO", "SI")</f>
        <v>NO</v>
      </c>
    </row>
    <row r="271" spans="1:24" x14ac:dyDescent="0.45">
      <c r="A271" s="3">
        <v>10</v>
      </c>
      <c r="B271" t="s">
        <v>101</v>
      </c>
      <c r="C271">
        <v>1</v>
      </c>
      <c r="D271" s="1">
        <v>45019.049305555556</v>
      </c>
      <c r="E271" s="1">
        <v>45019.207638888889</v>
      </c>
      <c r="F271" t="s">
        <v>30</v>
      </c>
      <c r="G271" t="s">
        <v>9</v>
      </c>
      <c r="H271" t="s">
        <v>1357</v>
      </c>
      <c r="I271" t="s">
        <v>575</v>
      </c>
      <c r="J271" t="s">
        <v>21</v>
      </c>
      <c r="K271" s="3">
        <v>270</v>
      </c>
      <c r="L271" t="s">
        <v>71</v>
      </c>
      <c r="M271" t="s">
        <v>98</v>
      </c>
      <c r="Q271" s="8">
        <v>102</v>
      </c>
      <c r="R271" t="str">
        <f>TEXT(sala[[#This Row],[Hora de Llegada]],"DD/MM/AAAA")</f>
        <v>03/04/2023</v>
      </c>
      <c r="S271" t="str">
        <f>UPPER(TEXT(sala[[#This Row],[Fecha factura]],"DDDD"))</f>
        <v>LUNES</v>
      </c>
      <c r="T271" s="10">
        <f>sala[[#This Row],[Hora de Salida]] - sala[[#This Row],[Hora de Llegada]] + IF(sala[[#This Row],[Estado de la Mesa]]="Ocupada",15/1440,0)</f>
        <v>0.15833333333284827</v>
      </c>
      <c r="U271" s="2">
        <v>26</v>
      </c>
      <c r="V271" s="9">
        <f>sala[[#This Row],[Tiempo de Preparacion (Minutos)]]/1440</f>
        <v>1.8055555555555554E-2</v>
      </c>
      <c r="W271" s="10">
        <f>IF(sala[[#This Row],[Tiempo de permanencia]]-sala[[#This Row],[Tiempo de Preparacion (Horas)]]&lt;0,0,sala[[#This Row],[Tiempo de permanencia]]-sala[[#This Row],[Tiempo de Preparacion (Horas)]])</f>
        <v>0.14027777777729272</v>
      </c>
      <c r="X271" t="str">
        <f>IF(sala[[#This Row],[Tiempo Degustacion]]=0,"NO", "SI")</f>
        <v>SI</v>
      </c>
    </row>
    <row r="272" spans="1:24" x14ac:dyDescent="0.45">
      <c r="A272" s="3">
        <v>3</v>
      </c>
      <c r="B272" t="s">
        <v>576</v>
      </c>
      <c r="C272">
        <v>3</v>
      </c>
      <c r="D272" s="1">
        <v>45019.069444444445</v>
      </c>
      <c r="E272" s="1">
        <v>45019.215277777781</v>
      </c>
      <c r="F272" t="s">
        <v>8</v>
      </c>
      <c r="G272" t="s">
        <v>9</v>
      </c>
      <c r="H272" t="s">
        <v>1357</v>
      </c>
      <c r="I272" t="s">
        <v>577</v>
      </c>
      <c r="J272" t="s">
        <v>38</v>
      </c>
      <c r="K272" s="3">
        <v>271</v>
      </c>
      <c r="L272" t="s">
        <v>45</v>
      </c>
      <c r="M272" t="s">
        <v>390</v>
      </c>
      <c r="Q272" s="8">
        <v>44</v>
      </c>
      <c r="R272" t="str">
        <f>TEXT(sala[[#This Row],[Hora de Llegada]],"DD/MM/AAAA")</f>
        <v>03/04/2023</v>
      </c>
      <c r="S272" t="str">
        <f>UPPER(TEXT(sala[[#This Row],[Fecha factura]],"DDDD"))</f>
        <v>LUNES</v>
      </c>
      <c r="T272" s="10">
        <f>sala[[#This Row],[Hora de Salida]] - sala[[#This Row],[Hora de Llegada]] + IF(sala[[#This Row],[Estado de la Mesa]]="Ocupada",15/1440,0)</f>
        <v>0.15625000000242531</v>
      </c>
      <c r="U272" s="2">
        <v>55</v>
      </c>
      <c r="V272" s="9">
        <f>sala[[#This Row],[Tiempo de Preparacion (Minutos)]]/1440</f>
        <v>3.8194444444444448E-2</v>
      </c>
      <c r="W272" s="10">
        <f>IF(sala[[#This Row],[Tiempo de permanencia]]-sala[[#This Row],[Tiempo de Preparacion (Horas)]]&lt;0,0,sala[[#This Row],[Tiempo de permanencia]]-sala[[#This Row],[Tiempo de Preparacion (Horas)]])</f>
        <v>0.11805555555798086</v>
      </c>
      <c r="X272" t="str">
        <f>IF(sala[[#This Row],[Tiempo Degustacion]]=0,"NO", "SI")</f>
        <v>SI</v>
      </c>
    </row>
    <row r="273" spans="1:24" x14ac:dyDescent="0.45">
      <c r="A273" s="3">
        <v>7</v>
      </c>
      <c r="B273" t="s">
        <v>578</v>
      </c>
      <c r="C273">
        <v>1</v>
      </c>
      <c r="D273" s="1">
        <v>45019.023611111108</v>
      </c>
      <c r="E273" s="1">
        <v>45019.183333333334</v>
      </c>
      <c r="F273" t="s">
        <v>30</v>
      </c>
      <c r="G273" t="s">
        <v>9</v>
      </c>
      <c r="H273" t="s">
        <v>1357</v>
      </c>
      <c r="I273" t="s">
        <v>579</v>
      </c>
      <c r="J273" t="s">
        <v>11</v>
      </c>
      <c r="K273" s="3">
        <v>272</v>
      </c>
      <c r="L273" t="s">
        <v>1359</v>
      </c>
      <c r="M273" t="s">
        <v>300</v>
      </c>
      <c r="N273" t="s">
        <v>55</v>
      </c>
      <c r="Q273" s="8">
        <v>83</v>
      </c>
      <c r="R273" t="str">
        <f>TEXT(sala[[#This Row],[Hora de Llegada]],"DD/MM/AAAA")</f>
        <v>03/04/2023</v>
      </c>
      <c r="S273" t="str">
        <f>UPPER(TEXT(sala[[#This Row],[Fecha factura]],"DDDD"))</f>
        <v>LUNES</v>
      </c>
      <c r="T273" s="10">
        <f>sala[[#This Row],[Hora de Salida]] - sala[[#This Row],[Hora de Llegada]] + IF(sala[[#This Row],[Estado de la Mesa]]="Ocupada",15/1440,0)</f>
        <v>0.15972222222626442</v>
      </c>
      <c r="U273" s="2">
        <v>83</v>
      </c>
      <c r="V273" s="9">
        <f>sala[[#This Row],[Tiempo de Preparacion (Minutos)]]/1440</f>
        <v>5.7638888888888892E-2</v>
      </c>
      <c r="W273" s="10">
        <f>IF(sala[[#This Row],[Tiempo de permanencia]]-sala[[#This Row],[Tiempo de Preparacion (Horas)]]&lt;0,0,sala[[#This Row],[Tiempo de permanencia]]-sala[[#This Row],[Tiempo de Preparacion (Horas)]])</f>
        <v>0.10208333333737553</v>
      </c>
      <c r="X273" t="str">
        <f>IF(sala[[#This Row],[Tiempo Degustacion]]=0,"NO", "SI")</f>
        <v>SI</v>
      </c>
    </row>
    <row r="274" spans="1:24" x14ac:dyDescent="0.45">
      <c r="A274" s="3">
        <v>20</v>
      </c>
      <c r="B274" t="s">
        <v>350</v>
      </c>
      <c r="C274">
        <v>5</v>
      </c>
      <c r="D274" s="1">
        <v>45019.074305555558</v>
      </c>
      <c r="E274" s="1">
        <v>45019.145138888889</v>
      </c>
      <c r="F274" t="s">
        <v>19</v>
      </c>
      <c r="G274" t="s">
        <v>9</v>
      </c>
      <c r="H274" t="s">
        <v>15</v>
      </c>
      <c r="I274" t="s">
        <v>580</v>
      </c>
      <c r="J274" t="s">
        <v>38</v>
      </c>
      <c r="K274" s="3">
        <v>273</v>
      </c>
      <c r="L274" t="s">
        <v>17</v>
      </c>
      <c r="M274" t="s">
        <v>480</v>
      </c>
      <c r="N274" t="s">
        <v>150</v>
      </c>
      <c r="O274" t="s">
        <v>83</v>
      </c>
      <c r="Q274" s="8">
        <v>123</v>
      </c>
      <c r="R274" t="str">
        <f>TEXT(sala[[#This Row],[Hora de Llegada]],"DD/MM/AAAA")</f>
        <v>03/04/2023</v>
      </c>
      <c r="S274" t="str">
        <f>UPPER(TEXT(sala[[#This Row],[Fecha factura]],"DDDD"))</f>
        <v>LUNES</v>
      </c>
      <c r="T274" s="10">
        <f>sala[[#This Row],[Hora de Salida]] - sala[[#This Row],[Hora de Llegada]] + IF(sala[[#This Row],[Estado de la Mesa]]="Ocupada",15/1440,0)</f>
        <v>8.1249999998059749E-2</v>
      </c>
      <c r="U274" s="2">
        <v>67</v>
      </c>
      <c r="V274" s="9">
        <f>sala[[#This Row],[Tiempo de Preparacion (Minutos)]]/1440</f>
        <v>4.6527777777777779E-2</v>
      </c>
      <c r="W274" s="10">
        <f>IF(sala[[#This Row],[Tiempo de permanencia]]-sala[[#This Row],[Tiempo de Preparacion (Horas)]]&lt;0,0,sala[[#This Row],[Tiempo de permanencia]]-sala[[#This Row],[Tiempo de Preparacion (Horas)]])</f>
        <v>3.472222222028197E-2</v>
      </c>
      <c r="X274" t="str">
        <f>IF(sala[[#This Row],[Tiempo Degustacion]]=0,"NO", "SI")</f>
        <v>SI</v>
      </c>
    </row>
    <row r="275" spans="1:24" x14ac:dyDescent="0.45">
      <c r="A275" s="3">
        <v>7</v>
      </c>
      <c r="B275" t="s">
        <v>581</v>
      </c>
      <c r="C275">
        <v>1</v>
      </c>
      <c r="D275" s="1">
        <v>45019.135416666664</v>
      </c>
      <c r="E275" s="1">
        <v>45019.244444444441</v>
      </c>
      <c r="F275" t="s">
        <v>13</v>
      </c>
      <c r="G275" t="s">
        <v>9</v>
      </c>
      <c r="H275" t="s">
        <v>1356</v>
      </c>
      <c r="I275" t="s">
        <v>582</v>
      </c>
      <c r="J275" t="s">
        <v>38</v>
      </c>
      <c r="K275" s="3">
        <v>274</v>
      </c>
      <c r="L275" t="s">
        <v>22</v>
      </c>
      <c r="M275" t="s">
        <v>297</v>
      </c>
      <c r="N275" t="s">
        <v>47</v>
      </c>
      <c r="Q275" s="8">
        <v>116</v>
      </c>
      <c r="R275" t="str">
        <f>TEXT(sala[[#This Row],[Hora de Llegada]],"DD/MM/AAAA")</f>
        <v>03/04/2023</v>
      </c>
      <c r="S275" t="str">
        <f>UPPER(TEXT(sala[[#This Row],[Fecha factura]],"DDDD"))</f>
        <v>LUNES</v>
      </c>
      <c r="T275" s="10">
        <f>sala[[#This Row],[Hora de Salida]] - sala[[#This Row],[Hora de Llegada]] + IF(sala[[#This Row],[Estado de la Mesa]]="Ocupada",15/1440,0)</f>
        <v>0.11944444444331263</v>
      </c>
      <c r="U275" s="2">
        <v>75</v>
      </c>
      <c r="V275" s="9">
        <f>sala[[#This Row],[Tiempo de Preparacion (Minutos)]]/1440</f>
        <v>5.2083333333333336E-2</v>
      </c>
      <c r="W275" s="10">
        <f>IF(sala[[#This Row],[Tiempo de permanencia]]-sala[[#This Row],[Tiempo de Preparacion (Horas)]]&lt;0,0,sala[[#This Row],[Tiempo de permanencia]]-sala[[#This Row],[Tiempo de Preparacion (Horas)]])</f>
        <v>6.7361111109979305E-2</v>
      </c>
      <c r="X275" t="str">
        <f>IF(sala[[#This Row],[Tiempo Degustacion]]=0,"NO", "SI")</f>
        <v>SI</v>
      </c>
    </row>
    <row r="276" spans="1:24" x14ac:dyDescent="0.45">
      <c r="A276" s="3">
        <v>5</v>
      </c>
      <c r="B276" t="s">
        <v>447</v>
      </c>
      <c r="C276">
        <v>3</v>
      </c>
      <c r="D276" s="1">
        <v>45019.092361111114</v>
      </c>
      <c r="E276" s="1">
        <v>45019.248611111114</v>
      </c>
      <c r="F276" t="s">
        <v>19</v>
      </c>
      <c r="G276" t="s">
        <v>9</v>
      </c>
      <c r="H276" t="s">
        <v>1357</v>
      </c>
      <c r="I276" t="s">
        <v>583</v>
      </c>
      <c r="J276" t="s">
        <v>11</v>
      </c>
      <c r="K276" s="3">
        <v>275</v>
      </c>
      <c r="L276" t="s">
        <v>45</v>
      </c>
      <c r="M276" t="s">
        <v>512</v>
      </c>
      <c r="N276" t="s">
        <v>23</v>
      </c>
      <c r="O276" t="s">
        <v>76</v>
      </c>
      <c r="Q276" s="8">
        <v>121</v>
      </c>
      <c r="R276" t="str">
        <f>TEXT(sala[[#This Row],[Hora de Llegada]],"DD/MM/AAAA")</f>
        <v>03/04/2023</v>
      </c>
      <c r="S276" t="str">
        <f>UPPER(TEXT(sala[[#This Row],[Fecha factura]],"DDDD"))</f>
        <v>LUNES</v>
      </c>
      <c r="T276" s="10">
        <f>sala[[#This Row],[Hora de Salida]] - sala[[#This Row],[Hora de Llegada]] + IF(sala[[#This Row],[Estado de la Mesa]]="Ocupada",15/1440,0)</f>
        <v>0.15625</v>
      </c>
      <c r="U276" s="2">
        <v>122</v>
      </c>
      <c r="V276" s="9">
        <f>sala[[#This Row],[Tiempo de Preparacion (Minutos)]]/1440</f>
        <v>8.4722222222222227E-2</v>
      </c>
      <c r="W276" s="10">
        <f>IF(sala[[#This Row],[Tiempo de permanencia]]-sala[[#This Row],[Tiempo de Preparacion (Horas)]]&lt;0,0,sala[[#This Row],[Tiempo de permanencia]]-sala[[#This Row],[Tiempo de Preparacion (Horas)]])</f>
        <v>7.1527777777777773E-2</v>
      </c>
      <c r="X276" t="str">
        <f>IF(sala[[#This Row],[Tiempo Degustacion]]=0,"NO", "SI")</f>
        <v>SI</v>
      </c>
    </row>
    <row r="277" spans="1:24" x14ac:dyDescent="0.45">
      <c r="A277" s="3">
        <v>15</v>
      </c>
      <c r="B277" t="s">
        <v>584</v>
      </c>
      <c r="C277">
        <v>6</v>
      </c>
      <c r="D277" s="1">
        <v>45019.107638888891</v>
      </c>
      <c r="E277" s="1">
        <v>45019.231944444444</v>
      </c>
      <c r="F277" t="s">
        <v>30</v>
      </c>
      <c r="G277" t="s">
        <v>9</v>
      </c>
      <c r="H277" t="s">
        <v>1356</v>
      </c>
      <c r="I277" t="s">
        <v>585</v>
      </c>
      <c r="J277" t="s">
        <v>11</v>
      </c>
      <c r="K277" s="3">
        <v>276</v>
      </c>
      <c r="L277" t="s">
        <v>71</v>
      </c>
      <c r="M277" t="s">
        <v>390</v>
      </c>
      <c r="N277" t="s">
        <v>76</v>
      </c>
      <c r="Q277" s="8">
        <v>70</v>
      </c>
      <c r="R277" t="str">
        <f>TEXT(sala[[#This Row],[Hora de Llegada]],"DD/MM/AAAA")</f>
        <v>03/04/2023</v>
      </c>
      <c r="S277" t="str">
        <f>UPPER(TEXT(sala[[#This Row],[Fecha factura]],"DDDD"))</f>
        <v>LUNES</v>
      </c>
      <c r="T277" s="10">
        <f>sala[[#This Row],[Hora de Salida]] - sala[[#This Row],[Hora de Llegada]] + IF(sala[[#This Row],[Estado de la Mesa]]="Ocupada",15/1440,0)</f>
        <v>0.12430555555329192</v>
      </c>
      <c r="U277" s="2">
        <v>85</v>
      </c>
      <c r="V277" s="9">
        <f>sala[[#This Row],[Tiempo de Preparacion (Minutos)]]/1440</f>
        <v>5.9027777777777776E-2</v>
      </c>
      <c r="W277" s="10">
        <f>IF(sala[[#This Row],[Tiempo de permanencia]]-sala[[#This Row],[Tiempo de Preparacion (Horas)]]&lt;0,0,sala[[#This Row],[Tiempo de permanencia]]-sala[[#This Row],[Tiempo de Preparacion (Horas)]])</f>
        <v>6.5277777775514148E-2</v>
      </c>
      <c r="X277" t="str">
        <f>IF(sala[[#This Row],[Tiempo Degustacion]]=0,"NO", "SI")</f>
        <v>SI</v>
      </c>
    </row>
    <row r="278" spans="1:24" x14ac:dyDescent="0.45">
      <c r="A278" s="3">
        <v>4</v>
      </c>
      <c r="B278" t="s">
        <v>586</v>
      </c>
      <c r="C278">
        <v>2</v>
      </c>
      <c r="D278" s="1">
        <v>45019.061111111114</v>
      </c>
      <c r="E278" s="1">
        <v>45019.163888888892</v>
      </c>
      <c r="F278" t="s">
        <v>26</v>
      </c>
      <c r="G278" t="s">
        <v>9</v>
      </c>
      <c r="H278" t="s">
        <v>1357</v>
      </c>
      <c r="I278" t="s">
        <v>587</v>
      </c>
      <c r="J278" t="s">
        <v>21</v>
      </c>
      <c r="K278" s="3">
        <v>277</v>
      </c>
      <c r="L278" t="s">
        <v>1359</v>
      </c>
      <c r="M278" t="s">
        <v>218</v>
      </c>
      <c r="Q278" s="8">
        <v>93</v>
      </c>
      <c r="R278" t="str">
        <f>TEXT(sala[[#This Row],[Hora de Llegada]],"DD/MM/AAAA")</f>
        <v>03/04/2023</v>
      </c>
      <c r="S278" t="str">
        <f>UPPER(TEXT(sala[[#This Row],[Fecha factura]],"DDDD"))</f>
        <v>LUNES</v>
      </c>
      <c r="T278" s="10">
        <f>sala[[#This Row],[Hora de Salida]] - sala[[#This Row],[Hora de Llegada]] + IF(sala[[#This Row],[Estado de la Mesa]]="Ocupada",15/1440,0)</f>
        <v>0.10277777777810115</v>
      </c>
      <c r="U278" s="2">
        <v>29</v>
      </c>
      <c r="V278" s="9">
        <f>sala[[#This Row],[Tiempo de Preparacion (Minutos)]]/1440</f>
        <v>2.013888888888889E-2</v>
      </c>
      <c r="W278" s="10">
        <f>IF(sala[[#This Row],[Tiempo de permanencia]]-sala[[#This Row],[Tiempo de Preparacion (Horas)]]&lt;0,0,sala[[#This Row],[Tiempo de permanencia]]-sala[[#This Row],[Tiempo de Preparacion (Horas)]])</f>
        <v>8.2638888889212267E-2</v>
      </c>
      <c r="X278" t="str">
        <f>IF(sala[[#This Row],[Tiempo Degustacion]]=0,"NO", "SI")</f>
        <v>SI</v>
      </c>
    </row>
    <row r="279" spans="1:24" x14ac:dyDescent="0.45">
      <c r="A279" s="3">
        <v>5</v>
      </c>
      <c r="B279" t="s">
        <v>124</v>
      </c>
      <c r="C279">
        <v>4</v>
      </c>
      <c r="D279" s="1">
        <v>45019.131944444445</v>
      </c>
      <c r="E279" s="1">
        <v>45019.216666666667</v>
      </c>
      <c r="F279" t="s">
        <v>8</v>
      </c>
      <c r="G279" t="s">
        <v>9</v>
      </c>
      <c r="H279" t="s">
        <v>15</v>
      </c>
      <c r="I279" t="s">
        <v>588</v>
      </c>
      <c r="J279" t="s">
        <v>21</v>
      </c>
      <c r="K279" s="3">
        <v>278</v>
      </c>
      <c r="L279" t="s">
        <v>39</v>
      </c>
      <c r="M279" t="s">
        <v>218</v>
      </c>
      <c r="N279" t="s">
        <v>46</v>
      </c>
      <c r="Q279" s="8">
        <v>141</v>
      </c>
      <c r="R279" t="str">
        <f>TEXT(sala[[#This Row],[Hora de Llegada]],"DD/MM/AAAA")</f>
        <v>03/04/2023</v>
      </c>
      <c r="S279" t="str">
        <f>UPPER(TEXT(sala[[#This Row],[Fecha factura]],"DDDD"))</f>
        <v>LUNES</v>
      </c>
      <c r="T279" s="10">
        <f>sala[[#This Row],[Hora de Salida]] - sala[[#This Row],[Hora de Llegada]] + IF(sala[[#This Row],[Estado de la Mesa]]="Ocupada",15/1440,0)</f>
        <v>8.4722222221898846E-2</v>
      </c>
      <c r="U279" s="2">
        <v>61</v>
      </c>
      <c r="V279" s="9">
        <f>sala[[#This Row],[Tiempo de Preparacion (Minutos)]]/1440</f>
        <v>4.2361111111111113E-2</v>
      </c>
      <c r="W279" s="10">
        <f>IF(sala[[#This Row],[Tiempo de permanencia]]-sala[[#This Row],[Tiempo de Preparacion (Horas)]]&lt;0,0,sala[[#This Row],[Tiempo de permanencia]]-sala[[#This Row],[Tiempo de Preparacion (Horas)]])</f>
        <v>4.2361111110787733E-2</v>
      </c>
      <c r="X279" t="str">
        <f>IF(sala[[#This Row],[Tiempo Degustacion]]=0,"NO", "SI")</f>
        <v>SI</v>
      </c>
    </row>
    <row r="280" spans="1:24" x14ac:dyDescent="0.45">
      <c r="A280" s="3">
        <v>11</v>
      </c>
      <c r="B280" t="s">
        <v>169</v>
      </c>
      <c r="C280">
        <v>5</v>
      </c>
      <c r="D280" s="1">
        <v>45019.010416666664</v>
      </c>
      <c r="E280" s="1">
        <v>45019.107638888891</v>
      </c>
      <c r="F280" t="s">
        <v>19</v>
      </c>
      <c r="G280" t="s">
        <v>33</v>
      </c>
      <c r="H280" t="s">
        <v>1357</v>
      </c>
      <c r="I280" t="s">
        <v>589</v>
      </c>
      <c r="J280" t="s">
        <v>21</v>
      </c>
      <c r="K280" s="3">
        <v>279</v>
      </c>
      <c r="L280" t="s">
        <v>39</v>
      </c>
      <c r="M280" t="s">
        <v>80</v>
      </c>
      <c r="N280" t="s">
        <v>55</v>
      </c>
      <c r="O280" t="s">
        <v>72</v>
      </c>
      <c r="P280" t="s">
        <v>42</v>
      </c>
      <c r="Q280" s="8">
        <v>201</v>
      </c>
      <c r="R280" t="str">
        <f>TEXT(sala[[#This Row],[Hora de Llegada]],"DD/MM/AAAA")</f>
        <v>03/04/2023</v>
      </c>
      <c r="S280" t="str">
        <f>UPPER(TEXT(sala[[#This Row],[Fecha factura]],"DDDD"))</f>
        <v>LUNES</v>
      </c>
      <c r="T280" s="10">
        <f>sala[[#This Row],[Hora de Salida]] - sala[[#This Row],[Hora de Llegada]] + IF(sala[[#This Row],[Estado de la Mesa]]="Ocupada",15/1440,0)</f>
        <v>9.7222222226264421E-2</v>
      </c>
      <c r="U280" s="2">
        <v>142</v>
      </c>
      <c r="V280" s="9">
        <f>sala[[#This Row],[Tiempo de Preparacion (Minutos)]]/1440</f>
        <v>9.8611111111111108E-2</v>
      </c>
      <c r="W280" s="10">
        <f>IF(sala[[#This Row],[Tiempo de permanencia]]-sala[[#This Row],[Tiempo de Preparacion (Horas)]]&lt;0,0,sala[[#This Row],[Tiempo de permanencia]]-sala[[#This Row],[Tiempo de Preparacion (Horas)]])</f>
        <v>0</v>
      </c>
      <c r="X280" t="str">
        <f>IF(sala[[#This Row],[Tiempo Degustacion]]=0,"NO", "SI")</f>
        <v>NO</v>
      </c>
    </row>
    <row r="281" spans="1:24" x14ac:dyDescent="0.45">
      <c r="A281" s="3">
        <v>14</v>
      </c>
      <c r="B281" t="s">
        <v>590</v>
      </c>
      <c r="C281">
        <v>6</v>
      </c>
      <c r="D281" s="1">
        <v>45019.020833333336</v>
      </c>
      <c r="E281" s="1">
        <v>45019.111805555556</v>
      </c>
      <c r="F281" t="s">
        <v>26</v>
      </c>
      <c r="G281" t="s">
        <v>9</v>
      </c>
      <c r="H281" t="s">
        <v>1357</v>
      </c>
      <c r="I281" t="s">
        <v>591</v>
      </c>
      <c r="J281" t="s">
        <v>11</v>
      </c>
      <c r="K281" s="3">
        <v>280</v>
      </c>
      <c r="L281" t="s">
        <v>71</v>
      </c>
      <c r="M281" t="s">
        <v>300</v>
      </c>
      <c r="N281" t="s">
        <v>62</v>
      </c>
      <c r="Q281" s="8">
        <v>117</v>
      </c>
      <c r="R281" t="str">
        <f>TEXT(sala[[#This Row],[Hora de Llegada]],"DD/MM/AAAA")</f>
        <v>03/04/2023</v>
      </c>
      <c r="S281" t="str">
        <f>UPPER(TEXT(sala[[#This Row],[Fecha factura]],"DDDD"))</f>
        <v>LUNES</v>
      </c>
      <c r="T281" s="10">
        <f>sala[[#This Row],[Hora de Salida]] - sala[[#This Row],[Hora de Llegada]] + IF(sala[[#This Row],[Estado de la Mesa]]="Ocupada",15/1440,0)</f>
        <v>9.0972222220443655E-2</v>
      </c>
      <c r="U281" s="2">
        <v>86</v>
      </c>
      <c r="V281" s="9">
        <f>sala[[#This Row],[Tiempo de Preparacion (Minutos)]]/1440</f>
        <v>5.9722222222222225E-2</v>
      </c>
      <c r="W281" s="10">
        <f>IF(sala[[#This Row],[Tiempo de permanencia]]-sala[[#This Row],[Tiempo de Preparacion (Horas)]]&lt;0,0,sala[[#This Row],[Tiempo de permanencia]]-sala[[#This Row],[Tiempo de Preparacion (Horas)]])</f>
        <v>3.124999999822143E-2</v>
      </c>
      <c r="X281" t="str">
        <f>IF(sala[[#This Row],[Tiempo Degustacion]]=0,"NO", "SI")</f>
        <v>SI</v>
      </c>
    </row>
    <row r="282" spans="1:24" x14ac:dyDescent="0.45">
      <c r="A282" s="3">
        <v>18</v>
      </c>
      <c r="B282" t="s">
        <v>592</v>
      </c>
      <c r="C282">
        <v>2</v>
      </c>
      <c r="D282" s="1">
        <v>45019.161111111112</v>
      </c>
      <c r="E282" s="1">
        <v>45019.326388888891</v>
      </c>
      <c r="F282" t="s">
        <v>30</v>
      </c>
      <c r="G282" t="s">
        <v>14</v>
      </c>
      <c r="H282" t="s">
        <v>15</v>
      </c>
      <c r="I282" t="s">
        <v>593</v>
      </c>
      <c r="J282" t="s">
        <v>38</v>
      </c>
      <c r="K282" s="3">
        <v>281</v>
      </c>
      <c r="L282" t="s">
        <v>1354</v>
      </c>
      <c r="M282" t="s">
        <v>512</v>
      </c>
      <c r="Q282" s="8">
        <v>66</v>
      </c>
      <c r="R282" t="str">
        <f>TEXT(sala[[#This Row],[Hora de Llegada]],"DD/MM/AAAA")</f>
        <v>03/04/2023</v>
      </c>
      <c r="S282" t="str">
        <f>UPPER(TEXT(sala[[#This Row],[Fecha factura]],"DDDD"))</f>
        <v>LUNES</v>
      </c>
      <c r="T282" s="10">
        <f>sala[[#This Row],[Hora de Salida]] - sala[[#This Row],[Hora de Llegada]] + IF(sala[[#This Row],[Estado de la Mesa]]="Ocupada",15/1440,0)</f>
        <v>0.17569444444476781</v>
      </c>
      <c r="U282" s="2">
        <v>9</v>
      </c>
      <c r="V282" s="9">
        <f>sala[[#This Row],[Tiempo de Preparacion (Minutos)]]/1440</f>
        <v>6.2500000000000003E-3</v>
      </c>
      <c r="W282" s="10">
        <f>IF(sala[[#This Row],[Tiempo de permanencia]]-sala[[#This Row],[Tiempo de Preparacion (Horas)]]&lt;0,0,sala[[#This Row],[Tiempo de permanencia]]-sala[[#This Row],[Tiempo de Preparacion (Horas)]])</f>
        <v>0.16944444444476781</v>
      </c>
      <c r="X282" t="str">
        <f>IF(sala[[#This Row],[Tiempo Degustacion]]=0,"NO", "SI")</f>
        <v>SI</v>
      </c>
    </row>
    <row r="283" spans="1:24" x14ac:dyDescent="0.45">
      <c r="A283" s="3">
        <v>6</v>
      </c>
      <c r="B283" t="s">
        <v>594</v>
      </c>
      <c r="C283">
        <v>1</v>
      </c>
      <c r="D283" s="1">
        <v>45019.049305555556</v>
      </c>
      <c r="E283" s="1">
        <v>45019.209722222222</v>
      </c>
      <c r="F283" t="s">
        <v>30</v>
      </c>
      <c r="G283" t="s">
        <v>9</v>
      </c>
      <c r="H283" t="s">
        <v>1357</v>
      </c>
      <c r="I283" t="s">
        <v>595</v>
      </c>
      <c r="J283" t="s">
        <v>21</v>
      </c>
      <c r="K283" s="3">
        <v>282</v>
      </c>
      <c r="L283" t="s">
        <v>50</v>
      </c>
      <c r="M283" t="s">
        <v>143</v>
      </c>
      <c r="N283" t="s">
        <v>86</v>
      </c>
      <c r="Q283" s="8">
        <v>74</v>
      </c>
      <c r="R283" t="str">
        <f>TEXT(sala[[#This Row],[Hora de Llegada]],"DD/MM/AAAA")</f>
        <v>03/04/2023</v>
      </c>
      <c r="S283" t="str">
        <f>UPPER(TEXT(sala[[#This Row],[Fecha factura]],"DDDD"))</f>
        <v>LUNES</v>
      </c>
      <c r="T283" s="10">
        <f>sala[[#This Row],[Hora de Salida]] - sala[[#This Row],[Hora de Llegada]] + IF(sala[[#This Row],[Estado de la Mesa]]="Ocupada",15/1440,0)</f>
        <v>0.16041666666569654</v>
      </c>
      <c r="U283" s="2">
        <v>114</v>
      </c>
      <c r="V283" s="9">
        <f>sala[[#This Row],[Tiempo de Preparacion (Minutos)]]/1440</f>
        <v>7.9166666666666663E-2</v>
      </c>
      <c r="W283" s="10">
        <f>IF(sala[[#This Row],[Tiempo de permanencia]]-sala[[#This Row],[Tiempo de Preparacion (Horas)]]&lt;0,0,sala[[#This Row],[Tiempo de permanencia]]-sala[[#This Row],[Tiempo de Preparacion (Horas)]])</f>
        <v>8.1249999999029876E-2</v>
      </c>
      <c r="X283" t="str">
        <f>IF(sala[[#This Row],[Tiempo Degustacion]]=0,"NO", "SI")</f>
        <v>SI</v>
      </c>
    </row>
    <row r="284" spans="1:24" x14ac:dyDescent="0.45">
      <c r="A284" s="3">
        <v>19</v>
      </c>
      <c r="B284" t="s">
        <v>596</v>
      </c>
      <c r="C284">
        <v>5</v>
      </c>
      <c r="D284" s="1">
        <v>45019.044444444444</v>
      </c>
      <c r="E284" s="1">
        <v>45019.199999999997</v>
      </c>
      <c r="F284" t="s">
        <v>26</v>
      </c>
      <c r="G284" t="s">
        <v>33</v>
      </c>
      <c r="H284" t="s">
        <v>1357</v>
      </c>
      <c r="I284" t="s">
        <v>597</v>
      </c>
      <c r="J284" t="s">
        <v>21</v>
      </c>
      <c r="K284" s="3">
        <v>283</v>
      </c>
      <c r="L284" t="s">
        <v>22</v>
      </c>
      <c r="M284" t="s">
        <v>297</v>
      </c>
      <c r="Q284" s="8">
        <v>78</v>
      </c>
      <c r="R284" t="str">
        <f>TEXT(sala[[#This Row],[Hora de Llegada]],"DD/MM/AAAA")</f>
        <v>03/04/2023</v>
      </c>
      <c r="S284" t="str">
        <f>UPPER(TEXT(sala[[#This Row],[Fecha factura]],"DDDD"))</f>
        <v>LUNES</v>
      </c>
      <c r="T284" s="10">
        <f>sala[[#This Row],[Hora de Salida]] - sala[[#This Row],[Hora de Llegada]] + IF(sala[[#This Row],[Estado de la Mesa]]="Ocupada",15/1440,0)</f>
        <v>0.15555555555329192</v>
      </c>
      <c r="U284" s="2">
        <v>6</v>
      </c>
      <c r="V284" s="9">
        <f>sala[[#This Row],[Tiempo de Preparacion (Minutos)]]/1440</f>
        <v>4.1666666666666666E-3</v>
      </c>
      <c r="W284" s="10">
        <f>IF(sala[[#This Row],[Tiempo de permanencia]]-sala[[#This Row],[Tiempo de Preparacion (Horas)]]&lt;0,0,sala[[#This Row],[Tiempo de permanencia]]-sala[[#This Row],[Tiempo de Preparacion (Horas)]])</f>
        <v>0.15138888888662524</v>
      </c>
      <c r="X284" t="str">
        <f>IF(sala[[#This Row],[Tiempo Degustacion]]=0,"NO", "SI")</f>
        <v>SI</v>
      </c>
    </row>
    <row r="285" spans="1:24" x14ac:dyDescent="0.45">
      <c r="A285" s="3">
        <v>11</v>
      </c>
      <c r="B285" t="s">
        <v>598</v>
      </c>
      <c r="C285">
        <v>4</v>
      </c>
      <c r="D285" s="1">
        <v>45019.102777777778</v>
      </c>
      <c r="E285" s="1">
        <v>45019.192361111112</v>
      </c>
      <c r="F285" t="s">
        <v>26</v>
      </c>
      <c r="G285" t="s">
        <v>9</v>
      </c>
      <c r="H285" t="s">
        <v>1356</v>
      </c>
      <c r="I285" t="s">
        <v>599</v>
      </c>
      <c r="J285" t="s">
        <v>38</v>
      </c>
      <c r="K285" s="3">
        <v>284</v>
      </c>
      <c r="L285" t="s">
        <v>1354</v>
      </c>
      <c r="M285" t="s">
        <v>279</v>
      </c>
      <c r="N285" t="s">
        <v>116</v>
      </c>
      <c r="O285" t="s">
        <v>47</v>
      </c>
      <c r="P285" t="s">
        <v>61</v>
      </c>
      <c r="Q285" s="8">
        <v>158</v>
      </c>
      <c r="R285" t="str">
        <f>TEXT(sala[[#This Row],[Hora de Llegada]],"DD/MM/AAAA")</f>
        <v>03/04/2023</v>
      </c>
      <c r="S285" t="str">
        <f>UPPER(TEXT(sala[[#This Row],[Fecha factura]],"DDDD"))</f>
        <v>LUNES</v>
      </c>
      <c r="T285" s="10">
        <f>sala[[#This Row],[Hora de Salida]] - sala[[#This Row],[Hora de Llegada]] + IF(sala[[#This Row],[Estado de la Mesa]]="Ocupada",15/1440,0)</f>
        <v>0.10000000000097013</v>
      </c>
      <c r="U285" s="2">
        <v>195</v>
      </c>
      <c r="V285" s="9">
        <f>sala[[#This Row],[Tiempo de Preparacion (Minutos)]]/1440</f>
        <v>0.13541666666666666</v>
      </c>
      <c r="W285" s="10">
        <f>IF(sala[[#This Row],[Tiempo de permanencia]]-sala[[#This Row],[Tiempo de Preparacion (Horas)]]&lt;0,0,sala[[#This Row],[Tiempo de permanencia]]-sala[[#This Row],[Tiempo de Preparacion (Horas)]])</f>
        <v>0</v>
      </c>
      <c r="X285" t="str">
        <f>IF(sala[[#This Row],[Tiempo Degustacion]]=0,"NO", "SI")</f>
        <v>NO</v>
      </c>
    </row>
    <row r="286" spans="1:24" x14ac:dyDescent="0.45">
      <c r="A286" s="3">
        <v>18</v>
      </c>
      <c r="B286" t="s">
        <v>600</v>
      </c>
      <c r="C286">
        <v>6</v>
      </c>
      <c r="D286" s="1">
        <v>45019.127083333333</v>
      </c>
      <c r="E286" s="1">
        <v>45019.253472222219</v>
      </c>
      <c r="F286" t="s">
        <v>30</v>
      </c>
      <c r="G286" t="s">
        <v>9</v>
      </c>
      <c r="H286" t="s">
        <v>1356</v>
      </c>
      <c r="I286" t="s">
        <v>601</v>
      </c>
      <c r="J286" t="s">
        <v>11</v>
      </c>
      <c r="K286" s="3">
        <v>285</v>
      </c>
      <c r="L286" t="s">
        <v>1359</v>
      </c>
      <c r="M286" t="s">
        <v>126</v>
      </c>
      <c r="Q286" s="8">
        <v>42</v>
      </c>
      <c r="R286" t="str">
        <f>TEXT(sala[[#This Row],[Hora de Llegada]],"DD/MM/AAAA")</f>
        <v>03/04/2023</v>
      </c>
      <c r="S286" t="str">
        <f>UPPER(TEXT(sala[[#This Row],[Fecha factura]],"DDDD"))</f>
        <v>LUNES</v>
      </c>
      <c r="T286" s="10">
        <f>sala[[#This Row],[Hora de Salida]] - sala[[#This Row],[Hora de Llegada]] + IF(sala[[#This Row],[Estado de la Mesa]]="Ocupada",15/1440,0)</f>
        <v>0.12638888888614019</v>
      </c>
      <c r="U286" s="2">
        <v>12</v>
      </c>
      <c r="V286" s="9">
        <f>sala[[#This Row],[Tiempo de Preparacion (Minutos)]]/1440</f>
        <v>8.3333333333333332E-3</v>
      </c>
      <c r="W286" s="10">
        <f>IF(sala[[#This Row],[Tiempo de permanencia]]-sala[[#This Row],[Tiempo de Preparacion (Horas)]]&lt;0,0,sala[[#This Row],[Tiempo de permanencia]]-sala[[#This Row],[Tiempo de Preparacion (Horas)]])</f>
        <v>0.11805555555280686</v>
      </c>
      <c r="X286" t="str">
        <f>IF(sala[[#This Row],[Tiempo Degustacion]]=0,"NO", "SI")</f>
        <v>SI</v>
      </c>
    </row>
    <row r="287" spans="1:24" x14ac:dyDescent="0.45">
      <c r="A287" s="3">
        <v>15</v>
      </c>
      <c r="B287" t="s">
        <v>245</v>
      </c>
      <c r="C287">
        <v>6</v>
      </c>
      <c r="D287" s="1">
        <v>45019.015277777777</v>
      </c>
      <c r="E287" s="1">
        <v>45019.102777777778</v>
      </c>
      <c r="F287" t="s">
        <v>8</v>
      </c>
      <c r="G287" t="s">
        <v>9</v>
      </c>
      <c r="H287" t="s">
        <v>1357</v>
      </c>
      <c r="I287" t="s">
        <v>602</v>
      </c>
      <c r="J287" t="s">
        <v>38</v>
      </c>
      <c r="K287" s="3">
        <v>286</v>
      </c>
      <c r="L287" t="s">
        <v>105</v>
      </c>
      <c r="M287" t="s">
        <v>98</v>
      </c>
      <c r="Q287" s="8">
        <v>68</v>
      </c>
      <c r="R287" t="str">
        <f>TEXT(sala[[#This Row],[Hora de Llegada]],"DD/MM/AAAA")</f>
        <v>03/04/2023</v>
      </c>
      <c r="S287" t="str">
        <f>UPPER(TEXT(sala[[#This Row],[Fecha factura]],"DDDD"))</f>
        <v>LUNES</v>
      </c>
      <c r="T287" s="10">
        <f>sala[[#This Row],[Hora de Salida]] - sala[[#This Row],[Hora de Llegada]] + IF(sala[[#This Row],[Estado de la Mesa]]="Ocupada",15/1440,0)</f>
        <v>9.7916666668121863E-2</v>
      </c>
      <c r="U287" s="2">
        <v>25</v>
      </c>
      <c r="V287" s="9">
        <f>sala[[#This Row],[Tiempo de Preparacion (Minutos)]]/1440</f>
        <v>1.7361111111111112E-2</v>
      </c>
      <c r="W287" s="10">
        <f>IF(sala[[#This Row],[Tiempo de permanencia]]-sala[[#This Row],[Tiempo de Preparacion (Horas)]]&lt;0,0,sala[[#This Row],[Tiempo de permanencia]]-sala[[#This Row],[Tiempo de Preparacion (Horas)]])</f>
        <v>8.0555555557010744E-2</v>
      </c>
      <c r="X287" t="str">
        <f>IF(sala[[#This Row],[Tiempo Degustacion]]=0,"NO", "SI")</f>
        <v>SI</v>
      </c>
    </row>
    <row r="288" spans="1:24" x14ac:dyDescent="0.45">
      <c r="A288" s="3">
        <v>20</v>
      </c>
      <c r="B288" t="s">
        <v>336</v>
      </c>
      <c r="C288">
        <v>2</v>
      </c>
      <c r="D288" s="1">
        <v>45019.150694444441</v>
      </c>
      <c r="E288" s="1">
        <v>45019.197222222225</v>
      </c>
      <c r="F288" t="s">
        <v>26</v>
      </c>
      <c r="G288" t="s">
        <v>9</v>
      </c>
      <c r="H288" t="s">
        <v>1356</v>
      </c>
      <c r="I288" t="s">
        <v>603</v>
      </c>
      <c r="J288" t="s">
        <v>11</v>
      </c>
      <c r="K288" s="3">
        <v>287</v>
      </c>
      <c r="L288" t="s">
        <v>17</v>
      </c>
      <c r="M288" t="s">
        <v>480</v>
      </c>
      <c r="N288" t="s">
        <v>62</v>
      </c>
      <c r="O288" t="s">
        <v>161</v>
      </c>
      <c r="Q288" s="8">
        <v>202</v>
      </c>
      <c r="R288" t="str">
        <f>TEXT(sala[[#This Row],[Hora de Llegada]],"DD/MM/AAAA")</f>
        <v>03/04/2023</v>
      </c>
      <c r="S288" t="str">
        <f>UPPER(TEXT(sala[[#This Row],[Fecha factura]],"DDDD"))</f>
        <v>LUNES</v>
      </c>
      <c r="T288" s="10">
        <f>sala[[#This Row],[Hora de Salida]] - sala[[#This Row],[Hora de Llegada]] + IF(sala[[#This Row],[Estado de la Mesa]]="Ocupada",15/1440,0)</f>
        <v>4.652777778392192E-2</v>
      </c>
      <c r="U288" s="2">
        <v>121</v>
      </c>
      <c r="V288" s="9">
        <f>sala[[#This Row],[Tiempo de Preparacion (Minutos)]]/1440</f>
        <v>8.4027777777777785E-2</v>
      </c>
      <c r="W288" s="10">
        <f>IF(sala[[#This Row],[Tiempo de permanencia]]-sala[[#This Row],[Tiempo de Preparacion (Horas)]]&lt;0,0,sala[[#This Row],[Tiempo de permanencia]]-sala[[#This Row],[Tiempo de Preparacion (Horas)]])</f>
        <v>0</v>
      </c>
      <c r="X288" t="str">
        <f>IF(sala[[#This Row],[Tiempo Degustacion]]=0,"NO", "SI")</f>
        <v>NO</v>
      </c>
    </row>
    <row r="289" spans="1:24" x14ac:dyDescent="0.45">
      <c r="A289" s="3">
        <v>15</v>
      </c>
      <c r="B289" t="s">
        <v>604</v>
      </c>
      <c r="C289">
        <v>3</v>
      </c>
      <c r="D289" s="1">
        <v>45019.088888888888</v>
      </c>
      <c r="E289" s="1">
        <v>45019.231249999997</v>
      </c>
      <c r="F289" t="s">
        <v>26</v>
      </c>
      <c r="G289" t="s">
        <v>33</v>
      </c>
      <c r="H289" t="s">
        <v>1357</v>
      </c>
      <c r="I289" t="s">
        <v>410</v>
      </c>
      <c r="J289" t="s">
        <v>11</v>
      </c>
      <c r="K289" s="3">
        <v>288</v>
      </c>
      <c r="L289" t="s">
        <v>50</v>
      </c>
      <c r="M289" t="s">
        <v>300</v>
      </c>
      <c r="N289" t="s">
        <v>47</v>
      </c>
      <c r="Q289" s="8">
        <v>86</v>
      </c>
      <c r="R289" t="str">
        <f>TEXT(sala[[#This Row],[Hora de Llegada]],"DD/MM/AAAA")</f>
        <v>03/04/2023</v>
      </c>
      <c r="S289" t="str">
        <f>UPPER(TEXT(sala[[#This Row],[Fecha factura]],"DDDD"))</f>
        <v>LUNES</v>
      </c>
      <c r="T289" s="10">
        <f>sala[[#This Row],[Hora de Salida]] - sala[[#This Row],[Hora de Llegada]] + IF(sala[[#This Row],[Estado de la Mesa]]="Ocupada",15/1440,0)</f>
        <v>0.14236111110949423</v>
      </c>
      <c r="U289" s="2">
        <v>38</v>
      </c>
      <c r="V289" s="9">
        <f>sala[[#This Row],[Tiempo de Preparacion (Minutos)]]/1440</f>
        <v>2.6388888888888889E-2</v>
      </c>
      <c r="W289" s="10">
        <f>IF(sala[[#This Row],[Tiempo de permanencia]]-sala[[#This Row],[Tiempo de Preparacion (Horas)]]&lt;0,0,sala[[#This Row],[Tiempo de permanencia]]-sala[[#This Row],[Tiempo de Preparacion (Horas)]])</f>
        <v>0.11597222222060534</v>
      </c>
      <c r="X289" t="str">
        <f>IF(sala[[#This Row],[Tiempo Degustacion]]=0,"NO", "SI")</f>
        <v>SI</v>
      </c>
    </row>
    <row r="290" spans="1:24" x14ac:dyDescent="0.45">
      <c r="A290" s="3">
        <v>15</v>
      </c>
      <c r="B290" t="s">
        <v>605</v>
      </c>
      <c r="C290">
        <v>5</v>
      </c>
      <c r="D290" s="1">
        <v>45019.130555555559</v>
      </c>
      <c r="E290" s="1">
        <v>45019.265972222223</v>
      </c>
      <c r="F290" t="s">
        <v>26</v>
      </c>
      <c r="G290" t="s">
        <v>9</v>
      </c>
      <c r="H290" t="s">
        <v>1356</v>
      </c>
      <c r="I290" t="s">
        <v>606</v>
      </c>
      <c r="J290" t="s">
        <v>21</v>
      </c>
      <c r="K290" s="3">
        <v>289</v>
      </c>
      <c r="L290" t="s">
        <v>1359</v>
      </c>
      <c r="M290" t="s">
        <v>279</v>
      </c>
      <c r="N290" t="s">
        <v>76</v>
      </c>
      <c r="Q290" s="8">
        <v>138</v>
      </c>
      <c r="R290" t="str">
        <f>TEXT(sala[[#This Row],[Hora de Llegada]],"DD/MM/AAAA")</f>
        <v>03/04/2023</v>
      </c>
      <c r="S290" t="str">
        <f>UPPER(TEXT(sala[[#This Row],[Fecha factura]],"DDDD"))</f>
        <v>LUNES</v>
      </c>
      <c r="T290" s="10">
        <f>sala[[#This Row],[Hora de Salida]] - sala[[#This Row],[Hora de Llegada]] + IF(sala[[#This Row],[Estado de la Mesa]]="Ocupada",15/1440,0)</f>
        <v>0.13541666666424135</v>
      </c>
      <c r="U290" s="2">
        <v>68</v>
      </c>
      <c r="V290" s="9">
        <f>sala[[#This Row],[Tiempo de Preparacion (Minutos)]]/1440</f>
        <v>4.7222222222222221E-2</v>
      </c>
      <c r="W290" s="10">
        <f>IF(sala[[#This Row],[Tiempo de permanencia]]-sala[[#This Row],[Tiempo de Preparacion (Horas)]]&lt;0,0,sala[[#This Row],[Tiempo de permanencia]]-sala[[#This Row],[Tiempo de Preparacion (Horas)]])</f>
        <v>8.8194444442019126E-2</v>
      </c>
      <c r="X290" t="str">
        <f>IF(sala[[#This Row],[Tiempo Degustacion]]=0,"NO", "SI")</f>
        <v>SI</v>
      </c>
    </row>
    <row r="291" spans="1:24" x14ac:dyDescent="0.45">
      <c r="A291" s="3">
        <v>19</v>
      </c>
      <c r="B291" t="s">
        <v>318</v>
      </c>
      <c r="C291">
        <v>3</v>
      </c>
      <c r="D291" s="1">
        <v>45019.087500000001</v>
      </c>
      <c r="E291" s="1">
        <v>45019.189583333333</v>
      </c>
      <c r="F291" t="s">
        <v>8</v>
      </c>
      <c r="G291" t="s">
        <v>9</v>
      </c>
      <c r="H291" t="s">
        <v>1357</v>
      </c>
      <c r="I291" t="s">
        <v>607</v>
      </c>
      <c r="J291" t="s">
        <v>38</v>
      </c>
      <c r="K291" s="3">
        <v>290</v>
      </c>
      <c r="L291" t="s">
        <v>1359</v>
      </c>
      <c r="M291" t="s">
        <v>80</v>
      </c>
      <c r="Q291" s="8">
        <v>40</v>
      </c>
      <c r="R291" t="str">
        <f>TEXT(sala[[#This Row],[Hora de Llegada]],"DD/MM/AAAA")</f>
        <v>03/04/2023</v>
      </c>
      <c r="S291" t="str">
        <f>UPPER(TEXT(sala[[#This Row],[Fecha factura]],"DDDD"))</f>
        <v>LUNES</v>
      </c>
      <c r="T291" s="10">
        <f>sala[[#This Row],[Hora de Salida]] - sala[[#This Row],[Hora de Llegada]] + IF(sala[[#This Row],[Estado de la Mesa]]="Ocupada",15/1440,0)</f>
        <v>0.11249999999805975</v>
      </c>
      <c r="U291" s="2">
        <v>57</v>
      </c>
      <c r="V291" s="9">
        <f>sala[[#This Row],[Tiempo de Preparacion (Minutos)]]/1440</f>
        <v>3.9583333333333331E-2</v>
      </c>
      <c r="W291" s="10">
        <f>IF(sala[[#This Row],[Tiempo de permanencia]]-sala[[#This Row],[Tiempo de Preparacion (Horas)]]&lt;0,0,sala[[#This Row],[Tiempo de permanencia]]-sala[[#This Row],[Tiempo de Preparacion (Horas)]])</f>
        <v>7.2916666664726418E-2</v>
      </c>
      <c r="X291" t="str">
        <f>IF(sala[[#This Row],[Tiempo Degustacion]]=0,"NO", "SI")</f>
        <v>SI</v>
      </c>
    </row>
    <row r="292" spans="1:24" x14ac:dyDescent="0.45">
      <c r="A292" s="3">
        <v>2</v>
      </c>
      <c r="B292" t="s">
        <v>608</v>
      </c>
      <c r="C292">
        <v>6</v>
      </c>
      <c r="D292" s="1">
        <v>45019.137499999997</v>
      </c>
      <c r="E292" s="1">
        <v>45019.256249999999</v>
      </c>
      <c r="F292" t="s">
        <v>19</v>
      </c>
      <c r="G292" t="s">
        <v>14</v>
      </c>
      <c r="H292" t="s">
        <v>15</v>
      </c>
      <c r="I292" t="s">
        <v>609</v>
      </c>
      <c r="J292" t="s">
        <v>38</v>
      </c>
      <c r="K292" s="3">
        <v>291</v>
      </c>
      <c r="L292" t="s">
        <v>45</v>
      </c>
      <c r="M292" t="s">
        <v>98</v>
      </c>
      <c r="N292" t="s">
        <v>83</v>
      </c>
      <c r="O292" t="s">
        <v>55</v>
      </c>
      <c r="P292" t="s">
        <v>23</v>
      </c>
      <c r="Q292" s="8">
        <v>260</v>
      </c>
      <c r="R292" t="str">
        <f>TEXT(sala[[#This Row],[Hora de Llegada]],"DD/MM/AAAA")</f>
        <v>03/04/2023</v>
      </c>
      <c r="S292" t="str">
        <f>UPPER(TEXT(sala[[#This Row],[Fecha factura]],"DDDD"))</f>
        <v>LUNES</v>
      </c>
      <c r="T292" s="10">
        <f>sala[[#This Row],[Hora de Salida]] - sala[[#This Row],[Hora de Llegada]] + IF(sala[[#This Row],[Estado de la Mesa]]="Ocupada",15/1440,0)</f>
        <v>0.12916666666812185</v>
      </c>
      <c r="U292" s="2">
        <v>95</v>
      </c>
      <c r="V292" s="9">
        <f>sala[[#This Row],[Tiempo de Preparacion (Minutos)]]/1440</f>
        <v>6.5972222222222224E-2</v>
      </c>
      <c r="W292" s="10">
        <f>IF(sala[[#This Row],[Tiempo de permanencia]]-sala[[#This Row],[Tiempo de Preparacion (Horas)]]&lt;0,0,sala[[#This Row],[Tiempo de permanencia]]-sala[[#This Row],[Tiempo de Preparacion (Horas)]])</f>
        <v>6.3194444445899625E-2</v>
      </c>
      <c r="X292" t="str">
        <f>IF(sala[[#This Row],[Tiempo Degustacion]]=0,"NO", "SI")</f>
        <v>SI</v>
      </c>
    </row>
    <row r="293" spans="1:24" x14ac:dyDescent="0.45">
      <c r="A293" s="3">
        <v>10</v>
      </c>
      <c r="B293" t="s">
        <v>610</v>
      </c>
      <c r="C293">
        <v>3</v>
      </c>
      <c r="D293" s="1">
        <v>45019.006249999999</v>
      </c>
      <c r="E293" s="1">
        <v>45019.07708333333</v>
      </c>
      <c r="F293" t="s">
        <v>8</v>
      </c>
      <c r="G293" t="s">
        <v>33</v>
      </c>
      <c r="H293" t="s">
        <v>1356</v>
      </c>
      <c r="I293" t="s">
        <v>611</v>
      </c>
      <c r="J293" t="s">
        <v>11</v>
      </c>
      <c r="K293" s="3">
        <v>292</v>
      </c>
      <c r="L293" t="s">
        <v>105</v>
      </c>
      <c r="M293" t="s">
        <v>68</v>
      </c>
      <c r="Q293" s="8">
        <v>84</v>
      </c>
      <c r="R293" t="str">
        <f>TEXT(sala[[#This Row],[Hora de Llegada]],"DD/MM/AAAA")</f>
        <v>03/04/2023</v>
      </c>
      <c r="S293" t="str">
        <f>UPPER(TEXT(sala[[#This Row],[Fecha factura]],"DDDD"))</f>
        <v>LUNES</v>
      </c>
      <c r="T293" s="10">
        <f>sala[[#This Row],[Hora de Salida]] - sala[[#This Row],[Hora de Llegada]] + IF(sala[[#This Row],[Estado de la Mesa]]="Ocupada",15/1440,0)</f>
        <v>7.0833333331393078E-2</v>
      </c>
      <c r="U293" s="2">
        <v>23</v>
      </c>
      <c r="V293" s="9">
        <f>sala[[#This Row],[Tiempo de Preparacion (Minutos)]]/1440</f>
        <v>1.5972222222222221E-2</v>
      </c>
      <c r="W293" s="10">
        <f>IF(sala[[#This Row],[Tiempo de permanencia]]-sala[[#This Row],[Tiempo de Preparacion (Horas)]]&lt;0,0,sala[[#This Row],[Tiempo de permanencia]]-sala[[#This Row],[Tiempo de Preparacion (Horas)]])</f>
        <v>5.4861111109170857E-2</v>
      </c>
      <c r="X293" t="str">
        <f>IF(sala[[#This Row],[Tiempo Degustacion]]=0,"NO", "SI")</f>
        <v>SI</v>
      </c>
    </row>
    <row r="294" spans="1:24" x14ac:dyDescent="0.45">
      <c r="A294" s="3">
        <v>16</v>
      </c>
      <c r="B294" t="s">
        <v>612</v>
      </c>
      <c r="C294">
        <v>4</v>
      </c>
      <c r="D294" s="1">
        <v>45019.121527777781</v>
      </c>
      <c r="E294" s="1">
        <v>45019.190972222219</v>
      </c>
      <c r="F294" t="s">
        <v>8</v>
      </c>
      <c r="G294" t="s">
        <v>9</v>
      </c>
      <c r="H294" t="s">
        <v>1356</v>
      </c>
      <c r="I294" t="s">
        <v>613</v>
      </c>
      <c r="J294" t="s">
        <v>11</v>
      </c>
      <c r="K294" s="3">
        <v>293</v>
      </c>
      <c r="L294" t="s">
        <v>105</v>
      </c>
      <c r="M294" t="s">
        <v>68</v>
      </c>
      <c r="N294" t="s">
        <v>161</v>
      </c>
      <c r="O294" t="s">
        <v>24</v>
      </c>
      <c r="Q294" s="8">
        <v>216</v>
      </c>
      <c r="R294" t="str">
        <f>TEXT(sala[[#This Row],[Hora de Llegada]],"DD/MM/AAAA")</f>
        <v>03/04/2023</v>
      </c>
      <c r="S294" t="str">
        <f>UPPER(TEXT(sala[[#This Row],[Fecha factura]],"DDDD"))</f>
        <v>LUNES</v>
      </c>
      <c r="T294" s="10">
        <f>sala[[#This Row],[Hora de Salida]] - sala[[#This Row],[Hora de Llegada]] + IF(sala[[#This Row],[Estado de la Mesa]]="Ocupada",15/1440,0)</f>
        <v>6.9444444437976927E-2</v>
      </c>
      <c r="U294" s="2">
        <v>120</v>
      </c>
      <c r="V294" s="9">
        <f>sala[[#This Row],[Tiempo de Preparacion (Minutos)]]/1440</f>
        <v>8.3333333333333329E-2</v>
      </c>
      <c r="W294" s="10">
        <f>IF(sala[[#This Row],[Tiempo de permanencia]]-sala[[#This Row],[Tiempo de Preparacion (Horas)]]&lt;0,0,sala[[#This Row],[Tiempo de permanencia]]-sala[[#This Row],[Tiempo de Preparacion (Horas)]])</f>
        <v>0</v>
      </c>
      <c r="X294" t="str">
        <f>IF(sala[[#This Row],[Tiempo Degustacion]]=0,"NO", "SI")</f>
        <v>NO</v>
      </c>
    </row>
    <row r="295" spans="1:24" x14ac:dyDescent="0.45">
      <c r="A295" s="3">
        <v>17</v>
      </c>
      <c r="B295" t="s">
        <v>458</v>
      </c>
      <c r="C295">
        <v>6</v>
      </c>
      <c r="D295" s="1">
        <v>45019.018055555556</v>
      </c>
      <c r="E295" s="1">
        <v>45019.164583333331</v>
      </c>
      <c r="F295" t="s">
        <v>19</v>
      </c>
      <c r="G295" t="s">
        <v>14</v>
      </c>
      <c r="H295" t="s">
        <v>1357</v>
      </c>
      <c r="I295" t="s">
        <v>614</v>
      </c>
      <c r="J295" t="s">
        <v>21</v>
      </c>
      <c r="K295" s="3">
        <v>294</v>
      </c>
      <c r="L295" t="s">
        <v>17</v>
      </c>
      <c r="M295" t="s">
        <v>218</v>
      </c>
      <c r="N295" t="s">
        <v>24</v>
      </c>
      <c r="O295" t="s">
        <v>72</v>
      </c>
      <c r="P295" t="s">
        <v>90</v>
      </c>
      <c r="Q295" s="8">
        <v>326</v>
      </c>
      <c r="R295" t="str">
        <f>TEXT(sala[[#This Row],[Hora de Llegada]],"DD/MM/AAAA")</f>
        <v>03/04/2023</v>
      </c>
      <c r="S295" t="str">
        <f>UPPER(TEXT(sala[[#This Row],[Fecha factura]],"DDDD"))</f>
        <v>LUNES</v>
      </c>
      <c r="T295" s="10">
        <f>sala[[#This Row],[Hora de Salida]] - sala[[#This Row],[Hora de Llegada]] + IF(sala[[#This Row],[Estado de la Mesa]]="Ocupada",15/1440,0)</f>
        <v>0.14652777777519077</v>
      </c>
      <c r="U295" s="2">
        <v>86</v>
      </c>
      <c r="V295" s="9">
        <f>sala[[#This Row],[Tiempo de Preparacion (Minutos)]]/1440</f>
        <v>5.9722222222222225E-2</v>
      </c>
      <c r="W295" s="10">
        <f>IF(sala[[#This Row],[Tiempo de permanencia]]-sala[[#This Row],[Tiempo de Preparacion (Horas)]]&lt;0,0,sala[[#This Row],[Tiempo de permanencia]]-sala[[#This Row],[Tiempo de Preparacion (Horas)]])</f>
        <v>8.6805555552968539E-2</v>
      </c>
      <c r="X295" t="str">
        <f>IF(sala[[#This Row],[Tiempo Degustacion]]=0,"NO", "SI")</f>
        <v>SI</v>
      </c>
    </row>
    <row r="296" spans="1:24" x14ac:dyDescent="0.45">
      <c r="A296" s="3">
        <v>3</v>
      </c>
      <c r="B296" t="s">
        <v>615</v>
      </c>
      <c r="C296">
        <v>1</v>
      </c>
      <c r="D296" s="1">
        <v>45019.006944444445</v>
      </c>
      <c r="E296" s="1">
        <v>45019.084027777775</v>
      </c>
      <c r="F296" t="s">
        <v>19</v>
      </c>
      <c r="G296" t="s">
        <v>9</v>
      </c>
      <c r="H296" t="s">
        <v>1357</v>
      </c>
      <c r="I296" t="s">
        <v>616</v>
      </c>
      <c r="J296" t="s">
        <v>11</v>
      </c>
      <c r="K296" s="3">
        <v>295</v>
      </c>
      <c r="L296" t="s">
        <v>50</v>
      </c>
      <c r="M296" t="s">
        <v>480</v>
      </c>
      <c r="N296" t="s">
        <v>161</v>
      </c>
      <c r="O296" t="s">
        <v>23</v>
      </c>
      <c r="P296" t="s">
        <v>65</v>
      </c>
      <c r="Q296" s="8">
        <v>247</v>
      </c>
      <c r="R296" t="str">
        <f>TEXT(sala[[#This Row],[Hora de Llegada]],"DD/MM/AAAA")</f>
        <v>03/04/2023</v>
      </c>
      <c r="S296" t="str">
        <f>UPPER(TEXT(sala[[#This Row],[Fecha factura]],"DDDD"))</f>
        <v>LUNES</v>
      </c>
      <c r="T296" s="10">
        <f>sala[[#This Row],[Hora de Salida]] - sala[[#This Row],[Hora de Llegada]] + IF(sala[[#This Row],[Estado de la Mesa]]="Ocupada",15/1440,0)</f>
        <v>7.7083333329937886E-2</v>
      </c>
      <c r="U296" s="2">
        <v>177</v>
      </c>
      <c r="V296" s="9">
        <f>sala[[#This Row],[Tiempo de Preparacion (Minutos)]]/1440</f>
        <v>0.12291666666666666</v>
      </c>
      <c r="W296" s="10">
        <f>IF(sala[[#This Row],[Tiempo de permanencia]]-sala[[#This Row],[Tiempo de Preparacion (Horas)]]&lt;0,0,sala[[#This Row],[Tiempo de permanencia]]-sala[[#This Row],[Tiempo de Preparacion (Horas)]])</f>
        <v>0</v>
      </c>
      <c r="X296" t="str">
        <f>IF(sala[[#This Row],[Tiempo Degustacion]]=0,"NO", "SI")</f>
        <v>NO</v>
      </c>
    </row>
    <row r="297" spans="1:24" x14ac:dyDescent="0.45">
      <c r="A297" s="3">
        <v>14</v>
      </c>
      <c r="B297" t="s">
        <v>617</v>
      </c>
      <c r="C297">
        <v>1</v>
      </c>
      <c r="D297" s="1">
        <v>45019.117361111108</v>
      </c>
      <c r="E297" s="1">
        <v>45019.248611111114</v>
      </c>
      <c r="F297" t="s">
        <v>19</v>
      </c>
      <c r="G297" t="s">
        <v>33</v>
      </c>
      <c r="H297" t="s">
        <v>1357</v>
      </c>
      <c r="I297" t="s">
        <v>618</v>
      </c>
      <c r="J297" t="s">
        <v>38</v>
      </c>
      <c r="K297" s="3">
        <v>296</v>
      </c>
      <c r="L297" t="s">
        <v>1359</v>
      </c>
      <c r="M297" t="s">
        <v>385</v>
      </c>
      <c r="N297" t="s">
        <v>24</v>
      </c>
      <c r="Q297" s="8">
        <v>59</v>
      </c>
      <c r="R297" t="str">
        <f>TEXT(sala[[#This Row],[Hora de Llegada]],"DD/MM/AAAA")</f>
        <v>03/04/2023</v>
      </c>
      <c r="S297" t="str">
        <f>UPPER(TEXT(sala[[#This Row],[Fecha factura]],"DDDD"))</f>
        <v>LUNES</v>
      </c>
      <c r="T297" s="10">
        <f>sala[[#This Row],[Hora de Salida]] - sala[[#This Row],[Hora de Llegada]] + IF(sala[[#This Row],[Estado de la Mesa]]="Ocupada",15/1440,0)</f>
        <v>0.14166666667248742</v>
      </c>
      <c r="U297" s="2">
        <v>46</v>
      </c>
      <c r="V297" s="9">
        <f>sala[[#This Row],[Tiempo de Preparacion (Minutos)]]/1440</f>
        <v>3.1944444444444442E-2</v>
      </c>
      <c r="W297" s="10">
        <f>IF(sala[[#This Row],[Tiempo de permanencia]]-sala[[#This Row],[Tiempo de Preparacion (Horas)]]&lt;0,0,sala[[#This Row],[Tiempo de permanencia]]-sala[[#This Row],[Tiempo de Preparacion (Horas)]])</f>
        <v>0.10972222222804298</v>
      </c>
      <c r="X297" t="str">
        <f>IF(sala[[#This Row],[Tiempo Degustacion]]=0,"NO", "SI")</f>
        <v>SI</v>
      </c>
    </row>
    <row r="298" spans="1:24" x14ac:dyDescent="0.45">
      <c r="A298" s="3">
        <v>4</v>
      </c>
      <c r="B298" t="s">
        <v>56</v>
      </c>
      <c r="C298">
        <v>3</v>
      </c>
      <c r="D298" s="1">
        <v>45019.043749999997</v>
      </c>
      <c r="E298" s="1">
        <v>45019.185416666667</v>
      </c>
      <c r="F298" t="s">
        <v>13</v>
      </c>
      <c r="G298" t="s">
        <v>9</v>
      </c>
      <c r="H298" t="s">
        <v>1357</v>
      </c>
      <c r="I298" t="s">
        <v>619</v>
      </c>
      <c r="J298" t="s">
        <v>38</v>
      </c>
      <c r="K298" s="3">
        <v>297</v>
      </c>
      <c r="L298" t="s">
        <v>1359</v>
      </c>
      <c r="M298" t="s">
        <v>58</v>
      </c>
      <c r="N298" t="s">
        <v>72</v>
      </c>
      <c r="O298" t="s">
        <v>65</v>
      </c>
      <c r="Q298" s="8">
        <v>175</v>
      </c>
      <c r="R298" t="str">
        <f>TEXT(sala[[#This Row],[Hora de Llegada]],"DD/MM/AAAA")</f>
        <v>03/04/2023</v>
      </c>
      <c r="S298" t="str">
        <f>UPPER(TEXT(sala[[#This Row],[Fecha factura]],"DDDD"))</f>
        <v>LUNES</v>
      </c>
      <c r="T298" s="10">
        <f>sala[[#This Row],[Hora de Salida]] - sala[[#This Row],[Hora de Llegada]] + IF(sala[[#This Row],[Estado de la Mesa]]="Ocupada",15/1440,0)</f>
        <v>0.15208333333672877</v>
      </c>
      <c r="U298" s="2">
        <v>112</v>
      </c>
      <c r="V298" s="9">
        <f>sala[[#This Row],[Tiempo de Preparacion (Minutos)]]/1440</f>
        <v>7.7777777777777779E-2</v>
      </c>
      <c r="W298" s="10">
        <f>IF(sala[[#This Row],[Tiempo de permanencia]]-sala[[#This Row],[Tiempo de Preparacion (Horas)]]&lt;0,0,sala[[#This Row],[Tiempo de permanencia]]-sala[[#This Row],[Tiempo de Preparacion (Horas)]])</f>
        <v>7.4305555558950992E-2</v>
      </c>
      <c r="X298" t="str">
        <f>IF(sala[[#This Row],[Tiempo Degustacion]]=0,"NO", "SI")</f>
        <v>SI</v>
      </c>
    </row>
    <row r="299" spans="1:24" x14ac:dyDescent="0.45">
      <c r="A299" s="3">
        <v>11</v>
      </c>
      <c r="B299" t="s">
        <v>620</v>
      </c>
      <c r="C299">
        <v>4</v>
      </c>
      <c r="D299" s="1">
        <v>45019.134722222225</v>
      </c>
      <c r="E299" s="1">
        <v>45019.228472222225</v>
      </c>
      <c r="F299" t="s">
        <v>26</v>
      </c>
      <c r="G299" t="s">
        <v>14</v>
      </c>
      <c r="H299" t="s">
        <v>1357</v>
      </c>
      <c r="I299" t="s">
        <v>621</v>
      </c>
      <c r="J299" t="s">
        <v>11</v>
      </c>
      <c r="K299" s="3">
        <v>298</v>
      </c>
      <c r="L299" t="s">
        <v>45</v>
      </c>
      <c r="M299" t="s">
        <v>200</v>
      </c>
      <c r="N299" t="s">
        <v>24</v>
      </c>
      <c r="O299" t="s">
        <v>150</v>
      </c>
      <c r="Q299" s="8">
        <v>255</v>
      </c>
      <c r="R299" t="str">
        <f>TEXT(sala[[#This Row],[Hora de Llegada]],"DD/MM/AAAA")</f>
        <v>03/04/2023</v>
      </c>
      <c r="S299" t="str">
        <f>UPPER(TEXT(sala[[#This Row],[Fecha factura]],"DDDD"))</f>
        <v>LUNES</v>
      </c>
      <c r="T299" s="10">
        <f>sala[[#This Row],[Hora de Salida]] - sala[[#This Row],[Hora de Llegada]] + IF(sala[[#This Row],[Estado de la Mesa]]="Ocupada",15/1440,0)</f>
        <v>9.375E-2</v>
      </c>
      <c r="U299" s="2">
        <v>141</v>
      </c>
      <c r="V299" s="9">
        <f>sala[[#This Row],[Tiempo de Preparacion (Minutos)]]/1440</f>
        <v>9.7916666666666666E-2</v>
      </c>
      <c r="W299" s="10">
        <f>IF(sala[[#This Row],[Tiempo de permanencia]]-sala[[#This Row],[Tiempo de Preparacion (Horas)]]&lt;0,0,sala[[#This Row],[Tiempo de permanencia]]-sala[[#This Row],[Tiempo de Preparacion (Horas)]])</f>
        <v>0</v>
      </c>
      <c r="X299" t="str">
        <f>IF(sala[[#This Row],[Tiempo Degustacion]]=0,"NO", "SI")</f>
        <v>NO</v>
      </c>
    </row>
    <row r="300" spans="1:24" x14ac:dyDescent="0.45">
      <c r="A300" s="3">
        <v>6</v>
      </c>
      <c r="B300" t="s">
        <v>622</v>
      </c>
      <c r="C300">
        <v>1</v>
      </c>
      <c r="D300" s="1">
        <v>45019.054861111108</v>
      </c>
      <c r="E300" s="1">
        <v>45019.114583333336</v>
      </c>
      <c r="F300" t="s">
        <v>26</v>
      </c>
      <c r="G300" t="s">
        <v>33</v>
      </c>
      <c r="H300" t="s">
        <v>15</v>
      </c>
      <c r="I300" t="s">
        <v>623</v>
      </c>
      <c r="J300" t="s">
        <v>38</v>
      </c>
      <c r="K300" s="3">
        <v>299</v>
      </c>
      <c r="L300" t="s">
        <v>50</v>
      </c>
      <c r="M300" t="s">
        <v>279</v>
      </c>
      <c r="N300" t="s">
        <v>24</v>
      </c>
      <c r="O300" t="s">
        <v>46</v>
      </c>
      <c r="P300" t="s">
        <v>72</v>
      </c>
      <c r="Q300" s="8">
        <v>182</v>
      </c>
      <c r="R300" t="str">
        <f>TEXT(sala[[#This Row],[Hora de Llegada]],"DD/MM/AAAA")</f>
        <v>03/04/2023</v>
      </c>
      <c r="S300" t="str">
        <f>UPPER(TEXT(sala[[#This Row],[Fecha factura]],"DDDD"))</f>
        <v>LUNES</v>
      </c>
      <c r="T300" s="10">
        <f>sala[[#This Row],[Hora de Salida]] - sala[[#This Row],[Hora de Llegada]] + IF(sala[[#This Row],[Estado de la Mesa]]="Ocupada",15/1440,0)</f>
        <v>7.0138888894386284E-2</v>
      </c>
      <c r="U300" s="2">
        <v>113</v>
      </c>
      <c r="V300" s="9">
        <f>sala[[#This Row],[Tiempo de Preparacion (Minutos)]]/1440</f>
        <v>7.8472222222222221E-2</v>
      </c>
      <c r="W300" s="10">
        <f>IF(sala[[#This Row],[Tiempo de permanencia]]-sala[[#This Row],[Tiempo de Preparacion (Horas)]]&lt;0,0,sala[[#This Row],[Tiempo de permanencia]]-sala[[#This Row],[Tiempo de Preparacion (Horas)]])</f>
        <v>0</v>
      </c>
      <c r="X300" t="str">
        <f>IF(sala[[#This Row],[Tiempo Degustacion]]=0,"NO", "SI")</f>
        <v>NO</v>
      </c>
    </row>
    <row r="301" spans="1:24" x14ac:dyDescent="0.45">
      <c r="A301" s="3">
        <v>18</v>
      </c>
      <c r="B301" t="s">
        <v>305</v>
      </c>
      <c r="C301">
        <v>6</v>
      </c>
      <c r="D301" s="1">
        <v>45019.095138888886</v>
      </c>
      <c r="E301" s="1">
        <v>45019.179861111108</v>
      </c>
      <c r="F301" t="s">
        <v>19</v>
      </c>
      <c r="G301" t="s">
        <v>14</v>
      </c>
      <c r="H301" t="s">
        <v>1357</v>
      </c>
      <c r="I301" t="s">
        <v>624</v>
      </c>
      <c r="J301" t="s">
        <v>11</v>
      </c>
      <c r="K301" s="3">
        <v>300</v>
      </c>
      <c r="L301" t="s">
        <v>28</v>
      </c>
      <c r="M301" t="s">
        <v>80</v>
      </c>
      <c r="N301" t="s">
        <v>72</v>
      </c>
      <c r="O301" t="s">
        <v>76</v>
      </c>
      <c r="P301" t="s">
        <v>161</v>
      </c>
      <c r="Q301" s="8">
        <v>290</v>
      </c>
      <c r="R301" t="str">
        <f>TEXT(sala[[#This Row],[Hora de Llegada]],"DD/MM/AAAA")</f>
        <v>03/04/2023</v>
      </c>
      <c r="S301" t="str">
        <f>UPPER(TEXT(sala[[#This Row],[Fecha factura]],"DDDD"))</f>
        <v>LUNES</v>
      </c>
      <c r="T301" s="10">
        <f>sala[[#This Row],[Hora de Salida]] - sala[[#This Row],[Hora de Llegada]] + IF(sala[[#This Row],[Estado de la Mesa]]="Ocupada",15/1440,0)</f>
        <v>8.4722222221898846E-2</v>
      </c>
      <c r="U301" s="2">
        <v>118</v>
      </c>
      <c r="V301" s="9">
        <f>sala[[#This Row],[Tiempo de Preparacion (Minutos)]]/1440</f>
        <v>8.1944444444444445E-2</v>
      </c>
      <c r="W301" s="10">
        <f>IF(sala[[#This Row],[Tiempo de permanencia]]-sala[[#This Row],[Tiempo de Preparacion (Horas)]]&lt;0,0,sala[[#This Row],[Tiempo de permanencia]]-sala[[#This Row],[Tiempo de Preparacion (Horas)]])</f>
        <v>2.7777777774544016E-3</v>
      </c>
      <c r="X301" t="str">
        <f>IF(sala[[#This Row],[Tiempo Degustacion]]=0,"NO", "SI")</f>
        <v>SI</v>
      </c>
    </row>
    <row r="302" spans="1:24" x14ac:dyDescent="0.45">
      <c r="A302" s="3">
        <v>8</v>
      </c>
      <c r="B302" t="s">
        <v>625</v>
      </c>
      <c r="C302">
        <v>6</v>
      </c>
      <c r="D302" s="1">
        <v>45019.093055555553</v>
      </c>
      <c r="E302" s="1">
        <v>45019.172222222223</v>
      </c>
      <c r="F302" t="s">
        <v>26</v>
      </c>
      <c r="G302" t="s">
        <v>9</v>
      </c>
      <c r="H302" t="s">
        <v>1357</v>
      </c>
      <c r="I302" t="s">
        <v>626</v>
      </c>
      <c r="J302" t="s">
        <v>11</v>
      </c>
      <c r="K302" s="3">
        <v>301</v>
      </c>
      <c r="L302" t="s">
        <v>50</v>
      </c>
      <c r="M302" t="s">
        <v>218</v>
      </c>
      <c r="N302" t="s">
        <v>76</v>
      </c>
      <c r="O302" t="s">
        <v>91</v>
      </c>
      <c r="P302" t="s">
        <v>86</v>
      </c>
      <c r="Q302" s="8">
        <v>223</v>
      </c>
      <c r="R302" t="str">
        <f>TEXT(sala[[#This Row],[Hora de Llegada]],"DD/MM/AAAA")</f>
        <v>03/04/2023</v>
      </c>
      <c r="S302" t="str">
        <f>UPPER(TEXT(sala[[#This Row],[Fecha factura]],"DDDD"))</f>
        <v>LUNES</v>
      </c>
      <c r="T302" s="10">
        <f>sala[[#This Row],[Hora de Salida]] - sala[[#This Row],[Hora de Llegada]] + IF(sala[[#This Row],[Estado de la Mesa]]="Ocupada",15/1440,0)</f>
        <v>7.9166666670062114E-2</v>
      </c>
      <c r="U302" s="2">
        <v>183</v>
      </c>
      <c r="V302" s="9">
        <f>sala[[#This Row],[Tiempo de Preparacion (Minutos)]]/1440</f>
        <v>0.12708333333333333</v>
      </c>
      <c r="W302" s="10">
        <f>IF(sala[[#This Row],[Tiempo de permanencia]]-sala[[#This Row],[Tiempo de Preparacion (Horas)]]&lt;0,0,sala[[#This Row],[Tiempo de permanencia]]-sala[[#This Row],[Tiempo de Preparacion (Horas)]])</f>
        <v>0</v>
      </c>
      <c r="X302" t="str">
        <f>IF(sala[[#This Row],[Tiempo Degustacion]]=0,"NO", "SI")</f>
        <v>NO</v>
      </c>
    </row>
    <row r="303" spans="1:24" x14ac:dyDescent="0.45">
      <c r="A303" s="3">
        <v>5</v>
      </c>
      <c r="B303" t="s">
        <v>151</v>
      </c>
      <c r="C303">
        <v>2</v>
      </c>
      <c r="D303" s="1">
        <v>45019.055555555555</v>
      </c>
      <c r="E303" s="1">
        <v>45019.205555555556</v>
      </c>
      <c r="F303" t="s">
        <v>13</v>
      </c>
      <c r="G303" t="s">
        <v>14</v>
      </c>
      <c r="H303" t="s">
        <v>1357</v>
      </c>
      <c r="I303" t="s">
        <v>627</v>
      </c>
      <c r="J303" t="s">
        <v>11</v>
      </c>
      <c r="K303" s="3">
        <v>302</v>
      </c>
      <c r="L303" t="s">
        <v>17</v>
      </c>
      <c r="M303" t="s">
        <v>480</v>
      </c>
      <c r="Q303" s="8">
        <v>96</v>
      </c>
      <c r="R303" t="str">
        <f>TEXT(sala[[#This Row],[Hora de Llegada]],"DD/MM/AAAA")</f>
        <v>03/04/2023</v>
      </c>
      <c r="S303" t="str">
        <f>UPPER(TEXT(sala[[#This Row],[Fecha factura]],"DDDD"))</f>
        <v>LUNES</v>
      </c>
      <c r="T303" s="10">
        <f>sala[[#This Row],[Hora de Salida]] - sala[[#This Row],[Hora de Llegada]] + IF(sala[[#This Row],[Estado de la Mesa]]="Ocupada",15/1440,0)</f>
        <v>0.15000000000145519</v>
      </c>
      <c r="U303" s="2">
        <v>15</v>
      </c>
      <c r="V303" s="9">
        <f>sala[[#This Row],[Tiempo de Preparacion (Minutos)]]/1440</f>
        <v>1.0416666666666666E-2</v>
      </c>
      <c r="W303" s="10">
        <f>IF(sala[[#This Row],[Tiempo de permanencia]]-sala[[#This Row],[Tiempo de Preparacion (Horas)]]&lt;0,0,sala[[#This Row],[Tiempo de permanencia]]-sala[[#This Row],[Tiempo de Preparacion (Horas)]])</f>
        <v>0.13958333333478853</v>
      </c>
      <c r="X303" t="str">
        <f>IF(sala[[#This Row],[Tiempo Degustacion]]=0,"NO", "SI")</f>
        <v>SI</v>
      </c>
    </row>
    <row r="304" spans="1:24" x14ac:dyDescent="0.45">
      <c r="A304" s="3">
        <v>14</v>
      </c>
      <c r="B304" t="s">
        <v>628</v>
      </c>
      <c r="C304">
        <v>5</v>
      </c>
      <c r="D304" s="1">
        <v>45019.151388888888</v>
      </c>
      <c r="E304" s="1">
        <v>45019.26666666667</v>
      </c>
      <c r="F304" t="s">
        <v>26</v>
      </c>
      <c r="G304" t="s">
        <v>14</v>
      </c>
      <c r="H304" t="s">
        <v>1356</v>
      </c>
      <c r="I304" t="s">
        <v>629</v>
      </c>
      <c r="J304" t="s">
        <v>38</v>
      </c>
      <c r="K304" s="3">
        <v>303</v>
      </c>
      <c r="L304" t="s">
        <v>22</v>
      </c>
      <c r="M304" t="s">
        <v>279</v>
      </c>
      <c r="N304" t="s">
        <v>75</v>
      </c>
      <c r="O304" t="s">
        <v>76</v>
      </c>
      <c r="P304" t="s">
        <v>46</v>
      </c>
      <c r="Q304" s="8">
        <v>210</v>
      </c>
      <c r="R304" t="str">
        <f>TEXT(sala[[#This Row],[Hora de Llegada]],"DD/MM/AAAA")</f>
        <v>03/04/2023</v>
      </c>
      <c r="S304" t="str">
        <f>UPPER(TEXT(sala[[#This Row],[Fecha factura]],"DDDD"))</f>
        <v>LUNES</v>
      </c>
      <c r="T304" s="10">
        <f>sala[[#This Row],[Hora de Salida]] - sala[[#This Row],[Hora de Llegada]] + IF(sala[[#This Row],[Estado de la Mesa]]="Ocupada",15/1440,0)</f>
        <v>0.12569444444913339</v>
      </c>
      <c r="U304" s="2">
        <v>92</v>
      </c>
      <c r="V304" s="9">
        <f>sala[[#This Row],[Tiempo de Preparacion (Minutos)]]/1440</f>
        <v>6.3888888888888884E-2</v>
      </c>
      <c r="W304" s="10">
        <f>IF(sala[[#This Row],[Tiempo de permanencia]]-sala[[#This Row],[Tiempo de Preparacion (Horas)]]&lt;0,0,sala[[#This Row],[Tiempo de permanencia]]-sala[[#This Row],[Tiempo de Preparacion (Horas)]])</f>
        <v>6.1805555560244502E-2</v>
      </c>
      <c r="X304" t="str">
        <f>IF(sala[[#This Row],[Tiempo Degustacion]]=0,"NO", "SI")</f>
        <v>SI</v>
      </c>
    </row>
    <row r="305" spans="1:24" x14ac:dyDescent="0.45">
      <c r="A305" s="3">
        <v>6</v>
      </c>
      <c r="B305" t="s">
        <v>630</v>
      </c>
      <c r="C305">
        <v>4</v>
      </c>
      <c r="D305" s="1">
        <v>45019.14166666667</v>
      </c>
      <c r="E305" s="1">
        <v>45019.194444444445</v>
      </c>
      <c r="F305" t="s">
        <v>13</v>
      </c>
      <c r="G305" t="s">
        <v>9</v>
      </c>
      <c r="H305" t="s">
        <v>1357</v>
      </c>
      <c r="I305" t="s">
        <v>631</v>
      </c>
      <c r="J305" t="s">
        <v>11</v>
      </c>
      <c r="K305" s="3">
        <v>304</v>
      </c>
      <c r="L305" t="s">
        <v>17</v>
      </c>
      <c r="M305" t="s">
        <v>480</v>
      </c>
      <c r="N305" t="s">
        <v>65</v>
      </c>
      <c r="O305" t="s">
        <v>75</v>
      </c>
      <c r="P305" t="s">
        <v>23</v>
      </c>
      <c r="Q305" s="8">
        <v>279</v>
      </c>
      <c r="R305" t="str">
        <f>TEXT(sala[[#This Row],[Hora de Llegada]],"DD/MM/AAAA")</f>
        <v>03/04/2023</v>
      </c>
      <c r="S305" t="str">
        <f>UPPER(TEXT(sala[[#This Row],[Fecha factura]],"DDDD"))</f>
        <v>LUNES</v>
      </c>
      <c r="T305" s="10">
        <f>sala[[#This Row],[Hora de Salida]] - sala[[#This Row],[Hora de Llegada]] + IF(sala[[#This Row],[Estado de la Mesa]]="Ocupada",15/1440,0)</f>
        <v>5.2777777775190771E-2</v>
      </c>
      <c r="U305" s="2">
        <v>85</v>
      </c>
      <c r="V305" s="9">
        <f>sala[[#This Row],[Tiempo de Preparacion (Minutos)]]/1440</f>
        <v>5.9027777777777776E-2</v>
      </c>
      <c r="W305" s="10">
        <f>IF(sala[[#This Row],[Tiempo de permanencia]]-sala[[#This Row],[Tiempo de Preparacion (Horas)]]&lt;0,0,sala[[#This Row],[Tiempo de permanencia]]-sala[[#This Row],[Tiempo de Preparacion (Horas)]])</f>
        <v>0</v>
      </c>
      <c r="X305" t="str">
        <f>IF(sala[[#This Row],[Tiempo Degustacion]]=0,"NO", "SI")</f>
        <v>NO</v>
      </c>
    </row>
    <row r="306" spans="1:24" x14ac:dyDescent="0.45">
      <c r="A306" s="3">
        <v>1</v>
      </c>
      <c r="B306" t="s">
        <v>632</v>
      </c>
      <c r="C306">
        <v>2</v>
      </c>
      <c r="D306" s="1">
        <v>45019.03125</v>
      </c>
      <c r="E306" s="1">
        <v>45019.175694444442</v>
      </c>
      <c r="F306" t="s">
        <v>13</v>
      </c>
      <c r="G306" t="s">
        <v>9</v>
      </c>
      <c r="H306" t="s">
        <v>1357</v>
      </c>
      <c r="I306" t="s">
        <v>633</v>
      </c>
      <c r="J306" t="s">
        <v>11</v>
      </c>
      <c r="K306" s="3">
        <v>305</v>
      </c>
      <c r="L306" t="s">
        <v>79</v>
      </c>
      <c r="M306" t="s">
        <v>35</v>
      </c>
      <c r="N306" t="s">
        <v>62</v>
      </c>
      <c r="Q306" s="8">
        <v>128</v>
      </c>
      <c r="R306" t="str">
        <f>TEXT(sala[[#This Row],[Hora de Llegada]],"DD/MM/AAAA")</f>
        <v>03/04/2023</v>
      </c>
      <c r="S306" t="str">
        <f>UPPER(TEXT(sala[[#This Row],[Fecha factura]],"DDDD"))</f>
        <v>LUNES</v>
      </c>
      <c r="T306" s="10">
        <f>sala[[#This Row],[Hora de Salida]] - sala[[#This Row],[Hora de Llegada]] + IF(sala[[#This Row],[Estado de la Mesa]]="Ocupada",15/1440,0)</f>
        <v>0.1444444444423425</v>
      </c>
      <c r="U306" s="2">
        <v>65</v>
      </c>
      <c r="V306" s="9">
        <f>sala[[#This Row],[Tiempo de Preparacion (Minutos)]]/1440</f>
        <v>4.5138888888888888E-2</v>
      </c>
      <c r="W306" s="10">
        <f>IF(sala[[#This Row],[Tiempo de permanencia]]-sala[[#This Row],[Tiempo de Preparacion (Horas)]]&lt;0,0,sala[[#This Row],[Tiempo de permanencia]]-sala[[#This Row],[Tiempo de Preparacion (Horas)]])</f>
        <v>9.9305555553453606E-2</v>
      </c>
      <c r="X306" t="str">
        <f>IF(sala[[#This Row],[Tiempo Degustacion]]=0,"NO", "SI")</f>
        <v>SI</v>
      </c>
    </row>
    <row r="307" spans="1:24" x14ac:dyDescent="0.45">
      <c r="A307" s="3">
        <v>7</v>
      </c>
      <c r="B307" t="s">
        <v>634</v>
      </c>
      <c r="C307">
        <v>4</v>
      </c>
      <c r="D307" s="1">
        <v>45019.002083333333</v>
      </c>
      <c r="E307" s="1">
        <v>45019.105555555558</v>
      </c>
      <c r="F307" t="s">
        <v>26</v>
      </c>
      <c r="G307" t="s">
        <v>9</v>
      </c>
      <c r="H307" t="s">
        <v>1357</v>
      </c>
      <c r="I307" t="s">
        <v>635</v>
      </c>
      <c r="J307" t="s">
        <v>38</v>
      </c>
      <c r="K307" s="3">
        <v>306</v>
      </c>
      <c r="L307" t="s">
        <v>79</v>
      </c>
      <c r="M307" t="s">
        <v>480</v>
      </c>
      <c r="Q307" s="8">
        <v>32</v>
      </c>
      <c r="R307" t="str">
        <f>TEXT(sala[[#This Row],[Hora de Llegada]],"DD/MM/AAAA")</f>
        <v>03/04/2023</v>
      </c>
      <c r="S307" t="str">
        <f>UPPER(TEXT(sala[[#This Row],[Fecha factura]],"DDDD"))</f>
        <v>LUNES</v>
      </c>
      <c r="T307" s="10">
        <f>sala[[#This Row],[Hora de Salida]] - sala[[#This Row],[Hora de Llegada]] + IF(sala[[#This Row],[Estado de la Mesa]]="Ocupada",15/1440,0)</f>
        <v>0.1138888888914759</v>
      </c>
      <c r="U307" s="2">
        <v>21</v>
      </c>
      <c r="V307" s="9">
        <f>sala[[#This Row],[Tiempo de Preparacion (Minutos)]]/1440</f>
        <v>1.4583333333333334E-2</v>
      </c>
      <c r="W307" s="10">
        <f>IF(sala[[#This Row],[Tiempo de permanencia]]-sala[[#This Row],[Tiempo de Preparacion (Horas)]]&lt;0,0,sala[[#This Row],[Tiempo de permanencia]]-sala[[#This Row],[Tiempo de Preparacion (Horas)]])</f>
        <v>9.9305555558142564E-2</v>
      </c>
      <c r="X307" t="str">
        <f>IF(sala[[#This Row],[Tiempo Degustacion]]=0,"NO", "SI")</f>
        <v>SI</v>
      </c>
    </row>
    <row r="308" spans="1:24" x14ac:dyDescent="0.45">
      <c r="A308" s="3">
        <v>20</v>
      </c>
      <c r="B308" t="s">
        <v>66</v>
      </c>
      <c r="C308">
        <v>5</v>
      </c>
      <c r="D308" s="1">
        <v>45019.131249999999</v>
      </c>
      <c r="E308" s="1">
        <v>45019.23541666667</v>
      </c>
      <c r="F308" t="s">
        <v>13</v>
      </c>
      <c r="G308" t="s">
        <v>9</v>
      </c>
      <c r="H308" t="s">
        <v>15</v>
      </c>
      <c r="I308" t="s">
        <v>636</v>
      </c>
      <c r="J308" t="s">
        <v>21</v>
      </c>
      <c r="K308" s="3">
        <v>307</v>
      </c>
      <c r="L308" t="s">
        <v>1354</v>
      </c>
      <c r="M308" t="s">
        <v>126</v>
      </c>
      <c r="Q308" s="8">
        <v>63</v>
      </c>
      <c r="R308" t="str">
        <f>TEXT(sala[[#This Row],[Hora de Llegada]],"DD/MM/AAAA")</f>
        <v>03/04/2023</v>
      </c>
      <c r="S308" t="str">
        <f>UPPER(TEXT(sala[[#This Row],[Fecha factura]],"DDDD"))</f>
        <v>LUNES</v>
      </c>
      <c r="T308" s="10">
        <f>sala[[#This Row],[Hora de Salida]] - sala[[#This Row],[Hora de Llegada]] + IF(sala[[#This Row],[Estado de la Mesa]]="Ocupada",15/1440,0)</f>
        <v>0.10416666667151731</v>
      </c>
      <c r="U308" s="2">
        <v>39</v>
      </c>
      <c r="V308" s="9">
        <f>sala[[#This Row],[Tiempo de Preparacion (Minutos)]]/1440</f>
        <v>2.7083333333333334E-2</v>
      </c>
      <c r="W308" s="10">
        <f>IF(sala[[#This Row],[Tiempo de permanencia]]-sala[[#This Row],[Tiempo de Preparacion (Horas)]]&lt;0,0,sala[[#This Row],[Tiempo de permanencia]]-sala[[#This Row],[Tiempo de Preparacion (Horas)]])</f>
        <v>7.7083333338183971E-2</v>
      </c>
      <c r="X308" t="str">
        <f>IF(sala[[#This Row],[Tiempo Degustacion]]=0,"NO", "SI")</f>
        <v>SI</v>
      </c>
    </row>
    <row r="309" spans="1:24" x14ac:dyDescent="0.45">
      <c r="A309" s="3">
        <v>14</v>
      </c>
      <c r="B309" t="s">
        <v>637</v>
      </c>
      <c r="C309">
        <v>6</v>
      </c>
      <c r="D309" s="1">
        <v>45019.079861111109</v>
      </c>
      <c r="E309" s="1">
        <v>45019.193749999999</v>
      </c>
      <c r="F309" t="s">
        <v>19</v>
      </c>
      <c r="G309" t="s">
        <v>9</v>
      </c>
      <c r="H309" t="s">
        <v>1357</v>
      </c>
      <c r="I309" t="s">
        <v>638</v>
      </c>
      <c r="J309" t="s">
        <v>11</v>
      </c>
      <c r="K309" s="3">
        <v>308</v>
      </c>
      <c r="L309" t="s">
        <v>50</v>
      </c>
      <c r="M309" t="s">
        <v>98</v>
      </c>
      <c r="N309" t="s">
        <v>55</v>
      </c>
      <c r="O309" t="s">
        <v>23</v>
      </c>
      <c r="P309" t="s">
        <v>42</v>
      </c>
      <c r="Q309" s="8">
        <v>222</v>
      </c>
      <c r="R309" t="str">
        <f>TEXT(sala[[#This Row],[Hora de Llegada]],"DD/MM/AAAA")</f>
        <v>03/04/2023</v>
      </c>
      <c r="S309" t="str">
        <f>UPPER(TEXT(sala[[#This Row],[Fecha factura]],"DDDD"))</f>
        <v>LUNES</v>
      </c>
      <c r="T309" s="10">
        <f>sala[[#This Row],[Hora de Salida]] - sala[[#This Row],[Hora de Llegada]] + IF(sala[[#This Row],[Estado de la Mesa]]="Ocupada",15/1440,0)</f>
        <v>0.11388888888905058</v>
      </c>
      <c r="U309" s="2">
        <v>186</v>
      </c>
      <c r="V309" s="9">
        <f>sala[[#This Row],[Tiempo de Preparacion (Minutos)]]/1440</f>
        <v>0.12916666666666668</v>
      </c>
      <c r="W309" s="10">
        <f>IF(sala[[#This Row],[Tiempo de permanencia]]-sala[[#This Row],[Tiempo de Preparacion (Horas)]]&lt;0,0,sala[[#This Row],[Tiempo de permanencia]]-sala[[#This Row],[Tiempo de Preparacion (Horas)]])</f>
        <v>0</v>
      </c>
      <c r="X309" t="str">
        <f>IF(sala[[#This Row],[Tiempo Degustacion]]=0,"NO", "SI")</f>
        <v>NO</v>
      </c>
    </row>
    <row r="310" spans="1:24" x14ac:dyDescent="0.45">
      <c r="A310" s="3">
        <v>9</v>
      </c>
      <c r="B310" t="s">
        <v>639</v>
      </c>
      <c r="C310">
        <v>3</v>
      </c>
      <c r="D310" s="1">
        <v>45019.019444444442</v>
      </c>
      <c r="E310" s="1">
        <v>45019.170138888891</v>
      </c>
      <c r="F310" t="s">
        <v>13</v>
      </c>
      <c r="G310" t="s">
        <v>9</v>
      </c>
      <c r="H310" t="s">
        <v>1357</v>
      </c>
      <c r="I310" t="s">
        <v>640</v>
      </c>
      <c r="J310" t="s">
        <v>11</v>
      </c>
      <c r="K310" s="3">
        <v>309</v>
      </c>
      <c r="L310" t="s">
        <v>105</v>
      </c>
      <c r="M310" t="s">
        <v>80</v>
      </c>
      <c r="N310" t="s">
        <v>23</v>
      </c>
      <c r="O310" t="s">
        <v>55</v>
      </c>
      <c r="Q310" s="8">
        <v>172</v>
      </c>
      <c r="R310" t="str">
        <f>TEXT(sala[[#This Row],[Hora de Llegada]],"DD/MM/AAAA")</f>
        <v>03/04/2023</v>
      </c>
      <c r="S310" t="str">
        <f>UPPER(TEXT(sala[[#This Row],[Fecha factura]],"DDDD"))</f>
        <v>LUNES</v>
      </c>
      <c r="T310" s="10">
        <f>sala[[#This Row],[Hora de Salida]] - sala[[#This Row],[Hora de Llegada]] + IF(sala[[#This Row],[Estado de la Mesa]]="Ocupada",15/1440,0)</f>
        <v>0.15069444444816327</v>
      </c>
      <c r="U310" s="2">
        <v>123</v>
      </c>
      <c r="V310" s="9">
        <f>sala[[#This Row],[Tiempo de Preparacion (Minutos)]]/1440</f>
        <v>8.5416666666666669E-2</v>
      </c>
      <c r="W310" s="10">
        <f>IF(sala[[#This Row],[Tiempo de permanencia]]-sala[[#This Row],[Tiempo de Preparacion (Horas)]]&lt;0,0,sala[[#This Row],[Tiempo de permanencia]]-sala[[#This Row],[Tiempo de Preparacion (Horas)]])</f>
        <v>6.5277777781496599E-2</v>
      </c>
      <c r="X310" t="str">
        <f>IF(sala[[#This Row],[Tiempo Degustacion]]=0,"NO", "SI")</f>
        <v>SI</v>
      </c>
    </row>
    <row r="311" spans="1:24" x14ac:dyDescent="0.45">
      <c r="A311" s="3">
        <v>17</v>
      </c>
      <c r="B311" t="s">
        <v>641</v>
      </c>
      <c r="C311">
        <v>3</v>
      </c>
      <c r="D311" s="1">
        <v>45019.12777777778</v>
      </c>
      <c r="E311" s="1">
        <v>45019.265972222223</v>
      </c>
      <c r="F311" t="s">
        <v>26</v>
      </c>
      <c r="G311" t="s">
        <v>33</v>
      </c>
      <c r="H311" t="s">
        <v>1357</v>
      </c>
      <c r="I311" t="s">
        <v>642</v>
      </c>
      <c r="J311" t="s">
        <v>21</v>
      </c>
      <c r="K311" s="3">
        <v>310</v>
      </c>
      <c r="L311" t="s">
        <v>50</v>
      </c>
      <c r="M311" t="s">
        <v>297</v>
      </c>
      <c r="N311" t="s">
        <v>161</v>
      </c>
      <c r="Q311" s="8">
        <v>138</v>
      </c>
      <c r="R311" t="str">
        <f>TEXT(sala[[#This Row],[Hora de Llegada]],"DD/MM/AAAA")</f>
        <v>03/04/2023</v>
      </c>
      <c r="S311" t="str">
        <f>UPPER(TEXT(sala[[#This Row],[Fecha factura]],"DDDD"))</f>
        <v>LUNES</v>
      </c>
      <c r="T311" s="10">
        <f>sala[[#This Row],[Hora de Salida]] - sala[[#This Row],[Hora de Llegada]] + IF(sala[[#This Row],[Estado de la Mesa]]="Ocupada",15/1440,0)</f>
        <v>0.13819444444379769</v>
      </c>
      <c r="U311" s="2">
        <v>97</v>
      </c>
      <c r="V311" s="9">
        <f>sala[[#This Row],[Tiempo de Preparacion (Minutos)]]/1440</f>
        <v>6.7361111111111108E-2</v>
      </c>
      <c r="W311" s="10">
        <f>IF(sala[[#This Row],[Tiempo de permanencia]]-sala[[#This Row],[Tiempo de Preparacion (Horas)]]&lt;0,0,sala[[#This Row],[Tiempo de permanencia]]-sala[[#This Row],[Tiempo de Preparacion (Horas)]])</f>
        <v>7.0833333332686585E-2</v>
      </c>
      <c r="X311" t="str">
        <f>IF(sala[[#This Row],[Tiempo Degustacion]]=0,"NO", "SI")</f>
        <v>SI</v>
      </c>
    </row>
    <row r="312" spans="1:24" x14ac:dyDescent="0.45">
      <c r="A312" s="3">
        <v>6</v>
      </c>
      <c r="B312" t="s">
        <v>643</v>
      </c>
      <c r="C312">
        <v>4</v>
      </c>
      <c r="D312" s="1">
        <v>45019.069444444445</v>
      </c>
      <c r="E312" s="1">
        <v>45019.113194444442</v>
      </c>
      <c r="F312" t="s">
        <v>8</v>
      </c>
      <c r="G312" t="s">
        <v>14</v>
      </c>
      <c r="H312" t="s">
        <v>15</v>
      </c>
      <c r="I312" t="s">
        <v>644</v>
      </c>
      <c r="J312" t="s">
        <v>38</v>
      </c>
      <c r="K312" s="3">
        <v>311</v>
      </c>
      <c r="L312" t="s">
        <v>28</v>
      </c>
      <c r="M312" t="s">
        <v>300</v>
      </c>
      <c r="N312" t="s">
        <v>91</v>
      </c>
      <c r="Q312" s="8">
        <v>53</v>
      </c>
      <c r="R312" t="str">
        <f>TEXT(sala[[#This Row],[Hora de Llegada]],"DD/MM/AAAA")</f>
        <v>03/04/2023</v>
      </c>
      <c r="S312" t="str">
        <f>UPPER(TEXT(sala[[#This Row],[Fecha factura]],"DDDD"))</f>
        <v>LUNES</v>
      </c>
      <c r="T312" s="10">
        <f>sala[[#This Row],[Hora de Salida]] - sala[[#This Row],[Hora de Llegada]] + IF(sala[[#This Row],[Estado de la Mesa]]="Ocupada",15/1440,0)</f>
        <v>5.4166666663756281E-2</v>
      </c>
      <c r="U312" s="2">
        <v>74</v>
      </c>
      <c r="V312" s="9">
        <f>sala[[#This Row],[Tiempo de Preparacion (Minutos)]]/1440</f>
        <v>5.1388888888888887E-2</v>
      </c>
      <c r="W312" s="10">
        <f>IF(sala[[#This Row],[Tiempo de permanencia]]-sala[[#This Row],[Tiempo de Preparacion (Horas)]]&lt;0,0,sala[[#This Row],[Tiempo de permanencia]]-sala[[#This Row],[Tiempo de Preparacion (Horas)]])</f>
        <v>2.7777777748673946E-3</v>
      </c>
      <c r="X312" t="str">
        <f>IF(sala[[#This Row],[Tiempo Degustacion]]=0,"NO", "SI")</f>
        <v>SI</v>
      </c>
    </row>
    <row r="313" spans="1:24" x14ac:dyDescent="0.45">
      <c r="A313" s="3">
        <v>2</v>
      </c>
      <c r="B313" t="s">
        <v>645</v>
      </c>
      <c r="C313">
        <v>4</v>
      </c>
      <c r="D313" s="1">
        <v>45019.129861111112</v>
      </c>
      <c r="E313" s="1">
        <v>45019.258333333331</v>
      </c>
      <c r="F313" t="s">
        <v>8</v>
      </c>
      <c r="G313" t="s">
        <v>9</v>
      </c>
      <c r="H313" t="s">
        <v>1357</v>
      </c>
      <c r="I313" t="s">
        <v>646</v>
      </c>
      <c r="J313" t="s">
        <v>11</v>
      </c>
      <c r="K313" s="3">
        <v>312</v>
      </c>
      <c r="L313" t="s">
        <v>50</v>
      </c>
      <c r="M313" t="s">
        <v>480</v>
      </c>
      <c r="N313" t="s">
        <v>55</v>
      </c>
      <c r="Q313" s="8">
        <v>134</v>
      </c>
      <c r="R313" t="str">
        <f>TEXT(sala[[#This Row],[Hora de Llegada]],"DD/MM/AAAA")</f>
        <v>03/04/2023</v>
      </c>
      <c r="S313" t="str">
        <f>UPPER(TEXT(sala[[#This Row],[Fecha factura]],"DDDD"))</f>
        <v>LUNES</v>
      </c>
      <c r="T313" s="10">
        <f>sala[[#This Row],[Hora de Salida]] - sala[[#This Row],[Hora de Llegada]] + IF(sala[[#This Row],[Estado de la Mesa]]="Ocupada",15/1440,0)</f>
        <v>0.12847222221898846</v>
      </c>
      <c r="U313" s="2">
        <v>55</v>
      </c>
      <c r="V313" s="9">
        <f>sala[[#This Row],[Tiempo de Preparacion (Minutos)]]/1440</f>
        <v>3.8194444444444448E-2</v>
      </c>
      <c r="W313" s="10">
        <f>IF(sala[[#This Row],[Tiempo de permanencia]]-sala[[#This Row],[Tiempo de Preparacion (Horas)]]&lt;0,0,sala[[#This Row],[Tiempo de permanencia]]-sala[[#This Row],[Tiempo de Preparacion (Horas)]])</f>
        <v>9.0277777774544016E-2</v>
      </c>
      <c r="X313" t="str">
        <f>IF(sala[[#This Row],[Tiempo Degustacion]]=0,"NO", "SI")</f>
        <v>SI</v>
      </c>
    </row>
    <row r="314" spans="1:24" x14ac:dyDescent="0.45">
      <c r="A314" s="3">
        <v>10</v>
      </c>
      <c r="B314" t="s">
        <v>40</v>
      </c>
      <c r="C314">
        <v>3</v>
      </c>
      <c r="D314" s="1">
        <v>45019.099305555559</v>
      </c>
      <c r="E314" s="1">
        <v>45019.240277777775</v>
      </c>
      <c r="F314" t="s">
        <v>13</v>
      </c>
      <c r="G314" t="s">
        <v>14</v>
      </c>
      <c r="H314" t="s">
        <v>1356</v>
      </c>
      <c r="I314" t="s">
        <v>647</v>
      </c>
      <c r="J314" t="s">
        <v>11</v>
      </c>
      <c r="K314" s="3">
        <v>313</v>
      </c>
      <c r="L314" t="s">
        <v>1359</v>
      </c>
      <c r="M314" t="s">
        <v>211</v>
      </c>
      <c r="N314" t="s">
        <v>23</v>
      </c>
      <c r="O314" t="s">
        <v>24</v>
      </c>
      <c r="P314" t="s">
        <v>46</v>
      </c>
      <c r="Q314" s="8">
        <v>232</v>
      </c>
      <c r="R314" t="str">
        <f>TEXT(sala[[#This Row],[Hora de Llegada]],"DD/MM/AAAA")</f>
        <v>03/04/2023</v>
      </c>
      <c r="S314" t="str">
        <f>UPPER(TEXT(sala[[#This Row],[Fecha factura]],"DDDD"))</f>
        <v>LUNES</v>
      </c>
      <c r="T314" s="10">
        <f>sala[[#This Row],[Hora de Salida]] - sala[[#This Row],[Hora de Llegada]] + IF(sala[[#This Row],[Estado de la Mesa]]="Ocupada",15/1440,0)</f>
        <v>0.14097222221607808</v>
      </c>
      <c r="U314" s="2">
        <v>106</v>
      </c>
      <c r="V314" s="9">
        <f>sala[[#This Row],[Tiempo de Preparacion (Minutos)]]/1440</f>
        <v>7.3611111111111113E-2</v>
      </c>
      <c r="W314" s="10">
        <f>IF(sala[[#This Row],[Tiempo de permanencia]]-sala[[#This Row],[Tiempo de Preparacion (Horas)]]&lt;0,0,sala[[#This Row],[Tiempo de permanencia]]-sala[[#This Row],[Tiempo de Preparacion (Horas)]])</f>
        <v>6.7361111104966967E-2</v>
      </c>
      <c r="X314" t="str">
        <f>IF(sala[[#This Row],[Tiempo Degustacion]]=0,"NO", "SI")</f>
        <v>SI</v>
      </c>
    </row>
    <row r="315" spans="1:24" x14ac:dyDescent="0.45">
      <c r="A315" s="3">
        <v>20</v>
      </c>
      <c r="B315" t="s">
        <v>648</v>
      </c>
      <c r="C315">
        <v>5</v>
      </c>
      <c r="D315" s="1">
        <v>45019.031944444447</v>
      </c>
      <c r="E315" s="1">
        <v>45019.161805555559</v>
      </c>
      <c r="F315" t="s">
        <v>30</v>
      </c>
      <c r="G315" t="s">
        <v>9</v>
      </c>
      <c r="H315" t="s">
        <v>1356</v>
      </c>
      <c r="I315" t="s">
        <v>649</v>
      </c>
      <c r="J315" t="s">
        <v>38</v>
      </c>
      <c r="K315" s="3">
        <v>314</v>
      </c>
      <c r="L315" t="s">
        <v>79</v>
      </c>
      <c r="M315" t="s">
        <v>200</v>
      </c>
      <c r="Q315" s="8">
        <v>27</v>
      </c>
      <c r="R315" t="str">
        <f>TEXT(sala[[#This Row],[Hora de Llegada]],"DD/MM/AAAA")</f>
        <v>03/04/2023</v>
      </c>
      <c r="S315" t="str">
        <f>UPPER(TEXT(sala[[#This Row],[Fecha factura]],"DDDD"))</f>
        <v>LUNES</v>
      </c>
      <c r="T315" s="10">
        <f>sala[[#This Row],[Hora de Salida]] - sala[[#This Row],[Hora de Llegada]] + IF(sala[[#This Row],[Estado de la Mesa]]="Ocupada",15/1440,0)</f>
        <v>0.14027777777907127</v>
      </c>
      <c r="U315" s="2">
        <v>5</v>
      </c>
      <c r="V315" s="9">
        <f>sala[[#This Row],[Tiempo de Preparacion (Minutos)]]/1440</f>
        <v>3.472222222222222E-3</v>
      </c>
      <c r="W315" s="10">
        <f>IF(sala[[#This Row],[Tiempo de permanencia]]-sala[[#This Row],[Tiempo de Preparacion (Horas)]]&lt;0,0,sala[[#This Row],[Tiempo de permanencia]]-sala[[#This Row],[Tiempo de Preparacion (Horas)]])</f>
        <v>0.13680555555684906</v>
      </c>
      <c r="X315" t="str">
        <f>IF(sala[[#This Row],[Tiempo Degustacion]]=0,"NO", "SI")</f>
        <v>SI</v>
      </c>
    </row>
    <row r="316" spans="1:24" x14ac:dyDescent="0.45">
      <c r="A316" s="3">
        <v>14</v>
      </c>
      <c r="B316" t="s">
        <v>650</v>
      </c>
      <c r="C316">
        <v>1</v>
      </c>
      <c r="D316" s="1">
        <v>45019.008333333331</v>
      </c>
      <c r="E316" s="1">
        <v>45019.145138888889</v>
      </c>
      <c r="F316" t="s">
        <v>19</v>
      </c>
      <c r="G316" t="s">
        <v>9</v>
      </c>
      <c r="H316" t="s">
        <v>1357</v>
      </c>
      <c r="I316" t="s">
        <v>651</v>
      </c>
      <c r="J316" t="s">
        <v>21</v>
      </c>
      <c r="K316" s="3">
        <v>315</v>
      </c>
      <c r="L316" t="s">
        <v>79</v>
      </c>
      <c r="M316" t="s">
        <v>229</v>
      </c>
      <c r="N316" t="s">
        <v>42</v>
      </c>
      <c r="O316" t="s">
        <v>91</v>
      </c>
      <c r="P316" t="s">
        <v>65</v>
      </c>
      <c r="Q316" s="8">
        <v>161</v>
      </c>
      <c r="R316" t="str">
        <f>TEXT(sala[[#This Row],[Hora de Llegada]],"DD/MM/AAAA")</f>
        <v>03/04/2023</v>
      </c>
      <c r="S316" t="str">
        <f>UPPER(TEXT(sala[[#This Row],[Fecha factura]],"DDDD"))</f>
        <v>LUNES</v>
      </c>
      <c r="T316" s="10">
        <f>sala[[#This Row],[Hora de Salida]] - sala[[#This Row],[Hora de Llegada]] + IF(sala[[#This Row],[Estado de la Mesa]]="Ocupada",15/1440,0)</f>
        <v>0.1368055555576575</v>
      </c>
      <c r="U316" s="2">
        <v>126</v>
      </c>
      <c r="V316" s="9">
        <f>sala[[#This Row],[Tiempo de Preparacion (Minutos)]]/1440</f>
        <v>8.7499999999999994E-2</v>
      </c>
      <c r="W316" s="10">
        <f>IF(sala[[#This Row],[Tiempo de permanencia]]-sala[[#This Row],[Tiempo de Preparacion (Horas)]]&lt;0,0,sala[[#This Row],[Tiempo de permanencia]]-sala[[#This Row],[Tiempo de Preparacion (Horas)]])</f>
        <v>4.9305555557657504E-2</v>
      </c>
      <c r="X316" t="str">
        <f>IF(sala[[#This Row],[Tiempo Degustacion]]=0,"NO", "SI")</f>
        <v>SI</v>
      </c>
    </row>
    <row r="317" spans="1:24" x14ac:dyDescent="0.45">
      <c r="A317" s="3">
        <v>2</v>
      </c>
      <c r="B317" t="s">
        <v>652</v>
      </c>
      <c r="C317">
        <v>2</v>
      </c>
      <c r="D317" s="1">
        <v>45019.068055555559</v>
      </c>
      <c r="E317" s="1">
        <v>45019.230555555558</v>
      </c>
      <c r="F317" t="s">
        <v>26</v>
      </c>
      <c r="G317" t="s">
        <v>14</v>
      </c>
      <c r="H317" t="s">
        <v>1357</v>
      </c>
      <c r="I317" t="s">
        <v>653</v>
      </c>
      <c r="J317" t="s">
        <v>11</v>
      </c>
      <c r="K317" s="3">
        <v>316</v>
      </c>
      <c r="L317" t="s">
        <v>1354</v>
      </c>
      <c r="M317" t="s">
        <v>143</v>
      </c>
      <c r="N317" t="s">
        <v>65</v>
      </c>
      <c r="O317" t="s">
        <v>116</v>
      </c>
      <c r="P317" t="s">
        <v>75</v>
      </c>
      <c r="Q317" s="8">
        <v>160</v>
      </c>
      <c r="R317" t="str">
        <f>TEXT(sala[[#This Row],[Hora de Llegada]],"DD/MM/AAAA")</f>
        <v>03/04/2023</v>
      </c>
      <c r="S317" t="str">
        <f>UPPER(TEXT(sala[[#This Row],[Fecha factura]],"DDDD"))</f>
        <v>LUNES</v>
      </c>
      <c r="T317" s="10">
        <f>sala[[#This Row],[Hora de Salida]] - sala[[#This Row],[Hora de Llegada]] + IF(sala[[#This Row],[Estado de la Mesa]]="Ocupada",15/1440,0)</f>
        <v>0.16249999999854481</v>
      </c>
      <c r="U317" s="2">
        <v>158</v>
      </c>
      <c r="V317" s="9">
        <f>sala[[#This Row],[Tiempo de Preparacion (Minutos)]]/1440</f>
        <v>0.10972222222222222</v>
      </c>
      <c r="W317" s="10">
        <f>IF(sala[[#This Row],[Tiempo de permanencia]]-sala[[#This Row],[Tiempo de Preparacion (Horas)]]&lt;0,0,sala[[#This Row],[Tiempo de permanencia]]-sala[[#This Row],[Tiempo de Preparacion (Horas)]])</f>
        <v>5.2777777776322587E-2</v>
      </c>
      <c r="X317" t="str">
        <f>IF(sala[[#This Row],[Tiempo Degustacion]]=0,"NO", "SI")</f>
        <v>SI</v>
      </c>
    </row>
    <row r="318" spans="1:24" x14ac:dyDescent="0.45">
      <c r="A318" s="3">
        <v>17</v>
      </c>
      <c r="B318" t="s">
        <v>194</v>
      </c>
      <c r="C318">
        <v>2</v>
      </c>
      <c r="D318" s="1">
        <v>45019.100694444445</v>
      </c>
      <c r="E318" s="1">
        <v>45019.261111111111</v>
      </c>
      <c r="F318" t="s">
        <v>19</v>
      </c>
      <c r="G318" t="s">
        <v>14</v>
      </c>
      <c r="H318" t="s">
        <v>15</v>
      </c>
      <c r="I318" t="s">
        <v>654</v>
      </c>
      <c r="J318" t="s">
        <v>21</v>
      </c>
      <c r="K318" s="3">
        <v>317</v>
      </c>
      <c r="L318" t="s">
        <v>50</v>
      </c>
      <c r="M318" t="s">
        <v>390</v>
      </c>
      <c r="N318" t="s">
        <v>90</v>
      </c>
      <c r="O318" t="s">
        <v>87</v>
      </c>
      <c r="Q318" s="8">
        <v>178</v>
      </c>
      <c r="R318" t="str">
        <f>TEXT(sala[[#This Row],[Hora de Llegada]],"DD/MM/AAAA")</f>
        <v>03/04/2023</v>
      </c>
      <c r="S318" t="str">
        <f>UPPER(TEXT(sala[[#This Row],[Fecha factura]],"DDDD"))</f>
        <v>LUNES</v>
      </c>
      <c r="T318" s="10">
        <f>sala[[#This Row],[Hora de Salida]] - sala[[#This Row],[Hora de Llegada]] + IF(sala[[#This Row],[Estado de la Mesa]]="Ocupada",15/1440,0)</f>
        <v>0.16041666666569654</v>
      </c>
      <c r="U318" s="2">
        <v>88</v>
      </c>
      <c r="V318" s="9">
        <f>sala[[#This Row],[Tiempo de Preparacion (Minutos)]]/1440</f>
        <v>6.1111111111111109E-2</v>
      </c>
      <c r="W318" s="10">
        <f>IF(sala[[#This Row],[Tiempo de permanencia]]-sala[[#This Row],[Tiempo de Preparacion (Horas)]]&lt;0,0,sala[[#This Row],[Tiempo de permanencia]]-sala[[#This Row],[Tiempo de Preparacion (Horas)]])</f>
        <v>9.9305555554585423E-2</v>
      </c>
      <c r="X318" t="str">
        <f>IF(sala[[#This Row],[Tiempo Degustacion]]=0,"NO", "SI")</f>
        <v>SI</v>
      </c>
    </row>
    <row r="319" spans="1:24" x14ac:dyDescent="0.45">
      <c r="A319" s="3">
        <v>13</v>
      </c>
      <c r="B319" t="s">
        <v>655</v>
      </c>
      <c r="C319">
        <v>3</v>
      </c>
      <c r="D319" s="1">
        <v>45019.147916666669</v>
      </c>
      <c r="E319" s="1">
        <v>45019.214583333334</v>
      </c>
      <c r="F319" t="s">
        <v>8</v>
      </c>
      <c r="G319" t="s">
        <v>33</v>
      </c>
      <c r="H319" t="s">
        <v>1357</v>
      </c>
      <c r="I319" t="s">
        <v>656</v>
      </c>
      <c r="J319" t="s">
        <v>11</v>
      </c>
      <c r="K319" s="3">
        <v>318</v>
      </c>
      <c r="L319" t="s">
        <v>39</v>
      </c>
      <c r="M319" t="s">
        <v>58</v>
      </c>
      <c r="Q319" s="8">
        <v>29</v>
      </c>
      <c r="R319" t="str">
        <f>TEXT(sala[[#This Row],[Hora de Llegada]],"DD/MM/AAAA")</f>
        <v>03/04/2023</v>
      </c>
      <c r="S319" t="str">
        <f>UPPER(TEXT(sala[[#This Row],[Fecha factura]],"DDDD"))</f>
        <v>LUNES</v>
      </c>
      <c r="T319" s="10">
        <f>sala[[#This Row],[Hora de Salida]] - sala[[#This Row],[Hora de Llegada]] + IF(sala[[#This Row],[Estado de la Mesa]]="Ocupada",15/1440,0)</f>
        <v>6.6666666665696539E-2</v>
      </c>
      <c r="U319" s="2">
        <v>39</v>
      </c>
      <c r="V319" s="9">
        <f>sala[[#This Row],[Tiempo de Preparacion (Minutos)]]/1440</f>
        <v>2.7083333333333334E-2</v>
      </c>
      <c r="W319" s="10">
        <f>IF(sala[[#This Row],[Tiempo de permanencia]]-sala[[#This Row],[Tiempo de Preparacion (Horas)]]&lt;0,0,sala[[#This Row],[Tiempo de permanencia]]-sala[[#This Row],[Tiempo de Preparacion (Horas)]])</f>
        <v>3.9583333332363205E-2</v>
      </c>
      <c r="X319" t="str">
        <f>IF(sala[[#This Row],[Tiempo Degustacion]]=0,"NO", "SI")</f>
        <v>SI</v>
      </c>
    </row>
    <row r="320" spans="1:24" x14ac:dyDescent="0.45">
      <c r="A320" s="3">
        <v>1</v>
      </c>
      <c r="B320" t="s">
        <v>657</v>
      </c>
      <c r="C320">
        <v>1</v>
      </c>
      <c r="D320" s="1">
        <v>45019.033333333333</v>
      </c>
      <c r="E320" s="1">
        <v>45019.165972222225</v>
      </c>
      <c r="F320" t="s">
        <v>13</v>
      </c>
      <c r="G320" t="s">
        <v>9</v>
      </c>
      <c r="H320" t="s">
        <v>15</v>
      </c>
      <c r="I320" t="s">
        <v>658</v>
      </c>
      <c r="J320" t="s">
        <v>21</v>
      </c>
      <c r="K320" s="3">
        <v>319</v>
      </c>
      <c r="L320" t="s">
        <v>45</v>
      </c>
      <c r="M320" t="s">
        <v>480</v>
      </c>
      <c r="N320" t="s">
        <v>55</v>
      </c>
      <c r="O320" t="s">
        <v>75</v>
      </c>
      <c r="P320" t="s">
        <v>23</v>
      </c>
      <c r="Q320" s="8">
        <v>268</v>
      </c>
      <c r="R320" t="str">
        <f>TEXT(sala[[#This Row],[Hora de Llegada]],"DD/MM/AAAA")</f>
        <v>03/04/2023</v>
      </c>
      <c r="S320" t="str">
        <f>UPPER(TEXT(sala[[#This Row],[Fecha factura]],"DDDD"))</f>
        <v>LUNES</v>
      </c>
      <c r="T320" s="10">
        <f>sala[[#This Row],[Hora de Salida]] - sala[[#This Row],[Hora de Llegada]] + IF(sala[[#This Row],[Estado de la Mesa]]="Ocupada",15/1440,0)</f>
        <v>0.13263888889196096</v>
      </c>
      <c r="U320" s="2">
        <v>126</v>
      </c>
      <c r="V320" s="9">
        <f>sala[[#This Row],[Tiempo de Preparacion (Minutos)]]/1440</f>
        <v>8.7499999999999994E-2</v>
      </c>
      <c r="W320" s="10">
        <f>IF(sala[[#This Row],[Tiempo de permanencia]]-sala[[#This Row],[Tiempo de Preparacion (Horas)]]&lt;0,0,sala[[#This Row],[Tiempo de permanencia]]-sala[[#This Row],[Tiempo de Preparacion (Horas)]])</f>
        <v>4.5138888891960965E-2</v>
      </c>
      <c r="X320" t="str">
        <f>IF(sala[[#This Row],[Tiempo Degustacion]]=0,"NO", "SI")</f>
        <v>SI</v>
      </c>
    </row>
    <row r="321" spans="1:24" x14ac:dyDescent="0.45">
      <c r="A321" s="3">
        <v>9</v>
      </c>
      <c r="B321" t="s">
        <v>659</v>
      </c>
      <c r="C321">
        <v>1</v>
      </c>
      <c r="D321" s="1">
        <v>45019.0625</v>
      </c>
      <c r="E321" s="1">
        <v>45019.178472222222</v>
      </c>
      <c r="F321" t="s">
        <v>8</v>
      </c>
      <c r="G321" t="s">
        <v>9</v>
      </c>
      <c r="H321" t="s">
        <v>1356</v>
      </c>
      <c r="I321" t="s">
        <v>660</v>
      </c>
      <c r="J321" t="s">
        <v>11</v>
      </c>
      <c r="K321" s="3">
        <v>320</v>
      </c>
      <c r="L321" t="s">
        <v>1359</v>
      </c>
      <c r="M321" t="s">
        <v>126</v>
      </c>
      <c r="N321" t="s">
        <v>150</v>
      </c>
      <c r="O321" t="s">
        <v>90</v>
      </c>
      <c r="Q321" s="8">
        <v>98</v>
      </c>
      <c r="R321" t="str">
        <f>TEXT(sala[[#This Row],[Hora de Llegada]],"DD/MM/AAAA")</f>
        <v>03/04/2023</v>
      </c>
      <c r="S321" t="str">
        <f>UPPER(TEXT(sala[[#This Row],[Fecha factura]],"DDDD"))</f>
        <v>LUNES</v>
      </c>
      <c r="T321" s="10">
        <f>sala[[#This Row],[Hora de Salida]] - sala[[#This Row],[Hora de Llegada]] + IF(sala[[#This Row],[Estado de la Mesa]]="Ocupada",15/1440,0)</f>
        <v>0.11597222222189885</v>
      </c>
      <c r="U321" s="2">
        <v>130</v>
      </c>
      <c r="V321" s="9">
        <f>sala[[#This Row],[Tiempo de Preparacion (Minutos)]]/1440</f>
        <v>9.0277777777777776E-2</v>
      </c>
      <c r="W321" s="10">
        <f>IF(sala[[#This Row],[Tiempo de permanencia]]-sala[[#This Row],[Tiempo de Preparacion (Horas)]]&lt;0,0,sala[[#This Row],[Tiempo de permanencia]]-sala[[#This Row],[Tiempo de Preparacion (Horas)]])</f>
        <v>2.569444444412107E-2</v>
      </c>
      <c r="X321" t="str">
        <f>IF(sala[[#This Row],[Tiempo Degustacion]]=0,"NO", "SI")</f>
        <v>SI</v>
      </c>
    </row>
    <row r="322" spans="1:24" x14ac:dyDescent="0.45">
      <c r="A322" s="3">
        <v>18</v>
      </c>
      <c r="B322" t="s">
        <v>661</v>
      </c>
      <c r="C322">
        <v>5</v>
      </c>
      <c r="D322" s="1">
        <v>45019.086111111108</v>
      </c>
      <c r="E322" s="1">
        <v>45019.179166666669</v>
      </c>
      <c r="F322" t="s">
        <v>13</v>
      </c>
      <c r="G322" t="s">
        <v>9</v>
      </c>
      <c r="H322" t="s">
        <v>1357</v>
      </c>
      <c r="I322" t="s">
        <v>662</v>
      </c>
      <c r="J322" t="s">
        <v>21</v>
      </c>
      <c r="K322" s="3">
        <v>321</v>
      </c>
      <c r="L322" t="s">
        <v>39</v>
      </c>
      <c r="M322" t="s">
        <v>68</v>
      </c>
      <c r="N322" t="s">
        <v>150</v>
      </c>
      <c r="O322" t="s">
        <v>62</v>
      </c>
      <c r="Q322" s="8">
        <v>141</v>
      </c>
      <c r="R322" t="str">
        <f>TEXT(sala[[#This Row],[Hora de Llegada]],"DD/MM/AAAA")</f>
        <v>03/04/2023</v>
      </c>
      <c r="S322" t="str">
        <f>UPPER(TEXT(sala[[#This Row],[Fecha factura]],"DDDD"))</f>
        <v>LUNES</v>
      </c>
      <c r="T322" s="10">
        <f>sala[[#This Row],[Hora de Salida]] - sala[[#This Row],[Hora de Llegada]] + IF(sala[[#This Row],[Estado de la Mesa]]="Ocupada",15/1440,0)</f>
        <v>9.3055555560567882E-2</v>
      </c>
      <c r="U322" s="2">
        <v>95</v>
      </c>
      <c r="V322" s="9">
        <f>sala[[#This Row],[Tiempo de Preparacion (Minutos)]]/1440</f>
        <v>6.5972222222222224E-2</v>
      </c>
      <c r="W322" s="10">
        <f>IF(sala[[#This Row],[Tiempo de permanencia]]-sala[[#This Row],[Tiempo de Preparacion (Horas)]]&lt;0,0,sala[[#This Row],[Tiempo de permanencia]]-sala[[#This Row],[Tiempo de Preparacion (Horas)]])</f>
        <v>2.7083333338345658E-2</v>
      </c>
      <c r="X322" t="str">
        <f>IF(sala[[#This Row],[Tiempo Degustacion]]=0,"NO", "SI")</f>
        <v>SI</v>
      </c>
    </row>
    <row r="323" spans="1:24" x14ac:dyDescent="0.45">
      <c r="A323" s="3">
        <v>12</v>
      </c>
      <c r="B323" t="s">
        <v>663</v>
      </c>
      <c r="C323">
        <v>1</v>
      </c>
      <c r="D323" s="1">
        <v>45019.15347222222</v>
      </c>
      <c r="E323" s="1">
        <v>45019.240972222222</v>
      </c>
      <c r="F323" t="s">
        <v>19</v>
      </c>
      <c r="G323" t="s">
        <v>33</v>
      </c>
      <c r="H323" t="s">
        <v>1357</v>
      </c>
      <c r="I323" t="s">
        <v>664</v>
      </c>
      <c r="J323" t="s">
        <v>38</v>
      </c>
      <c r="K323" s="3">
        <v>322</v>
      </c>
      <c r="L323" t="s">
        <v>71</v>
      </c>
      <c r="M323" t="s">
        <v>480</v>
      </c>
      <c r="N323" t="s">
        <v>65</v>
      </c>
      <c r="Q323" s="8">
        <v>85</v>
      </c>
      <c r="R323" t="str">
        <f>TEXT(sala[[#This Row],[Hora de Llegada]],"DD/MM/AAAA")</f>
        <v>03/04/2023</v>
      </c>
      <c r="S323" t="str">
        <f>UPPER(TEXT(sala[[#This Row],[Fecha factura]],"DDDD"))</f>
        <v>LUNES</v>
      </c>
      <c r="T323" s="10">
        <f>sala[[#This Row],[Hora de Salida]] - sala[[#This Row],[Hora de Llegada]] + IF(sala[[#This Row],[Estado de la Mesa]]="Ocupada",15/1440,0)</f>
        <v>9.7916666668121863E-2</v>
      </c>
      <c r="U323" s="2">
        <v>60</v>
      </c>
      <c r="V323" s="9">
        <f>sala[[#This Row],[Tiempo de Preparacion (Minutos)]]/1440</f>
        <v>4.1666666666666664E-2</v>
      </c>
      <c r="W323" s="10">
        <f>IF(sala[[#This Row],[Tiempo de permanencia]]-sala[[#This Row],[Tiempo de Preparacion (Horas)]]&lt;0,0,sala[[#This Row],[Tiempo de permanencia]]-sala[[#This Row],[Tiempo de Preparacion (Horas)]])</f>
        <v>5.6250000001455198E-2</v>
      </c>
      <c r="X323" t="str">
        <f>IF(sala[[#This Row],[Tiempo Degustacion]]=0,"NO", "SI")</f>
        <v>SI</v>
      </c>
    </row>
    <row r="324" spans="1:24" x14ac:dyDescent="0.45">
      <c r="A324" s="3">
        <v>8</v>
      </c>
      <c r="B324" t="s">
        <v>665</v>
      </c>
      <c r="C324">
        <v>1</v>
      </c>
      <c r="D324" s="1">
        <v>45019.057638888888</v>
      </c>
      <c r="E324" s="1">
        <v>45019.179861111108</v>
      </c>
      <c r="F324" t="s">
        <v>26</v>
      </c>
      <c r="G324" t="s">
        <v>14</v>
      </c>
      <c r="H324" t="s">
        <v>15</v>
      </c>
      <c r="I324" t="s">
        <v>593</v>
      </c>
      <c r="J324" t="s">
        <v>21</v>
      </c>
      <c r="K324" s="3">
        <v>323</v>
      </c>
      <c r="L324" t="s">
        <v>79</v>
      </c>
      <c r="M324" t="s">
        <v>390</v>
      </c>
      <c r="N324" t="s">
        <v>91</v>
      </c>
      <c r="O324" t="s">
        <v>46</v>
      </c>
      <c r="P324" t="s">
        <v>72</v>
      </c>
      <c r="Q324" s="8">
        <v>208</v>
      </c>
      <c r="R324" t="str">
        <f>TEXT(sala[[#This Row],[Hora de Llegada]],"DD/MM/AAAA")</f>
        <v>03/04/2023</v>
      </c>
      <c r="S324" t="str">
        <f>UPPER(TEXT(sala[[#This Row],[Fecha factura]],"DDDD"))</f>
        <v>LUNES</v>
      </c>
      <c r="T324" s="10">
        <f>sala[[#This Row],[Hora de Salida]] - sala[[#This Row],[Hora de Llegada]] + IF(sala[[#This Row],[Estado de la Mesa]]="Ocupada",15/1440,0)</f>
        <v>0.12222222222044365</v>
      </c>
      <c r="U324" s="2">
        <v>122</v>
      </c>
      <c r="V324" s="9">
        <f>sala[[#This Row],[Tiempo de Preparacion (Minutos)]]/1440</f>
        <v>8.4722222222222227E-2</v>
      </c>
      <c r="W324" s="10">
        <f>IF(sala[[#This Row],[Tiempo de permanencia]]-sala[[#This Row],[Tiempo de Preparacion (Horas)]]&lt;0,0,sala[[#This Row],[Tiempo de permanencia]]-sala[[#This Row],[Tiempo de Preparacion (Horas)]])</f>
        <v>3.7499999998221428E-2</v>
      </c>
      <c r="X324" t="str">
        <f>IF(sala[[#This Row],[Tiempo Degustacion]]=0,"NO", "SI")</f>
        <v>SI</v>
      </c>
    </row>
    <row r="325" spans="1:24" x14ac:dyDescent="0.45">
      <c r="A325" s="3">
        <v>9</v>
      </c>
      <c r="B325" t="s">
        <v>666</v>
      </c>
      <c r="C325">
        <v>6</v>
      </c>
      <c r="D325" s="1">
        <v>45019.029861111114</v>
      </c>
      <c r="E325" s="1">
        <v>45019.07708333333</v>
      </c>
      <c r="F325" t="s">
        <v>13</v>
      </c>
      <c r="G325" t="s">
        <v>33</v>
      </c>
      <c r="H325" t="s">
        <v>1357</v>
      </c>
      <c r="I325" t="s">
        <v>667</v>
      </c>
      <c r="J325" t="s">
        <v>21</v>
      </c>
      <c r="K325" s="3">
        <v>324</v>
      </c>
      <c r="L325" t="s">
        <v>1354</v>
      </c>
      <c r="M325" t="s">
        <v>123</v>
      </c>
      <c r="N325" t="s">
        <v>116</v>
      </c>
      <c r="O325" t="s">
        <v>76</v>
      </c>
      <c r="Q325" s="8">
        <v>137</v>
      </c>
      <c r="R325" t="str">
        <f>TEXT(sala[[#This Row],[Hora de Llegada]],"DD/MM/AAAA")</f>
        <v>03/04/2023</v>
      </c>
      <c r="S325" t="str">
        <f>UPPER(TEXT(sala[[#This Row],[Fecha factura]],"DDDD"))</f>
        <v>LUNES</v>
      </c>
      <c r="T325" s="10">
        <f>sala[[#This Row],[Hora de Salida]] - sala[[#This Row],[Hora de Llegada]] + IF(sala[[#This Row],[Estado de la Mesa]]="Ocupada",15/1440,0)</f>
        <v>4.722222221607808E-2</v>
      </c>
      <c r="U325" s="2">
        <v>90</v>
      </c>
      <c r="V325" s="9">
        <f>sala[[#This Row],[Tiempo de Preparacion (Minutos)]]/1440</f>
        <v>6.25E-2</v>
      </c>
      <c r="W325" s="10">
        <f>IF(sala[[#This Row],[Tiempo de permanencia]]-sala[[#This Row],[Tiempo de Preparacion (Horas)]]&lt;0,0,sala[[#This Row],[Tiempo de permanencia]]-sala[[#This Row],[Tiempo de Preparacion (Horas)]])</f>
        <v>0</v>
      </c>
      <c r="X325" t="str">
        <f>IF(sala[[#This Row],[Tiempo Degustacion]]=0,"NO", "SI")</f>
        <v>NO</v>
      </c>
    </row>
    <row r="326" spans="1:24" x14ac:dyDescent="0.45">
      <c r="A326" s="3">
        <v>18</v>
      </c>
      <c r="B326" t="s">
        <v>668</v>
      </c>
      <c r="C326">
        <v>1</v>
      </c>
      <c r="D326" s="1">
        <v>45019.041666666664</v>
      </c>
      <c r="E326" s="1">
        <v>45019.095833333333</v>
      </c>
      <c r="F326" t="s">
        <v>19</v>
      </c>
      <c r="G326" t="s">
        <v>9</v>
      </c>
      <c r="H326" t="s">
        <v>1357</v>
      </c>
      <c r="I326" t="s">
        <v>669</v>
      </c>
      <c r="J326" t="s">
        <v>11</v>
      </c>
      <c r="K326" s="3">
        <v>325</v>
      </c>
      <c r="L326" t="s">
        <v>1354</v>
      </c>
      <c r="M326" t="s">
        <v>126</v>
      </c>
      <c r="N326" t="s">
        <v>23</v>
      </c>
      <c r="O326" t="s">
        <v>55</v>
      </c>
      <c r="P326" t="s">
        <v>87</v>
      </c>
      <c r="Q326" s="8">
        <v>154</v>
      </c>
      <c r="R326" t="str">
        <f>TEXT(sala[[#This Row],[Hora de Llegada]],"DD/MM/AAAA")</f>
        <v>03/04/2023</v>
      </c>
      <c r="S326" t="str">
        <f>UPPER(TEXT(sala[[#This Row],[Fecha factura]],"DDDD"))</f>
        <v>LUNES</v>
      </c>
      <c r="T326" s="10">
        <f>sala[[#This Row],[Hora de Salida]] - sala[[#This Row],[Hora de Llegada]] + IF(sala[[#This Row],[Estado de la Mesa]]="Ocupada",15/1440,0)</f>
        <v>5.4166666668606922E-2</v>
      </c>
      <c r="U326" s="2">
        <v>71</v>
      </c>
      <c r="V326" s="9">
        <f>sala[[#This Row],[Tiempo de Preparacion (Minutos)]]/1440</f>
        <v>4.9305555555555554E-2</v>
      </c>
      <c r="W326" s="10">
        <f>IF(sala[[#This Row],[Tiempo de permanencia]]-sala[[#This Row],[Tiempo de Preparacion (Horas)]]&lt;0,0,sala[[#This Row],[Tiempo de permanencia]]-sala[[#This Row],[Tiempo de Preparacion (Horas)]])</f>
        <v>4.8611111130513682E-3</v>
      </c>
      <c r="X326" t="str">
        <f>IF(sala[[#This Row],[Tiempo Degustacion]]=0,"NO", "SI")</f>
        <v>SI</v>
      </c>
    </row>
    <row r="327" spans="1:24" x14ac:dyDescent="0.45">
      <c r="A327" s="3">
        <v>14</v>
      </c>
      <c r="B327" t="s">
        <v>670</v>
      </c>
      <c r="C327">
        <v>4</v>
      </c>
      <c r="D327" s="1">
        <v>45020.068749999999</v>
      </c>
      <c r="E327" s="1">
        <v>45020.231944444444</v>
      </c>
      <c r="F327" t="s">
        <v>13</v>
      </c>
      <c r="G327" t="s">
        <v>14</v>
      </c>
      <c r="H327" t="s">
        <v>1356</v>
      </c>
      <c r="I327" t="s">
        <v>671</v>
      </c>
      <c r="J327" t="s">
        <v>38</v>
      </c>
      <c r="K327" s="3">
        <v>326</v>
      </c>
      <c r="L327" t="s">
        <v>1354</v>
      </c>
      <c r="M327" t="s">
        <v>35</v>
      </c>
      <c r="N327" t="s">
        <v>72</v>
      </c>
      <c r="O327" t="s">
        <v>42</v>
      </c>
      <c r="Q327" s="8">
        <v>81</v>
      </c>
      <c r="R327" t="str">
        <f>TEXT(sala[[#This Row],[Hora de Llegada]],"DD/MM/AAAA")</f>
        <v>04/04/2023</v>
      </c>
      <c r="S327" t="str">
        <f>UPPER(TEXT(sala[[#This Row],[Fecha factura]],"DDDD"))</f>
        <v>MARTES</v>
      </c>
      <c r="T327" s="10">
        <f>sala[[#This Row],[Hora de Salida]] - sala[[#This Row],[Hora de Llegada]] + IF(sala[[#This Row],[Estado de la Mesa]]="Ocupada",15/1440,0)</f>
        <v>0.17361111111191954</v>
      </c>
      <c r="U327" s="2">
        <v>91</v>
      </c>
      <c r="V327" s="9">
        <f>sala[[#This Row],[Tiempo de Preparacion (Minutos)]]/1440</f>
        <v>6.3194444444444442E-2</v>
      </c>
      <c r="W327" s="10">
        <f>IF(sala[[#This Row],[Tiempo de permanencia]]-sala[[#This Row],[Tiempo de Preparacion (Horas)]]&lt;0,0,sala[[#This Row],[Tiempo de permanencia]]-sala[[#This Row],[Tiempo de Preparacion (Horas)]])</f>
        <v>0.1104166666674751</v>
      </c>
      <c r="X327" t="str">
        <f>IF(sala[[#This Row],[Tiempo Degustacion]]=0,"NO", "SI")</f>
        <v>SI</v>
      </c>
    </row>
    <row r="328" spans="1:24" x14ac:dyDescent="0.45">
      <c r="A328" s="3">
        <v>12</v>
      </c>
      <c r="B328" t="s">
        <v>441</v>
      </c>
      <c r="C328">
        <v>5</v>
      </c>
      <c r="D328" s="1">
        <v>45020.124305555553</v>
      </c>
      <c r="E328" s="1">
        <v>45020.191666666666</v>
      </c>
      <c r="F328" t="s">
        <v>26</v>
      </c>
      <c r="G328" t="s">
        <v>33</v>
      </c>
      <c r="H328" t="s">
        <v>1357</v>
      </c>
      <c r="I328" t="s">
        <v>672</v>
      </c>
      <c r="J328" t="s">
        <v>11</v>
      </c>
      <c r="K328" s="3">
        <v>327</v>
      </c>
      <c r="L328" t="s">
        <v>17</v>
      </c>
      <c r="M328" t="s">
        <v>98</v>
      </c>
      <c r="N328" t="s">
        <v>72</v>
      </c>
      <c r="O328" t="s">
        <v>116</v>
      </c>
      <c r="Q328" s="8">
        <v>147</v>
      </c>
      <c r="R328" t="str">
        <f>TEXT(sala[[#This Row],[Hora de Llegada]],"DD/MM/AAAA")</f>
        <v>04/04/2023</v>
      </c>
      <c r="S328" t="str">
        <f>UPPER(TEXT(sala[[#This Row],[Fecha factura]],"DDDD"))</f>
        <v>MARTES</v>
      </c>
      <c r="T328" s="10">
        <f>sala[[#This Row],[Hora de Salida]] - sala[[#This Row],[Hora de Llegada]] + IF(sala[[#This Row],[Estado de la Mesa]]="Ocupada",15/1440,0)</f>
        <v>6.7361111112404615E-2</v>
      </c>
      <c r="U328" s="2">
        <v>74</v>
      </c>
      <c r="V328" s="9">
        <f>sala[[#This Row],[Tiempo de Preparacion (Minutos)]]/1440</f>
        <v>5.1388888888888887E-2</v>
      </c>
      <c r="W328" s="10">
        <f>IF(sala[[#This Row],[Tiempo de permanencia]]-sala[[#This Row],[Tiempo de Preparacion (Horas)]]&lt;0,0,sala[[#This Row],[Tiempo de permanencia]]-sala[[#This Row],[Tiempo de Preparacion (Horas)]])</f>
        <v>1.5972222223515728E-2</v>
      </c>
      <c r="X328" t="str">
        <f>IF(sala[[#This Row],[Tiempo Degustacion]]=0,"NO", "SI")</f>
        <v>SI</v>
      </c>
    </row>
    <row r="329" spans="1:24" x14ac:dyDescent="0.45">
      <c r="A329" s="3">
        <v>4</v>
      </c>
      <c r="B329" t="s">
        <v>673</v>
      </c>
      <c r="C329">
        <v>3</v>
      </c>
      <c r="D329" s="1">
        <v>45020.072222222225</v>
      </c>
      <c r="E329" s="1">
        <v>45020.171527777777</v>
      </c>
      <c r="F329" t="s">
        <v>19</v>
      </c>
      <c r="G329" t="s">
        <v>33</v>
      </c>
      <c r="H329" t="s">
        <v>1357</v>
      </c>
      <c r="I329" t="s">
        <v>671</v>
      </c>
      <c r="J329" t="s">
        <v>11</v>
      </c>
      <c r="K329" s="3">
        <v>328</v>
      </c>
      <c r="L329" t="s">
        <v>79</v>
      </c>
      <c r="M329" t="s">
        <v>35</v>
      </c>
      <c r="Q329" s="8">
        <v>35</v>
      </c>
      <c r="R329" t="str">
        <f>TEXT(sala[[#This Row],[Hora de Llegada]],"DD/MM/AAAA")</f>
        <v>04/04/2023</v>
      </c>
      <c r="S329" t="str">
        <f>UPPER(TEXT(sala[[#This Row],[Fecha factura]],"DDDD"))</f>
        <v>MARTES</v>
      </c>
      <c r="T329" s="10">
        <f>sala[[#This Row],[Hora de Salida]] - sala[[#This Row],[Hora de Llegada]] + IF(sala[[#This Row],[Estado de la Mesa]]="Ocupada",15/1440,0)</f>
        <v>9.9305555551836733E-2</v>
      </c>
      <c r="U329" s="2">
        <v>21</v>
      </c>
      <c r="V329" s="9">
        <f>sala[[#This Row],[Tiempo de Preparacion (Minutos)]]/1440</f>
        <v>1.4583333333333334E-2</v>
      </c>
      <c r="W329" s="10">
        <f>IF(sala[[#This Row],[Tiempo de permanencia]]-sala[[#This Row],[Tiempo de Preparacion (Horas)]]&lt;0,0,sala[[#This Row],[Tiempo de permanencia]]-sala[[#This Row],[Tiempo de Preparacion (Horas)]])</f>
        <v>8.4722222218503396E-2</v>
      </c>
      <c r="X329" t="str">
        <f>IF(sala[[#This Row],[Tiempo Degustacion]]=0,"NO", "SI")</f>
        <v>SI</v>
      </c>
    </row>
    <row r="330" spans="1:24" x14ac:dyDescent="0.45">
      <c r="A330" s="3">
        <v>13</v>
      </c>
      <c r="B330" t="s">
        <v>674</v>
      </c>
      <c r="C330">
        <v>1</v>
      </c>
      <c r="D330" s="1">
        <v>45020.018055555556</v>
      </c>
      <c r="E330" s="1">
        <v>45020.111805555556</v>
      </c>
      <c r="F330" t="s">
        <v>19</v>
      </c>
      <c r="G330" t="s">
        <v>9</v>
      </c>
      <c r="H330" t="s">
        <v>1357</v>
      </c>
      <c r="I330" t="s">
        <v>675</v>
      </c>
      <c r="J330" t="s">
        <v>38</v>
      </c>
      <c r="K330" s="3">
        <v>329</v>
      </c>
      <c r="L330" t="s">
        <v>45</v>
      </c>
      <c r="M330" t="s">
        <v>126</v>
      </c>
      <c r="N330" t="s">
        <v>75</v>
      </c>
      <c r="O330" t="s">
        <v>23</v>
      </c>
      <c r="P330" t="s">
        <v>62</v>
      </c>
      <c r="Q330" s="8">
        <v>207</v>
      </c>
      <c r="R330" t="str">
        <f>TEXT(sala[[#This Row],[Hora de Llegada]],"DD/MM/AAAA")</f>
        <v>04/04/2023</v>
      </c>
      <c r="S330" t="str">
        <f>UPPER(TEXT(sala[[#This Row],[Fecha factura]],"DDDD"))</f>
        <v>MARTES</v>
      </c>
      <c r="T330" s="10">
        <f>sala[[#This Row],[Hora de Salida]] - sala[[#This Row],[Hora de Llegada]] + IF(sala[[#This Row],[Estado de la Mesa]]="Ocupada",15/1440,0)</f>
        <v>0.10416666666666667</v>
      </c>
      <c r="U330" s="2">
        <v>139</v>
      </c>
      <c r="V330" s="9">
        <f>sala[[#This Row],[Tiempo de Preparacion (Minutos)]]/1440</f>
        <v>9.6527777777777782E-2</v>
      </c>
      <c r="W330" s="10">
        <f>IF(sala[[#This Row],[Tiempo de permanencia]]-sala[[#This Row],[Tiempo de Preparacion (Horas)]]&lt;0,0,sala[[#This Row],[Tiempo de permanencia]]-sala[[#This Row],[Tiempo de Preparacion (Horas)]])</f>
        <v>7.6388888888888895E-3</v>
      </c>
      <c r="X330" t="str">
        <f>IF(sala[[#This Row],[Tiempo Degustacion]]=0,"NO", "SI")</f>
        <v>SI</v>
      </c>
    </row>
    <row r="331" spans="1:24" x14ac:dyDescent="0.45">
      <c r="A331" s="3">
        <v>10</v>
      </c>
      <c r="B331" t="s">
        <v>676</v>
      </c>
      <c r="C331">
        <v>6</v>
      </c>
      <c r="D331" s="1">
        <v>45020.076388888891</v>
      </c>
      <c r="E331" s="1">
        <v>45020.164583333331</v>
      </c>
      <c r="F331" t="s">
        <v>8</v>
      </c>
      <c r="G331" t="s">
        <v>14</v>
      </c>
      <c r="H331" t="s">
        <v>1357</v>
      </c>
      <c r="I331" t="s">
        <v>677</v>
      </c>
      <c r="J331" t="s">
        <v>38</v>
      </c>
      <c r="K331" s="3">
        <v>330</v>
      </c>
      <c r="L331" t="s">
        <v>45</v>
      </c>
      <c r="M331" t="s">
        <v>229</v>
      </c>
      <c r="N331" t="s">
        <v>42</v>
      </c>
      <c r="O331" t="s">
        <v>62</v>
      </c>
      <c r="P331" t="s">
        <v>65</v>
      </c>
      <c r="Q331" s="8">
        <v>217</v>
      </c>
      <c r="R331" t="str">
        <f>TEXT(sala[[#This Row],[Hora de Llegada]],"DD/MM/AAAA")</f>
        <v>04/04/2023</v>
      </c>
      <c r="S331" t="str">
        <f>UPPER(TEXT(sala[[#This Row],[Fecha factura]],"DDDD"))</f>
        <v>MARTES</v>
      </c>
      <c r="T331" s="10">
        <f>sala[[#This Row],[Hora de Salida]] - sala[[#This Row],[Hora de Llegada]] + IF(sala[[#This Row],[Estado de la Mesa]]="Ocupada",15/1440,0)</f>
        <v>9.8611111107553981E-2</v>
      </c>
      <c r="U331" s="2">
        <v>140</v>
      </c>
      <c r="V331" s="9">
        <f>sala[[#This Row],[Tiempo de Preparacion (Minutos)]]/1440</f>
        <v>9.7222222222222224E-2</v>
      </c>
      <c r="W331" s="10">
        <f>IF(sala[[#This Row],[Tiempo de permanencia]]-sala[[#This Row],[Tiempo de Preparacion (Horas)]]&lt;0,0,sala[[#This Row],[Tiempo de permanencia]]-sala[[#This Row],[Tiempo de Preparacion (Horas)]])</f>
        <v>1.3888888853317571E-3</v>
      </c>
      <c r="X331" t="str">
        <f>IF(sala[[#This Row],[Tiempo Degustacion]]=0,"NO", "SI")</f>
        <v>SI</v>
      </c>
    </row>
    <row r="332" spans="1:24" x14ac:dyDescent="0.45">
      <c r="A332" s="3">
        <v>20</v>
      </c>
      <c r="B332" t="s">
        <v>678</v>
      </c>
      <c r="C332">
        <v>3</v>
      </c>
      <c r="D332" s="1">
        <v>45020.129166666666</v>
      </c>
      <c r="E332" s="1">
        <v>45020.261805555558</v>
      </c>
      <c r="F332" t="s">
        <v>30</v>
      </c>
      <c r="G332" t="s">
        <v>33</v>
      </c>
      <c r="H332" t="s">
        <v>1356</v>
      </c>
      <c r="I332" t="s">
        <v>679</v>
      </c>
      <c r="J332" t="s">
        <v>11</v>
      </c>
      <c r="K332" s="3">
        <v>331</v>
      </c>
      <c r="L332" t="s">
        <v>28</v>
      </c>
      <c r="M332" t="s">
        <v>211</v>
      </c>
      <c r="N332" t="s">
        <v>55</v>
      </c>
      <c r="O332" t="s">
        <v>46</v>
      </c>
      <c r="P332" t="s">
        <v>83</v>
      </c>
      <c r="Q332" s="8">
        <v>173</v>
      </c>
      <c r="R332" t="str">
        <f>TEXT(sala[[#This Row],[Hora de Llegada]],"DD/MM/AAAA")</f>
        <v>04/04/2023</v>
      </c>
      <c r="S332" t="str">
        <f>UPPER(TEXT(sala[[#This Row],[Fecha factura]],"DDDD"))</f>
        <v>MARTES</v>
      </c>
      <c r="T332" s="10">
        <f>sala[[#This Row],[Hora de Salida]] - sala[[#This Row],[Hora de Llegada]] + IF(sala[[#This Row],[Estado de la Mesa]]="Ocupada",15/1440,0)</f>
        <v>0.13263888889196096</v>
      </c>
      <c r="U332" s="2">
        <v>121</v>
      </c>
      <c r="V332" s="9">
        <f>sala[[#This Row],[Tiempo de Preparacion (Minutos)]]/1440</f>
        <v>8.4027777777777785E-2</v>
      </c>
      <c r="W332" s="10">
        <f>IF(sala[[#This Row],[Tiempo de permanencia]]-sala[[#This Row],[Tiempo de Preparacion (Horas)]]&lt;0,0,sala[[#This Row],[Tiempo de permanencia]]-sala[[#This Row],[Tiempo de Preparacion (Horas)]])</f>
        <v>4.8611111114183175E-2</v>
      </c>
      <c r="X332" t="str">
        <f>IF(sala[[#This Row],[Tiempo Degustacion]]=0,"NO", "SI")</f>
        <v>SI</v>
      </c>
    </row>
    <row r="333" spans="1:24" x14ac:dyDescent="0.45">
      <c r="A333" s="3">
        <v>6</v>
      </c>
      <c r="B333" t="s">
        <v>680</v>
      </c>
      <c r="C333">
        <v>1</v>
      </c>
      <c r="D333" s="1">
        <v>45020.009722222225</v>
      </c>
      <c r="E333" s="1">
        <v>45020.061805555553</v>
      </c>
      <c r="F333" t="s">
        <v>19</v>
      </c>
      <c r="G333" t="s">
        <v>9</v>
      </c>
      <c r="H333" t="s">
        <v>1356</v>
      </c>
      <c r="I333" t="s">
        <v>681</v>
      </c>
      <c r="J333" t="s">
        <v>11</v>
      </c>
      <c r="K333" s="3">
        <v>332</v>
      </c>
      <c r="L333" t="s">
        <v>105</v>
      </c>
      <c r="M333" t="s">
        <v>80</v>
      </c>
      <c r="Q333" s="8">
        <v>120</v>
      </c>
      <c r="R333" t="str">
        <f>TEXT(sala[[#This Row],[Hora de Llegada]],"DD/MM/AAAA")</f>
        <v>04/04/2023</v>
      </c>
      <c r="S333" t="str">
        <f>UPPER(TEXT(sala[[#This Row],[Fecha factura]],"DDDD"))</f>
        <v>MARTES</v>
      </c>
      <c r="T333" s="10">
        <f>sala[[#This Row],[Hora de Salida]] - sala[[#This Row],[Hora de Llegada]] + IF(sala[[#This Row],[Estado de la Mesa]]="Ocupada",15/1440,0)</f>
        <v>5.2083333328482695E-2</v>
      </c>
      <c r="U333" s="2">
        <v>17</v>
      </c>
      <c r="V333" s="9">
        <f>sala[[#This Row],[Tiempo de Preparacion (Minutos)]]/1440</f>
        <v>1.1805555555555555E-2</v>
      </c>
      <c r="W333" s="10">
        <f>IF(sala[[#This Row],[Tiempo de permanencia]]-sala[[#This Row],[Tiempo de Preparacion (Horas)]]&lt;0,0,sala[[#This Row],[Tiempo de permanencia]]-sala[[#This Row],[Tiempo de Preparacion (Horas)]])</f>
        <v>4.027777777292714E-2</v>
      </c>
      <c r="X333" t="str">
        <f>IF(sala[[#This Row],[Tiempo Degustacion]]=0,"NO", "SI")</f>
        <v>SI</v>
      </c>
    </row>
    <row r="334" spans="1:24" x14ac:dyDescent="0.45">
      <c r="A334" s="3">
        <v>6</v>
      </c>
      <c r="B334" t="s">
        <v>682</v>
      </c>
      <c r="C334">
        <v>1</v>
      </c>
      <c r="D334" s="1">
        <v>45020.131944444445</v>
      </c>
      <c r="E334" s="1">
        <v>45020.186805555553</v>
      </c>
      <c r="F334" t="s">
        <v>30</v>
      </c>
      <c r="G334" t="s">
        <v>33</v>
      </c>
      <c r="H334" t="s">
        <v>1357</v>
      </c>
      <c r="I334" t="s">
        <v>683</v>
      </c>
      <c r="J334" t="s">
        <v>21</v>
      </c>
      <c r="K334" s="3">
        <v>333</v>
      </c>
      <c r="L334" t="s">
        <v>28</v>
      </c>
      <c r="M334" t="s">
        <v>131</v>
      </c>
      <c r="N334" t="s">
        <v>72</v>
      </c>
      <c r="Q334" s="8">
        <v>72</v>
      </c>
      <c r="R334" t="str">
        <f>TEXT(sala[[#This Row],[Hora de Llegada]],"DD/MM/AAAA")</f>
        <v>04/04/2023</v>
      </c>
      <c r="S334" t="str">
        <f>UPPER(TEXT(sala[[#This Row],[Fecha factura]],"DDDD"))</f>
        <v>MARTES</v>
      </c>
      <c r="T334" s="10">
        <f>sala[[#This Row],[Hora de Salida]] - sala[[#This Row],[Hora de Llegada]] + IF(sala[[#This Row],[Estado de la Mesa]]="Ocupada",15/1440,0)</f>
        <v>5.486111110803904E-2</v>
      </c>
      <c r="U334" s="2">
        <v>61</v>
      </c>
      <c r="V334" s="9">
        <f>sala[[#This Row],[Tiempo de Preparacion (Minutos)]]/1440</f>
        <v>4.2361111111111113E-2</v>
      </c>
      <c r="W334" s="10">
        <f>IF(sala[[#This Row],[Tiempo de permanencia]]-sala[[#This Row],[Tiempo de Preparacion (Horas)]]&lt;0,0,sala[[#This Row],[Tiempo de permanencia]]-sala[[#This Row],[Tiempo de Preparacion (Horas)]])</f>
        <v>1.2499999996927927E-2</v>
      </c>
      <c r="X334" t="str">
        <f>IF(sala[[#This Row],[Tiempo Degustacion]]=0,"NO", "SI")</f>
        <v>SI</v>
      </c>
    </row>
    <row r="335" spans="1:24" x14ac:dyDescent="0.45">
      <c r="A335" s="3">
        <v>12</v>
      </c>
      <c r="B335" t="s">
        <v>684</v>
      </c>
      <c r="C335">
        <v>4</v>
      </c>
      <c r="D335" s="1">
        <v>45020.118750000001</v>
      </c>
      <c r="E335" s="1">
        <v>45020.271527777775</v>
      </c>
      <c r="F335" t="s">
        <v>13</v>
      </c>
      <c r="G335" t="s">
        <v>14</v>
      </c>
      <c r="H335" t="s">
        <v>1357</v>
      </c>
      <c r="I335" t="s">
        <v>685</v>
      </c>
      <c r="J335" t="s">
        <v>21</v>
      </c>
      <c r="K335" s="3">
        <v>334</v>
      </c>
      <c r="L335" t="s">
        <v>105</v>
      </c>
      <c r="M335" t="s">
        <v>126</v>
      </c>
      <c r="N335" t="s">
        <v>62</v>
      </c>
      <c r="O335" t="s">
        <v>46</v>
      </c>
      <c r="P335" t="s">
        <v>161</v>
      </c>
      <c r="Q335" s="8">
        <v>173</v>
      </c>
      <c r="R335" t="str">
        <f>TEXT(sala[[#This Row],[Hora de Llegada]],"DD/MM/AAAA")</f>
        <v>04/04/2023</v>
      </c>
      <c r="S335" t="str">
        <f>UPPER(TEXT(sala[[#This Row],[Fecha factura]],"DDDD"))</f>
        <v>MARTES</v>
      </c>
      <c r="T335" s="10">
        <f>sala[[#This Row],[Hora de Salida]] - sala[[#This Row],[Hora de Llegada]] + IF(sala[[#This Row],[Estado de la Mesa]]="Ocupada",15/1440,0)</f>
        <v>0.15277777777373558</v>
      </c>
      <c r="U335" s="2">
        <v>156</v>
      </c>
      <c r="V335" s="9">
        <f>sala[[#This Row],[Tiempo de Preparacion (Minutos)]]/1440</f>
        <v>0.10833333333333334</v>
      </c>
      <c r="W335" s="10">
        <f>IF(sala[[#This Row],[Tiempo de permanencia]]-sala[[#This Row],[Tiempo de Preparacion (Horas)]]&lt;0,0,sala[[#This Row],[Tiempo de permanencia]]-sala[[#This Row],[Tiempo de Preparacion (Horas)]])</f>
        <v>4.4444444440402242E-2</v>
      </c>
      <c r="X335" t="str">
        <f>IF(sala[[#This Row],[Tiempo Degustacion]]=0,"NO", "SI")</f>
        <v>SI</v>
      </c>
    </row>
    <row r="336" spans="1:24" x14ac:dyDescent="0.45">
      <c r="A336" s="3">
        <v>14</v>
      </c>
      <c r="B336" t="s">
        <v>686</v>
      </c>
      <c r="C336">
        <v>3</v>
      </c>
      <c r="D336" s="1">
        <v>45020.080555555556</v>
      </c>
      <c r="E336" s="1">
        <v>45020.131249999999</v>
      </c>
      <c r="F336" t="s">
        <v>30</v>
      </c>
      <c r="G336" t="s">
        <v>9</v>
      </c>
      <c r="H336" t="s">
        <v>1356</v>
      </c>
      <c r="I336" t="s">
        <v>335</v>
      </c>
      <c r="J336" t="s">
        <v>21</v>
      </c>
      <c r="K336" s="3">
        <v>335</v>
      </c>
      <c r="L336" t="s">
        <v>22</v>
      </c>
      <c r="M336" t="s">
        <v>123</v>
      </c>
      <c r="N336" t="s">
        <v>42</v>
      </c>
      <c r="Q336" s="8">
        <v>114</v>
      </c>
      <c r="R336" t="str">
        <f>TEXT(sala[[#This Row],[Hora de Llegada]],"DD/MM/AAAA")</f>
        <v>04/04/2023</v>
      </c>
      <c r="S336" t="str">
        <f>UPPER(TEXT(sala[[#This Row],[Fecha factura]],"DDDD"))</f>
        <v>MARTES</v>
      </c>
      <c r="T336" s="10">
        <f>sala[[#This Row],[Hora de Salida]] - sala[[#This Row],[Hora de Llegada]] + IF(sala[[#This Row],[Estado de la Mesa]]="Ocupada",15/1440,0)</f>
        <v>5.0694444442342501E-2</v>
      </c>
      <c r="U336" s="2">
        <v>69</v>
      </c>
      <c r="V336" s="9">
        <f>sala[[#This Row],[Tiempo de Preparacion (Minutos)]]/1440</f>
        <v>4.791666666666667E-2</v>
      </c>
      <c r="W336" s="10">
        <f>IF(sala[[#This Row],[Tiempo de permanencia]]-sala[[#This Row],[Tiempo de Preparacion (Horas)]]&lt;0,0,sala[[#This Row],[Tiempo de permanencia]]-sala[[#This Row],[Tiempo de Preparacion (Horas)]])</f>
        <v>2.7777777756758312E-3</v>
      </c>
      <c r="X336" t="str">
        <f>IF(sala[[#This Row],[Tiempo Degustacion]]=0,"NO", "SI")</f>
        <v>SI</v>
      </c>
    </row>
    <row r="337" spans="1:24" x14ac:dyDescent="0.45">
      <c r="A337" s="3">
        <v>4</v>
      </c>
      <c r="B337" t="s">
        <v>687</v>
      </c>
      <c r="C337">
        <v>5</v>
      </c>
      <c r="D337" s="1">
        <v>45020.065972222219</v>
      </c>
      <c r="E337" s="1">
        <v>45020.20208333333</v>
      </c>
      <c r="F337" t="s">
        <v>19</v>
      </c>
      <c r="G337" t="s">
        <v>33</v>
      </c>
      <c r="H337" t="s">
        <v>1357</v>
      </c>
      <c r="I337" t="s">
        <v>688</v>
      </c>
      <c r="J337" t="s">
        <v>21</v>
      </c>
      <c r="K337" s="3">
        <v>336</v>
      </c>
      <c r="L337" t="s">
        <v>105</v>
      </c>
      <c r="M337" t="s">
        <v>126</v>
      </c>
      <c r="N337" t="s">
        <v>47</v>
      </c>
      <c r="O337" t="s">
        <v>76</v>
      </c>
      <c r="Q337" s="8">
        <v>158</v>
      </c>
      <c r="R337" t="str">
        <f>TEXT(sala[[#This Row],[Hora de Llegada]],"DD/MM/AAAA")</f>
        <v>04/04/2023</v>
      </c>
      <c r="S337" t="str">
        <f>UPPER(TEXT(sala[[#This Row],[Fecha factura]],"DDDD"))</f>
        <v>MARTES</v>
      </c>
      <c r="T337" s="10">
        <f>sala[[#This Row],[Hora de Salida]] - sala[[#This Row],[Hora de Llegada]] + IF(sala[[#This Row],[Estado de la Mesa]]="Ocupada",15/1440,0)</f>
        <v>0.13611111111094942</v>
      </c>
      <c r="U337" s="2">
        <v>65</v>
      </c>
      <c r="V337" s="9">
        <f>sala[[#This Row],[Tiempo de Preparacion (Minutos)]]/1440</f>
        <v>4.5138888888888888E-2</v>
      </c>
      <c r="W337" s="10">
        <f>IF(sala[[#This Row],[Tiempo de permanencia]]-sala[[#This Row],[Tiempo de Preparacion (Horas)]]&lt;0,0,sala[[#This Row],[Tiempo de permanencia]]-sala[[#This Row],[Tiempo de Preparacion (Horas)]])</f>
        <v>9.0972222222060528E-2</v>
      </c>
      <c r="X337" t="str">
        <f>IF(sala[[#This Row],[Tiempo Degustacion]]=0,"NO", "SI")</f>
        <v>SI</v>
      </c>
    </row>
    <row r="338" spans="1:24" x14ac:dyDescent="0.45">
      <c r="A338" s="3">
        <v>11</v>
      </c>
      <c r="B338" t="s">
        <v>689</v>
      </c>
      <c r="C338">
        <v>2</v>
      </c>
      <c r="D338" s="1">
        <v>45020.068055555559</v>
      </c>
      <c r="E338" s="1">
        <v>45020.188194444447</v>
      </c>
      <c r="F338" t="s">
        <v>26</v>
      </c>
      <c r="G338" t="s">
        <v>33</v>
      </c>
      <c r="H338" t="s">
        <v>1357</v>
      </c>
      <c r="I338" t="s">
        <v>690</v>
      </c>
      <c r="J338" t="s">
        <v>11</v>
      </c>
      <c r="K338" s="3">
        <v>337</v>
      </c>
      <c r="L338" t="s">
        <v>22</v>
      </c>
      <c r="M338" t="s">
        <v>300</v>
      </c>
      <c r="N338" t="s">
        <v>42</v>
      </c>
      <c r="Q338" s="8">
        <v>100</v>
      </c>
      <c r="R338" t="str">
        <f>TEXT(sala[[#This Row],[Hora de Llegada]],"DD/MM/AAAA")</f>
        <v>04/04/2023</v>
      </c>
      <c r="S338" t="str">
        <f>UPPER(TEXT(sala[[#This Row],[Fecha factura]],"DDDD"))</f>
        <v>MARTES</v>
      </c>
      <c r="T338" s="10">
        <f>sala[[#This Row],[Hora de Salida]] - sala[[#This Row],[Hora de Llegada]] + IF(sala[[#This Row],[Estado de la Mesa]]="Ocupada",15/1440,0)</f>
        <v>0.12013888888759539</v>
      </c>
      <c r="U338" s="2">
        <v>58</v>
      </c>
      <c r="V338" s="9">
        <f>sala[[#This Row],[Tiempo de Preparacion (Minutos)]]/1440</f>
        <v>4.027777777777778E-2</v>
      </c>
      <c r="W338" s="10">
        <f>IF(sala[[#This Row],[Tiempo de permanencia]]-sala[[#This Row],[Tiempo de Preparacion (Horas)]]&lt;0,0,sala[[#This Row],[Tiempo de permanencia]]-sala[[#This Row],[Tiempo de Preparacion (Horas)]])</f>
        <v>7.9861111109817612E-2</v>
      </c>
      <c r="X338" t="str">
        <f>IF(sala[[#This Row],[Tiempo Degustacion]]=0,"NO", "SI")</f>
        <v>SI</v>
      </c>
    </row>
    <row r="339" spans="1:24" x14ac:dyDescent="0.45">
      <c r="A339" s="3">
        <v>18</v>
      </c>
      <c r="B339" t="s">
        <v>691</v>
      </c>
      <c r="C339">
        <v>2</v>
      </c>
      <c r="D339" s="1">
        <v>45020.022222222222</v>
      </c>
      <c r="E339" s="1">
        <v>45020.145833333336</v>
      </c>
      <c r="F339" t="s">
        <v>26</v>
      </c>
      <c r="G339" t="s">
        <v>9</v>
      </c>
      <c r="H339" t="s">
        <v>1356</v>
      </c>
      <c r="I339" t="s">
        <v>692</v>
      </c>
      <c r="J339" t="s">
        <v>11</v>
      </c>
      <c r="K339" s="3">
        <v>338</v>
      </c>
      <c r="L339" t="s">
        <v>71</v>
      </c>
      <c r="M339" t="s">
        <v>98</v>
      </c>
      <c r="N339" t="s">
        <v>65</v>
      </c>
      <c r="O339" t="s">
        <v>87</v>
      </c>
      <c r="P339" t="s">
        <v>86</v>
      </c>
      <c r="Q339" s="8">
        <v>279</v>
      </c>
      <c r="R339" t="str">
        <f>TEXT(sala[[#This Row],[Hora de Llegada]],"DD/MM/AAAA")</f>
        <v>04/04/2023</v>
      </c>
      <c r="S339" t="str">
        <f>UPPER(TEXT(sala[[#This Row],[Fecha factura]],"DDDD"))</f>
        <v>MARTES</v>
      </c>
      <c r="T339" s="10">
        <f>sala[[#This Row],[Hora de Salida]] - sala[[#This Row],[Hora de Llegada]] + IF(sala[[#This Row],[Estado de la Mesa]]="Ocupada",15/1440,0)</f>
        <v>0.12361111111385981</v>
      </c>
      <c r="U339" s="2">
        <v>143</v>
      </c>
      <c r="V339" s="9">
        <f>sala[[#This Row],[Tiempo de Preparacion (Minutos)]]/1440</f>
        <v>9.930555555555555E-2</v>
      </c>
      <c r="W339" s="10">
        <f>IF(sala[[#This Row],[Tiempo de permanencia]]-sala[[#This Row],[Tiempo de Preparacion (Horas)]]&lt;0,0,sala[[#This Row],[Tiempo de permanencia]]-sala[[#This Row],[Tiempo de Preparacion (Horas)]])</f>
        <v>2.4305555558304257E-2</v>
      </c>
      <c r="X339" t="str">
        <f>IF(sala[[#This Row],[Tiempo Degustacion]]=0,"NO", "SI")</f>
        <v>SI</v>
      </c>
    </row>
    <row r="340" spans="1:24" x14ac:dyDescent="0.45">
      <c r="A340" s="3">
        <v>13</v>
      </c>
      <c r="B340" t="s">
        <v>693</v>
      </c>
      <c r="C340">
        <v>2</v>
      </c>
      <c r="D340" s="1">
        <v>45020</v>
      </c>
      <c r="E340" s="1">
        <v>45020.084027777775</v>
      </c>
      <c r="F340" t="s">
        <v>8</v>
      </c>
      <c r="G340" t="s">
        <v>14</v>
      </c>
      <c r="H340" t="s">
        <v>1356</v>
      </c>
      <c r="I340" t="s">
        <v>694</v>
      </c>
      <c r="J340" t="s">
        <v>11</v>
      </c>
      <c r="K340" s="3">
        <v>339</v>
      </c>
      <c r="L340" t="s">
        <v>1354</v>
      </c>
      <c r="M340" t="s">
        <v>58</v>
      </c>
      <c r="N340" t="s">
        <v>62</v>
      </c>
      <c r="Q340" s="8">
        <v>104</v>
      </c>
      <c r="R340" t="str">
        <f>TEXT(sala[[#This Row],[Hora de Llegada]],"DD/MM/AAAA")</f>
        <v>04/04/2023</v>
      </c>
      <c r="S340" t="str">
        <f>UPPER(TEXT(sala[[#This Row],[Fecha factura]],"DDDD"))</f>
        <v>MARTES</v>
      </c>
      <c r="T340" s="10">
        <f>sala[[#This Row],[Hora de Salida]] - sala[[#This Row],[Hora de Llegada]] + IF(sala[[#This Row],[Estado de la Mesa]]="Ocupada",15/1440,0)</f>
        <v>8.4027777775190771E-2</v>
      </c>
      <c r="U340" s="2">
        <v>46</v>
      </c>
      <c r="V340" s="9">
        <f>sala[[#This Row],[Tiempo de Preparacion (Minutos)]]/1440</f>
        <v>3.1944444444444442E-2</v>
      </c>
      <c r="W340" s="10">
        <f>IF(sala[[#This Row],[Tiempo de permanencia]]-sala[[#This Row],[Tiempo de Preparacion (Horas)]]&lt;0,0,sala[[#This Row],[Tiempo de permanencia]]-sala[[#This Row],[Tiempo de Preparacion (Horas)]])</f>
        <v>5.2083333330746329E-2</v>
      </c>
      <c r="X340" t="str">
        <f>IF(sala[[#This Row],[Tiempo Degustacion]]=0,"NO", "SI")</f>
        <v>SI</v>
      </c>
    </row>
    <row r="341" spans="1:24" x14ac:dyDescent="0.45">
      <c r="A341" s="3">
        <v>15</v>
      </c>
      <c r="B341" t="s">
        <v>695</v>
      </c>
      <c r="C341">
        <v>1</v>
      </c>
      <c r="D341" s="1">
        <v>45020.05</v>
      </c>
      <c r="E341" s="1">
        <v>45020.193055555559</v>
      </c>
      <c r="F341" t="s">
        <v>8</v>
      </c>
      <c r="G341" t="s">
        <v>9</v>
      </c>
      <c r="H341" t="s">
        <v>1357</v>
      </c>
      <c r="I341" t="s">
        <v>696</v>
      </c>
      <c r="J341" t="s">
        <v>21</v>
      </c>
      <c r="K341" s="3">
        <v>340</v>
      </c>
      <c r="L341" t="s">
        <v>1359</v>
      </c>
      <c r="M341" t="s">
        <v>80</v>
      </c>
      <c r="N341" t="s">
        <v>42</v>
      </c>
      <c r="Q341" s="8">
        <v>164</v>
      </c>
      <c r="R341" t="str">
        <f>TEXT(sala[[#This Row],[Hora de Llegada]],"DD/MM/AAAA")</f>
        <v>04/04/2023</v>
      </c>
      <c r="S341" t="str">
        <f>UPPER(TEXT(sala[[#This Row],[Fecha factura]],"DDDD"))</f>
        <v>MARTES</v>
      </c>
      <c r="T341" s="10">
        <f>sala[[#This Row],[Hora de Salida]] - sala[[#This Row],[Hora de Llegada]] + IF(sala[[#This Row],[Estado de la Mesa]]="Ocupada",15/1440,0)</f>
        <v>0.14305555555620231</v>
      </c>
      <c r="U341" s="2">
        <v>91</v>
      </c>
      <c r="V341" s="9">
        <f>sala[[#This Row],[Tiempo de Preparacion (Minutos)]]/1440</f>
        <v>6.3194444444444442E-2</v>
      </c>
      <c r="W341" s="10">
        <f>IF(sala[[#This Row],[Tiempo de permanencia]]-sala[[#This Row],[Tiempo de Preparacion (Horas)]]&lt;0,0,sala[[#This Row],[Tiempo de permanencia]]-sala[[#This Row],[Tiempo de Preparacion (Horas)]])</f>
        <v>7.9861111111757865E-2</v>
      </c>
      <c r="X341" t="str">
        <f>IF(sala[[#This Row],[Tiempo Degustacion]]=0,"NO", "SI")</f>
        <v>SI</v>
      </c>
    </row>
    <row r="342" spans="1:24" x14ac:dyDescent="0.45">
      <c r="A342" s="3">
        <v>14</v>
      </c>
      <c r="B342" t="s">
        <v>697</v>
      </c>
      <c r="C342">
        <v>5</v>
      </c>
      <c r="D342" s="1">
        <v>45020.086805555555</v>
      </c>
      <c r="E342" s="1">
        <v>45020.179861111108</v>
      </c>
      <c r="F342" t="s">
        <v>8</v>
      </c>
      <c r="G342" t="s">
        <v>14</v>
      </c>
      <c r="H342" t="s">
        <v>1357</v>
      </c>
      <c r="I342" t="s">
        <v>698</v>
      </c>
      <c r="J342" t="s">
        <v>21</v>
      </c>
      <c r="K342" s="3">
        <v>341</v>
      </c>
      <c r="L342" t="s">
        <v>1354</v>
      </c>
      <c r="M342" t="s">
        <v>68</v>
      </c>
      <c r="N342" t="s">
        <v>150</v>
      </c>
      <c r="O342" t="s">
        <v>55</v>
      </c>
      <c r="Q342" s="8">
        <v>177</v>
      </c>
      <c r="R342" t="str">
        <f>TEXT(sala[[#This Row],[Hora de Llegada]],"DD/MM/AAAA")</f>
        <v>04/04/2023</v>
      </c>
      <c r="S342" t="str">
        <f>UPPER(TEXT(sala[[#This Row],[Fecha factura]],"DDDD"))</f>
        <v>MARTES</v>
      </c>
      <c r="T342" s="10">
        <f>sala[[#This Row],[Hora de Salida]] - sala[[#This Row],[Hora de Llegada]] + IF(sala[[#This Row],[Estado de la Mesa]]="Ocupada",15/1440,0)</f>
        <v>9.3055555553291924E-2</v>
      </c>
      <c r="U342" s="2">
        <v>88</v>
      </c>
      <c r="V342" s="9">
        <f>sala[[#This Row],[Tiempo de Preparacion (Minutos)]]/1440</f>
        <v>6.1111111111111109E-2</v>
      </c>
      <c r="W342" s="10">
        <f>IF(sala[[#This Row],[Tiempo de permanencia]]-sala[[#This Row],[Tiempo de Preparacion (Horas)]]&lt;0,0,sala[[#This Row],[Tiempo de permanencia]]-sala[[#This Row],[Tiempo de Preparacion (Horas)]])</f>
        <v>3.1944444442180815E-2</v>
      </c>
      <c r="X342" t="str">
        <f>IF(sala[[#This Row],[Tiempo Degustacion]]=0,"NO", "SI")</f>
        <v>SI</v>
      </c>
    </row>
    <row r="343" spans="1:24" x14ac:dyDescent="0.45">
      <c r="A343" s="3">
        <v>19</v>
      </c>
      <c r="B343" t="s">
        <v>699</v>
      </c>
      <c r="C343">
        <v>5</v>
      </c>
      <c r="D343" s="1">
        <v>45020.104166666664</v>
      </c>
      <c r="E343" s="1">
        <v>45020.257638888892</v>
      </c>
      <c r="F343" t="s">
        <v>8</v>
      </c>
      <c r="G343" t="s">
        <v>14</v>
      </c>
      <c r="H343" t="s">
        <v>1357</v>
      </c>
      <c r="I343" t="s">
        <v>700</v>
      </c>
      <c r="J343" t="s">
        <v>21</v>
      </c>
      <c r="K343" s="3">
        <v>342</v>
      </c>
      <c r="L343" t="s">
        <v>45</v>
      </c>
      <c r="M343" t="s">
        <v>385</v>
      </c>
      <c r="N343" t="s">
        <v>42</v>
      </c>
      <c r="Q343" s="8">
        <v>102</v>
      </c>
      <c r="R343" t="str">
        <f>TEXT(sala[[#This Row],[Hora de Llegada]],"DD/MM/AAAA")</f>
        <v>04/04/2023</v>
      </c>
      <c r="S343" t="str">
        <f>UPPER(TEXT(sala[[#This Row],[Fecha factura]],"DDDD"))</f>
        <v>MARTES</v>
      </c>
      <c r="T343" s="10">
        <f>sala[[#This Row],[Hora de Salida]] - sala[[#This Row],[Hora de Llegada]] + IF(sala[[#This Row],[Estado de la Mesa]]="Ocupada",15/1440,0)</f>
        <v>0.15347222222771961</v>
      </c>
      <c r="U343" s="2">
        <v>54</v>
      </c>
      <c r="V343" s="9">
        <f>sala[[#This Row],[Tiempo de Preparacion (Minutos)]]/1440</f>
        <v>3.7499999999999999E-2</v>
      </c>
      <c r="W343" s="10">
        <f>IF(sala[[#This Row],[Tiempo de permanencia]]-sala[[#This Row],[Tiempo de Preparacion (Horas)]]&lt;0,0,sala[[#This Row],[Tiempo de permanencia]]-sala[[#This Row],[Tiempo de Preparacion (Horas)]])</f>
        <v>0.11597222222771961</v>
      </c>
      <c r="X343" t="str">
        <f>IF(sala[[#This Row],[Tiempo Degustacion]]=0,"NO", "SI")</f>
        <v>SI</v>
      </c>
    </row>
    <row r="344" spans="1:24" x14ac:dyDescent="0.45">
      <c r="A344" s="3">
        <v>12</v>
      </c>
      <c r="B344" t="s">
        <v>701</v>
      </c>
      <c r="C344">
        <v>1</v>
      </c>
      <c r="D344" s="1">
        <v>45020.163888888892</v>
      </c>
      <c r="E344" s="1">
        <v>45020.239583333336</v>
      </c>
      <c r="F344" t="s">
        <v>26</v>
      </c>
      <c r="G344" t="s">
        <v>9</v>
      </c>
      <c r="H344" t="s">
        <v>1357</v>
      </c>
      <c r="I344" t="s">
        <v>702</v>
      </c>
      <c r="J344" t="s">
        <v>38</v>
      </c>
      <c r="K344" s="3">
        <v>343</v>
      </c>
      <c r="L344" t="s">
        <v>1354</v>
      </c>
      <c r="M344" t="s">
        <v>98</v>
      </c>
      <c r="N344" t="s">
        <v>62</v>
      </c>
      <c r="Q344" s="8">
        <v>137</v>
      </c>
      <c r="R344" t="str">
        <f>TEXT(sala[[#This Row],[Hora de Llegada]],"DD/MM/AAAA")</f>
        <v>04/04/2023</v>
      </c>
      <c r="S344" t="str">
        <f>UPPER(TEXT(sala[[#This Row],[Fecha factura]],"DDDD"))</f>
        <v>MARTES</v>
      </c>
      <c r="T344" s="10">
        <f>sala[[#This Row],[Hora de Salida]] - sala[[#This Row],[Hora de Llegada]] + IF(sala[[#This Row],[Estado de la Mesa]]="Ocupada",15/1440,0)</f>
        <v>8.6111111110464364E-2</v>
      </c>
      <c r="U344" s="2">
        <v>101</v>
      </c>
      <c r="V344" s="9">
        <f>sala[[#This Row],[Tiempo de Preparacion (Minutos)]]/1440</f>
        <v>7.013888888888889E-2</v>
      </c>
      <c r="W344" s="10">
        <f>IF(sala[[#This Row],[Tiempo de permanencia]]-sala[[#This Row],[Tiempo de Preparacion (Horas)]]&lt;0,0,sala[[#This Row],[Tiempo de permanencia]]-sala[[#This Row],[Tiempo de Preparacion (Horas)]])</f>
        <v>1.5972222221575474E-2</v>
      </c>
      <c r="X344" t="str">
        <f>IF(sala[[#This Row],[Tiempo Degustacion]]=0,"NO", "SI")</f>
        <v>SI</v>
      </c>
    </row>
    <row r="345" spans="1:24" x14ac:dyDescent="0.45">
      <c r="A345" s="3">
        <v>15</v>
      </c>
      <c r="B345" t="s">
        <v>703</v>
      </c>
      <c r="C345">
        <v>3</v>
      </c>
      <c r="D345" s="1">
        <v>45020.031944444447</v>
      </c>
      <c r="E345" s="1">
        <v>45020.086111111108</v>
      </c>
      <c r="F345" t="s">
        <v>19</v>
      </c>
      <c r="G345" t="s">
        <v>9</v>
      </c>
      <c r="H345" t="s">
        <v>1357</v>
      </c>
      <c r="I345" t="s">
        <v>704</v>
      </c>
      <c r="J345" t="s">
        <v>38</v>
      </c>
      <c r="K345" s="3">
        <v>344</v>
      </c>
      <c r="L345" t="s">
        <v>79</v>
      </c>
      <c r="M345" t="s">
        <v>35</v>
      </c>
      <c r="N345" t="s">
        <v>23</v>
      </c>
      <c r="O345" t="s">
        <v>87</v>
      </c>
      <c r="P345" t="s">
        <v>150</v>
      </c>
      <c r="Q345" s="8">
        <v>183</v>
      </c>
      <c r="R345" t="str">
        <f>TEXT(sala[[#This Row],[Hora de Llegada]],"DD/MM/AAAA")</f>
        <v>04/04/2023</v>
      </c>
      <c r="S345" t="str">
        <f>UPPER(TEXT(sala[[#This Row],[Fecha factura]],"DDDD"))</f>
        <v>MARTES</v>
      </c>
      <c r="T345" s="10">
        <f>sala[[#This Row],[Hora de Salida]] - sala[[#This Row],[Hora de Llegada]] + IF(sala[[#This Row],[Estado de la Mesa]]="Ocupada",15/1440,0)</f>
        <v>6.4583333327997636E-2</v>
      </c>
      <c r="U345" s="2">
        <v>86</v>
      </c>
      <c r="V345" s="9">
        <f>sala[[#This Row],[Tiempo de Preparacion (Minutos)]]/1440</f>
        <v>5.9722222222222225E-2</v>
      </c>
      <c r="W345" s="10">
        <f>IF(sala[[#This Row],[Tiempo de permanencia]]-sala[[#This Row],[Tiempo de Preparacion (Horas)]]&lt;0,0,sala[[#This Row],[Tiempo de permanencia]]-sala[[#This Row],[Tiempo de Preparacion (Horas)]])</f>
        <v>4.8611111057754106E-3</v>
      </c>
      <c r="X345" t="str">
        <f>IF(sala[[#This Row],[Tiempo Degustacion]]=0,"NO", "SI")</f>
        <v>SI</v>
      </c>
    </row>
    <row r="346" spans="1:24" x14ac:dyDescent="0.45">
      <c r="A346" s="3">
        <v>16</v>
      </c>
      <c r="B346" t="s">
        <v>705</v>
      </c>
      <c r="C346">
        <v>3</v>
      </c>
      <c r="D346" s="1">
        <v>45020.054166666669</v>
      </c>
      <c r="E346" s="1">
        <v>45020.179861111108</v>
      </c>
      <c r="F346" t="s">
        <v>30</v>
      </c>
      <c r="G346" t="s">
        <v>9</v>
      </c>
      <c r="H346" t="s">
        <v>1357</v>
      </c>
      <c r="I346" t="s">
        <v>706</v>
      </c>
      <c r="J346" t="s">
        <v>38</v>
      </c>
      <c r="K346" s="3">
        <v>345</v>
      </c>
      <c r="L346" t="s">
        <v>79</v>
      </c>
      <c r="M346" t="s">
        <v>211</v>
      </c>
      <c r="Q346" s="8">
        <v>38</v>
      </c>
      <c r="R346" t="str">
        <f>TEXT(sala[[#This Row],[Hora de Llegada]],"DD/MM/AAAA")</f>
        <v>04/04/2023</v>
      </c>
      <c r="S346" t="str">
        <f>UPPER(TEXT(sala[[#This Row],[Fecha factura]],"DDDD"))</f>
        <v>MARTES</v>
      </c>
      <c r="T346" s="10">
        <f>sala[[#This Row],[Hora de Salida]] - sala[[#This Row],[Hora de Llegada]] + IF(sala[[#This Row],[Estado de la Mesa]]="Ocupada",15/1440,0)</f>
        <v>0.13611111110609878</v>
      </c>
      <c r="U346" s="2">
        <v>18</v>
      </c>
      <c r="V346" s="9">
        <f>sala[[#This Row],[Tiempo de Preparacion (Minutos)]]/1440</f>
        <v>1.2500000000000001E-2</v>
      </c>
      <c r="W346" s="10">
        <f>IF(sala[[#This Row],[Tiempo de permanencia]]-sala[[#This Row],[Tiempo de Preparacion (Horas)]]&lt;0,0,sala[[#This Row],[Tiempo de permanencia]]-sala[[#This Row],[Tiempo de Preparacion (Horas)]])</f>
        <v>0.12361111110609878</v>
      </c>
      <c r="X346" t="str">
        <f>IF(sala[[#This Row],[Tiempo Degustacion]]=0,"NO", "SI")</f>
        <v>SI</v>
      </c>
    </row>
    <row r="347" spans="1:24" x14ac:dyDescent="0.45">
      <c r="A347" s="3">
        <v>1</v>
      </c>
      <c r="B347" t="s">
        <v>707</v>
      </c>
      <c r="C347">
        <v>5</v>
      </c>
      <c r="D347" s="1">
        <v>45020.027777777781</v>
      </c>
      <c r="E347" s="1">
        <v>45020.163888888892</v>
      </c>
      <c r="F347" t="s">
        <v>26</v>
      </c>
      <c r="G347" t="s">
        <v>9</v>
      </c>
      <c r="H347" t="s">
        <v>1356</v>
      </c>
      <c r="I347" t="s">
        <v>708</v>
      </c>
      <c r="J347" t="s">
        <v>11</v>
      </c>
      <c r="K347" s="3">
        <v>346</v>
      </c>
      <c r="L347" t="s">
        <v>105</v>
      </c>
      <c r="M347" t="s">
        <v>131</v>
      </c>
      <c r="Q347" s="8">
        <v>72</v>
      </c>
      <c r="R347" t="str">
        <f>TEXT(sala[[#This Row],[Hora de Llegada]],"DD/MM/AAAA")</f>
        <v>04/04/2023</v>
      </c>
      <c r="S347" t="str">
        <f>UPPER(TEXT(sala[[#This Row],[Fecha factura]],"DDDD"))</f>
        <v>MARTES</v>
      </c>
      <c r="T347" s="10">
        <f>sala[[#This Row],[Hora de Salida]] - sala[[#This Row],[Hora de Llegada]] + IF(sala[[#This Row],[Estado de la Mesa]]="Ocupada",15/1440,0)</f>
        <v>0.13611111111094942</v>
      </c>
      <c r="U347" s="2">
        <v>22</v>
      </c>
      <c r="V347" s="9">
        <f>sala[[#This Row],[Tiempo de Preparacion (Minutos)]]/1440</f>
        <v>1.5277777777777777E-2</v>
      </c>
      <c r="W347" s="10">
        <f>IF(sala[[#This Row],[Tiempo de permanencia]]-sala[[#This Row],[Tiempo de Preparacion (Horas)]]&lt;0,0,sala[[#This Row],[Tiempo de permanencia]]-sala[[#This Row],[Tiempo de Preparacion (Horas)]])</f>
        <v>0.12083333333317164</v>
      </c>
      <c r="X347" t="str">
        <f>IF(sala[[#This Row],[Tiempo Degustacion]]=0,"NO", "SI")</f>
        <v>SI</v>
      </c>
    </row>
    <row r="348" spans="1:24" x14ac:dyDescent="0.45">
      <c r="A348" s="3">
        <v>7</v>
      </c>
      <c r="B348" t="s">
        <v>709</v>
      </c>
      <c r="C348">
        <v>4</v>
      </c>
      <c r="D348" s="1">
        <v>45020.075694444444</v>
      </c>
      <c r="E348" s="1">
        <v>45020.19027777778</v>
      </c>
      <c r="F348" t="s">
        <v>30</v>
      </c>
      <c r="G348" t="s">
        <v>9</v>
      </c>
      <c r="H348" t="s">
        <v>1357</v>
      </c>
      <c r="I348" t="s">
        <v>710</v>
      </c>
      <c r="J348" t="s">
        <v>11</v>
      </c>
      <c r="K348" s="3">
        <v>347</v>
      </c>
      <c r="L348" t="s">
        <v>79</v>
      </c>
      <c r="M348" t="s">
        <v>35</v>
      </c>
      <c r="Q348" s="8">
        <v>70</v>
      </c>
      <c r="R348" t="str">
        <f>TEXT(sala[[#This Row],[Hora de Llegada]],"DD/MM/AAAA")</f>
        <v>04/04/2023</v>
      </c>
      <c r="S348" t="str">
        <f>UPPER(TEXT(sala[[#This Row],[Fecha factura]],"DDDD"))</f>
        <v>MARTES</v>
      </c>
      <c r="T348" s="10">
        <f>sala[[#This Row],[Hora de Salida]] - sala[[#This Row],[Hora de Llegada]] + IF(sala[[#This Row],[Estado de la Mesa]]="Ocupada",15/1440,0)</f>
        <v>0.11458333333575865</v>
      </c>
      <c r="U348" s="2">
        <v>44</v>
      </c>
      <c r="V348" s="9">
        <f>sala[[#This Row],[Tiempo de Preparacion (Minutos)]]/1440</f>
        <v>3.0555555555555555E-2</v>
      </c>
      <c r="W348" s="10">
        <f>IF(sala[[#This Row],[Tiempo de permanencia]]-sala[[#This Row],[Tiempo de Preparacion (Horas)]]&lt;0,0,sala[[#This Row],[Tiempo de permanencia]]-sala[[#This Row],[Tiempo de Preparacion (Horas)]])</f>
        <v>8.4027777780203095E-2</v>
      </c>
      <c r="X348" t="str">
        <f>IF(sala[[#This Row],[Tiempo Degustacion]]=0,"NO", "SI")</f>
        <v>SI</v>
      </c>
    </row>
    <row r="349" spans="1:24" x14ac:dyDescent="0.45">
      <c r="A349" s="3">
        <v>16</v>
      </c>
      <c r="B349" t="s">
        <v>711</v>
      </c>
      <c r="C349">
        <v>2</v>
      </c>
      <c r="D349" s="1">
        <v>45020.053472222222</v>
      </c>
      <c r="E349" s="1">
        <v>45020.207638888889</v>
      </c>
      <c r="F349" t="s">
        <v>19</v>
      </c>
      <c r="G349" t="s">
        <v>9</v>
      </c>
      <c r="H349" t="s">
        <v>1357</v>
      </c>
      <c r="I349" t="s">
        <v>712</v>
      </c>
      <c r="J349" t="s">
        <v>38</v>
      </c>
      <c r="K349" s="3">
        <v>348</v>
      </c>
      <c r="L349" t="s">
        <v>28</v>
      </c>
      <c r="M349" t="s">
        <v>297</v>
      </c>
      <c r="N349" t="s">
        <v>86</v>
      </c>
      <c r="Q349" s="8">
        <v>86</v>
      </c>
      <c r="R349" t="str">
        <f>TEXT(sala[[#This Row],[Hora de Llegada]],"DD/MM/AAAA")</f>
        <v>04/04/2023</v>
      </c>
      <c r="S349" t="str">
        <f>UPPER(TEXT(sala[[#This Row],[Fecha factura]],"DDDD"))</f>
        <v>MARTES</v>
      </c>
      <c r="T349" s="10">
        <f>sala[[#This Row],[Hora de Salida]] - sala[[#This Row],[Hora de Llegada]] + IF(sala[[#This Row],[Estado de la Mesa]]="Ocupada",15/1440,0)</f>
        <v>0.16458333333381839</v>
      </c>
      <c r="U349" s="2">
        <v>88</v>
      </c>
      <c r="V349" s="9">
        <f>sala[[#This Row],[Tiempo de Preparacion (Minutos)]]/1440</f>
        <v>6.1111111111111109E-2</v>
      </c>
      <c r="W349" s="10">
        <f>IF(sala[[#This Row],[Tiempo de permanencia]]-sala[[#This Row],[Tiempo de Preparacion (Horas)]]&lt;0,0,sala[[#This Row],[Tiempo de permanencia]]-sala[[#This Row],[Tiempo de Preparacion (Horas)]])</f>
        <v>0.10347222222270727</v>
      </c>
      <c r="X349" t="str">
        <f>IF(sala[[#This Row],[Tiempo Degustacion]]=0,"NO", "SI")</f>
        <v>SI</v>
      </c>
    </row>
    <row r="350" spans="1:24" x14ac:dyDescent="0.45">
      <c r="A350" s="3">
        <v>13</v>
      </c>
      <c r="B350" t="s">
        <v>713</v>
      </c>
      <c r="C350">
        <v>1</v>
      </c>
      <c r="D350" s="1">
        <v>45020.158333333333</v>
      </c>
      <c r="E350" s="1">
        <v>45020.313194444447</v>
      </c>
      <c r="F350" t="s">
        <v>26</v>
      </c>
      <c r="G350" t="s">
        <v>14</v>
      </c>
      <c r="H350" t="s">
        <v>1357</v>
      </c>
      <c r="I350" t="s">
        <v>714</v>
      </c>
      <c r="J350" t="s">
        <v>38</v>
      </c>
      <c r="K350" s="3">
        <v>349</v>
      </c>
      <c r="L350" t="s">
        <v>22</v>
      </c>
      <c r="M350" t="s">
        <v>123</v>
      </c>
      <c r="N350" t="s">
        <v>47</v>
      </c>
      <c r="O350" t="s">
        <v>55</v>
      </c>
      <c r="Q350" s="8">
        <v>152</v>
      </c>
      <c r="R350" t="str">
        <f>TEXT(sala[[#This Row],[Hora de Llegada]],"DD/MM/AAAA")</f>
        <v>04/04/2023</v>
      </c>
      <c r="S350" t="str">
        <f>UPPER(TEXT(sala[[#This Row],[Fecha factura]],"DDDD"))</f>
        <v>MARTES</v>
      </c>
      <c r="T350" s="10">
        <f>sala[[#This Row],[Hora de Salida]] - sala[[#This Row],[Hora de Llegada]] + IF(sala[[#This Row],[Estado de la Mesa]]="Ocupada",15/1440,0)</f>
        <v>0.16527777778052646</v>
      </c>
      <c r="U350" s="2">
        <v>85</v>
      </c>
      <c r="V350" s="9">
        <f>sala[[#This Row],[Tiempo de Preparacion (Minutos)]]/1440</f>
        <v>5.9027777777777776E-2</v>
      </c>
      <c r="W350" s="10">
        <f>IF(sala[[#This Row],[Tiempo de permanencia]]-sala[[#This Row],[Tiempo de Preparacion (Horas)]]&lt;0,0,sala[[#This Row],[Tiempo de permanencia]]-sala[[#This Row],[Tiempo de Preparacion (Horas)]])</f>
        <v>0.10625000000274869</v>
      </c>
      <c r="X350" t="str">
        <f>IF(sala[[#This Row],[Tiempo Degustacion]]=0,"NO", "SI")</f>
        <v>SI</v>
      </c>
    </row>
    <row r="351" spans="1:24" x14ac:dyDescent="0.45">
      <c r="A351" s="3">
        <v>2</v>
      </c>
      <c r="B351" t="s">
        <v>715</v>
      </c>
      <c r="C351">
        <v>6</v>
      </c>
      <c r="D351" s="1">
        <v>45020.024305555555</v>
      </c>
      <c r="E351" s="1">
        <v>45020.124305555553</v>
      </c>
      <c r="F351" t="s">
        <v>26</v>
      </c>
      <c r="G351" t="s">
        <v>14</v>
      </c>
      <c r="H351" t="s">
        <v>1356</v>
      </c>
      <c r="I351" t="s">
        <v>716</v>
      </c>
      <c r="J351" t="s">
        <v>11</v>
      </c>
      <c r="K351" s="3">
        <v>350</v>
      </c>
      <c r="L351" t="s">
        <v>17</v>
      </c>
      <c r="M351" t="s">
        <v>218</v>
      </c>
      <c r="N351" t="s">
        <v>116</v>
      </c>
      <c r="Q351" s="8">
        <v>143</v>
      </c>
      <c r="R351" t="str">
        <f>TEXT(sala[[#This Row],[Hora de Llegada]],"DD/MM/AAAA")</f>
        <v>04/04/2023</v>
      </c>
      <c r="S351" t="str">
        <f>UPPER(TEXT(sala[[#This Row],[Fecha factura]],"DDDD"))</f>
        <v>MARTES</v>
      </c>
      <c r="T351" s="10">
        <f>sala[[#This Row],[Hora de Salida]] - sala[[#This Row],[Hora de Llegada]] + IF(sala[[#This Row],[Estado de la Mesa]]="Ocupada",15/1440,0)</f>
        <v>9.9999999998544808E-2</v>
      </c>
      <c r="U351" s="2">
        <v>109</v>
      </c>
      <c r="V351" s="9">
        <f>sala[[#This Row],[Tiempo de Preparacion (Minutos)]]/1440</f>
        <v>7.5694444444444439E-2</v>
      </c>
      <c r="W351" s="10">
        <f>IF(sala[[#This Row],[Tiempo de permanencia]]-sala[[#This Row],[Tiempo de Preparacion (Horas)]]&lt;0,0,sala[[#This Row],[Tiempo de permanencia]]-sala[[#This Row],[Tiempo de Preparacion (Horas)]])</f>
        <v>2.4305555554100369E-2</v>
      </c>
      <c r="X351" t="str">
        <f>IF(sala[[#This Row],[Tiempo Degustacion]]=0,"NO", "SI")</f>
        <v>SI</v>
      </c>
    </row>
    <row r="352" spans="1:24" x14ac:dyDescent="0.45">
      <c r="A352" s="3">
        <v>1</v>
      </c>
      <c r="B352" t="s">
        <v>717</v>
      </c>
      <c r="C352">
        <v>6</v>
      </c>
      <c r="D352" s="1">
        <v>45020.161111111112</v>
      </c>
      <c r="E352" s="1">
        <v>45020.256249999999</v>
      </c>
      <c r="F352" t="s">
        <v>13</v>
      </c>
      <c r="G352" t="s">
        <v>14</v>
      </c>
      <c r="H352" t="s">
        <v>1357</v>
      </c>
      <c r="I352" t="s">
        <v>718</v>
      </c>
      <c r="J352" t="s">
        <v>21</v>
      </c>
      <c r="K352" s="3">
        <v>351</v>
      </c>
      <c r="L352" t="s">
        <v>22</v>
      </c>
      <c r="M352" t="s">
        <v>480</v>
      </c>
      <c r="N352" t="s">
        <v>55</v>
      </c>
      <c r="Q352" s="8">
        <v>201</v>
      </c>
      <c r="R352" t="str">
        <f>TEXT(sala[[#This Row],[Hora de Llegada]],"DD/MM/AAAA")</f>
        <v>04/04/2023</v>
      </c>
      <c r="S352" t="str">
        <f>UPPER(TEXT(sala[[#This Row],[Fecha factura]],"DDDD"))</f>
        <v>MARTES</v>
      </c>
      <c r="T352" s="10">
        <f>sala[[#This Row],[Hora de Salida]] - sala[[#This Row],[Hora de Llegada]] + IF(sala[[#This Row],[Estado de la Mesa]]="Ocupada",15/1440,0)</f>
        <v>9.5138888886140194E-2</v>
      </c>
      <c r="U352" s="2">
        <v>25</v>
      </c>
      <c r="V352" s="9">
        <f>sala[[#This Row],[Tiempo de Preparacion (Minutos)]]/1440</f>
        <v>1.7361111111111112E-2</v>
      </c>
      <c r="W352" s="10">
        <f>IF(sala[[#This Row],[Tiempo de permanencia]]-sala[[#This Row],[Tiempo de Preparacion (Horas)]]&lt;0,0,sala[[#This Row],[Tiempo de permanencia]]-sala[[#This Row],[Tiempo de Preparacion (Horas)]])</f>
        <v>7.7777777775029089E-2</v>
      </c>
      <c r="X352" t="str">
        <f>IF(sala[[#This Row],[Tiempo Degustacion]]=0,"NO", "SI")</f>
        <v>SI</v>
      </c>
    </row>
    <row r="353" spans="1:24" x14ac:dyDescent="0.45">
      <c r="A353" s="3">
        <v>1</v>
      </c>
      <c r="B353" t="s">
        <v>59</v>
      </c>
      <c r="C353">
        <v>3</v>
      </c>
      <c r="D353" s="1">
        <v>45020.011805555558</v>
      </c>
      <c r="E353" s="1">
        <v>45020.120138888888</v>
      </c>
      <c r="F353" t="s">
        <v>8</v>
      </c>
      <c r="G353" t="s">
        <v>14</v>
      </c>
      <c r="H353" t="s">
        <v>15</v>
      </c>
      <c r="I353" t="s">
        <v>376</v>
      </c>
      <c r="J353" t="s">
        <v>11</v>
      </c>
      <c r="K353" s="3">
        <v>352</v>
      </c>
      <c r="L353" t="s">
        <v>28</v>
      </c>
      <c r="M353" t="s">
        <v>512</v>
      </c>
      <c r="Q353" s="8">
        <v>99</v>
      </c>
      <c r="R353" t="str">
        <f>TEXT(sala[[#This Row],[Hora de Llegada]],"DD/MM/AAAA")</f>
        <v>04/04/2023</v>
      </c>
      <c r="S353" t="str">
        <f>UPPER(TEXT(sala[[#This Row],[Fecha factura]],"DDDD"))</f>
        <v>MARTES</v>
      </c>
      <c r="T353" s="10">
        <f>sala[[#This Row],[Hora de Salida]] - sala[[#This Row],[Hora de Llegada]] + IF(sala[[#This Row],[Estado de la Mesa]]="Ocupada",15/1440,0)</f>
        <v>0.10833333332993789</v>
      </c>
      <c r="U353" s="2">
        <v>7</v>
      </c>
      <c r="V353" s="9">
        <f>sala[[#This Row],[Tiempo de Preparacion (Minutos)]]/1440</f>
        <v>4.8611111111111112E-3</v>
      </c>
      <c r="W353" s="10">
        <f>IF(sala[[#This Row],[Tiempo de permanencia]]-sala[[#This Row],[Tiempo de Preparacion (Horas)]]&lt;0,0,sala[[#This Row],[Tiempo de permanencia]]-sala[[#This Row],[Tiempo de Preparacion (Horas)]])</f>
        <v>0.10347222221882678</v>
      </c>
      <c r="X353" t="str">
        <f>IF(sala[[#This Row],[Tiempo Degustacion]]=0,"NO", "SI")</f>
        <v>SI</v>
      </c>
    </row>
    <row r="354" spans="1:24" x14ac:dyDescent="0.45">
      <c r="A354" s="3">
        <v>7</v>
      </c>
      <c r="B354" t="s">
        <v>719</v>
      </c>
      <c r="C354">
        <v>5</v>
      </c>
      <c r="D354" s="1">
        <v>45020.156944444447</v>
      </c>
      <c r="E354" s="1">
        <v>45020.316666666666</v>
      </c>
      <c r="F354" t="s">
        <v>26</v>
      </c>
      <c r="G354" t="s">
        <v>33</v>
      </c>
      <c r="H354" t="s">
        <v>1357</v>
      </c>
      <c r="I354" t="s">
        <v>720</v>
      </c>
      <c r="J354" t="s">
        <v>11</v>
      </c>
      <c r="K354" s="3">
        <v>353</v>
      </c>
      <c r="L354" t="s">
        <v>22</v>
      </c>
      <c r="M354" t="s">
        <v>390</v>
      </c>
      <c r="N354" t="s">
        <v>161</v>
      </c>
      <c r="O354" t="s">
        <v>55</v>
      </c>
      <c r="P354" t="s">
        <v>90</v>
      </c>
      <c r="Q354" s="8">
        <v>212</v>
      </c>
      <c r="R354" t="str">
        <f>TEXT(sala[[#This Row],[Hora de Llegada]],"DD/MM/AAAA")</f>
        <v>04/04/2023</v>
      </c>
      <c r="S354" t="str">
        <f>UPPER(TEXT(sala[[#This Row],[Fecha factura]],"DDDD"))</f>
        <v>MARTES</v>
      </c>
      <c r="T354" s="10">
        <f>sala[[#This Row],[Hora de Salida]] - sala[[#This Row],[Hora de Llegada]] + IF(sala[[#This Row],[Estado de la Mesa]]="Ocupada",15/1440,0)</f>
        <v>0.15972222221898846</v>
      </c>
      <c r="U354" s="2">
        <v>128</v>
      </c>
      <c r="V354" s="9">
        <f>sala[[#This Row],[Tiempo de Preparacion (Minutos)]]/1440</f>
        <v>8.8888888888888892E-2</v>
      </c>
      <c r="W354" s="10">
        <f>IF(sala[[#This Row],[Tiempo de permanencia]]-sala[[#This Row],[Tiempo de Preparacion (Horas)]]&lt;0,0,sala[[#This Row],[Tiempo de permanencia]]-sala[[#This Row],[Tiempo de Preparacion (Horas)]])</f>
        <v>7.0833333330099571E-2</v>
      </c>
      <c r="X354" t="str">
        <f>IF(sala[[#This Row],[Tiempo Degustacion]]=0,"NO", "SI")</f>
        <v>SI</v>
      </c>
    </row>
    <row r="355" spans="1:24" x14ac:dyDescent="0.45">
      <c r="A355" s="3">
        <v>12</v>
      </c>
      <c r="B355" t="s">
        <v>721</v>
      </c>
      <c r="C355">
        <v>6</v>
      </c>
      <c r="D355" s="1">
        <v>45020.018055555556</v>
      </c>
      <c r="E355" s="1">
        <v>45020.14166666667</v>
      </c>
      <c r="F355" t="s">
        <v>26</v>
      </c>
      <c r="G355" t="s">
        <v>14</v>
      </c>
      <c r="H355" t="s">
        <v>1357</v>
      </c>
      <c r="I355" t="s">
        <v>722</v>
      </c>
      <c r="J355" t="s">
        <v>38</v>
      </c>
      <c r="K355" s="3">
        <v>354</v>
      </c>
      <c r="L355" t="s">
        <v>28</v>
      </c>
      <c r="M355" t="s">
        <v>211</v>
      </c>
      <c r="N355" t="s">
        <v>87</v>
      </c>
      <c r="O355" t="s">
        <v>72</v>
      </c>
      <c r="P355" t="s">
        <v>46</v>
      </c>
      <c r="Q355" s="8">
        <v>181</v>
      </c>
      <c r="R355" t="str">
        <f>TEXT(sala[[#This Row],[Hora de Llegada]],"DD/MM/AAAA")</f>
        <v>04/04/2023</v>
      </c>
      <c r="S355" t="str">
        <f>UPPER(TEXT(sala[[#This Row],[Fecha factura]],"DDDD"))</f>
        <v>MARTES</v>
      </c>
      <c r="T355" s="10">
        <f>sala[[#This Row],[Hora de Salida]] - sala[[#This Row],[Hora de Llegada]] + IF(sala[[#This Row],[Estado de la Mesa]]="Ocupada",15/1440,0)</f>
        <v>0.13402777778052646</v>
      </c>
      <c r="U355" s="2">
        <v>137</v>
      </c>
      <c r="V355" s="9">
        <f>sala[[#This Row],[Tiempo de Preparacion (Minutos)]]/1440</f>
        <v>9.5138888888888884E-2</v>
      </c>
      <c r="W355" s="10">
        <f>IF(sala[[#This Row],[Tiempo de permanencia]]-sala[[#This Row],[Tiempo de Preparacion (Horas)]]&lt;0,0,sala[[#This Row],[Tiempo de permanencia]]-sala[[#This Row],[Tiempo de Preparacion (Horas)]])</f>
        <v>3.888888889163758E-2</v>
      </c>
      <c r="X355" t="str">
        <f>IF(sala[[#This Row],[Tiempo Degustacion]]=0,"NO", "SI")</f>
        <v>SI</v>
      </c>
    </row>
    <row r="356" spans="1:24" x14ac:dyDescent="0.45">
      <c r="A356" s="3">
        <v>4</v>
      </c>
      <c r="B356" t="s">
        <v>291</v>
      </c>
      <c r="C356">
        <v>4</v>
      </c>
      <c r="D356" s="1">
        <v>45020.070138888892</v>
      </c>
      <c r="E356" s="1">
        <v>45020.213194444441</v>
      </c>
      <c r="F356" t="s">
        <v>26</v>
      </c>
      <c r="G356" t="s">
        <v>14</v>
      </c>
      <c r="H356" t="s">
        <v>1357</v>
      </c>
      <c r="I356" t="s">
        <v>723</v>
      </c>
      <c r="J356" t="s">
        <v>11</v>
      </c>
      <c r="K356" s="3">
        <v>355</v>
      </c>
      <c r="L356" t="s">
        <v>1359</v>
      </c>
      <c r="M356" t="s">
        <v>297</v>
      </c>
      <c r="Q356" s="8">
        <v>26</v>
      </c>
      <c r="R356" t="str">
        <f>TEXT(sala[[#This Row],[Hora de Llegada]],"DD/MM/AAAA")</f>
        <v>04/04/2023</v>
      </c>
      <c r="S356" t="str">
        <f>UPPER(TEXT(sala[[#This Row],[Fecha factura]],"DDDD"))</f>
        <v>MARTES</v>
      </c>
      <c r="T356" s="10">
        <f>sala[[#This Row],[Hora de Salida]] - sala[[#This Row],[Hora de Llegada]] + IF(sala[[#This Row],[Estado de la Mesa]]="Ocupada",15/1440,0)</f>
        <v>0.14305555554892635</v>
      </c>
      <c r="U356" s="2">
        <v>7</v>
      </c>
      <c r="V356" s="9">
        <f>sala[[#This Row],[Tiempo de Preparacion (Minutos)]]/1440</f>
        <v>4.8611111111111112E-3</v>
      </c>
      <c r="W356" s="10">
        <f>IF(sala[[#This Row],[Tiempo de permanencia]]-sala[[#This Row],[Tiempo de Preparacion (Horas)]]&lt;0,0,sala[[#This Row],[Tiempo de permanencia]]-sala[[#This Row],[Tiempo de Preparacion (Horas)]])</f>
        <v>0.13819444443781523</v>
      </c>
      <c r="X356" t="str">
        <f>IF(sala[[#This Row],[Tiempo Degustacion]]=0,"NO", "SI")</f>
        <v>SI</v>
      </c>
    </row>
    <row r="357" spans="1:24" x14ac:dyDescent="0.45">
      <c r="A357" s="3">
        <v>1</v>
      </c>
      <c r="B357" t="s">
        <v>724</v>
      </c>
      <c r="C357">
        <v>1</v>
      </c>
      <c r="D357" s="1">
        <v>45020.008333333331</v>
      </c>
      <c r="E357" s="1">
        <v>45020.095833333333</v>
      </c>
      <c r="F357" t="s">
        <v>8</v>
      </c>
      <c r="G357" t="s">
        <v>14</v>
      </c>
      <c r="H357" t="s">
        <v>1357</v>
      </c>
      <c r="I357" t="s">
        <v>725</v>
      </c>
      <c r="J357" t="s">
        <v>38</v>
      </c>
      <c r="K357" s="3">
        <v>356</v>
      </c>
      <c r="L357" t="s">
        <v>22</v>
      </c>
      <c r="M357" t="s">
        <v>143</v>
      </c>
      <c r="Q357" s="8">
        <v>36</v>
      </c>
      <c r="R357" t="str">
        <f>TEXT(sala[[#This Row],[Hora de Llegada]],"DD/MM/AAAA")</f>
        <v>04/04/2023</v>
      </c>
      <c r="S357" t="str">
        <f>UPPER(TEXT(sala[[#This Row],[Fecha factura]],"DDDD"))</f>
        <v>MARTES</v>
      </c>
      <c r="T357" s="10">
        <f>sala[[#This Row],[Hora de Salida]] - sala[[#This Row],[Hora de Llegada]] + IF(sala[[#This Row],[Estado de la Mesa]]="Ocupada",15/1440,0)</f>
        <v>9.7916666668121863E-2</v>
      </c>
      <c r="U357" s="2">
        <v>7</v>
      </c>
      <c r="V357" s="9">
        <f>sala[[#This Row],[Tiempo de Preparacion (Minutos)]]/1440</f>
        <v>4.8611111111111112E-3</v>
      </c>
      <c r="W357" s="10">
        <f>IF(sala[[#This Row],[Tiempo de permanencia]]-sala[[#This Row],[Tiempo de Preparacion (Horas)]]&lt;0,0,sala[[#This Row],[Tiempo de permanencia]]-sala[[#This Row],[Tiempo de Preparacion (Horas)]])</f>
        <v>9.3055555557010755E-2</v>
      </c>
      <c r="X357" t="str">
        <f>IF(sala[[#This Row],[Tiempo Degustacion]]=0,"NO", "SI")</f>
        <v>SI</v>
      </c>
    </row>
    <row r="358" spans="1:24" x14ac:dyDescent="0.45">
      <c r="A358" s="3">
        <v>17</v>
      </c>
      <c r="B358" t="s">
        <v>726</v>
      </c>
      <c r="C358">
        <v>2</v>
      </c>
      <c r="D358" s="1">
        <v>45020.054861111108</v>
      </c>
      <c r="E358" s="1">
        <v>45020.18472222222</v>
      </c>
      <c r="F358" t="s">
        <v>8</v>
      </c>
      <c r="G358" t="s">
        <v>14</v>
      </c>
      <c r="H358" t="s">
        <v>1356</v>
      </c>
      <c r="I358" t="s">
        <v>727</v>
      </c>
      <c r="J358" t="s">
        <v>38</v>
      </c>
      <c r="K358" s="3">
        <v>357</v>
      </c>
      <c r="L358" t="s">
        <v>79</v>
      </c>
      <c r="M358" t="s">
        <v>229</v>
      </c>
      <c r="N358" t="s">
        <v>86</v>
      </c>
      <c r="O358" t="s">
        <v>116</v>
      </c>
      <c r="P358" t="s">
        <v>150</v>
      </c>
      <c r="Q358" s="8">
        <v>168</v>
      </c>
      <c r="R358" t="str">
        <f>TEXT(sala[[#This Row],[Hora de Llegada]],"DD/MM/AAAA")</f>
        <v>04/04/2023</v>
      </c>
      <c r="S358" t="str">
        <f>UPPER(TEXT(sala[[#This Row],[Fecha factura]],"DDDD"))</f>
        <v>MARTES</v>
      </c>
      <c r="T358" s="10">
        <f>sala[[#This Row],[Hora de Salida]] - sala[[#This Row],[Hora de Llegada]] + IF(sala[[#This Row],[Estado de la Mesa]]="Ocupada",15/1440,0)</f>
        <v>0.14027777777907127</v>
      </c>
      <c r="U358" s="2">
        <v>96</v>
      </c>
      <c r="V358" s="9">
        <f>sala[[#This Row],[Tiempo de Preparacion (Minutos)]]/1440</f>
        <v>6.6666666666666666E-2</v>
      </c>
      <c r="W358" s="10">
        <f>IF(sala[[#This Row],[Tiempo de permanencia]]-sala[[#This Row],[Tiempo de Preparacion (Horas)]]&lt;0,0,sala[[#This Row],[Tiempo de permanencia]]-sala[[#This Row],[Tiempo de Preparacion (Horas)]])</f>
        <v>7.3611111112404606E-2</v>
      </c>
      <c r="X358" t="str">
        <f>IF(sala[[#This Row],[Tiempo Degustacion]]=0,"NO", "SI")</f>
        <v>SI</v>
      </c>
    </row>
    <row r="359" spans="1:24" x14ac:dyDescent="0.45">
      <c r="A359" s="3">
        <v>13</v>
      </c>
      <c r="B359" t="s">
        <v>594</v>
      </c>
      <c r="C359">
        <v>5</v>
      </c>
      <c r="D359" s="1">
        <v>45020.109027777777</v>
      </c>
      <c r="E359" s="1">
        <v>45020.247916666667</v>
      </c>
      <c r="F359" t="s">
        <v>26</v>
      </c>
      <c r="G359" t="s">
        <v>33</v>
      </c>
      <c r="H359" t="s">
        <v>1357</v>
      </c>
      <c r="I359" t="s">
        <v>728</v>
      </c>
      <c r="J359" t="s">
        <v>11</v>
      </c>
      <c r="K359" s="3">
        <v>358</v>
      </c>
      <c r="L359" t="s">
        <v>50</v>
      </c>
      <c r="M359" t="s">
        <v>297</v>
      </c>
      <c r="N359" t="s">
        <v>72</v>
      </c>
      <c r="O359" t="s">
        <v>86</v>
      </c>
      <c r="Q359" s="8">
        <v>166</v>
      </c>
      <c r="R359" t="str">
        <f>TEXT(sala[[#This Row],[Hora de Llegada]],"DD/MM/AAAA")</f>
        <v>04/04/2023</v>
      </c>
      <c r="S359" t="str">
        <f>UPPER(TEXT(sala[[#This Row],[Fecha factura]],"DDDD"))</f>
        <v>MARTES</v>
      </c>
      <c r="T359" s="10">
        <f>sala[[#This Row],[Hora de Salida]] - sala[[#This Row],[Hora de Llegada]] + IF(sala[[#This Row],[Estado de la Mesa]]="Ocupada",15/1440,0)</f>
        <v>0.13888888889050577</v>
      </c>
      <c r="U359" s="2">
        <v>152</v>
      </c>
      <c r="V359" s="9">
        <f>sala[[#This Row],[Tiempo de Preparacion (Minutos)]]/1440</f>
        <v>0.10555555555555556</v>
      </c>
      <c r="W359" s="10">
        <f>IF(sala[[#This Row],[Tiempo de permanencia]]-sala[[#This Row],[Tiempo de Preparacion (Horas)]]&lt;0,0,sala[[#This Row],[Tiempo de permanencia]]-sala[[#This Row],[Tiempo de Preparacion (Horas)]])</f>
        <v>3.3333333334950213E-2</v>
      </c>
      <c r="X359" t="str">
        <f>IF(sala[[#This Row],[Tiempo Degustacion]]=0,"NO", "SI")</f>
        <v>SI</v>
      </c>
    </row>
    <row r="360" spans="1:24" x14ac:dyDescent="0.45">
      <c r="A360" s="3">
        <v>11</v>
      </c>
      <c r="B360" t="s">
        <v>275</v>
      </c>
      <c r="C360">
        <v>2</v>
      </c>
      <c r="D360" s="1">
        <v>45020.02847222222</v>
      </c>
      <c r="E360" s="1">
        <v>45020.173611111109</v>
      </c>
      <c r="F360" t="s">
        <v>19</v>
      </c>
      <c r="G360" t="s">
        <v>9</v>
      </c>
      <c r="H360" t="s">
        <v>1357</v>
      </c>
      <c r="I360" t="s">
        <v>729</v>
      </c>
      <c r="J360" t="s">
        <v>11</v>
      </c>
      <c r="K360" s="3">
        <v>359</v>
      </c>
      <c r="L360" t="s">
        <v>1354</v>
      </c>
      <c r="M360" t="s">
        <v>390</v>
      </c>
      <c r="N360" t="s">
        <v>42</v>
      </c>
      <c r="O360" t="s">
        <v>91</v>
      </c>
      <c r="P360" t="s">
        <v>76</v>
      </c>
      <c r="Q360" s="8">
        <v>190</v>
      </c>
      <c r="R360" t="str">
        <f>TEXT(sala[[#This Row],[Hora de Llegada]],"DD/MM/AAAA")</f>
        <v>04/04/2023</v>
      </c>
      <c r="S360" t="str">
        <f>UPPER(TEXT(sala[[#This Row],[Fecha factura]],"DDDD"))</f>
        <v>MARTES</v>
      </c>
      <c r="T360" s="10">
        <f>sala[[#This Row],[Hora de Salida]] - sala[[#This Row],[Hora de Llegada]] + IF(sala[[#This Row],[Estado de la Mesa]]="Ocupada",15/1440,0)</f>
        <v>0.14513888888905058</v>
      </c>
      <c r="U360" s="2">
        <v>145</v>
      </c>
      <c r="V360" s="9">
        <f>sala[[#This Row],[Tiempo de Preparacion (Minutos)]]/1440</f>
        <v>0.10069444444444445</v>
      </c>
      <c r="W360" s="10">
        <f>IF(sala[[#This Row],[Tiempo de permanencia]]-sala[[#This Row],[Tiempo de Preparacion (Horas)]]&lt;0,0,sala[[#This Row],[Tiempo de permanencia]]-sala[[#This Row],[Tiempo de Preparacion (Horas)]])</f>
        <v>4.4444444444606129E-2</v>
      </c>
      <c r="X360" t="str">
        <f>IF(sala[[#This Row],[Tiempo Degustacion]]=0,"NO", "SI")</f>
        <v>SI</v>
      </c>
    </row>
    <row r="361" spans="1:24" x14ac:dyDescent="0.45">
      <c r="A361" s="3">
        <v>16</v>
      </c>
      <c r="B361" t="s">
        <v>730</v>
      </c>
      <c r="C361">
        <v>3</v>
      </c>
      <c r="D361" s="1">
        <v>45020.048611111109</v>
      </c>
      <c r="E361" s="1">
        <v>45020.206944444442</v>
      </c>
      <c r="F361" t="s">
        <v>8</v>
      </c>
      <c r="G361" t="s">
        <v>9</v>
      </c>
      <c r="H361" t="s">
        <v>1357</v>
      </c>
      <c r="I361" t="s">
        <v>731</v>
      </c>
      <c r="J361" t="s">
        <v>38</v>
      </c>
      <c r="K361" s="3">
        <v>360</v>
      </c>
      <c r="L361" t="s">
        <v>1354</v>
      </c>
      <c r="M361" t="s">
        <v>126</v>
      </c>
      <c r="N361" t="s">
        <v>161</v>
      </c>
      <c r="O361" t="s">
        <v>76</v>
      </c>
      <c r="P361" t="s">
        <v>87</v>
      </c>
      <c r="Q361" s="8">
        <v>233</v>
      </c>
      <c r="R361" t="str">
        <f>TEXT(sala[[#This Row],[Hora de Llegada]],"DD/MM/AAAA")</f>
        <v>04/04/2023</v>
      </c>
      <c r="S361" t="str">
        <f>UPPER(TEXT(sala[[#This Row],[Fecha factura]],"DDDD"))</f>
        <v>MARTES</v>
      </c>
      <c r="T361" s="10">
        <f>sala[[#This Row],[Hora de Salida]] - sala[[#This Row],[Hora de Llegada]] + IF(sala[[#This Row],[Estado de la Mesa]]="Ocupada",15/1440,0)</f>
        <v>0.16874999999951493</v>
      </c>
      <c r="U361" s="2">
        <v>159</v>
      </c>
      <c r="V361" s="9">
        <f>sala[[#This Row],[Tiempo de Preparacion (Minutos)]]/1440</f>
        <v>0.11041666666666666</v>
      </c>
      <c r="W361" s="10">
        <f>IF(sala[[#This Row],[Tiempo de permanencia]]-sala[[#This Row],[Tiempo de Preparacion (Horas)]]&lt;0,0,sala[[#This Row],[Tiempo de permanencia]]-sala[[#This Row],[Tiempo de Preparacion (Horas)]])</f>
        <v>5.8333333332848264E-2</v>
      </c>
      <c r="X361" t="str">
        <f>IF(sala[[#This Row],[Tiempo Degustacion]]=0,"NO", "SI")</f>
        <v>SI</v>
      </c>
    </row>
    <row r="362" spans="1:24" x14ac:dyDescent="0.45">
      <c r="A362" s="3">
        <v>16</v>
      </c>
      <c r="B362" t="s">
        <v>732</v>
      </c>
      <c r="C362">
        <v>1</v>
      </c>
      <c r="D362" s="1">
        <v>45020.078472222223</v>
      </c>
      <c r="E362" s="1">
        <v>45020.227777777778</v>
      </c>
      <c r="F362" t="s">
        <v>19</v>
      </c>
      <c r="G362" t="s">
        <v>33</v>
      </c>
      <c r="H362" t="s">
        <v>15</v>
      </c>
      <c r="I362" t="s">
        <v>733</v>
      </c>
      <c r="J362" t="s">
        <v>21</v>
      </c>
      <c r="K362" s="3">
        <v>361</v>
      </c>
      <c r="L362" t="s">
        <v>17</v>
      </c>
      <c r="M362" t="s">
        <v>58</v>
      </c>
      <c r="N362" t="s">
        <v>46</v>
      </c>
      <c r="Q362" s="8">
        <v>101</v>
      </c>
      <c r="R362" t="str">
        <f>TEXT(sala[[#This Row],[Hora de Llegada]],"DD/MM/AAAA")</f>
        <v>04/04/2023</v>
      </c>
      <c r="S362" t="str">
        <f>UPPER(TEXT(sala[[#This Row],[Fecha factura]],"DDDD"))</f>
        <v>MARTES</v>
      </c>
      <c r="T362" s="10">
        <f>sala[[#This Row],[Hora de Salida]] - sala[[#This Row],[Hora de Llegada]] + IF(sala[[#This Row],[Estado de la Mesa]]="Ocupada",15/1440,0)</f>
        <v>0.14930555555474712</v>
      </c>
      <c r="U362" s="2">
        <v>112</v>
      </c>
      <c r="V362" s="9">
        <f>sala[[#This Row],[Tiempo de Preparacion (Minutos)]]/1440</f>
        <v>7.7777777777777779E-2</v>
      </c>
      <c r="W362" s="10">
        <f>IF(sala[[#This Row],[Tiempo de permanencia]]-sala[[#This Row],[Tiempo de Preparacion (Horas)]]&lt;0,0,sala[[#This Row],[Tiempo de permanencia]]-sala[[#This Row],[Tiempo de Preparacion (Horas)]])</f>
        <v>7.1527777776969337E-2</v>
      </c>
      <c r="X362" t="str">
        <f>IF(sala[[#This Row],[Tiempo Degustacion]]=0,"NO", "SI")</f>
        <v>SI</v>
      </c>
    </row>
    <row r="363" spans="1:24" x14ac:dyDescent="0.45">
      <c r="A363" s="3">
        <v>15</v>
      </c>
      <c r="B363" t="s">
        <v>407</v>
      </c>
      <c r="C363">
        <v>2</v>
      </c>
      <c r="D363" s="1">
        <v>45020.085416666669</v>
      </c>
      <c r="E363" s="1">
        <v>45020.249305555553</v>
      </c>
      <c r="F363" t="s">
        <v>13</v>
      </c>
      <c r="G363" t="s">
        <v>9</v>
      </c>
      <c r="H363" t="s">
        <v>1357</v>
      </c>
      <c r="I363" t="s">
        <v>734</v>
      </c>
      <c r="J363" t="s">
        <v>21</v>
      </c>
      <c r="K363" s="3">
        <v>362</v>
      </c>
      <c r="L363" t="s">
        <v>50</v>
      </c>
      <c r="M363" t="s">
        <v>279</v>
      </c>
      <c r="N363" t="s">
        <v>46</v>
      </c>
      <c r="O363" t="s">
        <v>72</v>
      </c>
      <c r="Q363" s="8">
        <v>62</v>
      </c>
      <c r="R363" t="str">
        <f>TEXT(sala[[#This Row],[Hora de Llegada]],"DD/MM/AAAA")</f>
        <v>04/04/2023</v>
      </c>
      <c r="S363" t="str">
        <f>UPPER(TEXT(sala[[#This Row],[Fecha factura]],"DDDD"))</f>
        <v>MARTES</v>
      </c>
      <c r="T363" s="10">
        <f>sala[[#This Row],[Hora de Salida]] - sala[[#This Row],[Hora de Llegada]] + IF(sala[[#This Row],[Estado de la Mesa]]="Ocupada",15/1440,0)</f>
        <v>0.163888888884685</v>
      </c>
      <c r="U363" s="2">
        <v>123</v>
      </c>
      <c r="V363" s="9">
        <f>sala[[#This Row],[Tiempo de Preparacion (Minutos)]]/1440</f>
        <v>8.5416666666666669E-2</v>
      </c>
      <c r="W363" s="10">
        <f>IF(sala[[#This Row],[Tiempo de permanencia]]-sala[[#This Row],[Tiempo de Preparacion (Horas)]]&lt;0,0,sala[[#This Row],[Tiempo de permanencia]]-sala[[#This Row],[Tiempo de Preparacion (Horas)]])</f>
        <v>7.8472222218018334E-2</v>
      </c>
      <c r="X363" t="str">
        <f>IF(sala[[#This Row],[Tiempo Degustacion]]=0,"NO", "SI")</f>
        <v>SI</v>
      </c>
    </row>
    <row r="364" spans="1:24" x14ac:dyDescent="0.45">
      <c r="A364" s="3">
        <v>5</v>
      </c>
      <c r="B364" t="s">
        <v>735</v>
      </c>
      <c r="C364">
        <v>2</v>
      </c>
      <c r="D364" s="1">
        <v>45020.073611111111</v>
      </c>
      <c r="E364" s="1">
        <v>45020.145138888889</v>
      </c>
      <c r="F364" t="s">
        <v>8</v>
      </c>
      <c r="G364" t="s">
        <v>9</v>
      </c>
      <c r="H364" t="s">
        <v>1357</v>
      </c>
      <c r="I364" t="s">
        <v>736</v>
      </c>
      <c r="J364" t="s">
        <v>38</v>
      </c>
      <c r="K364" s="3">
        <v>363</v>
      </c>
      <c r="L364" t="s">
        <v>22</v>
      </c>
      <c r="M364" t="s">
        <v>123</v>
      </c>
      <c r="N364" t="s">
        <v>46</v>
      </c>
      <c r="O364" t="s">
        <v>24</v>
      </c>
      <c r="P364" t="s">
        <v>61</v>
      </c>
      <c r="Q364" s="8">
        <v>240</v>
      </c>
      <c r="R364" t="str">
        <f>TEXT(sala[[#This Row],[Hora de Llegada]],"DD/MM/AAAA")</f>
        <v>04/04/2023</v>
      </c>
      <c r="S364" t="str">
        <f>UPPER(TEXT(sala[[#This Row],[Fecha factura]],"DDDD"))</f>
        <v>MARTES</v>
      </c>
      <c r="T364" s="10">
        <f>sala[[#This Row],[Hora de Salida]] - sala[[#This Row],[Hora de Llegada]] + IF(sala[[#This Row],[Estado de la Mesa]]="Ocupada",15/1440,0)</f>
        <v>8.1944444444767825E-2</v>
      </c>
      <c r="U364" s="2">
        <v>149</v>
      </c>
      <c r="V364" s="9">
        <f>sala[[#This Row],[Tiempo de Preparacion (Minutos)]]/1440</f>
        <v>0.10347222222222222</v>
      </c>
      <c r="W364" s="10">
        <f>IF(sala[[#This Row],[Tiempo de permanencia]]-sala[[#This Row],[Tiempo de Preparacion (Horas)]]&lt;0,0,sala[[#This Row],[Tiempo de permanencia]]-sala[[#This Row],[Tiempo de Preparacion (Horas)]])</f>
        <v>0</v>
      </c>
      <c r="X364" t="str">
        <f>IF(sala[[#This Row],[Tiempo Degustacion]]=0,"NO", "SI")</f>
        <v>NO</v>
      </c>
    </row>
    <row r="365" spans="1:24" x14ac:dyDescent="0.45">
      <c r="A365" s="3">
        <v>15</v>
      </c>
      <c r="B365" t="s">
        <v>737</v>
      </c>
      <c r="C365">
        <v>2</v>
      </c>
      <c r="D365" s="1">
        <v>45020.159722222219</v>
      </c>
      <c r="E365" s="1">
        <v>45020.298611111109</v>
      </c>
      <c r="F365" t="s">
        <v>26</v>
      </c>
      <c r="G365" t="s">
        <v>9</v>
      </c>
      <c r="H365" t="s">
        <v>1356</v>
      </c>
      <c r="I365" t="s">
        <v>738</v>
      </c>
      <c r="J365" t="s">
        <v>11</v>
      </c>
      <c r="K365" s="3">
        <v>364</v>
      </c>
      <c r="L365" t="s">
        <v>22</v>
      </c>
      <c r="M365" t="s">
        <v>68</v>
      </c>
      <c r="N365" t="s">
        <v>150</v>
      </c>
      <c r="O365" t="s">
        <v>83</v>
      </c>
      <c r="P365" t="s">
        <v>91</v>
      </c>
      <c r="Q365" s="8">
        <v>157</v>
      </c>
      <c r="R365" t="str">
        <f>TEXT(sala[[#This Row],[Hora de Llegada]],"DD/MM/AAAA")</f>
        <v>04/04/2023</v>
      </c>
      <c r="S365" t="str">
        <f>UPPER(TEXT(sala[[#This Row],[Fecha factura]],"DDDD"))</f>
        <v>MARTES</v>
      </c>
      <c r="T365" s="10">
        <f>sala[[#This Row],[Hora de Salida]] - sala[[#This Row],[Hora de Llegada]] + IF(sala[[#This Row],[Estado de la Mesa]]="Ocupada",15/1440,0)</f>
        <v>0.13888888889050577</v>
      </c>
      <c r="U365" s="2">
        <v>112</v>
      </c>
      <c r="V365" s="9">
        <f>sala[[#This Row],[Tiempo de Preparacion (Minutos)]]/1440</f>
        <v>7.7777777777777779E-2</v>
      </c>
      <c r="W365" s="10">
        <f>IF(sala[[#This Row],[Tiempo de permanencia]]-sala[[#This Row],[Tiempo de Preparacion (Horas)]]&lt;0,0,sala[[#This Row],[Tiempo de permanencia]]-sala[[#This Row],[Tiempo de Preparacion (Horas)]])</f>
        <v>6.1111111112727989E-2</v>
      </c>
      <c r="X365" t="str">
        <f>IF(sala[[#This Row],[Tiempo Degustacion]]=0,"NO", "SI")</f>
        <v>SI</v>
      </c>
    </row>
    <row r="366" spans="1:24" x14ac:dyDescent="0.45">
      <c r="A366" s="3">
        <v>4</v>
      </c>
      <c r="B366" t="s">
        <v>739</v>
      </c>
      <c r="C366">
        <v>1</v>
      </c>
      <c r="D366" s="1">
        <v>45020.043749999997</v>
      </c>
      <c r="E366" s="1">
        <v>45020.189583333333</v>
      </c>
      <c r="F366" t="s">
        <v>8</v>
      </c>
      <c r="G366" t="s">
        <v>9</v>
      </c>
      <c r="H366" t="s">
        <v>15</v>
      </c>
      <c r="I366" t="s">
        <v>740</v>
      </c>
      <c r="J366" t="s">
        <v>38</v>
      </c>
      <c r="K366" s="3">
        <v>365</v>
      </c>
      <c r="L366" t="s">
        <v>79</v>
      </c>
      <c r="M366" t="s">
        <v>131</v>
      </c>
      <c r="Q366" s="8">
        <v>108</v>
      </c>
      <c r="R366" t="str">
        <f>TEXT(sala[[#This Row],[Hora de Llegada]],"DD/MM/AAAA")</f>
        <v>04/04/2023</v>
      </c>
      <c r="S366" t="str">
        <f>UPPER(TEXT(sala[[#This Row],[Fecha factura]],"DDDD"))</f>
        <v>MARTES</v>
      </c>
      <c r="T366" s="10">
        <f>sala[[#This Row],[Hora de Salida]] - sala[[#This Row],[Hora de Llegada]] + IF(sala[[#This Row],[Estado de la Mesa]]="Ocupada",15/1440,0)</f>
        <v>0.15625000000242531</v>
      </c>
      <c r="U366" s="2">
        <v>25</v>
      </c>
      <c r="V366" s="9">
        <f>sala[[#This Row],[Tiempo de Preparacion (Minutos)]]/1440</f>
        <v>1.7361111111111112E-2</v>
      </c>
      <c r="W366" s="10">
        <f>IF(sala[[#This Row],[Tiempo de permanencia]]-sala[[#This Row],[Tiempo de Preparacion (Horas)]]&lt;0,0,sala[[#This Row],[Tiempo de permanencia]]-sala[[#This Row],[Tiempo de Preparacion (Horas)]])</f>
        <v>0.13888888889131421</v>
      </c>
      <c r="X366" t="str">
        <f>IF(sala[[#This Row],[Tiempo Degustacion]]=0,"NO", "SI")</f>
        <v>SI</v>
      </c>
    </row>
    <row r="367" spans="1:24" x14ac:dyDescent="0.45">
      <c r="A367" s="3">
        <v>17</v>
      </c>
      <c r="B367" t="s">
        <v>741</v>
      </c>
      <c r="C367">
        <v>5</v>
      </c>
      <c r="D367" s="1">
        <v>45020.064583333333</v>
      </c>
      <c r="E367" s="1">
        <v>45020.198611111111</v>
      </c>
      <c r="F367" t="s">
        <v>8</v>
      </c>
      <c r="G367" t="s">
        <v>9</v>
      </c>
      <c r="H367" t="s">
        <v>15</v>
      </c>
      <c r="I367" t="s">
        <v>742</v>
      </c>
      <c r="J367" t="s">
        <v>11</v>
      </c>
      <c r="K367" s="3">
        <v>366</v>
      </c>
      <c r="L367" t="s">
        <v>79</v>
      </c>
      <c r="M367" t="s">
        <v>200</v>
      </c>
      <c r="N367" t="s">
        <v>55</v>
      </c>
      <c r="O367" t="s">
        <v>75</v>
      </c>
      <c r="Q367" s="8">
        <v>239</v>
      </c>
      <c r="R367" t="str">
        <f>TEXT(sala[[#This Row],[Hora de Llegada]],"DD/MM/AAAA")</f>
        <v>04/04/2023</v>
      </c>
      <c r="S367" t="str">
        <f>UPPER(TEXT(sala[[#This Row],[Fecha factura]],"DDDD"))</f>
        <v>MARTES</v>
      </c>
      <c r="T367" s="10">
        <f>sala[[#This Row],[Hora de Salida]] - sala[[#This Row],[Hora de Llegada]] + IF(sala[[#This Row],[Estado de la Mesa]]="Ocupada",15/1440,0)</f>
        <v>0.13402777777810115</v>
      </c>
      <c r="U367" s="2">
        <v>90</v>
      </c>
      <c r="V367" s="9">
        <f>sala[[#This Row],[Tiempo de Preparacion (Minutos)]]/1440</f>
        <v>6.25E-2</v>
      </c>
      <c r="W367" s="10">
        <f>IF(sala[[#This Row],[Tiempo de permanencia]]-sala[[#This Row],[Tiempo de Preparacion (Horas)]]&lt;0,0,sala[[#This Row],[Tiempo de permanencia]]-sala[[#This Row],[Tiempo de Preparacion (Horas)]])</f>
        <v>7.1527777778101154E-2</v>
      </c>
      <c r="X367" t="str">
        <f>IF(sala[[#This Row],[Tiempo Degustacion]]=0,"NO", "SI")</f>
        <v>SI</v>
      </c>
    </row>
    <row r="368" spans="1:24" x14ac:dyDescent="0.45">
      <c r="A368" s="3">
        <v>12</v>
      </c>
      <c r="B368" t="s">
        <v>743</v>
      </c>
      <c r="C368">
        <v>2</v>
      </c>
      <c r="D368" s="1">
        <v>45020.036805555559</v>
      </c>
      <c r="E368" s="1">
        <v>45020.15625</v>
      </c>
      <c r="F368" t="s">
        <v>8</v>
      </c>
      <c r="G368" t="s">
        <v>33</v>
      </c>
      <c r="H368" t="s">
        <v>1357</v>
      </c>
      <c r="I368" t="s">
        <v>744</v>
      </c>
      <c r="J368" t="s">
        <v>21</v>
      </c>
      <c r="K368" s="3">
        <v>367</v>
      </c>
      <c r="L368" t="s">
        <v>79</v>
      </c>
      <c r="M368" t="s">
        <v>297</v>
      </c>
      <c r="N368" t="s">
        <v>91</v>
      </c>
      <c r="O368" t="s">
        <v>86</v>
      </c>
      <c r="Q368" s="8">
        <v>101</v>
      </c>
      <c r="R368" t="str">
        <f>TEXT(sala[[#This Row],[Hora de Llegada]],"DD/MM/AAAA")</f>
        <v>04/04/2023</v>
      </c>
      <c r="S368" t="str">
        <f>UPPER(TEXT(sala[[#This Row],[Fecha factura]],"DDDD"))</f>
        <v>MARTES</v>
      </c>
      <c r="T368" s="10">
        <f>sala[[#This Row],[Hora de Salida]] - sala[[#This Row],[Hora de Llegada]] + IF(sala[[#This Row],[Estado de la Mesa]]="Ocupada",15/1440,0)</f>
        <v>0.11944444444088731</v>
      </c>
      <c r="U368" s="2">
        <v>73</v>
      </c>
      <c r="V368" s="9">
        <f>sala[[#This Row],[Tiempo de Preparacion (Minutos)]]/1440</f>
        <v>5.0694444444444445E-2</v>
      </c>
      <c r="W368" s="10">
        <f>IF(sala[[#This Row],[Tiempo de permanencia]]-sala[[#This Row],[Tiempo de Preparacion (Horas)]]&lt;0,0,sala[[#This Row],[Tiempo de permanencia]]-sala[[#This Row],[Tiempo de Preparacion (Horas)]])</f>
        <v>6.8749999996442865E-2</v>
      </c>
      <c r="X368" t="str">
        <f>IF(sala[[#This Row],[Tiempo Degustacion]]=0,"NO", "SI")</f>
        <v>SI</v>
      </c>
    </row>
    <row r="369" spans="1:24" x14ac:dyDescent="0.45">
      <c r="A369" s="3">
        <v>13</v>
      </c>
      <c r="B369" t="s">
        <v>745</v>
      </c>
      <c r="C369">
        <v>1</v>
      </c>
      <c r="D369" s="1">
        <v>45020.14166666667</v>
      </c>
      <c r="E369" s="1">
        <v>45020.231249999997</v>
      </c>
      <c r="F369" t="s">
        <v>13</v>
      </c>
      <c r="G369" t="s">
        <v>14</v>
      </c>
      <c r="H369" t="s">
        <v>1356</v>
      </c>
      <c r="I369" t="s">
        <v>746</v>
      </c>
      <c r="J369" t="s">
        <v>38</v>
      </c>
      <c r="K369" s="3">
        <v>368</v>
      </c>
      <c r="L369" t="s">
        <v>17</v>
      </c>
      <c r="M369" t="s">
        <v>512</v>
      </c>
      <c r="N369" t="s">
        <v>46</v>
      </c>
      <c r="Q369" s="8">
        <v>123</v>
      </c>
      <c r="R369" t="str">
        <f>TEXT(sala[[#This Row],[Hora de Llegada]],"DD/MM/AAAA")</f>
        <v>04/04/2023</v>
      </c>
      <c r="S369" t="str">
        <f>UPPER(TEXT(sala[[#This Row],[Fecha factura]],"DDDD"))</f>
        <v>MARTES</v>
      </c>
      <c r="T369" s="10">
        <f>sala[[#This Row],[Hora de Salida]] - sala[[#This Row],[Hora de Llegada]] + IF(sala[[#This Row],[Estado de la Mesa]]="Ocupada",15/1440,0)</f>
        <v>9.9999999993694175E-2</v>
      </c>
      <c r="U369" s="2">
        <v>85</v>
      </c>
      <c r="V369" s="9">
        <f>sala[[#This Row],[Tiempo de Preparacion (Minutos)]]/1440</f>
        <v>5.9027777777777776E-2</v>
      </c>
      <c r="W369" s="10">
        <f>IF(sala[[#This Row],[Tiempo de permanencia]]-sala[[#This Row],[Tiempo de Preparacion (Horas)]]&lt;0,0,sala[[#This Row],[Tiempo de permanencia]]-sala[[#This Row],[Tiempo de Preparacion (Horas)]])</f>
        <v>4.0972222215916398E-2</v>
      </c>
      <c r="X369" t="str">
        <f>IF(sala[[#This Row],[Tiempo Degustacion]]=0,"NO", "SI")</f>
        <v>SI</v>
      </c>
    </row>
    <row r="370" spans="1:24" x14ac:dyDescent="0.45">
      <c r="A370" s="3">
        <v>20</v>
      </c>
      <c r="B370" t="s">
        <v>747</v>
      </c>
      <c r="C370">
        <v>2</v>
      </c>
      <c r="D370" s="1">
        <v>45020.09097222222</v>
      </c>
      <c r="E370" s="1">
        <v>45020.245833333334</v>
      </c>
      <c r="F370" t="s">
        <v>26</v>
      </c>
      <c r="G370" t="s">
        <v>9</v>
      </c>
      <c r="H370" t="s">
        <v>1357</v>
      </c>
      <c r="I370" t="s">
        <v>748</v>
      </c>
      <c r="J370" t="s">
        <v>21</v>
      </c>
      <c r="K370" s="3">
        <v>369</v>
      </c>
      <c r="L370" t="s">
        <v>50</v>
      </c>
      <c r="M370" t="s">
        <v>218</v>
      </c>
      <c r="N370" t="s">
        <v>62</v>
      </c>
      <c r="O370" t="s">
        <v>42</v>
      </c>
      <c r="P370" t="s">
        <v>76</v>
      </c>
      <c r="Q370" s="8">
        <v>242</v>
      </c>
      <c r="R370" t="str">
        <f>TEXT(sala[[#This Row],[Hora de Llegada]],"DD/MM/AAAA")</f>
        <v>04/04/2023</v>
      </c>
      <c r="S370" t="str">
        <f>UPPER(TEXT(sala[[#This Row],[Fecha factura]],"DDDD"))</f>
        <v>MARTES</v>
      </c>
      <c r="T370" s="10">
        <f>sala[[#This Row],[Hora de Salida]] - sala[[#This Row],[Hora de Llegada]] + IF(sala[[#This Row],[Estado de la Mesa]]="Ocupada",15/1440,0)</f>
        <v>0.15486111111385981</v>
      </c>
      <c r="U370" s="2">
        <v>42</v>
      </c>
      <c r="V370" s="9">
        <f>sala[[#This Row],[Tiempo de Preparacion (Minutos)]]/1440</f>
        <v>2.9166666666666667E-2</v>
      </c>
      <c r="W370" s="10">
        <f>IF(sala[[#This Row],[Tiempo de permanencia]]-sala[[#This Row],[Tiempo de Preparacion (Horas)]]&lt;0,0,sala[[#This Row],[Tiempo de permanencia]]-sala[[#This Row],[Tiempo de Preparacion (Horas)]])</f>
        <v>0.12569444444719313</v>
      </c>
      <c r="X370" t="str">
        <f>IF(sala[[#This Row],[Tiempo Degustacion]]=0,"NO", "SI")</f>
        <v>SI</v>
      </c>
    </row>
    <row r="371" spans="1:24" x14ac:dyDescent="0.45">
      <c r="A371" s="3">
        <v>13</v>
      </c>
      <c r="B371" t="s">
        <v>749</v>
      </c>
      <c r="C371">
        <v>6</v>
      </c>
      <c r="D371" s="1">
        <v>45020.097222222219</v>
      </c>
      <c r="E371" s="1">
        <v>45020.140972222223</v>
      </c>
      <c r="F371" t="s">
        <v>8</v>
      </c>
      <c r="G371" t="s">
        <v>9</v>
      </c>
      <c r="H371" t="s">
        <v>1357</v>
      </c>
      <c r="I371" t="s">
        <v>750</v>
      </c>
      <c r="J371" t="s">
        <v>21</v>
      </c>
      <c r="K371" s="3">
        <v>370</v>
      </c>
      <c r="L371" t="s">
        <v>50</v>
      </c>
      <c r="M371" t="s">
        <v>131</v>
      </c>
      <c r="Q371" s="8">
        <v>72</v>
      </c>
      <c r="R371" t="str">
        <f>TEXT(sala[[#This Row],[Hora de Llegada]],"DD/MM/AAAA")</f>
        <v>04/04/2023</v>
      </c>
      <c r="S371" t="str">
        <f>UPPER(TEXT(sala[[#This Row],[Fecha factura]],"DDDD"))</f>
        <v>MARTES</v>
      </c>
      <c r="T371" s="10">
        <f>sala[[#This Row],[Hora de Salida]] - sala[[#This Row],[Hora de Llegada]] + IF(sala[[#This Row],[Estado de la Mesa]]="Ocupada",15/1440,0)</f>
        <v>4.3750000004365575E-2</v>
      </c>
      <c r="U371" s="2">
        <v>33</v>
      </c>
      <c r="V371" s="9">
        <f>sala[[#This Row],[Tiempo de Preparacion (Minutos)]]/1440</f>
        <v>2.2916666666666665E-2</v>
      </c>
      <c r="W371" s="10">
        <f>IF(sala[[#This Row],[Tiempo de permanencia]]-sala[[#This Row],[Tiempo de Preparacion (Horas)]]&lt;0,0,sala[[#This Row],[Tiempo de permanencia]]-sala[[#This Row],[Tiempo de Preparacion (Horas)]])</f>
        <v>2.083333333769891E-2</v>
      </c>
      <c r="X371" t="str">
        <f>IF(sala[[#This Row],[Tiempo Degustacion]]=0,"NO", "SI")</f>
        <v>SI</v>
      </c>
    </row>
    <row r="372" spans="1:24" x14ac:dyDescent="0.45">
      <c r="A372" s="3">
        <v>4</v>
      </c>
      <c r="B372" t="s">
        <v>751</v>
      </c>
      <c r="C372">
        <v>3</v>
      </c>
      <c r="D372" s="1">
        <v>45020.052777777775</v>
      </c>
      <c r="E372" s="1">
        <v>45020.188194444447</v>
      </c>
      <c r="F372" t="s">
        <v>30</v>
      </c>
      <c r="G372" t="s">
        <v>33</v>
      </c>
      <c r="H372" t="s">
        <v>1357</v>
      </c>
      <c r="I372" t="s">
        <v>752</v>
      </c>
      <c r="J372" t="s">
        <v>38</v>
      </c>
      <c r="K372" s="3">
        <v>371</v>
      </c>
      <c r="L372" t="s">
        <v>71</v>
      </c>
      <c r="M372" t="s">
        <v>218</v>
      </c>
      <c r="N372" t="s">
        <v>24</v>
      </c>
      <c r="O372" t="s">
        <v>42</v>
      </c>
      <c r="P372" t="s">
        <v>62</v>
      </c>
      <c r="Q372" s="8">
        <v>200</v>
      </c>
      <c r="R372" t="str">
        <f>TEXT(sala[[#This Row],[Hora de Llegada]],"DD/MM/AAAA")</f>
        <v>04/04/2023</v>
      </c>
      <c r="S372" t="str">
        <f>UPPER(TEXT(sala[[#This Row],[Fecha factura]],"DDDD"))</f>
        <v>MARTES</v>
      </c>
      <c r="T372" s="10">
        <f>sala[[#This Row],[Hora de Salida]] - sala[[#This Row],[Hora de Llegada]] + IF(sala[[#This Row],[Estado de la Mesa]]="Ocupada",15/1440,0)</f>
        <v>0.14583333333818396</v>
      </c>
      <c r="U372" s="2">
        <v>49</v>
      </c>
      <c r="V372" s="9">
        <f>sala[[#This Row],[Tiempo de Preparacion (Minutos)]]/1440</f>
        <v>3.4027777777777775E-2</v>
      </c>
      <c r="W372" s="10">
        <f>IF(sala[[#This Row],[Tiempo de permanencia]]-sala[[#This Row],[Tiempo de Preparacion (Horas)]]&lt;0,0,sala[[#This Row],[Tiempo de permanencia]]-sala[[#This Row],[Tiempo de Preparacion (Horas)]])</f>
        <v>0.11180555556040619</v>
      </c>
      <c r="X372" t="str">
        <f>IF(sala[[#This Row],[Tiempo Degustacion]]=0,"NO", "SI")</f>
        <v>SI</v>
      </c>
    </row>
    <row r="373" spans="1:24" x14ac:dyDescent="0.45">
      <c r="A373" s="3">
        <v>14</v>
      </c>
      <c r="B373" t="s">
        <v>753</v>
      </c>
      <c r="C373">
        <v>5</v>
      </c>
      <c r="D373" s="1">
        <v>45020.115277777775</v>
      </c>
      <c r="E373" s="1">
        <v>45020.259722222225</v>
      </c>
      <c r="F373" t="s">
        <v>19</v>
      </c>
      <c r="G373" t="s">
        <v>9</v>
      </c>
      <c r="H373" t="s">
        <v>1357</v>
      </c>
      <c r="I373" t="s">
        <v>754</v>
      </c>
      <c r="J373" t="s">
        <v>11</v>
      </c>
      <c r="K373" s="3">
        <v>372</v>
      </c>
      <c r="L373" t="s">
        <v>22</v>
      </c>
      <c r="M373" t="s">
        <v>143</v>
      </c>
      <c r="Q373" s="8">
        <v>36</v>
      </c>
      <c r="R373" t="str">
        <f>TEXT(sala[[#This Row],[Hora de Llegada]],"DD/MM/AAAA")</f>
        <v>04/04/2023</v>
      </c>
      <c r="S373" t="str">
        <f>UPPER(TEXT(sala[[#This Row],[Fecha factura]],"DDDD"))</f>
        <v>MARTES</v>
      </c>
      <c r="T373" s="10">
        <f>sala[[#This Row],[Hora de Salida]] - sala[[#This Row],[Hora de Llegada]] + IF(sala[[#This Row],[Estado de la Mesa]]="Ocupada",15/1440,0)</f>
        <v>0.14444444444961846</v>
      </c>
      <c r="U373" s="2">
        <v>22</v>
      </c>
      <c r="V373" s="9">
        <f>sala[[#This Row],[Tiempo de Preparacion (Minutos)]]/1440</f>
        <v>1.5277777777777777E-2</v>
      </c>
      <c r="W373" s="10">
        <f>IF(sala[[#This Row],[Tiempo de permanencia]]-sala[[#This Row],[Tiempo de Preparacion (Horas)]]&lt;0,0,sala[[#This Row],[Tiempo de permanencia]]-sala[[#This Row],[Tiempo de Preparacion (Horas)]])</f>
        <v>0.12916666667184068</v>
      </c>
      <c r="X373" t="str">
        <f>IF(sala[[#This Row],[Tiempo Degustacion]]=0,"NO", "SI")</f>
        <v>SI</v>
      </c>
    </row>
    <row r="374" spans="1:24" x14ac:dyDescent="0.45">
      <c r="A374" s="3">
        <v>19</v>
      </c>
      <c r="B374" t="s">
        <v>755</v>
      </c>
      <c r="C374">
        <v>2</v>
      </c>
      <c r="D374" s="1">
        <v>45020.025694444441</v>
      </c>
      <c r="E374" s="1">
        <v>45020.132638888892</v>
      </c>
      <c r="F374" t="s">
        <v>26</v>
      </c>
      <c r="G374" t="s">
        <v>14</v>
      </c>
      <c r="H374" t="s">
        <v>1356</v>
      </c>
      <c r="I374" t="s">
        <v>756</v>
      </c>
      <c r="J374" t="s">
        <v>38</v>
      </c>
      <c r="K374" s="3">
        <v>373</v>
      </c>
      <c r="L374" t="s">
        <v>105</v>
      </c>
      <c r="M374" t="s">
        <v>126</v>
      </c>
      <c r="N374" t="s">
        <v>55</v>
      </c>
      <c r="O374" t="s">
        <v>150</v>
      </c>
      <c r="P374" t="s">
        <v>86</v>
      </c>
      <c r="Q374" s="8">
        <v>160</v>
      </c>
      <c r="R374" t="str">
        <f>TEXT(sala[[#This Row],[Hora de Llegada]],"DD/MM/AAAA")</f>
        <v>04/04/2023</v>
      </c>
      <c r="S374" t="str">
        <f>UPPER(TEXT(sala[[#This Row],[Fecha factura]],"DDDD"))</f>
        <v>MARTES</v>
      </c>
      <c r="T374" s="10">
        <f>sala[[#This Row],[Hora de Salida]] - sala[[#This Row],[Hora de Llegada]] + IF(sala[[#This Row],[Estado de la Mesa]]="Ocupada",15/1440,0)</f>
        <v>0.11736111111774032</v>
      </c>
      <c r="U374" s="2">
        <v>116</v>
      </c>
      <c r="V374" s="9">
        <f>sala[[#This Row],[Tiempo de Preparacion (Minutos)]]/1440</f>
        <v>8.0555555555555561E-2</v>
      </c>
      <c r="W374" s="10">
        <f>IF(sala[[#This Row],[Tiempo de permanencia]]-sala[[#This Row],[Tiempo de Preparacion (Horas)]]&lt;0,0,sala[[#This Row],[Tiempo de permanencia]]-sala[[#This Row],[Tiempo de Preparacion (Horas)]])</f>
        <v>3.6805555562184761E-2</v>
      </c>
      <c r="X374" t="str">
        <f>IF(sala[[#This Row],[Tiempo Degustacion]]=0,"NO", "SI")</f>
        <v>SI</v>
      </c>
    </row>
    <row r="375" spans="1:24" x14ac:dyDescent="0.45">
      <c r="A375" s="3">
        <v>18</v>
      </c>
      <c r="B375" t="s">
        <v>757</v>
      </c>
      <c r="C375">
        <v>3</v>
      </c>
      <c r="D375" s="1">
        <v>45020.138194444444</v>
      </c>
      <c r="E375" s="1">
        <v>45020.183333333334</v>
      </c>
      <c r="F375" t="s">
        <v>19</v>
      </c>
      <c r="G375" t="s">
        <v>9</v>
      </c>
      <c r="H375" t="s">
        <v>1357</v>
      </c>
      <c r="I375" t="s">
        <v>758</v>
      </c>
      <c r="J375" t="s">
        <v>21</v>
      </c>
      <c r="K375" s="3">
        <v>374</v>
      </c>
      <c r="L375" t="s">
        <v>28</v>
      </c>
      <c r="M375" t="s">
        <v>35</v>
      </c>
      <c r="Q375" s="8">
        <v>35</v>
      </c>
      <c r="R375" t="str">
        <f>TEXT(sala[[#This Row],[Hora de Llegada]],"DD/MM/AAAA")</f>
        <v>04/04/2023</v>
      </c>
      <c r="S375" t="str">
        <f>UPPER(TEXT(sala[[#This Row],[Fecha factura]],"DDDD"))</f>
        <v>MARTES</v>
      </c>
      <c r="T375" s="10">
        <f>sala[[#This Row],[Hora de Salida]] - sala[[#This Row],[Hora de Llegada]] + IF(sala[[#This Row],[Estado de la Mesa]]="Ocupada",15/1440,0)</f>
        <v>4.5138888890505768E-2</v>
      </c>
      <c r="U375" s="2">
        <v>9</v>
      </c>
      <c r="V375" s="9">
        <f>sala[[#This Row],[Tiempo de Preparacion (Minutos)]]/1440</f>
        <v>6.2500000000000003E-3</v>
      </c>
      <c r="W375" s="10">
        <f>IF(sala[[#This Row],[Tiempo de permanencia]]-sala[[#This Row],[Tiempo de Preparacion (Horas)]]&lt;0,0,sala[[#This Row],[Tiempo de permanencia]]-sala[[#This Row],[Tiempo de Preparacion (Horas)]])</f>
        <v>3.888888889050577E-2</v>
      </c>
      <c r="X375" t="str">
        <f>IF(sala[[#This Row],[Tiempo Degustacion]]=0,"NO", "SI")</f>
        <v>SI</v>
      </c>
    </row>
    <row r="376" spans="1:24" x14ac:dyDescent="0.45">
      <c r="A376" s="3">
        <v>18</v>
      </c>
      <c r="B376" t="s">
        <v>759</v>
      </c>
      <c r="C376">
        <v>1</v>
      </c>
      <c r="D376" s="1">
        <v>45020.011805555558</v>
      </c>
      <c r="E376" s="1">
        <v>45020.131249999999</v>
      </c>
      <c r="F376" t="s">
        <v>8</v>
      </c>
      <c r="G376" t="s">
        <v>9</v>
      </c>
      <c r="H376" t="s">
        <v>1357</v>
      </c>
      <c r="I376" t="s">
        <v>760</v>
      </c>
      <c r="J376" t="s">
        <v>11</v>
      </c>
      <c r="K376" s="3">
        <v>375</v>
      </c>
      <c r="L376" t="s">
        <v>1359</v>
      </c>
      <c r="M376" t="s">
        <v>218</v>
      </c>
      <c r="Q376" s="8">
        <v>93</v>
      </c>
      <c r="R376" t="str">
        <f>TEXT(sala[[#This Row],[Hora de Llegada]],"DD/MM/AAAA")</f>
        <v>04/04/2023</v>
      </c>
      <c r="S376" t="str">
        <f>UPPER(TEXT(sala[[#This Row],[Fecha factura]],"DDDD"))</f>
        <v>MARTES</v>
      </c>
      <c r="T376" s="10">
        <f>sala[[#This Row],[Hora de Salida]] - sala[[#This Row],[Hora de Llegada]] + IF(sala[[#This Row],[Estado de la Mesa]]="Ocupada",15/1440,0)</f>
        <v>0.11944444444088731</v>
      </c>
      <c r="U376" s="2">
        <v>27</v>
      </c>
      <c r="V376" s="9">
        <f>sala[[#This Row],[Tiempo de Preparacion (Minutos)]]/1440</f>
        <v>1.8749999999999999E-2</v>
      </c>
      <c r="W376" s="10">
        <f>IF(sala[[#This Row],[Tiempo de permanencia]]-sala[[#This Row],[Tiempo de Preparacion (Horas)]]&lt;0,0,sala[[#This Row],[Tiempo de permanencia]]-sala[[#This Row],[Tiempo de Preparacion (Horas)]])</f>
        <v>0.10069444444088731</v>
      </c>
      <c r="X376" t="str">
        <f>IF(sala[[#This Row],[Tiempo Degustacion]]=0,"NO", "SI")</f>
        <v>SI</v>
      </c>
    </row>
    <row r="377" spans="1:24" x14ac:dyDescent="0.45">
      <c r="A377" s="3">
        <v>16</v>
      </c>
      <c r="B377" t="s">
        <v>732</v>
      </c>
      <c r="C377">
        <v>4</v>
      </c>
      <c r="D377" s="1">
        <v>45020.120138888888</v>
      </c>
      <c r="E377" s="1">
        <v>45020.216666666667</v>
      </c>
      <c r="F377" t="s">
        <v>13</v>
      </c>
      <c r="G377" t="s">
        <v>9</v>
      </c>
      <c r="H377" t="s">
        <v>15</v>
      </c>
      <c r="I377" t="s">
        <v>761</v>
      </c>
      <c r="J377" t="s">
        <v>38</v>
      </c>
      <c r="K377" s="3">
        <v>376</v>
      </c>
      <c r="L377" t="s">
        <v>71</v>
      </c>
      <c r="M377" t="s">
        <v>385</v>
      </c>
      <c r="Q377" s="8">
        <v>46</v>
      </c>
      <c r="R377" t="str">
        <f>TEXT(sala[[#This Row],[Hora de Llegada]],"DD/MM/AAAA")</f>
        <v>04/04/2023</v>
      </c>
      <c r="S377" t="str">
        <f>UPPER(TEXT(sala[[#This Row],[Fecha factura]],"DDDD"))</f>
        <v>MARTES</v>
      </c>
      <c r="T377" s="10">
        <f>sala[[#This Row],[Hora de Salida]] - sala[[#This Row],[Hora de Llegada]] + IF(sala[[#This Row],[Estado de la Mesa]]="Ocupada",15/1440,0)</f>
        <v>0.10694444444622302</v>
      </c>
      <c r="U377" s="2">
        <v>5</v>
      </c>
      <c r="V377" s="9">
        <f>sala[[#This Row],[Tiempo de Preparacion (Minutos)]]/1440</f>
        <v>3.472222222222222E-3</v>
      </c>
      <c r="W377" s="10">
        <f>IF(sala[[#This Row],[Tiempo de permanencia]]-sala[[#This Row],[Tiempo de Preparacion (Horas)]]&lt;0,0,sala[[#This Row],[Tiempo de permanencia]]-sala[[#This Row],[Tiempo de Preparacion (Horas)]])</f>
        <v>0.10347222222400079</v>
      </c>
      <c r="X377" t="str">
        <f>IF(sala[[#This Row],[Tiempo Degustacion]]=0,"NO", "SI")</f>
        <v>SI</v>
      </c>
    </row>
    <row r="378" spans="1:24" x14ac:dyDescent="0.45">
      <c r="A378" s="3">
        <v>5</v>
      </c>
      <c r="B378" t="s">
        <v>762</v>
      </c>
      <c r="C378">
        <v>1</v>
      </c>
      <c r="D378" s="1">
        <v>45020.054166666669</v>
      </c>
      <c r="E378" s="1">
        <v>45020.198611111111</v>
      </c>
      <c r="F378" t="s">
        <v>30</v>
      </c>
      <c r="G378" t="s">
        <v>9</v>
      </c>
      <c r="H378" t="s">
        <v>1357</v>
      </c>
      <c r="I378" t="s">
        <v>763</v>
      </c>
      <c r="J378" t="s">
        <v>21</v>
      </c>
      <c r="K378" s="3">
        <v>377</v>
      </c>
      <c r="L378" t="s">
        <v>28</v>
      </c>
      <c r="M378" t="s">
        <v>98</v>
      </c>
      <c r="N378" t="s">
        <v>87</v>
      </c>
      <c r="Q378" s="8">
        <v>100</v>
      </c>
      <c r="R378" t="str">
        <f>TEXT(sala[[#This Row],[Hora de Llegada]],"DD/MM/AAAA")</f>
        <v>04/04/2023</v>
      </c>
      <c r="S378" t="str">
        <f>UPPER(TEXT(sala[[#This Row],[Fecha factura]],"DDDD"))</f>
        <v>MARTES</v>
      </c>
      <c r="T378" s="10">
        <f>sala[[#This Row],[Hora de Salida]] - sala[[#This Row],[Hora de Llegada]] + IF(sala[[#This Row],[Estado de la Mesa]]="Ocupada",15/1440,0)</f>
        <v>0.1444444444423425</v>
      </c>
      <c r="U378" s="2">
        <v>46</v>
      </c>
      <c r="V378" s="9">
        <f>sala[[#This Row],[Tiempo de Preparacion (Minutos)]]/1440</f>
        <v>3.1944444444444442E-2</v>
      </c>
      <c r="W378" s="10">
        <f>IF(sala[[#This Row],[Tiempo de permanencia]]-sala[[#This Row],[Tiempo de Preparacion (Horas)]]&lt;0,0,sala[[#This Row],[Tiempo de permanencia]]-sala[[#This Row],[Tiempo de Preparacion (Horas)]])</f>
        <v>0.11249999999789806</v>
      </c>
      <c r="X378" t="str">
        <f>IF(sala[[#This Row],[Tiempo Degustacion]]=0,"NO", "SI")</f>
        <v>SI</v>
      </c>
    </row>
    <row r="379" spans="1:24" x14ac:dyDescent="0.45">
      <c r="A379" s="3">
        <v>3</v>
      </c>
      <c r="B379" t="s">
        <v>764</v>
      </c>
      <c r="C379">
        <v>1</v>
      </c>
      <c r="D379" s="1">
        <v>45020.163194444445</v>
      </c>
      <c r="E379" s="1">
        <v>45020.220833333333</v>
      </c>
      <c r="F379" t="s">
        <v>13</v>
      </c>
      <c r="G379" t="s">
        <v>9</v>
      </c>
      <c r="H379" t="s">
        <v>15</v>
      </c>
      <c r="I379" t="s">
        <v>765</v>
      </c>
      <c r="J379" t="s">
        <v>21</v>
      </c>
      <c r="K379" s="3">
        <v>378</v>
      </c>
      <c r="L379" t="s">
        <v>1354</v>
      </c>
      <c r="M379" t="s">
        <v>123</v>
      </c>
      <c r="N379" t="s">
        <v>47</v>
      </c>
      <c r="Q379" s="8">
        <v>49</v>
      </c>
      <c r="R379" t="str">
        <f>TEXT(sala[[#This Row],[Hora de Llegada]],"DD/MM/AAAA")</f>
        <v>04/04/2023</v>
      </c>
      <c r="S379" t="str">
        <f>UPPER(TEXT(sala[[#This Row],[Fecha factura]],"DDDD"))</f>
        <v>MARTES</v>
      </c>
      <c r="T379" s="10">
        <f>sala[[#This Row],[Hora de Salida]] - sala[[#This Row],[Hora de Llegada]] + IF(sala[[#This Row],[Estado de la Mesa]]="Ocupada",15/1440,0)</f>
        <v>5.7638888887595385E-2</v>
      </c>
      <c r="U379" s="2">
        <v>21</v>
      </c>
      <c r="V379" s="9">
        <f>sala[[#This Row],[Tiempo de Preparacion (Minutos)]]/1440</f>
        <v>1.4583333333333334E-2</v>
      </c>
      <c r="W379" s="10">
        <f>IF(sala[[#This Row],[Tiempo de permanencia]]-sala[[#This Row],[Tiempo de Preparacion (Horas)]]&lt;0,0,sala[[#This Row],[Tiempo de permanencia]]-sala[[#This Row],[Tiempo de Preparacion (Horas)]])</f>
        <v>4.3055555554262048E-2</v>
      </c>
      <c r="X379" t="str">
        <f>IF(sala[[#This Row],[Tiempo Degustacion]]=0,"NO", "SI")</f>
        <v>SI</v>
      </c>
    </row>
    <row r="380" spans="1:24" x14ac:dyDescent="0.45">
      <c r="A380" s="3">
        <v>4</v>
      </c>
      <c r="B380" t="s">
        <v>422</v>
      </c>
      <c r="C380">
        <v>2</v>
      </c>
      <c r="D380" s="1">
        <v>45020.063194444447</v>
      </c>
      <c r="E380" s="1">
        <v>45020.164583333331</v>
      </c>
      <c r="F380" t="s">
        <v>8</v>
      </c>
      <c r="G380" t="s">
        <v>14</v>
      </c>
      <c r="H380" t="s">
        <v>1357</v>
      </c>
      <c r="I380" t="s">
        <v>766</v>
      </c>
      <c r="J380" t="s">
        <v>38</v>
      </c>
      <c r="K380" s="3">
        <v>379</v>
      </c>
      <c r="L380" t="s">
        <v>79</v>
      </c>
      <c r="M380" t="s">
        <v>35</v>
      </c>
      <c r="Q380" s="8">
        <v>70</v>
      </c>
      <c r="R380" t="str">
        <f>TEXT(sala[[#This Row],[Hora de Llegada]],"DD/MM/AAAA")</f>
        <v>04/04/2023</v>
      </c>
      <c r="S380" t="str">
        <f>UPPER(TEXT(sala[[#This Row],[Fecha factura]],"DDDD"))</f>
        <v>MARTES</v>
      </c>
      <c r="T380" s="10">
        <f>sala[[#This Row],[Hora de Salida]] - sala[[#This Row],[Hora de Llegada]] + IF(sala[[#This Row],[Estado de la Mesa]]="Ocupada",15/1440,0)</f>
        <v>0.11180555555135167</v>
      </c>
      <c r="U380" s="2">
        <v>6</v>
      </c>
      <c r="V380" s="9">
        <f>sala[[#This Row],[Tiempo de Preparacion (Minutos)]]/1440</f>
        <v>4.1666666666666666E-3</v>
      </c>
      <c r="W380" s="10">
        <f>IF(sala[[#This Row],[Tiempo de permanencia]]-sala[[#This Row],[Tiempo de Preparacion (Horas)]]&lt;0,0,sala[[#This Row],[Tiempo de permanencia]]-sala[[#This Row],[Tiempo de Preparacion (Horas)]])</f>
        <v>0.10763888888468501</v>
      </c>
      <c r="X380" t="str">
        <f>IF(sala[[#This Row],[Tiempo Degustacion]]=0,"NO", "SI")</f>
        <v>SI</v>
      </c>
    </row>
    <row r="381" spans="1:24" x14ac:dyDescent="0.45">
      <c r="A381" s="3">
        <v>5</v>
      </c>
      <c r="B381" t="s">
        <v>359</v>
      </c>
      <c r="C381">
        <v>1</v>
      </c>
      <c r="D381" s="1">
        <v>45020.040277777778</v>
      </c>
      <c r="E381" s="1">
        <v>45020.189583333333</v>
      </c>
      <c r="F381" t="s">
        <v>8</v>
      </c>
      <c r="G381" t="s">
        <v>33</v>
      </c>
      <c r="H381" t="s">
        <v>1356</v>
      </c>
      <c r="I381" t="s">
        <v>767</v>
      </c>
      <c r="J381" t="s">
        <v>21</v>
      </c>
      <c r="K381" s="3">
        <v>380</v>
      </c>
      <c r="L381" t="s">
        <v>105</v>
      </c>
      <c r="M381" t="s">
        <v>512</v>
      </c>
      <c r="N381" t="s">
        <v>47</v>
      </c>
      <c r="Q381" s="8">
        <v>137</v>
      </c>
      <c r="R381" t="str">
        <f>TEXT(sala[[#This Row],[Hora de Llegada]],"DD/MM/AAAA")</f>
        <v>04/04/2023</v>
      </c>
      <c r="S381" t="str">
        <f>UPPER(TEXT(sala[[#This Row],[Fecha factura]],"DDDD"))</f>
        <v>MARTES</v>
      </c>
      <c r="T381" s="10">
        <f>sala[[#This Row],[Hora de Salida]] - sala[[#This Row],[Hora de Llegada]] + IF(sala[[#This Row],[Estado de la Mesa]]="Ocupada",15/1440,0)</f>
        <v>0.14930555555474712</v>
      </c>
      <c r="U381" s="2">
        <v>93</v>
      </c>
      <c r="V381" s="9">
        <f>sala[[#This Row],[Tiempo de Preparacion (Minutos)]]/1440</f>
        <v>6.458333333333334E-2</v>
      </c>
      <c r="W381" s="10">
        <f>IF(sala[[#This Row],[Tiempo de permanencia]]-sala[[#This Row],[Tiempo de Preparacion (Horas)]]&lt;0,0,sala[[#This Row],[Tiempo de permanencia]]-sala[[#This Row],[Tiempo de Preparacion (Horas)]])</f>
        <v>8.4722222221413776E-2</v>
      </c>
      <c r="X381" t="str">
        <f>IF(sala[[#This Row],[Tiempo Degustacion]]=0,"NO", "SI")</f>
        <v>SI</v>
      </c>
    </row>
    <row r="382" spans="1:24" x14ac:dyDescent="0.45">
      <c r="A382" s="3">
        <v>4</v>
      </c>
      <c r="B382" t="s">
        <v>768</v>
      </c>
      <c r="C382">
        <v>1</v>
      </c>
      <c r="D382" s="1">
        <v>45020.039583333331</v>
      </c>
      <c r="E382" s="1">
        <v>45020.188888888886</v>
      </c>
      <c r="F382" t="s">
        <v>13</v>
      </c>
      <c r="G382" t="s">
        <v>14</v>
      </c>
      <c r="H382" t="s">
        <v>1356</v>
      </c>
      <c r="I382" t="s">
        <v>769</v>
      </c>
      <c r="J382" t="s">
        <v>21</v>
      </c>
      <c r="K382" s="3">
        <v>381</v>
      </c>
      <c r="L382" t="s">
        <v>50</v>
      </c>
      <c r="M382" t="s">
        <v>297</v>
      </c>
      <c r="N382" t="s">
        <v>61</v>
      </c>
      <c r="Q382" s="8">
        <v>144</v>
      </c>
      <c r="R382" t="str">
        <f>TEXT(sala[[#This Row],[Hora de Llegada]],"DD/MM/AAAA")</f>
        <v>04/04/2023</v>
      </c>
      <c r="S382" t="str">
        <f>UPPER(TEXT(sala[[#This Row],[Fecha factura]],"DDDD"))</f>
        <v>MARTES</v>
      </c>
      <c r="T382" s="10">
        <f>sala[[#This Row],[Hora de Salida]] - sala[[#This Row],[Hora de Llegada]] + IF(sala[[#This Row],[Estado de la Mesa]]="Ocupada",15/1440,0)</f>
        <v>0.14930555555474712</v>
      </c>
      <c r="U382" s="2">
        <v>47</v>
      </c>
      <c r="V382" s="9">
        <f>sala[[#This Row],[Tiempo de Preparacion (Minutos)]]/1440</f>
        <v>3.2638888888888891E-2</v>
      </c>
      <c r="W382" s="10">
        <f>IF(sala[[#This Row],[Tiempo de permanencia]]-sala[[#This Row],[Tiempo de Preparacion (Horas)]]&lt;0,0,sala[[#This Row],[Tiempo de permanencia]]-sala[[#This Row],[Tiempo de Preparacion (Horas)]])</f>
        <v>0.11666666666585823</v>
      </c>
      <c r="X382" t="str">
        <f>IF(sala[[#This Row],[Tiempo Degustacion]]=0,"NO", "SI")</f>
        <v>SI</v>
      </c>
    </row>
    <row r="383" spans="1:24" x14ac:dyDescent="0.45">
      <c r="A383" s="3">
        <v>20</v>
      </c>
      <c r="B383" t="s">
        <v>198</v>
      </c>
      <c r="C383">
        <v>6</v>
      </c>
      <c r="D383" s="1">
        <v>45020.131249999999</v>
      </c>
      <c r="E383" s="1">
        <v>45020.268750000003</v>
      </c>
      <c r="F383" t="s">
        <v>19</v>
      </c>
      <c r="G383" t="s">
        <v>33</v>
      </c>
      <c r="H383" t="s">
        <v>1356</v>
      </c>
      <c r="I383" t="s">
        <v>770</v>
      </c>
      <c r="J383" t="s">
        <v>11</v>
      </c>
      <c r="K383" s="3">
        <v>382</v>
      </c>
      <c r="L383" t="s">
        <v>71</v>
      </c>
      <c r="M383" t="s">
        <v>58</v>
      </c>
      <c r="Q383" s="8">
        <v>87</v>
      </c>
      <c r="R383" t="str">
        <f>TEXT(sala[[#This Row],[Hora de Llegada]],"DD/MM/AAAA")</f>
        <v>04/04/2023</v>
      </c>
      <c r="S383" t="str">
        <f>UPPER(TEXT(sala[[#This Row],[Fecha factura]],"DDDD"))</f>
        <v>MARTES</v>
      </c>
      <c r="T383" s="10">
        <f>sala[[#This Row],[Hora de Salida]] - sala[[#This Row],[Hora de Llegada]] + IF(sala[[#This Row],[Estado de la Mesa]]="Ocupada",15/1440,0)</f>
        <v>0.13750000000436557</v>
      </c>
      <c r="U383" s="2">
        <v>54</v>
      </c>
      <c r="V383" s="9">
        <f>sala[[#This Row],[Tiempo de Preparacion (Minutos)]]/1440</f>
        <v>3.7499999999999999E-2</v>
      </c>
      <c r="W383" s="10">
        <f>IF(sala[[#This Row],[Tiempo de permanencia]]-sala[[#This Row],[Tiempo de Preparacion (Horas)]]&lt;0,0,sala[[#This Row],[Tiempo de permanencia]]-sala[[#This Row],[Tiempo de Preparacion (Horas)]])</f>
        <v>0.10000000000436557</v>
      </c>
      <c r="X383" t="str">
        <f>IF(sala[[#This Row],[Tiempo Degustacion]]=0,"NO", "SI")</f>
        <v>SI</v>
      </c>
    </row>
    <row r="384" spans="1:24" x14ac:dyDescent="0.45">
      <c r="A384" s="3">
        <v>6</v>
      </c>
      <c r="B384" t="s">
        <v>771</v>
      </c>
      <c r="C384">
        <v>6</v>
      </c>
      <c r="D384" s="1">
        <v>45020.145138888889</v>
      </c>
      <c r="E384" s="1">
        <v>45020.272916666669</v>
      </c>
      <c r="F384" t="s">
        <v>30</v>
      </c>
      <c r="G384" t="s">
        <v>9</v>
      </c>
      <c r="H384" t="s">
        <v>1357</v>
      </c>
      <c r="I384" t="s">
        <v>772</v>
      </c>
      <c r="J384" t="s">
        <v>21</v>
      </c>
      <c r="K384" s="3">
        <v>383</v>
      </c>
      <c r="L384" t="s">
        <v>79</v>
      </c>
      <c r="M384" t="s">
        <v>131</v>
      </c>
      <c r="Q384" s="8">
        <v>108</v>
      </c>
      <c r="R384" t="str">
        <f>TEXT(sala[[#This Row],[Hora de Llegada]],"DD/MM/AAAA")</f>
        <v>04/04/2023</v>
      </c>
      <c r="S384" t="str">
        <f>UPPER(TEXT(sala[[#This Row],[Fecha factura]],"DDDD"))</f>
        <v>MARTES</v>
      </c>
      <c r="T384" s="10">
        <f>sala[[#This Row],[Hora de Salida]] - sala[[#This Row],[Hora de Llegada]] + IF(sala[[#This Row],[Estado de la Mesa]]="Ocupada",15/1440,0)</f>
        <v>0.12777777777955635</v>
      </c>
      <c r="U384" s="2">
        <v>9</v>
      </c>
      <c r="V384" s="9">
        <f>sala[[#This Row],[Tiempo de Preparacion (Minutos)]]/1440</f>
        <v>6.2500000000000003E-3</v>
      </c>
      <c r="W384" s="10">
        <f>IF(sala[[#This Row],[Tiempo de permanencia]]-sala[[#This Row],[Tiempo de Preparacion (Horas)]]&lt;0,0,sala[[#This Row],[Tiempo de permanencia]]-sala[[#This Row],[Tiempo de Preparacion (Horas)]])</f>
        <v>0.12152777777955634</v>
      </c>
      <c r="X384" t="str">
        <f>IF(sala[[#This Row],[Tiempo Degustacion]]=0,"NO", "SI")</f>
        <v>SI</v>
      </c>
    </row>
    <row r="385" spans="1:24" x14ac:dyDescent="0.45">
      <c r="A385" s="3">
        <v>1</v>
      </c>
      <c r="B385" t="s">
        <v>773</v>
      </c>
      <c r="C385">
        <v>5</v>
      </c>
      <c r="D385" s="1">
        <v>45020.007638888892</v>
      </c>
      <c r="E385" s="1">
        <v>45020.106249999997</v>
      </c>
      <c r="F385" t="s">
        <v>13</v>
      </c>
      <c r="G385" t="s">
        <v>14</v>
      </c>
      <c r="H385" t="s">
        <v>1356</v>
      </c>
      <c r="I385" t="s">
        <v>774</v>
      </c>
      <c r="J385" t="s">
        <v>11</v>
      </c>
      <c r="K385" s="3">
        <v>384</v>
      </c>
      <c r="L385" t="s">
        <v>39</v>
      </c>
      <c r="M385" t="s">
        <v>143</v>
      </c>
      <c r="N385" t="s">
        <v>47</v>
      </c>
      <c r="O385" t="s">
        <v>116</v>
      </c>
      <c r="Q385" s="8">
        <v>120</v>
      </c>
      <c r="R385" t="str">
        <f>TEXT(sala[[#This Row],[Hora de Llegada]],"DD/MM/AAAA")</f>
        <v>04/04/2023</v>
      </c>
      <c r="S385" t="str">
        <f>UPPER(TEXT(sala[[#This Row],[Fecha factura]],"DDDD"))</f>
        <v>MARTES</v>
      </c>
      <c r="T385" s="10">
        <f>sala[[#This Row],[Hora de Salida]] - sala[[#This Row],[Hora de Llegada]] + IF(sala[[#This Row],[Estado de la Mesa]]="Ocupada",15/1440,0)</f>
        <v>9.8611111105128657E-2</v>
      </c>
      <c r="U385" s="2">
        <v>110</v>
      </c>
      <c r="V385" s="9">
        <f>sala[[#This Row],[Tiempo de Preparacion (Minutos)]]/1440</f>
        <v>7.6388888888888895E-2</v>
      </c>
      <c r="W385" s="10">
        <f>IF(sala[[#This Row],[Tiempo de permanencia]]-sala[[#This Row],[Tiempo de Preparacion (Horas)]]&lt;0,0,sala[[#This Row],[Tiempo de permanencia]]-sala[[#This Row],[Tiempo de Preparacion (Horas)]])</f>
        <v>2.2222222216239762E-2</v>
      </c>
      <c r="X385" t="str">
        <f>IF(sala[[#This Row],[Tiempo Degustacion]]=0,"NO", "SI")</f>
        <v>SI</v>
      </c>
    </row>
    <row r="386" spans="1:24" x14ac:dyDescent="0.45">
      <c r="A386" s="3">
        <v>6</v>
      </c>
      <c r="B386" t="s">
        <v>775</v>
      </c>
      <c r="C386">
        <v>6</v>
      </c>
      <c r="D386" s="1">
        <v>45021.150694444441</v>
      </c>
      <c r="E386" s="1">
        <v>45021.279861111114</v>
      </c>
      <c r="F386" t="s">
        <v>8</v>
      </c>
      <c r="G386" t="s">
        <v>14</v>
      </c>
      <c r="H386" t="s">
        <v>1357</v>
      </c>
      <c r="I386" t="s">
        <v>776</v>
      </c>
      <c r="J386" t="s">
        <v>38</v>
      </c>
      <c r="K386" s="3">
        <v>385</v>
      </c>
      <c r="L386" t="s">
        <v>1359</v>
      </c>
      <c r="M386" t="s">
        <v>123</v>
      </c>
      <c r="Q386" s="8">
        <v>60</v>
      </c>
      <c r="R386" t="str">
        <f>TEXT(sala[[#This Row],[Hora de Llegada]],"DD/MM/AAAA")</f>
        <v>05/04/2023</v>
      </c>
      <c r="S386" t="str">
        <f>UPPER(TEXT(sala[[#This Row],[Fecha factura]],"DDDD"))</f>
        <v>MIÉRCOLES</v>
      </c>
      <c r="T386" s="10">
        <f>sala[[#This Row],[Hora de Salida]] - sala[[#This Row],[Hora de Llegada]] + IF(sala[[#This Row],[Estado de la Mesa]]="Ocupada",15/1440,0)</f>
        <v>0.13958333333963915</v>
      </c>
      <c r="U386" s="2">
        <v>22</v>
      </c>
      <c r="V386" s="9">
        <f>sala[[#This Row],[Tiempo de Preparacion (Minutos)]]/1440</f>
        <v>1.5277777777777777E-2</v>
      </c>
      <c r="W386" s="10">
        <f>IF(sala[[#This Row],[Tiempo de permanencia]]-sala[[#This Row],[Tiempo de Preparacion (Horas)]]&lt;0,0,sala[[#This Row],[Tiempo de permanencia]]-sala[[#This Row],[Tiempo de Preparacion (Horas)]])</f>
        <v>0.12430555556186138</v>
      </c>
      <c r="X386" t="str">
        <f>IF(sala[[#This Row],[Tiempo Degustacion]]=0,"NO", "SI")</f>
        <v>SI</v>
      </c>
    </row>
    <row r="387" spans="1:24" x14ac:dyDescent="0.45">
      <c r="A387" s="3">
        <v>5</v>
      </c>
      <c r="B387" t="s">
        <v>676</v>
      </c>
      <c r="C387">
        <v>2</v>
      </c>
      <c r="D387" s="1">
        <v>45021.022916666669</v>
      </c>
      <c r="E387" s="1">
        <v>45021.123611111114</v>
      </c>
      <c r="F387" t="s">
        <v>30</v>
      </c>
      <c r="G387" t="s">
        <v>9</v>
      </c>
      <c r="H387" t="s">
        <v>1356</v>
      </c>
      <c r="I387" t="s">
        <v>777</v>
      </c>
      <c r="J387" t="s">
        <v>38</v>
      </c>
      <c r="K387" s="3">
        <v>386</v>
      </c>
      <c r="L387" t="s">
        <v>39</v>
      </c>
      <c r="M387" t="s">
        <v>512</v>
      </c>
      <c r="Q387" s="8">
        <v>99</v>
      </c>
      <c r="R387" t="str">
        <f>TEXT(sala[[#This Row],[Hora de Llegada]],"DD/MM/AAAA")</f>
        <v>05/04/2023</v>
      </c>
      <c r="S387" t="str">
        <f>UPPER(TEXT(sala[[#This Row],[Fecha factura]],"DDDD"))</f>
        <v>MIÉRCOLES</v>
      </c>
      <c r="T387" s="10">
        <f>sala[[#This Row],[Hora de Salida]] - sala[[#This Row],[Hora de Llegada]] + IF(sala[[#This Row],[Estado de la Mesa]]="Ocupada",15/1440,0)</f>
        <v>0.11111111111191956</v>
      </c>
      <c r="U387" s="2">
        <v>40</v>
      </c>
      <c r="V387" s="9">
        <f>sala[[#This Row],[Tiempo de Preparacion (Minutos)]]/1440</f>
        <v>2.7777777777777776E-2</v>
      </c>
      <c r="W387" s="10">
        <f>IF(sala[[#This Row],[Tiempo de permanencia]]-sala[[#This Row],[Tiempo de Preparacion (Horas)]]&lt;0,0,sala[[#This Row],[Tiempo de permanencia]]-sala[[#This Row],[Tiempo de Preparacion (Horas)]])</f>
        <v>8.3333333334141779E-2</v>
      </c>
      <c r="X387" t="str">
        <f>IF(sala[[#This Row],[Tiempo Degustacion]]=0,"NO", "SI")</f>
        <v>SI</v>
      </c>
    </row>
    <row r="388" spans="1:24" x14ac:dyDescent="0.45">
      <c r="A388" s="3">
        <v>6</v>
      </c>
      <c r="B388" t="s">
        <v>778</v>
      </c>
      <c r="C388">
        <v>5</v>
      </c>
      <c r="D388" s="1">
        <v>45021.131249999999</v>
      </c>
      <c r="E388" s="1">
        <v>45021.256944444445</v>
      </c>
      <c r="F388" t="s">
        <v>26</v>
      </c>
      <c r="G388" t="s">
        <v>9</v>
      </c>
      <c r="H388" t="s">
        <v>15</v>
      </c>
      <c r="I388" t="s">
        <v>779</v>
      </c>
      <c r="J388" t="s">
        <v>38</v>
      </c>
      <c r="K388" s="3">
        <v>387</v>
      </c>
      <c r="L388" t="s">
        <v>39</v>
      </c>
      <c r="M388" t="s">
        <v>218</v>
      </c>
      <c r="Q388" s="8">
        <v>93</v>
      </c>
      <c r="R388" t="str">
        <f>TEXT(sala[[#This Row],[Hora de Llegada]],"DD/MM/AAAA")</f>
        <v>05/04/2023</v>
      </c>
      <c r="S388" t="str">
        <f>UPPER(TEXT(sala[[#This Row],[Fecha factura]],"DDDD"))</f>
        <v>MIÉRCOLES</v>
      </c>
      <c r="T388" s="10">
        <f>sala[[#This Row],[Hora de Salida]] - sala[[#This Row],[Hora de Llegada]] + IF(sala[[#This Row],[Estado de la Mesa]]="Ocupada",15/1440,0)</f>
        <v>0.13611111111337473</v>
      </c>
      <c r="U388" s="2">
        <v>18</v>
      </c>
      <c r="V388" s="9">
        <f>sala[[#This Row],[Tiempo de Preparacion (Minutos)]]/1440</f>
        <v>1.2500000000000001E-2</v>
      </c>
      <c r="W388" s="10">
        <f>IF(sala[[#This Row],[Tiempo de permanencia]]-sala[[#This Row],[Tiempo de Preparacion (Horas)]]&lt;0,0,sala[[#This Row],[Tiempo de permanencia]]-sala[[#This Row],[Tiempo de Preparacion (Horas)]])</f>
        <v>0.12361111111337474</v>
      </c>
      <c r="X388" t="str">
        <f>IF(sala[[#This Row],[Tiempo Degustacion]]=0,"NO", "SI")</f>
        <v>SI</v>
      </c>
    </row>
    <row r="389" spans="1:24" x14ac:dyDescent="0.45">
      <c r="A389" s="3">
        <v>18</v>
      </c>
      <c r="B389" t="s">
        <v>383</v>
      </c>
      <c r="C389">
        <v>2</v>
      </c>
      <c r="D389" s="1">
        <v>45021.022916666669</v>
      </c>
      <c r="E389" s="1">
        <v>45021.149305555555</v>
      </c>
      <c r="F389" t="s">
        <v>19</v>
      </c>
      <c r="G389" t="s">
        <v>9</v>
      </c>
      <c r="H389" t="s">
        <v>1357</v>
      </c>
      <c r="I389" t="s">
        <v>780</v>
      </c>
      <c r="J389" t="s">
        <v>21</v>
      </c>
      <c r="K389" s="3">
        <v>388</v>
      </c>
      <c r="L389" t="s">
        <v>1359</v>
      </c>
      <c r="M389" t="s">
        <v>218</v>
      </c>
      <c r="N389" t="s">
        <v>24</v>
      </c>
      <c r="O389" t="s">
        <v>91</v>
      </c>
      <c r="P389" t="s">
        <v>61</v>
      </c>
      <c r="Q389" s="8">
        <v>291</v>
      </c>
      <c r="R389" t="str">
        <f>TEXT(sala[[#This Row],[Hora de Llegada]],"DD/MM/AAAA")</f>
        <v>05/04/2023</v>
      </c>
      <c r="S389" t="str">
        <f>UPPER(TEXT(sala[[#This Row],[Fecha factura]],"DDDD"))</f>
        <v>MIÉRCOLES</v>
      </c>
      <c r="T389" s="10">
        <f>sala[[#This Row],[Hora de Salida]] - sala[[#This Row],[Hora de Llegada]] + IF(sala[[#This Row],[Estado de la Mesa]]="Ocupada",15/1440,0)</f>
        <v>0.12638888888614019</v>
      </c>
      <c r="U389" s="2">
        <v>171</v>
      </c>
      <c r="V389" s="9">
        <f>sala[[#This Row],[Tiempo de Preparacion (Minutos)]]/1440</f>
        <v>0.11874999999999999</v>
      </c>
      <c r="W389" s="10">
        <f>IF(sala[[#This Row],[Tiempo de permanencia]]-sala[[#This Row],[Tiempo de Preparacion (Horas)]]&lt;0,0,sala[[#This Row],[Tiempo de permanencia]]-sala[[#This Row],[Tiempo de Preparacion (Horas)]])</f>
        <v>7.6388888861401993E-3</v>
      </c>
      <c r="X389" t="str">
        <f>IF(sala[[#This Row],[Tiempo Degustacion]]=0,"NO", "SI")</f>
        <v>SI</v>
      </c>
    </row>
    <row r="390" spans="1:24" x14ac:dyDescent="0.45">
      <c r="A390" s="3">
        <v>19</v>
      </c>
      <c r="B390" t="s">
        <v>781</v>
      </c>
      <c r="C390">
        <v>5</v>
      </c>
      <c r="D390" s="1">
        <v>45021.001388888886</v>
      </c>
      <c r="E390" s="1">
        <v>45021.09375</v>
      </c>
      <c r="F390" t="s">
        <v>8</v>
      </c>
      <c r="G390" t="s">
        <v>9</v>
      </c>
      <c r="H390" t="s">
        <v>1357</v>
      </c>
      <c r="I390" t="s">
        <v>782</v>
      </c>
      <c r="J390" t="s">
        <v>11</v>
      </c>
      <c r="K390" s="3">
        <v>389</v>
      </c>
      <c r="L390" t="s">
        <v>39</v>
      </c>
      <c r="M390" t="s">
        <v>512</v>
      </c>
      <c r="Q390" s="8">
        <v>33</v>
      </c>
      <c r="R390" t="str">
        <f>TEXT(sala[[#This Row],[Hora de Llegada]],"DD/MM/AAAA")</f>
        <v>05/04/2023</v>
      </c>
      <c r="S390" t="str">
        <f>UPPER(TEXT(sala[[#This Row],[Fecha factura]],"DDDD"))</f>
        <v>MIÉRCOLES</v>
      </c>
      <c r="T390" s="10">
        <f>sala[[#This Row],[Hora de Salida]] - sala[[#This Row],[Hora de Llegada]] + IF(sala[[#This Row],[Estado de la Mesa]]="Ocupada",15/1440,0)</f>
        <v>9.2361111113859806E-2</v>
      </c>
      <c r="U390" s="2">
        <v>24</v>
      </c>
      <c r="V390" s="9">
        <f>sala[[#This Row],[Tiempo de Preparacion (Minutos)]]/1440</f>
        <v>1.6666666666666666E-2</v>
      </c>
      <c r="W390" s="10">
        <f>IF(sala[[#This Row],[Tiempo de permanencia]]-sala[[#This Row],[Tiempo de Preparacion (Horas)]]&lt;0,0,sala[[#This Row],[Tiempo de permanencia]]-sala[[#This Row],[Tiempo de Preparacion (Horas)]])</f>
        <v>7.5694444447193143E-2</v>
      </c>
      <c r="X390" t="str">
        <f>IF(sala[[#This Row],[Tiempo Degustacion]]=0,"NO", "SI")</f>
        <v>SI</v>
      </c>
    </row>
    <row r="391" spans="1:24" x14ac:dyDescent="0.45">
      <c r="A391" s="3">
        <v>9</v>
      </c>
      <c r="B391" t="s">
        <v>121</v>
      </c>
      <c r="C391">
        <v>2</v>
      </c>
      <c r="D391" s="1">
        <v>45021.124305555553</v>
      </c>
      <c r="E391" s="1">
        <v>45021.22152777778</v>
      </c>
      <c r="F391" t="s">
        <v>8</v>
      </c>
      <c r="G391" t="s">
        <v>9</v>
      </c>
      <c r="H391" t="s">
        <v>1357</v>
      </c>
      <c r="I391" t="s">
        <v>783</v>
      </c>
      <c r="J391" t="s">
        <v>11</v>
      </c>
      <c r="K391" s="3">
        <v>390</v>
      </c>
      <c r="L391" t="s">
        <v>79</v>
      </c>
      <c r="M391" t="s">
        <v>390</v>
      </c>
      <c r="N391" t="s">
        <v>76</v>
      </c>
      <c r="O391" t="s">
        <v>65</v>
      </c>
      <c r="Q391" s="8">
        <v>143</v>
      </c>
      <c r="R391" t="str">
        <f>TEXT(sala[[#This Row],[Hora de Llegada]],"DD/MM/AAAA")</f>
        <v>05/04/2023</v>
      </c>
      <c r="S391" t="str">
        <f>UPPER(TEXT(sala[[#This Row],[Fecha factura]],"DDDD"))</f>
        <v>MIÉRCOLES</v>
      </c>
      <c r="T391" s="10">
        <f>sala[[#This Row],[Hora de Salida]] - sala[[#This Row],[Hora de Llegada]] + IF(sala[[#This Row],[Estado de la Mesa]]="Ocupada",15/1440,0)</f>
        <v>9.7222222226264421E-2</v>
      </c>
      <c r="U391" s="2">
        <v>93</v>
      </c>
      <c r="V391" s="9">
        <f>sala[[#This Row],[Tiempo de Preparacion (Minutos)]]/1440</f>
        <v>6.458333333333334E-2</v>
      </c>
      <c r="W391" s="10">
        <f>IF(sala[[#This Row],[Tiempo de permanencia]]-sala[[#This Row],[Tiempo de Preparacion (Horas)]]&lt;0,0,sala[[#This Row],[Tiempo de permanencia]]-sala[[#This Row],[Tiempo de Preparacion (Horas)]])</f>
        <v>3.2638888892931081E-2</v>
      </c>
      <c r="X391" t="str">
        <f>IF(sala[[#This Row],[Tiempo Degustacion]]=0,"NO", "SI")</f>
        <v>SI</v>
      </c>
    </row>
    <row r="392" spans="1:24" x14ac:dyDescent="0.45">
      <c r="A392" s="3">
        <v>15</v>
      </c>
      <c r="B392" t="s">
        <v>784</v>
      </c>
      <c r="C392">
        <v>1</v>
      </c>
      <c r="D392" s="1">
        <v>45021.086805555555</v>
      </c>
      <c r="E392" s="1">
        <v>45021.17291666667</v>
      </c>
      <c r="F392" t="s">
        <v>8</v>
      </c>
      <c r="G392" t="s">
        <v>9</v>
      </c>
      <c r="H392" t="s">
        <v>1357</v>
      </c>
      <c r="I392" t="s">
        <v>785</v>
      </c>
      <c r="J392" t="s">
        <v>11</v>
      </c>
      <c r="K392" s="3">
        <v>391</v>
      </c>
      <c r="L392" t="s">
        <v>71</v>
      </c>
      <c r="M392" t="s">
        <v>390</v>
      </c>
      <c r="Q392" s="8">
        <v>22</v>
      </c>
      <c r="R392" t="str">
        <f>TEXT(sala[[#This Row],[Hora de Llegada]],"DD/MM/AAAA")</f>
        <v>05/04/2023</v>
      </c>
      <c r="S392" t="str">
        <f>UPPER(TEXT(sala[[#This Row],[Fecha factura]],"DDDD"))</f>
        <v>MIÉRCOLES</v>
      </c>
      <c r="T392" s="10">
        <f>sala[[#This Row],[Hora de Salida]] - sala[[#This Row],[Hora de Llegada]] + IF(sala[[#This Row],[Estado de la Mesa]]="Ocupada",15/1440,0)</f>
        <v>8.6111111115314998E-2</v>
      </c>
      <c r="U392" s="2">
        <v>35</v>
      </c>
      <c r="V392" s="9">
        <f>sala[[#This Row],[Tiempo de Preparacion (Minutos)]]/1440</f>
        <v>2.4305555555555556E-2</v>
      </c>
      <c r="W392" s="10">
        <f>IF(sala[[#This Row],[Tiempo de permanencia]]-sala[[#This Row],[Tiempo de Preparacion (Horas)]]&lt;0,0,sala[[#This Row],[Tiempo de permanencia]]-sala[[#This Row],[Tiempo de Preparacion (Horas)]])</f>
        <v>6.1805555559759445E-2</v>
      </c>
      <c r="X392" t="str">
        <f>IF(sala[[#This Row],[Tiempo Degustacion]]=0,"NO", "SI")</f>
        <v>SI</v>
      </c>
    </row>
    <row r="393" spans="1:24" x14ac:dyDescent="0.45">
      <c r="A393" s="3">
        <v>14</v>
      </c>
      <c r="B393" t="s">
        <v>786</v>
      </c>
      <c r="C393">
        <v>3</v>
      </c>
      <c r="D393" s="1">
        <v>45021.022916666669</v>
      </c>
      <c r="E393" s="1">
        <v>45021.172222222223</v>
      </c>
      <c r="F393" t="s">
        <v>19</v>
      </c>
      <c r="G393" t="s">
        <v>9</v>
      </c>
      <c r="H393" t="s">
        <v>1357</v>
      </c>
      <c r="I393" t="s">
        <v>787</v>
      </c>
      <c r="J393" t="s">
        <v>38</v>
      </c>
      <c r="K393" s="3">
        <v>392</v>
      </c>
      <c r="L393" t="s">
        <v>45</v>
      </c>
      <c r="M393" t="s">
        <v>480</v>
      </c>
      <c r="N393" t="s">
        <v>46</v>
      </c>
      <c r="Q393" s="8">
        <v>120</v>
      </c>
      <c r="R393" t="str">
        <f>TEXT(sala[[#This Row],[Hora de Llegada]],"DD/MM/AAAA")</f>
        <v>05/04/2023</v>
      </c>
      <c r="S393" t="str">
        <f>UPPER(TEXT(sala[[#This Row],[Fecha factura]],"DDDD"))</f>
        <v>MIÉRCOLES</v>
      </c>
      <c r="T393" s="10">
        <f>sala[[#This Row],[Hora de Salida]] - sala[[#This Row],[Hora de Llegada]] + IF(sala[[#This Row],[Estado de la Mesa]]="Ocupada",15/1440,0)</f>
        <v>0.15972222222141377</v>
      </c>
      <c r="U393" s="2">
        <v>54</v>
      </c>
      <c r="V393" s="9">
        <f>sala[[#This Row],[Tiempo de Preparacion (Minutos)]]/1440</f>
        <v>3.7499999999999999E-2</v>
      </c>
      <c r="W393" s="10">
        <f>IF(sala[[#This Row],[Tiempo de permanencia]]-sala[[#This Row],[Tiempo de Preparacion (Horas)]]&lt;0,0,sala[[#This Row],[Tiempo de permanencia]]-sala[[#This Row],[Tiempo de Preparacion (Horas)]])</f>
        <v>0.12222222222141377</v>
      </c>
      <c r="X393" t="str">
        <f>IF(sala[[#This Row],[Tiempo Degustacion]]=0,"NO", "SI")</f>
        <v>SI</v>
      </c>
    </row>
    <row r="394" spans="1:24" x14ac:dyDescent="0.45">
      <c r="A394" s="3">
        <v>13</v>
      </c>
      <c r="B394" t="s">
        <v>788</v>
      </c>
      <c r="C394">
        <v>3</v>
      </c>
      <c r="D394" s="1">
        <v>45021.106249999997</v>
      </c>
      <c r="E394" s="1">
        <v>45021.220138888886</v>
      </c>
      <c r="F394" t="s">
        <v>30</v>
      </c>
      <c r="G394" t="s">
        <v>9</v>
      </c>
      <c r="H394" t="s">
        <v>1357</v>
      </c>
      <c r="I394" t="s">
        <v>789</v>
      </c>
      <c r="J394" t="s">
        <v>38</v>
      </c>
      <c r="K394" s="3">
        <v>393</v>
      </c>
      <c r="L394" t="s">
        <v>17</v>
      </c>
      <c r="M394" t="s">
        <v>211</v>
      </c>
      <c r="N394" t="s">
        <v>55</v>
      </c>
      <c r="O394" t="s">
        <v>65</v>
      </c>
      <c r="P394" t="s">
        <v>150</v>
      </c>
      <c r="Q394" s="8">
        <v>208</v>
      </c>
      <c r="R394" t="str">
        <f>TEXT(sala[[#This Row],[Hora de Llegada]],"DD/MM/AAAA")</f>
        <v>05/04/2023</v>
      </c>
      <c r="S394" t="str">
        <f>UPPER(TEXT(sala[[#This Row],[Fecha factura]],"DDDD"))</f>
        <v>MIÉRCOLES</v>
      </c>
      <c r="T394" s="10">
        <f>sala[[#This Row],[Hora de Salida]] - sala[[#This Row],[Hora de Llegada]] + IF(sala[[#This Row],[Estado de la Mesa]]="Ocupada",15/1440,0)</f>
        <v>0.12430555555571725</v>
      </c>
      <c r="U394" s="2">
        <v>109</v>
      </c>
      <c r="V394" s="9">
        <f>sala[[#This Row],[Tiempo de Preparacion (Minutos)]]/1440</f>
        <v>7.5694444444444439E-2</v>
      </c>
      <c r="W394" s="10">
        <f>IF(sala[[#This Row],[Tiempo de permanencia]]-sala[[#This Row],[Tiempo de Preparacion (Horas)]]&lt;0,0,sala[[#This Row],[Tiempo de permanencia]]-sala[[#This Row],[Tiempo de Preparacion (Horas)]])</f>
        <v>4.8611111111272809E-2</v>
      </c>
      <c r="X394" t="str">
        <f>IF(sala[[#This Row],[Tiempo Degustacion]]=0,"NO", "SI")</f>
        <v>SI</v>
      </c>
    </row>
    <row r="395" spans="1:24" x14ac:dyDescent="0.45">
      <c r="A395" s="3">
        <v>17</v>
      </c>
      <c r="B395" t="s">
        <v>43</v>
      </c>
      <c r="C395">
        <v>1</v>
      </c>
      <c r="D395" s="1">
        <v>45021.143055555556</v>
      </c>
      <c r="E395" s="1">
        <v>45021.293055555558</v>
      </c>
      <c r="F395" t="s">
        <v>8</v>
      </c>
      <c r="G395" t="s">
        <v>9</v>
      </c>
      <c r="H395" t="s">
        <v>1357</v>
      </c>
      <c r="I395" t="s">
        <v>790</v>
      </c>
      <c r="J395" t="s">
        <v>38</v>
      </c>
      <c r="K395" s="3">
        <v>394</v>
      </c>
      <c r="L395" t="s">
        <v>22</v>
      </c>
      <c r="M395" t="s">
        <v>300</v>
      </c>
      <c r="N395" t="s">
        <v>91</v>
      </c>
      <c r="Q395" s="8">
        <v>77</v>
      </c>
      <c r="R395" t="str">
        <f>TEXT(sala[[#This Row],[Hora de Llegada]],"DD/MM/AAAA")</f>
        <v>05/04/2023</v>
      </c>
      <c r="S395" t="str">
        <f>UPPER(TEXT(sala[[#This Row],[Fecha factura]],"DDDD"))</f>
        <v>MIÉRCOLES</v>
      </c>
      <c r="T395" s="10">
        <f>sala[[#This Row],[Hora de Salida]] - sala[[#This Row],[Hora de Llegada]] + IF(sala[[#This Row],[Estado de la Mesa]]="Ocupada",15/1440,0)</f>
        <v>0.16041666666812185</v>
      </c>
      <c r="U395" s="2">
        <v>47</v>
      </c>
      <c r="V395" s="9">
        <f>sala[[#This Row],[Tiempo de Preparacion (Minutos)]]/1440</f>
        <v>3.2638888888888891E-2</v>
      </c>
      <c r="W395" s="10">
        <f>IF(sala[[#This Row],[Tiempo de permanencia]]-sala[[#This Row],[Tiempo de Preparacion (Horas)]]&lt;0,0,sala[[#This Row],[Tiempo de permanencia]]-sala[[#This Row],[Tiempo de Preparacion (Horas)]])</f>
        <v>0.12777777777923296</v>
      </c>
      <c r="X395" t="str">
        <f>IF(sala[[#This Row],[Tiempo Degustacion]]=0,"NO", "SI")</f>
        <v>SI</v>
      </c>
    </row>
    <row r="396" spans="1:24" x14ac:dyDescent="0.45">
      <c r="A396" s="3">
        <v>2</v>
      </c>
      <c r="B396" t="s">
        <v>791</v>
      </c>
      <c r="C396">
        <v>1</v>
      </c>
      <c r="D396" s="1">
        <v>45021.067361111112</v>
      </c>
      <c r="E396" s="1">
        <v>45021.231944444444</v>
      </c>
      <c r="F396" t="s">
        <v>19</v>
      </c>
      <c r="G396" t="s">
        <v>9</v>
      </c>
      <c r="H396" t="s">
        <v>1356</v>
      </c>
      <c r="I396" t="s">
        <v>792</v>
      </c>
      <c r="J396" t="s">
        <v>21</v>
      </c>
      <c r="K396" s="3">
        <v>395</v>
      </c>
      <c r="L396" t="s">
        <v>71</v>
      </c>
      <c r="M396" t="s">
        <v>211</v>
      </c>
      <c r="Q396" s="8">
        <v>38</v>
      </c>
      <c r="R396" t="str">
        <f>TEXT(sala[[#This Row],[Hora de Llegada]],"DD/MM/AAAA")</f>
        <v>05/04/2023</v>
      </c>
      <c r="S396" t="str">
        <f>UPPER(TEXT(sala[[#This Row],[Fecha factura]],"DDDD"))</f>
        <v>MIÉRCOLES</v>
      </c>
      <c r="T396" s="10">
        <f>sala[[#This Row],[Hora de Salida]] - sala[[#This Row],[Hora de Llegada]] + IF(sala[[#This Row],[Estado de la Mesa]]="Ocupada",15/1440,0)</f>
        <v>0.16458333333139308</v>
      </c>
      <c r="U396" s="2">
        <v>8</v>
      </c>
      <c r="V396" s="9">
        <f>sala[[#This Row],[Tiempo de Preparacion (Minutos)]]/1440</f>
        <v>5.5555555555555558E-3</v>
      </c>
      <c r="W396" s="10">
        <f>IF(sala[[#This Row],[Tiempo de permanencia]]-sala[[#This Row],[Tiempo de Preparacion (Horas)]]&lt;0,0,sala[[#This Row],[Tiempo de permanencia]]-sala[[#This Row],[Tiempo de Preparacion (Horas)]])</f>
        <v>0.15902777777583751</v>
      </c>
      <c r="X396" t="str">
        <f>IF(sala[[#This Row],[Tiempo Degustacion]]=0,"NO", "SI")</f>
        <v>SI</v>
      </c>
    </row>
    <row r="397" spans="1:24" x14ac:dyDescent="0.45">
      <c r="A397" s="3">
        <v>11</v>
      </c>
      <c r="B397" t="s">
        <v>793</v>
      </c>
      <c r="C397">
        <v>1</v>
      </c>
      <c r="D397" s="1">
        <v>45021.022222222222</v>
      </c>
      <c r="E397" s="1">
        <v>45021.15</v>
      </c>
      <c r="F397" t="s">
        <v>19</v>
      </c>
      <c r="G397" t="s">
        <v>33</v>
      </c>
      <c r="H397" t="s">
        <v>15</v>
      </c>
      <c r="I397" t="s">
        <v>794</v>
      </c>
      <c r="J397" t="s">
        <v>21</v>
      </c>
      <c r="K397" s="3">
        <v>396</v>
      </c>
      <c r="L397" t="s">
        <v>1354</v>
      </c>
      <c r="M397" t="s">
        <v>279</v>
      </c>
      <c r="N397" t="s">
        <v>65</v>
      </c>
      <c r="Q397" s="8">
        <v>83</v>
      </c>
      <c r="R397" t="str">
        <f>TEXT(sala[[#This Row],[Hora de Llegada]],"DD/MM/AAAA")</f>
        <v>05/04/2023</v>
      </c>
      <c r="S397" t="str">
        <f>UPPER(TEXT(sala[[#This Row],[Fecha factura]],"DDDD"))</f>
        <v>MIÉRCOLES</v>
      </c>
      <c r="T397" s="10">
        <f>sala[[#This Row],[Hora de Salida]] - sala[[#This Row],[Hora de Llegada]] + IF(sala[[#This Row],[Estado de la Mesa]]="Ocupada",15/1440,0)</f>
        <v>0.12777777777955635</v>
      </c>
      <c r="U397" s="2">
        <v>57</v>
      </c>
      <c r="V397" s="9">
        <f>sala[[#This Row],[Tiempo de Preparacion (Minutos)]]/1440</f>
        <v>3.9583333333333331E-2</v>
      </c>
      <c r="W397" s="10">
        <f>IF(sala[[#This Row],[Tiempo de permanencia]]-sala[[#This Row],[Tiempo de Preparacion (Horas)]]&lt;0,0,sala[[#This Row],[Tiempo de permanencia]]-sala[[#This Row],[Tiempo de Preparacion (Horas)]])</f>
        <v>8.8194444446223014E-2</v>
      </c>
      <c r="X397" t="str">
        <f>IF(sala[[#This Row],[Tiempo Degustacion]]=0,"NO", "SI")</f>
        <v>SI</v>
      </c>
    </row>
    <row r="398" spans="1:24" x14ac:dyDescent="0.45">
      <c r="A398" s="3">
        <v>4</v>
      </c>
      <c r="B398" t="s">
        <v>707</v>
      </c>
      <c r="C398">
        <v>2</v>
      </c>
      <c r="D398" s="1">
        <v>45021.013888888891</v>
      </c>
      <c r="E398" s="1">
        <v>45021.06527777778</v>
      </c>
      <c r="F398" t="s">
        <v>30</v>
      </c>
      <c r="G398" t="s">
        <v>14</v>
      </c>
      <c r="H398" t="s">
        <v>1356</v>
      </c>
      <c r="I398" t="s">
        <v>795</v>
      </c>
      <c r="J398" t="s">
        <v>21</v>
      </c>
      <c r="K398" s="3">
        <v>397</v>
      </c>
      <c r="L398" t="s">
        <v>79</v>
      </c>
      <c r="M398" t="s">
        <v>200</v>
      </c>
      <c r="N398" t="s">
        <v>23</v>
      </c>
      <c r="Q398" s="8">
        <v>147</v>
      </c>
      <c r="R398" t="str">
        <f>TEXT(sala[[#This Row],[Hora de Llegada]],"DD/MM/AAAA")</f>
        <v>05/04/2023</v>
      </c>
      <c r="S398" t="str">
        <f>UPPER(TEXT(sala[[#This Row],[Fecha factura]],"DDDD"))</f>
        <v>MIÉRCOLES</v>
      </c>
      <c r="T398" s="10">
        <f>sala[[#This Row],[Hora de Salida]] - sala[[#This Row],[Hora de Llegada]] + IF(sala[[#This Row],[Estado de la Mesa]]="Ocupada",15/1440,0)</f>
        <v>5.1388888889050577E-2</v>
      </c>
      <c r="U398" s="2">
        <v>69</v>
      </c>
      <c r="V398" s="9">
        <f>sala[[#This Row],[Tiempo de Preparacion (Minutos)]]/1440</f>
        <v>4.791666666666667E-2</v>
      </c>
      <c r="W398" s="10">
        <f>IF(sala[[#This Row],[Tiempo de permanencia]]-sala[[#This Row],[Tiempo de Preparacion (Horas)]]&lt;0,0,sala[[#This Row],[Tiempo de permanencia]]-sala[[#This Row],[Tiempo de Preparacion (Horas)]])</f>
        <v>3.4722222223839069E-3</v>
      </c>
      <c r="X398" t="str">
        <f>IF(sala[[#This Row],[Tiempo Degustacion]]=0,"NO", "SI")</f>
        <v>SI</v>
      </c>
    </row>
    <row r="399" spans="1:24" x14ac:dyDescent="0.45">
      <c r="A399" s="3">
        <v>9</v>
      </c>
      <c r="B399" t="s">
        <v>796</v>
      </c>
      <c r="C399">
        <v>5</v>
      </c>
      <c r="D399" s="1">
        <v>45021.131944444445</v>
      </c>
      <c r="E399" s="1">
        <v>45021.295138888891</v>
      </c>
      <c r="F399" t="s">
        <v>13</v>
      </c>
      <c r="G399" t="s">
        <v>14</v>
      </c>
      <c r="H399" t="s">
        <v>1357</v>
      </c>
      <c r="I399" t="s">
        <v>797</v>
      </c>
      <c r="J399" t="s">
        <v>21</v>
      </c>
      <c r="K399" s="3">
        <v>398</v>
      </c>
      <c r="L399" t="s">
        <v>1354</v>
      </c>
      <c r="M399" t="s">
        <v>68</v>
      </c>
      <c r="N399" t="s">
        <v>61</v>
      </c>
      <c r="Q399" s="8">
        <v>122</v>
      </c>
      <c r="R399" t="str">
        <f>TEXT(sala[[#This Row],[Hora de Llegada]],"DD/MM/AAAA")</f>
        <v>05/04/2023</v>
      </c>
      <c r="S399" t="str">
        <f>UPPER(TEXT(sala[[#This Row],[Fecha factura]],"DDDD"))</f>
        <v>MIÉRCOLES</v>
      </c>
      <c r="T399" s="10">
        <f>sala[[#This Row],[Hora de Salida]] - sala[[#This Row],[Hora de Llegada]] + IF(sala[[#This Row],[Estado de la Mesa]]="Ocupada",15/1440,0)</f>
        <v>0.16319444444525288</v>
      </c>
      <c r="U399" s="2">
        <v>71</v>
      </c>
      <c r="V399" s="9">
        <f>sala[[#This Row],[Tiempo de Preparacion (Minutos)]]/1440</f>
        <v>4.9305555555555554E-2</v>
      </c>
      <c r="W399" s="10">
        <f>IF(sala[[#This Row],[Tiempo de permanencia]]-sala[[#This Row],[Tiempo de Preparacion (Horas)]]&lt;0,0,sala[[#This Row],[Tiempo de permanencia]]-sala[[#This Row],[Tiempo de Preparacion (Horas)]])</f>
        <v>0.11388888888969734</v>
      </c>
      <c r="X399" t="str">
        <f>IF(sala[[#This Row],[Tiempo Degustacion]]=0,"NO", "SI")</f>
        <v>SI</v>
      </c>
    </row>
    <row r="400" spans="1:24" x14ac:dyDescent="0.45">
      <c r="A400" s="3">
        <v>7</v>
      </c>
      <c r="B400" t="s">
        <v>798</v>
      </c>
      <c r="C400">
        <v>6</v>
      </c>
      <c r="D400" s="1">
        <v>45021.116666666669</v>
      </c>
      <c r="E400" s="1">
        <v>45021.236111111109</v>
      </c>
      <c r="F400" t="s">
        <v>26</v>
      </c>
      <c r="G400" t="s">
        <v>9</v>
      </c>
      <c r="H400" t="s">
        <v>1357</v>
      </c>
      <c r="I400" t="s">
        <v>799</v>
      </c>
      <c r="J400" t="s">
        <v>21</v>
      </c>
      <c r="K400" s="3">
        <v>399</v>
      </c>
      <c r="L400" t="s">
        <v>1359</v>
      </c>
      <c r="M400" t="s">
        <v>512</v>
      </c>
      <c r="N400" t="s">
        <v>24</v>
      </c>
      <c r="Q400" s="8">
        <v>207</v>
      </c>
      <c r="R400" t="str">
        <f>TEXT(sala[[#This Row],[Hora de Llegada]],"DD/MM/AAAA")</f>
        <v>05/04/2023</v>
      </c>
      <c r="S400" t="str">
        <f>UPPER(TEXT(sala[[#This Row],[Fecha factura]],"DDDD"))</f>
        <v>MIÉRCOLES</v>
      </c>
      <c r="T400" s="10">
        <f>sala[[#This Row],[Hora de Salida]] - sala[[#This Row],[Hora de Llegada]] + IF(sala[[#This Row],[Estado de la Mesa]]="Ocupada",15/1440,0)</f>
        <v>0.11944444444088731</v>
      </c>
      <c r="U400" s="2">
        <v>91</v>
      </c>
      <c r="V400" s="9">
        <f>sala[[#This Row],[Tiempo de Preparacion (Minutos)]]/1440</f>
        <v>6.3194444444444442E-2</v>
      </c>
      <c r="W400" s="10">
        <f>IF(sala[[#This Row],[Tiempo de permanencia]]-sala[[#This Row],[Tiempo de Preparacion (Horas)]]&lt;0,0,sala[[#This Row],[Tiempo de permanencia]]-sala[[#This Row],[Tiempo de Preparacion (Horas)]])</f>
        <v>5.6249999996442868E-2</v>
      </c>
      <c r="X400" t="str">
        <f>IF(sala[[#This Row],[Tiempo Degustacion]]=0,"NO", "SI")</f>
        <v>SI</v>
      </c>
    </row>
    <row r="401" spans="1:24" x14ac:dyDescent="0.45">
      <c r="A401" s="3">
        <v>9</v>
      </c>
      <c r="B401" t="s">
        <v>800</v>
      </c>
      <c r="C401">
        <v>4</v>
      </c>
      <c r="D401" s="1">
        <v>45021.09097222222</v>
      </c>
      <c r="E401" s="1">
        <v>45021.176388888889</v>
      </c>
      <c r="F401" t="s">
        <v>30</v>
      </c>
      <c r="G401" t="s">
        <v>9</v>
      </c>
      <c r="H401" t="s">
        <v>1357</v>
      </c>
      <c r="I401" t="s">
        <v>562</v>
      </c>
      <c r="J401" t="s">
        <v>11</v>
      </c>
      <c r="K401" s="3">
        <v>400</v>
      </c>
      <c r="L401" t="s">
        <v>22</v>
      </c>
      <c r="M401" t="s">
        <v>80</v>
      </c>
      <c r="N401" t="s">
        <v>42</v>
      </c>
      <c r="O401" t="s">
        <v>23</v>
      </c>
      <c r="Q401" s="8">
        <v>198</v>
      </c>
      <c r="R401" t="str">
        <f>TEXT(sala[[#This Row],[Hora de Llegada]],"DD/MM/AAAA")</f>
        <v>05/04/2023</v>
      </c>
      <c r="S401" t="str">
        <f>UPPER(TEXT(sala[[#This Row],[Fecha factura]],"DDDD"))</f>
        <v>MIÉRCOLES</v>
      </c>
      <c r="T401" s="10">
        <f>sala[[#This Row],[Hora de Salida]] - sala[[#This Row],[Hora de Llegada]] + IF(sala[[#This Row],[Estado de la Mesa]]="Ocupada",15/1440,0)</f>
        <v>8.5416666668606922E-2</v>
      </c>
      <c r="U401" s="2">
        <v>79</v>
      </c>
      <c r="V401" s="9">
        <f>sala[[#This Row],[Tiempo de Preparacion (Minutos)]]/1440</f>
        <v>5.486111111111111E-2</v>
      </c>
      <c r="W401" s="10">
        <f>IF(sala[[#This Row],[Tiempo de permanencia]]-sala[[#This Row],[Tiempo de Preparacion (Horas)]]&lt;0,0,sala[[#This Row],[Tiempo de permanencia]]-sala[[#This Row],[Tiempo de Preparacion (Horas)]])</f>
        <v>3.0555555557495812E-2</v>
      </c>
      <c r="X401" t="str">
        <f>IF(sala[[#This Row],[Tiempo Degustacion]]=0,"NO", "SI")</f>
        <v>SI</v>
      </c>
    </row>
    <row r="402" spans="1:24" x14ac:dyDescent="0.45">
      <c r="A402" s="3">
        <v>16</v>
      </c>
      <c r="B402" t="s">
        <v>657</v>
      </c>
      <c r="C402">
        <v>2</v>
      </c>
      <c r="D402" s="1">
        <v>45021.160416666666</v>
      </c>
      <c r="E402" s="1">
        <v>45021.289583333331</v>
      </c>
      <c r="F402" t="s">
        <v>19</v>
      </c>
      <c r="G402" t="s">
        <v>9</v>
      </c>
      <c r="H402" t="s">
        <v>1357</v>
      </c>
      <c r="I402" t="s">
        <v>801</v>
      </c>
      <c r="J402" t="s">
        <v>38</v>
      </c>
      <c r="K402" s="3">
        <v>401</v>
      </c>
      <c r="L402" t="s">
        <v>28</v>
      </c>
      <c r="M402" t="s">
        <v>126</v>
      </c>
      <c r="Q402" s="8">
        <v>42</v>
      </c>
      <c r="R402" t="str">
        <f>TEXT(sala[[#This Row],[Hora de Llegada]],"DD/MM/AAAA")</f>
        <v>05/04/2023</v>
      </c>
      <c r="S402" t="str">
        <f>UPPER(TEXT(sala[[#This Row],[Fecha factura]],"DDDD"))</f>
        <v>MIÉRCOLES</v>
      </c>
      <c r="T402" s="10">
        <f>sala[[#This Row],[Hora de Salida]] - sala[[#This Row],[Hora de Llegada]] + IF(sala[[#This Row],[Estado de la Mesa]]="Ocupada",15/1440,0)</f>
        <v>0.1395833333323632</v>
      </c>
      <c r="U402" s="2">
        <v>20</v>
      </c>
      <c r="V402" s="9">
        <f>sala[[#This Row],[Tiempo de Preparacion (Minutos)]]/1440</f>
        <v>1.3888888888888888E-2</v>
      </c>
      <c r="W402" s="10">
        <f>IF(sala[[#This Row],[Tiempo de permanencia]]-sala[[#This Row],[Tiempo de Preparacion (Horas)]]&lt;0,0,sala[[#This Row],[Tiempo de permanencia]]-sala[[#This Row],[Tiempo de Preparacion (Horas)]])</f>
        <v>0.1256944444434743</v>
      </c>
      <c r="X402" t="str">
        <f>IF(sala[[#This Row],[Tiempo Degustacion]]=0,"NO", "SI")</f>
        <v>SI</v>
      </c>
    </row>
    <row r="403" spans="1:24" x14ac:dyDescent="0.45">
      <c r="A403" s="3">
        <v>18</v>
      </c>
      <c r="B403" t="s">
        <v>802</v>
      </c>
      <c r="C403">
        <v>1</v>
      </c>
      <c r="D403" s="1">
        <v>45021.111805555556</v>
      </c>
      <c r="E403" s="1">
        <v>45021.213888888888</v>
      </c>
      <c r="F403" t="s">
        <v>8</v>
      </c>
      <c r="G403" t="s">
        <v>9</v>
      </c>
      <c r="H403" t="s">
        <v>1357</v>
      </c>
      <c r="I403" t="s">
        <v>803</v>
      </c>
      <c r="J403" t="s">
        <v>11</v>
      </c>
      <c r="K403" s="3">
        <v>402</v>
      </c>
      <c r="L403" t="s">
        <v>17</v>
      </c>
      <c r="M403" t="s">
        <v>229</v>
      </c>
      <c r="N403" t="s">
        <v>47</v>
      </c>
      <c r="O403" t="s">
        <v>150</v>
      </c>
      <c r="Q403" s="8">
        <v>151</v>
      </c>
      <c r="R403" t="str">
        <f>TEXT(sala[[#This Row],[Hora de Llegada]],"DD/MM/AAAA")</f>
        <v>05/04/2023</v>
      </c>
      <c r="S403" t="str">
        <f>UPPER(TEXT(sala[[#This Row],[Fecha factura]],"DDDD"))</f>
        <v>MIÉRCOLES</v>
      </c>
      <c r="T403" s="10">
        <f>sala[[#This Row],[Hora de Salida]] - sala[[#This Row],[Hora de Llegada]] + IF(sala[[#This Row],[Estado de la Mesa]]="Ocupada",15/1440,0)</f>
        <v>0.10208333333139308</v>
      </c>
      <c r="U403" s="2">
        <v>66</v>
      </c>
      <c r="V403" s="9">
        <f>sala[[#This Row],[Tiempo de Preparacion (Minutos)]]/1440</f>
        <v>4.583333333333333E-2</v>
      </c>
      <c r="W403" s="10">
        <f>IF(sala[[#This Row],[Tiempo de permanencia]]-sala[[#This Row],[Tiempo de Preparacion (Horas)]]&lt;0,0,sala[[#This Row],[Tiempo de permanencia]]-sala[[#This Row],[Tiempo de Preparacion (Horas)]])</f>
        <v>5.6249999998059748E-2</v>
      </c>
      <c r="X403" t="str">
        <f>IF(sala[[#This Row],[Tiempo Degustacion]]=0,"NO", "SI")</f>
        <v>SI</v>
      </c>
    </row>
    <row r="404" spans="1:24" x14ac:dyDescent="0.45">
      <c r="A404" s="3">
        <v>14</v>
      </c>
      <c r="B404" t="s">
        <v>804</v>
      </c>
      <c r="C404">
        <v>5</v>
      </c>
      <c r="D404" s="1">
        <v>45021.09375</v>
      </c>
      <c r="E404" s="1">
        <v>45021.21875</v>
      </c>
      <c r="F404" t="s">
        <v>13</v>
      </c>
      <c r="G404" t="s">
        <v>9</v>
      </c>
      <c r="H404" t="s">
        <v>1357</v>
      </c>
      <c r="I404" t="s">
        <v>805</v>
      </c>
      <c r="J404" t="s">
        <v>21</v>
      </c>
      <c r="K404" s="3">
        <v>403</v>
      </c>
      <c r="L404" t="s">
        <v>79</v>
      </c>
      <c r="M404" t="s">
        <v>390</v>
      </c>
      <c r="N404" t="s">
        <v>72</v>
      </c>
      <c r="O404" t="s">
        <v>87</v>
      </c>
      <c r="P404" t="s">
        <v>46</v>
      </c>
      <c r="Q404" s="8">
        <v>190</v>
      </c>
      <c r="R404" t="str">
        <f>TEXT(sala[[#This Row],[Hora de Llegada]],"DD/MM/AAAA")</f>
        <v>05/04/2023</v>
      </c>
      <c r="S404" t="str">
        <f>UPPER(TEXT(sala[[#This Row],[Fecha factura]],"DDDD"))</f>
        <v>MIÉRCOLES</v>
      </c>
      <c r="T404" s="10">
        <f>sala[[#This Row],[Hora de Salida]] - sala[[#This Row],[Hora de Llegada]] + IF(sala[[#This Row],[Estado de la Mesa]]="Ocupada",15/1440,0)</f>
        <v>0.125</v>
      </c>
      <c r="U404" s="2">
        <v>85</v>
      </c>
      <c r="V404" s="9">
        <f>sala[[#This Row],[Tiempo de Preparacion (Minutos)]]/1440</f>
        <v>5.9027777777777776E-2</v>
      </c>
      <c r="W404" s="10">
        <f>IF(sala[[#This Row],[Tiempo de permanencia]]-sala[[#This Row],[Tiempo de Preparacion (Horas)]]&lt;0,0,sala[[#This Row],[Tiempo de permanencia]]-sala[[#This Row],[Tiempo de Preparacion (Horas)]])</f>
        <v>6.5972222222222224E-2</v>
      </c>
      <c r="X404" t="str">
        <f>IF(sala[[#This Row],[Tiempo Degustacion]]=0,"NO", "SI")</f>
        <v>SI</v>
      </c>
    </row>
    <row r="405" spans="1:24" x14ac:dyDescent="0.45">
      <c r="A405" s="3">
        <v>17</v>
      </c>
      <c r="B405" t="s">
        <v>699</v>
      </c>
      <c r="C405">
        <v>2</v>
      </c>
      <c r="D405" s="1">
        <v>45021.026388888888</v>
      </c>
      <c r="E405" s="1">
        <v>45021.186805555553</v>
      </c>
      <c r="F405" t="s">
        <v>26</v>
      </c>
      <c r="G405" t="s">
        <v>9</v>
      </c>
      <c r="H405" t="s">
        <v>1357</v>
      </c>
      <c r="I405" t="s">
        <v>806</v>
      </c>
      <c r="J405" t="s">
        <v>21</v>
      </c>
      <c r="K405" s="3">
        <v>404</v>
      </c>
      <c r="L405" t="s">
        <v>1359</v>
      </c>
      <c r="M405" t="s">
        <v>126</v>
      </c>
      <c r="N405" t="s">
        <v>86</v>
      </c>
      <c r="O405" t="s">
        <v>75</v>
      </c>
      <c r="Q405" s="8">
        <v>182</v>
      </c>
      <c r="R405" t="str">
        <f>TEXT(sala[[#This Row],[Hora de Llegada]],"DD/MM/AAAA")</f>
        <v>05/04/2023</v>
      </c>
      <c r="S405" t="str">
        <f>UPPER(TEXT(sala[[#This Row],[Fecha factura]],"DDDD"))</f>
        <v>MIÉRCOLES</v>
      </c>
      <c r="T405" s="10">
        <f>sala[[#This Row],[Hora de Salida]] - sala[[#This Row],[Hora de Llegada]] + IF(sala[[#This Row],[Estado de la Mesa]]="Ocupada",15/1440,0)</f>
        <v>0.16041666666569654</v>
      </c>
      <c r="U405" s="2">
        <v>102</v>
      </c>
      <c r="V405" s="9">
        <f>sala[[#This Row],[Tiempo de Preparacion (Minutos)]]/1440</f>
        <v>7.0833333333333331E-2</v>
      </c>
      <c r="W405" s="10">
        <f>IF(sala[[#This Row],[Tiempo de permanencia]]-sala[[#This Row],[Tiempo de Preparacion (Horas)]]&lt;0,0,sala[[#This Row],[Tiempo de permanencia]]-sala[[#This Row],[Tiempo de Preparacion (Horas)]])</f>
        <v>8.9583333332363208E-2</v>
      </c>
      <c r="X405" t="str">
        <f>IF(sala[[#This Row],[Tiempo Degustacion]]=0,"NO", "SI")</f>
        <v>SI</v>
      </c>
    </row>
    <row r="406" spans="1:24" x14ac:dyDescent="0.45">
      <c r="A406" s="3">
        <v>5</v>
      </c>
      <c r="B406" t="s">
        <v>807</v>
      </c>
      <c r="C406">
        <v>6</v>
      </c>
      <c r="D406" s="1">
        <v>45021.11041666667</v>
      </c>
      <c r="E406" s="1">
        <v>45021.207638888889</v>
      </c>
      <c r="F406" t="s">
        <v>19</v>
      </c>
      <c r="G406" t="s">
        <v>33</v>
      </c>
      <c r="H406" t="s">
        <v>1357</v>
      </c>
      <c r="I406" t="s">
        <v>808</v>
      </c>
      <c r="J406" t="s">
        <v>11</v>
      </c>
      <c r="K406" s="3">
        <v>405</v>
      </c>
      <c r="L406" t="s">
        <v>105</v>
      </c>
      <c r="M406" t="s">
        <v>297</v>
      </c>
      <c r="N406" t="s">
        <v>75</v>
      </c>
      <c r="O406" t="s">
        <v>86</v>
      </c>
      <c r="Q406" s="8">
        <v>106</v>
      </c>
      <c r="R406" t="str">
        <f>TEXT(sala[[#This Row],[Hora de Llegada]],"DD/MM/AAAA")</f>
        <v>05/04/2023</v>
      </c>
      <c r="S406" t="str">
        <f>UPPER(TEXT(sala[[#This Row],[Fecha factura]],"DDDD"))</f>
        <v>MIÉRCOLES</v>
      </c>
      <c r="T406" s="10">
        <f>sala[[#This Row],[Hora de Salida]] - sala[[#This Row],[Hora de Llegada]] + IF(sala[[#This Row],[Estado de la Mesa]]="Ocupada",15/1440,0)</f>
        <v>9.7222222218988463E-2</v>
      </c>
      <c r="U406" s="2">
        <v>98</v>
      </c>
      <c r="V406" s="9">
        <f>sala[[#This Row],[Tiempo de Preparacion (Minutos)]]/1440</f>
        <v>6.805555555555555E-2</v>
      </c>
      <c r="W406" s="10">
        <f>IF(sala[[#This Row],[Tiempo de permanencia]]-sala[[#This Row],[Tiempo de Preparacion (Horas)]]&lt;0,0,sala[[#This Row],[Tiempo de permanencia]]-sala[[#This Row],[Tiempo de Preparacion (Horas)]])</f>
        <v>2.9166666663432914E-2</v>
      </c>
      <c r="X406" t="str">
        <f>IF(sala[[#This Row],[Tiempo Degustacion]]=0,"NO", "SI")</f>
        <v>SI</v>
      </c>
    </row>
    <row r="407" spans="1:24" x14ac:dyDescent="0.45">
      <c r="A407" s="3">
        <v>14</v>
      </c>
      <c r="B407" t="s">
        <v>535</v>
      </c>
      <c r="C407">
        <v>5</v>
      </c>
      <c r="D407" s="1">
        <v>45021.020138888889</v>
      </c>
      <c r="E407" s="1">
        <v>45021.109027777777</v>
      </c>
      <c r="F407" t="s">
        <v>19</v>
      </c>
      <c r="G407" t="s">
        <v>33</v>
      </c>
      <c r="H407" t="s">
        <v>15</v>
      </c>
      <c r="I407" t="s">
        <v>809</v>
      </c>
      <c r="J407" t="s">
        <v>38</v>
      </c>
      <c r="K407" s="3">
        <v>406</v>
      </c>
      <c r="L407" t="s">
        <v>1359</v>
      </c>
      <c r="M407" t="s">
        <v>279</v>
      </c>
      <c r="N407" t="s">
        <v>55</v>
      </c>
      <c r="O407" t="s">
        <v>83</v>
      </c>
      <c r="Q407" s="8">
        <v>155</v>
      </c>
      <c r="R407" t="str">
        <f>TEXT(sala[[#This Row],[Hora de Llegada]],"DD/MM/AAAA")</f>
        <v>05/04/2023</v>
      </c>
      <c r="S407" t="str">
        <f>UPPER(TEXT(sala[[#This Row],[Fecha factura]],"DDDD"))</f>
        <v>MIÉRCOLES</v>
      </c>
      <c r="T407" s="10">
        <f>sala[[#This Row],[Hora de Salida]] - sala[[#This Row],[Hora de Llegada]] + IF(sala[[#This Row],[Estado de la Mesa]]="Ocupada",15/1440,0)</f>
        <v>9.9305555554262057E-2</v>
      </c>
      <c r="U407" s="2">
        <v>117</v>
      </c>
      <c r="V407" s="9">
        <f>sala[[#This Row],[Tiempo de Preparacion (Minutos)]]/1440</f>
        <v>8.1250000000000003E-2</v>
      </c>
      <c r="W407" s="10">
        <f>IF(sala[[#This Row],[Tiempo de permanencia]]-sala[[#This Row],[Tiempo de Preparacion (Horas)]]&lt;0,0,sala[[#This Row],[Tiempo de permanencia]]-sala[[#This Row],[Tiempo de Preparacion (Horas)]])</f>
        <v>1.8055555554262054E-2</v>
      </c>
      <c r="X407" t="str">
        <f>IF(sala[[#This Row],[Tiempo Degustacion]]=0,"NO", "SI")</f>
        <v>SI</v>
      </c>
    </row>
    <row r="408" spans="1:24" x14ac:dyDescent="0.45">
      <c r="A408" s="3">
        <v>4</v>
      </c>
      <c r="B408" t="s">
        <v>810</v>
      </c>
      <c r="C408">
        <v>1</v>
      </c>
      <c r="D408" s="1">
        <v>45021.092361111114</v>
      </c>
      <c r="E408" s="1">
        <v>45021.20208333333</v>
      </c>
      <c r="F408" t="s">
        <v>30</v>
      </c>
      <c r="G408" t="s">
        <v>14</v>
      </c>
      <c r="H408" t="s">
        <v>1356</v>
      </c>
      <c r="I408" t="s">
        <v>811</v>
      </c>
      <c r="J408" t="s">
        <v>11</v>
      </c>
      <c r="K408" s="3">
        <v>407</v>
      </c>
      <c r="L408" t="s">
        <v>71</v>
      </c>
      <c r="M408" t="s">
        <v>279</v>
      </c>
      <c r="N408" t="s">
        <v>55</v>
      </c>
      <c r="Q408" s="8">
        <v>95</v>
      </c>
      <c r="R408" t="str">
        <f>TEXT(sala[[#This Row],[Hora de Llegada]],"DD/MM/AAAA")</f>
        <v>05/04/2023</v>
      </c>
      <c r="S408" t="str">
        <f>UPPER(TEXT(sala[[#This Row],[Fecha factura]],"DDDD"))</f>
        <v>MIÉRCOLES</v>
      </c>
      <c r="T408" s="10">
        <f>sala[[#This Row],[Hora de Salida]] - sala[[#This Row],[Hora de Llegada]] + IF(sala[[#This Row],[Estado de la Mesa]]="Ocupada",15/1440,0)</f>
        <v>0.10972222221607808</v>
      </c>
      <c r="U408" s="2">
        <v>50</v>
      </c>
      <c r="V408" s="9">
        <f>sala[[#This Row],[Tiempo de Preparacion (Minutos)]]/1440</f>
        <v>3.4722222222222224E-2</v>
      </c>
      <c r="W408" s="10">
        <f>IF(sala[[#This Row],[Tiempo de permanencia]]-sala[[#This Row],[Tiempo de Preparacion (Horas)]]&lt;0,0,sala[[#This Row],[Tiempo de permanencia]]-sala[[#This Row],[Tiempo de Preparacion (Horas)]])</f>
        <v>7.4999999993855856E-2</v>
      </c>
      <c r="X408" t="str">
        <f>IF(sala[[#This Row],[Tiempo Degustacion]]=0,"NO", "SI")</f>
        <v>SI</v>
      </c>
    </row>
    <row r="409" spans="1:24" x14ac:dyDescent="0.45">
      <c r="A409" s="3">
        <v>17</v>
      </c>
      <c r="B409" t="s">
        <v>620</v>
      </c>
      <c r="C409">
        <v>3</v>
      </c>
      <c r="D409" s="1">
        <v>45021.038888888892</v>
      </c>
      <c r="E409" s="1">
        <v>45021.170138888891</v>
      </c>
      <c r="F409" t="s">
        <v>19</v>
      </c>
      <c r="G409" t="s">
        <v>9</v>
      </c>
      <c r="H409" t="s">
        <v>1357</v>
      </c>
      <c r="I409" t="s">
        <v>812</v>
      </c>
      <c r="J409" t="s">
        <v>38</v>
      </c>
      <c r="K409" s="3">
        <v>408</v>
      </c>
      <c r="L409" t="s">
        <v>79</v>
      </c>
      <c r="M409" t="s">
        <v>229</v>
      </c>
      <c r="N409" t="s">
        <v>46</v>
      </c>
      <c r="O409" t="s">
        <v>90</v>
      </c>
      <c r="Q409" s="8">
        <v>131</v>
      </c>
      <c r="R409" t="str">
        <f>TEXT(sala[[#This Row],[Hora de Llegada]],"DD/MM/AAAA")</f>
        <v>05/04/2023</v>
      </c>
      <c r="S409" t="str">
        <f>UPPER(TEXT(sala[[#This Row],[Fecha factura]],"DDDD"))</f>
        <v>MIÉRCOLES</v>
      </c>
      <c r="T409" s="10">
        <f>sala[[#This Row],[Hora de Salida]] - sala[[#This Row],[Hora de Llegada]] + IF(sala[[#This Row],[Estado de la Mesa]]="Ocupada",15/1440,0)</f>
        <v>0.14166666666521147</v>
      </c>
      <c r="U409" s="2">
        <v>106</v>
      </c>
      <c r="V409" s="9">
        <f>sala[[#This Row],[Tiempo de Preparacion (Minutos)]]/1440</f>
        <v>7.3611111111111113E-2</v>
      </c>
      <c r="W409" s="10">
        <f>IF(sala[[#This Row],[Tiempo de permanencia]]-sala[[#This Row],[Tiempo de Preparacion (Horas)]]&lt;0,0,sala[[#This Row],[Tiempo de permanencia]]-sala[[#This Row],[Tiempo de Preparacion (Horas)]])</f>
        <v>6.8055555554100353E-2</v>
      </c>
      <c r="X409" t="str">
        <f>IF(sala[[#This Row],[Tiempo Degustacion]]=0,"NO", "SI")</f>
        <v>SI</v>
      </c>
    </row>
    <row r="410" spans="1:24" x14ac:dyDescent="0.45">
      <c r="A410" s="3">
        <v>15</v>
      </c>
      <c r="B410" t="s">
        <v>813</v>
      </c>
      <c r="C410">
        <v>5</v>
      </c>
      <c r="D410" s="1">
        <v>45021.079861111109</v>
      </c>
      <c r="E410" s="1">
        <v>45021.125694444447</v>
      </c>
      <c r="F410" t="s">
        <v>13</v>
      </c>
      <c r="G410" t="s">
        <v>9</v>
      </c>
      <c r="H410" t="s">
        <v>1357</v>
      </c>
      <c r="I410" t="s">
        <v>814</v>
      </c>
      <c r="J410" t="s">
        <v>11</v>
      </c>
      <c r="K410" s="3">
        <v>409</v>
      </c>
      <c r="L410" t="s">
        <v>79</v>
      </c>
      <c r="M410" t="s">
        <v>126</v>
      </c>
      <c r="N410" t="s">
        <v>75</v>
      </c>
      <c r="O410" t="s">
        <v>42</v>
      </c>
      <c r="P410" t="s">
        <v>46</v>
      </c>
      <c r="Q410" s="8">
        <v>203</v>
      </c>
      <c r="R410" t="str">
        <f>TEXT(sala[[#This Row],[Hora de Llegada]],"DD/MM/AAAA")</f>
        <v>05/04/2023</v>
      </c>
      <c r="S410" t="str">
        <f>UPPER(TEXT(sala[[#This Row],[Fecha factura]],"DDDD"))</f>
        <v>MIÉRCOLES</v>
      </c>
      <c r="T410" s="10">
        <f>sala[[#This Row],[Hora de Salida]] - sala[[#This Row],[Hora de Llegada]] + IF(sala[[#This Row],[Estado de la Mesa]]="Ocupada",15/1440,0)</f>
        <v>4.5833333337213844E-2</v>
      </c>
      <c r="U410" s="2">
        <v>163</v>
      </c>
      <c r="V410" s="9">
        <f>sala[[#This Row],[Tiempo de Preparacion (Minutos)]]/1440</f>
        <v>0.11319444444444444</v>
      </c>
      <c r="W410" s="10">
        <f>IF(sala[[#This Row],[Tiempo de permanencia]]-sala[[#This Row],[Tiempo de Preparacion (Horas)]]&lt;0,0,sala[[#This Row],[Tiempo de permanencia]]-sala[[#This Row],[Tiempo de Preparacion (Horas)]])</f>
        <v>0</v>
      </c>
      <c r="X410" t="str">
        <f>IF(sala[[#This Row],[Tiempo Degustacion]]=0,"NO", "SI")</f>
        <v>NO</v>
      </c>
    </row>
    <row r="411" spans="1:24" x14ac:dyDescent="0.45">
      <c r="A411" s="3">
        <v>1</v>
      </c>
      <c r="B411" t="s">
        <v>815</v>
      </c>
      <c r="C411">
        <v>3</v>
      </c>
      <c r="D411" s="1">
        <v>45021.115972222222</v>
      </c>
      <c r="E411" s="1">
        <v>45021.224305555559</v>
      </c>
      <c r="F411" t="s">
        <v>30</v>
      </c>
      <c r="G411" t="s">
        <v>33</v>
      </c>
      <c r="H411" t="s">
        <v>1357</v>
      </c>
      <c r="I411" t="s">
        <v>816</v>
      </c>
      <c r="J411" t="s">
        <v>11</v>
      </c>
      <c r="K411" s="3">
        <v>410</v>
      </c>
      <c r="L411" t="s">
        <v>1354</v>
      </c>
      <c r="M411" t="s">
        <v>279</v>
      </c>
      <c r="N411" t="s">
        <v>24</v>
      </c>
      <c r="Q411" s="8">
        <v>56</v>
      </c>
      <c r="R411" t="str">
        <f>TEXT(sala[[#This Row],[Hora de Llegada]],"DD/MM/AAAA")</f>
        <v>05/04/2023</v>
      </c>
      <c r="S411" t="str">
        <f>UPPER(TEXT(sala[[#This Row],[Fecha factura]],"DDDD"))</f>
        <v>MIÉRCOLES</v>
      </c>
      <c r="T411" s="10">
        <f>sala[[#This Row],[Hora de Salida]] - sala[[#This Row],[Hora de Llegada]] + IF(sala[[#This Row],[Estado de la Mesa]]="Ocupada",15/1440,0)</f>
        <v>0.10833333333721384</v>
      </c>
      <c r="U411" s="2">
        <v>91</v>
      </c>
      <c r="V411" s="9">
        <f>sala[[#This Row],[Tiempo de Preparacion (Minutos)]]/1440</f>
        <v>6.3194444444444442E-2</v>
      </c>
      <c r="W411" s="10">
        <f>IF(sala[[#This Row],[Tiempo de permanencia]]-sala[[#This Row],[Tiempo de Preparacion (Horas)]]&lt;0,0,sala[[#This Row],[Tiempo de permanencia]]-sala[[#This Row],[Tiempo de Preparacion (Horas)]])</f>
        <v>4.5138888892769402E-2</v>
      </c>
      <c r="X411" t="str">
        <f>IF(sala[[#This Row],[Tiempo Degustacion]]=0,"NO", "SI")</f>
        <v>SI</v>
      </c>
    </row>
    <row r="412" spans="1:24" x14ac:dyDescent="0.45">
      <c r="A412" s="3">
        <v>3</v>
      </c>
      <c r="B412" t="s">
        <v>468</v>
      </c>
      <c r="C412">
        <v>3</v>
      </c>
      <c r="D412" s="1">
        <v>45021.09097222222</v>
      </c>
      <c r="E412" s="1">
        <v>45021.211111111108</v>
      </c>
      <c r="F412" t="s">
        <v>13</v>
      </c>
      <c r="G412" t="s">
        <v>9</v>
      </c>
      <c r="H412" t="s">
        <v>1356</v>
      </c>
      <c r="I412" t="s">
        <v>817</v>
      </c>
      <c r="J412" t="s">
        <v>38</v>
      </c>
      <c r="K412" s="3">
        <v>411</v>
      </c>
      <c r="L412" t="s">
        <v>17</v>
      </c>
      <c r="M412" t="s">
        <v>80</v>
      </c>
      <c r="N412" t="s">
        <v>72</v>
      </c>
      <c r="O412" t="s">
        <v>116</v>
      </c>
      <c r="Q412" s="8">
        <v>219</v>
      </c>
      <c r="R412" t="str">
        <f>TEXT(sala[[#This Row],[Hora de Llegada]],"DD/MM/AAAA")</f>
        <v>05/04/2023</v>
      </c>
      <c r="S412" t="str">
        <f>UPPER(TEXT(sala[[#This Row],[Fecha factura]],"DDDD"))</f>
        <v>MIÉRCOLES</v>
      </c>
      <c r="T412" s="10">
        <f>sala[[#This Row],[Hora de Salida]] - sala[[#This Row],[Hora de Llegada]] + IF(sala[[#This Row],[Estado de la Mesa]]="Ocupada",15/1440,0)</f>
        <v>0.13055555555426204</v>
      </c>
      <c r="U412" s="2">
        <v>78</v>
      </c>
      <c r="V412" s="9">
        <f>sala[[#This Row],[Tiempo de Preparacion (Minutos)]]/1440</f>
        <v>5.4166666666666669E-2</v>
      </c>
      <c r="W412" s="10">
        <f>IF(sala[[#This Row],[Tiempo de permanencia]]-sala[[#This Row],[Tiempo de Preparacion (Horas)]]&lt;0,0,sala[[#This Row],[Tiempo de permanencia]]-sala[[#This Row],[Tiempo de Preparacion (Horas)]])</f>
        <v>7.6388888887595374E-2</v>
      </c>
      <c r="X412" t="str">
        <f>IF(sala[[#This Row],[Tiempo Degustacion]]=0,"NO", "SI")</f>
        <v>SI</v>
      </c>
    </row>
    <row r="413" spans="1:24" x14ac:dyDescent="0.45">
      <c r="A413" s="3">
        <v>11</v>
      </c>
      <c r="B413" t="s">
        <v>818</v>
      </c>
      <c r="C413">
        <v>4</v>
      </c>
      <c r="D413" s="1">
        <v>45021.015277777777</v>
      </c>
      <c r="E413" s="1">
        <v>45021.085416666669</v>
      </c>
      <c r="F413" t="s">
        <v>26</v>
      </c>
      <c r="G413" t="s">
        <v>33</v>
      </c>
      <c r="H413" t="s">
        <v>1357</v>
      </c>
      <c r="I413" t="s">
        <v>819</v>
      </c>
      <c r="J413" t="s">
        <v>38</v>
      </c>
      <c r="K413" s="3">
        <v>412</v>
      </c>
      <c r="L413" t="s">
        <v>1354</v>
      </c>
      <c r="M413" t="s">
        <v>218</v>
      </c>
      <c r="Q413" s="8">
        <v>93</v>
      </c>
      <c r="R413" t="str">
        <f>TEXT(sala[[#This Row],[Hora de Llegada]],"DD/MM/AAAA")</f>
        <v>05/04/2023</v>
      </c>
      <c r="S413" t="str">
        <f>UPPER(TEXT(sala[[#This Row],[Fecha factura]],"DDDD"))</f>
        <v>MIÉRCOLES</v>
      </c>
      <c r="T413" s="10">
        <f>sala[[#This Row],[Hora de Salida]] - sala[[#This Row],[Hora de Llegada]] + IF(sala[[#This Row],[Estado de la Mesa]]="Ocupada",15/1440,0)</f>
        <v>8.0555555558627631E-2</v>
      </c>
      <c r="U413" s="2">
        <v>57</v>
      </c>
      <c r="V413" s="9">
        <f>sala[[#This Row],[Tiempo de Preparacion (Minutos)]]/1440</f>
        <v>3.9583333333333331E-2</v>
      </c>
      <c r="W413" s="10">
        <f>IF(sala[[#This Row],[Tiempo de permanencia]]-sala[[#This Row],[Tiempo de Preparacion (Horas)]]&lt;0,0,sala[[#This Row],[Tiempo de permanencia]]-sala[[#This Row],[Tiempo de Preparacion (Horas)]])</f>
        <v>4.09722222252943E-2</v>
      </c>
      <c r="X413" t="str">
        <f>IF(sala[[#This Row],[Tiempo Degustacion]]=0,"NO", "SI")</f>
        <v>SI</v>
      </c>
    </row>
    <row r="414" spans="1:24" x14ac:dyDescent="0.45">
      <c r="A414" s="3">
        <v>13</v>
      </c>
      <c r="B414" t="s">
        <v>820</v>
      </c>
      <c r="C414">
        <v>3</v>
      </c>
      <c r="D414" s="1">
        <v>45021.10833333333</v>
      </c>
      <c r="E414" s="1">
        <v>45021.206944444442</v>
      </c>
      <c r="F414" t="s">
        <v>30</v>
      </c>
      <c r="G414" t="s">
        <v>33</v>
      </c>
      <c r="H414" t="s">
        <v>1357</v>
      </c>
      <c r="I414" t="s">
        <v>702</v>
      </c>
      <c r="J414" t="s">
        <v>38</v>
      </c>
      <c r="K414" s="3">
        <v>413</v>
      </c>
      <c r="L414" t="s">
        <v>105</v>
      </c>
      <c r="M414" t="s">
        <v>35</v>
      </c>
      <c r="Q414" s="8">
        <v>35</v>
      </c>
      <c r="R414" t="str">
        <f>TEXT(sala[[#This Row],[Hora de Llegada]],"DD/MM/AAAA")</f>
        <v>05/04/2023</v>
      </c>
      <c r="S414" t="str">
        <f>UPPER(TEXT(sala[[#This Row],[Fecha factura]],"DDDD"))</f>
        <v>MIÉRCOLES</v>
      </c>
      <c r="T414" s="10">
        <f>sala[[#This Row],[Hora de Salida]] - sala[[#This Row],[Hora de Llegada]] + IF(sala[[#This Row],[Estado de la Mesa]]="Ocupada",15/1440,0)</f>
        <v>0.10902777777907129</v>
      </c>
      <c r="U414" s="2">
        <v>12</v>
      </c>
      <c r="V414" s="9">
        <f>sala[[#This Row],[Tiempo de Preparacion (Minutos)]]/1440</f>
        <v>8.3333333333333332E-3</v>
      </c>
      <c r="W414" s="10">
        <f>IF(sala[[#This Row],[Tiempo de permanencia]]-sala[[#This Row],[Tiempo de Preparacion (Horas)]]&lt;0,0,sala[[#This Row],[Tiempo de permanencia]]-sala[[#This Row],[Tiempo de Preparacion (Horas)]])</f>
        <v>0.10069444444573795</v>
      </c>
      <c r="X414" t="str">
        <f>IF(sala[[#This Row],[Tiempo Degustacion]]=0,"NO", "SI")</f>
        <v>SI</v>
      </c>
    </row>
    <row r="415" spans="1:24" x14ac:dyDescent="0.45">
      <c r="A415" s="3">
        <v>14</v>
      </c>
      <c r="B415" t="s">
        <v>821</v>
      </c>
      <c r="C415">
        <v>6</v>
      </c>
      <c r="D415" s="1">
        <v>45021.154861111114</v>
      </c>
      <c r="E415" s="1">
        <v>45021.3</v>
      </c>
      <c r="F415" t="s">
        <v>26</v>
      </c>
      <c r="G415" t="s">
        <v>14</v>
      </c>
      <c r="H415" t="s">
        <v>1357</v>
      </c>
      <c r="I415" t="s">
        <v>822</v>
      </c>
      <c r="J415" t="s">
        <v>11</v>
      </c>
      <c r="K415" s="3">
        <v>414</v>
      </c>
      <c r="L415" t="s">
        <v>1359</v>
      </c>
      <c r="M415" t="s">
        <v>512</v>
      </c>
      <c r="Q415" s="8">
        <v>33</v>
      </c>
      <c r="R415" t="str">
        <f>TEXT(sala[[#This Row],[Hora de Llegada]],"DD/MM/AAAA")</f>
        <v>05/04/2023</v>
      </c>
      <c r="S415" t="str">
        <f>UPPER(TEXT(sala[[#This Row],[Fecha factura]],"DDDD"))</f>
        <v>MIÉRCOLES</v>
      </c>
      <c r="T415" s="10">
        <f>sala[[#This Row],[Hora de Salida]] - sala[[#This Row],[Hora de Llegada]] + IF(sala[[#This Row],[Estado de la Mesa]]="Ocupada",15/1440,0)</f>
        <v>0.14513888888905058</v>
      </c>
      <c r="U415" s="2">
        <v>38</v>
      </c>
      <c r="V415" s="9">
        <f>sala[[#This Row],[Tiempo de Preparacion (Minutos)]]/1440</f>
        <v>2.6388888888888889E-2</v>
      </c>
      <c r="W415" s="10">
        <f>IF(sala[[#This Row],[Tiempo de permanencia]]-sala[[#This Row],[Tiempo de Preparacion (Horas)]]&lt;0,0,sala[[#This Row],[Tiempo de permanencia]]-sala[[#This Row],[Tiempo de Preparacion (Horas)]])</f>
        <v>0.11875000000016168</v>
      </c>
      <c r="X415" t="str">
        <f>IF(sala[[#This Row],[Tiempo Degustacion]]=0,"NO", "SI")</f>
        <v>SI</v>
      </c>
    </row>
    <row r="416" spans="1:24" x14ac:dyDescent="0.45">
      <c r="A416" s="3">
        <v>14</v>
      </c>
      <c r="B416" t="s">
        <v>823</v>
      </c>
      <c r="C416">
        <v>4</v>
      </c>
      <c r="D416" s="1">
        <v>45021.027083333334</v>
      </c>
      <c r="E416" s="1">
        <v>45021.190972222219</v>
      </c>
      <c r="F416" t="s">
        <v>30</v>
      </c>
      <c r="G416" t="s">
        <v>33</v>
      </c>
      <c r="H416" t="s">
        <v>1357</v>
      </c>
      <c r="I416" t="s">
        <v>824</v>
      </c>
      <c r="J416" t="s">
        <v>38</v>
      </c>
      <c r="K416" s="3">
        <v>415</v>
      </c>
      <c r="L416" t="s">
        <v>22</v>
      </c>
      <c r="M416" t="s">
        <v>200</v>
      </c>
      <c r="N416" t="s">
        <v>90</v>
      </c>
      <c r="O416" t="s">
        <v>24</v>
      </c>
      <c r="Q416" s="8">
        <v>158</v>
      </c>
      <c r="R416" t="str">
        <f>TEXT(sala[[#This Row],[Hora de Llegada]],"DD/MM/AAAA")</f>
        <v>05/04/2023</v>
      </c>
      <c r="S416" t="str">
        <f>UPPER(TEXT(sala[[#This Row],[Fecha factura]],"DDDD"))</f>
        <v>MIÉRCOLES</v>
      </c>
      <c r="T416" s="10">
        <f>sala[[#This Row],[Hora de Salida]] - sala[[#This Row],[Hora de Llegada]] + IF(sala[[#This Row],[Estado de la Mesa]]="Ocupada",15/1440,0)</f>
        <v>0.17430555555135166</v>
      </c>
      <c r="U416" s="2">
        <v>87</v>
      </c>
      <c r="V416" s="9">
        <f>sala[[#This Row],[Tiempo de Preparacion (Minutos)]]/1440</f>
        <v>6.0416666666666667E-2</v>
      </c>
      <c r="W416" s="10">
        <f>IF(sala[[#This Row],[Tiempo de permanencia]]-sala[[#This Row],[Tiempo de Preparacion (Horas)]]&lt;0,0,sala[[#This Row],[Tiempo de permanencia]]-sala[[#This Row],[Tiempo de Preparacion (Horas)]])</f>
        <v>0.11388888888468499</v>
      </c>
      <c r="X416" t="str">
        <f>IF(sala[[#This Row],[Tiempo Degustacion]]=0,"NO", "SI")</f>
        <v>SI</v>
      </c>
    </row>
    <row r="417" spans="1:24" x14ac:dyDescent="0.45">
      <c r="A417" s="3">
        <v>20</v>
      </c>
      <c r="B417" t="s">
        <v>825</v>
      </c>
      <c r="C417">
        <v>2</v>
      </c>
      <c r="D417" s="1">
        <v>45021.127083333333</v>
      </c>
      <c r="E417" s="1">
        <v>45021.275694444441</v>
      </c>
      <c r="F417" t="s">
        <v>13</v>
      </c>
      <c r="G417" t="s">
        <v>33</v>
      </c>
      <c r="H417" t="s">
        <v>1357</v>
      </c>
      <c r="I417" t="s">
        <v>826</v>
      </c>
      <c r="J417" t="s">
        <v>11</v>
      </c>
      <c r="K417" s="3">
        <v>416</v>
      </c>
      <c r="L417" t="s">
        <v>50</v>
      </c>
      <c r="M417" t="s">
        <v>229</v>
      </c>
      <c r="Q417" s="8">
        <v>25</v>
      </c>
      <c r="R417" t="str">
        <f>TEXT(sala[[#This Row],[Hora de Llegada]],"DD/MM/AAAA")</f>
        <v>05/04/2023</v>
      </c>
      <c r="S417" t="str">
        <f>UPPER(TEXT(sala[[#This Row],[Fecha factura]],"DDDD"))</f>
        <v>MIÉRCOLES</v>
      </c>
      <c r="T417" s="10">
        <f>sala[[#This Row],[Hora de Salida]] - sala[[#This Row],[Hora de Llegada]] + IF(sala[[#This Row],[Estado de la Mesa]]="Ocupada",15/1440,0)</f>
        <v>0.14861111110803904</v>
      </c>
      <c r="U417" s="2">
        <v>9</v>
      </c>
      <c r="V417" s="9">
        <f>sala[[#This Row],[Tiempo de Preparacion (Minutos)]]/1440</f>
        <v>6.2500000000000003E-3</v>
      </c>
      <c r="W417" s="10">
        <f>IF(sala[[#This Row],[Tiempo de permanencia]]-sala[[#This Row],[Tiempo de Preparacion (Horas)]]&lt;0,0,sala[[#This Row],[Tiempo de permanencia]]-sala[[#This Row],[Tiempo de Preparacion (Horas)]])</f>
        <v>0.14236111110803903</v>
      </c>
      <c r="X417" t="str">
        <f>IF(sala[[#This Row],[Tiempo Degustacion]]=0,"NO", "SI")</f>
        <v>SI</v>
      </c>
    </row>
    <row r="418" spans="1:24" x14ac:dyDescent="0.45">
      <c r="A418" s="3">
        <v>7</v>
      </c>
      <c r="B418" t="s">
        <v>827</v>
      </c>
      <c r="C418">
        <v>2</v>
      </c>
      <c r="D418" s="1">
        <v>45021.142361111109</v>
      </c>
      <c r="E418" s="1">
        <v>45021.189583333333</v>
      </c>
      <c r="F418" t="s">
        <v>19</v>
      </c>
      <c r="G418" t="s">
        <v>33</v>
      </c>
      <c r="H418" t="s">
        <v>1357</v>
      </c>
      <c r="I418" t="s">
        <v>828</v>
      </c>
      <c r="J418" t="s">
        <v>21</v>
      </c>
      <c r="K418" s="3">
        <v>417</v>
      </c>
      <c r="L418" t="s">
        <v>39</v>
      </c>
      <c r="M418" t="s">
        <v>58</v>
      </c>
      <c r="N418" t="s">
        <v>75</v>
      </c>
      <c r="O418" t="s">
        <v>47</v>
      </c>
      <c r="P418" t="s">
        <v>116</v>
      </c>
      <c r="Q418" s="8">
        <v>142</v>
      </c>
      <c r="R418" t="str">
        <f>TEXT(sala[[#This Row],[Hora de Llegada]],"DD/MM/AAAA")</f>
        <v>05/04/2023</v>
      </c>
      <c r="S418" t="str">
        <f>UPPER(TEXT(sala[[#This Row],[Fecha factura]],"DDDD"))</f>
        <v>MIÉRCOLES</v>
      </c>
      <c r="T418" s="10">
        <f>sala[[#This Row],[Hora de Salida]] - sala[[#This Row],[Hora de Llegada]] + IF(sala[[#This Row],[Estado de la Mesa]]="Ocupada",15/1440,0)</f>
        <v>4.7222222223354038E-2</v>
      </c>
      <c r="U418" s="2">
        <v>90</v>
      </c>
      <c r="V418" s="9">
        <f>sala[[#This Row],[Tiempo de Preparacion (Minutos)]]/1440</f>
        <v>6.25E-2</v>
      </c>
      <c r="W418" s="10">
        <f>IF(sala[[#This Row],[Tiempo de permanencia]]-sala[[#This Row],[Tiempo de Preparacion (Horas)]]&lt;0,0,sala[[#This Row],[Tiempo de permanencia]]-sala[[#This Row],[Tiempo de Preparacion (Horas)]])</f>
        <v>0</v>
      </c>
      <c r="X418" t="str">
        <f>IF(sala[[#This Row],[Tiempo Degustacion]]=0,"NO", "SI")</f>
        <v>NO</v>
      </c>
    </row>
    <row r="419" spans="1:24" x14ac:dyDescent="0.45">
      <c r="A419" s="3">
        <v>17</v>
      </c>
      <c r="B419" t="s">
        <v>829</v>
      </c>
      <c r="C419">
        <v>4</v>
      </c>
      <c r="D419" s="1">
        <v>45021.036111111112</v>
      </c>
      <c r="E419" s="1">
        <v>45021.146527777775</v>
      </c>
      <c r="F419" t="s">
        <v>8</v>
      </c>
      <c r="G419" t="s">
        <v>33</v>
      </c>
      <c r="H419" t="s">
        <v>1357</v>
      </c>
      <c r="I419" t="s">
        <v>830</v>
      </c>
      <c r="J419" t="s">
        <v>11</v>
      </c>
      <c r="K419" s="3">
        <v>418</v>
      </c>
      <c r="L419" t="s">
        <v>1359</v>
      </c>
      <c r="M419" t="s">
        <v>229</v>
      </c>
      <c r="N419" t="s">
        <v>23</v>
      </c>
      <c r="Q419" s="8">
        <v>118</v>
      </c>
      <c r="R419" t="str">
        <f>TEXT(sala[[#This Row],[Hora de Llegada]],"DD/MM/AAAA")</f>
        <v>05/04/2023</v>
      </c>
      <c r="S419" t="str">
        <f>UPPER(TEXT(sala[[#This Row],[Fecha factura]],"DDDD"))</f>
        <v>MIÉRCOLES</v>
      </c>
      <c r="T419" s="10">
        <f>sala[[#This Row],[Hora de Salida]] - sala[[#This Row],[Hora de Llegada]] + IF(sala[[#This Row],[Estado de la Mesa]]="Ocupada",15/1440,0)</f>
        <v>0.11041666666278616</v>
      </c>
      <c r="U419" s="2">
        <v>100</v>
      </c>
      <c r="V419" s="9">
        <f>sala[[#This Row],[Tiempo de Preparacion (Minutos)]]/1440</f>
        <v>6.9444444444444448E-2</v>
      </c>
      <c r="W419" s="10">
        <f>IF(sala[[#This Row],[Tiempo de permanencia]]-sala[[#This Row],[Tiempo de Preparacion (Horas)]]&lt;0,0,sala[[#This Row],[Tiempo de permanencia]]-sala[[#This Row],[Tiempo de Preparacion (Horas)]])</f>
        <v>4.0972222218341708E-2</v>
      </c>
      <c r="X419" t="str">
        <f>IF(sala[[#This Row],[Tiempo Degustacion]]=0,"NO", "SI")</f>
        <v>SI</v>
      </c>
    </row>
    <row r="420" spans="1:24" x14ac:dyDescent="0.45">
      <c r="A420" s="3">
        <v>11</v>
      </c>
      <c r="B420" t="s">
        <v>831</v>
      </c>
      <c r="C420">
        <v>4</v>
      </c>
      <c r="D420" s="1">
        <v>45021.134722222225</v>
      </c>
      <c r="E420" s="1">
        <v>45021.238194444442</v>
      </c>
      <c r="F420" t="s">
        <v>26</v>
      </c>
      <c r="G420" t="s">
        <v>9</v>
      </c>
      <c r="H420" t="s">
        <v>1357</v>
      </c>
      <c r="I420" t="s">
        <v>832</v>
      </c>
      <c r="J420" t="s">
        <v>38</v>
      </c>
      <c r="K420" s="3">
        <v>419</v>
      </c>
      <c r="L420" t="s">
        <v>105</v>
      </c>
      <c r="M420" t="s">
        <v>98</v>
      </c>
      <c r="N420" t="s">
        <v>61</v>
      </c>
      <c r="Q420" s="8">
        <v>67</v>
      </c>
      <c r="R420" t="str">
        <f>TEXT(sala[[#This Row],[Hora de Llegada]],"DD/MM/AAAA")</f>
        <v>05/04/2023</v>
      </c>
      <c r="S420" t="str">
        <f>UPPER(TEXT(sala[[#This Row],[Fecha factura]],"DDDD"))</f>
        <v>MIÉRCOLES</v>
      </c>
      <c r="T420" s="10">
        <f>sala[[#This Row],[Hora de Salida]] - sala[[#This Row],[Hora de Llegada]] + IF(sala[[#This Row],[Estado de la Mesa]]="Ocupada",15/1440,0)</f>
        <v>0.11388888888419994</v>
      </c>
      <c r="U420" s="2">
        <v>64</v>
      </c>
      <c r="V420" s="9">
        <f>sala[[#This Row],[Tiempo de Preparacion (Minutos)]]/1440</f>
        <v>4.4444444444444446E-2</v>
      </c>
      <c r="W420" s="10">
        <f>IF(sala[[#This Row],[Tiempo de permanencia]]-sala[[#This Row],[Tiempo de Preparacion (Horas)]]&lt;0,0,sala[[#This Row],[Tiempo de permanencia]]-sala[[#This Row],[Tiempo de Preparacion (Horas)]])</f>
        <v>6.9444444439755504E-2</v>
      </c>
      <c r="X420" t="str">
        <f>IF(sala[[#This Row],[Tiempo Degustacion]]=0,"NO", "SI")</f>
        <v>SI</v>
      </c>
    </row>
    <row r="421" spans="1:24" x14ac:dyDescent="0.45">
      <c r="A421" s="3">
        <v>18</v>
      </c>
      <c r="B421" t="s">
        <v>48</v>
      </c>
      <c r="C421">
        <v>6</v>
      </c>
      <c r="D421" s="1">
        <v>45021.095833333333</v>
      </c>
      <c r="E421" s="1">
        <v>45021.228472222225</v>
      </c>
      <c r="F421" t="s">
        <v>19</v>
      </c>
      <c r="G421" t="s">
        <v>9</v>
      </c>
      <c r="H421" t="s">
        <v>1357</v>
      </c>
      <c r="I421" t="s">
        <v>191</v>
      </c>
      <c r="J421" t="s">
        <v>38</v>
      </c>
      <c r="K421" s="3">
        <v>420</v>
      </c>
      <c r="L421" t="s">
        <v>45</v>
      </c>
      <c r="M421" t="s">
        <v>98</v>
      </c>
      <c r="N421" t="s">
        <v>86</v>
      </c>
      <c r="O421" t="s">
        <v>83</v>
      </c>
      <c r="P421" t="s">
        <v>87</v>
      </c>
      <c r="Q421" s="8">
        <v>242</v>
      </c>
      <c r="R421" t="str">
        <f>TEXT(sala[[#This Row],[Hora de Llegada]],"DD/MM/AAAA")</f>
        <v>05/04/2023</v>
      </c>
      <c r="S421" t="str">
        <f>UPPER(TEXT(sala[[#This Row],[Fecha factura]],"DDDD"))</f>
        <v>MIÉRCOLES</v>
      </c>
      <c r="T421" s="10">
        <f>sala[[#This Row],[Hora de Salida]] - sala[[#This Row],[Hora de Llegada]] + IF(sala[[#This Row],[Estado de la Mesa]]="Ocupada",15/1440,0)</f>
        <v>0.14305555555862762</v>
      </c>
      <c r="U421" s="2">
        <v>105</v>
      </c>
      <c r="V421" s="9">
        <f>sala[[#This Row],[Tiempo de Preparacion (Minutos)]]/1440</f>
        <v>7.2916666666666671E-2</v>
      </c>
      <c r="W421" s="10">
        <f>IF(sala[[#This Row],[Tiempo de permanencia]]-sala[[#This Row],[Tiempo de Preparacion (Horas)]]&lt;0,0,sala[[#This Row],[Tiempo de permanencia]]-sala[[#This Row],[Tiempo de Preparacion (Horas)]])</f>
        <v>7.0138888891960946E-2</v>
      </c>
      <c r="X421" t="str">
        <f>IF(sala[[#This Row],[Tiempo Degustacion]]=0,"NO", "SI")</f>
        <v>SI</v>
      </c>
    </row>
    <row r="422" spans="1:24" x14ac:dyDescent="0.45">
      <c r="A422" s="3">
        <v>10</v>
      </c>
      <c r="B422" t="s">
        <v>833</v>
      </c>
      <c r="C422">
        <v>1</v>
      </c>
      <c r="D422" s="1">
        <v>45021.067361111112</v>
      </c>
      <c r="E422" s="1">
        <v>45021.171527777777</v>
      </c>
      <c r="F422" t="s">
        <v>13</v>
      </c>
      <c r="G422" t="s">
        <v>9</v>
      </c>
      <c r="H422" t="s">
        <v>1357</v>
      </c>
      <c r="I422" t="s">
        <v>834</v>
      </c>
      <c r="J422" t="s">
        <v>38</v>
      </c>
      <c r="K422" s="3">
        <v>421</v>
      </c>
      <c r="L422" t="s">
        <v>79</v>
      </c>
      <c r="M422" t="s">
        <v>218</v>
      </c>
      <c r="N422" t="s">
        <v>72</v>
      </c>
      <c r="Q422" s="8">
        <v>85</v>
      </c>
      <c r="R422" t="str">
        <f>TEXT(sala[[#This Row],[Hora de Llegada]],"DD/MM/AAAA")</f>
        <v>05/04/2023</v>
      </c>
      <c r="S422" t="str">
        <f>UPPER(TEXT(sala[[#This Row],[Fecha factura]],"DDDD"))</f>
        <v>MIÉRCOLES</v>
      </c>
      <c r="T422" s="10">
        <f>sala[[#This Row],[Hora de Salida]] - sala[[#This Row],[Hora de Llegada]] + IF(sala[[#This Row],[Estado de la Mesa]]="Ocupada",15/1440,0)</f>
        <v>0.11458333333090802</v>
      </c>
      <c r="U422" s="2">
        <v>71</v>
      </c>
      <c r="V422" s="9">
        <f>sala[[#This Row],[Tiempo de Preparacion (Minutos)]]/1440</f>
        <v>4.9305555555555554E-2</v>
      </c>
      <c r="W422" s="10">
        <f>IF(sala[[#This Row],[Tiempo de permanencia]]-sala[[#This Row],[Tiempo de Preparacion (Horas)]]&lt;0,0,sala[[#This Row],[Tiempo de permanencia]]-sala[[#This Row],[Tiempo de Preparacion (Horas)]])</f>
        <v>6.5277777775352458E-2</v>
      </c>
      <c r="X422" t="str">
        <f>IF(sala[[#This Row],[Tiempo Degustacion]]=0,"NO", "SI")</f>
        <v>SI</v>
      </c>
    </row>
    <row r="423" spans="1:24" x14ac:dyDescent="0.45">
      <c r="A423" s="3">
        <v>12</v>
      </c>
      <c r="B423" t="s">
        <v>835</v>
      </c>
      <c r="C423">
        <v>6</v>
      </c>
      <c r="D423" s="1">
        <v>45021.025000000001</v>
      </c>
      <c r="E423" s="1">
        <v>45021.131249999999</v>
      </c>
      <c r="F423" t="s">
        <v>19</v>
      </c>
      <c r="G423" t="s">
        <v>9</v>
      </c>
      <c r="H423" t="s">
        <v>1357</v>
      </c>
      <c r="I423" t="s">
        <v>836</v>
      </c>
      <c r="J423" t="s">
        <v>11</v>
      </c>
      <c r="K423" s="3">
        <v>422</v>
      </c>
      <c r="L423" t="s">
        <v>1359</v>
      </c>
      <c r="M423" t="s">
        <v>297</v>
      </c>
      <c r="N423" t="s">
        <v>24</v>
      </c>
      <c r="Q423" s="8">
        <v>88</v>
      </c>
      <c r="R423" t="str">
        <f>TEXT(sala[[#This Row],[Hora de Llegada]],"DD/MM/AAAA")</f>
        <v>05/04/2023</v>
      </c>
      <c r="S423" t="str">
        <f>UPPER(TEXT(sala[[#This Row],[Fecha factura]],"DDDD"))</f>
        <v>MIÉRCOLES</v>
      </c>
      <c r="T423" s="10">
        <f>sala[[#This Row],[Hora de Salida]] - sala[[#This Row],[Hora de Llegada]] + IF(sala[[#This Row],[Estado de la Mesa]]="Ocupada",15/1440,0)</f>
        <v>0.10624999999708962</v>
      </c>
      <c r="U423" s="2">
        <v>34</v>
      </c>
      <c r="V423" s="9">
        <f>sala[[#This Row],[Tiempo de Preparacion (Minutos)]]/1440</f>
        <v>2.361111111111111E-2</v>
      </c>
      <c r="W423" s="10">
        <f>IF(sala[[#This Row],[Tiempo de permanencia]]-sala[[#This Row],[Tiempo de Preparacion (Horas)]]&lt;0,0,sala[[#This Row],[Tiempo de permanencia]]-sala[[#This Row],[Tiempo de Preparacion (Horas)]])</f>
        <v>8.2638888885978506E-2</v>
      </c>
      <c r="X423" t="str">
        <f>IF(sala[[#This Row],[Tiempo Degustacion]]=0,"NO", "SI")</f>
        <v>SI</v>
      </c>
    </row>
    <row r="424" spans="1:24" x14ac:dyDescent="0.45">
      <c r="A424" s="3">
        <v>4</v>
      </c>
      <c r="B424" t="s">
        <v>436</v>
      </c>
      <c r="C424">
        <v>2</v>
      </c>
      <c r="D424" s="1">
        <v>45021.106944444444</v>
      </c>
      <c r="E424" s="1">
        <v>45021.206250000003</v>
      </c>
      <c r="F424" t="s">
        <v>13</v>
      </c>
      <c r="G424" t="s">
        <v>9</v>
      </c>
      <c r="H424" t="s">
        <v>15</v>
      </c>
      <c r="I424" t="s">
        <v>837</v>
      </c>
      <c r="J424" t="s">
        <v>21</v>
      </c>
      <c r="K424" s="3">
        <v>423</v>
      </c>
      <c r="L424" t="s">
        <v>71</v>
      </c>
      <c r="M424" t="s">
        <v>68</v>
      </c>
      <c r="N424" t="s">
        <v>87</v>
      </c>
      <c r="Q424" s="8">
        <v>152</v>
      </c>
      <c r="R424" t="str">
        <f>TEXT(sala[[#This Row],[Hora de Llegada]],"DD/MM/AAAA")</f>
        <v>05/04/2023</v>
      </c>
      <c r="S424" t="str">
        <f>UPPER(TEXT(sala[[#This Row],[Fecha factura]],"DDDD"))</f>
        <v>MIÉRCOLES</v>
      </c>
      <c r="T424" s="10">
        <f>sala[[#This Row],[Hora de Salida]] - sala[[#This Row],[Hora de Llegada]] + IF(sala[[#This Row],[Estado de la Mesa]]="Ocupada",15/1440,0)</f>
        <v>9.930555555911269E-2</v>
      </c>
      <c r="U424" s="2">
        <v>31</v>
      </c>
      <c r="V424" s="9">
        <f>sala[[#This Row],[Tiempo de Preparacion (Minutos)]]/1440</f>
        <v>2.1527777777777778E-2</v>
      </c>
      <c r="W424" s="10">
        <f>IF(sala[[#This Row],[Tiempo de permanencia]]-sala[[#This Row],[Tiempo de Preparacion (Horas)]]&lt;0,0,sala[[#This Row],[Tiempo de permanencia]]-sala[[#This Row],[Tiempo de Preparacion (Horas)]])</f>
        <v>7.7777777781334906E-2</v>
      </c>
      <c r="X424" t="str">
        <f>IF(sala[[#This Row],[Tiempo Degustacion]]=0,"NO", "SI")</f>
        <v>SI</v>
      </c>
    </row>
    <row r="425" spans="1:24" x14ac:dyDescent="0.45">
      <c r="A425" s="3">
        <v>13</v>
      </c>
      <c r="B425" t="s">
        <v>838</v>
      </c>
      <c r="C425">
        <v>3</v>
      </c>
      <c r="D425" s="1">
        <v>45021.047222222223</v>
      </c>
      <c r="E425" s="1">
        <v>45021.136805555558</v>
      </c>
      <c r="F425" t="s">
        <v>19</v>
      </c>
      <c r="G425" t="s">
        <v>33</v>
      </c>
      <c r="H425" t="s">
        <v>15</v>
      </c>
      <c r="I425" t="s">
        <v>839</v>
      </c>
      <c r="J425" t="s">
        <v>11</v>
      </c>
      <c r="K425" s="3">
        <v>424</v>
      </c>
      <c r="L425" t="s">
        <v>17</v>
      </c>
      <c r="M425" t="s">
        <v>390</v>
      </c>
      <c r="N425" t="s">
        <v>116</v>
      </c>
      <c r="Q425" s="8">
        <v>147</v>
      </c>
      <c r="R425" t="str">
        <f>TEXT(sala[[#This Row],[Hora de Llegada]],"DD/MM/AAAA")</f>
        <v>05/04/2023</v>
      </c>
      <c r="S425" t="str">
        <f>UPPER(TEXT(sala[[#This Row],[Fecha factura]],"DDDD"))</f>
        <v>MIÉRCOLES</v>
      </c>
      <c r="T425" s="10">
        <f>sala[[#This Row],[Hora de Salida]] - sala[[#This Row],[Hora de Llegada]] + IF(sala[[#This Row],[Estado de la Mesa]]="Ocupada",15/1440,0)</f>
        <v>8.9583333334303461E-2</v>
      </c>
      <c r="U425" s="2">
        <v>88</v>
      </c>
      <c r="V425" s="9">
        <f>sala[[#This Row],[Tiempo de Preparacion (Minutos)]]/1440</f>
        <v>6.1111111111111109E-2</v>
      </c>
      <c r="W425" s="10">
        <f>IF(sala[[#This Row],[Tiempo de permanencia]]-sala[[#This Row],[Tiempo de Preparacion (Horas)]]&lt;0,0,sala[[#This Row],[Tiempo de permanencia]]-sala[[#This Row],[Tiempo de Preparacion (Horas)]])</f>
        <v>2.8472222223192352E-2</v>
      </c>
      <c r="X425" t="str">
        <f>IF(sala[[#This Row],[Tiempo Degustacion]]=0,"NO", "SI")</f>
        <v>SI</v>
      </c>
    </row>
    <row r="426" spans="1:24" x14ac:dyDescent="0.45">
      <c r="A426" s="3">
        <v>18</v>
      </c>
      <c r="B426" t="s">
        <v>840</v>
      </c>
      <c r="C426">
        <v>3</v>
      </c>
      <c r="D426" s="1">
        <v>45021.058333333334</v>
      </c>
      <c r="E426" s="1">
        <v>45021.15625</v>
      </c>
      <c r="F426" t="s">
        <v>19</v>
      </c>
      <c r="G426" t="s">
        <v>9</v>
      </c>
      <c r="H426" t="s">
        <v>1357</v>
      </c>
      <c r="I426" t="s">
        <v>841</v>
      </c>
      <c r="J426" t="s">
        <v>11</v>
      </c>
      <c r="K426" s="3">
        <v>425</v>
      </c>
      <c r="L426" t="s">
        <v>1354</v>
      </c>
      <c r="M426" t="s">
        <v>211</v>
      </c>
      <c r="Q426" s="8">
        <v>19</v>
      </c>
      <c r="R426" t="str">
        <f>TEXT(sala[[#This Row],[Hora de Llegada]],"DD/MM/AAAA")</f>
        <v>05/04/2023</v>
      </c>
      <c r="S426" t="str">
        <f>UPPER(TEXT(sala[[#This Row],[Fecha factura]],"DDDD"))</f>
        <v>MIÉRCOLES</v>
      </c>
      <c r="T426" s="10">
        <f>sala[[#This Row],[Hora de Salida]] - sala[[#This Row],[Hora de Llegada]] + IF(sala[[#This Row],[Estado de la Mesa]]="Ocupada",15/1440,0)</f>
        <v>9.7916666665696539E-2</v>
      </c>
      <c r="U426" s="2">
        <v>28</v>
      </c>
      <c r="V426" s="9">
        <f>sala[[#This Row],[Tiempo de Preparacion (Minutos)]]/1440</f>
        <v>1.9444444444444445E-2</v>
      </c>
      <c r="W426" s="10">
        <f>IF(sala[[#This Row],[Tiempo de permanencia]]-sala[[#This Row],[Tiempo de Preparacion (Horas)]]&lt;0,0,sala[[#This Row],[Tiempo de permanencia]]-sala[[#This Row],[Tiempo de Preparacion (Horas)]])</f>
        <v>7.8472222221252094E-2</v>
      </c>
      <c r="X426" t="str">
        <f>IF(sala[[#This Row],[Tiempo Degustacion]]=0,"NO", "SI")</f>
        <v>SI</v>
      </c>
    </row>
    <row r="427" spans="1:24" x14ac:dyDescent="0.45">
      <c r="A427" s="3">
        <v>5</v>
      </c>
      <c r="B427" t="s">
        <v>842</v>
      </c>
      <c r="C427">
        <v>2</v>
      </c>
      <c r="D427" s="1">
        <v>45021.132638888892</v>
      </c>
      <c r="E427" s="1">
        <v>45021.209722222222</v>
      </c>
      <c r="F427" t="s">
        <v>30</v>
      </c>
      <c r="G427" t="s">
        <v>9</v>
      </c>
      <c r="H427" t="s">
        <v>1357</v>
      </c>
      <c r="I427" t="s">
        <v>843</v>
      </c>
      <c r="J427" t="s">
        <v>11</v>
      </c>
      <c r="K427" s="3">
        <v>426</v>
      </c>
      <c r="L427" t="s">
        <v>22</v>
      </c>
      <c r="M427" t="s">
        <v>512</v>
      </c>
      <c r="N427" t="s">
        <v>42</v>
      </c>
      <c r="O427" t="s">
        <v>83</v>
      </c>
      <c r="P427" t="s">
        <v>24</v>
      </c>
      <c r="Q427" s="8">
        <v>247</v>
      </c>
      <c r="R427" t="str">
        <f>TEXT(sala[[#This Row],[Hora de Llegada]],"DD/MM/AAAA")</f>
        <v>05/04/2023</v>
      </c>
      <c r="S427" t="str">
        <f>UPPER(TEXT(sala[[#This Row],[Fecha factura]],"DDDD"))</f>
        <v>MIÉRCOLES</v>
      </c>
      <c r="T427" s="10">
        <f>sala[[#This Row],[Hora de Salida]] - sala[[#This Row],[Hora de Llegada]] + IF(sala[[#This Row],[Estado de la Mesa]]="Ocupada",15/1440,0)</f>
        <v>7.7083333329937886E-2</v>
      </c>
      <c r="U427" s="2">
        <v>116</v>
      </c>
      <c r="V427" s="9">
        <f>sala[[#This Row],[Tiempo de Preparacion (Minutos)]]/1440</f>
        <v>8.0555555555555561E-2</v>
      </c>
      <c r="W427" s="10">
        <f>IF(sala[[#This Row],[Tiempo de permanencia]]-sala[[#This Row],[Tiempo de Preparacion (Horas)]]&lt;0,0,sala[[#This Row],[Tiempo de permanencia]]-sala[[#This Row],[Tiempo de Preparacion (Horas)]])</f>
        <v>0</v>
      </c>
      <c r="X427" t="str">
        <f>IF(sala[[#This Row],[Tiempo Degustacion]]=0,"NO", "SI")</f>
        <v>NO</v>
      </c>
    </row>
    <row r="428" spans="1:24" x14ac:dyDescent="0.45">
      <c r="A428" s="3">
        <v>2</v>
      </c>
      <c r="B428" t="s">
        <v>354</v>
      </c>
      <c r="C428">
        <v>4</v>
      </c>
      <c r="D428" s="1">
        <v>45021.106944444444</v>
      </c>
      <c r="E428" s="1">
        <v>45021.154861111114</v>
      </c>
      <c r="F428" t="s">
        <v>19</v>
      </c>
      <c r="G428" t="s">
        <v>9</v>
      </c>
      <c r="H428" t="s">
        <v>15</v>
      </c>
      <c r="I428" t="s">
        <v>844</v>
      </c>
      <c r="J428" t="s">
        <v>21</v>
      </c>
      <c r="K428" s="3">
        <v>427</v>
      </c>
      <c r="L428" t="s">
        <v>45</v>
      </c>
      <c r="M428" t="s">
        <v>229</v>
      </c>
      <c r="N428" t="s">
        <v>55</v>
      </c>
      <c r="O428" t="s">
        <v>62</v>
      </c>
      <c r="P428" t="s">
        <v>47</v>
      </c>
      <c r="Q428" s="8">
        <v>206</v>
      </c>
      <c r="R428" t="str">
        <f>TEXT(sala[[#This Row],[Hora de Llegada]],"DD/MM/AAAA")</f>
        <v>05/04/2023</v>
      </c>
      <c r="S428" t="str">
        <f>UPPER(TEXT(sala[[#This Row],[Fecha factura]],"DDDD"))</f>
        <v>MIÉRCOLES</v>
      </c>
      <c r="T428" s="10">
        <f>sala[[#This Row],[Hora de Salida]] - sala[[#This Row],[Hora de Llegada]] + IF(sala[[#This Row],[Estado de la Mesa]]="Ocupada",15/1440,0)</f>
        <v>4.7916666670062114E-2</v>
      </c>
      <c r="U428" s="2">
        <v>166</v>
      </c>
      <c r="V428" s="9">
        <f>sala[[#This Row],[Tiempo de Preparacion (Minutos)]]/1440</f>
        <v>0.11527777777777778</v>
      </c>
      <c r="W428" s="10">
        <f>IF(sala[[#This Row],[Tiempo de permanencia]]-sala[[#This Row],[Tiempo de Preparacion (Horas)]]&lt;0,0,sala[[#This Row],[Tiempo de permanencia]]-sala[[#This Row],[Tiempo de Preparacion (Horas)]])</f>
        <v>0</v>
      </c>
      <c r="X428" t="str">
        <f>IF(sala[[#This Row],[Tiempo Degustacion]]=0,"NO", "SI")</f>
        <v>NO</v>
      </c>
    </row>
    <row r="429" spans="1:24" x14ac:dyDescent="0.45">
      <c r="A429" s="3">
        <v>7</v>
      </c>
      <c r="B429" t="s">
        <v>845</v>
      </c>
      <c r="C429">
        <v>5</v>
      </c>
      <c r="D429" s="1">
        <v>45021.137499999997</v>
      </c>
      <c r="E429" s="1">
        <v>45021.252083333333</v>
      </c>
      <c r="F429" t="s">
        <v>30</v>
      </c>
      <c r="G429" t="s">
        <v>14</v>
      </c>
      <c r="H429" t="s">
        <v>1357</v>
      </c>
      <c r="I429" t="s">
        <v>846</v>
      </c>
      <c r="J429" t="s">
        <v>11</v>
      </c>
      <c r="K429" s="3">
        <v>428</v>
      </c>
      <c r="L429" t="s">
        <v>71</v>
      </c>
      <c r="M429" t="s">
        <v>80</v>
      </c>
      <c r="N429" t="s">
        <v>62</v>
      </c>
      <c r="O429" t="s">
        <v>83</v>
      </c>
      <c r="P429" t="s">
        <v>23</v>
      </c>
      <c r="Q429" s="8">
        <v>175</v>
      </c>
      <c r="R429" t="str">
        <f>TEXT(sala[[#This Row],[Hora de Llegada]],"DD/MM/AAAA")</f>
        <v>05/04/2023</v>
      </c>
      <c r="S429" t="str">
        <f>UPPER(TEXT(sala[[#This Row],[Fecha factura]],"DDDD"))</f>
        <v>MIÉRCOLES</v>
      </c>
      <c r="T429" s="10">
        <f>sala[[#This Row],[Hora de Salida]] - sala[[#This Row],[Hora de Llegada]] + IF(sala[[#This Row],[Estado de la Mesa]]="Ocupada",15/1440,0)</f>
        <v>0.11458333333575865</v>
      </c>
      <c r="U429" s="2">
        <v>179</v>
      </c>
      <c r="V429" s="9">
        <f>sala[[#This Row],[Tiempo de Preparacion (Minutos)]]/1440</f>
        <v>0.12430555555555556</v>
      </c>
      <c r="W429" s="10">
        <f>IF(sala[[#This Row],[Tiempo de permanencia]]-sala[[#This Row],[Tiempo de Preparacion (Horas)]]&lt;0,0,sala[[#This Row],[Tiempo de permanencia]]-sala[[#This Row],[Tiempo de Preparacion (Horas)]])</f>
        <v>0</v>
      </c>
      <c r="X429" t="str">
        <f>IF(sala[[#This Row],[Tiempo Degustacion]]=0,"NO", "SI")</f>
        <v>NO</v>
      </c>
    </row>
    <row r="430" spans="1:24" x14ac:dyDescent="0.45">
      <c r="A430" s="3">
        <v>8</v>
      </c>
      <c r="B430" t="s">
        <v>847</v>
      </c>
      <c r="C430">
        <v>1</v>
      </c>
      <c r="D430" s="1">
        <v>45021.006944444445</v>
      </c>
      <c r="E430" s="1">
        <v>45021.156944444447</v>
      </c>
      <c r="F430" t="s">
        <v>30</v>
      </c>
      <c r="G430" t="s">
        <v>9</v>
      </c>
      <c r="H430" t="s">
        <v>1357</v>
      </c>
      <c r="I430" t="s">
        <v>848</v>
      </c>
      <c r="J430" t="s">
        <v>11</v>
      </c>
      <c r="K430" s="3">
        <v>429</v>
      </c>
      <c r="L430" t="s">
        <v>22</v>
      </c>
      <c r="M430" t="s">
        <v>297</v>
      </c>
      <c r="Q430" s="8">
        <v>78</v>
      </c>
      <c r="R430" t="str">
        <f>TEXT(sala[[#This Row],[Hora de Llegada]],"DD/MM/AAAA")</f>
        <v>05/04/2023</v>
      </c>
      <c r="S430" t="str">
        <f>UPPER(TEXT(sala[[#This Row],[Fecha factura]],"DDDD"))</f>
        <v>MIÉRCOLES</v>
      </c>
      <c r="T430" s="10">
        <f>sala[[#This Row],[Hora de Salida]] - sala[[#This Row],[Hora de Llegada]] + IF(sala[[#This Row],[Estado de la Mesa]]="Ocupada",15/1440,0)</f>
        <v>0.15000000000145519</v>
      </c>
      <c r="U430" s="2">
        <v>27</v>
      </c>
      <c r="V430" s="9">
        <f>sala[[#This Row],[Tiempo de Preparacion (Minutos)]]/1440</f>
        <v>1.8749999999999999E-2</v>
      </c>
      <c r="W430" s="10">
        <f>IF(sala[[#This Row],[Tiempo de permanencia]]-sala[[#This Row],[Tiempo de Preparacion (Horas)]]&lt;0,0,sala[[#This Row],[Tiempo de permanencia]]-sala[[#This Row],[Tiempo de Preparacion (Horas)]])</f>
        <v>0.1312500000014552</v>
      </c>
      <c r="X430" t="str">
        <f>IF(sala[[#This Row],[Tiempo Degustacion]]=0,"NO", "SI")</f>
        <v>SI</v>
      </c>
    </row>
    <row r="431" spans="1:24" x14ac:dyDescent="0.45">
      <c r="A431" s="3">
        <v>7</v>
      </c>
      <c r="B431" t="s">
        <v>849</v>
      </c>
      <c r="C431">
        <v>3</v>
      </c>
      <c r="D431" s="1">
        <v>45021.097916666666</v>
      </c>
      <c r="E431" s="1">
        <v>45021.165972222225</v>
      </c>
      <c r="F431" t="s">
        <v>30</v>
      </c>
      <c r="G431" t="s">
        <v>9</v>
      </c>
      <c r="H431" t="s">
        <v>1356</v>
      </c>
      <c r="I431" t="s">
        <v>850</v>
      </c>
      <c r="J431" t="s">
        <v>11</v>
      </c>
      <c r="K431" s="3">
        <v>430</v>
      </c>
      <c r="L431" t="s">
        <v>39</v>
      </c>
      <c r="M431" t="s">
        <v>229</v>
      </c>
      <c r="Q431" s="8">
        <v>25</v>
      </c>
      <c r="R431" t="str">
        <f>TEXT(sala[[#This Row],[Hora de Llegada]],"DD/MM/AAAA")</f>
        <v>05/04/2023</v>
      </c>
      <c r="S431" t="str">
        <f>UPPER(TEXT(sala[[#This Row],[Fecha factura]],"DDDD"))</f>
        <v>MIÉRCOLES</v>
      </c>
      <c r="T431" s="10">
        <f>sala[[#This Row],[Hora de Salida]] - sala[[#This Row],[Hora de Llegada]] + IF(sala[[#This Row],[Estado de la Mesa]]="Ocupada",15/1440,0)</f>
        <v>6.805555555911269E-2</v>
      </c>
      <c r="U431" s="2">
        <v>49</v>
      </c>
      <c r="V431" s="9">
        <f>sala[[#This Row],[Tiempo de Preparacion (Minutos)]]/1440</f>
        <v>3.4027777777777775E-2</v>
      </c>
      <c r="W431" s="10">
        <f>IF(sala[[#This Row],[Tiempo de permanencia]]-sala[[#This Row],[Tiempo de Preparacion (Horas)]]&lt;0,0,sala[[#This Row],[Tiempo de permanencia]]-sala[[#This Row],[Tiempo de Preparacion (Horas)]])</f>
        <v>3.4027777781334916E-2</v>
      </c>
      <c r="X431" t="str">
        <f>IF(sala[[#This Row],[Tiempo Degustacion]]=0,"NO", "SI")</f>
        <v>SI</v>
      </c>
    </row>
    <row r="432" spans="1:24" x14ac:dyDescent="0.45">
      <c r="A432" s="3">
        <v>15</v>
      </c>
      <c r="B432" t="s">
        <v>586</v>
      </c>
      <c r="C432">
        <v>5</v>
      </c>
      <c r="D432" s="1">
        <v>45021.147916666669</v>
      </c>
      <c r="E432" s="1">
        <v>45021.309027777781</v>
      </c>
      <c r="F432" t="s">
        <v>26</v>
      </c>
      <c r="G432" t="s">
        <v>9</v>
      </c>
      <c r="H432" t="s">
        <v>1357</v>
      </c>
      <c r="I432" t="s">
        <v>851</v>
      </c>
      <c r="J432" t="s">
        <v>21</v>
      </c>
      <c r="K432" s="3">
        <v>431</v>
      </c>
      <c r="L432" t="s">
        <v>105</v>
      </c>
      <c r="M432" t="s">
        <v>123</v>
      </c>
      <c r="Q432" s="8">
        <v>60</v>
      </c>
      <c r="R432" t="str">
        <f>TEXT(sala[[#This Row],[Hora de Llegada]],"DD/MM/AAAA")</f>
        <v>05/04/2023</v>
      </c>
      <c r="S432" t="str">
        <f>UPPER(TEXT(sala[[#This Row],[Fecha factura]],"DDDD"))</f>
        <v>MIÉRCOLES</v>
      </c>
      <c r="T432" s="10">
        <f>sala[[#This Row],[Hora de Salida]] - sala[[#This Row],[Hora de Llegada]] + IF(sala[[#This Row],[Estado de la Mesa]]="Ocupada",15/1440,0)</f>
        <v>0.16111111111240461</v>
      </c>
      <c r="U432" s="2">
        <v>20</v>
      </c>
      <c r="V432" s="9">
        <f>sala[[#This Row],[Tiempo de Preparacion (Minutos)]]/1440</f>
        <v>1.3888888888888888E-2</v>
      </c>
      <c r="W432" s="10">
        <f>IF(sala[[#This Row],[Tiempo de permanencia]]-sala[[#This Row],[Tiempo de Preparacion (Horas)]]&lt;0,0,sala[[#This Row],[Tiempo de permanencia]]-sala[[#This Row],[Tiempo de Preparacion (Horas)]])</f>
        <v>0.14722222222351572</v>
      </c>
      <c r="X432" t="str">
        <f>IF(sala[[#This Row],[Tiempo Degustacion]]=0,"NO", "SI")</f>
        <v>SI</v>
      </c>
    </row>
    <row r="433" spans="1:24" x14ac:dyDescent="0.45">
      <c r="A433" s="3">
        <v>10</v>
      </c>
      <c r="B433" t="s">
        <v>852</v>
      </c>
      <c r="C433">
        <v>2</v>
      </c>
      <c r="D433" s="1">
        <v>45021.146527777775</v>
      </c>
      <c r="E433" s="1">
        <v>45021.245833333334</v>
      </c>
      <c r="F433" t="s">
        <v>30</v>
      </c>
      <c r="G433" t="s">
        <v>33</v>
      </c>
      <c r="H433" t="s">
        <v>1357</v>
      </c>
      <c r="I433" t="s">
        <v>853</v>
      </c>
      <c r="J433" t="s">
        <v>21</v>
      </c>
      <c r="K433" s="3">
        <v>432</v>
      </c>
      <c r="L433" t="s">
        <v>17</v>
      </c>
      <c r="M433" t="s">
        <v>279</v>
      </c>
      <c r="N433" t="s">
        <v>65</v>
      </c>
      <c r="O433" t="s">
        <v>42</v>
      </c>
      <c r="Q433" s="8">
        <v>109</v>
      </c>
      <c r="R433" t="str">
        <f>TEXT(sala[[#This Row],[Hora de Llegada]],"DD/MM/AAAA")</f>
        <v>05/04/2023</v>
      </c>
      <c r="S433" t="str">
        <f>UPPER(TEXT(sala[[#This Row],[Fecha factura]],"DDDD"))</f>
        <v>MIÉRCOLES</v>
      </c>
      <c r="T433" s="10">
        <f>sala[[#This Row],[Hora de Salida]] - sala[[#This Row],[Hora de Llegada]] + IF(sala[[#This Row],[Estado de la Mesa]]="Ocupada",15/1440,0)</f>
        <v>9.930555555911269E-2</v>
      </c>
      <c r="U433" s="2">
        <v>74</v>
      </c>
      <c r="V433" s="9">
        <f>sala[[#This Row],[Tiempo de Preparacion (Minutos)]]/1440</f>
        <v>5.1388888888888887E-2</v>
      </c>
      <c r="W433" s="10">
        <f>IF(sala[[#This Row],[Tiempo de permanencia]]-sala[[#This Row],[Tiempo de Preparacion (Horas)]]&lt;0,0,sala[[#This Row],[Tiempo de permanencia]]-sala[[#This Row],[Tiempo de Preparacion (Horas)]])</f>
        <v>4.7916666670223804E-2</v>
      </c>
      <c r="X433" t="str">
        <f>IF(sala[[#This Row],[Tiempo Degustacion]]=0,"NO", "SI")</f>
        <v>SI</v>
      </c>
    </row>
    <row r="434" spans="1:24" x14ac:dyDescent="0.45">
      <c r="A434" s="3">
        <v>10</v>
      </c>
      <c r="B434" t="s">
        <v>36</v>
      </c>
      <c r="C434">
        <v>4</v>
      </c>
      <c r="D434" s="1">
        <v>45021.051388888889</v>
      </c>
      <c r="E434" s="1">
        <v>45021.131249999999</v>
      </c>
      <c r="F434" t="s">
        <v>30</v>
      </c>
      <c r="G434" t="s">
        <v>9</v>
      </c>
      <c r="H434" t="s">
        <v>1357</v>
      </c>
      <c r="I434" t="s">
        <v>854</v>
      </c>
      <c r="J434" t="s">
        <v>11</v>
      </c>
      <c r="K434" s="3">
        <v>433</v>
      </c>
      <c r="L434" t="s">
        <v>45</v>
      </c>
      <c r="M434" t="s">
        <v>123</v>
      </c>
      <c r="N434" t="s">
        <v>46</v>
      </c>
      <c r="Q434" s="8">
        <v>102</v>
      </c>
      <c r="R434" t="str">
        <f>TEXT(sala[[#This Row],[Hora de Llegada]],"DD/MM/AAAA")</f>
        <v>05/04/2023</v>
      </c>
      <c r="S434" t="str">
        <f>UPPER(TEXT(sala[[#This Row],[Fecha factura]],"DDDD"))</f>
        <v>MIÉRCOLES</v>
      </c>
      <c r="T434" s="10">
        <f>sala[[#This Row],[Hora de Salida]] - sala[[#This Row],[Hora de Llegada]] + IF(sala[[#This Row],[Estado de la Mesa]]="Ocupada",15/1440,0)</f>
        <v>7.9861111109494232E-2</v>
      </c>
      <c r="U434" s="2">
        <v>74</v>
      </c>
      <c r="V434" s="9">
        <f>sala[[#This Row],[Tiempo de Preparacion (Minutos)]]/1440</f>
        <v>5.1388888888888887E-2</v>
      </c>
      <c r="W434" s="10">
        <f>IF(sala[[#This Row],[Tiempo de permanencia]]-sala[[#This Row],[Tiempo de Preparacion (Horas)]]&lt;0,0,sala[[#This Row],[Tiempo de permanencia]]-sala[[#This Row],[Tiempo de Preparacion (Horas)]])</f>
        <v>2.8472222220605345E-2</v>
      </c>
      <c r="X434" t="str">
        <f>IF(sala[[#This Row],[Tiempo Degustacion]]=0,"NO", "SI")</f>
        <v>SI</v>
      </c>
    </row>
    <row r="435" spans="1:24" x14ac:dyDescent="0.45">
      <c r="A435" s="3">
        <v>15</v>
      </c>
      <c r="B435" t="s">
        <v>855</v>
      </c>
      <c r="C435">
        <v>4</v>
      </c>
      <c r="D435" s="1">
        <v>45021.010416666664</v>
      </c>
      <c r="E435" s="1">
        <v>45021.163194444445</v>
      </c>
      <c r="F435" t="s">
        <v>30</v>
      </c>
      <c r="G435" t="s">
        <v>9</v>
      </c>
      <c r="H435" t="s">
        <v>1357</v>
      </c>
      <c r="I435" t="s">
        <v>856</v>
      </c>
      <c r="J435" t="s">
        <v>11</v>
      </c>
      <c r="K435" s="3">
        <v>434</v>
      </c>
      <c r="L435" t="s">
        <v>45</v>
      </c>
      <c r="M435" t="s">
        <v>297</v>
      </c>
      <c r="N435" t="s">
        <v>150</v>
      </c>
      <c r="Q435" s="8">
        <v>96</v>
      </c>
      <c r="R435" t="str">
        <f>TEXT(sala[[#This Row],[Hora de Llegada]],"DD/MM/AAAA")</f>
        <v>05/04/2023</v>
      </c>
      <c r="S435" t="str">
        <f>UPPER(TEXT(sala[[#This Row],[Fecha factura]],"DDDD"))</f>
        <v>MIÉRCOLES</v>
      </c>
      <c r="T435" s="10">
        <f>sala[[#This Row],[Hora de Salida]] - sala[[#This Row],[Hora de Llegada]] + IF(sala[[#This Row],[Estado de la Mesa]]="Ocupada",15/1440,0)</f>
        <v>0.15277777778101154</v>
      </c>
      <c r="U435" s="2">
        <v>58</v>
      </c>
      <c r="V435" s="9">
        <f>sala[[#This Row],[Tiempo de Preparacion (Minutos)]]/1440</f>
        <v>4.027777777777778E-2</v>
      </c>
      <c r="W435" s="10">
        <f>IF(sala[[#This Row],[Tiempo de permanencia]]-sala[[#This Row],[Tiempo de Preparacion (Horas)]]&lt;0,0,sala[[#This Row],[Tiempo de permanencia]]-sala[[#This Row],[Tiempo de Preparacion (Horas)]])</f>
        <v>0.11250000000323376</v>
      </c>
      <c r="X435" t="str">
        <f>IF(sala[[#This Row],[Tiempo Degustacion]]=0,"NO", "SI")</f>
        <v>SI</v>
      </c>
    </row>
    <row r="436" spans="1:24" x14ac:dyDescent="0.45">
      <c r="A436" s="3">
        <v>17</v>
      </c>
      <c r="B436" t="s">
        <v>857</v>
      </c>
      <c r="C436">
        <v>6</v>
      </c>
      <c r="D436" s="1">
        <v>45021.161805555559</v>
      </c>
      <c r="E436" s="1">
        <v>45021.250694444447</v>
      </c>
      <c r="F436" t="s">
        <v>26</v>
      </c>
      <c r="G436" t="s">
        <v>9</v>
      </c>
      <c r="H436" t="s">
        <v>1357</v>
      </c>
      <c r="I436" t="s">
        <v>858</v>
      </c>
      <c r="J436" t="s">
        <v>38</v>
      </c>
      <c r="K436" s="3">
        <v>435</v>
      </c>
      <c r="L436" t="s">
        <v>1359</v>
      </c>
      <c r="M436" t="s">
        <v>297</v>
      </c>
      <c r="N436" t="s">
        <v>65</v>
      </c>
      <c r="O436" t="s">
        <v>161</v>
      </c>
      <c r="Q436" s="8">
        <v>154</v>
      </c>
      <c r="R436" t="str">
        <f>TEXT(sala[[#This Row],[Hora de Llegada]],"DD/MM/AAAA")</f>
        <v>05/04/2023</v>
      </c>
      <c r="S436" t="str">
        <f>UPPER(TEXT(sala[[#This Row],[Fecha factura]],"DDDD"))</f>
        <v>MIÉRCOLES</v>
      </c>
      <c r="T436" s="10">
        <f>sala[[#This Row],[Hora de Salida]] - sala[[#This Row],[Hora de Llegada]] + IF(sala[[#This Row],[Estado de la Mesa]]="Ocupada",15/1440,0)</f>
        <v>9.9305555554262057E-2</v>
      </c>
      <c r="U436" s="2">
        <v>111</v>
      </c>
      <c r="V436" s="9">
        <f>sala[[#This Row],[Tiempo de Preparacion (Minutos)]]/1440</f>
        <v>7.7083333333333337E-2</v>
      </c>
      <c r="W436" s="10">
        <f>IF(sala[[#This Row],[Tiempo de permanencia]]-sala[[#This Row],[Tiempo de Preparacion (Horas)]]&lt;0,0,sala[[#This Row],[Tiempo de permanencia]]-sala[[#This Row],[Tiempo de Preparacion (Horas)]])</f>
        <v>2.222222222092872E-2</v>
      </c>
      <c r="X436" t="str">
        <f>IF(sala[[#This Row],[Tiempo Degustacion]]=0,"NO", "SI")</f>
        <v>SI</v>
      </c>
    </row>
    <row r="437" spans="1:24" x14ac:dyDescent="0.45">
      <c r="A437" s="3">
        <v>10</v>
      </c>
      <c r="B437" t="s">
        <v>859</v>
      </c>
      <c r="C437">
        <v>3</v>
      </c>
      <c r="D437" s="1">
        <v>45021.008333333331</v>
      </c>
      <c r="E437" s="1">
        <v>45021.169444444444</v>
      </c>
      <c r="F437" t="s">
        <v>26</v>
      </c>
      <c r="G437" t="s">
        <v>9</v>
      </c>
      <c r="H437" t="s">
        <v>1357</v>
      </c>
      <c r="I437" t="s">
        <v>812</v>
      </c>
      <c r="J437" t="s">
        <v>38</v>
      </c>
      <c r="K437" s="3">
        <v>436</v>
      </c>
      <c r="L437" t="s">
        <v>22</v>
      </c>
      <c r="M437" t="s">
        <v>68</v>
      </c>
      <c r="Q437" s="8">
        <v>56</v>
      </c>
      <c r="R437" t="str">
        <f>TEXT(sala[[#This Row],[Hora de Llegada]],"DD/MM/AAAA")</f>
        <v>05/04/2023</v>
      </c>
      <c r="S437" t="str">
        <f>UPPER(TEXT(sala[[#This Row],[Fecha factura]],"DDDD"))</f>
        <v>MIÉRCOLES</v>
      </c>
      <c r="T437" s="10">
        <f>sala[[#This Row],[Hora de Salida]] - sala[[#This Row],[Hora de Llegada]] + IF(sala[[#This Row],[Estado de la Mesa]]="Ocupada",15/1440,0)</f>
        <v>0.17152777777907127</v>
      </c>
      <c r="U437" s="2">
        <v>45</v>
      </c>
      <c r="V437" s="9">
        <f>sala[[#This Row],[Tiempo de Preparacion (Minutos)]]/1440</f>
        <v>3.125E-2</v>
      </c>
      <c r="W437" s="10">
        <f>IF(sala[[#This Row],[Tiempo de permanencia]]-sala[[#This Row],[Tiempo de Preparacion (Horas)]]&lt;0,0,sala[[#This Row],[Tiempo de permanencia]]-sala[[#This Row],[Tiempo de Preparacion (Horas)]])</f>
        <v>0.14027777777907127</v>
      </c>
      <c r="X437" t="str">
        <f>IF(sala[[#This Row],[Tiempo Degustacion]]=0,"NO", "SI")</f>
        <v>SI</v>
      </c>
    </row>
    <row r="438" spans="1:24" x14ac:dyDescent="0.45">
      <c r="A438" s="3">
        <v>16</v>
      </c>
      <c r="B438" t="s">
        <v>650</v>
      </c>
      <c r="C438">
        <v>6</v>
      </c>
      <c r="D438" s="1">
        <v>45021.126388888886</v>
      </c>
      <c r="E438" s="1">
        <v>45021.225694444445</v>
      </c>
      <c r="F438" t="s">
        <v>8</v>
      </c>
      <c r="G438" t="s">
        <v>9</v>
      </c>
      <c r="H438" t="s">
        <v>1357</v>
      </c>
      <c r="I438" t="s">
        <v>860</v>
      </c>
      <c r="J438" t="s">
        <v>11</v>
      </c>
      <c r="K438" s="3">
        <v>437</v>
      </c>
      <c r="L438" t="s">
        <v>28</v>
      </c>
      <c r="M438" t="s">
        <v>35</v>
      </c>
      <c r="Q438" s="8">
        <v>70</v>
      </c>
      <c r="R438" t="str">
        <f>TEXT(sala[[#This Row],[Hora de Llegada]],"DD/MM/AAAA")</f>
        <v>05/04/2023</v>
      </c>
      <c r="S438" t="str">
        <f>UPPER(TEXT(sala[[#This Row],[Fecha factura]],"DDDD"))</f>
        <v>MIÉRCOLES</v>
      </c>
      <c r="T438" s="10">
        <f>sala[[#This Row],[Hora de Salida]] - sala[[#This Row],[Hora de Llegada]] + IF(sala[[#This Row],[Estado de la Mesa]]="Ocupada",15/1440,0)</f>
        <v>9.930555555911269E-2</v>
      </c>
      <c r="U438" s="2">
        <v>51</v>
      </c>
      <c r="V438" s="9">
        <f>sala[[#This Row],[Tiempo de Preparacion (Minutos)]]/1440</f>
        <v>3.5416666666666666E-2</v>
      </c>
      <c r="W438" s="10">
        <f>IF(sala[[#This Row],[Tiempo de permanencia]]-sala[[#This Row],[Tiempo de Preparacion (Horas)]]&lt;0,0,sala[[#This Row],[Tiempo de permanencia]]-sala[[#This Row],[Tiempo de Preparacion (Horas)]])</f>
        <v>6.3888888892446025E-2</v>
      </c>
      <c r="X438" t="str">
        <f>IF(sala[[#This Row],[Tiempo Degustacion]]=0,"NO", "SI")</f>
        <v>SI</v>
      </c>
    </row>
    <row r="439" spans="1:24" x14ac:dyDescent="0.45">
      <c r="A439" s="3">
        <v>2</v>
      </c>
      <c r="B439" t="s">
        <v>861</v>
      </c>
      <c r="C439">
        <v>1</v>
      </c>
      <c r="D439" s="1">
        <v>45021.165277777778</v>
      </c>
      <c r="E439" s="1">
        <v>45021.314583333333</v>
      </c>
      <c r="F439" t="s">
        <v>13</v>
      </c>
      <c r="G439" t="s">
        <v>9</v>
      </c>
      <c r="H439" t="s">
        <v>1357</v>
      </c>
      <c r="I439" t="s">
        <v>862</v>
      </c>
      <c r="J439" t="s">
        <v>21</v>
      </c>
      <c r="K439" s="3">
        <v>438</v>
      </c>
      <c r="L439" t="s">
        <v>105</v>
      </c>
      <c r="M439" t="s">
        <v>512</v>
      </c>
      <c r="Q439" s="8">
        <v>33</v>
      </c>
      <c r="R439" t="str">
        <f>TEXT(sala[[#This Row],[Hora de Llegada]],"DD/MM/AAAA")</f>
        <v>05/04/2023</v>
      </c>
      <c r="S439" t="str">
        <f>UPPER(TEXT(sala[[#This Row],[Fecha factura]],"DDDD"))</f>
        <v>MIÉRCOLES</v>
      </c>
      <c r="T439" s="10">
        <f>sala[[#This Row],[Hora de Salida]] - sala[[#This Row],[Hora de Llegada]] + IF(sala[[#This Row],[Estado de la Mesa]]="Ocupada",15/1440,0)</f>
        <v>0.14930555555474712</v>
      </c>
      <c r="U439" s="2">
        <v>51</v>
      </c>
      <c r="V439" s="9">
        <f>sala[[#This Row],[Tiempo de Preparacion (Minutos)]]/1440</f>
        <v>3.5416666666666666E-2</v>
      </c>
      <c r="W439" s="10">
        <f>IF(sala[[#This Row],[Tiempo de permanencia]]-sala[[#This Row],[Tiempo de Preparacion (Horas)]]&lt;0,0,sala[[#This Row],[Tiempo de permanencia]]-sala[[#This Row],[Tiempo de Preparacion (Horas)]])</f>
        <v>0.11388888888808045</v>
      </c>
      <c r="X439" t="str">
        <f>IF(sala[[#This Row],[Tiempo Degustacion]]=0,"NO", "SI")</f>
        <v>SI</v>
      </c>
    </row>
    <row r="440" spans="1:24" x14ac:dyDescent="0.45">
      <c r="A440" s="3">
        <v>15</v>
      </c>
      <c r="B440" t="s">
        <v>863</v>
      </c>
      <c r="C440">
        <v>1</v>
      </c>
      <c r="D440" s="1">
        <v>45021</v>
      </c>
      <c r="E440" s="1">
        <v>45021.057638888888</v>
      </c>
      <c r="F440" t="s">
        <v>8</v>
      </c>
      <c r="G440" t="s">
        <v>33</v>
      </c>
      <c r="H440" t="s">
        <v>1357</v>
      </c>
      <c r="I440" t="s">
        <v>864</v>
      </c>
      <c r="J440" t="s">
        <v>21</v>
      </c>
      <c r="K440" s="3">
        <v>439</v>
      </c>
      <c r="L440" t="s">
        <v>45</v>
      </c>
      <c r="M440" t="s">
        <v>512</v>
      </c>
      <c r="N440" t="s">
        <v>76</v>
      </c>
      <c r="Q440" s="8">
        <v>177</v>
      </c>
      <c r="R440" t="str">
        <f>TEXT(sala[[#This Row],[Hora de Llegada]],"DD/MM/AAAA")</f>
        <v>05/04/2023</v>
      </c>
      <c r="S440" t="str">
        <f>UPPER(TEXT(sala[[#This Row],[Fecha factura]],"DDDD"))</f>
        <v>MIÉRCOLES</v>
      </c>
      <c r="T440" s="10">
        <f>sala[[#This Row],[Hora de Salida]] - sala[[#This Row],[Hora de Llegada]] + IF(sala[[#This Row],[Estado de la Mesa]]="Ocupada",15/1440,0)</f>
        <v>5.7638888887595385E-2</v>
      </c>
      <c r="U440" s="2">
        <v>64</v>
      </c>
      <c r="V440" s="9">
        <f>sala[[#This Row],[Tiempo de Preparacion (Minutos)]]/1440</f>
        <v>4.4444444444444446E-2</v>
      </c>
      <c r="W440" s="10">
        <f>IF(sala[[#This Row],[Tiempo de permanencia]]-sala[[#This Row],[Tiempo de Preparacion (Horas)]]&lt;0,0,sala[[#This Row],[Tiempo de permanencia]]-sala[[#This Row],[Tiempo de Preparacion (Horas)]])</f>
        <v>1.3194444443150939E-2</v>
      </c>
      <c r="X440" t="str">
        <f>IF(sala[[#This Row],[Tiempo Degustacion]]=0,"NO", "SI")</f>
        <v>SI</v>
      </c>
    </row>
    <row r="441" spans="1:24" x14ac:dyDescent="0.45">
      <c r="A441" s="3">
        <v>13</v>
      </c>
      <c r="B441" t="s">
        <v>865</v>
      </c>
      <c r="C441">
        <v>1</v>
      </c>
      <c r="D441" s="1">
        <v>45021.082638888889</v>
      </c>
      <c r="E441" s="1">
        <v>45021.241666666669</v>
      </c>
      <c r="F441" t="s">
        <v>19</v>
      </c>
      <c r="G441" t="s">
        <v>9</v>
      </c>
      <c r="H441" t="s">
        <v>1357</v>
      </c>
      <c r="I441" t="s">
        <v>866</v>
      </c>
      <c r="J441" t="s">
        <v>38</v>
      </c>
      <c r="K441" s="3">
        <v>440</v>
      </c>
      <c r="L441" t="s">
        <v>105</v>
      </c>
      <c r="M441" t="s">
        <v>385</v>
      </c>
      <c r="N441" t="s">
        <v>47</v>
      </c>
      <c r="Q441" s="8">
        <v>84</v>
      </c>
      <c r="R441" t="str">
        <f>TEXT(sala[[#This Row],[Hora de Llegada]],"DD/MM/AAAA")</f>
        <v>05/04/2023</v>
      </c>
      <c r="S441" t="str">
        <f>UPPER(TEXT(sala[[#This Row],[Fecha factura]],"DDDD"))</f>
        <v>MIÉRCOLES</v>
      </c>
      <c r="T441" s="10">
        <f>sala[[#This Row],[Hora de Salida]] - sala[[#This Row],[Hora de Llegada]] + IF(sala[[#This Row],[Estado de la Mesa]]="Ocupada",15/1440,0)</f>
        <v>0.169444444446223</v>
      </c>
      <c r="U441" s="2">
        <v>45</v>
      </c>
      <c r="V441" s="9">
        <f>sala[[#This Row],[Tiempo de Preparacion (Minutos)]]/1440</f>
        <v>3.125E-2</v>
      </c>
      <c r="W441" s="10">
        <f>IF(sala[[#This Row],[Tiempo de permanencia]]-sala[[#This Row],[Tiempo de Preparacion (Horas)]]&lt;0,0,sala[[#This Row],[Tiempo de permanencia]]-sala[[#This Row],[Tiempo de Preparacion (Horas)]])</f>
        <v>0.138194444446223</v>
      </c>
      <c r="X441" t="str">
        <f>IF(sala[[#This Row],[Tiempo Degustacion]]=0,"NO", "SI")</f>
        <v>SI</v>
      </c>
    </row>
    <row r="442" spans="1:24" x14ac:dyDescent="0.45">
      <c r="A442" s="3">
        <v>13</v>
      </c>
      <c r="B442" t="s">
        <v>867</v>
      </c>
      <c r="C442">
        <v>6</v>
      </c>
      <c r="D442" s="1">
        <v>45021.044444444444</v>
      </c>
      <c r="E442" s="1">
        <v>45021.140972222223</v>
      </c>
      <c r="F442" t="s">
        <v>19</v>
      </c>
      <c r="G442" t="s">
        <v>9</v>
      </c>
      <c r="H442" t="s">
        <v>15</v>
      </c>
      <c r="I442" t="s">
        <v>868</v>
      </c>
      <c r="J442" t="s">
        <v>38</v>
      </c>
      <c r="K442" s="3">
        <v>441</v>
      </c>
      <c r="L442" t="s">
        <v>1359</v>
      </c>
      <c r="M442" t="s">
        <v>35</v>
      </c>
      <c r="N442" t="s">
        <v>76</v>
      </c>
      <c r="Q442" s="8">
        <v>183</v>
      </c>
      <c r="R442" t="str">
        <f>TEXT(sala[[#This Row],[Hora de Llegada]],"DD/MM/AAAA")</f>
        <v>05/04/2023</v>
      </c>
      <c r="S442" t="str">
        <f>UPPER(TEXT(sala[[#This Row],[Fecha factura]],"DDDD"))</f>
        <v>MIÉRCOLES</v>
      </c>
      <c r="T442" s="10">
        <f>sala[[#This Row],[Hora de Salida]] - sala[[#This Row],[Hora de Llegada]] + IF(sala[[#This Row],[Estado de la Mesa]]="Ocupada",15/1440,0)</f>
        <v>0.10694444444622302</v>
      </c>
      <c r="U442" s="2">
        <v>90</v>
      </c>
      <c r="V442" s="9">
        <f>sala[[#This Row],[Tiempo de Preparacion (Minutos)]]/1440</f>
        <v>6.25E-2</v>
      </c>
      <c r="W442" s="10">
        <f>IF(sala[[#This Row],[Tiempo de permanencia]]-sala[[#This Row],[Tiempo de Preparacion (Horas)]]&lt;0,0,sala[[#This Row],[Tiempo de permanencia]]-sala[[#This Row],[Tiempo de Preparacion (Horas)]])</f>
        <v>4.4444444446223016E-2</v>
      </c>
      <c r="X442" t="str">
        <f>IF(sala[[#This Row],[Tiempo Degustacion]]=0,"NO", "SI")</f>
        <v>SI</v>
      </c>
    </row>
    <row r="443" spans="1:24" x14ac:dyDescent="0.45">
      <c r="A443" s="3">
        <v>15</v>
      </c>
      <c r="B443" t="s">
        <v>869</v>
      </c>
      <c r="C443">
        <v>3</v>
      </c>
      <c r="D443" s="1">
        <v>45021.086111111108</v>
      </c>
      <c r="E443" s="1">
        <v>45021.137499999997</v>
      </c>
      <c r="F443" t="s">
        <v>30</v>
      </c>
      <c r="G443" t="s">
        <v>33</v>
      </c>
      <c r="H443" t="s">
        <v>1357</v>
      </c>
      <c r="I443" t="s">
        <v>870</v>
      </c>
      <c r="J443" t="s">
        <v>38</v>
      </c>
      <c r="K443" s="3">
        <v>442</v>
      </c>
      <c r="L443" t="s">
        <v>50</v>
      </c>
      <c r="M443" t="s">
        <v>98</v>
      </c>
      <c r="N443" t="s">
        <v>83</v>
      </c>
      <c r="O443" t="s">
        <v>24</v>
      </c>
      <c r="Q443" s="8">
        <v>235</v>
      </c>
      <c r="R443" t="str">
        <f>TEXT(sala[[#This Row],[Hora de Llegada]],"DD/MM/AAAA")</f>
        <v>05/04/2023</v>
      </c>
      <c r="S443" t="str">
        <f>UPPER(TEXT(sala[[#This Row],[Fecha factura]],"DDDD"))</f>
        <v>MIÉRCOLES</v>
      </c>
      <c r="T443" s="10">
        <f>sala[[#This Row],[Hora de Salida]] - sala[[#This Row],[Hora de Llegada]] + IF(sala[[#This Row],[Estado de la Mesa]]="Ocupada",15/1440,0)</f>
        <v>6.1805555555717241E-2</v>
      </c>
      <c r="U443" s="2">
        <v>131</v>
      </c>
      <c r="V443" s="9">
        <f>sala[[#This Row],[Tiempo de Preparacion (Minutos)]]/1440</f>
        <v>9.0972222222222218E-2</v>
      </c>
      <c r="W443" s="10">
        <f>IF(sala[[#This Row],[Tiempo de permanencia]]-sala[[#This Row],[Tiempo de Preparacion (Horas)]]&lt;0,0,sala[[#This Row],[Tiempo de permanencia]]-sala[[#This Row],[Tiempo de Preparacion (Horas)]])</f>
        <v>0</v>
      </c>
      <c r="X443" t="str">
        <f>IF(sala[[#This Row],[Tiempo Degustacion]]=0,"NO", "SI")</f>
        <v>NO</v>
      </c>
    </row>
    <row r="444" spans="1:24" x14ac:dyDescent="0.45">
      <c r="A444" s="3">
        <v>4</v>
      </c>
      <c r="B444" t="s">
        <v>840</v>
      </c>
      <c r="C444">
        <v>2</v>
      </c>
      <c r="D444" s="1">
        <v>45021.052083333336</v>
      </c>
      <c r="E444" s="1">
        <v>45021.134722222225</v>
      </c>
      <c r="F444" t="s">
        <v>19</v>
      </c>
      <c r="G444" t="s">
        <v>9</v>
      </c>
      <c r="H444" t="s">
        <v>1356</v>
      </c>
      <c r="I444" t="s">
        <v>871</v>
      </c>
      <c r="J444" t="s">
        <v>21</v>
      </c>
      <c r="K444" s="3">
        <v>443</v>
      </c>
      <c r="L444" t="s">
        <v>39</v>
      </c>
      <c r="M444" t="s">
        <v>385</v>
      </c>
      <c r="N444" t="s">
        <v>87</v>
      </c>
      <c r="O444" t="s">
        <v>76</v>
      </c>
      <c r="P444" t="s">
        <v>42</v>
      </c>
      <c r="Q444" s="8">
        <v>217</v>
      </c>
      <c r="R444" t="str">
        <f>TEXT(sala[[#This Row],[Hora de Llegada]],"DD/MM/AAAA")</f>
        <v>05/04/2023</v>
      </c>
      <c r="S444" t="str">
        <f>UPPER(TEXT(sala[[#This Row],[Fecha factura]],"DDDD"))</f>
        <v>MIÉRCOLES</v>
      </c>
      <c r="T444" s="10">
        <f>sala[[#This Row],[Hora de Salida]] - sala[[#This Row],[Hora de Llegada]] + IF(sala[[#This Row],[Estado de la Mesa]]="Ocupada",15/1440,0)</f>
        <v>8.2638888889050577E-2</v>
      </c>
      <c r="U444" s="2">
        <v>155</v>
      </c>
      <c r="V444" s="9">
        <f>sala[[#This Row],[Tiempo de Preparacion (Minutos)]]/1440</f>
        <v>0.1076388888888889</v>
      </c>
      <c r="W444" s="10">
        <f>IF(sala[[#This Row],[Tiempo de permanencia]]-sala[[#This Row],[Tiempo de Preparacion (Horas)]]&lt;0,0,sala[[#This Row],[Tiempo de permanencia]]-sala[[#This Row],[Tiempo de Preparacion (Horas)]])</f>
        <v>0</v>
      </c>
      <c r="X444" t="str">
        <f>IF(sala[[#This Row],[Tiempo Degustacion]]=0,"NO", "SI")</f>
        <v>NO</v>
      </c>
    </row>
    <row r="445" spans="1:24" x14ac:dyDescent="0.45">
      <c r="A445" s="3">
        <v>8</v>
      </c>
      <c r="B445" t="s">
        <v>157</v>
      </c>
      <c r="C445">
        <v>5</v>
      </c>
      <c r="D445" s="1">
        <v>45021.140972222223</v>
      </c>
      <c r="E445" s="1">
        <v>45021.255555555559</v>
      </c>
      <c r="F445" t="s">
        <v>13</v>
      </c>
      <c r="G445" t="s">
        <v>9</v>
      </c>
      <c r="H445" t="s">
        <v>1357</v>
      </c>
      <c r="I445" t="s">
        <v>872</v>
      </c>
      <c r="J445" t="s">
        <v>21</v>
      </c>
      <c r="K445" s="3">
        <v>444</v>
      </c>
      <c r="L445" t="s">
        <v>105</v>
      </c>
      <c r="M445" t="s">
        <v>385</v>
      </c>
      <c r="N445" t="s">
        <v>46</v>
      </c>
      <c r="Q445" s="8">
        <v>95</v>
      </c>
      <c r="R445" t="str">
        <f>TEXT(sala[[#This Row],[Hora de Llegada]],"DD/MM/AAAA")</f>
        <v>05/04/2023</v>
      </c>
      <c r="S445" t="str">
        <f>UPPER(TEXT(sala[[#This Row],[Fecha factura]],"DDDD"))</f>
        <v>MIÉRCOLES</v>
      </c>
      <c r="T445" s="10">
        <f>sala[[#This Row],[Hora de Salida]] - sala[[#This Row],[Hora de Llegada]] + IF(sala[[#This Row],[Estado de la Mesa]]="Ocupada",15/1440,0)</f>
        <v>0.11458333333575865</v>
      </c>
      <c r="U445" s="2">
        <v>81</v>
      </c>
      <c r="V445" s="9">
        <f>sala[[#This Row],[Tiempo de Preparacion (Minutos)]]/1440</f>
        <v>5.6250000000000001E-2</v>
      </c>
      <c r="W445" s="10">
        <f>IF(sala[[#This Row],[Tiempo de permanencia]]-sala[[#This Row],[Tiempo de Preparacion (Horas)]]&lt;0,0,sala[[#This Row],[Tiempo de permanencia]]-sala[[#This Row],[Tiempo de Preparacion (Horas)]])</f>
        <v>5.8333333335758651E-2</v>
      </c>
      <c r="X445" t="str">
        <f>IF(sala[[#This Row],[Tiempo Degustacion]]=0,"NO", "SI")</f>
        <v>SI</v>
      </c>
    </row>
    <row r="446" spans="1:24" x14ac:dyDescent="0.45">
      <c r="A446" s="3">
        <v>6</v>
      </c>
      <c r="B446" t="s">
        <v>873</v>
      </c>
      <c r="C446">
        <v>5</v>
      </c>
      <c r="D446" s="1">
        <v>45021.042361111111</v>
      </c>
      <c r="E446" s="1">
        <v>45021.131249999999</v>
      </c>
      <c r="F446" t="s">
        <v>13</v>
      </c>
      <c r="G446" t="s">
        <v>14</v>
      </c>
      <c r="H446" t="s">
        <v>1357</v>
      </c>
      <c r="I446" t="s">
        <v>874</v>
      </c>
      <c r="J446" t="s">
        <v>21</v>
      </c>
      <c r="K446" s="3">
        <v>445</v>
      </c>
      <c r="L446" t="s">
        <v>28</v>
      </c>
      <c r="M446" t="s">
        <v>200</v>
      </c>
      <c r="Q446" s="8">
        <v>81</v>
      </c>
      <c r="R446" t="str">
        <f>TEXT(sala[[#This Row],[Hora de Llegada]],"DD/MM/AAAA")</f>
        <v>05/04/2023</v>
      </c>
      <c r="S446" t="str">
        <f>UPPER(TEXT(sala[[#This Row],[Fecha factura]],"DDDD"))</f>
        <v>MIÉRCOLES</v>
      </c>
      <c r="T446" s="10">
        <f>sala[[#This Row],[Hora de Salida]] - sala[[#This Row],[Hora de Llegada]] + IF(sala[[#This Row],[Estado de la Mesa]]="Ocupada",15/1440,0)</f>
        <v>8.8888888887595385E-2</v>
      </c>
      <c r="U446" s="2">
        <v>26</v>
      </c>
      <c r="V446" s="9">
        <f>sala[[#This Row],[Tiempo de Preparacion (Minutos)]]/1440</f>
        <v>1.8055555555555554E-2</v>
      </c>
      <c r="W446" s="10">
        <f>IF(sala[[#This Row],[Tiempo de permanencia]]-sala[[#This Row],[Tiempo de Preparacion (Horas)]]&lt;0,0,sala[[#This Row],[Tiempo de permanencia]]-sala[[#This Row],[Tiempo de Preparacion (Horas)]])</f>
        <v>7.0833333332039838E-2</v>
      </c>
      <c r="X446" t="str">
        <f>IF(sala[[#This Row],[Tiempo Degustacion]]=0,"NO", "SI")</f>
        <v>SI</v>
      </c>
    </row>
    <row r="447" spans="1:24" x14ac:dyDescent="0.45">
      <c r="A447" s="3">
        <v>12</v>
      </c>
      <c r="B447" t="s">
        <v>129</v>
      </c>
      <c r="C447">
        <v>2</v>
      </c>
      <c r="D447" s="1">
        <v>45021.116666666669</v>
      </c>
      <c r="E447" s="1">
        <v>45021.259027777778</v>
      </c>
      <c r="F447" t="s">
        <v>13</v>
      </c>
      <c r="G447" t="s">
        <v>9</v>
      </c>
      <c r="H447" t="s">
        <v>1357</v>
      </c>
      <c r="I447" t="s">
        <v>875</v>
      </c>
      <c r="J447" t="s">
        <v>21</v>
      </c>
      <c r="K447" s="3">
        <v>446</v>
      </c>
      <c r="L447" t="s">
        <v>71</v>
      </c>
      <c r="M447" t="s">
        <v>126</v>
      </c>
      <c r="Q447" s="8">
        <v>21</v>
      </c>
      <c r="R447" t="str">
        <f>TEXT(sala[[#This Row],[Hora de Llegada]],"DD/MM/AAAA")</f>
        <v>05/04/2023</v>
      </c>
      <c r="S447" t="str">
        <f>UPPER(TEXT(sala[[#This Row],[Fecha factura]],"DDDD"))</f>
        <v>MIÉRCOLES</v>
      </c>
      <c r="T447" s="10">
        <f>sala[[#This Row],[Hora de Salida]] - sala[[#This Row],[Hora de Llegada]] + IF(sala[[#This Row],[Estado de la Mesa]]="Ocupada",15/1440,0)</f>
        <v>0.14236111110949423</v>
      </c>
      <c r="U447" s="2">
        <v>8</v>
      </c>
      <c r="V447" s="9">
        <f>sala[[#This Row],[Tiempo de Preparacion (Minutos)]]/1440</f>
        <v>5.5555555555555558E-3</v>
      </c>
      <c r="W447" s="10">
        <f>IF(sala[[#This Row],[Tiempo de permanencia]]-sala[[#This Row],[Tiempo de Preparacion (Horas)]]&lt;0,0,sala[[#This Row],[Tiempo de permanencia]]-sala[[#This Row],[Tiempo de Preparacion (Horas)]])</f>
        <v>0.13680555555393867</v>
      </c>
      <c r="X447" t="str">
        <f>IF(sala[[#This Row],[Tiempo Degustacion]]=0,"NO", "SI")</f>
        <v>SI</v>
      </c>
    </row>
    <row r="448" spans="1:24" x14ac:dyDescent="0.45">
      <c r="A448" s="3">
        <v>8</v>
      </c>
      <c r="B448" t="s">
        <v>876</v>
      </c>
      <c r="C448">
        <v>2</v>
      </c>
      <c r="D448" s="1">
        <v>45021.161805555559</v>
      </c>
      <c r="E448" s="1">
        <v>45021.308333333334</v>
      </c>
      <c r="F448" t="s">
        <v>30</v>
      </c>
      <c r="G448" t="s">
        <v>33</v>
      </c>
      <c r="H448" t="s">
        <v>1357</v>
      </c>
      <c r="I448" t="s">
        <v>877</v>
      </c>
      <c r="J448" t="s">
        <v>21</v>
      </c>
      <c r="K448" s="3">
        <v>447</v>
      </c>
      <c r="L448" t="s">
        <v>1359</v>
      </c>
      <c r="M448" t="s">
        <v>279</v>
      </c>
      <c r="N448" t="s">
        <v>47</v>
      </c>
      <c r="O448" t="s">
        <v>42</v>
      </c>
      <c r="Q448" s="8">
        <v>181</v>
      </c>
      <c r="R448" t="str">
        <f>TEXT(sala[[#This Row],[Hora de Llegada]],"DD/MM/AAAA")</f>
        <v>05/04/2023</v>
      </c>
      <c r="S448" t="str">
        <f>UPPER(TEXT(sala[[#This Row],[Fecha factura]],"DDDD"))</f>
        <v>MIÉRCOLES</v>
      </c>
      <c r="T448" s="10">
        <f>sala[[#This Row],[Hora de Salida]] - sala[[#This Row],[Hora de Llegada]] + IF(sala[[#This Row],[Estado de la Mesa]]="Ocupada",15/1440,0)</f>
        <v>0.14652777777519077</v>
      </c>
      <c r="U448" s="2">
        <v>86</v>
      </c>
      <c r="V448" s="9">
        <f>sala[[#This Row],[Tiempo de Preparacion (Minutos)]]/1440</f>
        <v>5.9722222222222225E-2</v>
      </c>
      <c r="W448" s="10">
        <f>IF(sala[[#This Row],[Tiempo de permanencia]]-sala[[#This Row],[Tiempo de Preparacion (Horas)]]&lt;0,0,sala[[#This Row],[Tiempo de permanencia]]-sala[[#This Row],[Tiempo de Preparacion (Horas)]])</f>
        <v>8.6805555552968539E-2</v>
      </c>
      <c r="X448" t="str">
        <f>IF(sala[[#This Row],[Tiempo Degustacion]]=0,"NO", "SI")</f>
        <v>SI</v>
      </c>
    </row>
    <row r="449" spans="1:24" x14ac:dyDescent="0.45">
      <c r="A449" s="3">
        <v>4</v>
      </c>
      <c r="B449" t="s">
        <v>684</v>
      </c>
      <c r="C449">
        <v>5</v>
      </c>
      <c r="D449" s="1">
        <v>45021.004861111112</v>
      </c>
      <c r="E449" s="1">
        <v>45021.149305555555</v>
      </c>
      <c r="F449" t="s">
        <v>30</v>
      </c>
      <c r="G449" t="s">
        <v>33</v>
      </c>
      <c r="H449" t="s">
        <v>1357</v>
      </c>
      <c r="I449" t="s">
        <v>878</v>
      </c>
      <c r="J449" t="s">
        <v>38</v>
      </c>
      <c r="K449" s="3">
        <v>448</v>
      </c>
      <c r="L449" t="s">
        <v>39</v>
      </c>
      <c r="M449" t="s">
        <v>211</v>
      </c>
      <c r="N449" t="s">
        <v>61</v>
      </c>
      <c r="Q449" s="8">
        <v>137</v>
      </c>
      <c r="R449" t="str">
        <f>TEXT(sala[[#This Row],[Hora de Llegada]],"DD/MM/AAAA")</f>
        <v>05/04/2023</v>
      </c>
      <c r="S449" t="str">
        <f>UPPER(TEXT(sala[[#This Row],[Fecha factura]],"DDDD"))</f>
        <v>MIÉRCOLES</v>
      </c>
      <c r="T449" s="10">
        <f>sala[[#This Row],[Hora de Salida]] - sala[[#This Row],[Hora de Llegada]] + IF(sala[[#This Row],[Estado de la Mesa]]="Ocupada",15/1440,0)</f>
        <v>0.15486111110900916</v>
      </c>
      <c r="U449" s="2">
        <v>66</v>
      </c>
      <c r="V449" s="9">
        <f>sala[[#This Row],[Tiempo de Preparacion (Minutos)]]/1440</f>
        <v>4.583333333333333E-2</v>
      </c>
      <c r="W449" s="10">
        <f>IF(sala[[#This Row],[Tiempo de permanencia]]-sala[[#This Row],[Tiempo de Preparacion (Horas)]]&lt;0,0,sala[[#This Row],[Tiempo de permanencia]]-sala[[#This Row],[Tiempo de Preparacion (Horas)]])</f>
        <v>0.10902777777567582</v>
      </c>
      <c r="X449" t="str">
        <f>IF(sala[[#This Row],[Tiempo Degustacion]]=0,"NO", "SI")</f>
        <v>SI</v>
      </c>
    </row>
    <row r="450" spans="1:24" x14ac:dyDescent="0.45">
      <c r="A450" s="3">
        <v>3</v>
      </c>
      <c r="B450" t="s">
        <v>879</v>
      </c>
      <c r="C450">
        <v>3</v>
      </c>
      <c r="D450" s="1">
        <v>45021.142361111109</v>
      </c>
      <c r="E450" s="1">
        <v>45021.209722222222</v>
      </c>
      <c r="F450" t="s">
        <v>8</v>
      </c>
      <c r="G450" t="s">
        <v>9</v>
      </c>
      <c r="H450" t="s">
        <v>15</v>
      </c>
      <c r="I450" t="s">
        <v>880</v>
      </c>
      <c r="J450" t="s">
        <v>38</v>
      </c>
      <c r="K450" s="3">
        <v>449</v>
      </c>
      <c r="L450" t="s">
        <v>22</v>
      </c>
      <c r="M450" t="s">
        <v>480</v>
      </c>
      <c r="Q450" s="8">
        <v>64</v>
      </c>
      <c r="R450" t="str">
        <f>TEXT(sala[[#This Row],[Hora de Llegada]],"DD/MM/AAAA")</f>
        <v>05/04/2023</v>
      </c>
      <c r="S450" t="str">
        <f>UPPER(TEXT(sala[[#This Row],[Fecha factura]],"DDDD"))</f>
        <v>MIÉRCOLES</v>
      </c>
      <c r="T450" s="10">
        <f>sala[[#This Row],[Hora de Salida]] - sala[[#This Row],[Hora de Llegada]] + IF(sala[[#This Row],[Estado de la Mesa]]="Ocupada",15/1440,0)</f>
        <v>7.7777777779071286E-2</v>
      </c>
      <c r="U450" s="2">
        <v>33</v>
      </c>
      <c r="V450" s="9">
        <f>sala[[#This Row],[Tiempo de Preparacion (Minutos)]]/1440</f>
        <v>2.2916666666666665E-2</v>
      </c>
      <c r="W450" s="10">
        <f>IF(sala[[#This Row],[Tiempo de permanencia]]-sala[[#This Row],[Tiempo de Preparacion (Horas)]]&lt;0,0,sala[[#This Row],[Tiempo de permanencia]]-sala[[#This Row],[Tiempo de Preparacion (Horas)]])</f>
        <v>5.4861111112404617E-2</v>
      </c>
      <c r="X450" t="str">
        <f>IF(sala[[#This Row],[Tiempo Degustacion]]=0,"NO", "SI")</f>
        <v>SI</v>
      </c>
    </row>
    <row r="451" spans="1:24" x14ac:dyDescent="0.45">
      <c r="A451" s="3">
        <v>9</v>
      </c>
      <c r="B451" t="s">
        <v>881</v>
      </c>
      <c r="C451">
        <v>6</v>
      </c>
      <c r="D451" s="1">
        <v>45021.160416666666</v>
      </c>
      <c r="E451" s="1">
        <v>45021.209027777775</v>
      </c>
      <c r="F451" t="s">
        <v>8</v>
      </c>
      <c r="G451" t="s">
        <v>9</v>
      </c>
      <c r="H451" t="s">
        <v>1357</v>
      </c>
      <c r="I451" t="s">
        <v>882</v>
      </c>
      <c r="J451" t="s">
        <v>38</v>
      </c>
      <c r="K451" s="3">
        <v>450</v>
      </c>
      <c r="L451" t="s">
        <v>45</v>
      </c>
      <c r="M451" t="s">
        <v>143</v>
      </c>
      <c r="N451" t="s">
        <v>24</v>
      </c>
      <c r="Q451" s="8">
        <v>72</v>
      </c>
      <c r="R451" t="str">
        <f>TEXT(sala[[#This Row],[Hora de Llegada]],"DD/MM/AAAA")</f>
        <v>05/04/2023</v>
      </c>
      <c r="S451" t="str">
        <f>UPPER(TEXT(sala[[#This Row],[Fecha factura]],"DDDD"))</f>
        <v>MIÉRCOLES</v>
      </c>
      <c r="T451" s="10">
        <f>sala[[#This Row],[Hora de Salida]] - sala[[#This Row],[Hora de Llegada]] + IF(sala[[#This Row],[Estado de la Mesa]]="Ocupada",15/1440,0)</f>
        <v>5.9027777776160896E-2</v>
      </c>
      <c r="U451" s="2">
        <v>34</v>
      </c>
      <c r="V451" s="9">
        <f>sala[[#This Row],[Tiempo de Preparacion (Minutos)]]/1440</f>
        <v>2.361111111111111E-2</v>
      </c>
      <c r="W451" s="10">
        <f>IF(sala[[#This Row],[Tiempo de permanencia]]-sala[[#This Row],[Tiempo de Preparacion (Horas)]]&lt;0,0,sala[[#This Row],[Tiempo de permanencia]]-sala[[#This Row],[Tiempo de Preparacion (Horas)]])</f>
        <v>3.5416666665049786E-2</v>
      </c>
      <c r="X451" t="str">
        <f>IF(sala[[#This Row],[Tiempo Degustacion]]=0,"NO", "SI")</f>
        <v>SI</v>
      </c>
    </row>
    <row r="452" spans="1:24" x14ac:dyDescent="0.45">
      <c r="A452" s="3">
        <v>3</v>
      </c>
      <c r="B452" t="s">
        <v>477</v>
      </c>
      <c r="C452">
        <v>1</v>
      </c>
      <c r="D452" s="1">
        <v>45021.053472222222</v>
      </c>
      <c r="E452" s="1">
        <v>45021.101388888892</v>
      </c>
      <c r="F452" t="s">
        <v>26</v>
      </c>
      <c r="G452" t="s">
        <v>14</v>
      </c>
      <c r="H452" t="s">
        <v>1357</v>
      </c>
      <c r="I452" t="s">
        <v>883</v>
      </c>
      <c r="J452" t="s">
        <v>21</v>
      </c>
      <c r="K452" s="3">
        <v>451</v>
      </c>
      <c r="L452" t="s">
        <v>45</v>
      </c>
      <c r="M452" t="s">
        <v>35</v>
      </c>
      <c r="N452" t="s">
        <v>62</v>
      </c>
      <c r="O452" t="s">
        <v>90</v>
      </c>
      <c r="Q452" s="8">
        <v>92</v>
      </c>
      <c r="R452" t="str">
        <f>TEXT(sala[[#This Row],[Hora de Llegada]],"DD/MM/AAAA")</f>
        <v>05/04/2023</v>
      </c>
      <c r="S452" t="str">
        <f>UPPER(TEXT(sala[[#This Row],[Fecha factura]],"DDDD"))</f>
        <v>MIÉRCOLES</v>
      </c>
      <c r="T452" s="10">
        <f>sala[[#This Row],[Hora de Salida]] - sala[[#This Row],[Hora de Llegada]] + IF(sala[[#This Row],[Estado de la Mesa]]="Ocupada",15/1440,0)</f>
        <v>4.7916666670062114E-2</v>
      </c>
      <c r="U452" s="2">
        <v>103</v>
      </c>
      <c r="V452" s="9">
        <f>sala[[#This Row],[Tiempo de Preparacion (Minutos)]]/1440</f>
        <v>7.1527777777777773E-2</v>
      </c>
      <c r="W452" s="10">
        <f>IF(sala[[#This Row],[Tiempo de permanencia]]-sala[[#This Row],[Tiempo de Preparacion (Horas)]]&lt;0,0,sala[[#This Row],[Tiempo de permanencia]]-sala[[#This Row],[Tiempo de Preparacion (Horas)]])</f>
        <v>0</v>
      </c>
      <c r="X452" t="str">
        <f>IF(sala[[#This Row],[Tiempo Degustacion]]=0,"NO", "SI")</f>
        <v>NO</v>
      </c>
    </row>
    <row r="453" spans="1:24" x14ac:dyDescent="0.45">
      <c r="A453" s="3">
        <v>9</v>
      </c>
      <c r="B453" t="s">
        <v>884</v>
      </c>
      <c r="C453">
        <v>1</v>
      </c>
      <c r="D453" s="1">
        <v>45021.120138888888</v>
      </c>
      <c r="E453" s="1">
        <v>45021.22152777778</v>
      </c>
      <c r="F453" t="s">
        <v>30</v>
      </c>
      <c r="G453" t="s">
        <v>9</v>
      </c>
      <c r="H453" t="s">
        <v>1357</v>
      </c>
      <c r="I453" t="s">
        <v>885</v>
      </c>
      <c r="J453" t="s">
        <v>11</v>
      </c>
      <c r="K453" s="3">
        <v>452</v>
      </c>
      <c r="L453" t="s">
        <v>50</v>
      </c>
      <c r="M453" t="s">
        <v>218</v>
      </c>
      <c r="N453" t="s">
        <v>150</v>
      </c>
      <c r="O453" t="s">
        <v>65</v>
      </c>
      <c r="Q453" s="8">
        <v>158</v>
      </c>
      <c r="R453" t="str">
        <f>TEXT(sala[[#This Row],[Hora de Llegada]],"DD/MM/AAAA")</f>
        <v>05/04/2023</v>
      </c>
      <c r="S453" t="str">
        <f>UPPER(TEXT(sala[[#This Row],[Fecha factura]],"DDDD"))</f>
        <v>MIÉRCOLES</v>
      </c>
      <c r="T453" s="10">
        <f>sala[[#This Row],[Hora de Salida]] - sala[[#This Row],[Hora de Llegada]] + IF(sala[[#This Row],[Estado de la Mesa]]="Ocupada",15/1440,0)</f>
        <v>0.10138888889196096</v>
      </c>
      <c r="U453" s="2">
        <v>123</v>
      </c>
      <c r="V453" s="9">
        <f>sala[[#This Row],[Tiempo de Preparacion (Minutos)]]/1440</f>
        <v>8.5416666666666669E-2</v>
      </c>
      <c r="W453" s="10">
        <f>IF(sala[[#This Row],[Tiempo de permanencia]]-sala[[#This Row],[Tiempo de Preparacion (Horas)]]&lt;0,0,sala[[#This Row],[Tiempo de permanencia]]-sala[[#This Row],[Tiempo de Preparacion (Horas)]])</f>
        <v>1.5972222225294291E-2</v>
      </c>
      <c r="X453" t="str">
        <f>IF(sala[[#This Row],[Tiempo Degustacion]]=0,"NO", "SI")</f>
        <v>SI</v>
      </c>
    </row>
    <row r="454" spans="1:24" x14ac:dyDescent="0.45">
      <c r="A454" s="3">
        <v>6</v>
      </c>
      <c r="B454" t="s">
        <v>886</v>
      </c>
      <c r="C454">
        <v>1</v>
      </c>
      <c r="D454" s="1">
        <v>45021.154166666667</v>
      </c>
      <c r="E454" s="1">
        <v>45021.213194444441</v>
      </c>
      <c r="F454" t="s">
        <v>19</v>
      </c>
      <c r="G454" t="s">
        <v>14</v>
      </c>
      <c r="H454" t="s">
        <v>1357</v>
      </c>
      <c r="I454" t="s">
        <v>887</v>
      </c>
      <c r="J454" t="s">
        <v>21</v>
      </c>
      <c r="K454" s="3">
        <v>453</v>
      </c>
      <c r="L454" t="s">
        <v>79</v>
      </c>
      <c r="M454" t="s">
        <v>98</v>
      </c>
      <c r="N454" t="s">
        <v>87</v>
      </c>
      <c r="Q454" s="8">
        <v>130</v>
      </c>
      <c r="R454" t="str">
        <f>TEXT(sala[[#This Row],[Hora de Llegada]],"DD/MM/AAAA")</f>
        <v>05/04/2023</v>
      </c>
      <c r="S454" t="str">
        <f>UPPER(TEXT(sala[[#This Row],[Fecha factura]],"DDDD"))</f>
        <v>MIÉRCOLES</v>
      </c>
      <c r="T454" s="10">
        <f>sala[[#This Row],[Hora de Salida]] - sala[[#This Row],[Hora de Llegada]] + IF(sala[[#This Row],[Estado de la Mesa]]="Ocupada",15/1440,0)</f>
        <v>5.9027777773735579E-2</v>
      </c>
      <c r="U454" s="2">
        <v>100</v>
      </c>
      <c r="V454" s="9">
        <f>sala[[#This Row],[Tiempo de Preparacion (Minutos)]]/1440</f>
        <v>6.9444444444444448E-2</v>
      </c>
      <c r="W454" s="10">
        <f>IF(sala[[#This Row],[Tiempo de permanencia]]-sala[[#This Row],[Tiempo de Preparacion (Horas)]]&lt;0,0,sala[[#This Row],[Tiempo de permanencia]]-sala[[#This Row],[Tiempo de Preparacion (Horas)]])</f>
        <v>0</v>
      </c>
      <c r="X454" t="str">
        <f>IF(sala[[#This Row],[Tiempo Degustacion]]=0,"NO", "SI")</f>
        <v>NO</v>
      </c>
    </row>
    <row r="455" spans="1:24" x14ac:dyDescent="0.45">
      <c r="A455" s="3">
        <v>1</v>
      </c>
      <c r="B455" t="s">
        <v>838</v>
      </c>
      <c r="C455">
        <v>3</v>
      </c>
      <c r="D455" s="1">
        <v>45021.143055555556</v>
      </c>
      <c r="E455" s="1">
        <v>45021.203472222223</v>
      </c>
      <c r="F455" t="s">
        <v>13</v>
      </c>
      <c r="G455" t="s">
        <v>9</v>
      </c>
      <c r="H455" t="s">
        <v>1357</v>
      </c>
      <c r="I455" t="s">
        <v>888</v>
      </c>
      <c r="J455" t="s">
        <v>21</v>
      </c>
      <c r="K455" s="3">
        <v>454</v>
      </c>
      <c r="L455" t="s">
        <v>17</v>
      </c>
      <c r="M455" t="s">
        <v>200</v>
      </c>
      <c r="N455" t="s">
        <v>47</v>
      </c>
      <c r="O455" t="s">
        <v>24</v>
      </c>
      <c r="P455" t="s">
        <v>83</v>
      </c>
      <c r="Q455" s="8">
        <v>233</v>
      </c>
      <c r="R455" t="str">
        <f>TEXT(sala[[#This Row],[Hora de Llegada]],"DD/MM/AAAA")</f>
        <v>05/04/2023</v>
      </c>
      <c r="S455" t="str">
        <f>UPPER(TEXT(sala[[#This Row],[Fecha factura]],"DDDD"))</f>
        <v>MIÉRCOLES</v>
      </c>
      <c r="T455" s="10">
        <f>sala[[#This Row],[Hora de Salida]] - sala[[#This Row],[Hora de Llegada]] + IF(sala[[#This Row],[Estado de la Mesa]]="Ocupada",15/1440,0)</f>
        <v>6.0416666667151731E-2</v>
      </c>
      <c r="U455" s="2">
        <v>153</v>
      </c>
      <c r="V455" s="9">
        <f>sala[[#This Row],[Tiempo de Preparacion (Minutos)]]/1440</f>
        <v>0.10625</v>
      </c>
      <c r="W455" s="10">
        <f>IF(sala[[#This Row],[Tiempo de permanencia]]-sala[[#This Row],[Tiempo de Preparacion (Horas)]]&lt;0,0,sala[[#This Row],[Tiempo de permanencia]]-sala[[#This Row],[Tiempo de Preparacion (Horas)]])</f>
        <v>0</v>
      </c>
      <c r="X455" t="str">
        <f>IF(sala[[#This Row],[Tiempo Degustacion]]=0,"NO", "SI")</f>
        <v>NO</v>
      </c>
    </row>
    <row r="456" spans="1:24" x14ac:dyDescent="0.45">
      <c r="A456" s="3">
        <v>12</v>
      </c>
      <c r="B456" t="s">
        <v>545</v>
      </c>
      <c r="C456">
        <v>6</v>
      </c>
      <c r="D456" s="1">
        <v>45021.165277777778</v>
      </c>
      <c r="E456" s="1">
        <v>45021.245833333334</v>
      </c>
      <c r="F456" t="s">
        <v>26</v>
      </c>
      <c r="G456" t="s">
        <v>14</v>
      </c>
      <c r="H456" t="s">
        <v>1356</v>
      </c>
      <c r="I456" t="s">
        <v>889</v>
      </c>
      <c r="J456" t="s">
        <v>11</v>
      </c>
      <c r="K456" s="3">
        <v>455</v>
      </c>
      <c r="L456" t="s">
        <v>17</v>
      </c>
      <c r="M456" t="s">
        <v>300</v>
      </c>
      <c r="Q456" s="8">
        <v>48</v>
      </c>
      <c r="R456" t="str">
        <f>TEXT(sala[[#This Row],[Hora de Llegada]],"DD/MM/AAAA")</f>
        <v>05/04/2023</v>
      </c>
      <c r="S456" t="str">
        <f>UPPER(TEXT(sala[[#This Row],[Fecha factura]],"DDDD"))</f>
        <v>MIÉRCOLES</v>
      </c>
      <c r="T456" s="10">
        <f>sala[[#This Row],[Hora de Salida]] - sala[[#This Row],[Hora de Llegada]] + IF(sala[[#This Row],[Estado de la Mesa]]="Ocupada",15/1440,0)</f>
        <v>8.0555555556202307E-2</v>
      </c>
      <c r="U456" s="2">
        <v>11</v>
      </c>
      <c r="V456" s="9">
        <f>sala[[#This Row],[Tiempo de Preparacion (Minutos)]]/1440</f>
        <v>7.6388888888888886E-3</v>
      </c>
      <c r="W456" s="10">
        <f>IF(sala[[#This Row],[Tiempo de permanencia]]-sala[[#This Row],[Tiempo de Preparacion (Horas)]]&lt;0,0,sala[[#This Row],[Tiempo de permanencia]]-sala[[#This Row],[Tiempo de Preparacion (Horas)]])</f>
        <v>7.2916666667313418E-2</v>
      </c>
      <c r="X456" t="str">
        <f>IF(sala[[#This Row],[Tiempo Degustacion]]=0,"NO", "SI")</f>
        <v>SI</v>
      </c>
    </row>
    <row r="457" spans="1:24" x14ac:dyDescent="0.45">
      <c r="A457" s="3">
        <v>13</v>
      </c>
      <c r="B457" t="s">
        <v>890</v>
      </c>
      <c r="C457">
        <v>6</v>
      </c>
      <c r="D457" s="1">
        <v>45021.091666666667</v>
      </c>
      <c r="E457" s="1">
        <v>45021.21875</v>
      </c>
      <c r="F457" t="s">
        <v>30</v>
      </c>
      <c r="G457" t="s">
        <v>9</v>
      </c>
      <c r="H457" t="s">
        <v>1357</v>
      </c>
      <c r="I457" t="s">
        <v>891</v>
      </c>
      <c r="J457" t="s">
        <v>21</v>
      </c>
      <c r="K457" s="3">
        <v>456</v>
      </c>
      <c r="L457" t="s">
        <v>105</v>
      </c>
      <c r="M457" t="s">
        <v>80</v>
      </c>
      <c r="N457" t="s">
        <v>90</v>
      </c>
      <c r="Q457" s="8">
        <v>148</v>
      </c>
      <c r="R457" t="str">
        <f>TEXT(sala[[#This Row],[Hora de Llegada]],"DD/MM/AAAA")</f>
        <v>05/04/2023</v>
      </c>
      <c r="S457" t="str">
        <f>UPPER(TEXT(sala[[#This Row],[Fecha factura]],"DDDD"))</f>
        <v>MIÉRCOLES</v>
      </c>
      <c r="T457" s="10">
        <f>sala[[#This Row],[Hora de Salida]] - sala[[#This Row],[Hora de Llegada]] + IF(sala[[#This Row],[Estado de la Mesa]]="Ocupada",15/1440,0)</f>
        <v>0.12708333333284827</v>
      </c>
      <c r="U457" s="2">
        <v>71</v>
      </c>
      <c r="V457" s="9">
        <f>sala[[#This Row],[Tiempo de Preparacion (Minutos)]]/1440</f>
        <v>4.9305555555555554E-2</v>
      </c>
      <c r="W457" s="10">
        <f>IF(sala[[#This Row],[Tiempo de permanencia]]-sala[[#This Row],[Tiempo de Preparacion (Horas)]]&lt;0,0,sala[[#This Row],[Tiempo de permanencia]]-sala[[#This Row],[Tiempo de Preparacion (Horas)]])</f>
        <v>7.7777777777292723E-2</v>
      </c>
      <c r="X457" t="str">
        <f>IF(sala[[#This Row],[Tiempo Degustacion]]=0,"NO", "SI")</f>
        <v>SI</v>
      </c>
    </row>
    <row r="458" spans="1:24" x14ac:dyDescent="0.45">
      <c r="A458" s="3">
        <v>18</v>
      </c>
      <c r="B458" t="s">
        <v>892</v>
      </c>
      <c r="C458">
        <v>6</v>
      </c>
      <c r="D458" s="1">
        <v>45021.158333333333</v>
      </c>
      <c r="E458" s="1">
        <v>45021.313888888886</v>
      </c>
      <c r="F458" t="s">
        <v>19</v>
      </c>
      <c r="G458" t="s">
        <v>9</v>
      </c>
      <c r="H458" t="s">
        <v>15</v>
      </c>
      <c r="I458" t="s">
        <v>893</v>
      </c>
      <c r="J458" t="s">
        <v>11</v>
      </c>
      <c r="K458" s="3">
        <v>457</v>
      </c>
      <c r="L458" t="s">
        <v>45</v>
      </c>
      <c r="M458" t="s">
        <v>512</v>
      </c>
      <c r="N458" t="s">
        <v>47</v>
      </c>
      <c r="Q458" s="8">
        <v>137</v>
      </c>
      <c r="R458" t="str">
        <f>TEXT(sala[[#This Row],[Hora de Llegada]],"DD/MM/AAAA")</f>
        <v>05/04/2023</v>
      </c>
      <c r="S458" t="str">
        <f>UPPER(TEXT(sala[[#This Row],[Fecha factura]],"DDDD"))</f>
        <v>MIÉRCOLES</v>
      </c>
      <c r="T458" s="10">
        <f>sala[[#This Row],[Hora de Salida]] - sala[[#This Row],[Hora de Llegada]] + IF(sala[[#This Row],[Estado de la Mesa]]="Ocupada",15/1440,0)</f>
        <v>0.15555555555329192</v>
      </c>
      <c r="U458" s="2">
        <v>58</v>
      </c>
      <c r="V458" s="9">
        <f>sala[[#This Row],[Tiempo de Preparacion (Minutos)]]/1440</f>
        <v>4.027777777777778E-2</v>
      </c>
      <c r="W458" s="10">
        <f>IF(sala[[#This Row],[Tiempo de permanencia]]-sala[[#This Row],[Tiempo de Preparacion (Horas)]]&lt;0,0,sala[[#This Row],[Tiempo de permanencia]]-sala[[#This Row],[Tiempo de Preparacion (Horas)]])</f>
        <v>0.11527777777551415</v>
      </c>
      <c r="X458" t="str">
        <f>IF(sala[[#This Row],[Tiempo Degustacion]]=0,"NO", "SI")</f>
        <v>SI</v>
      </c>
    </row>
    <row r="459" spans="1:24" x14ac:dyDescent="0.45">
      <c r="A459" s="3">
        <v>4</v>
      </c>
      <c r="B459" t="s">
        <v>894</v>
      </c>
      <c r="C459">
        <v>3</v>
      </c>
      <c r="D459" s="1">
        <v>45021.111805555556</v>
      </c>
      <c r="E459" s="1">
        <v>45021.181250000001</v>
      </c>
      <c r="F459" t="s">
        <v>30</v>
      </c>
      <c r="G459" t="s">
        <v>9</v>
      </c>
      <c r="H459" t="s">
        <v>1357</v>
      </c>
      <c r="I459" t="s">
        <v>895</v>
      </c>
      <c r="J459" t="s">
        <v>38</v>
      </c>
      <c r="K459" s="3">
        <v>458</v>
      </c>
      <c r="L459" t="s">
        <v>45</v>
      </c>
      <c r="M459" t="s">
        <v>68</v>
      </c>
      <c r="N459" t="s">
        <v>90</v>
      </c>
      <c r="O459" t="s">
        <v>61</v>
      </c>
      <c r="P459" t="s">
        <v>150</v>
      </c>
      <c r="Q459" s="8">
        <v>268</v>
      </c>
      <c r="R459" t="str">
        <f>TEXT(sala[[#This Row],[Hora de Llegada]],"DD/MM/AAAA")</f>
        <v>05/04/2023</v>
      </c>
      <c r="S459" t="str">
        <f>UPPER(TEXT(sala[[#This Row],[Fecha factura]],"DDDD"))</f>
        <v>MIÉRCOLES</v>
      </c>
      <c r="T459" s="10">
        <f>sala[[#This Row],[Hora de Salida]] - sala[[#This Row],[Hora de Llegada]] + IF(sala[[#This Row],[Estado de la Mesa]]="Ocupada",15/1440,0)</f>
        <v>7.9861111111919555E-2</v>
      </c>
      <c r="U459" s="2">
        <v>89</v>
      </c>
      <c r="V459" s="9">
        <f>sala[[#This Row],[Tiempo de Preparacion (Minutos)]]/1440</f>
        <v>6.1805555555555558E-2</v>
      </c>
      <c r="W459" s="10">
        <f>IF(sala[[#This Row],[Tiempo de permanencia]]-sala[[#This Row],[Tiempo de Preparacion (Horas)]]&lt;0,0,sala[[#This Row],[Tiempo de permanencia]]-sala[[#This Row],[Tiempo de Preparacion (Horas)]])</f>
        <v>1.8055555556363997E-2</v>
      </c>
      <c r="X459" t="str">
        <f>IF(sala[[#This Row],[Tiempo Degustacion]]=0,"NO", "SI")</f>
        <v>SI</v>
      </c>
    </row>
    <row r="460" spans="1:24" x14ac:dyDescent="0.45">
      <c r="A460" s="3">
        <v>20</v>
      </c>
      <c r="B460" t="s">
        <v>896</v>
      </c>
      <c r="C460">
        <v>1</v>
      </c>
      <c r="D460" s="1">
        <v>45021.01666666667</v>
      </c>
      <c r="E460" s="1">
        <v>45021.091666666667</v>
      </c>
      <c r="F460" t="s">
        <v>13</v>
      </c>
      <c r="G460" t="s">
        <v>9</v>
      </c>
      <c r="H460" t="s">
        <v>1357</v>
      </c>
      <c r="I460" t="s">
        <v>897</v>
      </c>
      <c r="J460" t="s">
        <v>38</v>
      </c>
      <c r="K460" s="3">
        <v>459</v>
      </c>
      <c r="L460" t="s">
        <v>105</v>
      </c>
      <c r="M460" t="s">
        <v>68</v>
      </c>
      <c r="Q460" s="8">
        <v>84</v>
      </c>
      <c r="R460" t="str">
        <f>TEXT(sala[[#This Row],[Hora de Llegada]],"DD/MM/AAAA")</f>
        <v>05/04/2023</v>
      </c>
      <c r="S460" t="str">
        <f>UPPER(TEXT(sala[[#This Row],[Fecha factura]],"DDDD"))</f>
        <v>MIÉRCOLES</v>
      </c>
      <c r="T460" s="10">
        <f>sala[[#This Row],[Hora de Salida]] - sala[[#This Row],[Hora de Llegada]] + IF(sala[[#This Row],[Estado de la Mesa]]="Ocupada",15/1440,0)</f>
        <v>8.5416666663756288E-2</v>
      </c>
      <c r="U460" s="2">
        <v>30</v>
      </c>
      <c r="V460" s="9">
        <f>sala[[#This Row],[Tiempo de Preparacion (Minutos)]]/1440</f>
        <v>2.0833333333333332E-2</v>
      </c>
      <c r="W460" s="10">
        <f>IF(sala[[#This Row],[Tiempo de permanencia]]-sala[[#This Row],[Tiempo de Preparacion (Horas)]]&lt;0,0,sala[[#This Row],[Tiempo de permanencia]]-sala[[#This Row],[Tiempo de Preparacion (Horas)]])</f>
        <v>6.458333333042296E-2</v>
      </c>
      <c r="X460" t="str">
        <f>IF(sala[[#This Row],[Tiempo Degustacion]]=0,"NO", "SI")</f>
        <v>SI</v>
      </c>
    </row>
    <row r="461" spans="1:24" x14ac:dyDescent="0.45">
      <c r="A461" s="3">
        <v>19</v>
      </c>
      <c r="B461" t="s">
        <v>359</v>
      </c>
      <c r="C461">
        <v>6</v>
      </c>
      <c r="D461" s="1">
        <v>45021.143750000003</v>
      </c>
      <c r="E461" s="1">
        <v>45021.288888888892</v>
      </c>
      <c r="F461" t="s">
        <v>30</v>
      </c>
      <c r="G461" t="s">
        <v>33</v>
      </c>
      <c r="H461" t="s">
        <v>1357</v>
      </c>
      <c r="I461" t="s">
        <v>898</v>
      </c>
      <c r="J461" t="s">
        <v>21</v>
      </c>
      <c r="K461" s="3">
        <v>460</v>
      </c>
      <c r="L461" t="s">
        <v>71</v>
      </c>
      <c r="M461" t="s">
        <v>68</v>
      </c>
      <c r="N461" t="s">
        <v>76</v>
      </c>
      <c r="O461" t="s">
        <v>83</v>
      </c>
      <c r="P461" t="s">
        <v>46</v>
      </c>
      <c r="Q461" s="8">
        <v>176</v>
      </c>
      <c r="R461" t="str">
        <f>TEXT(sala[[#This Row],[Hora de Llegada]],"DD/MM/AAAA")</f>
        <v>05/04/2023</v>
      </c>
      <c r="S461" t="str">
        <f>UPPER(TEXT(sala[[#This Row],[Fecha factura]],"DDDD"))</f>
        <v>MIÉRCOLES</v>
      </c>
      <c r="T461" s="10">
        <f>sala[[#This Row],[Hora de Salida]] - sala[[#This Row],[Hora de Llegada]] + IF(sala[[#This Row],[Estado de la Mesa]]="Ocupada",15/1440,0)</f>
        <v>0.14513888888905058</v>
      </c>
      <c r="U461" s="2">
        <v>124</v>
      </c>
      <c r="V461" s="9">
        <f>sala[[#This Row],[Tiempo de Preparacion (Minutos)]]/1440</f>
        <v>8.611111111111111E-2</v>
      </c>
      <c r="W461" s="10">
        <f>IF(sala[[#This Row],[Tiempo de permanencia]]-sala[[#This Row],[Tiempo de Preparacion (Horas)]]&lt;0,0,sala[[#This Row],[Tiempo de permanencia]]-sala[[#This Row],[Tiempo de Preparacion (Horas)]])</f>
        <v>5.9027777777939466E-2</v>
      </c>
      <c r="X461" t="str">
        <f>IF(sala[[#This Row],[Tiempo Degustacion]]=0,"NO", "SI")</f>
        <v>SI</v>
      </c>
    </row>
    <row r="462" spans="1:24" x14ac:dyDescent="0.45">
      <c r="A462" s="3">
        <v>4</v>
      </c>
      <c r="B462" t="s">
        <v>899</v>
      </c>
      <c r="C462">
        <v>3</v>
      </c>
      <c r="D462" s="1">
        <v>45021.113194444442</v>
      </c>
      <c r="E462" s="1">
        <v>45021.246527777781</v>
      </c>
      <c r="F462" t="s">
        <v>26</v>
      </c>
      <c r="G462" t="s">
        <v>33</v>
      </c>
      <c r="H462" t="s">
        <v>15</v>
      </c>
      <c r="I462" t="s">
        <v>900</v>
      </c>
      <c r="J462" t="s">
        <v>21</v>
      </c>
      <c r="K462" s="3">
        <v>461</v>
      </c>
      <c r="L462" t="s">
        <v>1354</v>
      </c>
      <c r="M462" t="s">
        <v>35</v>
      </c>
      <c r="N462" t="s">
        <v>91</v>
      </c>
      <c r="Q462" s="8">
        <v>99</v>
      </c>
      <c r="R462" t="str">
        <f>TEXT(sala[[#This Row],[Hora de Llegada]],"DD/MM/AAAA")</f>
        <v>05/04/2023</v>
      </c>
      <c r="S462" t="str">
        <f>UPPER(TEXT(sala[[#This Row],[Fecha factura]],"DDDD"))</f>
        <v>MIÉRCOLES</v>
      </c>
      <c r="T462" s="10">
        <f>sala[[#This Row],[Hora de Salida]] - sala[[#This Row],[Hora de Llegada]] + IF(sala[[#This Row],[Estado de la Mesa]]="Ocupada",15/1440,0)</f>
        <v>0.13333333333866904</v>
      </c>
      <c r="U462" s="2">
        <v>66</v>
      </c>
      <c r="V462" s="9">
        <f>sala[[#This Row],[Tiempo de Preparacion (Minutos)]]/1440</f>
        <v>4.583333333333333E-2</v>
      </c>
      <c r="W462" s="10">
        <f>IF(sala[[#This Row],[Tiempo de permanencia]]-sala[[#This Row],[Tiempo de Preparacion (Horas)]]&lt;0,0,sala[[#This Row],[Tiempo de permanencia]]-sala[[#This Row],[Tiempo de Preparacion (Horas)]])</f>
        <v>8.7500000005335699E-2</v>
      </c>
      <c r="X462" t="str">
        <f>IF(sala[[#This Row],[Tiempo Degustacion]]=0,"NO", "SI")</f>
        <v>SI</v>
      </c>
    </row>
    <row r="463" spans="1:24" x14ac:dyDescent="0.45">
      <c r="A463" s="3">
        <v>9</v>
      </c>
      <c r="B463" t="s">
        <v>112</v>
      </c>
      <c r="C463">
        <v>2</v>
      </c>
      <c r="D463" s="1">
        <v>45021.091666666667</v>
      </c>
      <c r="E463" s="1">
        <v>45021.185416666667</v>
      </c>
      <c r="F463" t="s">
        <v>19</v>
      </c>
      <c r="G463" t="s">
        <v>9</v>
      </c>
      <c r="H463" t="s">
        <v>1357</v>
      </c>
      <c r="I463" t="s">
        <v>901</v>
      </c>
      <c r="J463" t="s">
        <v>11</v>
      </c>
      <c r="K463" s="3">
        <v>462</v>
      </c>
      <c r="L463" t="s">
        <v>1359</v>
      </c>
      <c r="M463" t="s">
        <v>512</v>
      </c>
      <c r="Q463" s="8">
        <v>99</v>
      </c>
      <c r="R463" t="str">
        <f>TEXT(sala[[#This Row],[Hora de Llegada]],"DD/MM/AAAA")</f>
        <v>05/04/2023</v>
      </c>
      <c r="S463" t="str">
        <f>UPPER(TEXT(sala[[#This Row],[Fecha factura]],"DDDD"))</f>
        <v>MIÉRCOLES</v>
      </c>
      <c r="T463" s="10">
        <f>sala[[#This Row],[Hora de Salida]] - sala[[#This Row],[Hora de Llegada]] + IF(sala[[#This Row],[Estado de la Mesa]]="Ocupada",15/1440,0)</f>
        <v>9.375E-2</v>
      </c>
      <c r="U463" s="2">
        <v>11</v>
      </c>
      <c r="V463" s="9">
        <f>sala[[#This Row],[Tiempo de Preparacion (Minutos)]]/1440</f>
        <v>7.6388888888888886E-3</v>
      </c>
      <c r="W463" s="10">
        <f>IF(sala[[#This Row],[Tiempo de permanencia]]-sala[[#This Row],[Tiempo de Preparacion (Horas)]]&lt;0,0,sala[[#This Row],[Tiempo de permanencia]]-sala[[#This Row],[Tiempo de Preparacion (Horas)]])</f>
        <v>8.611111111111111E-2</v>
      </c>
      <c r="X463" t="str">
        <f>IF(sala[[#This Row],[Tiempo Degustacion]]=0,"NO", "SI")</f>
        <v>SI</v>
      </c>
    </row>
    <row r="464" spans="1:24" x14ac:dyDescent="0.45">
      <c r="A464" s="3">
        <v>7</v>
      </c>
      <c r="B464" t="s">
        <v>902</v>
      </c>
      <c r="C464">
        <v>2</v>
      </c>
      <c r="D464" s="1">
        <v>45021.036805555559</v>
      </c>
      <c r="E464" s="1">
        <v>45021.134027777778</v>
      </c>
      <c r="F464" t="s">
        <v>19</v>
      </c>
      <c r="G464" t="s">
        <v>9</v>
      </c>
      <c r="H464" t="s">
        <v>1356</v>
      </c>
      <c r="I464" t="s">
        <v>903</v>
      </c>
      <c r="J464" t="s">
        <v>38</v>
      </c>
      <c r="K464" s="3">
        <v>463</v>
      </c>
      <c r="L464" t="s">
        <v>28</v>
      </c>
      <c r="M464" t="s">
        <v>218</v>
      </c>
      <c r="Q464" s="8">
        <v>93</v>
      </c>
      <c r="R464" t="str">
        <f>TEXT(sala[[#This Row],[Hora de Llegada]],"DD/MM/AAAA")</f>
        <v>05/04/2023</v>
      </c>
      <c r="S464" t="str">
        <f>UPPER(TEXT(sala[[#This Row],[Fecha factura]],"DDDD"))</f>
        <v>MIÉRCOLES</v>
      </c>
      <c r="T464" s="10">
        <f>sala[[#This Row],[Hora de Salida]] - sala[[#This Row],[Hora de Llegada]] + IF(sala[[#This Row],[Estado de la Mesa]]="Ocupada",15/1440,0)</f>
        <v>0.10763888888565513</v>
      </c>
      <c r="U464" s="2">
        <v>14</v>
      </c>
      <c r="V464" s="9">
        <f>sala[[#This Row],[Tiempo de Preparacion (Minutos)]]/1440</f>
        <v>9.7222222222222224E-3</v>
      </c>
      <c r="W464" s="10">
        <f>IF(sala[[#This Row],[Tiempo de permanencia]]-sala[[#This Row],[Tiempo de Preparacion (Horas)]]&lt;0,0,sala[[#This Row],[Tiempo de permanencia]]-sala[[#This Row],[Tiempo de Preparacion (Horas)]])</f>
        <v>9.7916666663432905E-2</v>
      </c>
      <c r="X464" t="str">
        <f>IF(sala[[#This Row],[Tiempo Degustacion]]=0,"NO", "SI")</f>
        <v>SI</v>
      </c>
    </row>
    <row r="465" spans="1:24" x14ac:dyDescent="0.45">
      <c r="A465" s="3">
        <v>16</v>
      </c>
      <c r="B465" t="s">
        <v>194</v>
      </c>
      <c r="C465">
        <v>1</v>
      </c>
      <c r="D465" s="1">
        <v>45021.056250000001</v>
      </c>
      <c r="E465" s="1">
        <v>45021.193749999999</v>
      </c>
      <c r="F465" t="s">
        <v>30</v>
      </c>
      <c r="G465" t="s">
        <v>9</v>
      </c>
      <c r="H465" t="s">
        <v>1357</v>
      </c>
      <c r="I465" t="s">
        <v>485</v>
      </c>
      <c r="J465" t="s">
        <v>11</v>
      </c>
      <c r="K465" s="3">
        <v>464</v>
      </c>
      <c r="L465" t="s">
        <v>79</v>
      </c>
      <c r="M465" t="s">
        <v>297</v>
      </c>
      <c r="N465" t="s">
        <v>116</v>
      </c>
      <c r="O465" t="s">
        <v>150</v>
      </c>
      <c r="Q465" s="8">
        <v>154</v>
      </c>
      <c r="R465" t="str">
        <f>TEXT(sala[[#This Row],[Hora de Llegada]],"DD/MM/AAAA")</f>
        <v>05/04/2023</v>
      </c>
      <c r="S465" t="str">
        <f>UPPER(TEXT(sala[[#This Row],[Fecha factura]],"DDDD"))</f>
        <v>MIÉRCOLES</v>
      </c>
      <c r="T465" s="10">
        <f>sala[[#This Row],[Hora de Salida]] - sala[[#This Row],[Hora de Llegada]] + IF(sala[[#This Row],[Estado de la Mesa]]="Ocupada",15/1440,0)</f>
        <v>0.13749999999708962</v>
      </c>
      <c r="U465" s="2">
        <v>84</v>
      </c>
      <c r="V465" s="9">
        <f>sala[[#This Row],[Tiempo de Preparacion (Minutos)]]/1440</f>
        <v>5.8333333333333334E-2</v>
      </c>
      <c r="W465" s="10">
        <f>IF(sala[[#This Row],[Tiempo de permanencia]]-sala[[#This Row],[Tiempo de Preparacion (Horas)]]&lt;0,0,sala[[#This Row],[Tiempo de permanencia]]-sala[[#This Row],[Tiempo de Preparacion (Horas)]])</f>
        <v>7.9166666663756283E-2</v>
      </c>
      <c r="X465" t="str">
        <f>IF(sala[[#This Row],[Tiempo Degustacion]]=0,"NO", "SI")</f>
        <v>SI</v>
      </c>
    </row>
    <row r="466" spans="1:24" x14ac:dyDescent="0.45">
      <c r="A466" s="3">
        <v>4</v>
      </c>
      <c r="B466" t="s">
        <v>904</v>
      </c>
      <c r="C466">
        <v>2</v>
      </c>
      <c r="D466" s="1">
        <v>45021.049305555556</v>
      </c>
      <c r="E466" s="1">
        <v>45021.151388888888</v>
      </c>
      <c r="F466" t="s">
        <v>13</v>
      </c>
      <c r="G466" t="s">
        <v>9</v>
      </c>
      <c r="H466" t="s">
        <v>1357</v>
      </c>
      <c r="I466" t="s">
        <v>905</v>
      </c>
      <c r="J466" t="s">
        <v>38</v>
      </c>
      <c r="K466" s="3">
        <v>465</v>
      </c>
      <c r="L466" t="s">
        <v>50</v>
      </c>
      <c r="M466" t="s">
        <v>229</v>
      </c>
      <c r="N466" t="s">
        <v>62</v>
      </c>
      <c r="Q466" s="8">
        <v>121</v>
      </c>
      <c r="R466" t="str">
        <f>TEXT(sala[[#This Row],[Hora de Llegada]],"DD/MM/AAAA")</f>
        <v>05/04/2023</v>
      </c>
      <c r="S466" t="str">
        <f>UPPER(TEXT(sala[[#This Row],[Fecha factura]],"DDDD"))</f>
        <v>MIÉRCOLES</v>
      </c>
      <c r="T466" s="10">
        <f>sala[[#This Row],[Hora de Salida]] - sala[[#This Row],[Hora de Llegada]] + IF(sala[[#This Row],[Estado de la Mesa]]="Ocupada",15/1440,0)</f>
        <v>0.11249999999805975</v>
      </c>
      <c r="U466" s="2">
        <v>60</v>
      </c>
      <c r="V466" s="9">
        <f>sala[[#This Row],[Tiempo de Preparacion (Minutos)]]/1440</f>
        <v>4.1666666666666664E-2</v>
      </c>
      <c r="W466" s="10">
        <f>IF(sala[[#This Row],[Tiempo de permanencia]]-sala[[#This Row],[Tiempo de Preparacion (Horas)]]&lt;0,0,sala[[#This Row],[Tiempo de permanencia]]-sala[[#This Row],[Tiempo de Preparacion (Horas)]])</f>
        <v>7.0833333331393078E-2</v>
      </c>
      <c r="X466" t="str">
        <f>IF(sala[[#This Row],[Tiempo Degustacion]]=0,"NO", "SI")</f>
        <v>SI</v>
      </c>
    </row>
    <row r="467" spans="1:24" x14ac:dyDescent="0.45">
      <c r="A467" s="3">
        <v>4</v>
      </c>
      <c r="B467" t="s">
        <v>906</v>
      </c>
      <c r="C467">
        <v>1</v>
      </c>
      <c r="D467" s="1">
        <v>45021.07916666667</v>
      </c>
      <c r="E467" s="1">
        <v>45021.180555555555</v>
      </c>
      <c r="F467" t="s">
        <v>13</v>
      </c>
      <c r="G467" t="s">
        <v>9</v>
      </c>
      <c r="H467" t="s">
        <v>1357</v>
      </c>
      <c r="I467" t="s">
        <v>907</v>
      </c>
      <c r="J467" t="s">
        <v>21</v>
      </c>
      <c r="K467" s="3">
        <v>466</v>
      </c>
      <c r="L467" t="s">
        <v>45</v>
      </c>
      <c r="M467" t="s">
        <v>390</v>
      </c>
      <c r="N467" t="s">
        <v>161</v>
      </c>
      <c r="O467" t="s">
        <v>42</v>
      </c>
      <c r="Q467" s="8">
        <v>140</v>
      </c>
      <c r="R467" t="str">
        <f>TEXT(sala[[#This Row],[Hora de Llegada]],"DD/MM/AAAA")</f>
        <v>05/04/2023</v>
      </c>
      <c r="S467" t="str">
        <f>UPPER(TEXT(sala[[#This Row],[Fecha factura]],"DDDD"))</f>
        <v>MIÉRCOLES</v>
      </c>
      <c r="T467" s="10">
        <f>sala[[#This Row],[Hora de Salida]] - sala[[#This Row],[Hora de Llegada]] + IF(sala[[#This Row],[Estado de la Mesa]]="Ocupada",15/1440,0)</f>
        <v>0.101388888884685</v>
      </c>
      <c r="U467" s="2">
        <v>145</v>
      </c>
      <c r="V467" s="9">
        <f>sala[[#This Row],[Tiempo de Preparacion (Minutos)]]/1440</f>
        <v>0.10069444444444445</v>
      </c>
      <c r="W467" s="10">
        <f>IF(sala[[#This Row],[Tiempo de permanencia]]-sala[[#This Row],[Tiempo de Preparacion (Horas)]]&lt;0,0,sala[[#This Row],[Tiempo de permanencia]]-sala[[#This Row],[Tiempo de Preparacion (Horas)]])</f>
        <v>6.9444444024055474E-4</v>
      </c>
      <c r="X467" t="str">
        <f>IF(sala[[#This Row],[Tiempo Degustacion]]=0,"NO", "SI")</f>
        <v>SI</v>
      </c>
    </row>
    <row r="468" spans="1:24" x14ac:dyDescent="0.45">
      <c r="A468" s="3">
        <v>15</v>
      </c>
      <c r="B468" t="s">
        <v>908</v>
      </c>
      <c r="C468">
        <v>3</v>
      </c>
      <c r="D468" s="1">
        <v>45021.112500000003</v>
      </c>
      <c r="E468" s="1">
        <v>45021.176388888889</v>
      </c>
      <c r="F468" t="s">
        <v>13</v>
      </c>
      <c r="G468" t="s">
        <v>9</v>
      </c>
      <c r="H468" t="s">
        <v>1356</v>
      </c>
      <c r="I468" t="s">
        <v>909</v>
      </c>
      <c r="J468" t="s">
        <v>11</v>
      </c>
      <c r="K468" s="3">
        <v>467</v>
      </c>
      <c r="L468" t="s">
        <v>1354</v>
      </c>
      <c r="M468" t="s">
        <v>512</v>
      </c>
      <c r="N468" t="s">
        <v>150</v>
      </c>
      <c r="Q468" s="8">
        <v>143</v>
      </c>
      <c r="R468" t="str">
        <f>TEXT(sala[[#This Row],[Hora de Llegada]],"DD/MM/AAAA")</f>
        <v>05/04/2023</v>
      </c>
      <c r="S468" t="str">
        <f>UPPER(TEXT(sala[[#This Row],[Fecha factura]],"DDDD"))</f>
        <v>MIÉRCOLES</v>
      </c>
      <c r="T468" s="10">
        <f>sala[[#This Row],[Hora de Salida]] - sala[[#This Row],[Hora de Llegada]] + IF(sala[[#This Row],[Estado de la Mesa]]="Ocupada",15/1440,0)</f>
        <v>6.3888888886140194E-2</v>
      </c>
      <c r="U468" s="2">
        <v>72</v>
      </c>
      <c r="V468" s="9">
        <f>sala[[#This Row],[Tiempo de Preparacion (Minutos)]]/1440</f>
        <v>0.05</v>
      </c>
      <c r="W468" s="10">
        <f>IF(sala[[#This Row],[Tiempo de permanencia]]-sala[[#This Row],[Tiempo de Preparacion (Horas)]]&lt;0,0,sala[[#This Row],[Tiempo de permanencia]]-sala[[#This Row],[Tiempo de Preparacion (Horas)]])</f>
        <v>1.3888888886140191E-2</v>
      </c>
      <c r="X468" t="str">
        <f>IF(sala[[#This Row],[Tiempo Degustacion]]=0,"NO", "SI")</f>
        <v>SI</v>
      </c>
    </row>
    <row r="469" spans="1:24" x14ac:dyDescent="0.45">
      <c r="A469" s="3">
        <v>14</v>
      </c>
      <c r="B469" t="s">
        <v>910</v>
      </c>
      <c r="C469">
        <v>6</v>
      </c>
      <c r="D469" s="1">
        <v>45021.124305555553</v>
      </c>
      <c r="E469" s="1">
        <v>45021.239583333336</v>
      </c>
      <c r="F469" t="s">
        <v>19</v>
      </c>
      <c r="G469" t="s">
        <v>14</v>
      </c>
      <c r="H469" t="s">
        <v>1357</v>
      </c>
      <c r="I469" t="s">
        <v>874</v>
      </c>
      <c r="J469" t="s">
        <v>11</v>
      </c>
      <c r="K469" s="3">
        <v>468</v>
      </c>
      <c r="L469" t="s">
        <v>105</v>
      </c>
      <c r="M469" t="s">
        <v>211</v>
      </c>
      <c r="N469" t="s">
        <v>86</v>
      </c>
      <c r="O469" t="s">
        <v>42</v>
      </c>
      <c r="Q469" s="8">
        <v>106</v>
      </c>
      <c r="R469" t="str">
        <f>TEXT(sala[[#This Row],[Hora de Llegada]],"DD/MM/AAAA")</f>
        <v>05/04/2023</v>
      </c>
      <c r="S469" t="str">
        <f>UPPER(TEXT(sala[[#This Row],[Fecha factura]],"DDDD"))</f>
        <v>MIÉRCOLES</v>
      </c>
      <c r="T469" s="10">
        <f>sala[[#This Row],[Hora de Salida]] - sala[[#This Row],[Hora de Llegada]] + IF(sala[[#This Row],[Estado de la Mesa]]="Ocupada",15/1440,0)</f>
        <v>0.11527777778246673</v>
      </c>
      <c r="U469" s="2">
        <v>63</v>
      </c>
      <c r="V469" s="9">
        <f>sala[[#This Row],[Tiempo de Preparacion (Minutos)]]/1440</f>
        <v>4.3749999999999997E-2</v>
      </c>
      <c r="W469" s="10">
        <f>IF(sala[[#This Row],[Tiempo de permanencia]]-sala[[#This Row],[Tiempo de Preparacion (Horas)]]&lt;0,0,sala[[#This Row],[Tiempo de permanencia]]-sala[[#This Row],[Tiempo de Preparacion (Horas)]])</f>
        <v>7.1527777782466731E-2</v>
      </c>
      <c r="X469" t="str">
        <f>IF(sala[[#This Row],[Tiempo Degustacion]]=0,"NO", "SI")</f>
        <v>SI</v>
      </c>
    </row>
    <row r="470" spans="1:24" x14ac:dyDescent="0.45">
      <c r="A470" s="3">
        <v>1</v>
      </c>
      <c r="B470" t="s">
        <v>911</v>
      </c>
      <c r="C470">
        <v>2</v>
      </c>
      <c r="D470" s="1">
        <v>45021.122916666667</v>
      </c>
      <c r="E470" s="1">
        <v>45021.223611111112</v>
      </c>
      <c r="F470" t="s">
        <v>13</v>
      </c>
      <c r="G470" t="s">
        <v>33</v>
      </c>
      <c r="H470" t="s">
        <v>1357</v>
      </c>
      <c r="I470" t="s">
        <v>872</v>
      </c>
      <c r="J470" t="s">
        <v>11</v>
      </c>
      <c r="K470" s="3">
        <v>469</v>
      </c>
      <c r="L470" t="s">
        <v>17</v>
      </c>
      <c r="M470" t="s">
        <v>35</v>
      </c>
      <c r="N470" t="s">
        <v>87</v>
      </c>
      <c r="Q470" s="8">
        <v>137</v>
      </c>
      <c r="R470" t="str">
        <f>TEXT(sala[[#This Row],[Hora de Llegada]],"DD/MM/AAAA")</f>
        <v>05/04/2023</v>
      </c>
      <c r="S470" t="str">
        <f>UPPER(TEXT(sala[[#This Row],[Fecha factura]],"DDDD"))</f>
        <v>MIÉRCOLES</v>
      </c>
      <c r="T470" s="10">
        <f>sala[[#This Row],[Hora de Salida]] - sala[[#This Row],[Hora de Llegada]] + IF(sala[[#This Row],[Estado de la Mesa]]="Ocupada",15/1440,0)</f>
        <v>0.10069444444525288</v>
      </c>
      <c r="U470" s="2">
        <v>66</v>
      </c>
      <c r="V470" s="9">
        <f>sala[[#This Row],[Tiempo de Preparacion (Minutos)]]/1440</f>
        <v>4.583333333333333E-2</v>
      </c>
      <c r="W470" s="10">
        <f>IF(sala[[#This Row],[Tiempo de permanencia]]-sala[[#This Row],[Tiempo de Preparacion (Horas)]]&lt;0,0,sala[[#This Row],[Tiempo de permanencia]]-sala[[#This Row],[Tiempo de Preparacion (Horas)]])</f>
        <v>5.4861111111919554E-2</v>
      </c>
      <c r="X470" t="str">
        <f>IF(sala[[#This Row],[Tiempo Degustacion]]=0,"NO", "SI")</f>
        <v>SI</v>
      </c>
    </row>
    <row r="471" spans="1:24" x14ac:dyDescent="0.45">
      <c r="A471" s="3">
        <v>17</v>
      </c>
      <c r="B471" t="s">
        <v>912</v>
      </c>
      <c r="C471">
        <v>3</v>
      </c>
      <c r="D471" s="1">
        <v>45021.070138888892</v>
      </c>
      <c r="E471" s="1">
        <v>45021.178472222222</v>
      </c>
      <c r="F471" t="s">
        <v>30</v>
      </c>
      <c r="G471" t="s">
        <v>9</v>
      </c>
      <c r="H471" t="s">
        <v>1357</v>
      </c>
      <c r="I471" t="s">
        <v>913</v>
      </c>
      <c r="J471" t="s">
        <v>38</v>
      </c>
      <c r="K471" s="3">
        <v>470</v>
      </c>
      <c r="L471" t="s">
        <v>50</v>
      </c>
      <c r="M471" t="s">
        <v>300</v>
      </c>
      <c r="N471" t="s">
        <v>72</v>
      </c>
      <c r="Q471" s="8">
        <v>78</v>
      </c>
      <c r="R471" t="str">
        <f>TEXT(sala[[#This Row],[Hora de Llegada]],"DD/MM/AAAA")</f>
        <v>05/04/2023</v>
      </c>
      <c r="S471" t="str">
        <f>UPPER(TEXT(sala[[#This Row],[Fecha factura]],"DDDD"))</f>
        <v>MIÉRCOLES</v>
      </c>
      <c r="T471" s="10">
        <f>sala[[#This Row],[Hora de Salida]] - sala[[#This Row],[Hora de Llegada]] + IF(sala[[#This Row],[Estado de la Mesa]]="Ocupada",15/1440,0)</f>
        <v>0.11874999999660456</v>
      </c>
      <c r="U471" s="2">
        <v>72</v>
      </c>
      <c r="V471" s="9">
        <f>sala[[#This Row],[Tiempo de Preparacion (Minutos)]]/1440</f>
        <v>0.05</v>
      </c>
      <c r="W471" s="10">
        <f>IF(sala[[#This Row],[Tiempo de permanencia]]-sala[[#This Row],[Tiempo de Preparacion (Horas)]]&lt;0,0,sala[[#This Row],[Tiempo de permanencia]]-sala[[#This Row],[Tiempo de Preparacion (Horas)]])</f>
        <v>6.8749999996604555E-2</v>
      </c>
      <c r="X471" t="str">
        <f>IF(sala[[#This Row],[Tiempo Degustacion]]=0,"NO", "SI")</f>
        <v>SI</v>
      </c>
    </row>
    <row r="472" spans="1:24" x14ac:dyDescent="0.45">
      <c r="A472" s="3">
        <v>7</v>
      </c>
      <c r="B472" t="s">
        <v>914</v>
      </c>
      <c r="C472">
        <v>6</v>
      </c>
      <c r="D472" s="1">
        <v>45021.15</v>
      </c>
      <c r="E472" s="1">
        <v>45021.234722222223</v>
      </c>
      <c r="F472" t="s">
        <v>30</v>
      </c>
      <c r="G472" t="s">
        <v>14</v>
      </c>
      <c r="H472" t="s">
        <v>1356</v>
      </c>
      <c r="I472" t="s">
        <v>915</v>
      </c>
      <c r="J472" t="s">
        <v>11</v>
      </c>
      <c r="K472" s="3">
        <v>471</v>
      </c>
      <c r="L472" t="s">
        <v>1354</v>
      </c>
      <c r="M472" t="s">
        <v>35</v>
      </c>
      <c r="Q472" s="8">
        <v>105</v>
      </c>
      <c r="R472" t="str">
        <f>TEXT(sala[[#This Row],[Hora de Llegada]],"DD/MM/AAAA")</f>
        <v>05/04/2023</v>
      </c>
      <c r="S472" t="str">
        <f>UPPER(TEXT(sala[[#This Row],[Fecha factura]],"DDDD"))</f>
        <v>MIÉRCOLES</v>
      </c>
      <c r="T472" s="10">
        <f>sala[[#This Row],[Hora de Salida]] - sala[[#This Row],[Hora de Llegada]] + IF(sala[[#This Row],[Estado de la Mesa]]="Ocupada",15/1440,0)</f>
        <v>8.4722222221898846E-2</v>
      </c>
      <c r="U472" s="2">
        <v>57</v>
      </c>
      <c r="V472" s="9">
        <f>sala[[#This Row],[Tiempo de Preparacion (Minutos)]]/1440</f>
        <v>3.9583333333333331E-2</v>
      </c>
      <c r="W472" s="10">
        <f>IF(sala[[#This Row],[Tiempo de permanencia]]-sala[[#This Row],[Tiempo de Preparacion (Horas)]]&lt;0,0,sala[[#This Row],[Tiempo de permanencia]]-sala[[#This Row],[Tiempo de Preparacion (Horas)]])</f>
        <v>4.5138888888565515E-2</v>
      </c>
      <c r="X472" t="str">
        <f>IF(sala[[#This Row],[Tiempo Degustacion]]=0,"NO", "SI")</f>
        <v>SI</v>
      </c>
    </row>
    <row r="473" spans="1:24" x14ac:dyDescent="0.45">
      <c r="A473" s="3">
        <v>20</v>
      </c>
      <c r="B473" t="s">
        <v>916</v>
      </c>
      <c r="C473">
        <v>2</v>
      </c>
      <c r="D473" s="1">
        <v>45021.164583333331</v>
      </c>
      <c r="E473" s="1">
        <v>45021.286111111112</v>
      </c>
      <c r="F473" t="s">
        <v>19</v>
      </c>
      <c r="G473" t="s">
        <v>9</v>
      </c>
      <c r="H473" t="s">
        <v>15</v>
      </c>
      <c r="I473" t="s">
        <v>917</v>
      </c>
      <c r="J473" t="s">
        <v>38</v>
      </c>
      <c r="K473" s="3">
        <v>472</v>
      </c>
      <c r="L473" t="s">
        <v>50</v>
      </c>
      <c r="M473" t="s">
        <v>35</v>
      </c>
      <c r="N473" t="s">
        <v>150</v>
      </c>
      <c r="Q473" s="8">
        <v>114</v>
      </c>
      <c r="R473" t="str">
        <f>TEXT(sala[[#This Row],[Hora de Llegada]],"DD/MM/AAAA")</f>
        <v>05/04/2023</v>
      </c>
      <c r="S473" t="str">
        <f>UPPER(TEXT(sala[[#This Row],[Fecha factura]],"DDDD"))</f>
        <v>MIÉRCOLES</v>
      </c>
      <c r="T473" s="10">
        <f>sala[[#This Row],[Hora de Salida]] - sala[[#This Row],[Hora de Llegada]] + IF(sala[[#This Row],[Estado de la Mesa]]="Ocupada",15/1440,0)</f>
        <v>0.13194444444767819</v>
      </c>
      <c r="U473" s="2">
        <v>73</v>
      </c>
      <c r="V473" s="9">
        <f>sala[[#This Row],[Tiempo de Preparacion (Minutos)]]/1440</f>
        <v>5.0694444444444445E-2</v>
      </c>
      <c r="W473" s="10">
        <f>IF(sala[[#This Row],[Tiempo de permanencia]]-sala[[#This Row],[Tiempo de Preparacion (Horas)]]&lt;0,0,sala[[#This Row],[Tiempo de permanencia]]-sala[[#This Row],[Tiempo de Preparacion (Horas)]])</f>
        <v>8.1250000003233749E-2</v>
      </c>
      <c r="X473" t="str">
        <f>IF(sala[[#This Row],[Tiempo Degustacion]]=0,"NO", "SI")</f>
        <v>SI</v>
      </c>
    </row>
    <row r="474" spans="1:24" x14ac:dyDescent="0.45">
      <c r="A474" s="3">
        <v>13</v>
      </c>
      <c r="B474" t="s">
        <v>918</v>
      </c>
      <c r="C474">
        <v>4</v>
      </c>
      <c r="D474" s="1">
        <v>45022.15</v>
      </c>
      <c r="E474" s="1">
        <v>45022.294444444444</v>
      </c>
      <c r="F474" t="s">
        <v>19</v>
      </c>
      <c r="G474" t="s">
        <v>9</v>
      </c>
      <c r="H474" t="s">
        <v>1356</v>
      </c>
      <c r="I474" t="s">
        <v>919</v>
      </c>
      <c r="J474" t="s">
        <v>38</v>
      </c>
      <c r="K474" s="3">
        <v>473</v>
      </c>
      <c r="L474" t="s">
        <v>28</v>
      </c>
      <c r="M474" t="s">
        <v>390</v>
      </c>
      <c r="N474" t="s">
        <v>55</v>
      </c>
      <c r="Q474" s="8">
        <v>79</v>
      </c>
      <c r="R474" t="str">
        <f>TEXT(sala[[#This Row],[Hora de Llegada]],"DD/MM/AAAA")</f>
        <v>06/04/2023</v>
      </c>
      <c r="S474" t="str">
        <f>UPPER(TEXT(sala[[#This Row],[Fecha factura]],"DDDD"))</f>
        <v>JUEVES</v>
      </c>
      <c r="T474" s="10">
        <f>sala[[#This Row],[Hora de Salida]] - sala[[#This Row],[Hora de Llegada]] + IF(sala[[#This Row],[Estado de la Mesa]]="Ocupada",15/1440,0)</f>
        <v>0.15486111110900916</v>
      </c>
      <c r="U474" s="2">
        <v>61</v>
      </c>
      <c r="V474" s="9">
        <f>sala[[#This Row],[Tiempo de Preparacion (Minutos)]]/1440</f>
        <v>4.2361111111111113E-2</v>
      </c>
      <c r="W474" s="10">
        <f>IF(sala[[#This Row],[Tiempo de permanencia]]-sala[[#This Row],[Tiempo de Preparacion (Horas)]]&lt;0,0,sala[[#This Row],[Tiempo de permanencia]]-sala[[#This Row],[Tiempo de Preparacion (Horas)]])</f>
        <v>0.11249999999789805</v>
      </c>
      <c r="X474" t="str">
        <f>IF(sala[[#This Row],[Tiempo Degustacion]]=0,"NO", "SI")</f>
        <v>SI</v>
      </c>
    </row>
    <row r="475" spans="1:24" x14ac:dyDescent="0.45">
      <c r="A475" s="3">
        <v>2</v>
      </c>
      <c r="B475" t="s">
        <v>920</v>
      </c>
      <c r="C475">
        <v>6</v>
      </c>
      <c r="D475" s="1">
        <v>45022.077777777777</v>
      </c>
      <c r="E475" s="1">
        <v>45022.147222222222</v>
      </c>
      <c r="F475" t="s">
        <v>30</v>
      </c>
      <c r="G475" t="s">
        <v>9</v>
      </c>
      <c r="H475" t="s">
        <v>1357</v>
      </c>
      <c r="I475" t="s">
        <v>921</v>
      </c>
      <c r="J475" t="s">
        <v>21</v>
      </c>
      <c r="K475" s="3">
        <v>474</v>
      </c>
      <c r="L475" t="s">
        <v>1354</v>
      </c>
      <c r="M475" t="s">
        <v>98</v>
      </c>
      <c r="N475" t="s">
        <v>91</v>
      </c>
      <c r="O475" t="s">
        <v>23</v>
      </c>
      <c r="P475" t="s">
        <v>42</v>
      </c>
      <c r="Q475" s="8">
        <v>178</v>
      </c>
      <c r="R475" t="str">
        <f>TEXT(sala[[#This Row],[Hora de Llegada]],"DD/MM/AAAA")</f>
        <v>06/04/2023</v>
      </c>
      <c r="S475" t="str">
        <f>UPPER(TEXT(sala[[#This Row],[Fecha factura]],"DDDD"))</f>
        <v>JUEVES</v>
      </c>
      <c r="T475" s="10">
        <f>sala[[#This Row],[Hora de Salida]] - sala[[#This Row],[Hora de Llegada]] + IF(sala[[#This Row],[Estado de la Mesa]]="Ocupada",15/1440,0)</f>
        <v>6.9444444445252884E-2</v>
      </c>
      <c r="U475" s="2">
        <v>161</v>
      </c>
      <c r="V475" s="9">
        <f>sala[[#This Row],[Tiempo de Preparacion (Minutos)]]/1440</f>
        <v>0.11180555555555556</v>
      </c>
      <c r="W475" s="10">
        <f>IF(sala[[#This Row],[Tiempo de permanencia]]-sala[[#This Row],[Tiempo de Preparacion (Horas)]]&lt;0,0,sala[[#This Row],[Tiempo de permanencia]]-sala[[#This Row],[Tiempo de Preparacion (Horas)]])</f>
        <v>0</v>
      </c>
      <c r="X475" t="str">
        <f>IF(sala[[#This Row],[Tiempo Degustacion]]=0,"NO", "SI")</f>
        <v>NO</v>
      </c>
    </row>
    <row r="476" spans="1:24" x14ac:dyDescent="0.45">
      <c r="A476" s="3">
        <v>18</v>
      </c>
      <c r="B476" t="s">
        <v>707</v>
      </c>
      <c r="C476">
        <v>4</v>
      </c>
      <c r="D476" s="1">
        <v>45022.136805555558</v>
      </c>
      <c r="E476" s="1">
        <v>45022.243055555555</v>
      </c>
      <c r="F476" t="s">
        <v>26</v>
      </c>
      <c r="G476" t="s">
        <v>33</v>
      </c>
      <c r="H476" t="s">
        <v>1356</v>
      </c>
      <c r="I476" t="s">
        <v>922</v>
      </c>
      <c r="J476" t="s">
        <v>38</v>
      </c>
      <c r="K476" s="3">
        <v>475</v>
      </c>
      <c r="L476" t="s">
        <v>28</v>
      </c>
      <c r="M476" t="s">
        <v>300</v>
      </c>
      <c r="N476" t="s">
        <v>90</v>
      </c>
      <c r="Q476" s="8">
        <v>174</v>
      </c>
      <c r="R476" t="str">
        <f>TEXT(sala[[#This Row],[Hora de Llegada]],"DD/MM/AAAA")</f>
        <v>06/04/2023</v>
      </c>
      <c r="S476" t="str">
        <f>UPPER(TEXT(sala[[#This Row],[Fecha factura]],"DDDD"))</f>
        <v>JUEVES</v>
      </c>
      <c r="T476" s="10">
        <f>sala[[#This Row],[Hora de Salida]] - sala[[#This Row],[Hora de Llegada]] + IF(sala[[#This Row],[Estado de la Mesa]]="Ocupada",15/1440,0)</f>
        <v>0.11666666666375629</v>
      </c>
      <c r="U476" s="2">
        <v>35</v>
      </c>
      <c r="V476" s="9">
        <f>sala[[#This Row],[Tiempo de Preparacion (Minutos)]]/1440</f>
        <v>2.4305555555555556E-2</v>
      </c>
      <c r="W476" s="10">
        <f>IF(sala[[#This Row],[Tiempo de permanencia]]-sala[[#This Row],[Tiempo de Preparacion (Horas)]]&lt;0,0,sala[[#This Row],[Tiempo de permanencia]]-sala[[#This Row],[Tiempo de Preparacion (Horas)]])</f>
        <v>9.2361111108200736E-2</v>
      </c>
      <c r="X476" t="str">
        <f>IF(sala[[#This Row],[Tiempo Degustacion]]=0,"NO", "SI")</f>
        <v>SI</v>
      </c>
    </row>
    <row r="477" spans="1:24" x14ac:dyDescent="0.45">
      <c r="A477" s="3">
        <v>13</v>
      </c>
      <c r="B477" t="s">
        <v>923</v>
      </c>
      <c r="C477">
        <v>2</v>
      </c>
      <c r="D477" s="1">
        <v>45022.002083333333</v>
      </c>
      <c r="E477" s="1">
        <v>45022.074305555558</v>
      </c>
      <c r="F477" t="s">
        <v>8</v>
      </c>
      <c r="G477" t="s">
        <v>14</v>
      </c>
      <c r="H477" t="s">
        <v>1356</v>
      </c>
      <c r="I477" t="s">
        <v>589</v>
      </c>
      <c r="J477" t="s">
        <v>38</v>
      </c>
      <c r="K477" s="3">
        <v>476</v>
      </c>
      <c r="L477" t="s">
        <v>28</v>
      </c>
      <c r="M477" t="s">
        <v>300</v>
      </c>
      <c r="N477" t="s">
        <v>90</v>
      </c>
      <c r="O477" t="s">
        <v>87</v>
      </c>
      <c r="P477" t="s">
        <v>75</v>
      </c>
      <c r="Q477" s="8">
        <v>218</v>
      </c>
      <c r="R477" t="str">
        <f>TEXT(sala[[#This Row],[Hora de Llegada]],"DD/MM/AAAA")</f>
        <v>06/04/2023</v>
      </c>
      <c r="S477" t="str">
        <f>UPPER(TEXT(sala[[#This Row],[Fecha factura]],"DDDD"))</f>
        <v>JUEVES</v>
      </c>
      <c r="T477" s="10">
        <f>sala[[#This Row],[Hora de Salida]] - sala[[#This Row],[Hora de Llegada]] + IF(sala[[#This Row],[Estado de la Mesa]]="Ocupada",15/1440,0)</f>
        <v>8.2638888891475901E-2</v>
      </c>
      <c r="U477" s="2">
        <v>115</v>
      </c>
      <c r="V477" s="9">
        <f>sala[[#This Row],[Tiempo de Preparacion (Minutos)]]/1440</f>
        <v>7.9861111111111105E-2</v>
      </c>
      <c r="W477" s="10">
        <f>IF(sala[[#This Row],[Tiempo de permanencia]]-sala[[#This Row],[Tiempo de Preparacion (Horas)]]&lt;0,0,sala[[#This Row],[Tiempo de permanencia]]-sala[[#This Row],[Tiempo de Preparacion (Horas)]])</f>
        <v>2.7777777803647957E-3</v>
      </c>
      <c r="X477" t="str">
        <f>IF(sala[[#This Row],[Tiempo Degustacion]]=0,"NO", "SI")</f>
        <v>SI</v>
      </c>
    </row>
    <row r="478" spans="1:24" x14ac:dyDescent="0.45">
      <c r="A478" s="3">
        <v>8</v>
      </c>
      <c r="B478" t="s">
        <v>924</v>
      </c>
      <c r="C478">
        <v>6</v>
      </c>
      <c r="D478" s="1">
        <v>45022.068749999999</v>
      </c>
      <c r="E478" s="1">
        <v>45022.123611111114</v>
      </c>
      <c r="F478" t="s">
        <v>30</v>
      </c>
      <c r="G478" t="s">
        <v>14</v>
      </c>
      <c r="H478" t="s">
        <v>1357</v>
      </c>
      <c r="I478" t="s">
        <v>925</v>
      </c>
      <c r="J478" t="s">
        <v>11</v>
      </c>
      <c r="K478" s="3">
        <v>477</v>
      </c>
      <c r="L478" t="s">
        <v>17</v>
      </c>
      <c r="M478" t="s">
        <v>98</v>
      </c>
      <c r="N478" t="s">
        <v>62</v>
      </c>
      <c r="O478" t="s">
        <v>46</v>
      </c>
      <c r="P478" t="s">
        <v>65</v>
      </c>
      <c r="Q478" s="8">
        <v>204</v>
      </c>
      <c r="R478" t="str">
        <f>TEXT(sala[[#This Row],[Hora de Llegada]],"DD/MM/AAAA")</f>
        <v>06/04/2023</v>
      </c>
      <c r="S478" t="str">
        <f>UPPER(TEXT(sala[[#This Row],[Fecha factura]],"DDDD"))</f>
        <v>JUEVES</v>
      </c>
      <c r="T478" s="10">
        <f>sala[[#This Row],[Hora de Salida]] - sala[[#This Row],[Hora de Llegada]] + IF(sala[[#This Row],[Estado de la Mesa]]="Ocupada",15/1440,0)</f>
        <v>5.4861111115314998E-2</v>
      </c>
      <c r="U478" s="2">
        <v>115</v>
      </c>
      <c r="V478" s="9">
        <f>sala[[#This Row],[Tiempo de Preparacion (Minutos)]]/1440</f>
        <v>7.9861111111111105E-2</v>
      </c>
      <c r="W478" s="10">
        <f>IF(sala[[#This Row],[Tiempo de permanencia]]-sala[[#This Row],[Tiempo de Preparacion (Horas)]]&lt;0,0,sala[[#This Row],[Tiempo de permanencia]]-sala[[#This Row],[Tiempo de Preparacion (Horas)]])</f>
        <v>0</v>
      </c>
      <c r="X478" t="str">
        <f>IF(sala[[#This Row],[Tiempo Degustacion]]=0,"NO", "SI")</f>
        <v>NO</v>
      </c>
    </row>
    <row r="479" spans="1:24" x14ac:dyDescent="0.45">
      <c r="A479" s="3">
        <v>7</v>
      </c>
      <c r="B479" t="s">
        <v>251</v>
      </c>
      <c r="C479">
        <v>5</v>
      </c>
      <c r="D479" s="1">
        <v>45022.000694444447</v>
      </c>
      <c r="E479" s="1">
        <v>45022.144444444442</v>
      </c>
      <c r="F479" t="s">
        <v>13</v>
      </c>
      <c r="G479" t="s">
        <v>9</v>
      </c>
      <c r="H479" t="s">
        <v>15</v>
      </c>
      <c r="I479" t="s">
        <v>926</v>
      </c>
      <c r="J479" t="s">
        <v>38</v>
      </c>
      <c r="K479" s="3">
        <v>478</v>
      </c>
      <c r="L479" t="s">
        <v>45</v>
      </c>
      <c r="M479" t="s">
        <v>123</v>
      </c>
      <c r="N479" t="s">
        <v>91</v>
      </c>
      <c r="Q479" s="8">
        <v>118</v>
      </c>
      <c r="R479" t="str">
        <f>TEXT(sala[[#This Row],[Hora de Llegada]],"DD/MM/AAAA")</f>
        <v>06/04/2023</v>
      </c>
      <c r="S479" t="str">
        <f>UPPER(TEXT(sala[[#This Row],[Fecha factura]],"DDDD"))</f>
        <v>JUEVES</v>
      </c>
      <c r="T479" s="10">
        <f>sala[[#This Row],[Hora de Salida]] - sala[[#This Row],[Hora de Llegada]] + IF(sala[[#This Row],[Estado de la Mesa]]="Ocupada",15/1440,0)</f>
        <v>0.15416666666230108</v>
      </c>
      <c r="U479" s="2">
        <v>90</v>
      </c>
      <c r="V479" s="9">
        <f>sala[[#This Row],[Tiempo de Preparacion (Minutos)]]/1440</f>
        <v>6.25E-2</v>
      </c>
      <c r="W479" s="10">
        <f>IF(sala[[#This Row],[Tiempo de permanencia]]-sala[[#This Row],[Tiempo de Preparacion (Horas)]]&lt;0,0,sala[[#This Row],[Tiempo de permanencia]]-sala[[#This Row],[Tiempo de Preparacion (Horas)]])</f>
        <v>9.1666666662301083E-2</v>
      </c>
      <c r="X479" t="str">
        <f>IF(sala[[#This Row],[Tiempo Degustacion]]=0,"NO", "SI")</f>
        <v>SI</v>
      </c>
    </row>
    <row r="480" spans="1:24" x14ac:dyDescent="0.45">
      <c r="A480" s="3">
        <v>1</v>
      </c>
      <c r="B480" t="s">
        <v>153</v>
      </c>
      <c r="C480">
        <v>3</v>
      </c>
      <c r="D480" s="1">
        <v>45022.029166666667</v>
      </c>
      <c r="E480" s="1">
        <v>45022.1875</v>
      </c>
      <c r="F480" t="s">
        <v>8</v>
      </c>
      <c r="G480" t="s">
        <v>9</v>
      </c>
      <c r="H480" t="s">
        <v>1356</v>
      </c>
      <c r="I480" t="s">
        <v>927</v>
      </c>
      <c r="J480" t="s">
        <v>11</v>
      </c>
      <c r="K480" s="3">
        <v>479</v>
      </c>
      <c r="L480" t="s">
        <v>105</v>
      </c>
      <c r="M480" t="s">
        <v>143</v>
      </c>
      <c r="N480" t="s">
        <v>90</v>
      </c>
      <c r="Q480" s="8">
        <v>52</v>
      </c>
      <c r="R480" t="str">
        <f>TEXT(sala[[#This Row],[Hora de Llegada]],"DD/MM/AAAA")</f>
        <v>06/04/2023</v>
      </c>
      <c r="S480" t="str">
        <f>UPPER(TEXT(sala[[#This Row],[Fecha factura]],"DDDD"))</f>
        <v>JUEVES</v>
      </c>
      <c r="T480" s="10">
        <f>sala[[#This Row],[Hora de Salida]] - sala[[#This Row],[Hora de Llegada]] + IF(sala[[#This Row],[Estado de la Mesa]]="Ocupada",15/1440,0)</f>
        <v>0.15833333333284827</v>
      </c>
      <c r="U480" s="2">
        <v>83</v>
      </c>
      <c r="V480" s="9">
        <f>sala[[#This Row],[Tiempo de Preparacion (Minutos)]]/1440</f>
        <v>5.7638888888888892E-2</v>
      </c>
      <c r="W480" s="10">
        <f>IF(sala[[#This Row],[Tiempo de permanencia]]-sala[[#This Row],[Tiempo de Preparacion (Horas)]]&lt;0,0,sala[[#This Row],[Tiempo de permanencia]]-sala[[#This Row],[Tiempo de Preparacion (Horas)]])</f>
        <v>0.10069444444395938</v>
      </c>
      <c r="X480" t="str">
        <f>IF(sala[[#This Row],[Tiempo Degustacion]]=0,"NO", "SI")</f>
        <v>SI</v>
      </c>
    </row>
    <row r="481" spans="1:24" x14ac:dyDescent="0.45">
      <c r="A481" s="3">
        <v>1</v>
      </c>
      <c r="B481" t="s">
        <v>928</v>
      </c>
      <c r="C481">
        <v>5</v>
      </c>
      <c r="D481" s="1">
        <v>45022.143055555556</v>
      </c>
      <c r="E481" s="1">
        <v>45022.304861111108</v>
      </c>
      <c r="F481" t="s">
        <v>26</v>
      </c>
      <c r="G481" t="s">
        <v>14</v>
      </c>
      <c r="H481" t="s">
        <v>15</v>
      </c>
      <c r="I481" t="s">
        <v>929</v>
      </c>
      <c r="J481" t="s">
        <v>11</v>
      </c>
      <c r="K481" s="3">
        <v>480</v>
      </c>
      <c r="L481" t="s">
        <v>50</v>
      </c>
      <c r="M481" t="s">
        <v>35</v>
      </c>
      <c r="N481" t="s">
        <v>116</v>
      </c>
      <c r="Q481" s="8">
        <v>159</v>
      </c>
      <c r="R481" t="str">
        <f>TEXT(sala[[#This Row],[Hora de Llegada]],"DD/MM/AAAA")</f>
        <v>06/04/2023</v>
      </c>
      <c r="S481" t="str">
        <f>UPPER(TEXT(sala[[#This Row],[Fecha factura]],"DDDD"))</f>
        <v>JUEVES</v>
      </c>
      <c r="T481" s="10">
        <f>sala[[#This Row],[Hora de Salida]] - sala[[#This Row],[Hora de Llegada]] + IF(sala[[#This Row],[Estado de la Mesa]]="Ocupada",15/1440,0)</f>
        <v>0.16180555555183673</v>
      </c>
      <c r="U481" s="2">
        <v>65</v>
      </c>
      <c r="V481" s="9">
        <f>sala[[#This Row],[Tiempo de Preparacion (Minutos)]]/1440</f>
        <v>4.5138888888888888E-2</v>
      </c>
      <c r="W481" s="10">
        <f>IF(sala[[#This Row],[Tiempo de permanencia]]-sala[[#This Row],[Tiempo de Preparacion (Horas)]]&lt;0,0,sala[[#This Row],[Tiempo de permanencia]]-sala[[#This Row],[Tiempo de Preparacion (Horas)]])</f>
        <v>0.11666666666294784</v>
      </c>
      <c r="X481" t="str">
        <f>IF(sala[[#This Row],[Tiempo Degustacion]]=0,"NO", "SI")</f>
        <v>SI</v>
      </c>
    </row>
    <row r="482" spans="1:24" x14ac:dyDescent="0.45">
      <c r="A482" s="3">
        <v>9</v>
      </c>
      <c r="B482" t="s">
        <v>930</v>
      </c>
      <c r="C482">
        <v>4</v>
      </c>
      <c r="D482" s="1">
        <v>45022.081250000003</v>
      </c>
      <c r="E482" s="1">
        <v>45022.196527777778</v>
      </c>
      <c r="F482" t="s">
        <v>13</v>
      </c>
      <c r="G482" t="s">
        <v>9</v>
      </c>
      <c r="H482" t="s">
        <v>1357</v>
      </c>
      <c r="I482" t="s">
        <v>931</v>
      </c>
      <c r="J482" t="s">
        <v>11</v>
      </c>
      <c r="K482" s="3">
        <v>481</v>
      </c>
      <c r="L482" t="s">
        <v>1354</v>
      </c>
      <c r="M482" t="s">
        <v>297</v>
      </c>
      <c r="Q482" s="8">
        <v>52</v>
      </c>
      <c r="R482" t="str">
        <f>TEXT(sala[[#This Row],[Hora de Llegada]],"DD/MM/AAAA")</f>
        <v>06/04/2023</v>
      </c>
      <c r="S482" t="str">
        <f>UPPER(TEXT(sala[[#This Row],[Fecha factura]],"DDDD"))</f>
        <v>JUEVES</v>
      </c>
      <c r="T482" s="10">
        <f>sala[[#This Row],[Hora de Salida]] - sala[[#This Row],[Hora de Llegada]] + IF(sala[[#This Row],[Estado de la Mesa]]="Ocupada",15/1440,0)</f>
        <v>0.11527777777519077</v>
      </c>
      <c r="U482" s="2">
        <v>58</v>
      </c>
      <c r="V482" s="9">
        <f>sala[[#This Row],[Tiempo de Preparacion (Minutos)]]/1440</f>
        <v>4.027777777777778E-2</v>
      </c>
      <c r="W482" s="10">
        <f>IF(sala[[#This Row],[Tiempo de permanencia]]-sala[[#This Row],[Tiempo de Preparacion (Horas)]]&lt;0,0,sala[[#This Row],[Tiempo de permanencia]]-sala[[#This Row],[Tiempo de Preparacion (Horas)]])</f>
        <v>7.4999999997412997E-2</v>
      </c>
      <c r="X482" t="str">
        <f>IF(sala[[#This Row],[Tiempo Degustacion]]=0,"NO", "SI")</f>
        <v>SI</v>
      </c>
    </row>
    <row r="483" spans="1:24" x14ac:dyDescent="0.45">
      <c r="A483" s="3">
        <v>9</v>
      </c>
      <c r="B483" t="s">
        <v>367</v>
      </c>
      <c r="C483">
        <v>4</v>
      </c>
      <c r="D483" s="1">
        <v>45022.02847222222</v>
      </c>
      <c r="E483" s="1">
        <v>45022.124305555553</v>
      </c>
      <c r="F483" t="s">
        <v>8</v>
      </c>
      <c r="G483" t="s">
        <v>14</v>
      </c>
      <c r="H483" t="s">
        <v>1357</v>
      </c>
      <c r="I483" t="s">
        <v>932</v>
      </c>
      <c r="J483" t="s">
        <v>21</v>
      </c>
      <c r="K483" s="3">
        <v>482</v>
      </c>
      <c r="L483" t="s">
        <v>17</v>
      </c>
      <c r="M483" t="s">
        <v>126</v>
      </c>
      <c r="Q483" s="8">
        <v>63</v>
      </c>
      <c r="R483" t="str">
        <f>TEXT(sala[[#This Row],[Hora de Llegada]],"DD/MM/AAAA")</f>
        <v>06/04/2023</v>
      </c>
      <c r="S483" t="str">
        <f>UPPER(TEXT(sala[[#This Row],[Fecha factura]],"DDDD"))</f>
        <v>JUEVES</v>
      </c>
      <c r="T483" s="10">
        <f>sala[[#This Row],[Hora de Salida]] - sala[[#This Row],[Hora de Llegada]] + IF(sala[[#This Row],[Estado de la Mesa]]="Ocupada",15/1440,0)</f>
        <v>9.5833333332848269E-2</v>
      </c>
      <c r="U483" s="2">
        <v>21</v>
      </c>
      <c r="V483" s="9">
        <f>sala[[#This Row],[Tiempo de Preparacion (Minutos)]]/1440</f>
        <v>1.4583333333333334E-2</v>
      </c>
      <c r="W483" s="10">
        <f>IF(sala[[#This Row],[Tiempo de permanencia]]-sala[[#This Row],[Tiempo de Preparacion (Horas)]]&lt;0,0,sala[[#This Row],[Tiempo de permanencia]]-sala[[#This Row],[Tiempo de Preparacion (Horas)]])</f>
        <v>8.1249999999514932E-2</v>
      </c>
      <c r="X483" t="str">
        <f>IF(sala[[#This Row],[Tiempo Degustacion]]=0,"NO", "SI")</f>
        <v>SI</v>
      </c>
    </row>
    <row r="484" spans="1:24" x14ac:dyDescent="0.45">
      <c r="A484" s="3">
        <v>2</v>
      </c>
      <c r="B484" t="s">
        <v>933</v>
      </c>
      <c r="C484">
        <v>4</v>
      </c>
      <c r="D484" s="1">
        <v>45022.159722222219</v>
      </c>
      <c r="E484" s="1">
        <v>45022.292361111111</v>
      </c>
      <c r="F484" t="s">
        <v>13</v>
      </c>
      <c r="G484" t="s">
        <v>9</v>
      </c>
      <c r="H484" t="s">
        <v>1357</v>
      </c>
      <c r="I484" t="s">
        <v>934</v>
      </c>
      <c r="J484" t="s">
        <v>11</v>
      </c>
      <c r="K484" s="3">
        <v>483</v>
      </c>
      <c r="L484" t="s">
        <v>71</v>
      </c>
      <c r="M484" t="s">
        <v>200</v>
      </c>
      <c r="Q484" s="8">
        <v>81</v>
      </c>
      <c r="R484" t="str">
        <f>TEXT(sala[[#This Row],[Hora de Llegada]],"DD/MM/AAAA")</f>
        <v>06/04/2023</v>
      </c>
      <c r="S484" t="str">
        <f>UPPER(TEXT(sala[[#This Row],[Fecha factura]],"DDDD"))</f>
        <v>JUEVES</v>
      </c>
      <c r="T484" s="10">
        <f>sala[[#This Row],[Hora de Salida]] - sala[[#This Row],[Hora de Llegada]] + IF(sala[[#This Row],[Estado de la Mesa]]="Ocupada",15/1440,0)</f>
        <v>0.13263888889196096</v>
      </c>
      <c r="U484" s="2">
        <v>53</v>
      </c>
      <c r="V484" s="9">
        <f>sala[[#This Row],[Tiempo de Preparacion (Minutos)]]/1440</f>
        <v>3.6805555555555557E-2</v>
      </c>
      <c r="W484" s="10">
        <f>IF(sala[[#This Row],[Tiempo de permanencia]]-sala[[#This Row],[Tiempo de Preparacion (Horas)]]&lt;0,0,sala[[#This Row],[Tiempo de permanencia]]-sala[[#This Row],[Tiempo de Preparacion (Horas)]])</f>
        <v>9.5833333336405396E-2</v>
      </c>
      <c r="X484" t="str">
        <f>IF(sala[[#This Row],[Tiempo Degustacion]]=0,"NO", "SI")</f>
        <v>SI</v>
      </c>
    </row>
    <row r="485" spans="1:24" x14ac:dyDescent="0.45">
      <c r="A485" s="3">
        <v>18</v>
      </c>
      <c r="B485" t="s">
        <v>935</v>
      </c>
      <c r="C485">
        <v>2</v>
      </c>
      <c r="D485" s="1">
        <v>45022.064583333333</v>
      </c>
      <c r="E485" s="1">
        <v>45022.188194444447</v>
      </c>
      <c r="F485" t="s">
        <v>30</v>
      </c>
      <c r="G485" t="s">
        <v>9</v>
      </c>
      <c r="H485" t="s">
        <v>1357</v>
      </c>
      <c r="I485" t="s">
        <v>936</v>
      </c>
      <c r="J485" t="s">
        <v>21</v>
      </c>
      <c r="K485" s="3">
        <v>484</v>
      </c>
      <c r="L485" t="s">
        <v>79</v>
      </c>
      <c r="M485" t="s">
        <v>229</v>
      </c>
      <c r="Q485" s="8">
        <v>75</v>
      </c>
      <c r="R485" t="str">
        <f>TEXT(sala[[#This Row],[Hora de Llegada]],"DD/MM/AAAA")</f>
        <v>06/04/2023</v>
      </c>
      <c r="S485" t="str">
        <f>UPPER(TEXT(sala[[#This Row],[Fecha factura]],"DDDD"))</f>
        <v>JUEVES</v>
      </c>
      <c r="T485" s="10">
        <f>sala[[#This Row],[Hora de Salida]] - sala[[#This Row],[Hora de Llegada]] + IF(sala[[#This Row],[Estado de la Mesa]]="Ocupada",15/1440,0)</f>
        <v>0.12361111111385981</v>
      </c>
      <c r="U485" s="2">
        <v>34</v>
      </c>
      <c r="V485" s="9">
        <f>sala[[#This Row],[Tiempo de Preparacion (Minutos)]]/1440</f>
        <v>2.361111111111111E-2</v>
      </c>
      <c r="W485" s="10">
        <f>IF(sala[[#This Row],[Tiempo de permanencia]]-sala[[#This Row],[Tiempo de Preparacion (Horas)]]&lt;0,0,sala[[#This Row],[Tiempo de permanencia]]-sala[[#This Row],[Tiempo de Preparacion (Horas)]])</f>
        <v>0.1000000000027487</v>
      </c>
      <c r="X485" t="str">
        <f>IF(sala[[#This Row],[Tiempo Degustacion]]=0,"NO", "SI")</f>
        <v>SI</v>
      </c>
    </row>
    <row r="486" spans="1:24" x14ac:dyDescent="0.45">
      <c r="A486" s="3">
        <v>6</v>
      </c>
      <c r="B486" t="s">
        <v>687</v>
      </c>
      <c r="C486">
        <v>5</v>
      </c>
      <c r="D486" s="1">
        <v>45022.041666666664</v>
      </c>
      <c r="E486" s="1">
        <v>45022.119444444441</v>
      </c>
      <c r="F486" t="s">
        <v>26</v>
      </c>
      <c r="G486" t="s">
        <v>33</v>
      </c>
      <c r="H486" t="s">
        <v>1357</v>
      </c>
      <c r="I486" t="s">
        <v>937</v>
      </c>
      <c r="J486" t="s">
        <v>11</v>
      </c>
      <c r="K486" s="3">
        <v>485</v>
      </c>
      <c r="L486" t="s">
        <v>45</v>
      </c>
      <c r="M486" t="s">
        <v>300</v>
      </c>
      <c r="N486" t="s">
        <v>24</v>
      </c>
      <c r="Q486" s="8">
        <v>144</v>
      </c>
      <c r="R486" t="str">
        <f>TEXT(sala[[#This Row],[Hora de Llegada]],"DD/MM/AAAA")</f>
        <v>06/04/2023</v>
      </c>
      <c r="S486" t="str">
        <f>UPPER(TEXT(sala[[#This Row],[Fecha factura]],"DDDD"))</f>
        <v>JUEVES</v>
      </c>
      <c r="T486" s="10">
        <f>sala[[#This Row],[Hora de Salida]] - sala[[#This Row],[Hora de Llegada]] + IF(sala[[#This Row],[Estado de la Mesa]]="Ocupada",15/1440,0)</f>
        <v>7.7777777776645962E-2</v>
      </c>
      <c r="U486" s="2">
        <v>79</v>
      </c>
      <c r="V486" s="9">
        <f>sala[[#This Row],[Tiempo de Preparacion (Minutos)]]/1440</f>
        <v>5.486111111111111E-2</v>
      </c>
      <c r="W486" s="10">
        <f>IF(sala[[#This Row],[Tiempo de permanencia]]-sala[[#This Row],[Tiempo de Preparacion (Horas)]]&lt;0,0,sala[[#This Row],[Tiempo de permanencia]]-sala[[#This Row],[Tiempo de Preparacion (Horas)]])</f>
        <v>2.2916666665534852E-2</v>
      </c>
      <c r="X486" t="str">
        <f>IF(sala[[#This Row],[Tiempo Degustacion]]=0,"NO", "SI")</f>
        <v>SI</v>
      </c>
    </row>
    <row r="487" spans="1:24" x14ac:dyDescent="0.45">
      <c r="A487" s="3">
        <v>15</v>
      </c>
      <c r="B487" t="s">
        <v>938</v>
      </c>
      <c r="C487">
        <v>3</v>
      </c>
      <c r="D487" s="1">
        <v>45022.115972222222</v>
      </c>
      <c r="E487" s="1">
        <v>45022.258333333331</v>
      </c>
      <c r="F487" t="s">
        <v>13</v>
      </c>
      <c r="G487" t="s">
        <v>14</v>
      </c>
      <c r="H487" t="s">
        <v>1356</v>
      </c>
      <c r="I487" t="s">
        <v>939</v>
      </c>
      <c r="J487" t="s">
        <v>38</v>
      </c>
      <c r="K487" s="3">
        <v>486</v>
      </c>
      <c r="L487" t="s">
        <v>17</v>
      </c>
      <c r="M487" t="s">
        <v>131</v>
      </c>
      <c r="N487" t="s">
        <v>86</v>
      </c>
      <c r="O487" t="s">
        <v>90</v>
      </c>
      <c r="P487" t="s">
        <v>46</v>
      </c>
      <c r="Q487" s="8">
        <v>150</v>
      </c>
      <c r="R487" t="str">
        <f>TEXT(sala[[#This Row],[Hora de Llegada]],"DD/MM/AAAA")</f>
        <v>06/04/2023</v>
      </c>
      <c r="S487" t="str">
        <f>UPPER(TEXT(sala[[#This Row],[Fecha factura]],"DDDD"))</f>
        <v>JUEVES</v>
      </c>
      <c r="T487" s="10">
        <f>sala[[#This Row],[Hora de Salida]] - sala[[#This Row],[Hora de Llegada]] + IF(sala[[#This Row],[Estado de la Mesa]]="Ocupada",15/1440,0)</f>
        <v>0.15277777777616089</v>
      </c>
      <c r="U487" s="2">
        <v>59</v>
      </c>
      <c r="V487" s="9">
        <f>sala[[#This Row],[Tiempo de Preparacion (Minutos)]]/1440</f>
        <v>4.0972222222222222E-2</v>
      </c>
      <c r="W487" s="10">
        <f>IF(sala[[#This Row],[Tiempo de permanencia]]-sala[[#This Row],[Tiempo de Preparacion (Horas)]]&lt;0,0,sala[[#This Row],[Tiempo de permanencia]]-sala[[#This Row],[Tiempo de Preparacion (Horas)]])</f>
        <v>0.11180555555393867</v>
      </c>
      <c r="X487" t="str">
        <f>IF(sala[[#This Row],[Tiempo Degustacion]]=0,"NO", "SI")</f>
        <v>SI</v>
      </c>
    </row>
    <row r="488" spans="1:24" x14ac:dyDescent="0.45">
      <c r="A488" s="3">
        <v>17</v>
      </c>
      <c r="B488" t="s">
        <v>182</v>
      </c>
      <c r="C488">
        <v>1</v>
      </c>
      <c r="D488" s="1">
        <v>45022.06527777778</v>
      </c>
      <c r="E488" s="1">
        <v>45022.159722222219</v>
      </c>
      <c r="F488" t="s">
        <v>13</v>
      </c>
      <c r="G488" t="s">
        <v>9</v>
      </c>
      <c r="H488" t="s">
        <v>1357</v>
      </c>
      <c r="I488" t="s">
        <v>940</v>
      </c>
      <c r="J488" t="s">
        <v>38</v>
      </c>
      <c r="K488" s="3">
        <v>487</v>
      </c>
      <c r="L488" t="s">
        <v>28</v>
      </c>
      <c r="M488" t="s">
        <v>98</v>
      </c>
      <c r="N488" t="s">
        <v>23</v>
      </c>
      <c r="O488" t="s">
        <v>150</v>
      </c>
      <c r="Q488" s="8">
        <v>152</v>
      </c>
      <c r="R488" t="str">
        <f>TEXT(sala[[#This Row],[Hora de Llegada]],"DD/MM/AAAA")</f>
        <v>06/04/2023</v>
      </c>
      <c r="S488" t="str">
        <f>UPPER(TEXT(sala[[#This Row],[Fecha factura]],"DDDD"))</f>
        <v>JUEVES</v>
      </c>
      <c r="T488" s="10">
        <f>sala[[#This Row],[Hora de Salida]] - sala[[#This Row],[Hora de Llegada]] + IF(sala[[#This Row],[Estado de la Mesa]]="Ocupada",15/1440,0)</f>
        <v>0.10486111110609879</v>
      </c>
      <c r="U488" s="2">
        <v>92</v>
      </c>
      <c r="V488" s="9">
        <f>sala[[#This Row],[Tiempo de Preparacion (Minutos)]]/1440</f>
        <v>6.3888888888888884E-2</v>
      </c>
      <c r="W488" s="10">
        <f>IF(sala[[#This Row],[Tiempo de permanencia]]-sala[[#This Row],[Tiempo de Preparacion (Horas)]]&lt;0,0,sala[[#This Row],[Tiempo de permanencia]]-sala[[#This Row],[Tiempo de Preparacion (Horas)]])</f>
        <v>4.0972222217209905E-2</v>
      </c>
      <c r="X488" t="str">
        <f>IF(sala[[#This Row],[Tiempo Degustacion]]=0,"NO", "SI")</f>
        <v>SI</v>
      </c>
    </row>
    <row r="489" spans="1:24" x14ac:dyDescent="0.45">
      <c r="A489" s="3">
        <v>10</v>
      </c>
      <c r="B489" t="s">
        <v>941</v>
      </c>
      <c r="C489">
        <v>4</v>
      </c>
      <c r="D489" s="1">
        <v>45022</v>
      </c>
      <c r="E489" s="1">
        <v>45022.081944444442</v>
      </c>
      <c r="F489" t="s">
        <v>8</v>
      </c>
      <c r="G489" t="s">
        <v>9</v>
      </c>
      <c r="H489" t="s">
        <v>1356</v>
      </c>
      <c r="I489" t="s">
        <v>942</v>
      </c>
      <c r="J489" t="s">
        <v>21</v>
      </c>
      <c r="K489" s="3">
        <v>488</v>
      </c>
      <c r="L489" t="s">
        <v>105</v>
      </c>
      <c r="M489" t="s">
        <v>143</v>
      </c>
      <c r="N489" t="s">
        <v>62</v>
      </c>
      <c r="O489" t="s">
        <v>23</v>
      </c>
      <c r="Q489" s="8">
        <v>185</v>
      </c>
      <c r="R489" t="str">
        <f>TEXT(sala[[#This Row],[Hora de Llegada]],"DD/MM/AAAA")</f>
        <v>06/04/2023</v>
      </c>
      <c r="S489" t="str">
        <f>UPPER(TEXT(sala[[#This Row],[Fecha factura]],"DDDD"))</f>
        <v>JUEVES</v>
      </c>
      <c r="T489" s="10">
        <f>sala[[#This Row],[Hora de Salida]] - sala[[#This Row],[Hora de Llegada]] + IF(sala[[#This Row],[Estado de la Mesa]]="Ocupada",15/1440,0)</f>
        <v>8.1944444442342501E-2</v>
      </c>
      <c r="U489" s="2">
        <v>124</v>
      </c>
      <c r="V489" s="9">
        <f>sala[[#This Row],[Tiempo de Preparacion (Minutos)]]/1440</f>
        <v>8.611111111111111E-2</v>
      </c>
      <c r="W489" s="10">
        <f>IF(sala[[#This Row],[Tiempo de permanencia]]-sala[[#This Row],[Tiempo de Preparacion (Horas)]]&lt;0,0,sala[[#This Row],[Tiempo de permanencia]]-sala[[#This Row],[Tiempo de Preparacion (Horas)]])</f>
        <v>0</v>
      </c>
      <c r="X489" t="str">
        <f>IF(sala[[#This Row],[Tiempo Degustacion]]=0,"NO", "SI")</f>
        <v>NO</v>
      </c>
    </row>
    <row r="490" spans="1:24" x14ac:dyDescent="0.45">
      <c r="A490" s="3">
        <v>3</v>
      </c>
      <c r="B490" t="s">
        <v>943</v>
      </c>
      <c r="C490">
        <v>1</v>
      </c>
      <c r="D490" s="1">
        <v>45022.122916666667</v>
      </c>
      <c r="E490" s="1">
        <v>45022.227083333331</v>
      </c>
      <c r="F490" t="s">
        <v>8</v>
      </c>
      <c r="G490" t="s">
        <v>14</v>
      </c>
      <c r="H490" t="s">
        <v>1357</v>
      </c>
      <c r="I490" t="s">
        <v>944</v>
      </c>
      <c r="J490" t="s">
        <v>38</v>
      </c>
      <c r="K490" s="3">
        <v>489</v>
      </c>
      <c r="L490" t="s">
        <v>105</v>
      </c>
      <c r="M490" t="s">
        <v>80</v>
      </c>
      <c r="N490" t="s">
        <v>62</v>
      </c>
      <c r="Q490" s="8">
        <v>149</v>
      </c>
      <c r="R490" t="str">
        <f>TEXT(sala[[#This Row],[Hora de Llegada]],"DD/MM/AAAA")</f>
        <v>06/04/2023</v>
      </c>
      <c r="S490" t="str">
        <f>UPPER(TEXT(sala[[#This Row],[Fecha factura]],"DDDD"))</f>
        <v>JUEVES</v>
      </c>
      <c r="T490" s="10">
        <f>sala[[#This Row],[Hora de Salida]] - sala[[#This Row],[Hora de Llegada]] + IF(sala[[#This Row],[Estado de la Mesa]]="Ocupada",15/1440,0)</f>
        <v>0.11458333333090802</v>
      </c>
      <c r="U490" s="2">
        <v>34</v>
      </c>
      <c r="V490" s="9">
        <f>sala[[#This Row],[Tiempo de Preparacion (Minutos)]]/1440</f>
        <v>2.361111111111111E-2</v>
      </c>
      <c r="W490" s="10">
        <f>IF(sala[[#This Row],[Tiempo de permanencia]]-sala[[#This Row],[Tiempo de Preparacion (Horas)]]&lt;0,0,sala[[#This Row],[Tiempo de permanencia]]-sala[[#This Row],[Tiempo de Preparacion (Horas)]])</f>
        <v>9.0972222219796908E-2</v>
      </c>
      <c r="X490" t="str">
        <f>IF(sala[[#This Row],[Tiempo Degustacion]]=0,"NO", "SI")</f>
        <v>SI</v>
      </c>
    </row>
    <row r="491" spans="1:24" x14ac:dyDescent="0.45">
      <c r="A491" s="3">
        <v>1</v>
      </c>
      <c r="B491" t="s">
        <v>902</v>
      </c>
      <c r="C491">
        <v>2</v>
      </c>
      <c r="D491" s="1">
        <v>45022.138888888891</v>
      </c>
      <c r="E491" s="1">
        <v>45022.206250000003</v>
      </c>
      <c r="F491" t="s">
        <v>26</v>
      </c>
      <c r="G491" t="s">
        <v>9</v>
      </c>
      <c r="H491" t="s">
        <v>1357</v>
      </c>
      <c r="I491" t="s">
        <v>945</v>
      </c>
      <c r="J491" t="s">
        <v>21</v>
      </c>
      <c r="K491" s="3">
        <v>490</v>
      </c>
      <c r="L491" t="s">
        <v>17</v>
      </c>
      <c r="M491" t="s">
        <v>297</v>
      </c>
      <c r="N491" t="s">
        <v>87</v>
      </c>
      <c r="O491" t="s">
        <v>90</v>
      </c>
      <c r="Q491" s="8">
        <v>212</v>
      </c>
      <c r="R491" t="str">
        <f>TEXT(sala[[#This Row],[Hora de Llegada]],"DD/MM/AAAA")</f>
        <v>06/04/2023</v>
      </c>
      <c r="S491" t="str">
        <f>UPPER(TEXT(sala[[#This Row],[Fecha factura]],"DDDD"))</f>
        <v>JUEVES</v>
      </c>
      <c r="T491" s="10">
        <f>sala[[#This Row],[Hora de Salida]] - sala[[#This Row],[Hora de Llegada]] + IF(sala[[#This Row],[Estado de la Mesa]]="Ocupada",15/1440,0)</f>
        <v>6.7361111112404615E-2</v>
      </c>
      <c r="U491" s="2">
        <v>131</v>
      </c>
      <c r="V491" s="9">
        <f>sala[[#This Row],[Tiempo de Preparacion (Minutos)]]/1440</f>
        <v>9.0972222222222218E-2</v>
      </c>
      <c r="W491" s="10">
        <f>IF(sala[[#This Row],[Tiempo de permanencia]]-sala[[#This Row],[Tiempo de Preparacion (Horas)]]&lt;0,0,sala[[#This Row],[Tiempo de permanencia]]-sala[[#This Row],[Tiempo de Preparacion (Horas)]])</f>
        <v>0</v>
      </c>
      <c r="X491" t="str">
        <f>IF(sala[[#This Row],[Tiempo Degustacion]]=0,"NO", "SI")</f>
        <v>NO</v>
      </c>
    </row>
    <row r="492" spans="1:24" x14ac:dyDescent="0.45">
      <c r="A492" s="3">
        <v>7</v>
      </c>
      <c r="B492" t="s">
        <v>833</v>
      </c>
      <c r="C492">
        <v>4</v>
      </c>
      <c r="D492" s="1">
        <v>45022.004861111112</v>
      </c>
      <c r="E492" s="1">
        <v>45022.109027777777</v>
      </c>
      <c r="F492" t="s">
        <v>30</v>
      </c>
      <c r="G492" t="s">
        <v>14</v>
      </c>
      <c r="H492" t="s">
        <v>1357</v>
      </c>
      <c r="I492" t="s">
        <v>27</v>
      </c>
      <c r="J492" t="s">
        <v>38</v>
      </c>
      <c r="K492" s="3">
        <v>491</v>
      </c>
      <c r="L492" t="s">
        <v>1359</v>
      </c>
      <c r="M492" t="s">
        <v>58</v>
      </c>
      <c r="N492" t="s">
        <v>161</v>
      </c>
      <c r="Q492" s="8">
        <v>118</v>
      </c>
      <c r="R492" t="str">
        <f>TEXT(sala[[#This Row],[Hora de Llegada]],"DD/MM/AAAA")</f>
        <v>06/04/2023</v>
      </c>
      <c r="S492" t="str">
        <f>UPPER(TEXT(sala[[#This Row],[Fecha factura]],"DDDD"))</f>
        <v>JUEVES</v>
      </c>
      <c r="T492" s="10">
        <f>sala[[#This Row],[Hora de Salida]] - sala[[#This Row],[Hora de Llegada]] + IF(sala[[#This Row],[Estado de la Mesa]]="Ocupada",15/1440,0)</f>
        <v>0.11458333333090802</v>
      </c>
      <c r="U492" s="2">
        <v>41</v>
      </c>
      <c r="V492" s="9">
        <f>sala[[#This Row],[Tiempo de Preparacion (Minutos)]]/1440</f>
        <v>2.8472222222222222E-2</v>
      </c>
      <c r="W492" s="10">
        <f>IF(sala[[#This Row],[Tiempo de permanencia]]-sala[[#This Row],[Tiempo de Preparacion (Horas)]]&lt;0,0,sala[[#This Row],[Tiempo de permanencia]]-sala[[#This Row],[Tiempo de Preparacion (Horas)]])</f>
        <v>8.6111111108685801E-2</v>
      </c>
      <c r="X492" t="str">
        <f>IF(sala[[#This Row],[Tiempo Degustacion]]=0,"NO", "SI")</f>
        <v>SI</v>
      </c>
    </row>
    <row r="493" spans="1:24" x14ac:dyDescent="0.45">
      <c r="A493" s="3">
        <v>4</v>
      </c>
      <c r="B493" t="s">
        <v>946</v>
      </c>
      <c r="C493">
        <v>4</v>
      </c>
      <c r="D493" s="1">
        <v>45022.043749999997</v>
      </c>
      <c r="E493" s="1">
        <v>45022.191666666666</v>
      </c>
      <c r="F493" t="s">
        <v>13</v>
      </c>
      <c r="G493" t="s">
        <v>9</v>
      </c>
      <c r="H493" t="s">
        <v>1357</v>
      </c>
      <c r="I493" t="s">
        <v>392</v>
      </c>
      <c r="J493" t="s">
        <v>11</v>
      </c>
      <c r="K493" s="3">
        <v>492</v>
      </c>
      <c r="L493" t="s">
        <v>17</v>
      </c>
      <c r="M493" t="s">
        <v>512</v>
      </c>
      <c r="N493" t="s">
        <v>65</v>
      </c>
      <c r="O493" t="s">
        <v>46</v>
      </c>
      <c r="Q493" s="8">
        <v>210</v>
      </c>
      <c r="R493" t="str">
        <f>TEXT(sala[[#This Row],[Hora de Llegada]],"DD/MM/AAAA")</f>
        <v>06/04/2023</v>
      </c>
      <c r="S493" t="str">
        <f>UPPER(TEXT(sala[[#This Row],[Fecha factura]],"DDDD"))</f>
        <v>JUEVES</v>
      </c>
      <c r="T493" s="10">
        <f>sala[[#This Row],[Hora de Salida]] - sala[[#This Row],[Hora de Llegada]] + IF(sala[[#This Row],[Estado de la Mesa]]="Ocupada",15/1440,0)</f>
        <v>0.14791666666860692</v>
      </c>
      <c r="U493" s="2">
        <v>49</v>
      </c>
      <c r="V493" s="9">
        <f>sala[[#This Row],[Tiempo de Preparacion (Minutos)]]/1440</f>
        <v>3.4027777777777775E-2</v>
      </c>
      <c r="W493" s="10">
        <f>IF(sala[[#This Row],[Tiempo de permanencia]]-sala[[#This Row],[Tiempo de Preparacion (Horas)]]&lt;0,0,sala[[#This Row],[Tiempo de permanencia]]-sala[[#This Row],[Tiempo de Preparacion (Horas)]])</f>
        <v>0.11388888889082915</v>
      </c>
      <c r="X493" t="str">
        <f>IF(sala[[#This Row],[Tiempo Degustacion]]=0,"NO", "SI")</f>
        <v>SI</v>
      </c>
    </row>
    <row r="494" spans="1:24" x14ac:dyDescent="0.45">
      <c r="A494" s="3">
        <v>2</v>
      </c>
      <c r="B494" t="s">
        <v>289</v>
      </c>
      <c r="C494">
        <v>2</v>
      </c>
      <c r="D494" s="1">
        <v>45022.021527777775</v>
      </c>
      <c r="E494" s="1">
        <v>45022.073611111111</v>
      </c>
      <c r="F494" t="s">
        <v>26</v>
      </c>
      <c r="G494" t="s">
        <v>9</v>
      </c>
      <c r="H494" t="s">
        <v>1357</v>
      </c>
      <c r="I494" t="s">
        <v>947</v>
      </c>
      <c r="J494" t="s">
        <v>38</v>
      </c>
      <c r="K494" s="3">
        <v>493</v>
      </c>
      <c r="L494" t="s">
        <v>1354</v>
      </c>
      <c r="M494" t="s">
        <v>143</v>
      </c>
      <c r="Q494" s="8">
        <v>54</v>
      </c>
      <c r="R494" t="str">
        <f>TEXT(sala[[#This Row],[Hora de Llegada]],"DD/MM/AAAA")</f>
        <v>06/04/2023</v>
      </c>
      <c r="S494" t="str">
        <f>UPPER(TEXT(sala[[#This Row],[Fecha factura]],"DDDD"))</f>
        <v>JUEVES</v>
      </c>
      <c r="T494" s="10">
        <f>sala[[#This Row],[Hora de Salida]] - sala[[#This Row],[Hora de Llegada]] + IF(sala[[#This Row],[Estado de la Mesa]]="Ocupada",15/1440,0)</f>
        <v>6.2500000002425324E-2</v>
      </c>
      <c r="U494" s="2">
        <v>8</v>
      </c>
      <c r="V494" s="9">
        <f>sala[[#This Row],[Tiempo de Preparacion (Minutos)]]/1440</f>
        <v>5.5555555555555558E-3</v>
      </c>
      <c r="W494" s="10">
        <f>IF(sala[[#This Row],[Tiempo de permanencia]]-sala[[#This Row],[Tiempo de Preparacion (Horas)]]&lt;0,0,sala[[#This Row],[Tiempo de permanencia]]-sala[[#This Row],[Tiempo de Preparacion (Horas)]])</f>
        <v>5.6944444446869767E-2</v>
      </c>
      <c r="X494" t="str">
        <f>IF(sala[[#This Row],[Tiempo Degustacion]]=0,"NO", "SI")</f>
        <v>SI</v>
      </c>
    </row>
    <row r="495" spans="1:24" x14ac:dyDescent="0.45">
      <c r="A495" s="3">
        <v>20</v>
      </c>
      <c r="B495" t="s">
        <v>686</v>
      </c>
      <c r="C495">
        <v>5</v>
      </c>
      <c r="D495" s="1">
        <v>45022.061111111114</v>
      </c>
      <c r="E495" s="1">
        <v>45022.200694444444</v>
      </c>
      <c r="F495" t="s">
        <v>13</v>
      </c>
      <c r="G495" t="s">
        <v>14</v>
      </c>
      <c r="H495" t="s">
        <v>1357</v>
      </c>
      <c r="I495" t="s">
        <v>948</v>
      </c>
      <c r="J495" t="s">
        <v>11</v>
      </c>
      <c r="K495" s="3">
        <v>494</v>
      </c>
      <c r="L495" t="s">
        <v>28</v>
      </c>
      <c r="M495" t="s">
        <v>480</v>
      </c>
      <c r="N495" t="s">
        <v>24</v>
      </c>
      <c r="Q495" s="8">
        <v>172</v>
      </c>
      <c r="R495" t="str">
        <f>TEXT(sala[[#This Row],[Hora de Llegada]],"DD/MM/AAAA")</f>
        <v>06/04/2023</v>
      </c>
      <c r="S495" t="str">
        <f>UPPER(TEXT(sala[[#This Row],[Fecha factura]],"DDDD"))</f>
        <v>JUEVES</v>
      </c>
      <c r="T495" s="10">
        <f>sala[[#This Row],[Hora de Salida]] - sala[[#This Row],[Hora de Llegada]] + IF(sala[[#This Row],[Estado de la Mesa]]="Ocupada",15/1440,0)</f>
        <v>0.13958333332993789</v>
      </c>
      <c r="U495" s="2">
        <v>31</v>
      </c>
      <c r="V495" s="9">
        <f>sala[[#This Row],[Tiempo de Preparacion (Minutos)]]/1440</f>
        <v>2.1527777777777778E-2</v>
      </c>
      <c r="W495" s="10">
        <f>IF(sala[[#This Row],[Tiempo de permanencia]]-sala[[#This Row],[Tiempo de Preparacion (Horas)]]&lt;0,0,sala[[#This Row],[Tiempo de permanencia]]-sala[[#This Row],[Tiempo de Preparacion (Horas)]])</f>
        <v>0.1180555555521601</v>
      </c>
      <c r="X495" t="str">
        <f>IF(sala[[#This Row],[Tiempo Degustacion]]=0,"NO", "SI")</f>
        <v>SI</v>
      </c>
    </row>
    <row r="496" spans="1:24" x14ac:dyDescent="0.45">
      <c r="A496" s="3">
        <v>11</v>
      </c>
      <c r="B496" t="s">
        <v>949</v>
      </c>
      <c r="C496">
        <v>6</v>
      </c>
      <c r="D496" s="1">
        <v>45022.125694444447</v>
      </c>
      <c r="E496" s="1">
        <v>45022.284722222219</v>
      </c>
      <c r="F496" t="s">
        <v>19</v>
      </c>
      <c r="G496" t="s">
        <v>14</v>
      </c>
      <c r="H496" t="s">
        <v>1357</v>
      </c>
      <c r="I496" t="s">
        <v>950</v>
      </c>
      <c r="J496" t="s">
        <v>21</v>
      </c>
      <c r="K496" s="3">
        <v>495</v>
      </c>
      <c r="L496" t="s">
        <v>39</v>
      </c>
      <c r="M496" t="s">
        <v>80</v>
      </c>
      <c r="N496" t="s">
        <v>116</v>
      </c>
      <c r="O496" t="s">
        <v>42</v>
      </c>
      <c r="P496" t="s">
        <v>61</v>
      </c>
      <c r="Q496" s="8">
        <v>263</v>
      </c>
      <c r="R496" t="str">
        <f>TEXT(sala[[#This Row],[Hora de Llegada]],"DD/MM/AAAA")</f>
        <v>06/04/2023</v>
      </c>
      <c r="S496" t="str">
        <f>UPPER(TEXT(sala[[#This Row],[Fecha factura]],"DDDD"))</f>
        <v>JUEVES</v>
      </c>
      <c r="T496" s="10">
        <f>sala[[#This Row],[Hora de Salida]] - sala[[#This Row],[Hora de Llegada]] + IF(sala[[#This Row],[Estado de la Mesa]]="Ocupada",15/1440,0)</f>
        <v>0.15902777777228039</v>
      </c>
      <c r="U496" s="2">
        <v>102</v>
      </c>
      <c r="V496" s="9">
        <f>sala[[#This Row],[Tiempo de Preparacion (Minutos)]]/1440</f>
        <v>7.0833333333333331E-2</v>
      </c>
      <c r="W496" s="10">
        <f>IF(sala[[#This Row],[Tiempo de permanencia]]-sala[[#This Row],[Tiempo de Preparacion (Horas)]]&lt;0,0,sala[[#This Row],[Tiempo de permanencia]]-sala[[#This Row],[Tiempo de Preparacion (Horas)]])</f>
        <v>8.8194444438947056E-2</v>
      </c>
      <c r="X496" t="str">
        <f>IF(sala[[#This Row],[Tiempo Degustacion]]=0,"NO", "SI")</f>
        <v>SI</v>
      </c>
    </row>
    <row r="497" spans="1:24" x14ac:dyDescent="0.45">
      <c r="A497" s="3">
        <v>1</v>
      </c>
      <c r="B497" t="s">
        <v>348</v>
      </c>
      <c r="C497">
        <v>3</v>
      </c>
      <c r="D497" s="1">
        <v>45022.106944444444</v>
      </c>
      <c r="E497" s="1">
        <v>45022.265277777777</v>
      </c>
      <c r="F497" t="s">
        <v>13</v>
      </c>
      <c r="G497" t="s">
        <v>9</v>
      </c>
      <c r="H497" t="s">
        <v>1357</v>
      </c>
      <c r="I497" t="s">
        <v>951</v>
      </c>
      <c r="J497" t="s">
        <v>11</v>
      </c>
      <c r="K497" s="3">
        <v>496</v>
      </c>
      <c r="L497" t="s">
        <v>105</v>
      </c>
      <c r="M497" t="s">
        <v>512</v>
      </c>
      <c r="N497" t="s">
        <v>90</v>
      </c>
      <c r="O497" t="s">
        <v>47</v>
      </c>
      <c r="P497" t="s">
        <v>23</v>
      </c>
      <c r="Q497" s="8">
        <v>223</v>
      </c>
      <c r="R497" t="str">
        <f>TEXT(sala[[#This Row],[Hora de Llegada]],"DD/MM/AAAA")</f>
        <v>06/04/2023</v>
      </c>
      <c r="S497" t="str">
        <f>UPPER(TEXT(sala[[#This Row],[Fecha factura]],"DDDD"))</f>
        <v>JUEVES</v>
      </c>
      <c r="T497" s="10">
        <f>sala[[#This Row],[Hora de Salida]] - sala[[#This Row],[Hora de Llegada]] + IF(sala[[#This Row],[Estado de la Mesa]]="Ocupada",15/1440,0)</f>
        <v>0.15833333333284827</v>
      </c>
      <c r="U497" s="2">
        <v>133</v>
      </c>
      <c r="V497" s="9">
        <f>sala[[#This Row],[Tiempo de Preparacion (Minutos)]]/1440</f>
        <v>9.2361111111111116E-2</v>
      </c>
      <c r="W497" s="10">
        <f>IF(sala[[#This Row],[Tiempo de permanencia]]-sala[[#This Row],[Tiempo de Preparacion (Horas)]]&lt;0,0,sala[[#This Row],[Tiempo de permanencia]]-sala[[#This Row],[Tiempo de Preparacion (Horas)]])</f>
        <v>6.5972222221737153E-2</v>
      </c>
      <c r="X497" t="str">
        <f>IF(sala[[#This Row],[Tiempo Degustacion]]=0,"NO", "SI")</f>
        <v>SI</v>
      </c>
    </row>
    <row r="498" spans="1:24" x14ac:dyDescent="0.45">
      <c r="A498" s="3">
        <v>13</v>
      </c>
      <c r="B498" t="s">
        <v>188</v>
      </c>
      <c r="C498">
        <v>6</v>
      </c>
      <c r="D498" s="1">
        <v>45022.145833333336</v>
      </c>
      <c r="E498" s="1">
        <v>45022.290277777778</v>
      </c>
      <c r="F498" t="s">
        <v>8</v>
      </c>
      <c r="G498" t="s">
        <v>9</v>
      </c>
      <c r="H498" t="s">
        <v>1356</v>
      </c>
      <c r="I498" t="s">
        <v>952</v>
      </c>
      <c r="J498" t="s">
        <v>11</v>
      </c>
      <c r="K498" s="3">
        <v>497</v>
      </c>
      <c r="L498" t="s">
        <v>105</v>
      </c>
      <c r="M498" t="s">
        <v>123</v>
      </c>
      <c r="N498" t="s">
        <v>75</v>
      </c>
      <c r="Q498" s="8">
        <v>150</v>
      </c>
      <c r="R498" t="str">
        <f>TEXT(sala[[#This Row],[Hora de Llegada]],"DD/MM/AAAA")</f>
        <v>06/04/2023</v>
      </c>
      <c r="S498" t="str">
        <f>UPPER(TEXT(sala[[#This Row],[Fecha factura]],"DDDD"))</f>
        <v>JUEVES</v>
      </c>
      <c r="T498" s="10">
        <f>sala[[#This Row],[Hora de Salida]] - sala[[#This Row],[Hora de Llegada]] + IF(sala[[#This Row],[Estado de la Mesa]]="Ocupada",15/1440,0)</f>
        <v>0.1444444444423425</v>
      </c>
      <c r="U498" s="2">
        <v>38</v>
      </c>
      <c r="V498" s="9">
        <f>sala[[#This Row],[Tiempo de Preparacion (Minutos)]]/1440</f>
        <v>2.6388888888888889E-2</v>
      </c>
      <c r="W498" s="10">
        <f>IF(sala[[#This Row],[Tiempo de permanencia]]-sala[[#This Row],[Tiempo de Preparacion (Horas)]]&lt;0,0,sala[[#This Row],[Tiempo de permanencia]]-sala[[#This Row],[Tiempo de Preparacion (Horas)]])</f>
        <v>0.11805555555345361</v>
      </c>
      <c r="X498" t="str">
        <f>IF(sala[[#This Row],[Tiempo Degustacion]]=0,"NO", "SI")</f>
        <v>SI</v>
      </c>
    </row>
    <row r="499" spans="1:24" x14ac:dyDescent="0.45">
      <c r="A499" s="3">
        <v>20</v>
      </c>
      <c r="B499" t="s">
        <v>849</v>
      </c>
      <c r="C499">
        <v>3</v>
      </c>
      <c r="D499" s="1">
        <v>45022.011805555558</v>
      </c>
      <c r="E499" s="1">
        <v>45022.156944444447</v>
      </c>
      <c r="F499" t="s">
        <v>8</v>
      </c>
      <c r="G499" t="s">
        <v>9</v>
      </c>
      <c r="H499" t="s">
        <v>1357</v>
      </c>
      <c r="I499" t="s">
        <v>953</v>
      </c>
      <c r="J499" t="s">
        <v>21</v>
      </c>
      <c r="K499" s="3">
        <v>498</v>
      </c>
      <c r="L499" t="s">
        <v>1359</v>
      </c>
      <c r="M499" t="s">
        <v>211</v>
      </c>
      <c r="Q499" s="8">
        <v>19</v>
      </c>
      <c r="R499" t="str">
        <f>TEXT(sala[[#This Row],[Hora de Llegada]],"DD/MM/AAAA")</f>
        <v>06/04/2023</v>
      </c>
      <c r="S499" t="str">
        <f>UPPER(TEXT(sala[[#This Row],[Fecha factura]],"DDDD"))</f>
        <v>JUEVES</v>
      </c>
      <c r="T499" s="10">
        <f>sala[[#This Row],[Hora de Salida]] - sala[[#This Row],[Hora de Llegada]] + IF(sala[[#This Row],[Estado de la Mesa]]="Ocupada",15/1440,0)</f>
        <v>0.14513888888905058</v>
      </c>
      <c r="U499" s="2">
        <v>32</v>
      </c>
      <c r="V499" s="9">
        <f>sala[[#This Row],[Tiempo de Preparacion (Minutos)]]/1440</f>
        <v>2.2222222222222223E-2</v>
      </c>
      <c r="W499" s="10">
        <f>IF(sala[[#This Row],[Tiempo de permanencia]]-sala[[#This Row],[Tiempo de Preparacion (Horas)]]&lt;0,0,sala[[#This Row],[Tiempo de permanencia]]-sala[[#This Row],[Tiempo de Preparacion (Horas)]])</f>
        <v>0.12291666666682835</v>
      </c>
      <c r="X499" t="str">
        <f>IF(sala[[#This Row],[Tiempo Degustacion]]=0,"NO", "SI")</f>
        <v>SI</v>
      </c>
    </row>
    <row r="500" spans="1:24" x14ac:dyDescent="0.45">
      <c r="A500" s="3">
        <v>5</v>
      </c>
      <c r="B500" t="s">
        <v>823</v>
      </c>
      <c r="C500">
        <v>5</v>
      </c>
      <c r="D500" s="1">
        <v>45022.056250000001</v>
      </c>
      <c r="E500" s="1">
        <v>45022.186111111114</v>
      </c>
      <c r="F500" t="s">
        <v>19</v>
      </c>
      <c r="G500" t="s">
        <v>33</v>
      </c>
      <c r="H500" t="s">
        <v>1356</v>
      </c>
      <c r="I500" t="s">
        <v>954</v>
      </c>
      <c r="J500" t="s">
        <v>11</v>
      </c>
      <c r="K500" s="3">
        <v>499</v>
      </c>
      <c r="L500" t="s">
        <v>22</v>
      </c>
      <c r="M500" t="s">
        <v>297</v>
      </c>
      <c r="N500" t="s">
        <v>161</v>
      </c>
      <c r="O500" t="s">
        <v>83</v>
      </c>
      <c r="Q500" s="8">
        <v>158</v>
      </c>
      <c r="R500" t="str">
        <f>TEXT(sala[[#This Row],[Hora de Llegada]],"DD/MM/AAAA")</f>
        <v>06/04/2023</v>
      </c>
      <c r="S500" t="str">
        <f>UPPER(TEXT(sala[[#This Row],[Fecha factura]],"DDDD"))</f>
        <v>JUEVES</v>
      </c>
      <c r="T500" s="10">
        <f>sala[[#This Row],[Hora de Salida]] - sala[[#This Row],[Hora de Llegada]] + IF(sala[[#This Row],[Estado de la Mesa]]="Ocupada",15/1440,0)</f>
        <v>0.12986111111240461</v>
      </c>
      <c r="U500" s="2">
        <v>130</v>
      </c>
      <c r="V500" s="9">
        <f>sala[[#This Row],[Tiempo de Preparacion (Minutos)]]/1440</f>
        <v>9.0277777777777776E-2</v>
      </c>
      <c r="W500" s="10">
        <f>IF(sala[[#This Row],[Tiempo de permanencia]]-sala[[#This Row],[Tiempo de Preparacion (Horas)]]&lt;0,0,sala[[#This Row],[Tiempo de permanencia]]-sala[[#This Row],[Tiempo de Preparacion (Horas)]])</f>
        <v>3.9583333334626838E-2</v>
      </c>
      <c r="X500" t="str">
        <f>IF(sala[[#This Row],[Tiempo Degustacion]]=0,"NO", "SI")</f>
        <v>SI</v>
      </c>
    </row>
    <row r="501" spans="1:24" x14ac:dyDescent="0.45">
      <c r="A501" s="3">
        <v>4</v>
      </c>
      <c r="B501" t="s">
        <v>943</v>
      </c>
      <c r="C501">
        <v>5</v>
      </c>
      <c r="D501" s="1">
        <v>45022.053472222222</v>
      </c>
      <c r="E501" s="1">
        <v>45022.21875</v>
      </c>
      <c r="F501" t="s">
        <v>30</v>
      </c>
      <c r="G501" t="s">
        <v>14</v>
      </c>
      <c r="H501" t="s">
        <v>1356</v>
      </c>
      <c r="I501" t="s">
        <v>955</v>
      </c>
      <c r="J501" t="s">
        <v>38</v>
      </c>
      <c r="K501" s="3">
        <v>500</v>
      </c>
      <c r="L501" t="s">
        <v>105</v>
      </c>
      <c r="M501" t="s">
        <v>200</v>
      </c>
      <c r="N501" t="s">
        <v>150</v>
      </c>
      <c r="Q501" s="8">
        <v>93</v>
      </c>
      <c r="R501" t="str">
        <f>TEXT(sala[[#This Row],[Hora de Llegada]],"DD/MM/AAAA")</f>
        <v>06/04/2023</v>
      </c>
      <c r="S501" t="str">
        <f>UPPER(TEXT(sala[[#This Row],[Fecha factura]],"DDDD"))</f>
        <v>JUEVES</v>
      </c>
      <c r="T501" s="10">
        <f>sala[[#This Row],[Hora de Salida]] - sala[[#This Row],[Hora de Llegada]] + IF(sala[[#This Row],[Estado de la Mesa]]="Ocupada",15/1440,0)</f>
        <v>0.17569444444476781</v>
      </c>
      <c r="U501" s="2">
        <v>42</v>
      </c>
      <c r="V501" s="9">
        <f>sala[[#This Row],[Tiempo de Preparacion (Minutos)]]/1440</f>
        <v>2.9166666666666667E-2</v>
      </c>
      <c r="W501" s="10">
        <f>IF(sala[[#This Row],[Tiempo de permanencia]]-sala[[#This Row],[Tiempo de Preparacion (Horas)]]&lt;0,0,sala[[#This Row],[Tiempo de permanencia]]-sala[[#This Row],[Tiempo de Preparacion (Horas)]])</f>
        <v>0.14652777777810114</v>
      </c>
      <c r="X501" t="str">
        <f>IF(sala[[#This Row],[Tiempo Degustacion]]=0,"NO", "SI")</f>
        <v>SI</v>
      </c>
    </row>
    <row r="502" spans="1:24" x14ac:dyDescent="0.45">
      <c r="A502" s="3">
        <v>7</v>
      </c>
      <c r="B502" t="s">
        <v>956</v>
      </c>
      <c r="C502">
        <v>1</v>
      </c>
      <c r="D502" s="1">
        <v>45022.155555555553</v>
      </c>
      <c r="E502" s="1">
        <v>45022.271527777775</v>
      </c>
      <c r="F502" t="s">
        <v>13</v>
      </c>
      <c r="G502" t="s">
        <v>33</v>
      </c>
      <c r="H502" t="s">
        <v>1357</v>
      </c>
      <c r="I502" t="s">
        <v>957</v>
      </c>
      <c r="J502" t="s">
        <v>38</v>
      </c>
      <c r="K502" s="3">
        <v>501</v>
      </c>
      <c r="L502" t="s">
        <v>39</v>
      </c>
      <c r="M502" t="s">
        <v>80</v>
      </c>
      <c r="N502" t="s">
        <v>65</v>
      </c>
      <c r="O502" t="s">
        <v>42</v>
      </c>
      <c r="Q502" s="8">
        <v>138</v>
      </c>
      <c r="R502" t="str">
        <f>TEXT(sala[[#This Row],[Hora de Llegada]],"DD/MM/AAAA")</f>
        <v>06/04/2023</v>
      </c>
      <c r="S502" t="str">
        <f>UPPER(TEXT(sala[[#This Row],[Fecha factura]],"DDDD"))</f>
        <v>JUEVES</v>
      </c>
      <c r="T502" s="10">
        <f>sala[[#This Row],[Hora de Salida]] - sala[[#This Row],[Hora de Llegada]] + IF(sala[[#This Row],[Estado de la Mesa]]="Ocupada",15/1440,0)</f>
        <v>0.1263888888885655</v>
      </c>
      <c r="U502" s="2">
        <v>39</v>
      </c>
      <c r="V502" s="9">
        <f>sala[[#This Row],[Tiempo de Preparacion (Minutos)]]/1440</f>
        <v>2.7083333333333334E-2</v>
      </c>
      <c r="W502" s="10">
        <f>IF(sala[[#This Row],[Tiempo de permanencia]]-sala[[#This Row],[Tiempo de Preparacion (Horas)]]&lt;0,0,sala[[#This Row],[Tiempo de permanencia]]-sala[[#This Row],[Tiempo de Preparacion (Horas)]])</f>
        <v>9.9305555555232169E-2</v>
      </c>
      <c r="X502" t="str">
        <f>IF(sala[[#This Row],[Tiempo Degustacion]]=0,"NO", "SI")</f>
        <v>SI</v>
      </c>
    </row>
    <row r="503" spans="1:24" x14ac:dyDescent="0.45">
      <c r="A503" s="3">
        <v>5</v>
      </c>
      <c r="B503" t="s">
        <v>481</v>
      </c>
      <c r="C503">
        <v>2</v>
      </c>
      <c r="D503" s="1">
        <v>45022.03125</v>
      </c>
      <c r="E503" s="1">
        <v>45022.081250000003</v>
      </c>
      <c r="F503" t="s">
        <v>26</v>
      </c>
      <c r="G503" t="s">
        <v>9</v>
      </c>
      <c r="H503" t="s">
        <v>1357</v>
      </c>
      <c r="I503" t="s">
        <v>958</v>
      </c>
      <c r="J503" t="s">
        <v>11</v>
      </c>
      <c r="K503" s="3">
        <v>502</v>
      </c>
      <c r="L503" t="s">
        <v>45</v>
      </c>
      <c r="M503" t="s">
        <v>390</v>
      </c>
      <c r="N503" t="s">
        <v>72</v>
      </c>
      <c r="O503" t="s">
        <v>61</v>
      </c>
      <c r="Q503" s="8">
        <v>139</v>
      </c>
      <c r="R503" t="str">
        <f>TEXT(sala[[#This Row],[Hora de Llegada]],"DD/MM/AAAA")</f>
        <v>06/04/2023</v>
      </c>
      <c r="S503" t="str">
        <f>UPPER(TEXT(sala[[#This Row],[Fecha factura]],"DDDD"))</f>
        <v>JUEVES</v>
      </c>
      <c r="T503" s="10">
        <f>sala[[#This Row],[Hora de Salida]] - sala[[#This Row],[Hora de Llegada]] + IF(sala[[#This Row],[Estado de la Mesa]]="Ocupada",15/1440,0)</f>
        <v>5.0000000002910383E-2</v>
      </c>
      <c r="U503" s="2">
        <v>73</v>
      </c>
      <c r="V503" s="9">
        <f>sala[[#This Row],[Tiempo de Preparacion (Minutos)]]/1440</f>
        <v>5.0694444444444445E-2</v>
      </c>
      <c r="W503" s="10">
        <f>IF(sala[[#This Row],[Tiempo de permanencia]]-sala[[#This Row],[Tiempo de Preparacion (Horas)]]&lt;0,0,sala[[#This Row],[Tiempo de permanencia]]-sala[[#This Row],[Tiempo de Preparacion (Horas)]])</f>
        <v>0</v>
      </c>
      <c r="X503" t="str">
        <f>IF(sala[[#This Row],[Tiempo Degustacion]]=0,"NO", "SI")</f>
        <v>NO</v>
      </c>
    </row>
    <row r="504" spans="1:24" x14ac:dyDescent="0.45">
      <c r="A504" s="3">
        <v>3</v>
      </c>
      <c r="B504" t="s">
        <v>959</v>
      </c>
      <c r="C504">
        <v>1</v>
      </c>
      <c r="D504" s="1">
        <v>45022.097222222219</v>
      </c>
      <c r="E504" s="1">
        <v>45022.168055555558</v>
      </c>
      <c r="F504" t="s">
        <v>8</v>
      </c>
      <c r="G504" t="s">
        <v>9</v>
      </c>
      <c r="H504" t="s">
        <v>1357</v>
      </c>
      <c r="I504" t="s">
        <v>960</v>
      </c>
      <c r="J504" t="s">
        <v>11</v>
      </c>
      <c r="K504" s="3">
        <v>503</v>
      </c>
      <c r="L504" t="s">
        <v>1359</v>
      </c>
      <c r="M504" t="s">
        <v>80</v>
      </c>
      <c r="N504" t="s">
        <v>47</v>
      </c>
      <c r="Q504" s="8">
        <v>137</v>
      </c>
      <c r="R504" t="str">
        <f>TEXT(sala[[#This Row],[Hora de Llegada]],"DD/MM/AAAA")</f>
        <v>06/04/2023</v>
      </c>
      <c r="S504" t="str">
        <f>UPPER(TEXT(sala[[#This Row],[Fecha factura]],"DDDD"))</f>
        <v>JUEVES</v>
      </c>
      <c r="T504" s="10">
        <f>sala[[#This Row],[Hora de Salida]] - sala[[#This Row],[Hora de Llegada]] + IF(sala[[#This Row],[Estado de la Mesa]]="Ocupada",15/1440,0)</f>
        <v>7.0833333338669036E-2</v>
      </c>
      <c r="U504" s="2">
        <v>85</v>
      </c>
      <c r="V504" s="9">
        <f>sala[[#This Row],[Tiempo de Preparacion (Minutos)]]/1440</f>
        <v>5.9027777777777776E-2</v>
      </c>
      <c r="W504" s="10">
        <f>IF(sala[[#This Row],[Tiempo de permanencia]]-sala[[#This Row],[Tiempo de Preparacion (Horas)]]&lt;0,0,sala[[#This Row],[Tiempo de permanencia]]-sala[[#This Row],[Tiempo de Preparacion (Horas)]])</f>
        <v>1.1805555560891259E-2</v>
      </c>
      <c r="X504" t="str">
        <f>IF(sala[[#This Row],[Tiempo Degustacion]]=0,"NO", "SI")</f>
        <v>SI</v>
      </c>
    </row>
    <row r="505" spans="1:24" x14ac:dyDescent="0.45">
      <c r="A505" s="3">
        <v>2</v>
      </c>
      <c r="B505" t="s">
        <v>961</v>
      </c>
      <c r="C505">
        <v>5</v>
      </c>
      <c r="D505" s="1">
        <v>45022.090277777781</v>
      </c>
      <c r="E505" s="1">
        <v>45022.2</v>
      </c>
      <c r="F505" t="s">
        <v>26</v>
      </c>
      <c r="G505" t="s">
        <v>33</v>
      </c>
      <c r="H505" t="s">
        <v>15</v>
      </c>
      <c r="I505" t="s">
        <v>962</v>
      </c>
      <c r="J505" t="s">
        <v>11</v>
      </c>
      <c r="K505" s="3">
        <v>504</v>
      </c>
      <c r="L505" t="s">
        <v>22</v>
      </c>
      <c r="M505" t="s">
        <v>200</v>
      </c>
      <c r="Q505" s="8">
        <v>54</v>
      </c>
      <c r="R505" t="str">
        <f>TEXT(sala[[#This Row],[Hora de Llegada]],"DD/MM/AAAA")</f>
        <v>06/04/2023</v>
      </c>
      <c r="S505" t="str">
        <f>UPPER(TEXT(sala[[#This Row],[Fecha factura]],"DDDD"))</f>
        <v>JUEVES</v>
      </c>
      <c r="T505" s="10">
        <f>sala[[#This Row],[Hora de Salida]] - sala[[#This Row],[Hora de Llegada]] + IF(sala[[#This Row],[Estado de la Mesa]]="Ocupada",15/1440,0)</f>
        <v>0.10972222221607808</v>
      </c>
      <c r="U505" s="2">
        <v>19</v>
      </c>
      <c r="V505" s="9">
        <f>sala[[#This Row],[Tiempo de Preparacion (Minutos)]]/1440</f>
        <v>1.3194444444444444E-2</v>
      </c>
      <c r="W505" s="10">
        <f>IF(sala[[#This Row],[Tiempo de permanencia]]-sala[[#This Row],[Tiempo de Preparacion (Horas)]]&lt;0,0,sala[[#This Row],[Tiempo de permanencia]]-sala[[#This Row],[Tiempo de Preparacion (Horas)]])</f>
        <v>9.6527777771633641E-2</v>
      </c>
      <c r="X505" t="str">
        <f>IF(sala[[#This Row],[Tiempo Degustacion]]=0,"NO", "SI")</f>
        <v>SI</v>
      </c>
    </row>
    <row r="506" spans="1:24" x14ac:dyDescent="0.45">
      <c r="A506" s="3">
        <v>5</v>
      </c>
      <c r="B506" t="s">
        <v>963</v>
      </c>
      <c r="C506">
        <v>1</v>
      </c>
      <c r="D506" s="1">
        <v>45022.109722222223</v>
      </c>
      <c r="E506" s="1">
        <v>45022.254861111112</v>
      </c>
      <c r="F506" t="s">
        <v>19</v>
      </c>
      <c r="G506" t="s">
        <v>33</v>
      </c>
      <c r="H506" t="s">
        <v>1357</v>
      </c>
      <c r="I506" t="s">
        <v>964</v>
      </c>
      <c r="J506" t="s">
        <v>11</v>
      </c>
      <c r="K506" s="3">
        <v>505</v>
      </c>
      <c r="L506" t="s">
        <v>17</v>
      </c>
      <c r="M506" t="s">
        <v>80</v>
      </c>
      <c r="N506" t="s">
        <v>83</v>
      </c>
      <c r="Q506" s="8">
        <v>155</v>
      </c>
      <c r="R506" t="str">
        <f>TEXT(sala[[#This Row],[Hora de Llegada]],"DD/MM/AAAA")</f>
        <v>06/04/2023</v>
      </c>
      <c r="S506" t="str">
        <f>UPPER(TEXT(sala[[#This Row],[Fecha factura]],"DDDD"))</f>
        <v>JUEVES</v>
      </c>
      <c r="T506" s="10">
        <f>sala[[#This Row],[Hora de Salida]] - sala[[#This Row],[Hora de Llegada]] + IF(sala[[#This Row],[Estado de la Mesa]]="Ocupada",15/1440,0)</f>
        <v>0.14513888888905058</v>
      </c>
      <c r="U506" s="2">
        <v>115</v>
      </c>
      <c r="V506" s="9">
        <f>sala[[#This Row],[Tiempo de Preparacion (Minutos)]]/1440</f>
        <v>7.9861111111111105E-2</v>
      </c>
      <c r="W506" s="10">
        <f>IF(sala[[#This Row],[Tiempo de permanencia]]-sala[[#This Row],[Tiempo de Preparacion (Horas)]]&lt;0,0,sala[[#This Row],[Tiempo de permanencia]]-sala[[#This Row],[Tiempo de Preparacion (Horas)]])</f>
        <v>6.5277777777939472E-2</v>
      </c>
      <c r="X506" t="str">
        <f>IF(sala[[#This Row],[Tiempo Degustacion]]=0,"NO", "SI")</f>
        <v>SI</v>
      </c>
    </row>
    <row r="507" spans="1:24" x14ac:dyDescent="0.45">
      <c r="A507" s="3">
        <v>18</v>
      </c>
      <c r="B507" t="s">
        <v>965</v>
      </c>
      <c r="C507">
        <v>2</v>
      </c>
      <c r="D507" s="1">
        <v>45022.084027777775</v>
      </c>
      <c r="E507" s="1">
        <v>45022.168055555558</v>
      </c>
      <c r="F507" t="s">
        <v>8</v>
      </c>
      <c r="G507" t="s">
        <v>33</v>
      </c>
      <c r="H507" t="s">
        <v>1357</v>
      </c>
      <c r="I507" t="s">
        <v>288</v>
      </c>
      <c r="J507" t="s">
        <v>38</v>
      </c>
      <c r="K507" s="3">
        <v>506</v>
      </c>
      <c r="L507" t="s">
        <v>28</v>
      </c>
      <c r="M507" t="s">
        <v>35</v>
      </c>
      <c r="Q507" s="8">
        <v>70</v>
      </c>
      <c r="R507" t="str">
        <f>TEXT(sala[[#This Row],[Hora de Llegada]],"DD/MM/AAAA")</f>
        <v>06/04/2023</v>
      </c>
      <c r="S507" t="str">
        <f>UPPER(TEXT(sala[[#This Row],[Fecha factura]],"DDDD"))</f>
        <v>JUEVES</v>
      </c>
      <c r="T507" s="10">
        <f>sala[[#This Row],[Hora de Salida]] - sala[[#This Row],[Hora de Llegada]] + IF(sala[[#This Row],[Estado de la Mesa]]="Ocupada",15/1440,0)</f>
        <v>9.44444444491334E-2</v>
      </c>
      <c r="U507" s="2">
        <v>5</v>
      </c>
      <c r="V507" s="9">
        <f>sala[[#This Row],[Tiempo de Preparacion (Minutos)]]/1440</f>
        <v>3.472222222222222E-3</v>
      </c>
      <c r="W507" s="10">
        <f>IF(sala[[#This Row],[Tiempo de permanencia]]-sala[[#This Row],[Tiempo de Preparacion (Horas)]]&lt;0,0,sala[[#This Row],[Tiempo de permanencia]]-sala[[#This Row],[Tiempo de Preparacion (Horas)]])</f>
        <v>9.0972222226911176E-2</v>
      </c>
      <c r="X507" t="str">
        <f>IF(sala[[#This Row],[Tiempo Degustacion]]=0,"NO", "SI")</f>
        <v>SI</v>
      </c>
    </row>
    <row r="508" spans="1:24" x14ac:dyDescent="0.45">
      <c r="A508" s="3">
        <v>18</v>
      </c>
      <c r="B508" t="s">
        <v>896</v>
      </c>
      <c r="C508">
        <v>4</v>
      </c>
      <c r="D508" s="1">
        <v>45022.143055555556</v>
      </c>
      <c r="E508" s="1">
        <v>45022.1875</v>
      </c>
      <c r="F508" t="s">
        <v>19</v>
      </c>
      <c r="G508" t="s">
        <v>14</v>
      </c>
      <c r="H508" t="s">
        <v>1357</v>
      </c>
      <c r="I508" t="s">
        <v>966</v>
      </c>
      <c r="J508" t="s">
        <v>21</v>
      </c>
      <c r="K508" s="3">
        <v>507</v>
      </c>
      <c r="L508" t="s">
        <v>45</v>
      </c>
      <c r="M508" t="s">
        <v>98</v>
      </c>
      <c r="N508" t="s">
        <v>24</v>
      </c>
      <c r="Q508" s="8">
        <v>210</v>
      </c>
      <c r="R508" t="str">
        <f>TEXT(sala[[#This Row],[Hora de Llegada]],"DD/MM/AAAA")</f>
        <v>06/04/2023</v>
      </c>
      <c r="S508" t="str">
        <f>UPPER(TEXT(sala[[#This Row],[Fecha factura]],"DDDD"))</f>
        <v>JUEVES</v>
      </c>
      <c r="T508" s="10">
        <f>sala[[#This Row],[Hora de Salida]] - sala[[#This Row],[Hora de Llegada]] + IF(sala[[#This Row],[Estado de la Mesa]]="Ocupada",15/1440,0)</f>
        <v>4.4444444443797693E-2</v>
      </c>
      <c r="U508" s="2">
        <v>69</v>
      </c>
      <c r="V508" s="9">
        <f>sala[[#This Row],[Tiempo de Preparacion (Minutos)]]/1440</f>
        <v>4.791666666666667E-2</v>
      </c>
      <c r="W508" s="10">
        <f>IF(sala[[#This Row],[Tiempo de permanencia]]-sala[[#This Row],[Tiempo de Preparacion (Horas)]]&lt;0,0,sala[[#This Row],[Tiempo de permanencia]]-sala[[#This Row],[Tiempo de Preparacion (Horas)]])</f>
        <v>0</v>
      </c>
      <c r="X508" t="str">
        <f>IF(sala[[#This Row],[Tiempo Degustacion]]=0,"NO", "SI")</f>
        <v>NO</v>
      </c>
    </row>
    <row r="509" spans="1:24" x14ac:dyDescent="0.45">
      <c r="A509" s="3">
        <v>6</v>
      </c>
      <c r="B509" t="s">
        <v>967</v>
      </c>
      <c r="C509">
        <v>1</v>
      </c>
      <c r="D509" s="1">
        <v>45022.118055555555</v>
      </c>
      <c r="E509" s="1">
        <v>45022.274305555555</v>
      </c>
      <c r="F509" t="s">
        <v>26</v>
      </c>
      <c r="G509" t="s">
        <v>9</v>
      </c>
      <c r="H509" t="s">
        <v>1357</v>
      </c>
      <c r="I509" t="s">
        <v>968</v>
      </c>
      <c r="J509" t="s">
        <v>11</v>
      </c>
      <c r="K509" s="3">
        <v>508</v>
      </c>
      <c r="L509" t="s">
        <v>22</v>
      </c>
      <c r="M509" t="s">
        <v>480</v>
      </c>
      <c r="Q509" s="8">
        <v>32</v>
      </c>
      <c r="R509" t="str">
        <f>TEXT(sala[[#This Row],[Hora de Llegada]],"DD/MM/AAAA")</f>
        <v>06/04/2023</v>
      </c>
      <c r="S509" t="str">
        <f>UPPER(TEXT(sala[[#This Row],[Fecha factura]],"DDDD"))</f>
        <v>JUEVES</v>
      </c>
      <c r="T509" s="10">
        <f>sala[[#This Row],[Hora de Salida]] - sala[[#This Row],[Hora de Llegada]] + IF(sala[[#This Row],[Estado de la Mesa]]="Ocupada",15/1440,0)</f>
        <v>0.15625</v>
      </c>
      <c r="U509" s="2">
        <v>34</v>
      </c>
      <c r="V509" s="9">
        <f>sala[[#This Row],[Tiempo de Preparacion (Minutos)]]/1440</f>
        <v>2.361111111111111E-2</v>
      </c>
      <c r="W509" s="10">
        <f>IF(sala[[#This Row],[Tiempo de permanencia]]-sala[[#This Row],[Tiempo de Preparacion (Horas)]]&lt;0,0,sala[[#This Row],[Tiempo de permanencia]]-sala[[#This Row],[Tiempo de Preparacion (Horas)]])</f>
        <v>0.13263888888888889</v>
      </c>
      <c r="X509" t="str">
        <f>IF(sala[[#This Row],[Tiempo Degustacion]]=0,"NO", "SI")</f>
        <v>SI</v>
      </c>
    </row>
    <row r="510" spans="1:24" x14ac:dyDescent="0.45">
      <c r="A510" s="3">
        <v>5</v>
      </c>
      <c r="B510" t="s">
        <v>173</v>
      </c>
      <c r="C510">
        <v>3</v>
      </c>
      <c r="D510" s="1">
        <v>45022.133333333331</v>
      </c>
      <c r="E510" s="1">
        <v>45022.251388888886</v>
      </c>
      <c r="F510" t="s">
        <v>13</v>
      </c>
      <c r="G510" t="s">
        <v>14</v>
      </c>
      <c r="H510" t="s">
        <v>1357</v>
      </c>
      <c r="I510" t="s">
        <v>969</v>
      </c>
      <c r="J510" t="s">
        <v>38</v>
      </c>
      <c r="K510" s="3">
        <v>509</v>
      </c>
      <c r="L510" t="s">
        <v>22</v>
      </c>
      <c r="M510" t="s">
        <v>80</v>
      </c>
      <c r="Q510" s="8">
        <v>80</v>
      </c>
      <c r="R510" t="str">
        <f>TEXT(sala[[#This Row],[Hora de Llegada]],"DD/MM/AAAA")</f>
        <v>06/04/2023</v>
      </c>
      <c r="S510" t="str">
        <f>UPPER(TEXT(sala[[#This Row],[Fecha factura]],"DDDD"))</f>
        <v>JUEVES</v>
      </c>
      <c r="T510" s="10">
        <f>sala[[#This Row],[Hora de Salida]] - sala[[#This Row],[Hora de Llegada]] + IF(sala[[#This Row],[Estado de la Mesa]]="Ocupada",15/1440,0)</f>
        <v>0.12847222222141377</v>
      </c>
      <c r="U510" s="2">
        <v>47</v>
      </c>
      <c r="V510" s="9">
        <f>sala[[#This Row],[Tiempo de Preparacion (Minutos)]]/1440</f>
        <v>3.2638888888888891E-2</v>
      </c>
      <c r="W510" s="10">
        <f>IF(sala[[#This Row],[Tiempo de permanencia]]-sala[[#This Row],[Tiempo de Preparacion (Horas)]]&lt;0,0,sala[[#This Row],[Tiempo de permanencia]]-sala[[#This Row],[Tiempo de Preparacion (Horas)]])</f>
        <v>9.5833333332524889E-2</v>
      </c>
      <c r="X510" t="str">
        <f>IF(sala[[#This Row],[Tiempo Degustacion]]=0,"NO", "SI")</f>
        <v>SI</v>
      </c>
    </row>
    <row r="511" spans="1:24" x14ac:dyDescent="0.45">
      <c r="A511" s="3">
        <v>6</v>
      </c>
      <c r="B511" t="s">
        <v>970</v>
      </c>
      <c r="C511">
        <v>4</v>
      </c>
      <c r="D511" s="1">
        <v>45022.147222222222</v>
      </c>
      <c r="E511" s="1">
        <v>45022.189583333333</v>
      </c>
      <c r="F511" t="s">
        <v>30</v>
      </c>
      <c r="G511" t="s">
        <v>9</v>
      </c>
      <c r="H511" t="s">
        <v>1357</v>
      </c>
      <c r="I511" t="s">
        <v>971</v>
      </c>
      <c r="J511" t="s">
        <v>21</v>
      </c>
      <c r="K511" s="3">
        <v>510</v>
      </c>
      <c r="L511" t="s">
        <v>28</v>
      </c>
      <c r="M511" t="s">
        <v>131</v>
      </c>
      <c r="Q511" s="8">
        <v>36</v>
      </c>
      <c r="R511" t="str">
        <f>TEXT(sala[[#This Row],[Hora de Llegada]],"DD/MM/AAAA")</f>
        <v>06/04/2023</v>
      </c>
      <c r="S511" t="str">
        <f>UPPER(TEXT(sala[[#This Row],[Fecha factura]],"DDDD"))</f>
        <v>JUEVES</v>
      </c>
      <c r="T511" s="10">
        <f>sala[[#This Row],[Hora de Salida]] - sala[[#This Row],[Hora de Llegada]] + IF(sala[[#This Row],[Estado de la Mesa]]="Ocupada",15/1440,0)</f>
        <v>4.2361111110949423E-2</v>
      </c>
      <c r="U511" s="2">
        <v>48</v>
      </c>
      <c r="V511" s="9">
        <f>sala[[#This Row],[Tiempo de Preparacion (Minutos)]]/1440</f>
        <v>3.3333333333333333E-2</v>
      </c>
      <c r="W511" s="10">
        <f>IF(sala[[#This Row],[Tiempo de permanencia]]-sala[[#This Row],[Tiempo de Preparacion (Horas)]]&lt;0,0,sala[[#This Row],[Tiempo de permanencia]]-sala[[#This Row],[Tiempo de Preparacion (Horas)]])</f>
        <v>9.0277777776160903E-3</v>
      </c>
      <c r="X511" t="str">
        <f>IF(sala[[#This Row],[Tiempo Degustacion]]=0,"NO", "SI")</f>
        <v>SI</v>
      </c>
    </row>
    <row r="512" spans="1:24" x14ac:dyDescent="0.45">
      <c r="A512" s="3">
        <v>2</v>
      </c>
      <c r="B512" t="s">
        <v>972</v>
      </c>
      <c r="C512">
        <v>1</v>
      </c>
      <c r="D512" s="1">
        <v>45022.068055555559</v>
      </c>
      <c r="E512" s="1">
        <v>45022.140972222223</v>
      </c>
      <c r="F512" t="s">
        <v>13</v>
      </c>
      <c r="G512" t="s">
        <v>9</v>
      </c>
      <c r="H512" t="s">
        <v>1357</v>
      </c>
      <c r="I512" t="s">
        <v>973</v>
      </c>
      <c r="J512" t="s">
        <v>21</v>
      </c>
      <c r="K512" s="3">
        <v>511</v>
      </c>
      <c r="L512" t="s">
        <v>105</v>
      </c>
      <c r="M512" t="s">
        <v>385</v>
      </c>
      <c r="N512" t="s">
        <v>90</v>
      </c>
      <c r="Q512" s="8">
        <v>137</v>
      </c>
      <c r="R512" t="str">
        <f>TEXT(sala[[#This Row],[Hora de Llegada]],"DD/MM/AAAA")</f>
        <v>06/04/2023</v>
      </c>
      <c r="S512" t="str">
        <f>UPPER(TEXT(sala[[#This Row],[Fecha factura]],"DDDD"))</f>
        <v>JUEVES</v>
      </c>
      <c r="T512" s="10">
        <f>sala[[#This Row],[Hora de Salida]] - sala[[#This Row],[Hora de Llegada]] + IF(sala[[#This Row],[Estado de la Mesa]]="Ocupada",15/1440,0)</f>
        <v>7.2916666664241347E-2</v>
      </c>
      <c r="U512" s="2">
        <v>38</v>
      </c>
      <c r="V512" s="9">
        <f>sala[[#This Row],[Tiempo de Preparacion (Minutos)]]/1440</f>
        <v>2.6388888888888889E-2</v>
      </c>
      <c r="W512" s="10">
        <f>IF(sala[[#This Row],[Tiempo de permanencia]]-sala[[#This Row],[Tiempo de Preparacion (Horas)]]&lt;0,0,sala[[#This Row],[Tiempo de permanencia]]-sala[[#This Row],[Tiempo de Preparacion (Horas)]])</f>
        <v>4.6527777775352455E-2</v>
      </c>
      <c r="X512" t="str">
        <f>IF(sala[[#This Row],[Tiempo Degustacion]]=0,"NO", "SI")</f>
        <v>SI</v>
      </c>
    </row>
    <row r="513" spans="1:24" x14ac:dyDescent="0.45">
      <c r="A513" s="3">
        <v>2</v>
      </c>
      <c r="B513" t="s">
        <v>800</v>
      </c>
      <c r="C513">
        <v>1</v>
      </c>
      <c r="D513" s="1">
        <v>45022.054861111108</v>
      </c>
      <c r="E513" s="1">
        <v>45022.101388888892</v>
      </c>
      <c r="F513" t="s">
        <v>26</v>
      </c>
      <c r="G513" t="s">
        <v>9</v>
      </c>
      <c r="H513" t="s">
        <v>1357</v>
      </c>
      <c r="I513" t="s">
        <v>974</v>
      </c>
      <c r="J513" t="s">
        <v>38</v>
      </c>
      <c r="K513" s="3">
        <v>512</v>
      </c>
      <c r="L513" t="s">
        <v>1359</v>
      </c>
      <c r="M513" t="s">
        <v>279</v>
      </c>
      <c r="N513" t="s">
        <v>24</v>
      </c>
      <c r="Q513" s="8">
        <v>128</v>
      </c>
      <c r="R513" t="str">
        <f>TEXT(sala[[#This Row],[Hora de Llegada]],"DD/MM/AAAA")</f>
        <v>06/04/2023</v>
      </c>
      <c r="S513" t="str">
        <f>UPPER(TEXT(sala[[#This Row],[Fecha factura]],"DDDD"))</f>
        <v>JUEVES</v>
      </c>
      <c r="T513" s="10">
        <f>sala[[#This Row],[Hora de Salida]] - sala[[#This Row],[Hora de Llegada]] + IF(sala[[#This Row],[Estado de la Mesa]]="Ocupada",15/1440,0)</f>
        <v>5.6944444450588584E-2</v>
      </c>
      <c r="U513" s="2">
        <v>59</v>
      </c>
      <c r="V513" s="9">
        <f>sala[[#This Row],[Tiempo de Preparacion (Minutos)]]/1440</f>
        <v>4.0972222222222222E-2</v>
      </c>
      <c r="W513" s="10">
        <f>IF(sala[[#This Row],[Tiempo de permanencia]]-sala[[#This Row],[Tiempo de Preparacion (Horas)]]&lt;0,0,sala[[#This Row],[Tiempo de permanencia]]-sala[[#This Row],[Tiempo de Preparacion (Horas)]])</f>
        <v>1.5972222228366362E-2</v>
      </c>
      <c r="X513" t="str">
        <f>IF(sala[[#This Row],[Tiempo Degustacion]]=0,"NO", "SI")</f>
        <v>SI</v>
      </c>
    </row>
    <row r="514" spans="1:24" x14ac:dyDescent="0.45">
      <c r="A514" s="3">
        <v>8</v>
      </c>
      <c r="B514" t="s">
        <v>56</v>
      </c>
      <c r="C514">
        <v>6</v>
      </c>
      <c r="D514" s="1">
        <v>45022.061111111114</v>
      </c>
      <c r="E514" s="1">
        <v>45022.20208333333</v>
      </c>
      <c r="F514" t="s">
        <v>8</v>
      </c>
      <c r="G514" t="s">
        <v>14</v>
      </c>
      <c r="H514" t="s">
        <v>1357</v>
      </c>
      <c r="I514" t="s">
        <v>975</v>
      </c>
      <c r="J514" t="s">
        <v>38</v>
      </c>
      <c r="K514" s="3">
        <v>513</v>
      </c>
      <c r="L514" t="s">
        <v>45</v>
      </c>
      <c r="M514" t="s">
        <v>143</v>
      </c>
      <c r="Q514" s="8">
        <v>54</v>
      </c>
      <c r="R514" t="str">
        <f>TEXT(sala[[#This Row],[Hora de Llegada]],"DD/MM/AAAA")</f>
        <v>06/04/2023</v>
      </c>
      <c r="S514" t="str">
        <f>UPPER(TEXT(sala[[#This Row],[Fecha factura]],"DDDD"))</f>
        <v>JUEVES</v>
      </c>
      <c r="T514" s="10">
        <f>sala[[#This Row],[Hora de Salida]] - sala[[#This Row],[Hora de Llegada]] + IF(sala[[#This Row],[Estado de la Mesa]]="Ocupada",15/1440,0)</f>
        <v>0.15138888888274474</v>
      </c>
      <c r="U514" s="2">
        <v>56</v>
      </c>
      <c r="V514" s="9">
        <f>sala[[#This Row],[Tiempo de Preparacion (Minutos)]]/1440</f>
        <v>3.888888888888889E-2</v>
      </c>
      <c r="W514" s="10">
        <f>IF(sala[[#This Row],[Tiempo de permanencia]]-sala[[#This Row],[Tiempo de Preparacion (Horas)]]&lt;0,0,sala[[#This Row],[Tiempo de permanencia]]-sala[[#This Row],[Tiempo de Preparacion (Horas)]])</f>
        <v>0.11249999999385585</v>
      </c>
      <c r="X514" t="str">
        <f>IF(sala[[#This Row],[Tiempo Degustacion]]=0,"NO", "SI")</f>
        <v>SI</v>
      </c>
    </row>
    <row r="515" spans="1:24" x14ac:dyDescent="0.45">
      <c r="A515" s="3">
        <v>18</v>
      </c>
      <c r="B515" t="s">
        <v>976</v>
      </c>
      <c r="C515">
        <v>5</v>
      </c>
      <c r="D515" s="1">
        <v>45022.054861111108</v>
      </c>
      <c r="E515" s="1">
        <v>45022.191666666666</v>
      </c>
      <c r="F515" t="s">
        <v>30</v>
      </c>
      <c r="G515" t="s">
        <v>9</v>
      </c>
      <c r="H515" t="s">
        <v>1357</v>
      </c>
      <c r="I515" t="s">
        <v>977</v>
      </c>
      <c r="J515" t="s">
        <v>21</v>
      </c>
      <c r="K515" s="3">
        <v>514</v>
      </c>
      <c r="L515" t="s">
        <v>79</v>
      </c>
      <c r="M515" t="s">
        <v>297</v>
      </c>
      <c r="N515" t="s">
        <v>47</v>
      </c>
      <c r="O515" t="s">
        <v>86</v>
      </c>
      <c r="P515" t="s">
        <v>87</v>
      </c>
      <c r="Q515" s="8">
        <v>174</v>
      </c>
      <c r="R515" t="str">
        <f>TEXT(sala[[#This Row],[Hora de Llegada]],"DD/MM/AAAA")</f>
        <v>06/04/2023</v>
      </c>
      <c r="S515" t="str">
        <f>UPPER(TEXT(sala[[#This Row],[Fecha factura]],"DDDD"))</f>
        <v>JUEVES</v>
      </c>
      <c r="T515" s="10">
        <f>sala[[#This Row],[Hora de Salida]] - sala[[#This Row],[Hora de Llegada]] + IF(sala[[#This Row],[Estado de la Mesa]]="Ocupada",15/1440,0)</f>
        <v>0.1368055555576575</v>
      </c>
      <c r="U515" s="2">
        <v>112</v>
      </c>
      <c r="V515" s="9">
        <f>sala[[#This Row],[Tiempo de Preparacion (Minutos)]]/1440</f>
        <v>7.7777777777777779E-2</v>
      </c>
      <c r="W515" s="10">
        <f>IF(sala[[#This Row],[Tiempo de permanencia]]-sala[[#This Row],[Tiempo de Preparacion (Horas)]]&lt;0,0,sala[[#This Row],[Tiempo de permanencia]]-sala[[#This Row],[Tiempo de Preparacion (Horas)]])</f>
        <v>5.902777777987972E-2</v>
      </c>
      <c r="X515" t="str">
        <f>IF(sala[[#This Row],[Tiempo Degustacion]]=0,"NO", "SI")</f>
        <v>SI</v>
      </c>
    </row>
    <row r="516" spans="1:24" x14ac:dyDescent="0.45">
      <c r="A516" s="3">
        <v>19</v>
      </c>
      <c r="B516" t="s">
        <v>682</v>
      </c>
      <c r="C516">
        <v>2</v>
      </c>
      <c r="D516" s="1">
        <v>45022.040277777778</v>
      </c>
      <c r="E516" s="1">
        <v>45022.085416666669</v>
      </c>
      <c r="F516" t="s">
        <v>19</v>
      </c>
      <c r="G516" t="s">
        <v>9</v>
      </c>
      <c r="H516" t="s">
        <v>1357</v>
      </c>
      <c r="I516" t="s">
        <v>978</v>
      </c>
      <c r="J516" t="s">
        <v>38</v>
      </c>
      <c r="K516" s="3">
        <v>515</v>
      </c>
      <c r="L516" t="s">
        <v>79</v>
      </c>
      <c r="M516" t="s">
        <v>143</v>
      </c>
      <c r="Q516" s="8">
        <v>18</v>
      </c>
      <c r="R516" t="str">
        <f>TEXT(sala[[#This Row],[Hora de Llegada]],"DD/MM/AAAA")</f>
        <v>06/04/2023</v>
      </c>
      <c r="S516" t="str">
        <f>UPPER(TEXT(sala[[#This Row],[Fecha factura]],"DDDD"))</f>
        <v>JUEVES</v>
      </c>
      <c r="T516" s="10">
        <f>sala[[#This Row],[Hora de Salida]] - sala[[#This Row],[Hora de Llegada]] + IF(sala[[#This Row],[Estado de la Mesa]]="Ocupada",15/1440,0)</f>
        <v>5.5555555557172433E-2</v>
      </c>
      <c r="U516" s="2">
        <v>13</v>
      </c>
      <c r="V516" s="9">
        <f>sala[[#This Row],[Tiempo de Preparacion (Minutos)]]/1440</f>
        <v>9.0277777777777769E-3</v>
      </c>
      <c r="W516" s="10">
        <f>IF(sala[[#This Row],[Tiempo de permanencia]]-sala[[#This Row],[Tiempo de Preparacion (Horas)]]&lt;0,0,sala[[#This Row],[Tiempo de permanencia]]-sala[[#This Row],[Tiempo de Preparacion (Horas)]])</f>
        <v>4.6527777779394652E-2</v>
      </c>
      <c r="X516" t="str">
        <f>IF(sala[[#This Row],[Tiempo Degustacion]]=0,"NO", "SI")</f>
        <v>SI</v>
      </c>
    </row>
    <row r="517" spans="1:24" x14ac:dyDescent="0.45">
      <c r="A517" s="3">
        <v>7</v>
      </c>
      <c r="B517" t="s">
        <v>979</v>
      </c>
      <c r="C517">
        <v>2</v>
      </c>
      <c r="D517" s="1">
        <v>45022.163194444445</v>
      </c>
      <c r="E517" s="1">
        <v>45022.207638888889</v>
      </c>
      <c r="F517" t="s">
        <v>30</v>
      </c>
      <c r="G517" t="s">
        <v>9</v>
      </c>
      <c r="H517" t="s">
        <v>1357</v>
      </c>
      <c r="I517" t="s">
        <v>980</v>
      </c>
      <c r="J517" t="s">
        <v>11</v>
      </c>
      <c r="K517" s="3">
        <v>516</v>
      </c>
      <c r="L517" t="s">
        <v>28</v>
      </c>
      <c r="M517" t="s">
        <v>211</v>
      </c>
      <c r="N517" t="s">
        <v>62</v>
      </c>
      <c r="O517" t="s">
        <v>86</v>
      </c>
      <c r="Q517" s="8">
        <v>146</v>
      </c>
      <c r="R517" t="str">
        <f>TEXT(sala[[#This Row],[Hora de Llegada]],"DD/MM/AAAA")</f>
        <v>06/04/2023</v>
      </c>
      <c r="S517" t="str">
        <f>UPPER(TEXT(sala[[#This Row],[Fecha factura]],"DDDD"))</f>
        <v>JUEVES</v>
      </c>
      <c r="T517" s="10">
        <f>sala[[#This Row],[Hora de Salida]] - sala[[#This Row],[Hora de Llegada]] + IF(sala[[#This Row],[Estado de la Mesa]]="Ocupada",15/1440,0)</f>
        <v>4.4444444443797693E-2</v>
      </c>
      <c r="U517" s="2">
        <v>97</v>
      </c>
      <c r="V517" s="9">
        <f>sala[[#This Row],[Tiempo de Preparacion (Minutos)]]/1440</f>
        <v>6.7361111111111108E-2</v>
      </c>
      <c r="W517" s="10">
        <f>IF(sala[[#This Row],[Tiempo de permanencia]]-sala[[#This Row],[Tiempo de Preparacion (Horas)]]&lt;0,0,sala[[#This Row],[Tiempo de permanencia]]-sala[[#This Row],[Tiempo de Preparacion (Horas)]])</f>
        <v>0</v>
      </c>
      <c r="X517" t="str">
        <f>IF(sala[[#This Row],[Tiempo Degustacion]]=0,"NO", "SI")</f>
        <v>NO</v>
      </c>
    </row>
    <row r="518" spans="1:24" x14ac:dyDescent="0.45">
      <c r="A518" s="3">
        <v>4</v>
      </c>
      <c r="B518" t="s">
        <v>775</v>
      </c>
      <c r="C518">
        <v>5</v>
      </c>
      <c r="D518" s="1">
        <v>45022.065972222219</v>
      </c>
      <c r="E518" s="1">
        <v>45022.229166666664</v>
      </c>
      <c r="F518" t="s">
        <v>30</v>
      </c>
      <c r="G518" t="s">
        <v>9</v>
      </c>
      <c r="H518" t="s">
        <v>15</v>
      </c>
      <c r="I518" t="s">
        <v>981</v>
      </c>
      <c r="J518" t="s">
        <v>11</v>
      </c>
      <c r="K518" s="3">
        <v>517</v>
      </c>
      <c r="L518" t="s">
        <v>71</v>
      </c>
      <c r="M518" t="s">
        <v>300</v>
      </c>
      <c r="N518" t="s">
        <v>47</v>
      </c>
      <c r="O518" t="s">
        <v>150</v>
      </c>
      <c r="Q518" s="8">
        <v>103</v>
      </c>
      <c r="R518" t="str">
        <f>TEXT(sala[[#This Row],[Hora de Llegada]],"DD/MM/AAAA")</f>
        <v>06/04/2023</v>
      </c>
      <c r="S518" t="str">
        <f>UPPER(TEXT(sala[[#This Row],[Fecha factura]],"DDDD"))</f>
        <v>JUEVES</v>
      </c>
      <c r="T518" s="10">
        <f>sala[[#This Row],[Hora de Salida]] - sala[[#This Row],[Hora de Llegada]] + IF(sala[[#This Row],[Estado de la Mesa]]="Ocupada",15/1440,0)</f>
        <v>0.16319444444525288</v>
      </c>
      <c r="U518" s="2">
        <v>65</v>
      </c>
      <c r="V518" s="9">
        <f>sala[[#This Row],[Tiempo de Preparacion (Minutos)]]/1440</f>
        <v>4.5138888888888888E-2</v>
      </c>
      <c r="W518" s="10">
        <f>IF(sala[[#This Row],[Tiempo de permanencia]]-sala[[#This Row],[Tiempo de Preparacion (Horas)]]&lt;0,0,sala[[#This Row],[Tiempo de permanencia]]-sala[[#This Row],[Tiempo de Preparacion (Horas)]])</f>
        <v>0.11805555555636399</v>
      </c>
      <c r="X518" t="str">
        <f>IF(sala[[#This Row],[Tiempo Degustacion]]=0,"NO", "SI")</f>
        <v>SI</v>
      </c>
    </row>
    <row r="519" spans="1:24" x14ac:dyDescent="0.45">
      <c r="A519" s="3">
        <v>5</v>
      </c>
      <c r="B519" t="s">
        <v>309</v>
      </c>
      <c r="C519">
        <v>6</v>
      </c>
      <c r="D519" s="1">
        <v>45022.088888888888</v>
      </c>
      <c r="E519" s="1">
        <v>45022.251388888886</v>
      </c>
      <c r="F519" t="s">
        <v>30</v>
      </c>
      <c r="G519" t="s">
        <v>14</v>
      </c>
      <c r="H519" t="s">
        <v>1357</v>
      </c>
      <c r="I519" t="s">
        <v>982</v>
      </c>
      <c r="J519" t="s">
        <v>38</v>
      </c>
      <c r="K519" s="3">
        <v>518</v>
      </c>
      <c r="L519" t="s">
        <v>17</v>
      </c>
      <c r="M519" t="s">
        <v>512</v>
      </c>
      <c r="N519" t="s">
        <v>150</v>
      </c>
      <c r="Q519" s="8">
        <v>77</v>
      </c>
      <c r="R519" t="str">
        <f>TEXT(sala[[#This Row],[Hora de Llegada]],"DD/MM/AAAA")</f>
        <v>06/04/2023</v>
      </c>
      <c r="S519" t="str">
        <f>UPPER(TEXT(sala[[#This Row],[Fecha factura]],"DDDD"))</f>
        <v>JUEVES</v>
      </c>
      <c r="T519" s="10">
        <f>sala[[#This Row],[Hora de Salida]] - sala[[#This Row],[Hora de Llegada]] + IF(sala[[#This Row],[Estado de la Mesa]]="Ocupada",15/1440,0)</f>
        <v>0.17291666666521147</v>
      </c>
      <c r="U519" s="2">
        <v>53</v>
      </c>
      <c r="V519" s="9">
        <f>sala[[#This Row],[Tiempo de Preparacion (Minutos)]]/1440</f>
        <v>3.6805555555555557E-2</v>
      </c>
      <c r="W519" s="10">
        <f>IF(sala[[#This Row],[Tiempo de permanencia]]-sala[[#This Row],[Tiempo de Preparacion (Horas)]]&lt;0,0,sala[[#This Row],[Tiempo de permanencia]]-sala[[#This Row],[Tiempo de Preparacion (Horas)]])</f>
        <v>0.1361111111096559</v>
      </c>
      <c r="X519" t="str">
        <f>IF(sala[[#This Row],[Tiempo Degustacion]]=0,"NO", "SI")</f>
        <v>SI</v>
      </c>
    </row>
    <row r="520" spans="1:24" x14ac:dyDescent="0.45">
      <c r="A520" s="3">
        <v>6</v>
      </c>
      <c r="B520" t="s">
        <v>983</v>
      </c>
      <c r="C520">
        <v>2</v>
      </c>
      <c r="D520" s="1">
        <v>45022.033333333333</v>
      </c>
      <c r="E520" s="1">
        <v>45022.15902777778</v>
      </c>
      <c r="F520" t="s">
        <v>26</v>
      </c>
      <c r="G520" t="s">
        <v>9</v>
      </c>
      <c r="H520" t="s">
        <v>1357</v>
      </c>
      <c r="I520" t="s">
        <v>984</v>
      </c>
      <c r="J520" t="s">
        <v>21</v>
      </c>
      <c r="K520" s="3">
        <v>519</v>
      </c>
      <c r="L520" t="s">
        <v>28</v>
      </c>
      <c r="M520" t="s">
        <v>200</v>
      </c>
      <c r="N520" t="s">
        <v>75</v>
      </c>
      <c r="O520" t="s">
        <v>150</v>
      </c>
      <c r="Q520" s="8">
        <v>245</v>
      </c>
      <c r="R520" t="str">
        <f>TEXT(sala[[#This Row],[Hora de Llegada]],"DD/MM/AAAA")</f>
        <v>06/04/2023</v>
      </c>
      <c r="S520" t="str">
        <f>UPPER(TEXT(sala[[#This Row],[Fecha factura]],"DDDD"))</f>
        <v>JUEVES</v>
      </c>
      <c r="T520" s="10">
        <f>sala[[#This Row],[Hora de Salida]] - sala[[#This Row],[Hora de Llegada]] + IF(sala[[#This Row],[Estado de la Mesa]]="Ocupada",15/1440,0)</f>
        <v>0.12569444444670808</v>
      </c>
      <c r="U520" s="2">
        <v>156</v>
      </c>
      <c r="V520" s="9">
        <f>sala[[#This Row],[Tiempo de Preparacion (Minutos)]]/1440</f>
        <v>0.10833333333333334</v>
      </c>
      <c r="W520" s="10">
        <f>IF(sala[[#This Row],[Tiempo de permanencia]]-sala[[#This Row],[Tiempo de Preparacion (Horas)]]&lt;0,0,sala[[#This Row],[Tiempo de permanencia]]-sala[[#This Row],[Tiempo de Preparacion (Horas)]])</f>
        <v>1.7361111113374739E-2</v>
      </c>
      <c r="X520" t="str">
        <f>IF(sala[[#This Row],[Tiempo Degustacion]]=0,"NO", "SI")</f>
        <v>SI</v>
      </c>
    </row>
    <row r="521" spans="1:24" x14ac:dyDescent="0.45">
      <c r="A521" s="3">
        <v>4</v>
      </c>
      <c r="B521" t="s">
        <v>985</v>
      </c>
      <c r="C521">
        <v>4</v>
      </c>
      <c r="D521" s="1">
        <v>45022.149305555555</v>
      </c>
      <c r="E521" s="1">
        <v>45022.265972222223</v>
      </c>
      <c r="F521" t="s">
        <v>30</v>
      </c>
      <c r="G521" t="s">
        <v>33</v>
      </c>
      <c r="H521" t="s">
        <v>1357</v>
      </c>
      <c r="I521" t="s">
        <v>986</v>
      </c>
      <c r="J521" t="s">
        <v>21</v>
      </c>
      <c r="K521" s="3">
        <v>520</v>
      </c>
      <c r="L521" t="s">
        <v>17</v>
      </c>
      <c r="M521" t="s">
        <v>58</v>
      </c>
      <c r="N521" t="s">
        <v>90</v>
      </c>
      <c r="O521" t="s">
        <v>23</v>
      </c>
      <c r="P521" t="s">
        <v>161</v>
      </c>
      <c r="Q521" s="8">
        <v>280</v>
      </c>
      <c r="R521" t="str">
        <f>TEXT(sala[[#This Row],[Hora de Llegada]],"DD/MM/AAAA")</f>
        <v>06/04/2023</v>
      </c>
      <c r="S521" t="str">
        <f>UPPER(TEXT(sala[[#This Row],[Fecha factura]],"DDDD"))</f>
        <v>JUEVES</v>
      </c>
      <c r="T521" s="10">
        <f>sala[[#This Row],[Hora de Salida]] - sala[[#This Row],[Hora de Llegada]] + IF(sala[[#This Row],[Estado de la Mesa]]="Ocupada",15/1440,0)</f>
        <v>0.11666666666860692</v>
      </c>
      <c r="U521" s="2">
        <v>121</v>
      </c>
      <c r="V521" s="9">
        <f>sala[[#This Row],[Tiempo de Preparacion (Minutos)]]/1440</f>
        <v>8.4027777777777785E-2</v>
      </c>
      <c r="W521" s="10">
        <f>IF(sala[[#This Row],[Tiempo de permanencia]]-sala[[#This Row],[Tiempo de Preparacion (Horas)]]&lt;0,0,sala[[#This Row],[Tiempo de permanencia]]-sala[[#This Row],[Tiempo de Preparacion (Horas)]])</f>
        <v>3.2638888890829137E-2</v>
      </c>
      <c r="X521" t="str">
        <f>IF(sala[[#This Row],[Tiempo Degustacion]]=0,"NO", "SI")</f>
        <v>SI</v>
      </c>
    </row>
    <row r="522" spans="1:24" x14ac:dyDescent="0.45">
      <c r="A522" s="3">
        <v>18</v>
      </c>
      <c r="B522" t="s">
        <v>987</v>
      </c>
      <c r="C522">
        <v>2</v>
      </c>
      <c r="D522" s="1">
        <v>45022.029861111114</v>
      </c>
      <c r="E522" s="1">
        <v>45022.120833333334</v>
      </c>
      <c r="F522" t="s">
        <v>30</v>
      </c>
      <c r="G522" t="s">
        <v>9</v>
      </c>
      <c r="H522" t="s">
        <v>1357</v>
      </c>
      <c r="I522" t="s">
        <v>988</v>
      </c>
      <c r="J522" t="s">
        <v>21</v>
      </c>
      <c r="K522" s="3">
        <v>521</v>
      </c>
      <c r="L522" t="s">
        <v>45</v>
      </c>
      <c r="M522" t="s">
        <v>229</v>
      </c>
      <c r="N522" t="s">
        <v>91</v>
      </c>
      <c r="O522" t="s">
        <v>90</v>
      </c>
      <c r="Q522" s="8">
        <v>210</v>
      </c>
      <c r="R522" t="str">
        <f>TEXT(sala[[#This Row],[Hora de Llegada]],"DD/MM/AAAA")</f>
        <v>06/04/2023</v>
      </c>
      <c r="S522" t="str">
        <f>UPPER(TEXT(sala[[#This Row],[Fecha factura]],"DDDD"))</f>
        <v>JUEVES</v>
      </c>
      <c r="T522" s="10">
        <f>sala[[#This Row],[Hora de Salida]] - sala[[#This Row],[Hora de Llegada]] + IF(sala[[#This Row],[Estado de la Mesa]]="Ocupada",15/1440,0)</f>
        <v>9.0972222220443655E-2</v>
      </c>
      <c r="U522" s="2">
        <v>91</v>
      </c>
      <c r="V522" s="9">
        <f>sala[[#This Row],[Tiempo de Preparacion (Minutos)]]/1440</f>
        <v>6.3194444444444442E-2</v>
      </c>
      <c r="W522" s="10">
        <f>IF(sala[[#This Row],[Tiempo de permanencia]]-sala[[#This Row],[Tiempo de Preparacion (Horas)]]&lt;0,0,sala[[#This Row],[Tiempo de permanencia]]-sala[[#This Row],[Tiempo de Preparacion (Horas)]])</f>
        <v>2.7777777775999213E-2</v>
      </c>
      <c r="X522" t="str">
        <f>IF(sala[[#This Row],[Tiempo Degustacion]]=0,"NO", "SI")</f>
        <v>SI</v>
      </c>
    </row>
    <row r="523" spans="1:24" x14ac:dyDescent="0.45">
      <c r="A523" s="3">
        <v>2</v>
      </c>
      <c r="B523" t="s">
        <v>43</v>
      </c>
      <c r="C523">
        <v>5</v>
      </c>
      <c r="D523" s="1">
        <v>45022.068055555559</v>
      </c>
      <c r="E523" s="1">
        <v>45022.18472222222</v>
      </c>
      <c r="F523" t="s">
        <v>30</v>
      </c>
      <c r="G523" t="s">
        <v>9</v>
      </c>
      <c r="H523" t="s">
        <v>15</v>
      </c>
      <c r="I523" t="s">
        <v>989</v>
      </c>
      <c r="J523" t="s">
        <v>21</v>
      </c>
      <c r="K523" s="3">
        <v>522</v>
      </c>
      <c r="L523" t="s">
        <v>50</v>
      </c>
      <c r="M523" t="s">
        <v>68</v>
      </c>
      <c r="Q523" s="8">
        <v>84</v>
      </c>
      <c r="R523" t="str">
        <f>TEXT(sala[[#This Row],[Hora de Llegada]],"DD/MM/AAAA")</f>
        <v>06/04/2023</v>
      </c>
      <c r="S523" t="str">
        <f>UPPER(TEXT(sala[[#This Row],[Fecha factura]],"DDDD"))</f>
        <v>JUEVES</v>
      </c>
      <c r="T523" s="10">
        <f>sala[[#This Row],[Hora de Salida]] - sala[[#This Row],[Hora de Llegada]] + IF(sala[[#This Row],[Estado de la Mesa]]="Ocupada",15/1440,0)</f>
        <v>0.11666666666133096</v>
      </c>
      <c r="U523" s="2">
        <v>47</v>
      </c>
      <c r="V523" s="9">
        <f>sala[[#This Row],[Tiempo de Preparacion (Minutos)]]/1440</f>
        <v>3.2638888888888891E-2</v>
      </c>
      <c r="W523" s="10">
        <f>IF(sala[[#This Row],[Tiempo de permanencia]]-sala[[#This Row],[Tiempo de Preparacion (Horas)]]&lt;0,0,sala[[#This Row],[Tiempo de permanencia]]-sala[[#This Row],[Tiempo de Preparacion (Horas)]])</f>
        <v>8.402777777244208E-2</v>
      </c>
      <c r="X523" t="str">
        <f>IF(sala[[#This Row],[Tiempo Degustacion]]=0,"NO", "SI")</f>
        <v>SI</v>
      </c>
    </row>
    <row r="524" spans="1:24" x14ac:dyDescent="0.45">
      <c r="A524" s="3">
        <v>4</v>
      </c>
      <c r="B524" t="s">
        <v>990</v>
      </c>
      <c r="C524">
        <v>3</v>
      </c>
      <c r="D524" s="1">
        <v>45022.068749999999</v>
      </c>
      <c r="E524" s="1">
        <v>45022.195833333331</v>
      </c>
      <c r="F524" t="s">
        <v>26</v>
      </c>
      <c r="G524" t="s">
        <v>9</v>
      </c>
      <c r="H524" t="s">
        <v>1357</v>
      </c>
      <c r="I524" t="s">
        <v>89</v>
      </c>
      <c r="J524" t="s">
        <v>38</v>
      </c>
      <c r="K524" s="3">
        <v>523</v>
      </c>
      <c r="L524" t="s">
        <v>105</v>
      </c>
      <c r="M524" t="s">
        <v>200</v>
      </c>
      <c r="Q524" s="8">
        <v>81</v>
      </c>
      <c r="R524" t="str">
        <f>TEXT(sala[[#This Row],[Hora de Llegada]],"DD/MM/AAAA")</f>
        <v>06/04/2023</v>
      </c>
      <c r="S524" t="str">
        <f>UPPER(TEXT(sala[[#This Row],[Fecha factura]],"DDDD"))</f>
        <v>JUEVES</v>
      </c>
      <c r="T524" s="10">
        <f>sala[[#This Row],[Hora de Salida]] - sala[[#This Row],[Hora de Llegada]] + IF(sala[[#This Row],[Estado de la Mesa]]="Ocupada",15/1440,0)</f>
        <v>0.13749999999951493</v>
      </c>
      <c r="U524" s="2">
        <v>51</v>
      </c>
      <c r="V524" s="9">
        <f>sala[[#This Row],[Tiempo de Preparacion (Minutos)]]/1440</f>
        <v>3.5416666666666666E-2</v>
      </c>
      <c r="W524" s="10">
        <f>IF(sala[[#This Row],[Tiempo de permanencia]]-sala[[#This Row],[Tiempo de Preparacion (Horas)]]&lt;0,0,sala[[#This Row],[Tiempo de permanencia]]-sala[[#This Row],[Tiempo de Preparacion (Horas)]])</f>
        <v>0.10208333333284826</v>
      </c>
      <c r="X524" t="str">
        <f>IF(sala[[#This Row],[Tiempo Degustacion]]=0,"NO", "SI")</f>
        <v>SI</v>
      </c>
    </row>
    <row r="525" spans="1:24" x14ac:dyDescent="0.45">
      <c r="A525" s="3">
        <v>16</v>
      </c>
      <c r="B525" t="s">
        <v>991</v>
      </c>
      <c r="C525">
        <v>4</v>
      </c>
      <c r="D525" s="1">
        <v>45022.002083333333</v>
      </c>
      <c r="E525" s="1">
        <v>45022.105555555558</v>
      </c>
      <c r="F525" t="s">
        <v>8</v>
      </c>
      <c r="G525" t="s">
        <v>9</v>
      </c>
      <c r="H525" t="s">
        <v>1357</v>
      </c>
      <c r="I525" t="s">
        <v>992</v>
      </c>
      <c r="J525" t="s">
        <v>38</v>
      </c>
      <c r="K525" s="3">
        <v>524</v>
      </c>
      <c r="L525" t="s">
        <v>1354</v>
      </c>
      <c r="M525" t="s">
        <v>390</v>
      </c>
      <c r="N525" t="s">
        <v>116</v>
      </c>
      <c r="Q525" s="8">
        <v>76</v>
      </c>
      <c r="R525" t="str">
        <f>TEXT(sala[[#This Row],[Hora de Llegada]],"DD/MM/AAAA")</f>
        <v>06/04/2023</v>
      </c>
      <c r="S525" t="str">
        <f>UPPER(TEXT(sala[[#This Row],[Fecha factura]],"DDDD"))</f>
        <v>JUEVES</v>
      </c>
      <c r="T525" s="10">
        <f>sala[[#This Row],[Hora de Salida]] - sala[[#This Row],[Hora de Llegada]] + IF(sala[[#This Row],[Estado de la Mesa]]="Ocupada",15/1440,0)</f>
        <v>0.1138888888914759</v>
      </c>
      <c r="U525" s="2">
        <v>61</v>
      </c>
      <c r="V525" s="9">
        <f>sala[[#This Row],[Tiempo de Preparacion (Minutos)]]/1440</f>
        <v>4.2361111111111113E-2</v>
      </c>
      <c r="W525" s="10">
        <f>IF(sala[[#This Row],[Tiempo de permanencia]]-sala[[#This Row],[Tiempo de Preparacion (Horas)]]&lt;0,0,sala[[#This Row],[Tiempo de permanencia]]-sala[[#This Row],[Tiempo de Preparacion (Horas)]])</f>
        <v>7.1527777780364787E-2</v>
      </c>
      <c r="X525" t="str">
        <f>IF(sala[[#This Row],[Tiempo Degustacion]]=0,"NO", "SI")</f>
        <v>SI</v>
      </c>
    </row>
    <row r="526" spans="1:24" x14ac:dyDescent="0.45">
      <c r="A526" s="3">
        <v>16</v>
      </c>
      <c r="B526" t="s">
        <v>438</v>
      </c>
      <c r="C526">
        <v>3</v>
      </c>
      <c r="D526" s="1">
        <v>45022.143750000003</v>
      </c>
      <c r="E526" s="1">
        <v>45022.301388888889</v>
      </c>
      <c r="F526" t="s">
        <v>8</v>
      </c>
      <c r="G526" t="s">
        <v>9</v>
      </c>
      <c r="H526" t="s">
        <v>1357</v>
      </c>
      <c r="I526" t="s">
        <v>993</v>
      </c>
      <c r="J526" t="s">
        <v>38</v>
      </c>
      <c r="K526" s="3">
        <v>525</v>
      </c>
      <c r="L526" t="s">
        <v>39</v>
      </c>
      <c r="M526" t="s">
        <v>385</v>
      </c>
      <c r="N526" t="s">
        <v>55</v>
      </c>
      <c r="O526" t="s">
        <v>23</v>
      </c>
      <c r="Q526" s="8">
        <v>197</v>
      </c>
      <c r="R526" t="str">
        <f>TEXT(sala[[#This Row],[Hora de Llegada]],"DD/MM/AAAA")</f>
        <v>06/04/2023</v>
      </c>
      <c r="S526" t="str">
        <f>UPPER(TEXT(sala[[#This Row],[Fecha factura]],"DDDD"))</f>
        <v>JUEVES</v>
      </c>
      <c r="T526" s="10">
        <f>sala[[#This Row],[Hora de Salida]] - sala[[#This Row],[Hora de Llegada]] + IF(sala[[#This Row],[Estado de la Mesa]]="Ocupada",15/1440,0)</f>
        <v>0.16805555555280685</v>
      </c>
      <c r="U526" s="2">
        <v>77</v>
      </c>
      <c r="V526" s="9">
        <f>sala[[#This Row],[Tiempo de Preparacion (Minutos)]]/1440</f>
        <v>5.347222222222222E-2</v>
      </c>
      <c r="W526" s="10">
        <f>IF(sala[[#This Row],[Tiempo de permanencia]]-sala[[#This Row],[Tiempo de Preparacion (Horas)]]&lt;0,0,sala[[#This Row],[Tiempo de permanencia]]-sala[[#This Row],[Tiempo de Preparacion (Horas)]])</f>
        <v>0.11458333333058462</v>
      </c>
      <c r="X526" t="str">
        <f>IF(sala[[#This Row],[Tiempo Degustacion]]=0,"NO", "SI")</f>
        <v>SI</v>
      </c>
    </row>
    <row r="527" spans="1:24" x14ac:dyDescent="0.45">
      <c r="A527" s="3">
        <v>4</v>
      </c>
      <c r="B527" t="s">
        <v>994</v>
      </c>
      <c r="C527">
        <v>6</v>
      </c>
      <c r="D527" s="1">
        <v>45022.155555555553</v>
      </c>
      <c r="E527" s="1">
        <v>45022.236805555556</v>
      </c>
      <c r="F527" t="s">
        <v>30</v>
      </c>
      <c r="G527" t="s">
        <v>33</v>
      </c>
      <c r="H527" t="s">
        <v>1356</v>
      </c>
      <c r="I527" t="s">
        <v>995</v>
      </c>
      <c r="J527" t="s">
        <v>21</v>
      </c>
      <c r="K527" s="3">
        <v>526</v>
      </c>
      <c r="L527" t="s">
        <v>45</v>
      </c>
      <c r="M527" t="s">
        <v>512</v>
      </c>
      <c r="Q527" s="8">
        <v>33</v>
      </c>
      <c r="R527" t="str">
        <f>TEXT(sala[[#This Row],[Hora de Llegada]],"DD/MM/AAAA")</f>
        <v>06/04/2023</v>
      </c>
      <c r="S527" t="str">
        <f>UPPER(TEXT(sala[[#This Row],[Fecha factura]],"DDDD"))</f>
        <v>JUEVES</v>
      </c>
      <c r="T527" s="10">
        <f>sala[[#This Row],[Hora de Salida]] - sala[[#This Row],[Hora de Llegada]] + IF(sala[[#This Row],[Estado de la Mesa]]="Ocupada",15/1440,0)</f>
        <v>8.1250000002910383E-2</v>
      </c>
      <c r="U527" s="2">
        <v>22</v>
      </c>
      <c r="V527" s="9">
        <f>sala[[#This Row],[Tiempo de Preparacion (Minutos)]]/1440</f>
        <v>1.5277777777777777E-2</v>
      </c>
      <c r="W527" s="10">
        <f>IF(sala[[#This Row],[Tiempo de permanencia]]-sala[[#This Row],[Tiempo de Preparacion (Horas)]]&lt;0,0,sala[[#This Row],[Tiempo de permanencia]]-sala[[#This Row],[Tiempo de Preparacion (Horas)]])</f>
        <v>6.5972222225132604E-2</v>
      </c>
      <c r="X527" t="str">
        <f>IF(sala[[#This Row],[Tiempo Degustacion]]=0,"NO", "SI")</f>
        <v>SI</v>
      </c>
    </row>
    <row r="528" spans="1:24" x14ac:dyDescent="0.45">
      <c r="A528" s="3">
        <v>19</v>
      </c>
      <c r="B528" t="s">
        <v>996</v>
      </c>
      <c r="C528">
        <v>4</v>
      </c>
      <c r="D528" s="1">
        <v>45022.15347222222</v>
      </c>
      <c r="E528" s="1">
        <v>45022.246527777781</v>
      </c>
      <c r="F528" t="s">
        <v>13</v>
      </c>
      <c r="G528" t="s">
        <v>14</v>
      </c>
      <c r="H528" t="s">
        <v>15</v>
      </c>
      <c r="I528" t="s">
        <v>997</v>
      </c>
      <c r="J528" t="s">
        <v>38</v>
      </c>
      <c r="K528" s="3">
        <v>527</v>
      </c>
      <c r="L528" t="s">
        <v>1359</v>
      </c>
      <c r="M528" t="s">
        <v>200</v>
      </c>
      <c r="Q528" s="8">
        <v>54</v>
      </c>
      <c r="R528" t="str">
        <f>TEXT(sala[[#This Row],[Hora de Llegada]],"DD/MM/AAAA")</f>
        <v>06/04/2023</v>
      </c>
      <c r="S528" t="str">
        <f>UPPER(TEXT(sala[[#This Row],[Fecha factura]],"DDDD"))</f>
        <v>JUEVES</v>
      </c>
      <c r="T528" s="10">
        <f>sala[[#This Row],[Hora de Salida]] - sala[[#This Row],[Hora de Llegada]] + IF(sala[[#This Row],[Estado de la Mesa]]="Ocupada",15/1440,0)</f>
        <v>0.10347222222723455</v>
      </c>
      <c r="U528" s="2">
        <v>31</v>
      </c>
      <c r="V528" s="9">
        <f>sala[[#This Row],[Tiempo de Preparacion (Minutos)]]/1440</f>
        <v>2.1527777777777778E-2</v>
      </c>
      <c r="W528" s="10">
        <f>IF(sala[[#This Row],[Tiempo de permanencia]]-sala[[#This Row],[Tiempo de Preparacion (Horas)]]&lt;0,0,sala[[#This Row],[Tiempo de permanencia]]-sala[[#This Row],[Tiempo de Preparacion (Horas)]])</f>
        <v>8.1944444449456783E-2</v>
      </c>
      <c r="X528" t="str">
        <f>IF(sala[[#This Row],[Tiempo Degustacion]]=0,"NO", "SI")</f>
        <v>SI</v>
      </c>
    </row>
    <row r="529" spans="1:24" x14ac:dyDescent="0.45">
      <c r="A529" s="3">
        <v>14</v>
      </c>
      <c r="B529" t="s">
        <v>998</v>
      </c>
      <c r="C529">
        <v>2</v>
      </c>
      <c r="D529" s="1">
        <v>45022.074305555558</v>
      </c>
      <c r="E529" s="1">
        <v>45022.158333333333</v>
      </c>
      <c r="F529" t="s">
        <v>19</v>
      </c>
      <c r="G529" t="s">
        <v>9</v>
      </c>
      <c r="H529" t="s">
        <v>1356</v>
      </c>
      <c r="I529" t="s">
        <v>999</v>
      </c>
      <c r="J529" t="s">
        <v>11</v>
      </c>
      <c r="K529" s="3">
        <v>528</v>
      </c>
      <c r="L529" t="s">
        <v>45</v>
      </c>
      <c r="M529" t="s">
        <v>279</v>
      </c>
      <c r="N529" t="s">
        <v>75</v>
      </c>
      <c r="O529" t="s">
        <v>72</v>
      </c>
      <c r="Q529" s="8">
        <v>78</v>
      </c>
      <c r="R529" t="str">
        <f>TEXT(sala[[#This Row],[Hora de Llegada]],"DD/MM/AAAA")</f>
        <v>06/04/2023</v>
      </c>
      <c r="S529" t="str">
        <f>UPPER(TEXT(sala[[#This Row],[Fecha factura]],"DDDD"))</f>
        <v>JUEVES</v>
      </c>
      <c r="T529" s="10">
        <f>sala[[#This Row],[Hora de Salida]] - sala[[#This Row],[Hora de Llegada]] + IF(sala[[#This Row],[Estado de la Mesa]]="Ocupada",15/1440,0)</f>
        <v>8.4027777775190771E-2</v>
      </c>
      <c r="U529" s="2">
        <v>121</v>
      </c>
      <c r="V529" s="9">
        <f>sala[[#This Row],[Tiempo de Preparacion (Minutos)]]/1440</f>
        <v>8.4027777777777785E-2</v>
      </c>
      <c r="W529" s="10">
        <f>IF(sala[[#This Row],[Tiempo de permanencia]]-sala[[#This Row],[Tiempo de Preparacion (Horas)]]&lt;0,0,sala[[#This Row],[Tiempo de permanencia]]-sala[[#This Row],[Tiempo de Preparacion (Horas)]])</f>
        <v>0</v>
      </c>
      <c r="X529" t="str">
        <f>IF(sala[[#This Row],[Tiempo Degustacion]]=0,"NO", "SI")</f>
        <v>NO</v>
      </c>
    </row>
    <row r="530" spans="1:24" x14ac:dyDescent="0.45">
      <c r="A530" s="3">
        <v>1</v>
      </c>
      <c r="B530" t="s">
        <v>1000</v>
      </c>
      <c r="C530">
        <v>2</v>
      </c>
      <c r="D530" s="1">
        <v>45022.081944444442</v>
      </c>
      <c r="E530" s="1">
        <v>45022.195833333331</v>
      </c>
      <c r="F530" t="s">
        <v>8</v>
      </c>
      <c r="G530" t="s">
        <v>9</v>
      </c>
      <c r="H530" t="s">
        <v>1357</v>
      </c>
      <c r="I530" t="s">
        <v>1001</v>
      </c>
      <c r="J530" t="s">
        <v>38</v>
      </c>
      <c r="K530" s="3">
        <v>529</v>
      </c>
      <c r="L530" t="s">
        <v>1359</v>
      </c>
      <c r="M530" t="s">
        <v>98</v>
      </c>
      <c r="N530" t="s">
        <v>24</v>
      </c>
      <c r="O530" t="s">
        <v>62</v>
      </c>
      <c r="P530" t="s">
        <v>42</v>
      </c>
      <c r="Q530" s="8">
        <v>208</v>
      </c>
      <c r="R530" t="str">
        <f>TEXT(sala[[#This Row],[Hora de Llegada]],"DD/MM/AAAA")</f>
        <v>06/04/2023</v>
      </c>
      <c r="S530" t="str">
        <f>UPPER(TEXT(sala[[#This Row],[Fecha factura]],"DDDD"))</f>
        <v>JUEVES</v>
      </c>
      <c r="T530" s="10">
        <f>sala[[#This Row],[Hora de Salida]] - sala[[#This Row],[Hora de Llegada]] + IF(sala[[#This Row],[Estado de la Mesa]]="Ocupada",15/1440,0)</f>
        <v>0.12430555555571725</v>
      </c>
      <c r="U530" s="2">
        <v>157</v>
      </c>
      <c r="V530" s="9">
        <f>sala[[#This Row],[Tiempo de Preparacion (Minutos)]]/1440</f>
        <v>0.10902777777777778</v>
      </c>
      <c r="W530" s="10">
        <f>IF(sala[[#This Row],[Tiempo de permanencia]]-sala[[#This Row],[Tiempo de Preparacion (Horas)]]&lt;0,0,sala[[#This Row],[Tiempo de permanencia]]-sala[[#This Row],[Tiempo de Preparacion (Horas)]])</f>
        <v>1.5277777777939469E-2</v>
      </c>
      <c r="X530" t="str">
        <f>IF(sala[[#This Row],[Tiempo Degustacion]]=0,"NO", "SI")</f>
        <v>SI</v>
      </c>
    </row>
    <row r="531" spans="1:24" x14ac:dyDescent="0.45">
      <c r="A531" s="3">
        <v>7</v>
      </c>
      <c r="B531" t="s">
        <v>1002</v>
      </c>
      <c r="C531">
        <v>5</v>
      </c>
      <c r="D531" s="1">
        <v>45022.092361111114</v>
      </c>
      <c r="E531" s="1">
        <v>45022.254861111112</v>
      </c>
      <c r="F531" t="s">
        <v>26</v>
      </c>
      <c r="G531" t="s">
        <v>9</v>
      </c>
      <c r="H531" t="s">
        <v>1357</v>
      </c>
      <c r="I531" t="s">
        <v>1003</v>
      </c>
      <c r="J531" t="s">
        <v>38</v>
      </c>
      <c r="K531" s="3">
        <v>530</v>
      </c>
      <c r="L531" t="s">
        <v>28</v>
      </c>
      <c r="M531" t="s">
        <v>143</v>
      </c>
      <c r="N531" t="s">
        <v>42</v>
      </c>
      <c r="O531" t="s">
        <v>83</v>
      </c>
      <c r="Q531" s="8">
        <v>160</v>
      </c>
      <c r="R531" t="str">
        <f>TEXT(sala[[#This Row],[Hora de Llegada]],"DD/MM/AAAA")</f>
        <v>06/04/2023</v>
      </c>
      <c r="S531" t="str">
        <f>UPPER(TEXT(sala[[#This Row],[Fecha factura]],"DDDD"))</f>
        <v>JUEVES</v>
      </c>
      <c r="T531" s="10">
        <f>sala[[#This Row],[Hora de Salida]] - sala[[#This Row],[Hora de Llegada]] + IF(sala[[#This Row],[Estado de la Mesa]]="Ocupada",15/1440,0)</f>
        <v>0.17291666666521147</v>
      </c>
      <c r="U531" s="2">
        <v>106</v>
      </c>
      <c r="V531" s="9">
        <f>sala[[#This Row],[Tiempo de Preparacion (Minutos)]]/1440</f>
        <v>7.3611111111111113E-2</v>
      </c>
      <c r="W531" s="10">
        <f>IF(sala[[#This Row],[Tiempo de permanencia]]-sala[[#This Row],[Tiempo de Preparacion (Horas)]]&lt;0,0,sala[[#This Row],[Tiempo de permanencia]]-sala[[#This Row],[Tiempo de Preparacion (Horas)]])</f>
        <v>9.9305555554100353E-2</v>
      </c>
      <c r="X531" t="str">
        <f>IF(sala[[#This Row],[Tiempo Degustacion]]=0,"NO", "SI")</f>
        <v>SI</v>
      </c>
    </row>
    <row r="532" spans="1:24" x14ac:dyDescent="0.45">
      <c r="A532" s="3">
        <v>9</v>
      </c>
      <c r="B532" t="s">
        <v>755</v>
      </c>
      <c r="C532">
        <v>6</v>
      </c>
      <c r="D532" s="1">
        <v>45022.127083333333</v>
      </c>
      <c r="E532" s="1">
        <v>45022.211111111108</v>
      </c>
      <c r="F532" t="s">
        <v>19</v>
      </c>
      <c r="G532" t="s">
        <v>33</v>
      </c>
      <c r="H532" t="s">
        <v>15</v>
      </c>
      <c r="I532" t="s">
        <v>1004</v>
      </c>
      <c r="J532" t="s">
        <v>21</v>
      </c>
      <c r="K532" s="3">
        <v>531</v>
      </c>
      <c r="L532" t="s">
        <v>28</v>
      </c>
      <c r="M532" t="s">
        <v>126</v>
      </c>
      <c r="N532" t="s">
        <v>75</v>
      </c>
      <c r="O532" t="s">
        <v>72</v>
      </c>
      <c r="P532" t="s">
        <v>91</v>
      </c>
      <c r="Q532" s="8">
        <v>244</v>
      </c>
      <c r="R532" t="str">
        <f>TEXT(sala[[#This Row],[Hora de Llegada]],"DD/MM/AAAA")</f>
        <v>06/04/2023</v>
      </c>
      <c r="S532" t="str">
        <f>UPPER(TEXT(sala[[#This Row],[Fecha factura]],"DDDD"))</f>
        <v>JUEVES</v>
      </c>
      <c r="T532" s="10">
        <f>sala[[#This Row],[Hora de Salida]] - sala[[#This Row],[Hora de Llegada]] + IF(sala[[#This Row],[Estado de la Mesa]]="Ocupada",15/1440,0)</f>
        <v>8.4027777775190771E-2</v>
      </c>
      <c r="U532" s="2">
        <v>199</v>
      </c>
      <c r="V532" s="9">
        <f>sala[[#This Row],[Tiempo de Preparacion (Minutos)]]/1440</f>
        <v>0.13819444444444445</v>
      </c>
      <c r="W532" s="10">
        <f>IF(sala[[#This Row],[Tiempo de permanencia]]-sala[[#This Row],[Tiempo de Preparacion (Horas)]]&lt;0,0,sala[[#This Row],[Tiempo de permanencia]]-sala[[#This Row],[Tiempo de Preparacion (Horas)]])</f>
        <v>0</v>
      </c>
      <c r="X532" t="str">
        <f>IF(sala[[#This Row],[Tiempo Degustacion]]=0,"NO", "SI")</f>
        <v>NO</v>
      </c>
    </row>
    <row r="533" spans="1:24" x14ac:dyDescent="0.45">
      <c r="A533" s="3">
        <v>13</v>
      </c>
      <c r="B533" t="s">
        <v>159</v>
      </c>
      <c r="C533">
        <v>3</v>
      </c>
      <c r="D533" s="1">
        <v>45022.074999999997</v>
      </c>
      <c r="E533" s="1">
        <v>45022.226388888892</v>
      </c>
      <c r="F533" t="s">
        <v>8</v>
      </c>
      <c r="G533" t="s">
        <v>14</v>
      </c>
      <c r="H533" t="s">
        <v>1356</v>
      </c>
      <c r="I533" t="s">
        <v>1005</v>
      </c>
      <c r="J533" t="s">
        <v>11</v>
      </c>
      <c r="K533" s="3">
        <v>532</v>
      </c>
      <c r="L533" t="s">
        <v>105</v>
      </c>
      <c r="M533" t="s">
        <v>126</v>
      </c>
      <c r="N533" t="s">
        <v>76</v>
      </c>
      <c r="O533" t="s">
        <v>87</v>
      </c>
      <c r="Q533" s="8">
        <v>137</v>
      </c>
      <c r="R533" t="str">
        <f>TEXT(sala[[#This Row],[Hora de Llegada]],"DD/MM/AAAA")</f>
        <v>06/04/2023</v>
      </c>
      <c r="S533" t="str">
        <f>UPPER(TEXT(sala[[#This Row],[Fecha factura]],"DDDD"))</f>
        <v>JUEVES</v>
      </c>
      <c r="T533" s="10">
        <f>sala[[#This Row],[Hora de Salida]] - sala[[#This Row],[Hora de Llegada]] + IF(sala[[#This Row],[Estado de la Mesa]]="Ocupada",15/1440,0)</f>
        <v>0.15138888889487134</v>
      </c>
      <c r="U533" s="2">
        <v>59</v>
      </c>
      <c r="V533" s="9">
        <f>sala[[#This Row],[Tiempo de Preparacion (Minutos)]]/1440</f>
        <v>4.0972222222222222E-2</v>
      </c>
      <c r="W533" s="10">
        <f>IF(sala[[#This Row],[Tiempo de permanencia]]-sala[[#This Row],[Tiempo de Preparacion (Horas)]]&lt;0,0,sala[[#This Row],[Tiempo de permanencia]]-sala[[#This Row],[Tiempo de Preparacion (Horas)]])</f>
        <v>0.11041666667264913</v>
      </c>
      <c r="X533" t="str">
        <f>IF(sala[[#This Row],[Tiempo Degustacion]]=0,"NO", "SI")</f>
        <v>SI</v>
      </c>
    </row>
    <row r="534" spans="1:24" x14ac:dyDescent="0.45">
      <c r="A534" s="3">
        <v>1</v>
      </c>
      <c r="B534" t="s">
        <v>441</v>
      </c>
      <c r="C534">
        <v>3</v>
      </c>
      <c r="D534" s="1">
        <v>45022.134722222225</v>
      </c>
      <c r="E534" s="1">
        <v>45022.222222222219</v>
      </c>
      <c r="F534" t="s">
        <v>26</v>
      </c>
      <c r="G534" t="s">
        <v>33</v>
      </c>
      <c r="H534" t="s">
        <v>1356</v>
      </c>
      <c r="I534" t="s">
        <v>1006</v>
      </c>
      <c r="J534" t="s">
        <v>21</v>
      </c>
      <c r="K534" s="3">
        <v>533</v>
      </c>
      <c r="L534" t="s">
        <v>71</v>
      </c>
      <c r="M534" t="s">
        <v>279</v>
      </c>
      <c r="N534" t="s">
        <v>65</v>
      </c>
      <c r="Q534" s="8">
        <v>41</v>
      </c>
      <c r="R534" t="str">
        <f>TEXT(sala[[#This Row],[Hora de Llegada]],"DD/MM/AAAA")</f>
        <v>06/04/2023</v>
      </c>
      <c r="S534" t="str">
        <f>UPPER(TEXT(sala[[#This Row],[Fecha factura]],"DDDD"))</f>
        <v>JUEVES</v>
      </c>
      <c r="T534" s="10">
        <f>sala[[#This Row],[Hora de Salida]] - sala[[#This Row],[Hora de Llegada]] + IF(sala[[#This Row],[Estado de la Mesa]]="Ocupada",15/1440,0)</f>
        <v>8.7499999994179234E-2</v>
      </c>
      <c r="U534" s="2">
        <v>48</v>
      </c>
      <c r="V534" s="9">
        <f>sala[[#This Row],[Tiempo de Preparacion (Minutos)]]/1440</f>
        <v>3.3333333333333333E-2</v>
      </c>
      <c r="W534" s="10">
        <f>IF(sala[[#This Row],[Tiempo de permanencia]]-sala[[#This Row],[Tiempo de Preparacion (Horas)]]&lt;0,0,sala[[#This Row],[Tiempo de permanencia]]-sala[[#This Row],[Tiempo de Preparacion (Horas)]])</f>
        <v>5.4166666660845901E-2</v>
      </c>
      <c r="X534" t="str">
        <f>IF(sala[[#This Row],[Tiempo Degustacion]]=0,"NO", "SI")</f>
        <v>SI</v>
      </c>
    </row>
    <row r="535" spans="1:24" x14ac:dyDescent="0.45">
      <c r="A535" s="3">
        <v>1</v>
      </c>
      <c r="B535" t="s">
        <v>1007</v>
      </c>
      <c r="C535">
        <v>6</v>
      </c>
      <c r="D535" s="1">
        <v>45022.043055555558</v>
      </c>
      <c r="E535" s="1">
        <v>45022.186805555553</v>
      </c>
      <c r="F535" t="s">
        <v>30</v>
      </c>
      <c r="G535" t="s">
        <v>33</v>
      </c>
      <c r="H535" t="s">
        <v>1357</v>
      </c>
      <c r="I535" t="s">
        <v>662</v>
      </c>
      <c r="J535" t="s">
        <v>11</v>
      </c>
      <c r="K535" s="3">
        <v>534</v>
      </c>
      <c r="L535" t="s">
        <v>22</v>
      </c>
      <c r="M535" t="s">
        <v>300</v>
      </c>
      <c r="N535" t="s">
        <v>91</v>
      </c>
      <c r="O535" t="s">
        <v>55</v>
      </c>
      <c r="Q535" s="8">
        <v>147</v>
      </c>
      <c r="R535" t="str">
        <f>TEXT(sala[[#This Row],[Hora de Llegada]],"DD/MM/AAAA")</f>
        <v>06/04/2023</v>
      </c>
      <c r="S535" t="str">
        <f>UPPER(TEXT(sala[[#This Row],[Fecha factura]],"DDDD"))</f>
        <v>JUEVES</v>
      </c>
      <c r="T535" s="10">
        <f>sala[[#This Row],[Hora de Salida]] - sala[[#This Row],[Hora de Llegada]] + IF(sala[[#This Row],[Estado de la Mesa]]="Ocupada",15/1440,0)</f>
        <v>0.14374999999563443</v>
      </c>
      <c r="U535" s="2">
        <v>76</v>
      </c>
      <c r="V535" s="9">
        <f>sala[[#This Row],[Tiempo de Preparacion (Minutos)]]/1440</f>
        <v>5.2777777777777778E-2</v>
      </c>
      <c r="W535" s="10">
        <f>IF(sala[[#This Row],[Tiempo de permanencia]]-sala[[#This Row],[Tiempo de Preparacion (Horas)]]&lt;0,0,sala[[#This Row],[Tiempo de permanencia]]-sala[[#This Row],[Tiempo de Preparacion (Horas)]])</f>
        <v>9.0972222217856641E-2</v>
      </c>
      <c r="X535" t="str">
        <f>IF(sala[[#This Row],[Tiempo Degustacion]]=0,"NO", "SI")</f>
        <v>SI</v>
      </c>
    </row>
    <row r="536" spans="1:24" x14ac:dyDescent="0.45">
      <c r="A536" s="3">
        <v>15</v>
      </c>
      <c r="B536" t="s">
        <v>265</v>
      </c>
      <c r="C536">
        <v>3</v>
      </c>
      <c r="D536" s="1">
        <v>45022.039583333331</v>
      </c>
      <c r="E536" s="1">
        <v>45022.147222222222</v>
      </c>
      <c r="F536" t="s">
        <v>13</v>
      </c>
      <c r="G536" t="s">
        <v>14</v>
      </c>
      <c r="H536" t="s">
        <v>1357</v>
      </c>
      <c r="I536" t="s">
        <v>1008</v>
      </c>
      <c r="J536" t="s">
        <v>21</v>
      </c>
      <c r="K536" s="3">
        <v>535</v>
      </c>
      <c r="L536" t="s">
        <v>79</v>
      </c>
      <c r="M536" t="s">
        <v>80</v>
      </c>
      <c r="N536" t="s">
        <v>91</v>
      </c>
      <c r="O536" t="s">
        <v>46</v>
      </c>
      <c r="P536" t="s">
        <v>65</v>
      </c>
      <c r="Q536" s="8">
        <v>276</v>
      </c>
      <c r="R536" t="str">
        <f>TEXT(sala[[#This Row],[Hora de Llegada]],"DD/MM/AAAA")</f>
        <v>06/04/2023</v>
      </c>
      <c r="S536" t="str">
        <f>UPPER(TEXT(sala[[#This Row],[Fecha factura]],"DDDD"))</f>
        <v>JUEVES</v>
      </c>
      <c r="T536" s="10">
        <f>sala[[#This Row],[Hora de Salida]] - sala[[#This Row],[Hora de Llegada]] + IF(sala[[#This Row],[Estado de la Mesa]]="Ocupada",15/1440,0)</f>
        <v>0.10763888889050577</v>
      </c>
      <c r="U536" s="2">
        <v>113</v>
      </c>
      <c r="V536" s="9">
        <f>sala[[#This Row],[Tiempo de Preparacion (Minutos)]]/1440</f>
        <v>7.8472222222222221E-2</v>
      </c>
      <c r="W536" s="10">
        <f>IF(sala[[#This Row],[Tiempo de permanencia]]-sala[[#This Row],[Tiempo de Preparacion (Horas)]]&lt;0,0,sala[[#This Row],[Tiempo de permanencia]]-sala[[#This Row],[Tiempo de Preparacion (Horas)]])</f>
        <v>2.9166666668283547E-2</v>
      </c>
      <c r="X536" t="str">
        <f>IF(sala[[#This Row],[Tiempo Degustacion]]=0,"NO", "SI")</f>
        <v>SI</v>
      </c>
    </row>
    <row r="537" spans="1:24" x14ac:dyDescent="0.45">
      <c r="A537" s="3">
        <v>9</v>
      </c>
      <c r="B537" t="s">
        <v>1009</v>
      </c>
      <c r="C537">
        <v>2</v>
      </c>
      <c r="D537" s="1">
        <v>45022.104861111111</v>
      </c>
      <c r="E537" s="1">
        <v>45022.193749999999</v>
      </c>
      <c r="F537" t="s">
        <v>30</v>
      </c>
      <c r="G537" t="s">
        <v>9</v>
      </c>
      <c r="H537" t="s">
        <v>1357</v>
      </c>
      <c r="I537" t="s">
        <v>1010</v>
      </c>
      <c r="J537" t="s">
        <v>11</v>
      </c>
      <c r="K537" s="3">
        <v>536</v>
      </c>
      <c r="L537" t="s">
        <v>79</v>
      </c>
      <c r="M537" t="s">
        <v>143</v>
      </c>
      <c r="N537" t="s">
        <v>91</v>
      </c>
      <c r="O537" t="s">
        <v>62</v>
      </c>
      <c r="P537" t="s">
        <v>161</v>
      </c>
      <c r="Q537" s="8">
        <v>212</v>
      </c>
      <c r="R537" t="str">
        <f>TEXT(sala[[#This Row],[Hora de Llegada]],"DD/MM/AAAA")</f>
        <v>06/04/2023</v>
      </c>
      <c r="S537" t="str">
        <f>UPPER(TEXT(sala[[#This Row],[Fecha factura]],"DDDD"))</f>
        <v>JUEVES</v>
      </c>
      <c r="T537" s="10">
        <f>sala[[#This Row],[Hora de Salida]] - sala[[#This Row],[Hora de Llegada]] + IF(sala[[#This Row],[Estado de la Mesa]]="Ocupada",15/1440,0)</f>
        <v>8.8888888887595385E-2</v>
      </c>
      <c r="U537" s="2">
        <v>152</v>
      </c>
      <c r="V537" s="9">
        <f>sala[[#This Row],[Tiempo de Preparacion (Minutos)]]/1440</f>
        <v>0.10555555555555556</v>
      </c>
      <c r="W537" s="10">
        <f>IF(sala[[#This Row],[Tiempo de permanencia]]-sala[[#This Row],[Tiempo de Preparacion (Horas)]]&lt;0,0,sala[[#This Row],[Tiempo de permanencia]]-sala[[#This Row],[Tiempo de Preparacion (Horas)]])</f>
        <v>0</v>
      </c>
      <c r="X537" t="str">
        <f>IF(sala[[#This Row],[Tiempo Degustacion]]=0,"NO", "SI")</f>
        <v>NO</v>
      </c>
    </row>
    <row r="538" spans="1:24" x14ac:dyDescent="0.45">
      <c r="A538" s="3">
        <v>18</v>
      </c>
      <c r="B538" t="s">
        <v>313</v>
      </c>
      <c r="C538">
        <v>6</v>
      </c>
      <c r="D538" s="1">
        <v>45022.01666666667</v>
      </c>
      <c r="E538" s="1">
        <v>45022.089583333334</v>
      </c>
      <c r="F538" t="s">
        <v>8</v>
      </c>
      <c r="G538" t="s">
        <v>14</v>
      </c>
      <c r="H538" t="s">
        <v>1356</v>
      </c>
      <c r="I538" t="s">
        <v>877</v>
      </c>
      <c r="J538" t="s">
        <v>38</v>
      </c>
      <c r="K538" s="3">
        <v>537</v>
      </c>
      <c r="L538" t="s">
        <v>1354</v>
      </c>
      <c r="M538" t="s">
        <v>126</v>
      </c>
      <c r="Q538" s="8">
        <v>63</v>
      </c>
      <c r="R538" t="str">
        <f>TEXT(sala[[#This Row],[Hora de Llegada]],"DD/MM/AAAA")</f>
        <v>06/04/2023</v>
      </c>
      <c r="S538" t="str">
        <f>UPPER(TEXT(sala[[#This Row],[Fecha factura]],"DDDD"))</f>
        <v>JUEVES</v>
      </c>
      <c r="T538" s="10">
        <f>sala[[#This Row],[Hora de Salida]] - sala[[#This Row],[Hora de Llegada]] + IF(sala[[#This Row],[Estado de la Mesa]]="Ocupada",15/1440,0)</f>
        <v>8.3333333330908019E-2</v>
      </c>
      <c r="U538" s="2">
        <v>21</v>
      </c>
      <c r="V538" s="9">
        <f>sala[[#This Row],[Tiempo de Preparacion (Minutos)]]/1440</f>
        <v>1.4583333333333334E-2</v>
      </c>
      <c r="W538" s="10">
        <f>IF(sala[[#This Row],[Tiempo de permanencia]]-sala[[#This Row],[Tiempo de Preparacion (Horas)]]&lt;0,0,sala[[#This Row],[Tiempo de permanencia]]-sala[[#This Row],[Tiempo de Preparacion (Horas)]])</f>
        <v>6.8749999997574682E-2</v>
      </c>
      <c r="X538" t="str">
        <f>IF(sala[[#This Row],[Tiempo Degustacion]]=0,"NO", "SI")</f>
        <v>SI</v>
      </c>
    </row>
    <row r="539" spans="1:24" x14ac:dyDescent="0.45">
      <c r="A539" s="3">
        <v>14</v>
      </c>
      <c r="B539" t="s">
        <v>569</v>
      </c>
      <c r="C539">
        <v>4</v>
      </c>
      <c r="D539" s="1">
        <v>45022.138194444444</v>
      </c>
      <c r="E539" s="1">
        <v>45022.231249999997</v>
      </c>
      <c r="F539" t="s">
        <v>30</v>
      </c>
      <c r="G539" t="s">
        <v>33</v>
      </c>
      <c r="H539" t="s">
        <v>1356</v>
      </c>
      <c r="I539" t="s">
        <v>1011</v>
      </c>
      <c r="J539" t="s">
        <v>21</v>
      </c>
      <c r="K539" s="3">
        <v>538</v>
      </c>
      <c r="L539" t="s">
        <v>17</v>
      </c>
      <c r="M539" t="s">
        <v>123</v>
      </c>
      <c r="N539" t="s">
        <v>62</v>
      </c>
      <c r="O539" t="s">
        <v>61</v>
      </c>
      <c r="P539" t="s">
        <v>42</v>
      </c>
      <c r="Q539" s="8">
        <v>142</v>
      </c>
      <c r="R539" t="str">
        <f>TEXT(sala[[#This Row],[Hora de Llegada]],"DD/MM/AAAA")</f>
        <v>06/04/2023</v>
      </c>
      <c r="S539" t="str">
        <f>UPPER(TEXT(sala[[#This Row],[Fecha factura]],"DDDD"))</f>
        <v>JUEVES</v>
      </c>
      <c r="T539" s="10">
        <f>sala[[#This Row],[Hora de Salida]] - sala[[#This Row],[Hora de Llegada]] + IF(sala[[#This Row],[Estado de la Mesa]]="Ocupada",15/1440,0)</f>
        <v>9.3055555553291924E-2</v>
      </c>
      <c r="U539" s="2">
        <v>198</v>
      </c>
      <c r="V539" s="9">
        <f>sala[[#This Row],[Tiempo de Preparacion (Minutos)]]/1440</f>
        <v>0.13750000000000001</v>
      </c>
      <c r="W539" s="10">
        <f>IF(sala[[#This Row],[Tiempo de permanencia]]-sala[[#This Row],[Tiempo de Preparacion (Horas)]]&lt;0,0,sala[[#This Row],[Tiempo de permanencia]]-sala[[#This Row],[Tiempo de Preparacion (Horas)]])</f>
        <v>0</v>
      </c>
      <c r="X539" t="str">
        <f>IF(sala[[#This Row],[Tiempo Degustacion]]=0,"NO", "SI")</f>
        <v>NO</v>
      </c>
    </row>
    <row r="540" spans="1:24" x14ac:dyDescent="0.45">
      <c r="A540" s="3">
        <v>18</v>
      </c>
      <c r="B540" t="s">
        <v>1012</v>
      </c>
      <c r="C540">
        <v>3</v>
      </c>
      <c r="D540" s="1">
        <v>45022.160416666666</v>
      </c>
      <c r="E540" s="1">
        <v>45022.291666666664</v>
      </c>
      <c r="F540" t="s">
        <v>19</v>
      </c>
      <c r="G540" t="s">
        <v>14</v>
      </c>
      <c r="H540" t="s">
        <v>15</v>
      </c>
      <c r="I540" t="s">
        <v>1013</v>
      </c>
      <c r="J540" t="s">
        <v>21</v>
      </c>
      <c r="K540" s="3">
        <v>539</v>
      </c>
      <c r="L540" t="s">
        <v>17</v>
      </c>
      <c r="M540" t="s">
        <v>123</v>
      </c>
      <c r="N540" t="s">
        <v>116</v>
      </c>
      <c r="O540" t="s">
        <v>91</v>
      </c>
      <c r="P540" t="s">
        <v>72</v>
      </c>
      <c r="Q540" s="8">
        <v>240</v>
      </c>
      <c r="R540" t="str">
        <f>TEXT(sala[[#This Row],[Hora de Llegada]],"DD/MM/AAAA")</f>
        <v>06/04/2023</v>
      </c>
      <c r="S540" t="str">
        <f>UPPER(TEXT(sala[[#This Row],[Fecha factura]],"DDDD"))</f>
        <v>JUEVES</v>
      </c>
      <c r="T540" s="10">
        <f>sala[[#This Row],[Hora de Salida]] - sala[[#This Row],[Hora de Llegada]] + IF(sala[[#This Row],[Estado de la Mesa]]="Ocupada",15/1440,0)</f>
        <v>0.13124999999854481</v>
      </c>
      <c r="U540" s="2">
        <v>129</v>
      </c>
      <c r="V540" s="9">
        <f>sala[[#This Row],[Tiempo de Preparacion (Minutos)]]/1440</f>
        <v>8.9583333333333334E-2</v>
      </c>
      <c r="W540" s="10">
        <f>IF(sala[[#This Row],[Tiempo de permanencia]]-sala[[#This Row],[Tiempo de Preparacion (Horas)]]&lt;0,0,sala[[#This Row],[Tiempo de permanencia]]-sala[[#This Row],[Tiempo de Preparacion (Horas)]])</f>
        <v>4.1666666665211474E-2</v>
      </c>
      <c r="X540" t="str">
        <f>IF(sala[[#This Row],[Tiempo Degustacion]]=0,"NO", "SI")</f>
        <v>SI</v>
      </c>
    </row>
    <row r="541" spans="1:24" x14ac:dyDescent="0.45">
      <c r="A541" s="3">
        <v>6</v>
      </c>
      <c r="B541" t="s">
        <v>1014</v>
      </c>
      <c r="C541">
        <v>4</v>
      </c>
      <c r="D541" s="1">
        <v>45022.156944444447</v>
      </c>
      <c r="E541" s="1">
        <v>45022.288888888892</v>
      </c>
      <c r="F541" t="s">
        <v>13</v>
      </c>
      <c r="G541" t="s">
        <v>9</v>
      </c>
      <c r="H541" t="s">
        <v>1357</v>
      </c>
      <c r="I541" t="s">
        <v>1015</v>
      </c>
      <c r="J541" t="s">
        <v>11</v>
      </c>
      <c r="K541" s="3">
        <v>540</v>
      </c>
      <c r="L541" t="s">
        <v>50</v>
      </c>
      <c r="M541" t="s">
        <v>143</v>
      </c>
      <c r="N541" t="s">
        <v>55</v>
      </c>
      <c r="Q541" s="8">
        <v>124</v>
      </c>
      <c r="R541" t="str">
        <f>TEXT(sala[[#This Row],[Hora de Llegada]],"DD/MM/AAAA")</f>
        <v>06/04/2023</v>
      </c>
      <c r="S541" t="str">
        <f>UPPER(TEXT(sala[[#This Row],[Fecha factura]],"DDDD"))</f>
        <v>JUEVES</v>
      </c>
      <c r="T541" s="10">
        <f>sala[[#This Row],[Hora de Salida]] - sala[[#This Row],[Hora de Llegada]] + IF(sala[[#This Row],[Estado de la Mesa]]="Ocupada",15/1440,0)</f>
        <v>0.13194444444525288</v>
      </c>
      <c r="U541" s="2">
        <v>82</v>
      </c>
      <c r="V541" s="9">
        <f>sala[[#This Row],[Tiempo de Preparacion (Minutos)]]/1440</f>
        <v>5.6944444444444443E-2</v>
      </c>
      <c r="W541" s="10">
        <f>IF(sala[[#This Row],[Tiempo de permanencia]]-sala[[#This Row],[Tiempo de Preparacion (Horas)]]&lt;0,0,sala[[#This Row],[Tiempo de permanencia]]-sala[[#This Row],[Tiempo de Preparacion (Horas)]])</f>
        <v>7.5000000000808448E-2</v>
      </c>
      <c r="X541" t="str">
        <f>IF(sala[[#This Row],[Tiempo Degustacion]]=0,"NO", "SI")</f>
        <v>SI</v>
      </c>
    </row>
    <row r="542" spans="1:24" x14ac:dyDescent="0.45">
      <c r="A542" s="3">
        <v>19</v>
      </c>
      <c r="B542" t="s">
        <v>92</v>
      </c>
      <c r="C542">
        <v>2</v>
      </c>
      <c r="D542" s="1">
        <v>45022.022916666669</v>
      </c>
      <c r="E542" s="1">
        <v>45022.188888888886</v>
      </c>
      <c r="F542" t="s">
        <v>13</v>
      </c>
      <c r="G542" t="s">
        <v>14</v>
      </c>
      <c r="H542" t="s">
        <v>1356</v>
      </c>
      <c r="I542" t="s">
        <v>1016</v>
      </c>
      <c r="J542" t="s">
        <v>11</v>
      </c>
      <c r="K542" s="3">
        <v>541</v>
      </c>
      <c r="L542" t="s">
        <v>17</v>
      </c>
      <c r="M542" t="s">
        <v>211</v>
      </c>
      <c r="N542" t="s">
        <v>61</v>
      </c>
      <c r="O542" t="s">
        <v>91</v>
      </c>
      <c r="P542" t="s">
        <v>62</v>
      </c>
      <c r="Q542" s="8">
        <v>202</v>
      </c>
      <c r="R542" t="str">
        <f>TEXT(sala[[#This Row],[Hora de Llegada]],"DD/MM/AAAA")</f>
        <v>06/04/2023</v>
      </c>
      <c r="S542" t="str">
        <f>UPPER(TEXT(sala[[#This Row],[Fecha factura]],"DDDD"))</f>
        <v>JUEVES</v>
      </c>
      <c r="T542" s="10">
        <f>sala[[#This Row],[Hora de Salida]] - sala[[#This Row],[Hora de Llegada]] + IF(sala[[#This Row],[Estado de la Mesa]]="Ocupada",15/1440,0)</f>
        <v>0.16597222221753327</v>
      </c>
      <c r="U542" s="2">
        <v>124</v>
      </c>
      <c r="V542" s="9">
        <f>sala[[#This Row],[Tiempo de Preparacion (Minutos)]]/1440</f>
        <v>8.611111111111111E-2</v>
      </c>
      <c r="W542" s="10">
        <f>IF(sala[[#This Row],[Tiempo de permanencia]]-sala[[#This Row],[Tiempo de Preparacion (Horas)]]&lt;0,0,sala[[#This Row],[Tiempo de permanencia]]-sala[[#This Row],[Tiempo de Preparacion (Horas)]])</f>
        <v>7.9861111106422161E-2</v>
      </c>
      <c r="X542" t="str">
        <f>IF(sala[[#This Row],[Tiempo Degustacion]]=0,"NO", "SI")</f>
        <v>SI</v>
      </c>
    </row>
    <row r="543" spans="1:24" x14ac:dyDescent="0.45">
      <c r="A543" s="3">
        <v>9</v>
      </c>
      <c r="B543" t="s">
        <v>301</v>
      </c>
      <c r="C543">
        <v>5</v>
      </c>
      <c r="D543" s="1">
        <v>45022.115972222222</v>
      </c>
      <c r="E543" s="1">
        <v>45022.196527777778</v>
      </c>
      <c r="F543" t="s">
        <v>8</v>
      </c>
      <c r="G543" t="s">
        <v>14</v>
      </c>
      <c r="H543" t="s">
        <v>1357</v>
      </c>
      <c r="I543" t="s">
        <v>1017</v>
      </c>
      <c r="J543" t="s">
        <v>11</v>
      </c>
      <c r="K543" s="3">
        <v>542</v>
      </c>
      <c r="L543" t="s">
        <v>79</v>
      </c>
      <c r="M543" t="s">
        <v>98</v>
      </c>
      <c r="N543" t="s">
        <v>76</v>
      </c>
      <c r="O543" t="s">
        <v>116</v>
      </c>
      <c r="Q543" s="8">
        <v>148</v>
      </c>
      <c r="R543" t="str">
        <f>TEXT(sala[[#This Row],[Hora de Llegada]],"DD/MM/AAAA")</f>
        <v>06/04/2023</v>
      </c>
      <c r="S543" t="str">
        <f>UPPER(TEXT(sala[[#This Row],[Fecha factura]],"DDDD"))</f>
        <v>JUEVES</v>
      </c>
      <c r="T543" s="10">
        <f>sala[[#This Row],[Hora de Salida]] - sala[[#This Row],[Hora de Llegada]] + IF(sala[[#This Row],[Estado de la Mesa]]="Ocupada",15/1440,0)</f>
        <v>8.0555555556202307E-2</v>
      </c>
      <c r="U543" s="2">
        <v>115</v>
      </c>
      <c r="V543" s="9">
        <f>sala[[#This Row],[Tiempo de Preparacion (Minutos)]]/1440</f>
        <v>7.9861111111111105E-2</v>
      </c>
      <c r="W543" s="10">
        <f>IF(sala[[#This Row],[Tiempo de permanencia]]-sala[[#This Row],[Tiempo de Preparacion (Horas)]]&lt;0,0,sala[[#This Row],[Tiempo de permanencia]]-sala[[#This Row],[Tiempo de Preparacion (Horas)]])</f>
        <v>6.944444450912024E-4</v>
      </c>
      <c r="X543" t="str">
        <f>IF(sala[[#This Row],[Tiempo Degustacion]]=0,"NO", "SI")</f>
        <v>SI</v>
      </c>
    </row>
    <row r="544" spans="1:24" x14ac:dyDescent="0.45">
      <c r="A544" s="3">
        <v>19</v>
      </c>
      <c r="B544" t="s">
        <v>1018</v>
      </c>
      <c r="C544">
        <v>5</v>
      </c>
      <c r="D544" s="1">
        <v>45022.032638888886</v>
      </c>
      <c r="E544" s="1">
        <v>45022.150694444441</v>
      </c>
      <c r="F544" t="s">
        <v>30</v>
      </c>
      <c r="G544" t="s">
        <v>33</v>
      </c>
      <c r="H544" t="s">
        <v>1357</v>
      </c>
      <c r="I544" t="s">
        <v>1019</v>
      </c>
      <c r="J544" t="s">
        <v>11</v>
      </c>
      <c r="K544" s="3">
        <v>543</v>
      </c>
      <c r="L544" t="s">
        <v>28</v>
      </c>
      <c r="M544" t="s">
        <v>68</v>
      </c>
      <c r="N544" t="s">
        <v>116</v>
      </c>
      <c r="O544" t="s">
        <v>87</v>
      </c>
      <c r="Q544" s="8">
        <v>206</v>
      </c>
      <c r="R544" t="str">
        <f>TEXT(sala[[#This Row],[Hora de Llegada]],"DD/MM/AAAA")</f>
        <v>06/04/2023</v>
      </c>
      <c r="S544" t="str">
        <f>UPPER(TEXT(sala[[#This Row],[Fecha factura]],"DDDD"))</f>
        <v>JUEVES</v>
      </c>
      <c r="T544" s="10">
        <f>sala[[#This Row],[Hora de Salida]] - sala[[#This Row],[Hora de Llegada]] + IF(sala[[#This Row],[Estado de la Mesa]]="Ocupada",15/1440,0)</f>
        <v>0.11805555555474712</v>
      </c>
      <c r="U544" s="2">
        <v>74</v>
      </c>
      <c r="V544" s="9">
        <f>sala[[#This Row],[Tiempo de Preparacion (Minutos)]]/1440</f>
        <v>5.1388888888888887E-2</v>
      </c>
      <c r="W544" s="10">
        <f>IF(sala[[#This Row],[Tiempo de permanencia]]-sala[[#This Row],[Tiempo de Preparacion (Horas)]]&lt;0,0,sala[[#This Row],[Tiempo de permanencia]]-sala[[#This Row],[Tiempo de Preparacion (Horas)]])</f>
        <v>6.6666666665858229E-2</v>
      </c>
      <c r="X544" t="str">
        <f>IF(sala[[#This Row],[Tiempo Degustacion]]=0,"NO", "SI")</f>
        <v>SI</v>
      </c>
    </row>
    <row r="545" spans="1:24" x14ac:dyDescent="0.45">
      <c r="A545" s="3">
        <v>7</v>
      </c>
      <c r="B545" t="s">
        <v>1020</v>
      </c>
      <c r="C545">
        <v>4</v>
      </c>
      <c r="D545" s="1">
        <v>45022.136805555558</v>
      </c>
      <c r="E545" s="1">
        <v>45022.197916666664</v>
      </c>
      <c r="F545" t="s">
        <v>26</v>
      </c>
      <c r="G545" t="s">
        <v>9</v>
      </c>
      <c r="H545" t="s">
        <v>1357</v>
      </c>
      <c r="I545" t="s">
        <v>1021</v>
      </c>
      <c r="J545" t="s">
        <v>38</v>
      </c>
      <c r="K545" s="3">
        <v>544</v>
      </c>
      <c r="L545" t="s">
        <v>71</v>
      </c>
      <c r="M545" t="s">
        <v>35</v>
      </c>
      <c r="Q545" s="8">
        <v>70</v>
      </c>
      <c r="R545" t="str">
        <f>TEXT(sala[[#This Row],[Hora de Llegada]],"DD/MM/AAAA")</f>
        <v>06/04/2023</v>
      </c>
      <c r="S545" t="str">
        <f>UPPER(TEXT(sala[[#This Row],[Fecha factura]],"DDDD"))</f>
        <v>JUEVES</v>
      </c>
      <c r="T545" s="10">
        <f>sala[[#This Row],[Hora de Salida]] - sala[[#This Row],[Hora de Llegada]] + IF(sala[[#This Row],[Estado de la Mesa]]="Ocupada",15/1440,0)</f>
        <v>7.152777777325052E-2</v>
      </c>
      <c r="U545" s="2">
        <v>48</v>
      </c>
      <c r="V545" s="9">
        <f>sala[[#This Row],[Tiempo de Preparacion (Minutos)]]/1440</f>
        <v>3.3333333333333333E-2</v>
      </c>
      <c r="W545" s="10">
        <f>IF(sala[[#This Row],[Tiempo de permanencia]]-sala[[#This Row],[Tiempo de Preparacion (Horas)]]&lt;0,0,sala[[#This Row],[Tiempo de permanencia]]-sala[[#This Row],[Tiempo de Preparacion (Horas)]])</f>
        <v>3.8194444439917187E-2</v>
      </c>
      <c r="X545" t="str">
        <f>IF(sala[[#This Row],[Tiempo Degustacion]]=0,"NO", "SI")</f>
        <v>SI</v>
      </c>
    </row>
    <row r="546" spans="1:24" x14ac:dyDescent="0.45">
      <c r="A546" s="3">
        <v>20</v>
      </c>
      <c r="B546" t="s">
        <v>1022</v>
      </c>
      <c r="C546">
        <v>5</v>
      </c>
      <c r="D546" s="1">
        <v>45022.11041666667</v>
      </c>
      <c r="E546" s="1">
        <v>45022.18472222222</v>
      </c>
      <c r="F546" t="s">
        <v>19</v>
      </c>
      <c r="G546" t="s">
        <v>9</v>
      </c>
      <c r="H546" t="s">
        <v>15</v>
      </c>
      <c r="I546" t="s">
        <v>1023</v>
      </c>
      <c r="J546" t="s">
        <v>38</v>
      </c>
      <c r="K546" s="3">
        <v>545</v>
      </c>
      <c r="L546" t="s">
        <v>79</v>
      </c>
      <c r="M546" t="s">
        <v>512</v>
      </c>
      <c r="N546" t="s">
        <v>23</v>
      </c>
      <c r="Q546" s="8">
        <v>130</v>
      </c>
      <c r="R546" t="str">
        <f>TEXT(sala[[#This Row],[Hora de Llegada]],"DD/MM/AAAA")</f>
        <v>06/04/2023</v>
      </c>
      <c r="S546" t="str">
        <f>UPPER(TEXT(sala[[#This Row],[Fecha factura]],"DDDD"))</f>
        <v>JUEVES</v>
      </c>
      <c r="T546" s="10">
        <f>sala[[#This Row],[Hora de Salida]] - sala[[#This Row],[Hora de Llegada]] + IF(sala[[#This Row],[Estado de la Mesa]]="Ocupada",15/1440,0)</f>
        <v>8.4722222217048213E-2</v>
      </c>
      <c r="U546" s="2">
        <v>99</v>
      </c>
      <c r="V546" s="9">
        <f>sala[[#This Row],[Tiempo de Preparacion (Minutos)]]/1440</f>
        <v>6.8750000000000006E-2</v>
      </c>
      <c r="W546" s="10">
        <f>IF(sala[[#This Row],[Tiempo de permanencia]]-sala[[#This Row],[Tiempo de Preparacion (Horas)]]&lt;0,0,sala[[#This Row],[Tiempo de permanencia]]-sala[[#This Row],[Tiempo de Preparacion (Horas)]])</f>
        <v>1.5972222217048207E-2</v>
      </c>
      <c r="X546" t="str">
        <f>IF(sala[[#This Row],[Tiempo Degustacion]]=0,"NO", "SI")</f>
        <v>SI</v>
      </c>
    </row>
    <row r="547" spans="1:24" x14ac:dyDescent="0.45">
      <c r="A547" s="3">
        <v>5</v>
      </c>
      <c r="B547" t="s">
        <v>1024</v>
      </c>
      <c r="C547">
        <v>2</v>
      </c>
      <c r="D547" s="1">
        <v>45022.134722222225</v>
      </c>
      <c r="E547" s="1">
        <v>45022.228472222225</v>
      </c>
      <c r="F547" t="s">
        <v>30</v>
      </c>
      <c r="G547" t="s">
        <v>9</v>
      </c>
      <c r="H547" t="s">
        <v>1356</v>
      </c>
      <c r="I547" t="s">
        <v>370</v>
      </c>
      <c r="J547" t="s">
        <v>11</v>
      </c>
      <c r="K547" s="3">
        <v>546</v>
      </c>
      <c r="L547" t="s">
        <v>45</v>
      </c>
      <c r="M547" t="s">
        <v>480</v>
      </c>
      <c r="N547" t="s">
        <v>42</v>
      </c>
      <c r="Q547" s="8">
        <v>92</v>
      </c>
      <c r="R547" t="str">
        <f>TEXT(sala[[#This Row],[Hora de Llegada]],"DD/MM/AAAA")</f>
        <v>06/04/2023</v>
      </c>
      <c r="S547" t="str">
        <f>UPPER(TEXT(sala[[#This Row],[Fecha factura]],"DDDD"))</f>
        <v>JUEVES</v>
      </c>
      <c r="T547" s="10">
        <f>sala[[#This Row],[Hora de Salida]] - sala[[#This Row],[Hora de Llegada]] + IF(sala[[#This Row],[Estado de la Mesa]]="Ocupada",15/1440,0)</f>
        <v>9.375E-2</v>
      </c>
      <c r="U547" s="2">
        <v>91</v>
      </c>
      <c r="V547" s="9">
        <f>sala[[#This Row],[Tiempo de Preparacion (Minutos)]]/1440</f>
        <v>6.3194444444444442E-2</v>
      </c>
      <c r="W547" s="10">
        <f>IF(sala[[#This Row],[Tiempo de permanencia]]-sala[[#This Row],[Tiempo de Preparacion (Horas)]]&lt;0,0,sala[[#This Row],[Tiempo de permanencia]]-sala[[#This Row],[Tiempo de Preparacion (Horas)]])</f>
        <v>3.0555555555555558E-2</v>
      </c>
      <c r="X547" t="str">
        <f>IF(sala[[#This Row],[Tiempo Degustacion]]=0,"NO", "SI")</f>
        <v>SI</v>
      </c>
    </row>
    <row r="548" spans="1:24" x14ac:dyDescent="0.45">
      <c r="A548" s="3">
        <v>9</v>
      </c>
      <c r="B548" t="s">
        <v>1025</v>
      </c>
      <c r="C548">
        <v>3</v>
      </c>
      <c r="D548" s="1">
        <v>45022.113194444442</v>
      </c>
      <c r="E548" s="1">
        <v>45022.191666666666</v>
      </c>
      <c r="F548" t="s">
        <v>26</v>
      </c>
      <c r="G548" t="s">
        <v>33</v>
      </c>
      <c r="H548" t="s">
        <v>1357</v>
      </c>
      <c r="I548" t="s">
        <v>1026</v>
      </c>
      <c r="J548" t="s">
        <v>38</v>
      </c>
      <c r="K548" s="3">
        <v>547</v>
      </c>
      <c r="L548" t="s">
        <v>17</v>
      </c>
      <c r="M548" t="s">
        <v>218</v>
      </c>
      <c r="N548" t="s">
        <v>61</v>
      </c>
      <c r="O548" t="s">
        <v>55</v>
      </c>
      <c r="Q548" s="8">
        <v>227</v>
      </c>
      <c r="R548" t="str">
        <f>TEXT(sala[[#This Row],[Hora de Llegada]],"DD/MM/AAAA")</f>
        <v>06/04/2023</v>
      </c>
      <c r="S548" t="str">
        <f>UPPER(TEXT(sala[[#This Row],[Fecha factura]],"DDDD"))</f>
        <v>JUEVES</v>
      </c>
      <c r="T548" s="10">
        <f>sala[[#This Row],[Hora de Salida]] - sala[[#This Row],[Hora de Llegada]] + IF(sala[[#This Row],[Estado de la Mesa]]="Ocupada",15/1440,0)</f>
        <v>8.8888888890020709E-2</v>
      </c>
      <c r="U548" s="2">
        <v>97</v>
      </c>
      <c r="V548" s="9">
        <f>sala[[#This Row],[Tiempo de Preparacion (Minutos)]]/1440</f>
        <v>6.7361111111111108E-2</v>
      </c>
      <c r="W548" s="10">
        <f>IF(sala[[#This Row],[Tiempo de permanencia]]-sala[[#This Row],[Tiempo de Preparacion (Horas)]]&lt;0,0,sala[[#This Row],[Tiempo de permanencia]]-sala[[#This Row],[Tiempo de Preparacion (Horas)]])</f>
        <v>2.1527777778909601E-2</v>
      </c>
      <c r="X548" t="str">
        <f>IF(sala[[#This Row],[Tiempo Degustacion]]=0,"NO", "SI")</f>
        <v>SI</v>
      </c>
    </row>
    <row r="549" spans="1:24" x14ac:dyDescent="0.45">
      <c r="A549" s="3">
        <v>4</v>
      </c>
      <c r="B549" t="s">
        <v>1027</v>
      </c>
      <c r="C549">
        <v>2</v>
      </c>
      <c r="D549" s="1">
        <v>45022.038194444445</v>
      </c>
      <c r="E549" s="1">
        <v>45022.168749999997</v>
      </c>
      <c r="F549" t="s">
        <v>19</v>
      </c>
      <c r="G549" t="s">
        <v>9</v>
      </c>
      <c r="H549" t="s">
        <v>1357</v>
      </c>
      <c r="I549" t="s">
        <v>1028</v>
      </c>
      <c r="J549" t="s">
        <v>21</v>
      </c>
      <c r="K549" s="3">
        <v>548</v>
      </c>
      <c r="L549" t="s">
        <v>79</v>
      </c>
      <c r="M549" t="s">
        <v>98</v>
      </c>
      <c r="N549" t="s">
        <v>23</v>
      </c>
      <c r="Q549" s="8">
        <v>96</v>
      </c>
      <c r="R549" t="str">
        <f>TEXT(sala[[#This Row],[Hora de Llegada]],"DD/MM/AAAA")</f>
        <v>06/04/2023</v>
      </c>
      <c r="S549" t="str">
        <f>UPPER(TEXT(sala[[#This Row],[Fecha factura]],"DDDD"))</f>
        <v>JUEVES</v>
      </c>
      <c r="T549" s="10">
        <f>sala[[#This Row],[Hora de Salida]] - sala[[#This Row],[Hora de Llegada]] + IF(sala[[#This Row],[Estado de la Mesa]]="Ocupada",15/1440,0)</f>
        <v>0.13055555555183673</v>
      </c>
      <c r="U549" s="2">
        <v>106</v>
      </c>
      <c r="V549" s="9">
        <f>sala[[#This Row],[Tiempo de Preparacion (Minutos)]]/1440</f>
        <v>7.3611111111111113E-2</v>
      </c>
      <c r="W549" s="10">
        <f>IF(sala[[#This Row],[Tiempo de permanencia]]-sala[[#This Row],[Tiempo de Preparacion (Horas)]]&lt;0,0,sala[[#This Row],[Tiempo de permanencia]]-sala[[#This Row],[Tiempo de Preparacion (Horas)]])</f>
        <v>5.694444444072562E-2</v>
      </c>
      <c r="X549" t="str">
        <f>IF(sala[[#This Row],[Tiempo Degustacion]]=0,"NO", "SI")</f>
        <v>SI</v>
      </c>
    </row>
    <row r="550" spans="1:24" x14ac:dyDescent="0.45">
      <c r="A550" s="3">
        <v>12</v>
      </c>
      <c r="B550" t="s">
        <v>620</v>
      </c>
      <c r="C550">
        <v>2</v>
      </c>
      <c r="D550" s="1">
        <v>45022.064583333333</v>
      </c>
      <c r="E550" s="1">
        <v>45022.226388888892</v>
      </c>
      <c r="F550" t="s">
        <v>13</v>
      </c>
      <c r="G550" t="s">
        <v>9</v>
      </c>
      <c r="H550" t="s">
        <v>1357</v>
      </c>
      <c r="I550" t="s">
        <v>1029</v>
      </c>
      <c r="J550" t="s">
        <v>21</v>
      </c>
      <c r="K550" s="3">
        <v>549</v>
      </c>
      <c r="L550" t="s">
        <v>17</v>
      </c>
      <c r="M550" t="s">
        <v>229</v>
      </c>
      <c r="N550" t="s">
        <v>55</v>
      </c>
      <c r="O550" t="s">
        <v>90</v>
      </c>
      <c r="Q550" s="8">
        <v>162</v>
      </c>
      <c r="R550" t="str">
        <f>TEXT(sala[[#This Row],[Hora de Llegada]],"DD/MM/AAAA")</f>
        <v>06/04/2023</v>
      </c>
      <c r="S550" t="str">
        <f>UPPER(TEXT(sala[[#This Row],[Fecha factura]],"DDDD"))</f>
        <v>JUEVES</v>
      </c>
      <c r="T550" s="10">
        <f>sala[[#This Row],[Hora de Salida]] - sala[[#This Row],[Hora de Llegada]] + IF(sala[[#This Row],[Estado de la Mesa]]="Ocupada",15/1440,0)</f>
        <v>0.16180555555911269</v>
      </c>
      <c r="U550" s="2">
        <v>98</v>
      </c>
      <c r="V550" s="9">
        <f>sala[[#This Row],[Tiempo de Preparacion (Minutos)]]/1440</f>
        <v>6.805555555555555E-2</v>
      </c>
      <c r="W550" s="10">
        <f>IF(sala[[#This Row],[Tiempo de permanencia]]-sala[[#This Row],[Tiempo de Preparacion (Horas)]]&lt;0,0,sala[[#This Row],[Tiempo de permanencia]]-sala[[#This Row],[Tiempo de Preparacion (Horas)]])</f>
        <v>9.3750000003557141E-2</v>
      </c>
      <c r="X550" t="str">
        <f>IF(sala[[#This Row],[Tiempo Degustacion]]=0,"NO", "SI")</f>
        <v>SI</v>
      </c>
    </row>
    <row r="551" spans="1:24" x14ac:dyDescent="0.45">
      <c r="A551" s="3">
        <v>1</v>
      </c>
      <c r="B551" t="s">
        <v>865</v>
      </c>
      <c r="C551">
        <v>6</v>
      </c>
      <c r="D551" s="1">
        <v>45022.047222222223</v>
      </c>
      <c r="E551" s="1">
        <v>45022.11041666667</v>
      </c>
      <c r="F551" t="s">
        <v>8</v>
      </c>
      <c r="G551" t="s">
        <v>9</v>
      </c>
      <c r="H551" t="s">
        <v>1357</v>
      </c>
      <c r="I551" t="s">
        <v>1030</v>
      </c>
      <c r="J551" t="s">
        <v>38</v>
      </c>
      <c r="K551" s="3">
        <v>550</v>
      </c>
      <c r="L551" t="s">
        <v>22</v>
      </c>
      <c r="M551" t="s">
        <v>123</v>
      </c>
      <c r="N551" t="s">
        <v>46</v>
      </c>
      <c r="O551" t="s">
        <v>86</v>
      </c>
      <c r="Q551" s="8">
        <v>124</v>
      </c>
      <c r="R551" t="str">
        <f>TEXT(sala[[#This Row],[Hora de Llegada]],"DD/MM/AAAA")</f>
        <v>06/04/2023</v>
      </c>
      <c r="S551" t="str">
        <f>UPPER(TEXT(sala[[#This Row],[Fecha factura]],"DDDD"))</f>
        <v>JUEVES</v>
      </c>
      <c r="T551" s="10">
        <f>sala[[#This Row],[Hora de Salida]] - sala[[#This Row],[Hora de Llegada]] + IF(sala[[#This Row],[Estado de la Mesa]]="Ocupada",15/1440,0)</f>
        <v>7.3611111113374747E-2</v>
      </c>
      <c r="U551" s="2">
        <v>57</v>
      </c>
      <c r="V551" s="9">
        <f>sala[[#This Row],[Tiempo de Preparacion (Minutos)]]/1440</f>
        <v>3.9583333333333331E-2</v>
      </c>
      <c r="W551" s="10">
        <f>IF(sala[[#This Row],[Tiempo de permanencia]]-sala[[#This Row],[Tiempo de Preparacion (Horas)]]&lt;0,0,sala[[#This Row],[Tiempo de permanencia]]-sala[[#This Row],[Tiempo de Preparacion (Horas)]])</f>
        <v>3.4027777780041416E-2</v>
      </c>
      <c r="X551" t="str">
        <f>IF(sala[[#This Row],[Tiempo Degustacion]]=0,"NO", "SI")</f>
        <v>SI</v>
      </c>
    </row>
    <row r="552" spans="1:24" x14ac:dyDescent="0.45">
      <c r="A552" s="3">
        <v>4</v>
      </c>
      <c r="B552" t="s">
        <v>1031</v>
      </c>
      <c r="C552">
        <v>2</v>
      </c>
      <c r="D552" s="1">
        <v>45022.123611111114</v>
      </c>
      <c r="E552" s="1">
        <v>45022.173611111109</v>
      </c>
      <c r="F552" t="s">
        <v>8</v>
      </c>
      <c r="G552" t="s">
        <v>14</v>
      </c>
      <c r="H552" t="s">
        <v>1357</v>
      </c>
      <c r="I552" t="s">
        <v>1032</v>
      </c>
      <c r="J552" t="s">
        <v>11</v>
      </c>
      <c r="K552" s="3">
        <v>551</v>
      </c>
      <c r="L552" t="s">
        <v>28</v>
      </c>
      <c r="M552" t="s">
        <v>123</v>
      </c>
      <c r="N552" t="s">
        <v>86</v>
      </c>
      <c r="O552" t="s">
        <v>72</v>
      </c>
      <c r="P552" t="s">
        <v>65</v>
      </c>
      <c r="Q552" s="8">
        <v>171</v>
      </c>
      <c r="R552" t="str">
        <f>TEXT(sala[[#This Row],[Hora de Llegada]],"DD/MM/AAAA")</f>
        <v>06/04/2023</v>
      </c>
      <c r="S552" t="str">
        <f>UPPER(TEXT(sala[[#This Row],[Fecha factura]],"DDDD"))</f>
        <v>JUEVES</v>
      </c>
      <c r="T552" s="10">
        <f>sala[[#This Row],[Hora de Salida]] - sala[[#This Row],[Hora de Llegada]] + IF(sala[[#This Row],[Estado de la Mesa]]="Ocupada",15/1440,0)</f>
        <v>4.9999999995634425E-2</v>
      </c>
      <c r="U552" s="2">
        <v>123</v>
      </c>
      <c r="V552" s="9">
        <f>sala[[#This Row],[Tiempo de Preparacion (Minutos)]]/1440</f>
        <v>8.5416666666666669E-2</v>
      </c>
      <c r="W552" s="10">
        <f>IF(sala[[#This Row],[Tiempo de permanencia]]-sala[[#This Row],[Tiempo de Preparacion (Horas)]]&lt;0,0,sala[[#This Row],[Tiempo de permanencia]]-sala[[#This Row],[Tiempo de Preparacion (Horas)]])</f>
        <v>0</v>
      </c>
      <c r="X552" t="str">
        <f>IF(sala[[#This Row],[Tiempo Degustacion]]=0,"NO", "SI")</f>
        <v>NO</v>
      </c>
    </row>
    <row r="553" spans="1:24" x14ac:dyDescent="0.45">
      <c r="A553" s="3">
        <v>11</v>
      </c>
      <c r="B553" t="s">
        <v>1033</v>
      </c>
      <c r="C553">
        <v>6</v>
      </c>
      <c r="D553" s="1">
        <v>45022.018055555556</v>
      </c>
      <c r="E553" s="1">
        <v>45022.162499999999</v>
      </c>
      <c r="F553" t="s">
        <v>8</v>
      </c>
      <c r="G553" t="s">
        <v>33</v>
      </c>
      <c r="H553" t="s">
        <v>1356</v>
      </c>
      <c r="I553" t="s">
        <v>1034</v>
      </c>
      <c r="J553" t="s">
        <v>21</v>
      </c>
      <c r="K553" s="3">
        <v>552</v>
      </c>
      <c r="L553" t="s">
        <v>1359</v>
      </c>
      <c r="M553" t="s">
        <v>80</v>
      </c>
      <c r="N553" t="s">
        <v>65</v>
      </c>
      <c r="O553" t="s">
        <v>86</v>
      </c>
      <c r="Q553" s="8">
        <v>243</v>
      </c>
      <c r="R553" t="str">
        <f>TEXT(sala[[#This Row],[Hora de Llegada]],"DD/MM/AAAA")</f>
        <v>06/04/2023</v>
      </c>
      <c r="S553" t="str">
        <f>UPPER(TEXT(sala[[#This Row],[Fecha factura]],"DDDD"))</f>
        <v>JUEVES</v>
      </c>
      <c r="T553" s="10">
        <f>sala[[#This Row],[Hora de Salida]] - sala[[#This Row],[Hora de Llegada]] + IF(sala[[#This Row],[Estado de la Mesa]]="Ocupada",15/1440,0)</f>
        <v>0.1444444444423425</v>
      </c>
      <c r="U553" s="2">
        <v>115</v>
      </c>
      <c r="V553" s="9">
        <f>sala[[#This Row],[Tiempo de Preparacion (Minutos)]]/1440</f>
        <v>7.9861111111111105E-2</v>
      </c>
      <c r="W553" s="10">
        <f>IF(sala[[#This Row],[Tiempo de permanencia]]-sala[[#This Row],[Tiempo de Preparacion (Horas)]]&lt;0,0,sala[[#This Row],[Tiempo de permanencia]]-sala[[#This Row],[Tiempo de Preparacion (Horas)]])</f>
        <v>6.4583333331231396E-2</v>
      </c>
      <c r="X553" t="str">
        <f>IF(sala[[#This Row],[Tiempo Degustacion]]=0,"NO", "SI")</f>
        <v>SI</v>
      </c>
    </row>
    <row r="554" spans="1:24" x14ac:dyDescent="0.45">
      <c r="A554" s="3">
        <v>14</v>
      </c>
      <c r="B554" t="s">
        <v>1035</v>
      </c>
      <c r="C554">
        <v>2</v>
      </c>
      <c r="D554" s="1">
        <v>45022.114583333336</v>
      </c>
      <c r="E554" s="1">
        <v>45022.224999999999</v>
      </c>
      <c r="F554" t="s">
        <v>8</v>
      </c>
      <c r="G554" t="s">
        <v>9</v>
      </c>
      <c r="H554" t="s">
        <v>1357</v>
      </c>
      <c r="I554" t="s">
        <v>1036</v>
      </c>
      <c r="J554" t="s">
        <v>21</v>
      </c>
      <c r="K554" s="3">
        <v>553</v>
      </c>
      <c r="L554" t="s">
        <v>22</v>
      </c>
      <c r="M554" t="s">
        <v>123</v>
      </c>
      <c r="N554" t="s">
        <v>83</v>
      </c>
      <c r="O554" t="s">
        <v>150</v>
      </c>
      <c r="P554" t="s">
        <v>47</v>
      </c>
      <c r="Q554" s="8">
        <v>203</v>
      </c>
      <c r="R554" t="str">
        <f>TEXT(sala[[#This Row],[Hora de Llegada]],"DD/MM/AAAA")</f>
        <v>06/04/2023</v>
      </c>
      <c r="S554" t="str">
        <f>UPPER(TEXT(sala[[#This Row],[Fecha factura]],"DDDD"))</f>
        <v>JUEVES</v>
      </c>
      <c r="T554" s="10">
        <f>sala[[#This Row],[Hora de Salida]] - sala[[#This Row],[Hora de Llegada]] + IF(sala[[#This Row],[Estado de la Mesa]]="Ocupada",15/1440,0)</f>
        <v>0.11041666666278616</v>
      </c>
      <c r="U554" s="2">
        <v>178</v>
      </c>
      <c r="V554" s="9">
        <f>sala[[#This Row],[Tiempo de Preparacion (Minutos)]]/1440</f>
        <v>0.12361111111111112</v>
      </c>
      <c r="W554" s="10">
        <f>IF(sala[[#This Row],[Tiempo de permanencia]]-sala[[#This Row],[Tiempo de Preparacion (Horas)]]&lt;0,0,sala[[#This Row],[Tiempo de permanencia]]-sala[[#This Row],[Tiempo de Preparacion (Horas)]])</f>
        <v>0</v>
      </c>
      <c r="X554" t="str">
        <f>IF(sala[[#This Row],[Tiempo Degustacion]]=0,"NO", "SI")</f>
        <v>NO</v>
      </c>
    </row>
    <row r="555" spans="1:24" x14ac:dyDescent="0.45">
      <c r="A555" s="3">
        <v>10</v>
      </c>
      <c r="B555" t="s">
        <v>1037</v>
      </c>
      <c r="C555">
        <v>6</v>
      </c>
      <c r="D555" s="1">
        <v>45022.0625</v>
      </c>
      <c r="E555" s="1">
        <v>45022.121527777781</v>
      </c>
      <c r="F555" t="s">
        <v>8</v>
      </c>
      <c r="G555" t="s">
        <v>9</v>
      </c>
      <c r="H555" t="s">
        <v>1356</v>
      </c>
      <c r="I555" t="s">
        <v>694</v>
      </c>
      <c r="J555" t="s">
        <v>38</v>
      </c>
      <c r="K555" s="3">
        <v>554</v>
      </c>
      <c r="L555" t="s">
        <v>1359</v>
      </c>
      <c r="M555" t="s">
        <v>385</v>
      </c>
      <c r="N555" t="s">
        <v>75</v>
      </c>
      <c r="Q555" s="8">
        <v>166</v>
      </c>
      <c r="R555" t="str">
        <f>TEXT(sala[[#This Row],[Hora de Llegada]],"DD/MM/AAAA")</f>
        <v>06/04/2023</v>
      </c>
      <c r="S555" t="str">
        <f>UPPER(TEXT(sala[[#This Row],[Fecha factura]],"DDDD"))</f>
        <v>JUEVES</v>
      </c>
      <c r="T555" s="10">
        <f>sala[[#This Row],[Hora de Salida]] - sala[[#This Row],[Hora de Llegada]] + IF(sala[[#This Row],[Estado de la Mesa]]="Ocupada",15/1440,0)</f>
        <v>6.9444444447678208E-2</v>
      </c>
      <c r="U555" s="2">
        <v>71</v>
      </c>
      <c r="V555" s="9">
        <f>sala[[#This Row],[Tiempo de Preparacion (Minutos)]]/1440</f>
        <v>4.9305555555555554E-2</v>
      </c>
      <c r="W555" s="10">
        <f>IF(sala[[#This Row],[Tiempo de permanencia]]-sala[[#This Row],[Tiempo de Preparacion (Horas)]]&lt;0,0,sala[[#This Row],[Tiempo de permanencia]]-sala[[#This Row],[Tiempo de Preparacion (Horas)]])</f>
        <v>2.0138888892122654E-2</v>
      </c>
      <c r="X555" t="str">
        <f>IF(sala[[#This Row],[Tiempo Degustacion]]=0,"NO", "SI")</f>
        <v>SI</v>
      </c>
    </row>
    <row r="556" spans="1:24" x14ac:dyDescent="0.45">
      <c r="A556" s="3">
        <v>20</v>
      </c>
      <c r="B556" t="s">
        <v>1038</v>
      </c>
      <c r="C556">
        <v>1</v>
      </c>
      <c r="D556" s="1">
        <v>45022.082638888889</v>
      </c>
      <c r="E556" s="1">
        <v>45022.209722222222</v>
      </c>
      <c r="F556" t="s">
        <v>19</v>
      </c>
      <c r="G556" t="s">
        <v>14</v>
      </c>
      <c r="H556" t="s">
        <v>15</v>
      </c>
      <c r="I556" t="s">
        <v>1039</v>
      </c>
      <c r="J556" t="s">
        <v>21</v>
      </c>
      <c r="K556" s="3">
        <v>555</v>
      </c>
      <c r="L556" t="s">
        <v>22</v>
      </c>
      <c r="M556" t="s">
        <v>123</v>
      </c>
      <c r="Q556" s="8">
        <v>30</v>
      </c>
      <c r="R556" t="str">
        <f>TEXT(sala[[#This Row],[Hora de Llegada]],"DD/MM/AAAA")</f>
        <v>06/04/2023</v>
      </c>
      <c r="S556" t="str">
        <f>UPPER(TEXT(sala[[#This Row],[Fecha factura]],"DDDD"))</f>
        <v>JUEVES</v>
      </c>
      <c r="T556" s="10">
        <f>sala[[#This Row],[Hora de Salida]] - sala[[#This Row],[Hora de Llegada]] + IF(sala[[#This Row],[Estado de la Mesa]]="Ocupada",15/1440,0)</f>
        <v>0.12708333333284827</v>
      </c>
      <c r="U556" s="2">
        <v>46</v>
      </c>
      <c r="V556" s="9">
        <f>sala[[#This Row],[Tiempo de Preparacion (Minutos)]]/1440</f>
        <v>3.1944444444444442E-2</v>
      </c>
      <c r="W556" s="10">
        <f>IF(sala[[#This Row],[Tiempo de permanencia]]-sala[[#This Row],[Tiempo de Preparacion (Horas)]]&lt;0,0,sala[[#This Row],[Tiempo de permanencia]]-sala[[#This Row],[Tiempo de Preparacion (Horas)]])</f>
        <v>9.5138888888403828E-2</v>
      </c>
      <c r="X556" t="str">
        <f>IF(sala[[#This Row],[Tiempo Degustacion]]=0,"NO", "SI")</f>
        <v>SI</v>
      </c>
    </row>
    <row r="557" spans="1:24" x14ac:dyDescent="0.45">
      <c r="A557" s="3">
        <v>9</v>
      </c>
      <c r="B557" t="s">
        <v>138</v>
      </c>
      <c r="C557">
        <v>6</v>
      </c>
      <c r="D557" s="1">
        <v>45022.164583333331</v>
      </c>
      <c r="E557" s="1">
        <v>45022.320138888892</v>
      </c>
      <c r="F557" t="s">
        <v>19</v>
      </c>
      <c r="G557" t="s">
        <v>9</v>
      </c>
      <c r="H557" t="s">
        <v>1356</v>
      </c>
      <c r="I557" t="s">
        <v>832</v>
      </c>
      <c r="J557" t="s">
        <v>21</v>
      </c>
      <c r="K557" s="3">
        <v>556</v>
      </c>
      <c r="L557" t="s">
        <v>28</v>
      </c>
      <c r="M557" t="s">
        <v>390</v>
      </c>
      <c r="N557" t="s">
        <v>72</v>
      </c>
      <c r="Q557" s="8">
        <v>76</v>
      </c>
      <c r="R557" t="str">
        <f>TEXT(sala[[#This Row],[Hora de Llegada]],"DD/MM/AAAA")</f>
        <v>06/04/2023</v>
      </c>
      <c r="S557" t="str">
        <f>UPPER(TEXT(sala[[#This Row],[Fecha factura]],"DDDD"))</f>
        <v>JUEVES</v>
      </c>
      <c r="T557" s="10">
        <f>sala[[#This Row],[Hora de Salida]] - sala[[#This Row],[Hora de Llegada]] + IF(sala[[#This Row],[Estado de la Mesa]]="Ocupada",15/1440,0)</f>
        <v>0.15555555556056788</v>
      </c>
      <c r="U557" s="2">
        <v>66</v>
      </c>
      <c r="V557" s="9">
        <f>sala[[#This Row],[Tiempo de Preparacion (Minutos)]]/1440</f>
        <v>4.583333333333333E-2</v>
      </c>
      <c r="W557" s="10">
        <f>IF(sala[[#This Row],[Tiempo de permanencia]]-sala[[#This Row],[Tiempo de Preparacion (Horas)]]&lt;0,0,sala[[#This Row],[Tiempo de permanencia]]-sala[[#This Row],[Tiempo de Preparacion (Horas)]])</f>
        <v>0.10972222222723454</v>
      </c>
      <c r="X557" t="str">
        <f>IF(sala[[#This Row],[Tiempo Degustacion]]=0,"NO", "SI")</f>
        <v>SI</v>
      </c>
    </row>
    <row r="558" spans="1:24" x14ac:dyDescent="0.45">
      <c r="A558" s="3">
        <v>7</v>
      </c>
      <c r="B558" t="s">
        <v>299</v>
      </c>
      <c r="C558">
        <v>5</v>
      </c>
      <c r="D558" s="1">
        <v>45022.161111111112</v>
      </c>
      <c r="E558" s="1">
        <v>45022.318749999999</v>
      </c>
      <c r="F558" t="s">
        <v>19</v>
      </c>
      <c r="G558" t="s">
        <v>9</v>
      </c>
      <c r="H558" t="s">
        <v>15</v>
      </c>
      <c r="I558" t="s">
        <v>1040</v>
      </c>
      <c r="J558" t="s">
        <v>38</v>
      </c>
      <c r="K558" s="3">
        <v>557</v>
      </c>
      <c r="L558" t="s">
        <v>71</v>
      </c>
      <c r="M558" t="s">
        <v>480</v>
      </c>
      <c r="N558" t="s">
        <v>65</v>
      </c>
      <c r="O558" t="s">
        <v>83</v>
      </c>
      <c r="Q558" s="8">
        <v>177</v>
      </c>
      <c r="R558" t="str">
        <f>TEXT(sala[[#This Row],[Hora de Llegada]],"DD/MM/AAAA")</f>
        <v>06/04/2023</v>
      </c>
      <c r="S558" t="str">
        <f>UPPER(TEXT(sala[[#This Row],[Fecha factura]],"DDDD"))</f>
        <v>JUEVES</v>
      </c>
      <c r="T558" s="10">
        <f>sala[[#This Row],[Hora de Salida]] - sala[[#This Row],[Hora de Llegada]] + IF(sala[[#This Row],[Estado de la Mesa]]="Ocupada",15/1440,0)</f>
        <v>0.16805555555280685</v>
      </c>
      <c r="U558" s="2">
        <v>107</v>
      </c>
      <c r="V558" s="9">
        <f>sala[[#This Row],[Tiempo de Preparacion (Minutos)]]/1440</f>
        <v>7.4305555555555555E-2</v>
      </c>
      <c r="W558" s="10">
        <f>IF(sala[[#This Row],[Tiempo de permanencia]]-sala[[#This Row],[Tiempo de Preparacion (Horas)]]&lt;0,0,sala[[#This Row],[Tiempo de permanencia]]-sala[[#This Row],[Tiempo de Preparacion (Horas)]])</f>
        <v>9.3749999997251296E-2</v>
      </c>
      <c r="X558" t="str">
        <f>IF(sala[[#This Row],[Tiempo Degustacion]]=0,"NO", "SI")</f>
        <v>SI</v>
      </c>
    </row>
    <row r="559" spans="1:24" x14ac:dyDescent="0.45">
      <c r="A559" s="3">
        <v>6</v>
      </c>
      <c r="B559" t="s">
        <v>886</v>
      </c>
      <c r="C559">
        <v>4</v>
      </c>
      <c r="D559" s="1">
        <v>45022.012499999997</v>
      </c>
      <c r="E559" s="1">
        <v>45022.129166666666</v>
      </c>
      <c r="F559" t="s">
        <v>13</v>
      </c>
      <c r="G559" t="s">
        <v>9</v>
      </c>
      <c r="H559" t="s">
        <v>1357</v>
      </c>
      <c r="I559" t="s">
        <v>1041</v>
      </c>
      <c r="J559" t="s">
        <v>11</v>
      </c>
      <c r="K559" s="3">
        <v>558</v>
      </c>
      <c r="L559" t="s">
        <v>28</v>
      </c>
      <c r="M559" t="s">
        <v>480</v>
      </c>
      <c r="N559" t="s">
        <v>83</v>
      </c>
      <c r="O559" t="s">
        <v>61</v>
      </c>
      <c r="Q559" s="8">
        <v>179</v>
      </c>
      <c r="R559" t="str">
        <f>TEXT(sala[[#This Row],[Hora de Llegada]],"DD/MM/AAAA")</f>
        <v>06/04/2023</v>
      </c>
      <c r="S559" t="str">
        <f>UPPER(TEXT(sala[[#This Row],[Fecha factura]],"DDDD"))</f>
        <v>JUEVES</v>
      </c>
      <c r="T559" s="10">
        <f>sala[[#This Row],[Hora de Salida]] - sala[[#This Row],[Hora de Llegada]] + IF(sala[[#This Row],[Estado de la Mesa]]="Ocupada",15/1440,0)</f>
        <v>0.11666666666860692</v>
      </c>
      <c r="U559" s="2">
        <v>167</v>
      </c>
      <c r="V559" s="9">
        <f>sala[[#This Row],[Tiempo de Preparacion (Minutos)]]/1440</f>
        <v>0.11597222222222223</v>
      </c>
      <c r="W559" s="10">
        <f>IF(sala[[#This Row],[Tiempo de permanencia]]-sala[[#This Row],[Tiempo de Preparacion (Horas)]]&lt;0,0,sala[[#This Row],[Tiempo de permanencia]]-sala[[#This Row],[Tiempo de Preparacion (Horas)]])</f>
        <v>6.9444444638469549E-4</v>
      </c>
      <c r="X559" t="str">
        <f>IF(sala[[#This Row],[Tiempo Degustacion]]=0,"NO", "SI")</f>
        <v>SI</v>
      </c>
    </row>
    <row r="560" spans="1:24" x14ac:dyDescent="0.45">
      <c r="A560" s="3">
        <v>11</v>
      </c>
      <c r="B560" t="s">
        <v>63</v>
      </c>
      <c r="C560">
        <v>1</v>
      </c>
      <c r="D560" s="1">
        <v>45022.009722222225</v>
      </c>
      <c r="E560" s="1">
        <v>45022.165972222225</v>
      </c>
      <c r="F560" t="s">
        <v>19</v>
      </c>
      <c r="G560" t="s">
        <v>9</v>
      </c>
      <c r="H560" t="s">
        <v>1357</v>
      </c>
      <c r="I560" t="s">
        <v>431</v>
      </c>
      <c r="J560" t="s">
        <v>11</v>
      </c>
      <c r="K560" s="3">
        <v>559</v>
      </c>
      <c r="L560" t="s">
        <v>50</v>
      </c>
      <c r="M560" t="s">
        <v>512</v>
      </c>
      <c r="Q560" s="8">
        <v>99</v>
      </c>
      <c r="R560" t="str">
        <f>TEXT(sala[[#This Row],[Hora de Llegada]],"DD/MM/AAAA")</f>
        <v>06/04/2023</v>
      </c>
      <c r="S560" t="str">
        <f>UPPER(TEXT(sala[[#This Row],[Fecha factura]],"DDDD"))</f>
        <v>JUEVES</v>
      </c>
      <c r="T560" s="10">
        <f>sala[[#This Row],[Hora de Salida]] - sala[[#This Row],[Hora de Llegada]] + IF(sala[[#This Row],[Estado de la Mesa]]="Ocupada",15/1440,0)</f>
        <v>0.15625</v>
      </c>
      <c r="U560" s="2">
        <v>41</v>
      </c>
      <c r="V560" s="9">
        <f>sala[[#This Row],[Tiempo de Preparacion (Minutos)]]/1440</f>
        <v>2.8472222222222222E-2</v>
      </c>
      <c r="W560" s="10">
        <f>IF(sala[[#This Row],[Tiempo de permanencia]]-sala[[#This Row],[Tiempo de Preparacion (Horas)]]&lt;0,0,sala[[#This Row],[Tiempo de permanencia]]-sala[[#This Row],[Tiempo de Preparacion (Horas)]])</f>
        <v>0.12777777777777777</v>
      </c>
      <c r="X560" t="str">
        <f>IF(sala[[#This Row],[Tiempo Degustacion]]=0,"NO", "SI")</f>
        <v>SI</v>
      </c>
    </row>
    <row r="561" spans="1:24" x14ac:dyDescent="0.45">
      <c r="A561" s="3">
        <v>6</v>
      </c>
      <c r="B561" t="s">
        <v>406</v>
      </c>
      <c r="C561">
        <v>6</v>
      </c>
      <c r="D561" s="1">
        <v>45022.010416666664</v>
      </c>
      <c r="E561" s="1">
        <v>45022.136805555558</v>
      </c>
      <c r="F561" t="s">
        <v>26</v>
      </c>
      <c r="G561" t="s">
        <v>33</v>
      </c>
      <c r="H561" t="s">
        <v>1356</v>
      </c>
      <c r="I561" t="s">
        <v>1042</v>
      </c>
      <c r="J561" t="s">
        <v>11</v>
      </c>
      <c r="K561" s="3">
        <v>560</v>
      </c>
      <c r="L561" t="s">
        <v>105</v>
      </c>
      <c r="M561" t="s">
        <v>143</v>
      </c>
      <c r="N561" t="s">
        <v>83</v>
      </c>
      <c r="Q561" s="8">
        <v>111</v>
      </c>
      <c r="R561" t="str">
        <f>TEXT(sala[[#This Row],[Hora de Llegada]],"DD/MM/AAAA")</f>
        <v>06/04/2023</v>
      </c>
      <c r="S561" t="str">
        <f>UPPER(TEXT(sala[[#This Row],[Fecha factura]],"DDDD"))</f>
        <v>JUEVES</v>
      </c>
      <c r="T561" s="10">
        <f>sala[[#This Row],[Hora de Salida]] - sala[[#This Row],[Hora de Llegada]] + IF(sala[[#This Row],[Estado de la Mesa]]="Ocupada",15/1440,0)</f>
        <v>0.12638888889341615</v>
      </c>
      <c r="U561" s="2">
        <v>48</v>
      </c>
      <c r="V561" s="9">
        <f>sala[[#This Row],[Tiempo de Preparacion (Minutos)]]/1440</f>
        <v>3.3333333333333333E-2</v>
      </c>
      <c r="W561" s="10">
        <f>IF(sala[[#This Row],[Tiempo de permanencia]]-sala[[#This Row],[Tiempo de Preparacion (Horas)]]&lt;0,0,sala[[#This Row],[Tiempo de permanencia]]-sala[[#This Row],[Tiempo de Preparacion (Horas)]])</f>
        <v>9.3055555560082825E-2</v>
      </c>
      <c r="X561" t="str">
        <f>IF(sala[[#This Row],[Tiempo Degustacion]]=0,"NO", "SI")</f>
        <v>SI</v>
      </c>
    </row>
    <row r="562" spans="1:24" x14ac:dyDescent="0.45">
      <c r="A562" s="3">
        <v>4</v>
      </c>
      <c r="B562" t="s">
        <v>73</v>
      </c>
      <c r="C562">
        <v>2</v>
      </c>
      <c r="D562" s="1">
        <v>45022.050694444442</v>
      </c>
      <c r="E562" s="1">
        <v>45022.152083333334</v>
      </c>
      <c r="F562" t="s">
        <v>13</v>
      </c>
      <c r="G562" t="s">
        <v>9</v>
      </c>
      <c r="H562" t="s">
        <v>1357</v>
      </c>
      <c r="I562" t="s">
        <v>1043</v>
      </c>
      <c r="J562" t="s">
        <v>11</v>
      </c>
      <c r="K562" s="3">
        <v>561</v>
      </c>
      <c r="L562" t="s">
        <v>79</v>
      </c>
      <c r="M562" t="s">
        <v>143</v>
      </c>
      <c r="N562" t="s">
        <v>62</v>
      </c>
      <c r="Q562" s="8">
        <v>64</v>
      </c>
      <c r="R562" t="str">
        <f>TEXT(sala[[#This Row],[Hora de Llegada]],"DD/MM/AAAA")</f>
        <v>06/04/2023</v>
      </c>
      <c r="S562" t="str">
        <f>UPPER(TEXT(sala[[#This Row],[Fecha factura]],"DDDD"))</f>
        <v>JUEVES</v>
      </c>
      <c r="T562" s="10">
        <f>sala[[#This Row],[Hora de Salida]] - sala[[#This Row],[Hora de Llegada]] + IF(sala[[#This Row],[Estado de la Mesa]]="Ocupada",15/1440,0)</f>
        <v>0.10138888889196096</v>
      </c>
      <c r="U562" s="2">
        <v>64</v>
      </c>
      <c r="V562" s="9">
        <f>sala[[#This Row],[Tiempo de Preparacion (Minutos)]]/1440</f>
        <v>4.4444444444444446E-2</v>
      </c>
      <c r="W562" s="10">
        <f>IF(sala[[#This Row],[Tiempo de permanencia]]-sala[[#This Row],[Tiempo de Preparacion (Horas)]]&lt;0,0,sala[[#This Row],[Tiempo de permanencia]]-sala[[#This Row],[Tiempo de Preparacion (Horas)]])</f>
        <v>5.6944444447516514E-2</v>
      </c>
      <c r="X562" t="str">
        <f>IF(sala[[#This Row],[Tiempo Degustacion]]=0,"NO", "SI")</f>
        <v>SI</v>
      </c>
    </row>
    <row r="563" spans="1:24" x14ac:dyDescent="0.45">
      <c r="A563" s="3">
        <v>20</v>
      </c>
      <c r="B563" t="s">
        <v>1044</v>
      </c>
      <c r="C563">
        <v>3</v>
      </c>
      <c r="D563" s="1">
        <v>45022.10833333333</v>
      </c>
      <c r="E563" s="1">
        <v>45022.263888888891</v>
      </c>
      <c r="F563" t="s">
        <v>13</v>
      </c>
      <c r="G563" t="s">
        <v>33</v>
      </c>
      <c r="H563" t="s">
        <v>1357</v>
      </c>
      <c r="I563" t="s">
        <v>1045</v>
      </c>
      <c r="J563" t="s">
        <v>21</v>
      </c>
      <c r="K563" s="3">
        <v>562</v>
      </c>
      <c r="L563" t="s">
        <v>39</v>
      </c>
      <c r="M563" t="s">
        <v>80</v>
      </c>
      <c r="N563" t="s">
        <v>91</v>
      </c>
      <c r="O563" t="s">
        <v>46</v>
      </c>
      <c r="P563" t="s">
        <v>23</v>
      </c>
      <c r="Q563" s="8">
        <v>288</v>
      </c>
      <c r="R563" t="str">
        <f>TEXT(sala[[#This Row],[Hora de Llegada]],"DD/MM/AAAA")</f>
        <v>06/04/2023</v>
      </c>
      <c r="S563" t="str">
        <f>UPPER(TEXT(sala[[#This Row],[Fecha factura]],"DDDD"))</f>
        <v>JUEVES</v>
      </c>
      <c r="T563" s="10">
        <f>sala[[#This Row],[Hora de Salida]] - sala[[#This Row],[Hora de Llegada]] + IF(sala[[#This Row],[Estado de la Mesa]]="Ocupada",15/1440,0)</f>
        <v>0.15555555556056788</v>
      </c>
      <c r="U563" s="2">
        <v>112</v>
      </c>
      <c r="V563" s="9">
        <f>sala[[#This Row],[Tiempo de Preparacion (Minutos)]]/1440</f>
        <v>7.7777777777777779E-2</v>
      </c>
      <c r="W563" s="10">
        <f>IF(sala[[#This Row],[Tiempo de permanencia]]-sala[[#This Row],[Tiempo de Preparacion (Horas)]]&lt;0,0,sala[[#This Row],[Tiempo de permanencia]]-sala[[#This Row],[Tiempo de Preparacion (Horas)]])</f>
        <v>7.7777777782790103E-2</v>
      </c>
      <c r="X563" t="str">
        <f>IF(sala[[#This Row],[Tiempo Degustacion]]=0,"NO", "SI")</f>
        <v>SI</v>
      </c>
    </row>
    <row r="564" spans="1:24" x14ac:dyDescent="0.45">
      <c r="A564" s="3">
        <v>12</v>
      </c>
      <c r="B564" t="s">
        <v>201</v>
      </c>
      <c r="C564">
        <v>3</v>
      </c>
      <c r="D564" s="1">
        <v>45022.12777777778</v>
      </c>
      <c r="E564" s="1">
        <v>45022.196527777778</v>
      </c>
      <c r="F564" t="s">
        <v>26</v>
      </c>
      <c r="G564" t="s">
        <v>14</v>
      </c>
      <c r="H564" t="s">
        <v>15</v>
      </c>
      <c r="I564" t="s">
        <v>1046</v>
      </c>
      <c r="J564" t="s">
        <v>38</v>
      </c>
      <c r="K564" s="3">
        <v>563</v>
      </c>
      <c r="L564" t="s">
        <v>105</v>
      </c>
      <c r="M564" t="s">
        <v>200</v>
      </c>
      <c r="Q564" s="8">
        <v>54</v>
      </c>
      <c r="R564" t="str">
        <f>TEXT(sala[[#This Row],[Hora de Llegada]],"DD/MM/AAAA")</f>
        <v>06/04/2023</v>
      </c>
      <c r="S564" t="str">
        <f>UPPER(TEXT(sala[[#This Row],[Fecha factura]],"DDDD"))</f>
        <v>JUEVES</v>
      </c>
      <c r="T564" s="10">
        <f>sala[[#This Row],[Hora de Salida]] - sala[[#This Row],[Hora de Llegada]] + IF(sala[[#This Row],[Estado de la Mesa]]="Ocupada",15/1440,0)</f>
        <v>7.916666666521148E-2</v>
      </c>
      <c r="U564" s="2">
        <v>37</v>
      </c>
      <c r="V564" s="9">
        <f>sala[[#This Row],[Tiempo de Preparacion (Minutos)]]/1440</f>
        <v>2.5694444444444443E-2</v>
      </c>
      <c r="W564" s="10">
        <f>IF(sala[[#This Row],[Tiempo de permanencia]]-sala[[#This Row],[Tiempo de Preparacion (Horas)]]&lt;0,0,sala[[#This Row],[Tiempo de permanencia]]-sala[[#This Row],[Tiempo de Preparacion (Horas)]])</f>
        <v>5.3472222220767036E-2</v>
      </c>
      <c r="X564" t="str">
        <f>IF(sala[[#This Row],[Tiempo Degustacion]]=0,"NO", "SI")</f>
        <v>SI</v>
      </c>
    </row>
    <row r="565" spans="1:24" x14ac:dyDescent="0.45">
      <c r="A565" s="3">
        <v>9</v>
      </c>
      <c r="B565" t="s">
        <v>1047</v>
      </c>
      <c r="C565">
        <v>3</v>
      </c>
      <c r="D565" s="1">
        <v>45022.021527777775</v>
      </c>
      <c r="E565" s="1">
        <v>45022.099305555559</v>
      </c>
      <c r="F565" t="s">
        <v>26</v>
      </c>
      <c r="G565" t="s">
        <v>33</v>
      </c>
      <c r="H565" t="s">
        <v>15</v>
      </c>
      <c r="I565" t="s">
        <v>1048</v>
      </c>
      <c r="J565" t="s">
        <v>11</v>
      </c>
      <c r="K565" s="3">
        <v>564</v>
      </c>
      <c r="L565" t="s">
        <v>39</v>
      </c>
      <c r="M565" t="s">
        <v>131</v>
      </c>
      <c r="N565" t="s">
        <v>75</v>
      </c>
      <c r="O565" t="s">
        <v>86</v>
      </c>
      <c r="Q565" s="8">
        <v>156</v>
      </c>
      <c r="R565" t="str">
        <f>TEXT(sala[[#This Row],[Hora de Llegada]],"DD/MM/AAAA")</f>
        <v>06/04/2023</v>
      </c>
      <c r="S565" t="str">
        <f>UPPER(TEXT(sala[[#This Row],[Fecha factura]],"DDDD"))</f>
        <v>JUEVES</v>
      </c>
      <c r="T565" s="10">
        <f>sala[[#This Row],[Hora de Salida]] - sala[[#This Row],[Hora de Llegada]] + IF(sala[[#This Row],[Estado de la Mesa]]="Ocupada",15/1440,0)</f>
        <v>7.777777778392192E-2</v>
      </c>
      <c r="U565" s="2">
        <v>54</v>
      </c>
      <c r="V565" s="9">
        <f>sala[[#This Row],[Tiempo de Preparacion (Minutos)]]/1440</f>
        <v>3.7499999999999999E-2</v>
      </c>
      <c r="W565" s="10">
        <f>IF(sala[[#This Row],[Tiempo de permanencia]]-sala[[#This Row],[Tiempo de Preparacion (Horas)]]&lt;0,0,sala[[#This Row],[Tiempo de permanencia]]-sala[[#This Row],[Tiempo de Preparacion (Horas)]])</f>
        <v>4.0277777783921921E-2</v>
      </c>
      <c r="X565" t="str">
        <f>IF(sala[[#This Row],[Tiempo Degustacion]]=0,"NO", "SI")</f>
        <v>SI</v>
      </c>
    </row>
    <row r="566" spans="1:24" x14ac:dyDescent="0.45">
      <c r="A566" s="3">
        <v>3</v>
      </c>
      <c r="B566" t="s">
        <v>1049</v>
      </c>
      <c r="C566">
        <v>6</v>
      </c>
      <c r="D566" s="1">
        <v>45022.11041666667</v>
      </c>
      <c r="E566" s="1">
        <v>45022.228472222225</v>
      </c>
      <c r="F566" t="s">
        <v>13</v>
      </c>
      <c r="G566" t="s">
        <v>9</v>
      </c>
      <c r="H566" t="s">
        <v>1357</v>
      </c>
      <c r="I566" t="s">
        <v>224</v>
      </c>
      <c r="J566" t="s">
        <v>21</v>
      </c>
      <c r="K566" s="3">
        <v>565</v>
      </c>
      <c r="L566" t="s">
        <v>39</v>
      </c>
      <c r="M566" t="s">
        <v>480</v>
      </c>
      <c r="N566" t="s">
        <v>72</v>
      </c>
      <c r="O566" t="s">
        <v>61</v>
      </c>
      <c r="P566" t="s">
        <v>55</v>
      </c>
      <c r="Q566" s="8">
        <v>251</v>
      </c>
      <c r="R566" t="str">
        <f>TEXT(sala[[#This Row],[Hora de Llegada]],"DD/MM/AAAA")</f>
        <v>06/04/2023</v>
      </c>
      <c r="S566" t="str">
        <f>UPPER(TEXT(sala[[#This Row],[Fecha factura]],"DDDD"))</f>
        <v>JUEVES</v>
      </c>
      <c r="T566" s="10">
        <f>sala[[#This Row],[Hora de Salida]] - sala[[#This Row],[Hora de Llegada]] + IF(sala[[#This Row],[Estado de la Mesa]]="Ocupada",15/1440,0)</f>
        <v>0.11805555555474712</v>
      </c>
      <c r="U566" s="2">
        <v>98</v>
      </c>
      <c r="V566" s="9">
        <f>sala[[#This Row],[Tiempo de Preparacion (Minutos)]]/1440</f>
        <v>6.805555555555555E-2</v>
      </c>
      <c r="W566" s="10">
        <f>IF(sala[[#This Row],[Tiempo de permanencia]]-sala[[#This Row],[Tiempo de Preparacion (Horas)]]&lt;0,0,sala[[#This Row],[Tiempo de permanencia]]-sala[[#This Row],[Tiempo de Preparacion (Horas)]])</f>
        <v>4.9999999999191566E-2</v>
      </c>
      <c r="X566" t="str">
        <f>IF(sala[[#This Row],[Tiempo Degustacion]]=0,"NO", "SI")</f>
        <v>SI</v>
      </c>
    </row>
    <row r="567" spans="1:24" x14ac:dyDescent="0.45">
      <c r="A567" s="3">
        <v>4</v>
      </c>
      <c r="B567" t="s">
        <v>88</v>
      </c>
      <c r="C567">
        <v>3</v>
      </c>
      <c r="D567" s="1">
        <v>45022.072916666664</v>
      </c>
      <c r="E567" s="1">
        <v>45022.206250000003</v>
      </c>
      <c r="F567" t="s">
        <v>8</v>
      </c>
      <c r="G567" t="s">
        <v>9</v>
      </c>
      <c r="H567" t="s">
        <v>1357</v>
      </c>
      <c r="I567" t="s">
        <v>1050</v>
      </c>
      <c r="J567" t="s">
        <v>21</v>
      </c>
      <c r="K567" s="3">
        <v>566</v>
      </c>
      <c r="L567" t="s">
        <v>50</v>
      </c>
      <c r="M567" t="s">
        <v>297</v>
      </c>
      <c r="Q567" s="8">
        <v>78</v>
      </c>
      <c r="R567" t="str">
        <f>TEXT(sala[[#This Row],[Hora de Llegada]],"DD/MM/AAAA")</f>
        <v>06/04/2023</v>
      </c>
      <c r="S567" t="str">
        <f>UPPER(TEXT(sala[[#This Row],[Fecha factura]],"DDDD"))</f>
        <v>JUEVES</v>
      </c>
      <c r="T567" s="10">
        <f>sala[[#This Row],[Hora de Salida]] - sala[[#This Row],[Hora de Llegada]] + IF(sala[[#This Row],[Estado de la Mesa]]="Ocupada",15/1440,0)</f>
        <v>0.13333333333866904</v>
      </c>
      <c r="U567" s="2">
        <v>56</v>
      </c>
      <c r="V567" s="9">
        <f>sala[[#This Row],[Tiempo de Preparacion (Minutos)]]/1440</f>
        <v>3.888888888888889E-2</v>
      </c>
      <c r="W567" s="10">
        <f>IF(sala[[#This Row],[Tiempo de permanencia]]-sala[[#This Row],[Tiempo de Preparacion (Horas)]]&lt;0,0,sala[[#This Row],[Tiempo de permanencia]]-sala[[#This Row],[Tiempo de Preparacion (Horas)]])</f>
        <v>9.4444444449780146E-2</v>
      </c>
      <c r="X567" t="str">
        <f>IF(sala[[#This Row],[Tiempo Degustacion]]=0,"NO", "SI")</f>
        <v>SI</v>
      </c>
    </row>
    <row r="568" spans="1:24" x14ac:dyDescent="0.45">
      <c r="A568" s="3">
        <v>15</v>
      </c>
      <c r="B568" t="s">
        <v>764</v>
      </c>
      <c r="C568">
        <v>4</v>
      </c>
      <c r="D568" s="1">
        <v>45022.082638888889</v>
      </c>
      <c r="E568" s="1">
        <v>45022.219444444447</v>
      </c>
      <c r="F568" t="s">
        <v>30</v>
      </c>
      <c r="G568" t="s">
        <v>9</v>
      </c>
      <c r="H568" t="s">
        <v>1356</v>
      </c>
      <c r="I568" t="s">
        <v>561</v>
      </c>
      <c r="J568" t="s">
        <v>38</v>
      </c>
      <c r="K568" s="3">
        <v>567</v>
      </c>
      <c r="L568" t="s">
        <v>79</v>
      </c>
      <c r="M568" t="s">
        <v>68</v>
      </c>
      <c r="N568" t="s">
        <v>61</v>
      </c>
      <c r="O568" t="s">
        <v>90</v>
      </c>
      <c r="P568" t="s">
        <v>65</v>
      </c>
      <c r="Q568" s="8">
        <v>253</v>
      </c>
      <c r="R568" t="str">
        <f>TEXT(sala[[#This Row],[Hora de Llegada]],"DD/MM/AAAA")</f>
        <v>06/04/2023</v>
      </c>
      <c r="S568" t="str">
        <f>UPPER(TEXT(sala[[#This Row],[Fecha factura]],"DDDD"))</f>
        <v>JUEVES</v>
      </c>
      <c r="T568" s="10">
        <f>sala[[#This Row],[Hora de Salida]] - sala[[#This Row],[Hora de Llegada]] + IF(sala[[#This Row],[Estado de la Mesa]]="Ocupada",15/1440,0)</f>
        <v>0.14722222222432416</v>
      </c>
      <c r="U568" s="2">
        <v>102</v>
      </c>
      <c r="V568" s="9">
        <f>sala[[#This Row],[Tiempo de Preparacion (Minutos)]]/1440</f>
        <v>7.0833333333333331E-2</v>
      </c>
      <c r="W568" s="10">
        <f>IF(sala[[#This Row],[Tiempo de permanencia]]-sala[[#This Row],[Tiempo de Preparacion (Horas)]]&lt;0,0,sala[[#This Row],[Tiempo de permanencia]]-sala[[#This Row],[Tiempo de Preparacion (Horas)]])</f>
        <v>7.6388888890990825E-2</v>
      </c>
      <c r="X568" t="str">
        <f>IF(sala[[#This Row],[Tiempo Degustacion]]=0,"NO", "SI")</f>
        <v>SI</v>
      </c>
    </row>
    <row r="569" spans="1:24" x14ac:dyDescent="0.45">
      <c r="A569" s="3">
        <v>5</v>
      </c>
      <c r="B569" t="s">
        <v>159</v>
      </c>
      <c r="C569">
        <v>1</v>
      </c>
      <c r="D569" s="1">
        <v>45022.068749999999</v>
      </c>
      <c r="E569" s="1">
        <v>45022.144444444442</v>
      </c>
      <c r="F569" t="s">
        <v>30</v>
      </c>
      <c r="G569" t="s">
        <v>9</v>
      </c>
      <c r="H569" t="s">
        <v>1356</v>
      </c>
      <c r="I569" t="s">
        <v>1051</v>
      </c>
      <c r="J569" t="s">
        <v>38</v>
      </c>
      <c r="K569" s="3">
        <v>568</v>
      </c>
      <c r="L569" t="s">
        <v>17</v>
      </c>
      <c r="M569" t="s">
        <v>98</v>
      </c>
      <c r="N569" t="s">
        <v>75</v>
      </c>
      <c r="Q569" s="8">
        <v>182</v>
      </c>
      <c r="R569" t="str">
        <f>TEXT(sala[[#This Row],[Hora de Llegada]],"DD/MM/AAAA")</f>
        <v>06/04/2023</v>
      </c>
      <c r="S569" t="str">
        <f>UPPER(TEXT(sala[[#This Row],[Fecha factura]],"DDDD"))</f>
        <v>JUEVES</v>
      </c>
      <c r="T569" s="10">
        <f>sala[[#This Row],[Hora de Salida]] - sala[[#This Row],[Hora de Llegada]] + IF(sala[[#This Row],[Estado de la Mesa]]="Ocupada",15/1440,0)</f>
        <v>8.6111111110464364E-2</v>
      </c>
      <c r="U569" s="2">
        <v>84</v>
      </c>
      <c r="V569" s="9">
        <f>sala[[#This Row],[Tiempo de Preparacion (Minutos)]]/1440</f>
        <v>5.8333333333333334E-2</v>
      </c>
      <c r="W569" s="10">
        <f>IF(sala[[#This Row],[Tiempo de permanencia]]-sala[[#This Row],[Tiempo de Preparacion (Horas)]]&lt;0,0,sala[[#This Row],[Tiempo de permanencia]]-sala[[#This Row],[Tiempo de Preparacion (Horas)]])</f>
        <v>2.777777777713103E-2</v>
      </c>
      <c r="X569" t="str">
        <f>IF(sala[[#This Row],[Tiempo Degustacion]]=0,"NO", "SI")</f>
        <v>SI</v>
      </c>
    </row>
    <row r="570" spans="1:24" x14ac:dyDescent="0.45">
      <c r="A570" s="3">
        <v>12</v>
      </c>
      <c r="B570" t="s">
        <v>1052</v>
      </c>
      <c r="C570">
        <v>5</v>
      </c>
      <c r="D570" s="1">
        <v>45022.061111111114</v>
      </c>
      <c r="E570" s="1">
        <v>45022.128472222219</v>
      </c>
      <c r="F570" t="s">
        <v>13</v>
      </c>
      <c r="G570" t="s">
        <v>9</v>
      </c>
      <c r="H570" t="s">
        <v>1357</v>
      </c>
      <c r="I570" t="s">
        <v>1053</v>
      </c>
      <c r="J570" t="s">
        <v>11</v>
      </c>
      <c r="K570" s="3">
        <v>569</v>
      </c>
      <c r="L570" t="s">
        <v>45</v>
      </c>
      <c r="M570" t="s">
        <v>98</v>
      </c>
      <c r="N570" t="s">
        <v>65</v>
      </c>
      <c r="Q570" s="8">
        <v>131</v>
      </c>
      <c r="R570" t="str">
        <f>TEXT(sala[[#This Row],[Hora de Llegada]],"DD/MM/AAAA")</f>
        <v>06/04/2023</v>
      </c>
      <c r="S570" t="str">
        <f>UPPER(TEXT(sala[[#This Row],[Fecha factura]],"DDDD"))</f>
        <v>JUEVES</v>
      </c>
      <c r="T570" s="10">
        <f>sala[[#This Row],[Hora de Salida]] - sala[[#This Row],[Hora de Llegada]] + IF(sala[[#This Row],[Estado de la Mesa]]="Ocupada",15/1440,0)</f>
        <v>6.7361111105128657E-2</v>
      </c>
      <c r="U570" s="2">
        <v>58</v>
      </c>
      <c r="V570" s="9">
        <f>sala[[#This Row],[Tiempo de Preparacion (Minutos)]]/1440</f>
        <v>4.027777777777778E-2</v>
      </c>
      <c r="W570" s="10">
        <f>IF(sala[[#This Row],[Tiempo de permanencia]]-sala[[#This Row],[Tiempo de Preparacion (Horas)]]&lt;0,0,sala[[#This Row],[Tiempo de permanencia]]-sala[[#This Row],[Tiempo de Preparacion (Horas)]])</f>
        <v>2.7083333327350877E-2</v>
      </c>
      <c r="X570" t="str">
        <f>IF(sala[[#This Row],[Tiempo Degustacion]]=0,"NO", "SI")</f>
        <v>SI</v>
      </c>
    </row>
    <row r="571" spans="1:24" x14ac:dyDescent="0.45">
      <c r="A571" s="3">
        <v>1</v>
      </c>
      <c r="B571" t="s">
        <v>1054</v>
      </c>
      <c r="C571">
        <v>6</v>
      </c>
      <c r="D571" s="1">
        <v>45022.111111111109</v>
      </c>
      <c r="E571" s="1">
        <v>45022.185416666667</v>
      </c>
      <c r="F571" t="s">
        <v>26</v>
      </c>
      <c r="G571" t="s">
        <v>9</v>
      </c>
      <c r="H571" t="s">
        <v>1357</v>
      </c>
      <c r="I571" t="s">
        <v>345</v>
      </c>
      <c r="J571" t="s">
        <v>21</v>
      </c>
      <c r="K571" s="3">
        <v>570</v>
      </c>
      <c r="L571" t="s">
        <v>17</v>
      </c>
      <c r="M571" t="s">
        <v>512</v>
      </c>
      <c r="N571" t="s">
        <v>76</v>
      </c>
      <c r="Q571" s="8">
        <v>85</v>
      </c>
      <c r="R571" t="str">
        <f>TEXT(sala[[#This Row],[Hora de Llegada]],"DD/MM/AAAA")</f>
        <v>06/04/2023</v>
      </c>
      <c r="S571" t="str">
        <f>UPPER(TEXT(sala[[#This Row],[Fecha factura]],"DDDD"))</f>
        <v>JUEVES</v>
      </c>
      <c r="T571" s="10">
        <f>sala[[#This Row],[Hora de Salida]] - sala[[#This Row],[Hora de Llegada]] + IF(sala[[#This Row],[Estado de la Mesa]]="Ocupada",15/1440,0)</f>
        <v>7.4305555557657499E-2</v>
      </c>
      <c r="U571" s="2">
        <v>46</v>
      </c>
      <c r="V571" s="9">
        <f>sala[[#This Row],[Tiempo de Preparacion (Minutos)]]/1440</f>
        <v>3.1944444444444442E-2</v>
      </c>
      <c r="W571" s="10">
        <f>IF(sala[[#This Row],[Tiempo de permanencia]]-sala[[#This Row],[Tiempo de Preparacion (Horas)]]&lt;0,0,sala[[#This Row],[Tiempo de permanencia]]-sala[[#This Row],[Tiempo de Preparacion (Horas)]])</f>
        <v>4.2361111113213057E-2</v>
      </c>
      <c r="X571" t="str">
        <f>IF(sala[[#This Row],[Tiempo Degustacion]]=0,"NO", "SI")</f>
        <v>SI</v>
      </c>
    </row>
    <row r="572" spans="1:24" x14ac:dyDescent="0.45">
      <c r="A572" s="3">
        <v>15</v>
      </c>
      <c r="B572" t="s">
        <v>132</v>
      </c>
      <c r="C572">
        <v>2</v>
      </c>
      <c r="D572" s="1">
        <v>45022.056250000001</v>
      </c>
      <c r="E572" s="1">
        <v>45022.120833333334</v>
      </c>
      <c r="F572" t="s">
        <v>26</v>
      </c>
      <c r="G572" t="s">
        <v>9</v>
      </c>
      <c r="H572" t="s">
        <v>1357</v>
      </c>
      <c r="I572" t="s">
        <v>1055</v>
      </c>
      <c r="J572" t="s">
        <v>21</v>
      </c>
      <c r="K572" s="3">
        <v>571</v>
      </c>
      <c r="L572" t="s">
        <v>1354</v>
      </c>
      <c r="M572" t="s">
        <v>200</v>
      </c>
      <c r="Q572" s="8">
        <v>54</v>
      </c>
      <c r="R572" t="str">
        <f>TEXT(sala[[#This Row],[Hora de Llegada]],"DD/MM/AAAA")</f>
        <v>06/04/2023</v>
      </c>
      <c r="S572" t="str">
        <f>UPPER(TEXT(sala[[#This Row],[Fecha factura]],"DDDD"))</f>
        <v>JUEVES</v>
      </c>
      <c r="T572" s="10">
        <f>sala[[#This Row],[Hora de Salida]] - sala[[#This Row],[Hora de Llegada]] + IF(sala[[#This Row],[Estado de la Mesa]]="Ocupada",15/1440,0)</f>
        <v>6.4583333332848269E-2</v>
      </c>
      <c r="U572" s="2">
        <v>26</v>
      </c>
      <c r="V572" s="9">
        <f>sala[[#This Row],[Tiempo de Preparacion (Minutos)]]/1440</f>
        <v>1.8055555555555554E-2</v>
      </c>
      <c r="W572" s="10">
        <f>IF(sala[[#This Row],[Tiempo de permanencia]]-sala[[#This Row],[Tiempo de Preparacion (Horas)]]&lt;0,0,sala[[#This Row],[Tiempo de permanencia]]-sala[[#This Row],[Tiempo de Preparacion (Horas)]])</f>
        <v>4.6527777777292716E-2</v>
      </c>
      <c r="X572" t="str">
        <f>IF(sala[[#This Row],[Tiempo Degustacion]]=0,"NO", "SI")</f>
        <v>SI</v>
      </c>
    </row>
    <row r="573" spans="1:24" x14ac:dyDescent="0.45">
      <c r="A573" s="3">
        <v>19</v>
      </c>
      <c r="B573" t="s">
        <v>1056</v>
      </c>
      <c r="C573">
        <v>3</v>
      </c>
      <c r="D573" s="1">
        <v>45022.120138888888</v>
      </c>
      <c r="E573" s="1">
        <v>45022.268750000003</v>
      </c>
      <c r="F573" t="s">
        <v>30</v>
      </c>
      <c r="G573" t="s">
        <v>9</v>
      </c>
      <c r="H573" t="s">
        <v>15</v>
      </c>
      <c r="I573" t="s">
        <v>1057</v>
      </c>
      <c r="J573" t="s">
        <v>38</v>
      </c>
      <c r="K573" s="3">
        <v>572</v>
      </c>
      <c r="L573" t="s">
        <v>22</v>
      </c>
      <c r="M573" t="s">
        <v>123</v>
      </c>
      <c r="N573" t="s">
        <v>150</v>
      </c>
      <c r="Q573" s="8">
        <v>74</v>
      </c>
      <c r="R573" t="str">
        <f>TEXT(sala[[#This Row],[Hora de Llegada]],"DD/MM/AAAA")</f>
        <v>06/04/2023</v>
      </c>
      <c r="S573" t="str">
        <f>UPPER(TEXT(sala[[#This Row],[Fecha factura]],"DDDD"))</f>
        <v>JUEVES</v>
      </c>
      <c r="T573" s="10">
        <f>sala[[#This Row],[Hora de Salida]] - sala[[#This Row],[Hora de Llegada]] + IF(sala[[#This Row],[Estado de la Mesa]]="Ocupada",15/1440,0)</f>
        <v>0.15902777778198166</v>
      </c>
      <c r="U573" s="2">
        <v>44</v>
      </c>
      <c r="V573" s="9">
        <f>sala[[#This Row],[Tiempo de Preparacion (Minutos)]]/1440</f>
        <v>3.0555555555555555E-2</v>
      </c>
      <c r="W573" s="10">
        <f>IF(sala[[#This Row],[Tiempo de permanencia]]-sala[[#This Row],[Tiempo de Preparacion (Horas)]]&lt;0,0,sala[[#This Row],[Tiempo de permanencia]]-sala[[#This Row],[Tiempo de Preparacion (Horas)]])</f>
        <v>0.1284722222264261</v>
      </c>
      <c r="X573" t="str">
        <f>IF(sala[[#This Row],[Tiempo Degustacion]]=0,"NO", "SI")</f>
        <v>SI</v>
      </c>
    </row>
    <row r="574" spans="1:24" x14ac:dyDescent="0.45">
      <c r="A574" s="3">
        <v>7</v>
      </c>
      <c r="B574" t="s">
        <v>1058</v>
      </c>
      <c r="C574">
        <v>3</v>
      </c>
      <c r="D574" s="1">
        <v>45022.133333333331</v>
      </c>
      <c r="E574" s="1">
        <v>45022.29791666667</v>
      </c>
      <c r="F574" t="s">
        <v>8</v>
      </c>
      <c r="G574" t="s">
        <v>9</v>
      </c>
      <c r="H574" t="s">
        <v>1357</v>
      </c>
      <c r="I574" t="s">
        <v>1059</v>
      </c>
      <c r="J574" t="s">
        <v>38</v>
      </c>
      <c r="K574" s="3">
        <v>573</v>
      </c>
      <c r="L574" t="s">
        <v>79</v>
      </c>
      <c r="M574" t="s">
        <v>126</v>
      </c>
      <c r="N574" t="s">
        <v>90</v>
      </c>
      <c r="Q574" s="8">
        <v>165</v>
      </c>
      <c r="R574" t="str">
        <f>TEXT(sala[[#This Row],[Hora de Llegada]],"DD/MM/AAAA")</f>
        <v>06/04/2023</v>
      </c>
      <c r="S574" t="str">
        <f>UPPER(TEXT(sala[[#This Row],[Fecha factura]],"DDDD"))</f>
        <v>JUEVES</v>
      </c>
      <c r="T574" s="10">
        <f>sala[[#This Row],[Hora de Salida]] - sala[[#This Row],[Hora de Llegada]] + IF(sala[[#This Row],[Estado de la Mesa]]="Ocupada",15/1440,0)</f>
        <v>0.17500000000533569</v>
      </c>
      <c r="U574" s="2">
        <v>69</v>
      </c>
      <c r="V574" s="9">
        <f>sala[[#This Row],[Tiempo de Preparacion (Minutos)]]/1440</f>
        <v>4.791666666666667E-2</v>
      </c>
      <c r="W574" s="10">
        <f>IF(sala[[#This Row],[Tiempo de permanencia]]-sala[[#This Row],[Tiempo de Preparacion (Horas)]]&lt;0,0,sala[[#This Row],[Tiempo de permanencia]]-sala[[#This Row],[Tiempo de Preparacion (Horas)]])</f>
        <v>0.12708333333866903</v>
      </c>
      <c r="X574" t="str">
        <f>IF(sala[[#This Row],[Tiempo Degustacion]]=0,"NO", "SI")</f>
        <v>SI</v>
      </c>
    </row>
    <row r="575" spans="1:24" x14ac:dyDescent="0.45">
      <c r="A575" s="3">
        <v>20</v>
      </c>
      <c r="B575" t="s">
        <v>1060</v>
      </c>
      <c r="C575">
        <v>3</v>
      </c>
      <c r="D575" s="1">
        <v>45022.021527777775</v>
      </c>
      <c r="E575" s="1">
        <v>45022.130555555559</v>
      </c>
      <c r="F575" t="s">
        <v>26</v>
      </c>
      <c r="G575" t="s">
        <v>9</v>
      </c>
      <c r="H575" t="s">
        <v>1357</v>
      </c>
      <c r="I575" t="s">
        <v>1061</v>
      </c>
      <c r="J575" t="s">
        <v>21</v>
      </c>
      <c r="K575" s="3">
        <v>574</v>
      </c>
      <c r="L575" t="s">
        <v>22</v>
      </c>
      <c r="M575" t="s">
        <v>297</v>
      </c>
      <c r="N575" t="s">
        <v>24</v>
      </c>
      <c r="O575" t="s">
        <v>72</v>
      </c>
      <c r="P575" t="s">
        <v>65</v>
      </c>
      <c r="Q575" s="8">
        <v>207</v>
      </c>
      <c r="R575" t="str">
        <f>TEXT(sala[[#This Row],[Hora de Llegada]],"DD/MM/AAAA")</f>
        <v>06/04/2023</v>
      </c>
      <c r="S575" t="str">
        <f>UPPER(TEXT(sala[[#This Row],[Fecha factura]],"DDDD"))</f>
        <v>JUEVES</v>
      </c>
      <c r="T575" s="10">
        <f>sala[[#This Row],[Hora de Salida]] - sala[[#This Row],[Hora de Llegada]] + IF(sala[[#This Row],[Estado de la Mesa]]="Ocupada",15/1440,0)</f>
        <v>0.10902777778392192</v>
      </c>
      <c r="U575" s="2">
        <v>168</v>
      </c>
      <c r="V575" s="9">
        <f>sala[[#This Row],[Tiempo de Preparacion (Minutos)]]/1440</f>
        <v>0.11666666666666667</v>
      </c>
      <c r="W575" s="10">
        <f>IF(sala[[#This Row],[Tiempo de permanencia]]-sala[[#This Row],[Tiempo de Preparacion (Horas)]]&lt;0,0,sala[[#This Row],[Tiempo de permanencia]]-sala[[#This Row],[Tiempo de Preparacion (Horas)]])</f>
        <v>0</v>
      </c>
      <c r="X575" t="str">
        <f>IF(sala[[#This Row],[Tiempo Degustacion]]=0,"NO", "SI")</f>
        <v>NO</v>
      </c>
    </row>
    <row r="576" spans="1:24" x14ac:dyDescent="0.45">
      <c r="A576" s="3">
        <v>15</v>
      </c>
      <c r="B576" t="s">
        <v>645</v>
      </c>
      <c r="C576">
        <v>4</v>
      </c>
      <c r="D576" s="1">
        <v>45022.066666666666</v>
      </c>
      <c r="E576" s="1">
        <v>45022.197222222225</v>
      </c>
      <c r="F576" t="s">
        <v>30</v>
      </c>
      <c r="G576" t="s">
        <v>9</v>
      </c>
      <c r="H576" t="s">
        <v>1357</v>
      </c>
      <c r="I576" t="s">
        <v>1062</v>
      </c>
      <c r="J576" t="s">
        <v>21</v>
      </c>
      <c r="K576" s="3">
        <v>575</v>
      </c>
      <c r="L576" t="s">
        <v>28</v>
      </c>
      <c r="M576" t="s">
        <v>143</v>
      </c>
      <c r="Q576" s="8">
        <v>18</v>
      </c>
      <c r="R576" t="str">
        <f>TEXT(sala[[#This Row],[Hora de Llegada]],"DD/MM/AAAA")</f>
        <v>06/04/2023</v>
      </c>
      <c r="S576" t="str">
        <f>UPPER(TEXT(sala[[#This Row],[Fecha factura]],"DDDD"))</f>
        <v>JUEVES</v>
      </c>
      <c r="T576" s="10">
        <f>sala[[#This Row],[Hora de Salida]] - sala[[#This Row],[Hora de Llegada]] + IF(sala[[#This Row],[Estado de la Mesa]]="Ocupada",15/1440,0)</f>
        <v>0.13055555555911269</v>
      </c>
      <c r="U576" s="2">
        <v>44</v>
      </c>
      <c r="V576" s="9">
        <f>sala[[#This Row],[Tiempo de Preparacion (Minutos)]]/1440</f>
        <v>3.0555555555555555E-2</v>
      </c>
      <c r="W576" s="10">
        <f>IF(sala[[#This Row],[Tiempo de permanencia]]-sala[[#This Row],[Tiempo de Preparacion (Horas)]]&lt;0,0,sala[[#This Row],[Tiempo de permanencia]]-sala[[#This Row],[Tiempo de Preparacion (Horas)]])</f>
        <v>0.10000000000355713</v>
      </c>
      <c r="X576" t="str">
        <f>IF(sala[[#This Row],[Tiempo Degustacion]]=0,"NO", "SI")</f>
        <v>SI</v>
      </c>
    </row>
    <row r="577" spans="1:24" x14ac:dyDescent="0.45">
      <c r="A577" s="3">
        <v>9</v>
      </c>
      <c r="B577" t="s">
        <v>1063</v>
      </c>
      <c r="C577">
        <v>1</v>
      </c>
      <c r="D577" s="1">
        <v>45022.164583333331</v>
      </c>
      <c r="E577" s="1">
        <v>45022.29583333333</v>
      </c>
      <c r="F577" t="s">
        <v>30</v>
      </c>
      <c r="G577" t="s">
        <v>33</v>
      </c>
      <c r="H577" t="s">
        <v>15</v>
      </c>
      <c r="I577" t="s">
        <v>1064</v>
      </c>
      <c r="J577" t="s">
        <v>11</v>
      </c>
      <c r="K577" s="3">
        <v>576</v>
      </c>
      <c r="L577" t="s">
        <v>50</v>
      </c>
      <c r="M577" t="s">
        <v>512</v>
      </c>
      <c r="N577" t="s">
        <v>23</v>
      </c>
      <c r="O577" t="s">
        <v>24</v>
      </c>
      <c r="Q577" s="8">
        <v>234</v>
      </c>
      <c r="R577" t="str">
        <f>TEXT(sala[[#This Row],[Hora de Llegada]],"DD/MM/AAAA")</f>
        <v>06/04/2023</v>
      </c>
      <c r="S577" t="str">
        <f>UPPER(TEXT(sala[[#This Row],[Fecha factura]],"DDDD"))</f>
        <v>JUEVES</v>
      </c>
      <c r="T577" s="10">
        <f>sala[[#This Row],[Hora de Salida]] - sala[[#This Row],[Hora de Llegada]] + IF(sala[[#This Row],[Estado de la Mesa]]="Ocupada",15/1440,0)</f>
        <v>0.13124999999854481</v>
      </c>
      <c r="U577" s="2">
        <v>115</v>
      </c>
      <c r="V577" s="9">
        <f>sala[[#This Row],[Tiempo de Preparacion (Minutos)]]/1440</f>
        <v>7.9861111111111105E-2</v>
      </c>
      <c r="W577" s="10">
        <f>IF(sala[[#This Row],[Tiempo de permanencia]]-sala[[#This Row],[Tiempo de Preparacion (Horas)]]&lt;0,0,sala[[#This Row],[Tiempo de permanencia]]-sala[[#This Row],[Tiempo de Preparacion (Horas)]])</f>
        <v>5.1388888887433704E-2</v>
      </c>
      <c r="X577" t="str">
        <f>IF(sala[[#This Row],[Tiempo Degustacion]]=0,"NO", "SI")</f>
        <v>SI</v>
      </c>
    </row>
    <row r="578" spans="1:24" x14ac:dyDescent="0.45">
      <c r="A578" s="3">
        <v>5</v>
      </c>
      <c r="B578" t="s">
        <v>1065</v>
      </c>
      <c r="C578">
        <v>4</v>
      </c>
      <c r="D578" s="1">
        <v>45022.134027777778</v>
      </c>
      <c r="E578" s="1">
        <v>45022.277777777781</v>
      </c>
      <c r="F578" t="s">
        <v>30</v>
      </c>
      <c r="G578" t="s">
        <v>9</v>
      </c>
      <c r="H578" t="s">
        <v>1357</v>
      </c>
      <c r="I578" t="s">
        <v>1066</v>
      </c>
      <c r="J578" t="s">
        <v>21</v>
      </c>
      <c r="K578" s="3">
        <v>577</v>
      </c>
      <c r="L578" t="s">
        <v>1354</v>
      </c>
      <c r="M578" t="s">
        <v>143</v>
      </c>
      <c r="N578" t="s">
        <v>150</v>
      </c>
      <c r="Q578" s="8">
        <v>40</v>
      </c>
      <c r="R578" t="str">
        <f>TEXT(sala[[#This Row],[Hora de Llegada]],"DD/MM/AAAA")</f>
        <v>06/04/2023</v>
      </c>
      <c r="S578" t="str">
        <f>UPPER(TEXT(sala[[#This Row],[Fecha factura]],"DDDD"))</f>
        <v>JUEVES</v>
      </c>
      <c r="T578" s="10">
        <f>sala[[#This Row],[Hora de Salida]] - sala[[#This Row],[Hora de Llegada]] + IF(sala[[#This Row],[Estado de la Mesa]]="Ocupada",15/1440,0)</f>
        <v>0.14375000000291038</v>
      </c>
      <c r="U578" s="2">
        <v>25</v>
      </c>
      <c r="V578" s="9">
        <f>sala[[#This Row],[Tiempo de Preparacion (Minutos)]]/1440</f>
        <v>1.7361111111111112E-2</v>
      </c>
      <c r="W578" s="10">
        <f>IF(sala[[#This Row],[Tiempo de permanencia]]-sala[[#This Row],[Tiempo de Preparacion (Horas)]]&lt;0,0,sala[[#This Row],[Tiempo de permanencia]]-sala[[#This Row],[Tiempo de Preparacion (Horas)]])</f>
        <v>0.12638888889179928</v>
      </c>
      <c r="X578" t="str">
        <f>IF(sala[[#This Row],[Tiempo Degustacion]]=0,"NO", "SI")</f>
        <v>SI</v>
      </c>
    </row>
    <row r="579" spans="1:24" x14ac:dyDescent="0.45">
      <c r="A579" s="3">
        <v>11</v>
      </c>
      <c r="B579" t="s">
        <v>456</v>
      </c>
      <c r="C579">
        <v>6</v>
      </c>
      <c r="D579" s="1">
        <v>45022.09097222222</v>
      </c>
      <c r="E579" s="1">
        <v>45022.183333333334</v>
      </c>
      <c r="F579" t="s">
        <v>8</v>
      </c>
      <c r="G579" t="s">
        <v>9</v>
      </c>
      <c r="H579" t="s">
        <v>1357</v>
      </c>
      <c r="I579" t="s">
        <v>1067</v>
      </c>
      <c r="J579" t="s">
        <v>38</v>
      </c>
      <c r="K579" s="3">
        <v>578</v>
      </c>
      <c r="L579" t="s">
        <v>1359</v>
      </c>
      <c r="M579" t="s">
        <v>123</v>
      </c>
      <c r="Q579" s="8">
        <v>90</v>
      </c>
      <c r="R579" t="str">
        <f>TEXT(sala[[#This Row],[Hora de Llegada]],"DD/MM/AAAA")</f>
        <v>06/04/2023</v>
      </c>
      <c r="S579" t="str">
        <f>UPPER(TEXT(sala[[#This Row],[Fecha factura]],"DDDD"))</f>
        <v>JUEVES</v>
      </c>
      <c r="T579" s="10">
        <f>sala[[#This Row],[Hora de Salida]] - sala[[#This Row],[Hora de Llegada]] + IF(sala[[#This Row],[Estado de la Mesa]]="Ocupada",15/1440,0)</f>
        <v>0.10277777778052648</v>
      </c>
      <c r="U579" s="2">
        <v>44</v>
      </c>
      <c r="V579" s="9">
        <f>sala[[#This Row],[Tiempo de Preparacion (Minutos)]]/1440</f>
        <v>3.0555555555555555E-2</v>
      </c>
      <c r="W579" s="10">
        <f>IF(sala[[#This Row],[Tiempo de permanencia]]-sala[[#This Row],[Tiempo de Preparacion (Horas)]]&lt;0,0,sala[[#This Row],[Tiempo de permanencia]]-sala[[#This Row],[Tiempo de Preparacion (Horas)]])</f>
        <v>7.2222222224970919E-2</v>
      </c>
      <c r="X579" t="str">
        <f>IF(sala[[#This Row],[Tiempo Degustacion]]=0,"NO", "SI")</f>
        <v>SI</v>
      </c>
    </row>
    <row r="580" spans="1:24" x14ac:dyDescent="0.45">
      <c r="A580" s="3">
        <v>9</v>
      </c>
      <c r="B580" t="s">
        <v>1068</v>
      </c>
      <c r="C580">
        <v>2</v>
      </c>
      <c r="D580" s="1">
        <v>45022.006944444445</v>
      </c>
      <c r="E580" s="1">
        <v>45022.095138888886</v>
      </c>
      <c r="F580" t="s">
        <v>8</v>
      </c>
      <c r="G580" t="s">
        <v>9</v>
      </c>
      <c r="H580" t="s">
        <v>1357</v>
      </c>
      <c r="I580" t="s">
        <v>1069</v>
      </c>
      <c r="J580" t="s">
        <v>21</v>
      </c>
      <c r="K580" s="3">
        <v>579</v>
      </c>
      <c r="L580" t="s">
        <v>28</v>
      </c>
      <c r="M580" t="s">
        <v>229</v>
      </c>
      <c r="Q580" s="8">
        <v>50</v>
      </c>
      <c r="R580" t="str">
        <f>TEXT(sala[[#This Row],[Hora de Llegada]],"DD/MM/AAAA")</f>
        <v>06/04/2023</v>
      </c>
      <c r="S580" t="str">
        <f>UPPER(TEXT(sala[[#This Row],[Fecha factura]],"DDDD"))</f>
        <v>JUEVES</v>
      </c>
      <c r="T580" s="10">
        <f>sala[[#This Row],[Hora de Salida]] - sala[[#This Row],[Hora de Llegada]] + IF(sala[[#This Row],[Estado de la Mesa]]="Ocupada",15/1440,0)</f>
        <v>8.819444444088731E-2</v>
      </c>
      <c r="U580" s="2">
        <v>48</v>
      </c>
      <c r="V580" s="9">
        <f>sala[[#This Row],[Tiempo de Preparacion (Minutos)]]/1440</f>
        <v>3.3333333333333333E-2</v>
      </c>
      <c r="W580" s="10">
        <f>IF(sala[[#This Row],[Tiempo de permanencia]]-sala[[#This Row],[Tiempo de Preparacion (Horas)]]&lt;0,0,sala[[#This Row],[Tiempo de permanencia]]-sala[[#This Row],[Tiempo de Preparacion (Horas)]])</f>
        <v>5.4861111107553977E-2</v>
      </c>
      <c r="X580" t="str">
        <f>IF(sala[[#This Row],[Tiempo Degustacion]]=0,"NO", "SI")</f>
        <v>SI</v>
      </c>
    </row>
    <row r="581" spans="1:24" x14ac:dyDescent="0.45">
      <c r="A581" s="3">
        <v>10</v>
      </c>
      <c r="B581" t="s">
        <v>129</v>
      </c>
      <c r="C581">
        <v>5</v>
      </c>
      <c r="D581" s="1">
        <v>45022.004166666666</v>
      </c>
      <c r="E581" s="1">
        <v>45022.054166666669</v>
      </c>
      <c r="F581" t="s">
        <v>30</v>
      </c>
      <c r="G581" t="s">
        <v>9</v>
      </c>
      <c r="H581" t="s">
        <v>1356</v>
      </c>
      <c r="I581" t="s">
        <v>1070</v>
      </c>
      <c r="J581" t="s">
        <v>21</v>
      </c>
      <c r="K581" s="3">
        <v>580</v>
      </c>
      <c r="L581" t="s">
        <v>50</v>
      </c>
      <c r="M581" t="s">
        <v>512</v>
      </c>
      <c r="Q581" s="8">
        <v>33</v>
      </c>
      <c r="R581" t="str">
        <f>TEXT(sala[[#This Row],[Hora de Llegada]],"DD/MM/AAAA")</f>
        <v>06/04/2023</v>
      </c>
      <c r="S581" t="str">
        <f>UPPER(TEXT(sala[[#This Row],[Fecha factura]],"DDDD"))</f>
        <v>JUEVES</v>
      </c>
      <c r="T581" s="10">
        <f>sala[[#This Row],[Hora de Salida]] - sala[[#This Row],[Hora de Llegada]] + IF(sala[[#This Row],[Estado de la Mesa]]="Ocupada",15/1440,0)</f>
        <v>5.0000000002910383E-2</v>
      </c>
      <c r="U581" s="2">
        <v>30</v>
      </c>
      <c r="V581" s="9">
        <f>sala[[#This Row],[Tiempo de Preparacion (Minutos)]]/1440</f>
        <v>2.0833333333333332E-2</v>
      </c>
      <c r="W581" s="10">
        <f>IF(sala[[#This Row],[Tiempo de permanencia]]-sala[[#This Row],[Tiempo de Preparacion (Horas)]]&lt;0,0,sala[[#This Row],[Tiempo de permanencia]]-sala[[#This Row],[Tiempo de Preparacion (Horas)]])</f>
        <v>2.9166666669577051E-2</v>
      </c>
      <c r="X581" t="str">
        <f>IF(sala[[#This Row],[Tiempo Degustacion]]=0,"NO", "SI")</f>
        <v>SI</v>
      </c>
    </row>
    <row r="582" spans="1:24" x14ac:dyDescent="0.45">
      <c r="A582" s="3">
        <v>18</v>
      </c>
      <c r="B582" t="s">
        <v>261</v>
      </c>
      <c r="C582">
        <v>5</v>
      </c>
      <c r="D582" s="1">
        <v>45022.147916666669</v>
      </c>
      <c r="E582" s="1">
        <v>45022.213888888888</v>
      </c>
      <c r="F582" t="s">
        <v>30</v>
      </c>
      <c r="G582" t="s">
        <v>9</v>
      </c>
      <c r="H582" t="s">
        <v>1357</v>
      </c>
      <c r="I582" t="s">
        <v>1071</v>
      </c>
      <c r="J582" t="s">
        <v>38</v>
      </c>
      <c r="K582" s="3">
        <v>581</v>
      </c>
      <c r="L582" t="s">
        <v>1354</v>
      </c>
      <c r="M582" t="s">
        <v>512</v>
      </c>
      <c r="N582" t="s">
        <v>161</v>
      </c>
      <c r="Q582" s="8">
        <v>123</v>
      </c>
      <c r="R582" t="str">
        <f>TEXT(sala[[#This Row],[Hora de Llegada]],"DD/MM/AAAA")</f>
        <v>06/04/2023</v>
      </c>
      <c r="S582" t="str">
        <f>UPPER(TEXT(sala[[#This Row],[Fecha factura]],"DDDD"))</f>
        <v>JUEVES</v>
      </c>
      <c r="T582" s="10">
        <f>sala[[#This Row],[Hora de Salida]] - sala[[#This Row],[Hora de Llegada]] + IF(sala[[#This Row],[Estado de la Mesa]]="Ocupada",15/1440,0)</f>
        <v>7.6388888885655135E-2</v>
      </c>
      <c r="U582" s="2">
        <v>55</v>
      </c>
      <c r="V582" s="9">
        <f>sala[[#This Row],[Tiempo de Preparacion (Minutos)]]/1440</f>
        <v>3.8194444444444448E-2</v>
      </c>
      <c r="W582" s="10">
        <f>IF(sala[[#This Row],[Tiempo de permanencia]]-sala[[#This Row],[Tiempo de Preparacion (Horas)]]&lt;0,0,sala[[#This Row],[Tiempo de permanencia]]-sala[[#This Row],[Tiempo de Preparacion (Horas)]])</f>
        <v>3.8194444441210687E-2</v>
      </c>
      <c r="X582" t="str">
        <f>IF(sala[[#This Row],[Tiempo Degustacion]]=0,"NO", "SI")</f>
        <v>SI</v>
      </c>
    </row>
    <row r="583" spans="1:24" x14ac:dyDescent="0.45">
      <c r="A583" s="3">
        <v>3</v>
      </c>
      <c r="B583" t="s">
        <v>1072</v>
      </c>
      <c r="C583">
        <v>1</v>
      </c>
      <c r="D583" s="1">
        <v>45022.158333333333</v>
      </c>
      <c r="E583" s="1">
        <v>45022.214583333334</v>
      </c>
      <c r="F583" t="s">
        <v>19</v>
      </c>
      <c r="G583" t="s">
        <v>9</v>
      </c>
      <c r="H583" t="s">
        <v>1357</v>
      </c>
      <c r="I583" t="s">
        <v>1073</v>
      </c>
      <c r="J583" t="s">
        <v>11</v>
      </c>
      <c r="K583" s="3">
        <v>582</v>
      </c>
      <c r="L583" t="s">
        <v>50</v>
      </c>
      <c r="M583" t="s">
        <v>200</v>
      </c>
      <c r="Q583" s="8">
        <v>54</v>
      </c>
      <c r="R583" t="str">
        <f>TEXT(sala[[#This Row],[Hora de Llegada]],"DD/MM/AAAA")</f>
        <v>06/04/2023</v>
      </c>
      <c r="S583" t="str">
        <f>UPPER(TEXT(sala[[#This Row],[Fecha factura]],"DDDD"))</f>
        <v>JUEVES</v>
      </c>
      <c r="T583" s="10">
        <f>sala[[#This Row],[Hora de Salida]] - sala[[#This Row],[Hora de Llegada]] + IF(sala[[#This Row],[Estado de la Mesa]]="Ocupada",15/1440,0)</f>
        <v>5.6250000001455192E-2</v>
      </c>
      <c r="U583" s="2">
        <v>42</v>
      </c>
      <c r="V583" s="9">
        <f>sala[[#This Row],[Tiempo de Preparacion (Minutos)]]/1440</f>
        <v>2.9166666666666667E-2</v>
      </c>
      <c r="W583" s="10">
        <f>IF(sala[[#This Row],[Tiempo de permanencia]]-sala[[#This Row],[Tiempo de Preparacion (Horas)]]&lt;0,0,sala[[#This Row],[Tiempo de permanencia]]-sala[[#This Row],[Tiempo de Preparacion (Horas)]])</f>
        <v>2.7083333334788524E-2</v>
      </c>
      <c r="X583" t="str">
        <f>IF(sala[[#This Row],[Tiempo Degustacion]]=0,"NO", "SI")</f>
        <v>SI</v>
      </c>
    </row>
    <row r="584" spans="1:24" x14ac:dyDescent="0.45">
      <c r="A584" s="3">
        <v>9</v>
      </c>
      <c r="B584" t="s">
        <v>551</v>
      </c>
      <c r="C584">
        <v>2</v>
      </c>
      <c r="D584" s="1">
        <v>45022.070138888892</v>
      </c>
      <c r="E584" s="1">
        <v>45022.148611111108</v>
      </c>
      <c r="F584" t="s">
        <v>19</v>
      </c>
      <c r="G584" t="s">
        <v>33</v>
      </c>
      <c r="H584" t="s">
        <v>1356</v>
      </c>
      <c r="I584" t="s">
        <v>1074</v>
      </c>
      <c r="J584" t="s">
        <v>21</v>
      </c>
      <c r="K584" s="3">
        <v>583</v>
      </c>
      <c r="L584" t="s">
        <v>22</v>
      </c>
      <c r="M584" t="s">
        <v>211</v>
      </c>
      <c r="N584" t="s">
        <v>72</v>
      </c>
      <c r="O584" t="s">
        <v>46</v>
      </c>
      <c r="P584" t="s">
        <v>75</v>
      </c>
      <c r="Q584" s="8">
        <v>243</v>
      </c>
      <c r="R584" t="str">
        <f>TEXT(sala[[#This Row],[Hora de Llegada]],"DD/MM/AAAA")</f>
        <v>06/04/2023</v>
      </c>
      <c r="S584" t="str">
        <f>UPPER(TEXT(sala[[#This Row],[Fecha factura]],"DDDD"))</f>
        <v>JUEVES</v>
      </c>
      <c r="T584" s="10">
        <f>sala[[#This Row],[Hora de Salida]] - sala[[#This Row],[Hora de Llegada]] + IF(sala[[#This Row],[Estado de la Mesa]]="Ocupada",15/1440,0)</f>
        <v>7.847222221607808E-2</v>
      </c>
      <c r="U584" s="2">
        <v>105</v>
      </c>
      <c r="V584" s="9">
        <f>sala[[#This Row],[Tiempo de Preparacion (Minutos)]]/1440</f>
        <v>7.2916666666666671E-2</v>
      </c>
      <c r="W584" s="10">
        <f>IF(sala[[#This Row],[Tiempo de permanencia]]-sala[[#This Row],[Tiempo de Preparacion (Horas)]]&lt;0,0,sala[[#This Row],[Tiempo de permanencia]]-sala[[#This Row],[Tiempo de Preparacion (Horas)]])</f>
        <v>5.5555555494114089E-3</v>
      </c>
      <c r="X584" t="str">
        <f>IF(sala[[#This Row],[Tiempo Degustacion]]=0,"NO", "SI")</f>
        <v>SI</v>
      </c>
    </row>
    <row r="585" spans="1:24" x14ac:dyDescent="0.45">
      <c r="A585" s="3">
        <v>9</v>
      </c>
      <c r="B585" t="s">
        <v>1075</v>
      </c>
      <c r="C585">
        <v>4</v>
      </c>
      <c r="D585" s="1">
        <v>45022.149305555555</v>
      </c>
      <c r="E585" s="1">
        <v>45022.290972222225</v>
      </c>
      <c r="F585" t="s">
        <v>8</v>
      </c>
      <c r="G585" t="s">
        <v>9</v>
      </c>
      <c r="H585" t="s">
        <v>1356</v>
      </c>
      <c r="I585" t="s">
        <v>1076</v>
      </c>
      <c r="J585" t="s">
        <v>11</v>
      </c>
      <c r="K585" s="3">
        <v>584</v>
      </c>
      <c r="L585" t="s">
        <v>79</v>
      </c>
      <c r="M585" t="s">
        <v>126</v>
      </c>
      <c r="N585" t="s">
        <v>23</v>
      </c>
      <c r="O585" t="s">
        <v>42</v>
      </c>
      <c r="Q585" s="8">
        <v>139</v>
      </c>
      <c r="R585" t="str">
        <f>TEXT(sala[[#This Row],[Hora de Llegada]],"DD/MM/AAAA")</f>
        <v>06/04/2023</v>
      </c>
      <c r="S585" t="str">
        <f>UPPER(TEXT(sala[[#This Row],[Fecha factura]],"DDDD"))</f>
        <v>JUEVES</v>
      </c>
      <c r="T585" s="10">
        <f>sala[[#This Row],[Hora de Salida]] - sala[[#This Row],[Hora de Llegada]] + IF(sala[[#This Row],[Estado de la Mesa]]="Ocupada",15/1440,0)</f>
        <v>0.14166666667006211</v>
      </c>
      <c r="U585" s="2">
        <v>114</v>
      </c>
      <c r="V585" s="9">
        <f>sala[[#This Row],[Tiempo de Preparacion (Minutos)]]/1440</f>
        <v>7.9166666666666663E-2</v>
      </c>
      <c r="W585" s="10">
        <f>IF(sala[[#This Row],[Tiempo de permanencia]]-sala[[#This Row],[Tiempo de Preparacion (Horas)]]&lt;0,0,sala[[#This Row],[Tiempo de permanencia]]-sala[[#This Row],[Tiempo de Preparacion (Horas)]])</f>
        <v>6.2500000003395451E-2</v>
      </c>
      <c r="X585" t="str">
        <f>IF(sala[[#This Row],[Tiempo Degustacion]]=0,"NO", "SI")</f>
        <v>SI</v>
      </c>
    </row>
    <row r="586" spans="1:24" x14ac:dyDescent="0.45">
      <c r="A586" s="3">
        <v>3</v>
      </c>
      <c r="B586" t="s">
        <v>904</v>
      </c>
      <c r="C586">
        <v>5</v>
      </c>
      <c r="D586" s="1">
        <v>45022.057638888888</v>
      </c>
      <c r="E586" s="1">
        <v>45022.109027777777</v>
      </c>
      <c r="F586" t="s">
        <v>8</v>
      </c>
      <c r="G586" t="s">
        <v>14</v>
      </c>
      <c r="H586" t="s">
        <v>1357</v>
      </c>
      <c r="I586" t="s">
        <v>1077</v>
      </c>
      <c r="J586" t="s">
        <v>21</v>
      </c>
      <c r="K586" s="3">
        <v>585</v>
      </c>
      <c r="L586" t="s">
        <v>71</v>
      </c>
      <c r="M586" t="s">
        <v>480</v>
      </c>
      <c r="N586" t="s">
        <v>55</v>
      </c>
      <c r="O586" t="s">
        <v>72</v>
      </c>
      <c r="P586" t="s">
        <v>83</v>
      </c>
      <c r="Q586" s="8">
        <v>128</v>
      </c>
      <c r="R586" t="str">
        <f>TEXT(sala[[#This Row],[Hora de Llegada]],"DD/MM/AAAA")</f>
        <v>06/04/2023</v>
      </c>
      <c r="S586" t="str">
        <f>UPPER(TEXT(sala[[#This Row],[Fecha factura]],"DDDD"))</f>
        <v>JUEVES</v>
      </c>
      <c r="T586" s="10">
        <f>sala[[#This Row],[Hora de Salida]] - sala[[#This Row],[Hora de Llegada]] + IF(sala[[#This Row],[Estado de la Mesa]]="Ocupada",15/1440,0)</f>
        <v>5.1388888889050577E-2</v>
      </c>
      <c r="U586" s="2">
        <v>95</v>
      </c>
      <c r="V586" s="9">
        <f>sala[[#This Row],[Tiempo de Preparacion (Minutos)]]/1440</f>
        <v>6.5972222222222224E-2</v>
      </c>
      <c r="W586" s="10">
        <f>IF(sala[[#This Row],[Tiempo de permanencia]]-sala[[#This Row],[Tiempo de Preparacion (Horas)]]&lt;0,0,sala[[#This Row],[Tiempo de permanencia]]-sala[[#This Row],[Tiempo de Preparacion (Horas)]])</f>
        <v>0</v>
      </c>
      <c r="X586" t="str">
        <f>IF(sala[[#This Row],[Tiempo Degustacion]]=0,"NO", "SI")</f>
        <v>NO</v>
      </c>
    </row>
    <row r="587" spans="1:24" x14ac:dyDescent="0.45">
      <c r="A587" s="3">
        <v>17</v>
      </c>
      <c r="B587" t="s">
        <v>1078</v>
      </c>
      <c r="C587">
        <v>5</v>
      </c>
      <c r="D587" s="1">
        <v>45022.030555555553</v>
      </c>
      <c r="E587" s="1">
        <v>45022.163194444445</v>
      </c>
      <c r="F587" t="s">
        <v>8</v>
      </c>
      <c r="G587" t="s">
        <v>33</v>
      </c>
      <c r="H587" t="s">
        <v>15</v>
      </c>
      <c r="I587" t="s">
        <v>329</v>
      </c>
      <c r="J587" t="s">
        <v>38</v>
      </c>
      <c r="K587" s="3">
        <v>586</v>
      </c>
      <c r="L587" t="s">
        <v>39</v>
      </c>
      <c r="M587" t="s">
        <v>512</v>
      </c>
      <c r="N587" t="s">
        <v>46</v>
      </c>
      <c r="Q587" s="8">
        <v>171</v>
      </c>
      <c r="R587" t="str">
        <f>TEXT(sala[[#This Row],[Hora de Llegada]],"DD/MM/AAAA")</f>
        <v>06/04/2023</v>
      </c>
      <c r="S587" t="str">
        <f>UPPER(TEXT(sala[[#This Row],[Fecha factura]],"DDDD"))</f>
        <v>JUEVES</v>
      </c>
      <c r="T587" s="10">
        <f>sala[[#This Row],[Hora de Salida]] - sala[[#This Row],[Hora de Llegada]] + IF(sala[[#This Row],[Estado de la Mesa]]="Ocupada",15/1440,0)</f>
        <v>0.14305555555862762</v>
      </c>
      <c r="U587" s="2">
        <v>92</v>
      </c>
      <c r="V587" s="9">
        <f>sala[[#This Row],[Tiempo de Preparacion (Minutos)]]/1440</f>
        <v>6.3888888888888884E-2</v>
      </c>
      <c r="W587" s="10">
        <f>IF(sala[[#This Row],[Tiempo de permanencia]]-sala[[#This Row],[Tiempo de Preparacion (Horas)]]&lt;0,0,sala[[#This Row],[Tiempo de permanencia]]-sala[[#This Row],[Tiempo de Preparacion (Horas)]])</f>
        <v>7.9166666669738733E-2</v>
      </c>
      <c r="X587" t="str">
        <f>IF(sala[[#This Row],[Tiempo Degustacion]]=0,"NO", "SI")</f>
        <v>SI</v>
      </c>
    </row>
    <row r="588" spans="1:24" x14ac:dyDescent="0.45">
      <c r="A588" s="3">
        <v>7</v>
      </c>
      <c r="B588" t="s">
        <v>1079</v>
      </c>
      <c r="C588">
        <v>4</v>
      </c>
      <c r="D588" s="1">
        <v>45022.151388888888</v>
      </c>
      <c r="E588" s="1">
        <v>45022.195833333331</v>
      </c>
      <c r="F588" t="s">
        <v>8</v>
      </c>
      <c r="G588" t="s">
        <v>14</v>
      </c>
      <c r="H588" t="s">
        <v>1357</v>
      </c>
      <c r="I588" t="s">
        <v>1080</v>
      </c>
      <c r="J588" t="s">
        <v>38</v>
      </c>
      <c r="K588" s="3">
        <v>587</v>
      </c>
      <c r="L588" t="s">
        <v>50</v>
      </c>
      <c r="M588" t="s">
        <v>300</v>
      </c>
      <c r="Q588" s="8">
        <v>48</v>
      </c>
      <c r="R588" t="str">
        <f>TEXT(sala[[#This Row],[Hora de Llegada]],"DD/MM/AAAA")</f>
        <v>06/04/2023</v>
      </c>
      <c r="S588" t="str">
        <f>UPPER(TEXT(sala[[#This Row],[Fecha factura]],"DDDD"))</f>
        <v>JUEVES</v>
      </c>
      <c r="T588" s="10">
        <f>sala[[#This Row],[Hora de Salida]] - sala[[#This Row],[Hora de Llegada]] + IF(sala[[#This Row],[Estado de la Mesa]]="Ocupada",15/1440,0)</f>
        <v>5.4861111110464357E-2</v>
      </c>
      <c r="U588" s="2">
        <v>43</v>
      </c>
      <c r="V588" s="9">
        <f>sala[[#This Row],[Tiempo de Preparacion (Minutos)]]/1440</f>
        <v>2.9861111111111113E-2</v>
      </c>
      <c r="W588" s="10">
        <f>IF(sala[[#This Row],[Tiempo de permanencia]]-sala[[#This Row],[Tiempo de Preparacion (Horas)]]&lt;0,0,sala[[#This Row],[Tiempo de permanencia]]-sala[[#This Row],[Tiempo de Preparacion (Horas)]])</f>
        <v>2.4999999999353244E-2</v>
      </c>
      <c r="X588" t="str">
        <f>IF(sala[[#This Row],[Tiempo Degustacion]]=0,"NO", "SI")</f>
        <v>SI</v>
      </c>
    </row>
    <row r="589" spans="1:24" x14ac:dyDescent="0.45">
      <c r="A589" s="3">
        <v>15</v>
      </c>
      <c r="B589" t="s">
        <v>1037</v>
      </c>
      <c r="C589">
        <v>2</v>
      </c>
      <c r="D589" s="1">
        <v>45022.097222222219</v>
      </c>
      <c r="E589" s="1">
        <v>45022.248611111114</v>
      </c>
      <c r="F589" t="s">
        <v>8</v>
      </c>
      <c r="G589" t="s">
        <v>33</v>
      </c>
      <c r="H589" t="s">
        <v>15</v>
      </c>
      <c r="I589" t="s">
        <v>1081</v>
      </c>
      <c r="J589" t="s">
        <v>21</v>
      </c>
      <c r="K589" s="3">
        <v>588</v>
      </c>
      <c r="L589" t="s">
        <v>28</v>
      </c>
      <c r="M589" t="s">
        <v>297</v>
      </c>
      <c r="N589" t="s">
        <v>83</v>
      </c>
      <c r="Q589" s="8">
        <v>101</v>
      </c>
      <c r="R589" t="str">
        <f>TEXT(sala[[#This Row],[Hora de Llegada]],"DD/MM/AAAA")</f>
        <v>06/04/2023</v>
      </c>
      <c r="S589" t="str">
        <f>UPPER(TEXT(sala[[#This Row],[Fecha factura]],"DDDD"))</f>
        <v>JUEVES</v>
      </c>
      <c r="T589" s="10">
        <f>sala[[#This Row],[Hora de Salida]] - sala[[#This Row],[Hora de Llegada]] + IF(sala[[#This Row],[Estado de la Mesa]]="Ocupada",15/1440,0)</f>
        <v>0.15138888889487134</v>
      </c>
      <c r="U589" s="2">
        <v>37</v>
      </c>
      <c r="V589" s="9">
        <f>sala[[#This Row],[Tiempo de Preparacion (Minutos)]]/1440</f>
        <v>2.5694444444444443E-2</v>
      </c>
      <c r="W589" s="10">
        <f>IF(sala[[#This Row],[Tiempo de permanencia]]-sala[[#This Row],[Tiempo de Preparacion (Horas)]]&lt;0,0,sala[[#This Row],[Tiempo de permanencia]]-sala[[#This Row],[Tiempo de Preparacion (Horas)]])</f>
        <v>0.12569444445042691</v>
      </c>
      <c r="X589" t="str">
        <f>IF(sala[[#This Row],[Tiempo Degustacion]]=0,"NO", "SI")</f>
        <v>SI</v>
      </c>
    </row>
    <row r="590" spans="1:24" x14ac:dyDescent="0.45">
      <c r="A590" s="3">
        <v>10</v>
      </c>
      <c r="B590" t="s">
        <v>1082</v>
      </c>
      <c r="C590">
        <v>4</v>
      </c>
      <c r="D590" s="1">
        <v>45022.134722222225</v>
      </c>
      <c r="E590" s="1">
        <v>45022.247916666667</v>
      </c>
      <c r="F590" t="s">
        <v>30</v>
      </c>
      <c r="G590" t="s">
        <v>9</v>
      </c>
      <c r="H590" t="s">
        <v>1356</v>
      </c>
      <c r="I590" t="s">
        <v>777</v>
      </c>
      <c r="J590" t="s">
        <v>21</v>
      </c>
      <c r="K590" s="3">
        <v>589</v>
      </c>
      <c r="L590" t="s">
        <v>50</v>
      </c>
      <c r="M590" t="s">
        <v>385</v>
      </c>
      <c r="N590" t="s">
        <v>90</v>
      </c>
      <c r="O590" t="s">
        <v>65</v>
      </c>
      <c r="P590" t="s">
        <v>87</v>
      </c>
      <c r="Q590" s="8">
        <v>284</v>
      </c>
      <c r="R590" t="str">
        <f>TEXT(sala[[#This Row],[Hora de Llegada]],"DD/MM/AAAA")</f>
        <v>06/04/2023</v>
      </c>
      <c r="S590" t="str">
        <f>UPPER(TEXT(sala[[#This Row],[Fecha factura]],"DDDD"))</f>
        <v>JUEVES</v>
      </c>
      <c r="T590" s="10">
        <f>sala[[#This Row],[Hora de Salida]] - sala[[#This Row],[Hora de Llegada]] + IF(sala[[#This Row],[Estado de la Mesa]]="Ocupada",15/1440,0)</f>
        <v>0.1131944444423425</v>
      </c>
      <c r="U590" s="2">
        <v>120</v>
      </c>
      <c r="V590" s="9">
        <f>sala[[#This Row],[Tiempo de Preparacion (Minutos)]]/1440</f>
        <v>8.3333333333333329E-2</v>
      </c>
      <c r="W590" s="10">
        <f>IF(sala[[#This Row],[Tiempo de permanencia]]-sala[[#This Row],[Tiempo de Preparacion (Horas)]]&lt;0,0,sala[[#This Row],[Tiempo de permanencia]]-sala[[#This Row],[Tiempo de Preparacion (Horas)]])</f>
        <v>2.9861111109009172E-2</v>
      </c>
      <c r="X590" t="str">
        <f>IF(sala[[#This Row],[Tiempo Degustacion]]=0,"NO", "SI")</f>
        <v>SI</v>
      </c>
    </row>
    <row r="591" spans="1:24" x14ac:dyDescent="0.45">
      <c r="A591" s="3">
        <v>3</v>
      </c>
      <c r="B591" t="s">
        <v>477</v>
      </c>
      <c r="C591">
        <v>6</v>
      </c>
      <c r="D591" s="1">
        <v>45022.114583333336</v>
      </c>
      <c r="E591" s="1">
        <v>45022.185416666667</v>
      </c>
      <c r="F591" t="s">
        <v>19</v>
      </c>
      <c r="G591" t="s">
        <v>14</v>
      </c>
      <c r="H591" t="s">
        <v>1357</v>
      </c>
      <c r="I591" t="s">
        <v>1083</v>
      </c>
      <c r="J591" t="s">
        <v>38</v>
      </c>
      <c r="K591" s="3">
        <v>590</v>
      </c>
      <c r="L591" t="s">
        <v>39</v>
      </c>
      <c r="M591" t="s">
        <v>98</v>
      </c>
      <c r="N591" t="s">
        <v>86</v>
      </c>
      <c r="Q591" s="8">
        <v>122</v>
      </c>
      <c r="R591" t="str">
        <f>TEXT(sala[[#This Row],[Hora de Llegada]],"DD/MM/AAAA")</f>
        <v>06/04/2023</v>
      </c>
      <c r="S591" t="str">
        <f>UPPER(TEXT(sala[[#This Row],[Fecha factura]],"DDDD"))</f>
        <v>JUEVES</v>
      </c>
      <c r="T591" s="10">
        <f>sala[[#This Row],[Hora de Salida]] - sala[[#This Row],[Hora de Llegada]] + IF(sala[[#This Row],[Estado de la Mesa]]="Ocupada",15/1440,0)</f>
        <v>8.1249999998059749E-2</v>
      </c>
      <c r="U591" s="2">
        <v>64</v>
      </c>
      <c r="V591" s="9">
        <f>sala[[#This Row],[Tiempo de Preparacion (Minutos)]]/1440</f>
        <v>4.4444444444444446E-2</v>
      </c>
      <c r="W591" s="10">
        <f>IF(sala[[#This Row],[Tiempo de permanencia]]-sala[[#This Row],[Tiempo de Preparacion (Horas)]]&lt;0,0,sala[[#This Row],[Tiempo de permanencia]]-sala[[#This Row],[Tiempo de Preparacion (Horas)]])</f>
        <v>3.6805555553615303E-2</v>
      </c>
      <c r="X591" t="str">
        <f>IF(sala[[#This Row],[Tiempo Degustacion]]=0,"NO", "SI")</f>
        <v>SI</v>
      </c>
    </row>
    <row r="592" spans="1:24" x14ac:dyDescent="0.45">
      <c r="A592" s="3">
        <v>11</v>
      </c>
      <c r="B592" t="s">
        <v>1084</v>
      </c>
      <c r="C592">
        <v>6</v>
      </c>
      <c r="D592" s="1">
        <v>45022.155555555553</v>
      </c>
      <c r="E592" s="1">
        <v>45022.263194444444</v>
      </c>
      <c r="F592" t="s">
        <v>8</v>
      </c>
      <c r="G592" t="s">
        <v>14</v>
      </c>
      <c r="H592" t="s">
        <v>1357</v>
      </c>
      <c r="I592" t="s">
        <v>1085</v>
      </c>
      <c r="J592" t="s">
        <v>21</v>
      </c>
      <c r="K592" s="3">
        <v>591</v>
      </c>
      <c r="L592" t="s">
        <v>45</v>
      </c>
      <c r="M592" t="s">
        <v>80</v>
      </c>
      <c r="Q592" s="8">
        <v>120</v>
      </c>
      <c r="R592" t="str">
        <f>TEXT(sala[[#This Row],[Hora de Llegada]],"DD/MM/AAAA")</f>
        <v>06/04/2023</v>
      </c>
      <c r="S592" t="str">
        <f>UPPER(TEXT(sala[[#This Row],[Fecha factura]],"DDDD"))</f>
        <v>JUEVES</v>
      </c>
      <c r="T592" s="10">
        <f>sala[[#This Row],[Hora de Salida]] - sala[[#This Row],[Hora de Llegada]] + IF(sala[[#This Row],[Estado de la Mesa]]="Ocupada",15/1440,0)</f>
        <v>0.10763888889050577</v>
      </c>
      <c r="U592" s="2">
        <v>51</v>
      </c>
      <c r="V592" s="9">
        <f>sala[[#This Row],[Tiempo de Preparacion (Minutos)]]/1440</f>
        <v>3.5416666666666666E-2</v>
      </c>
      <c r="W592" s="10">
        <f>IF(sala[[#This Row],[Tiempo de permanencia]]-sala[[#This Row],[Tiempo de Preparacion (Horas)]]&lt;0,0,sala[[#This Row],[Tiempo de permanencia]]-sala[[#This Row],[Tiempo de Preparacion (Horas)]])</f>
        <v>7.2222222223839103E-2</v>
      </c>
      <c r="X592" t="str">
        <f>IF(sala[[#This Row],[Tiempo Degustacion]]=0,"NO", "SI")</f>
        <v>SI</v>
      </c>
    </row>
    <row r="593" spans="1:24" x14ac:dyDescent="0.45">
      <c r="A593" s="3">
        <v>5</v>
      </c>
      <c r="B593" t="s">
        <v>1086</v>
      </c>
      <c r="C593">
        <v>1</v>
      </c>
      <c r="D593" s="1">
        <v>45022.033333333333</v>
      </c>
      <c r="E593" s="1">
        <v>45022.111111111109</v>
      </c>
      <c r="F593" t="s">
        <v>19</v>
      </c>
      <c r="G593" t="s">
        <v>9</v>
      </c>
      <c r="H593" t="s">
        <v>1357</v>
      </c>
      <c r="I593" t="s">
        <v>1087</v>
      </c>
      <c r="J593" t="s">
        <v>11</v>
      </c>
      <c r="K593" s="3">
        <v>592</v>
      </c>
      <c r="L593" t="s">
        <v>71</v>
      </c>
      <c r="M593" t="s">
        <v>390</v>
      </c>
      <c r="N593" t="s">
        <v>83</v>
      </c>
      <c r="Q593" s="8">
        <v>94</v>
      </c>
      <c r="R593" t="str">
        <f>TEXT(sala[[#This Row],[Hora de Llegada]],"DD/MM/AAAA")</f>
        <v>06/04/2023</v>
      </c>
      <c r="S593" t="str">
        <f>UPPER(TEXT(sala[[#This Row],[Fecha factura]],"DDDD"))</f>
        <v>JUEVES</v>
      </c>
      <c r="T593" s="10">
        <f>sala[[#This Row],[Hora de Salida]] - sala[[#This Row],[Hora de Llegada]] + IF(sala[[#This Row],[Estado de la Mesa]]="Ocupada",15/1440,0)</f>
        <v>7.7777777776645962E-2</v>
      </c>
      <c r="U593" s="2">
        <v>101</v>
      </c>
      <c r="V593" s="9">
        <f>sala[[#This Row],[Tiempo de Preparacion (Minutos)]]/1440</f>
        <v>7.013888888888889E-2</v>
      </c>
      <c r="W593" s="10">
        <f>IF(sala[[#This Row],[Tiempo de permanencia]]-sala[[#This Row],[Tiempo de Preparacion (Horas)]]&lt;0,0,sala[[#This Row],[Tiempo de permanencia]]-sala[[#This Row],[Tiempo de Preparacion (Horas)]])</f>
        <v>7.6388888877570726E-3</v>
      </c>
      <c r="X593" t="str">
        <f>IF(sala[[#This Row],[Tiempo Degustacion]]=0,"NO", "SI")</f>
        <v>SI</v>
      </c>
    </row>
    <row r="594" spans="1:24" x14ac:dyDescent="0.45">
      <c r="A594" s="3">
        <v>17</v>
      </c>
      <c r="B594" t="s">
        <v>1088</v>
      </c>
      <c r="C594">
        <v>5</v>
      </c>
      <c r="D594" s="1">
        <v>45022.017361111109</v>
      </c>
      <c r="E594" s="1">
        <v>45022.095138888886</v>
      </c>
      <c r="F594" t="s">
        <v>30</v>
      </c>
      <c r="G594" t="s">
        <v>9</v>
      </c>
      <c r="H594" t="s">
        <v>1356</v>
      </c>
      <c r="I594" t="s">
        <v>1089</v>
      </c>
      <c r="J594" t="s">
        <v>11</v>
      </c>
      <c r="K594" s="3">
        <v>593</v>
      </c>
      <c r="L594" t="s">
        <v>1359</v>
      </c>
      <c r="M594" t="s">
        <v>80</v>
      </c>
      <c r="N594" t="s">
        <v>23</v>
      </c>
      <c r="O594" t="s">
        <v>61</v>
      </c>
      <c r="P594" t="s">
        <v>24</v>
      </c>
      <c r="Q594" s="8">
        <v>209</v>
      </c>
      <c r="R594" t="str">
        <f>TEXT(sala[[#This Row],[Hora de Llegada]],"DD/MM/AAAA")</f>
        <v>06/04/2023</v>
      </c>
      <c r="S594" t="str">
        <f>UPPER(TEXT(sala[[#This Row],[Fecha factura]],"DDDD"))</f>
        <v>JUEVES</v>
      </c>
      <c r="T594" s="10">
        <f>sala[[#This Row],[Hora de Salida]] - sala[[#This Row],[Hora de Llegada]] + IF(sala[[#This Row],[Estado de la Mesa]]="Ocupada",15/1440,0)</f>
        <v>7.7777777776645962E-2</v>
      </c>
      <c r="U594" s="2">
        <v>48</v>
      </c>
      <c r="V594" s="9">
        <f>sala[[#This Row],[Tiempo de Preparacion (Minutos)]]/1440</f>
        <v>3.3333333333333333E-2</v>
      </c>
      <c r="W594" s="10">
        <f>IF(sala[[#This Row],[Tiempo de permanencia]]-sala[[#This Row],[Tiempo de Preparacion (Horas)]]&lt;0,0,sala[[#This Row],[Tiempo de permanencia]]-sala[[#This Row],[Tiempo de Preparacion (Horas)]])</f>
        <v>4.4444444443312629E-2</v>
      </c>
      <c r="X594" t="str">
        <f>IF(sala[[#This Row],[Tiempo Degustacion]]=0,"NO", "SI")</f>
        <v>SI</v>
      </c>
    </row>
    <row r="595" spans="1:24" x14ac:dyDescent="0.45">
      <c r="A595" s="3">
        <v>17</v>
      </c>
      <c r="B595" t="s">
        <v>1090</v>
      </c>
      <c r="C595">
        <v>1</v>
      </c>
      <c r="D595" s="1">
        <v>45022.138888888891</v>
      </c>
      <c r="E595" s="1">
        <v>45022.200694444444</v>
      </c>
      <c r="F595" t="s">
        <v>8</v>
      </c>
      <c r="G595" t="s">
        <v>9</v>
      </c>
      <c r="H595" t="s">
        <v>1356</v>
      </c>
      <c r="I595" t="s">
        <v>1091</v>
      </c>
      <c r="J595" t="s">
        <v>21</v>
      </c>
      <c r="K595" s="3">
        <v>594</v>
      </c>
      <c r="L595" t="s">
        <v>45</v>
      </c>
      <c r="M595" t="s">
        <v>512</v>
      </c>
      <c r="N595" t="s">
        <v>150</v>
      </c>
      <c r="O595" t="s">
        <v>86</v>
      </c>
      <c r="Q595" s="8">
        <v>139</v>
      </c>
      <c r="R595" t="str">
        <f>TEXT(sala[[#This Row],[Hora de Llegada]],"DD/MM/AAAA")</f>
        <v>06/04/2023</v>
      </c>
      <c r="S595" t="str">
        <f>UPPER(TEXT(sala[[#This Row],[Fecha factura]],"DDDD"))</f>
        <v>JUEVES</v>
      </c>
      <c r="T595" s="10">
        <f>sala[[#This Row],[Hora de Salida]] - sala[[#This Row],[Hora de Llegada]] + IF(sala[[#This Row],[Estado de la Mesa]]="Ocupada",15/1440,0)</f>
        <v>6.1805555553291924E-2</v>
      </c>
      <c r="U595" s="2">
        <v>98</v>
      </c>
      <c r="V595" s="9">
        <f>sala[[#This Row],[Tiempo de Preparacion (Minutos)]]/1440</f>
        <v>6.805555555555555E-2</v>
      </c>
      <c r="W595" s="10">
        <f>IF(sala[[#This Row],[Tiempo de permanencia]]-sala[[#This Row],[Tiempo de Preparacion (Horas)]]&lt;0,0,sala[[#This Row],[Tiempo de permanencia]]-sala[[#This Row],[Tiempo de Preparacion (Horas)]])</f>
        <v>0</v>
      </c>
      <c r="X595" t="str">
        <f>IF(sala[[#This Row],[Tiempo Degustacion]]=0,"NO", "SI")</f>
        <v>NO</v>
      </c>
    </row>
    <row r="596" spans="1:24" x14ac:dyDescent="0.45">
      <c r="A596" s="3">
        <v>9</v>
      </c>
      <c r="B596" t="s">
        <v>77</v>
      </c>
      <c r="C596">
        <v>5</v>
      </c>
      <c r="D596" s="1">
        <v>45022.127083333333</v>
      </c>
      <c r="E596" s="1">
        <v>45022.227083333331</v>
      </c>
      <c r="F596" t="s">
        <v>19</v>
      </c>
      <c r="G596" t="s">
        <v>9</v>
      </c>
      <c r="H596" t="s">
        <v>1357</v>
      </c>
      <c r="I596" t="s">
        <v>1092</v>
      </c>
      <c r="J596" t="s">
        <v>38</v>
      </c>
      <c r="K596" s="3">
        <v>595</v>
      </c>
      <c r="L596" t="s">
        <v>28</v>
      </c>
      <c r="M596" t="s">
        <v>126</v>
      </c>
      <c r="N596" t="s">
        <v>161</v>
      </c>
      <c r="Q596" s="8">
        <v>72</v>
      </c>
      <c r="R596" t="str">
        <f>TEXT(sala[[#This Row],[Hora de Llegada]],"DD/MM/AAAA")</f>
        <v>06/04/2023</v>
      </c>
      <c r="S596" t="str">
        <f>UPPER(TEXT(sala[[#This Row],[Fecha factura]],"DDDD"))</f>
        <v>JUEVES</v>
      </c>
      <c r="T596" s="10">
        <f>sala[[#This Row],[Hora de Salida]] - sala[[#This Row],[Hora de Llegada]] + IF(sala[[#This Row],[Estado de la Mesa]]="Ocupada",15/1440,0)</f>
        <v>0.11041666666521148</v>
      </c>
      <c r="U596" s="2">
        <v>49</v>
      </c>
      <c r="V596" s="9">
        <f>sala[[#This Row],[Tiempo de Preparacion (Minutos)]]/1440</f>
        <v>3.4027777777777775E-2</v>
      </c>
      <c r="W596" s="10">
        <f>IF(sala[[#This Row],[Tiempo de permanencia]]-sala[[#This Row],[Tiempo de Preparacion (Horas)]]&lt;0,0,sala[[#This Row],[Tiempo de permanencia]]-sala[[#This Row],[Tiempo de Preparacion (Horas)]])</f>
        <v>7.6388888887433698E-2</v>
      </c>
      <c r="X596" t="str">
        <f>IF(sala[[#This Row],[Tiempo Degustacion]]=0,"NO", "SI")</f>
        <v>SI</v>
      </c>
    </row>
    <row r="597" spans="1:24" x14ac:dyDescent="0.45">
      <c r="A597" s="3">
        <v>18</v>
      </c>
      <c r="B597" t="s">
        <v>1093</v>
      </c>
      <c r="C597">
        <v>2</v>
      </c>
      <c r="D597" s="1">
        <v>45022.056250000001</v>
      </c>
      <c r="E597" s="1">
        <v>45022.152083333334</v>
      </c>
      <c r="F597" t="s">
        <v>19</v>
      </c>
      <c r="G597" t="s">
        <v>9</v>
      </c>
      <c r="H597" t="s">
        <v>1356</v>
      </c>
      <c r="I597" t="s">
        <v>1094</v>
      </c>
      <c r="J597" t="s">
        <v>38</v>
      </c>
      <c r="K597" s="3">
        <v>596</v>
      </c>
      <c r="L597" t="s">
        <v>71</v>
      </c>
      <c r="M597" t="s">
        <v>385</v>
      </c>
      <c r="N597" t="s">
        <v>46</v>
      </c>
      <c r="O597" t="s">
        <v>87</v>
      </c>
      <c r="P597" t="s">
        <v>83</v>
      </c>
      <c r="Q597" s="8">
        <v>240</v>
      </c>
      <c r="R597" t="str">
        <f>TEXT(sala[[#This Row],[Hora de Llegada]],"DD/MM/AAAA")</f>
        <v>06/04/2023</v>
      </c>
      <c r="S597" t="str">
        <f>UPPER(TEXT(sala[[#This Row],[Fecha factura]],"DDDD"))</f>
        <v>JUEVES</v>
      </c>
      <c r="T597" s="10">
        <f>sala[[#This Row],[Hora de Salida]] - sala[[#This Row],[Hora de Llegada]] + IF(sala[[#This Row],[Estado de la Mesa]]="Ocupada",15/1440,0)</f>
        <v>0.10624999999951494</v>
      </c>
      <c r="U597" s="2">
        <v>158</v>
      </c>
      <c r="V597" s="9">
        <f>sala[[#This Row],[Tiempo de Preparacion (Minutos)]]/1440</f>
        <v>0.10972222222222222</v>
      </c>
      <c r="W597" s="10">
        <f>IF(sala[[#This Row],[Tiempo de permanencia]]-sala[[#This Row],[Tiempo de Preparacion (Horas)]]&lt;0,0,sala[[#This Row],[Tiempo de permanencia]]-sala[[#This Row],[Tiempo de Preparacion (Horas)]])</f>
        <v>0</v>
      </c>
      <c r="X597" t="str">
        <f>IF(sala[[#This Row],[Tiempo Degustacion]]=0,"NO", "SI")</f>
        <v>NO</v>
      </c>
    </row>
    <row r="598" spans="1:24" x14ac:dyDescent="0.45">
      <c r="A598" s="3">
        <v>16</v>
      </c>
      <c r="B598" t="s">
        <v>943</v>
      </c>
      <c r="C598">
        <v>1</v>
      </c>
      <c r="D598" s="1">
        <v>45022.035416666666</v>
      </c>
      <c r="E598" s="1">
        <v>45022.160416666666</v>
      </c>
      <c r="F598" t="s">
        <v>13</v>
      </c>
      <c r="G598" t="s">
        <v>9</v>
      </c>
      <c r="H598" t="s">
        <v>1357</v>
      </c>
      <c r="I598" t="s">
        <v>1095</v>
      </c>
      <c r="J598" t="s">
        <v>38</v>
      </c>
      <c r="K598" s="3">
        <v>597</v>
      </c>
      <c r="L598" t="s">
        <v>45</v>
      </c>
      <c r="M598" t="s">
        <v>68</v>
      </c>
      <c r="N598" t="s">
        <v>72</v>
      </c>
      <c r="O598" t="s">
        <v>75</v>
      </c>
      <c r="P598" t="s">
        <v>46</v>
      </c>
      <c r="Q598" s="8">
        <v>150</v>
      </c>
      <c r="R598" t="str">
        <f>TEXT(sala[[#This Row],[Hora de Llegada]],"DD/MM/AAAA")</f>
        <v>06/04/2023</v>
      </c>
      <c r="S598" t="str">
        <f>UPPER(TEXT(sala[[#This Row],[Fecha factura]],"DDDD"))</f>
        <v>JUEVES</v>
      </c>
      <c r="T598" s="10">
        <f>sala[[#This Row],[Hora de Salida]] - sala[[#This Row],[Hora de Llegada]] + IF(sala[[#This Row],[Estado de la Mesa]]="Ocupada",15/1440,0)</f>
        <v>0.13541666666666666</v>
      </c>
      <c r="U598" s="2">
        <v>141</v>
      </c>
      <c r="V598" s="9">
        <f>sala[[#This Row],[Tiempo de Preparacion (Minutos)]]/1440</f>
        <v>9.7916666666666666E-2</v>
      </c>
      <c r="W598" s="10">
        <f>IF(sala[[#This Row],[Tiempo de permanencia]]-sala[[#This Row],[Tiempo de Preparacion (Horas)]]&lt;0,0,sala[[#This Row],[Tiempo de permanencia]]-sala[[#This Row],[Tiempo de Preparacion (Horas)]])</f>
        <v>3.7499999999999992E-2</v>
      </c>
      <c r="X598" t="str">
        <f>IF(sala[[#This Row],[Tiempo Degustacion]]=0,"NO", "SI")</f>
        <v>SI</v>
      </c>
    </row>
    <row r="599" spans="1:24" x14ac:dyDescent="0.45">
      <c r="A599" s="3">
        <v>9</v>
      </c>
      <c r="B599" t="s">
        <v>1096</v>
      </c>
      <c r="C599">
        <v>6</v>
      </c>
      <c r="D599" s="1">
        <v>45022.136111111111</v>
      </c>
      <c r="E599" s="1">
        <v>45022.290972222225</v>
      </c>
      <c r="F599" t="s">
        <v>26</v>
      </c>
      <c r="G599" t="s">
        <v>9</v>
      </c>
      <c r="H599" t="s">
        <v>1357</v>
      </c>
      <c r="I599" t="s">
        <v>1097</v>
      </c>
      <c r="J599" t="s">
        <v>11</v>
      </c>
      <c r="K599" s="3">
        <v>598</v>
      </c>
      <c r="L599" t="s">
        <v>1359</v>
      </c>
      <c r="M599" t="s">
        <v>297</v>
      </c>
      <c r="N599" t="s">
        <v>87</v>
      </c>
      <c r="O599" t="s">
        <v>23</v>
      </c>
      <c r="Q599" s="8">
        <v>209</v>
      </c>
      <c r="R599" t="str">
        <f>TEXT(sala[[#This Row],[Hora de Llegada]],"DD/MM/AAAA")</f>
        <v>06/04/2023</v>
      </c>
      <c r="S599" t="str">
        <f>UPPER(TEXT(sala[[#This Row],[Fecha factura]],"DDDD"))</f>
        <v>JUEVES</v>
      </c>
      <c r="T599" s="10">
        <f>sala[[#This Row],[Hora de Salida]] - sala[[#This Row],[Hora de Llegada]] + IF(sala[[#This Row],[Estado de la Mesa]]="Ocupada",15/1440,0)</f>
        <v>0.15486111111385981</v>
      </c>
      <c r="U599" s="2">
        <v>81</v>
      </c>
      <c r="V599" s="9">
        <f>sala[[#This Row],[Tiempo de Preparacion (Minutos)]]/1440</f>
        <v>5.6250000000000001E-2</v>
      </c>
      <c r="W599" s="10">
        <f>IF(sala[[#This Row],[Tiempo de permanencia]]-sala[[#This Row],[Tiempo de Preparacion (Horas)]]&lt;0,0,sala[[#This Row],[Tiempo de permanencia]]-sala[[#This Row],[Tiempo de Preparacion (Horas)]])</f>
        <v>9.8611111113859812E-2</v>
      </c>
      <c r="X599" t="str">
        <f>IF(sala[[#This Row],[Tiempo Degustacion]]=0,"NO", "SI")</f>
        <v>SI</v>
      </c>
    </row>
    <row r="600" spans="1:24" x14ac:dyDescent="0.45">
      <c r="A600" s="3">
        <v>11</v>
      </c>
      <c r="B600" t="s">
        <v>1098</v>
      </c>
      <c r="C600">
        <v>3</v>
      </c>
      <c r="D600" s="1">
        <v>45022.023611111108</v>
      </c>
      <c r="E600" s="1">
        <v>45022.181250000001</v>
      </c>
      <c r="F600" t="s">
        <v>19</v>
      </c>
      <c r="G600" t="s">
        <v>9</v>
      </c>
      <c r="H600" t="s">
        <v>1357</v>
      </c>
      <c r="I600" t="s">
        <v>1099</v>
      </c>
      <c r="J600" t="s">
        <v>21</v>
      </c>
      <c r="K600" s="3">
        <v>599</v>
      </c>
      <c r="L600" t="s">
        <v>28</v>
      </c>
      <c r="M600" t="s">
        <v>98</v>
      </c>
      <c r="N600" t="s">
        <v>23</v>
      </c>
      <c r="O600" t="s">
        <v>55</v>
      </c>
      <c r="Q600" s="8">
        <v>169</v>
      </c>
      <c r="R600" t="str">
        <f>TEXT(sala[[#This Row],[Hora de Llegada]],"DD/MM/AAAA")</f>
        <v>06/04/2023</v>
      </c>
      <c r="S600" t="str">
        <f>UPPER(TEXT(sala[[#This Row],[Fecha factura]],"DDDD"))</f>
        <v>JUEVES</v>
      </c>
      <c r="T600" s="10">
        <f>sala[[#This Row],[Hora de Salida]] - sala[[#This Row],[Hora de Llegada]] + IF(sala[[#This Row],[Estado de la Mesa]]="Ocupada",15/1440,0)</f>
        <v>0.15763888889341615</v>
      </c>
      <c r="U600" s="2">
        <v>108</v>
      </c>
      <c r="V600" s="9">
        <f>sala[[#This Row],[Tiempo de Preparacion (Minutos)]]/1440</f>
        <v>7.4999999999999997E-2</v>
      </c>
      <c r="W600" s="10">
        <f>IF(sala[[#This Row],[Tiempo de permanencia]]-sala[[#This Row],[Tiempo de Preparacion (Horas)]]&lt;0,0,sala[[#This Row],[Tiempo de permanencia]]-sala[[#This Row],[Tiempo de Preparacion (Horas)]])</f>
        <v>8.2638888893416154E-2</v>
      </c>
      <c r="X600" t="str">
        <f>IF(sala[[#This Row],[Tiempo Degustacion]]=0,"NO", "SI")</f>
        <v>SI</v>
      </c>
    </row>
    <row r="601" spans="1:24" x14ac:dyDescent="0.45">
      <c r="A601" s="3">
        <v>14</v>
      </c>
      <c r="B601" t="s">
        <v>1100</v>
      </c>
      <c r="C601">
        <v>4</v>
      </c>
      <c r="D601" s="1">
        <v>45022.165277777778</v>
      </c>
      <c r="E601" s="1">
        <v>45022.209027777775</v>
      </c>
      <c r="F601" t="s">
        <v>8</v>
      </c>
      <c r="G601" t="s">
        <v>9</v>
      </c>
      <c r="H601" t="s">
        <v>1356</v>
      </c>
      <c r="I601" t="s">
        <v>1011</v>
      </c>
      <c r="J601" t="s">
        <v>38</v>
      </c>
      <c r="K601" s="3">
        <v>600</v>
      </c>
      <c r="L601" t="s">
        <v>79</v>
      </c>
      <c r="M601" t="s">
        <v>68</v>
      </c>
      <c r="N601" t="s">
        <v>161</v>
      </c>
      <c r="Q601" s="8">
        <v>144</v>
      </c>
      <c r="R601" t="str">
        <f>TEXT(sala[[#This Row],[Hora de Llegada]],"DD/MM/AAAA")</f>
        <v>06/04/2023</v>
      </c>
      <c r="S601" t="str">
        <f>UPPER(TEXT(sala[[#This Row],[Fecha factura]],"DDDD"))</f>
        <v>JUEVES</v>
      </c>
      <c r="T601" s="10">
        <f>sala[[#This Row],[Hora de Salida]] - sala[[#This Row],[Hora de Llegada]] + IF(sala[[#This Row],[Estado de la Mesa]]="Ocupada",15/1440,0)</f>
        <v>5.4166666663756281E-2</v>
      </c>
      <c r="U601" s="2">
        <v>65</v>
      </c>
      <c r="V601" s="9">
        <f>sala[[#This Row],[Tiempo de Preparacion (Minutos)]]/1440</f>
        <v>4.5138888888888888E-2</v>
      </c>
      <c r="W601" s="10">
        <f>IF(sala[[#This Row],[Tiempo de permanencia]]-sala[[#This Row],[Tiempo de Preparacion (Horas)]]&lt;0,0,sala[[#This Row],[Tiempo de permanencia]]-sala[[#This Row],[Tiempo de Preparacion (Horas)]])</f>
        <v>9.0277777748673932E-3</v>
      </c>
      <c r="X601" t="str">
        <f>IF(sala[[#This Row],[Tiempo Degustacion]]=0,"NO", "SI")</f>
        <v>SI</v>
      </c>
    </row>
    <row r="602" spans="1:24" x14ac:dyDescent="0.45">
      <c r="A602" s="3">
        <v>13</v>
      </c>
      <c r="B602" t="s">
        <v>88</v>
      </c>
      <c r="C602">
        <v>1</v>
      </c>
      <c r="D602" s="1">
        <v>45022.113194444442</v>
      </c>
      <c r="E602" s="1">
        <v>45022.260416666664</v>
      </c>
      <c r="F602" t="s">
        <v>30</v>
      </c>
      <c r="G602" t="s">
        <v>33</v>
      </c>
      <c r="H602" t="s">
        <v>1357</v>
      </c>
      <c r="I602" t="s">
        <v>1101</v>
      </c>
      <c r="J602" t="s">
        <v>21</v>
      </c>
      <c r="K602" s="3">
        <v>601</v>
      </c>
      <c r="L602" t="s">
        <v>1354</v>
      </c>
      <c r="M602" t="s">
        <v>80</v>
      </c>
      <c r="N602" t="s">
        <v>42</v>
      </c>
      <c r="O602" t="s">
        <v>62</v>
      </c>
      <c r="P602" t="s">
        <v>55</v>
      </c>
      <c r="Q602" s="8">
        <v>292</v>
      </c>
      <c r="R602" t="str">
        <f>TEXT(sala[[#This Row],[Hora de Llegada]],"DD/MM/AAAA")</f>
        <v>06/04/2023</v>
      </c>
      <c r="S602" t="str">
        <f>UPPER(TEXT(sala[[#This Row],[Fecha factura]],"DDDD"))</f>
        <v>JUEVES</v>
      </c>
      <c r="T602" s="10">
        <f>sala[[#This Row],[Hora de Salida]] - sala[[#This Row],[Hora de Llegada]] + IF(sala[[#This Row],[Estado de la Mesa]]="Ocupada",15/1440,0)</f>
        <v>0.14722222222189885</v>
      </c>
      <c r="U602" s="2">
        <v>115</v>
      </c>
      <c r="V602" s="9">
        <f>sala[[#This Row],[Tiempo de Preparacion (Minutos)]]/1440</f>
        <v>7.9861111111111105E-2</v>
      </c>
      <c r="W602" s="10">
        <f>IF(sala[[#This Row],[Tiempo de permanencia]]-sala[[#This Row],[Tiempo de Preparacion (Horas)]]&lt;0,0,sala[[#This Row],[Tiempo de permanencia]]-sala[[#This Row],[Tiempo de Preparacion (Horas)]])</f>
        <v>6.7361111110787741E-2</v>
      </c>
      <c r="X602" t="str">
        <f>IF(sala[[#This Row],[Tiempo Degustacion]]=0,"NO", "SI")</f>
        <v>SI</v>
      </c>
    </row>
    <row r="603" spans="1:24" x14ac:dyDescent="0.45">
      <c r="A603" s="3">
        <v>12</v>
      </c>
      <c r="B603" t="s">
        <v>1102</v>
      </c>
      <c r="C603">
        <v>3</v>
      </c>
      <c r="D603" s="1">
        <v>45022.161111111112</v>
      </c>
      <c r="E603" s="1">
        <v>45022.291666666664</v>
      </c>
      <c r="F603" t="s">
        <v>19</v>
      </c>
      <c r="G603" t="s">
        <v>9</v>
      </c>
      <c r="H603" t="s">
        <v>15</v>
      </c>
      <c r="I603" t="s">
        <v>1103</v>
      </c>
      <c r="J603" t="s">
        <v>11</v>
      </c>
      <c r="K603" s="3">
        <v>602</v>
      </c>
      <c r="L603" t="s">
        <v>1359</v>
      </c>
      <c r="M603" t="s">
        <v>35</v>
      </c>
      <c r="N603" t="s">
        <v>150</v>
      </c>
      <c r="O603" t="s">
        <v>161</v>
      </c>
      <c r="P603" t="s">
        <v>75</v>
      </c>
      <c r="Q603" s="8">
        <v>266</v>
      </c>
      <c r="R603" t="str">
        <f>TEXT(sala[[#This Row],[Hora de Llegada]],"DD/MM/AAAA")</f>
        <v>06/04/2023</v>
      </c>
      <c r="S603" t="str">
        <f>UPPER(TEXT(sala[[#This Row],[Fecha factura]],"DDDD"))</f>
        <v>JUEVES</v>
      </c>
      <c r="T603" s="10">
        <f>sala[[#This Row],[Hora de Salida]] - sala[[#This Row],[Hora de Llegada]] + IF(sala[[#This Row],[Estado de la Mesa]]="Ocupada",15/1440,0)</f>
        <v>0.13055555555183673</v>
      </c>
      <c r="U603" s="2">
        <v>162</v>
      </c>
      <c r="V603" s="9">
        <f>sala[[#This Row],[Tiempo de Preparacion (Minutos)]]/1440</f>
        <v>0.1125</v>
      </c>
      <c r="W603" s="10">
        <f>IF(sala[[#This Row],[Tiempo de permanencia]]-sala[[#This Row],[Tiempo de Preparacion (Horas)]]&lt;0,0,sala[[#This Row],[Tiempo de permanencia]]-sala[[#This Row],[Tiempo de Preparacion (Horas)]])</f>
        <v>1.805555555183673E-2</v>
      </c>
      <c r="X603" t="str">
        <f>IF(sala[[#This Row],[Tiempo Degustacion]]=0,"NO", "SI")</f>
        <v>SI</v>
      </c>
    </row>
    <row r="604" spans="1:24" x14ac:dyDescent="0.45">
      <c r="A604" s="3">
        <v>19</v>
      </c>
      <c r="B604" t="s">
        <v>322</v>
      </c>
      <c r="C604">
        <v>6</v>
      </c>
      <c r="D604" s="1">
        <v>45022.035416666666</v>
      </c>
      <c r="E604" s="1">
        <v>45022.181250000001</v>
      </c>
      <c r="F604" t="s">
        <v>13</v>
      </c>
      <c r="G604" t="s">
        <v>9</v>
      </c>
      <c r="H604" t="s">
        <v>1357</v>
      </c>
      <c r="I604" t="s">
        <v>1104</v>
      </c>
      <c r="J604" t="s">
        <v>21</v>
      </c>
      <c r="K604" s="3">
        <v>603</v>
      </c>
      <c r="L604" t="s">
        <v>50</v>
      </c>
      <c r="M604" t="s">
        <v>218</v>
      </c>
      <c r="Q604" s="8">
        <v>62</v>
      </c>
      <c r="R604" t="str">
        <f>TEXT(sala[[#This Row],[Hora de Llegada]],"DD/MM/AAAA")</f>
        <v>06/04/2023</v>
      </c>
      <c r="S604" t="str">
        <f>UPPER(TEXT(sala[[#This Row],[Fecha factura]],"DDDD"))</f>
        <v>JUEVES</v>
      </c>
      <c r="T604" s="10">
        <f>sala[[#This Row],[Hora de Salida]] - sala[[#This Row],[Hora de Llegada]] + IF(sala[[#This Row],[Estado de la Mesa]]="Ocupada",15/1440,0)</f>
        <v>0.14583333333575865</v>
      </c>
      <c r="U604" s="2">
        <v>17</v>
      </c>
      <c r="V604" s="9">
        <f>sala[[#This Row],[Tiempo de Preparacion (Minutos)]]/1440</f>
        <v>1.1805555555555555E-2</v>
      </c>
      <c r="W604" s="10">
        <f>IF(sala[[#This Row],[Tiempo de permanencia]]-sala[[#This Row],[Tiempo de Preparacion (Horas)]]&lt;0,0,sala[[#This Row],[Tiempo de permanencia]]-sala[[#This Row],[Tiempo de Preparacion (Horas)]])</f>
        <v>0.13402777778020308</v>
      </c>
      <c r="X604" t="str">
        <f>IF(sala[[#This Row],[Tiempo Degustacion]]=0,"NO", "SI")</f>
        <v>SI</v>
      </c>
    </row>
    <row r="605" spans="1:24" x14ac:dyDescent="0.45">
      <c r="A605" s="3">
        <v>14</v>
      </c>
      <c r="B605" t="s">
        <v>483</v>
      </c>
      <c r="C605">
        <v>5</v>
      </c>
      <c r="D605" s="1">
        <v>45022.054166666669</v>
      </c>
      <c r="E605" s="1">
        <v>45022.219444444447</v>
      </c>
      <c r="F605" t="s">
        <v>19</v>
      </c>
      <c r="G605" t="s">
        <v>9</v>
      </c>
      <c r="H605" t="s">
        <v>1357</v>
      </c>
      <c r="I605" t="s">
        <v>140</v>
      </c>
      <c r="J605" t="s">
        <v>38</v>
      </c>
      <c r="K605" s="3">
        <v>604</v>
      </c>
      <c r="L605" t="s">
        <v>71</v>
      </c>
      <c r="M605" t="s">
        <v>35</v>
      </c>
      <c r="Q605" s="8">
        <v>105</v>
      </c>
      <c r="R605" t="str">
        <f>TEXT(sala[[#This Row],[Hora de Llegada]],"DD/MM/AAAA")</f>
        <v>06/04/2023</v>
      </c>
      <c r="S605" t="str">
        <f>UPPER(TEXT(sala[[#This Row],[Fecha factura]],"DDDD"))</f>
        <v>JUEVES</v>
      </c>
      <c r="T605" s="10">
        <f>sala[[#This Row],[Hora de Salida]] - sala[[#This Row],[Hora de Llegada]] + IF(sala[[#This Row],[Estado de la Mesa]]="Ocupada",15/1440,0)</f>
        <v>0.17569444444476781</v>
      </c>
      <c r="U605" s="2">
        <v>42</v>
      </c>
      <c r="V605" s="9">
        <f>sala[[#This Row],[Tiempo de Preparacion (Minutos)]]/1440</f>
        <v>2.9166666666666667E-2</v>
      </c>
      <c r="W605" s="10">
        <f>IF(sala[[#This Row],[Tiempo de permanencia]]-sala[[#This Row],[Tiempo de Preparacion (Horas)]]&lt;0,0,sala[[#This Row],[Tiempo de permanencia]]-sala[[#This Row],[Tiempo de Preparacion (Horas)]])</f>
        <v>0.14652777777810114</v>
      </c>
      <c r="X605" t="str">
        <f>IF(sala[[#This Row],[Tiempo Degustacion]]=0,"NO", "SI")</f>
        <v>SI</v>
      </c>
    </row>
    <row r="606" spans="1:24" x14ac:dyDescent="0.45">
      <c r="A606" s="3">
        <v>19</v>
      </c>
      <c r="B606" t="s">
        <v>1105</v>
      </c>
      <c r="C606">
        <v>2</v>
      </c>
      <c r="D606" s="1">
        <v>45022.117361111108</v>
      </c>
      <c r="E606" s="1">
        <v>45022.26666666667</v>
      </c>
      <c r="F606" t="s">
        <v>8</v>
      </c>
      <c r="G606" t="s">
        <v>9</v>
      </c>
      <c r="H606" t="s">
        <v>15</v>
      </c>
      <c r="I606" t="s">
        <v>1106</v>
      </c>
      <c r="J606" t="s">
        <v>38</v>
      </c>
      <c r="K606" s="3">
        <v>605</v>
      </c>
      <c r="L606" t="s">
        <v>50</v>
      </c>
      <c r="M606" t="s">
        <v>279</v>
      </c>
      <c r="N606" t="s">
        <v>75</v>
      </c>
      <c r="O606" t="s">
        <v>55</v>
      </c>
      <c r="P606" t="s">
        <v>161</v>
      </c>
      <c r="Q606" s="8">
        <v>220</v>
      </c>
      <c r="R606" t="str">
        <f>TEXT(sala[[#This Row],[Hora de Llegada]],"DD/MM/AAAA")</f>
        <v>06/04/2023</v>
      </c>
      <c r="S606" t="str">
        <f>UPPER(TEXT(sala[[#This Row],[Fecha factura]],"DDDD"))</f>
        <v>JUEVES</v>
      </c>
      <c r="T606" s="10">
        <f>sala[[#This Row],[Hora de Salida]] - sala[[#This Row],[Hora de Llegada]] + IF(sala[[#This Row],[Estado de la Mesa]]="Ocupada",15/1440,0)</f>
        <v>0.15972222222868973</v>
      </c>
      <c r="U606" s="2">
        <v>176</v>
      </c>
      <c r="V606" s="9">
        <f>sala[[#This Row],[Tiempo de Preparacion (Minutos)]]/1440</f>
        <v>0.12222222222222222</v>
      </c>
      <c r="W606" s="10">
        <f>IF(sala[[#This Row],[Tiempo de permanencia]]-sala[[#This Row],[Tiempo de Preparacion (Horas)]]&lt;0,0,sala[[#This Row],[Tiempo de permanencia]]-sala[[#This Row],[Tiempo de Preparacion (Horas)]])</f>
        <v>3.7500000006467513E-2</v>
      </c>
      <c r="X606" t="str">
        <f>IF(sala[[#This Row],[Tiempo Degustacion]]=0,"NO", "SI")</f>
        <v>SI</v>
      </c>
    </row>
    <row r="607" spans="1:24" x14ac:dyDescent="0.45">
      <c r="A607" s="3">
        <v>1</v>
      </c>
      <c r="B607" t="s">
        <v>923</v>
      </c>
      <c r="C607">
        <v>2</v>
      </c>
      <c r="D607" s="1">
        <v>45022.134722222225</v>
      </c>
      <c r="E607" s="1">
        <v>45022.254166666666</v>
      </c>
      <c r="F607" t="s">
        <v>26</v>
      </c>
      <c r="G607" t="s">
        <v>9</v>
      </c>
      <c r="H607" t="s">
        <v>1357</v>
      </c>
      <c r="I607" t="s">
        <v>1107</v>
      </c>
      <c r="J607" t="s">
        <v>38</v>
      </c>
      <c r="K607" s="3">
        <v>606</v>
      </c>
      <c r="L607" t="s">
        <v>39</v>
      </c>
      <c r="M607" t="s">
        <v>229</v>
      </c>
      <c r="N607" t="s">
        <v>116</v>
      </c>
      <c r="O607" t="s">
        <v>76</v>
      </c>
      <c r="Q607" s="8">
        <v>183</v>
      </c>
      <c r="R607" t="str">
        <f>TEXT(sala[[#This Row],[Hora de Llegada]],"DD/MM/AAAA")</f>
        <v>06/04/2023</v>
      </c>
      <c r="S607" t="str">
        <f>UPPER(TEXT(sala[[#This Row],[Fecha factura]],"DDDD"))</f>
        <v>JUEVES</v>
      </c>
      <c r="T607" s="10">
        <f>sala[[#This Row],[Hora de Salida]] - sala[[#This Row],[Hora de Llegada]] + IF(sala[[#This Row],[Estado de la Mesa]]="Ocupada",15/1440,0)</f>
        <v>0.12986111110755397</v>
      </c>
      <c r="U607" s="2">
        <v>145</v>
      </c>
      <c r="V607" s="9">
        <f>sala[[#This Row],[Tiempo de Preparacion (Minutos)]]/1440</f>
        <v>0.10069444444444445</v>
      </c>
      <c r="W607" s="10">
        <f>IF(sala[[#This Row],[Tiempo de permanencia]]-sala[[#This Row],[Tiempo de Preparacion (Horas)]]&lt;0,0,sala[[#This Row],[Tiempo de permanencia]]-sala[[#This Row],[Tiempo de Preparacion (Horas)]])</f>
        <v>2.9166666663109519E-2</v>
      </c>
      <c r="X607" t="str">
        <f>IF(sala[[#This Row],[Tiempo Degustacion]]=0,"NO", "SI")</f>
        <v>SI</v>
      </c>
    </row>
    <row r="608" spans="1:24" x14ac:dyDescent="0.45">
      <c r="A608" s="3">
        <v>10</v>
      </c>
      <c r="B608" t="s">
        <v>106</v>
      </c>
      <c r="C608">
        <v>1</v>
      </c>
      <c r="D608" s="1">
        <v>45022.058333333334</v>
      </c>
      <c r="E608" s="1">
        <v>45022.145138888889</v>
      </c>
      <c r="F608" t="s">
        <v>26</v>
      </c>
      <c r="G608" t="s">
        <v>9</v>
      </c>
      <c r="H608" t="s">
        <v>1357</v>
      </c>
      <c r="I608" t="s">
        <v>1108</v>
      </c>
      <c r="J608" t="s">
        <v>38</v>
      </c>
      <c r="K608" s="3">
        <v>607</v>
      </c>
      <c r="L608" t="s">
        <v>28</v>
      </c>
      <c r="M608" t="s">
        <v>80</v>
      </c>
      <c r="N608" t="s">
        <v>42</v>
      </c>
      <c r="Q608" s="8">
        <v>68</v>
      </c>
      <c r="R608" t="str">
        <f>TEXT(sala[[#This Row],[Hora de Llegada]],"DD/MM/AAAA")</f>
        <v>06/04/2023</v>
      </c>
      <c r="S608" t="str">
        <f>UPPER(TEXT(sala[[#This Row],[Fecha factura]],"DDDD"))</f>
        <v>JUEVES</v>
      </c>
      <c r="T608" s="10">
        <f>sala[[#This Row],[Hora de Salida]] - sala[[#This Row],[Hora de Llegada]] + IF(sala[[#This Row],[Estado de la Mesa]]="Ocupada",15/1440,0)</f>
        <v>9.7222222221413787E-2</v>
      </c>
      <c r="U608" s="2">
        <v>69</v>
      </c>
      <c r="V608" s="9">
        <f>sala[[#This Row],[Tiempo de Preparacion (Minutos)]]/1440</f>
        <v>4.791666666666667E-2</v>
      </c>
      <c r="W608" s="10">
        <f>IF(sala[[#This Row],[Tiempo de permanencia]]-sala[[#This Row],[Tiempo de Preparacion (Horas)]]&lt;0,0,sala[[#This Row],[Tiempo de permanencia]]-sala[[#This Row],[Tiempo de Preparacion (Horas)]])</f>
        <v>4.9305555554747117E-2</v>
      </c>
      <c r="X608" t="str">
        <f>IF(sala[[#This Row],[Tiempo Degustacion]]=0,"NO", "SI")</f>
        <v>SI</v>
      </c>
    </row>
    <row r="609" spans="1:24" x14ac:dyDescent="0.45">
      <c r="A609" s="3">
        <v>7</v>
      </c>
      <c r="B609" t="s">
        <v>1109</v>
      </c>
      <c r="C609">
        <v>6</v>
      </c>
      <c r="D609" s="1">
        <v>45022.165277777778</v>
      </c>
      <c r="E609" s="1">
        <v>45022.305555555555</v>
      </c>
      <c r="F609" t="s">
        <v>8</v>
      </c>
      <c r="G609" t="s">
        <v>9</v>
      </c>
      <c r="H609" t="s">
        <v>1357</v>
      </c>
      <c r="I609" t="s">
        <v>1110</v>
      </c>
      <c r="J609" t="s">
        <v>11</v>
      </c>
      <c r="K609" s="3">
        <v>608</v>
      </c>
      <c r="L609" t="s">
        <v>1359</v>
      </c>
      <c r="M609" t="s">
        <v>58</v>
      </c>
      <c r="Q609" s="8">
        <v>29</v>
      </c>
      <c r="R609" t="str">
        <f>TEXT(sala[[#This Row],[Hora de Llegada]],"DD/MM/AAAA")</f>
        <v>06/04/2023</v>
      </c>
      <c r="S609" t="str">
        <f>UPPER(TEXT(sala[[#This Row],[Fecha factura]],"DDDD"))</f>
        <v>JUEVES</v>
      </c>
      <c r="T609" s="10">
        <f>sala[[#This Row],[Hora de Salida]] - sala[[#This Row],[Hora de Llegada]] + IF(sala[[#This Row],[Estado de la Mesa]]="Ocupada",15/1440,0)</f>
        <v>0.14027777777664596</v>
      </c>
      <c r="U609" s="2">
        <v>45</v>
      </c>
      <c r="V609" s="9">
        <f>sala[[#This Row],[Tiempo de Preparacion (Minutos)]]/1440</f>
        <v>3.125E-2</v>
      </c>
      <c r="W609" s="10">
        <f>IF(sala[[#This Row],[Tiempo de permanencia]]-sala[[#This Row],[Tiempo de Preparacion (Horas)]]&lt;0,0,sala[[#This Row],[Tiempo de permanencia]]-sala[[#This Row],[Tiempo de Preparacion (Horas)]])</f>
        <v>0.10902777777664596</v>
      </c>
      <c r="X609" t="str">
        <f>IF(sala[[#This Row],[Tiempo Degustacion]]=0,"NO", "SI")</f>
        <v>SI</v>
      </c>
    </row>
    <row r="610" spans="1:24" x14ac:dyDescent="0.45">
      <c r="A610" s="3">
        <v>1</v>
      </c>
      <c r="B610" t="s">
        <v>454</v>
      </c>
      <c r="C610">
        <v>4</v>
      </c>
      <c r="D610" s="1">
        <v>45022.140972222223</v>
      </c>
      <c r="E610" s="1">
        <v>45022.293055555558</v>
      </c>
      <c r="F610" t="s">
        <v>13</v>
      </c>
      <c r="G610" t="s">
        <v>9</v>
      </c>
      <c r="H610" t="s">
        <v>1357</v>
      </c>
      <c r="I610" t="s">
        <v>1111</v>
      </c>
      <c r="J610" t="s">
        <v>11</v>
      </c>
      <c r="K610" s="3">
        <v>609</v>
      </c>
      <c r="L610" t="s">
        <v>71</v>
      </c>
      <c r="M610" t="s">
        <v>480</v>
      </c>
      <c r="Q610" s="8">
        <v>32</v>
      </c>
      <c r="R610" t="str">
        <f>TEXT(sala[[#This Row],[Hora de Llegada]],"DD/MM/AAAA")</f>
        <v>06/04/2023</v>
      </c>
      <c r="S610" t="str">
        <f>UPPER(TEXT(sala[[#This Row],[Fecha factura]],"DDDD"))</f>
        <v>JUEVES</v>
      </c>
      <c r="T610" s="10">
        <f>sala[[#This Row],[Hora de Salida]] - sala[[#This Row],[Hora de Llegada]] + IF(sala[[#This Row],[Estado de la Mesa]]="Ocupada",15/1440,0)</f>
        <v>0.15208333333430346</v>
      </c>
      <c r="U610" s="2">
        <v>27</v>
      </c>
      <c r="V610" s="9">
        <f>sala[[#This Row],[Tiempo de Preparacion (Minutos)]]/1440</f>
        <v>1.8749999999999999E-2</v>
      </c>
      <c r="W610" s="10">
        <f>IF(sala[[#This Row],[Tiempo de permanencia]]-sala[[#This Row],[Tiempo de Preparacion (Horas)]]&lt;0,0,sala[[#This Row],[Tiempo de permanencia]]-sala[[#This Row],[Tiempo de Preparacion (Horas)]])</f>
        <v>0.13333333333430347</v>
      </c>
      <c r="X610" t="str">
        <f>IF(sala[[#This Row],[Tiempo Degustacion]]=0,"NO", "SI")</f>
        <v>SI</v>
      </c>
    </row>
    <row r="611" spans="1:24" x14ac:dyDescent="0.45">
      <c r="A611" s="3">
        <v>19</v>
      </c>
      <c r="B611" t="s">
        <v>63</v>
      </c>
      <c r="C611">
        <v>4</v>
      </c>
      <c r="D611" s="1">
        <v>45022.091666666667</v>
      </c>
      <c r="E611" s="1">
        <v>45022.174305555556</v>
      </c>
      <c r="F611" t="s">
        <v>26</v>
      </c>
      <c r="G611" t="s">
        <v>33</v>
      </c>
      <c r="H611" t="s">
        <v>1357</v>
      </c>
      <c r="I611" t="s">
        <v>67</v>
      </c>
      <c r="J611" t="s">
        <v>38</v>
      </c>
      <c r="K611" s="3">
        <v>610</v>
      </c>
      <c r="L611" t="s">
        <v>28</v>
      </c>
      <c r="M611" t="s">
        <v>297</v>
      </c>
      <c r="N611" t="s">
        <v>72</v>
      </c>
      <c r="Q611" s="8">
        <v>44</v>
      </c>
      <c r="R611" t="str">
        <f>TEXT(sala[[#This Row],[Hora de Llegada]],"DD/MM/AAAA")</f>
        <v>06/04/2023</v>
      </c>
      <c r="S611" t="str">
        <f>UPPER(TEXT(sala[[#This Row],[Fecha factura]],"DDDD"))</f>
        <v>JUEVES</v>
      </c>
      <c r="T611" s="10">
        <f>sala[[#This Row],[Hora de Salida]] - sala[[#This Row],[Hora de Llegada]] + IF(sala[[#This Row],[Estado de la Mesa]]="Ocupada",15/1440,0)</f>
        <v>9.3055555555717248E-2</v>
      </c>
      <c r="U611" s="2">
        <v>47</v>
      </c>
      <c r="V611" s="9">
        <f>sala[[#This Row],[Tiempo de Preparacion (Minutos)]]/1440</f>
        <v>3.2638888888888891E-2</v>
      </c>
      <c r="W611" s="10">
        <f>IF(sala[[#This Row],[Tiempo de permanencia]]-sala[[#This Row],[Tiempo de Preparacion (Horas)]]&lt;0,0,sala[[#This Row],[Tiempo de permanencia]]-sala[[#This Row],[Tiempo de Preparacion (Horas)]])</f>
        <v>6.0416666666828357E-2</v>
      </c>
      <c r="X611" t="str">
        <f>IF(sala[[#This Row],[Tiempo Degustacion]]=0,"NO", "SI")</f>
        <v>SI</v>
      </c>
    </row>
    <row r="612" spans="1:24" x14ac:dyDescent="0.45">
      <c r="A612" s="3">
        <v>13</v>
      </c>
      <c r="B612" t="s">
        <v>1112</v>
      </c>
      <c r="C612">
        <v>1</v>
      </c>
      <c r="D612" s="1">
        <v>45022.163194444445</v>
      </c>
      <c r="E612" s="1">
        <v>45022.321527777778</v>
      </c>
      <c r="F612" t="s">
        <v>13</v>
      </c>
      <c r="G612" t="s">
        <v>9</v>
      </c>
      <c r="H612" t="s">
        <v>1357</v>
      </c>
      <c r="I612" t="s">
        <v>1113</v>
      </c>
      <c r="J612" t="s">
        <v>38</v>
      </c>
      <c r="K612" s="3">
        <v>611</v>
      </c>
      <c r="L612" t="s">
        <v>22</v>
      </c>
      <c r="M612" t="s">
        <v>126</v>
      </c>
      <c r="N612" t="s">
        <v>24</v>
      </c>
      <c r="Q612" s="8">
        <v>78</v>
      </c>
      <c r="R612" t="str">
        <f>TEXT(sala[[#This Row],[Hora de Llegada]],"DD/MM/AAAA")</f>
        <v>06/04/2023</v>
      </c>
      <c r="S612" t="str">
        <f>UPPER(TEXT(sala[[#This Row],[Fecha factura]],"DDDD"))</f>
        <v>JUEVES</v>
      </c>
      <c r="T612" s="10">
        <f>sala[[#This Row],[Hora de Salida]] - sala[[#This Row],[Hora de Llegada]] + IF(sala[[#This Row],[Estado de la Mesa]]="Ocupada",15/1440,0)</f>
        <v>0.16874999999951493</v>
      </c>
      <c r="U612" s="2">
        <v>83</v>
      </c>
      <c r="V612" s="9">
        <f>sala[[#This Row],[Tiempo de Preparacion (Minutos)]]/1440</f>
        <v>5.7638888888888892E-2</v>
      </c>
      <c r="W612" s="10">
        <f>IF(sala[[#This Row],[Tiempo de permanencia]]-sala[[#This Row],[Tiempo de Preparacion (Horas)]]&lt;0,0,sala[[#This Row],[Tiempo de permanencia]]-sala[[#This Row],[Tiempo de Preparacion (Horas)]])</f>
        <v>0.11111111111062603</v>
      </c>
      <c r="X612" t="str">
        <f>IF(sala[[#This Row],[Tiempo Degustacion]]=0,"NO", "SI")</f>
        <v>SI</v>
      </c>
    </row>
    <row r="613" spans="1:24" x14ac:dyDescent="0.45">
      <c r="A613" s="3">
        <v>11</v>
      </c>
      <c r="B613" t="s">
        <v>1114</v>
      </c>
      <c r="C613">
        <v>4</v>
      </c>
      <c r="D613" s="1">
        <v>45022.05</v>
      </c>
      <c r="E613" s="1">
        <v>45022.208333333336</v>
      </c>
      <c r="F613" t="s">
        <v>26</v>
      </c>
      <c r="G613" t="s">
        <v>9</v>
      </c>
      <c r="H613" t="s">
        <v>1357</v>
      </c>
      <c r="I613" t="s">
        <v>1115</v>
      </c>
      <c r="J613" t="s">
        <v>11</v>
      </c>
      <c r="K613" s="3">
        <v>612</v>
      </c>
      <c r="L613" t="s">
        <v>28</v>
      </c>
      <c r="M613" t="s">
        <v>200</v>
      </c>
      <c r="N613" t="s">
        <v>24</v>
      </c>
      <c r="O613" t="s">
        <v>42</v>
      </c>
      <c r="P613" t="s">
        <v>86</v>
      </c>
      <c r="Q613" s="8">
        <v>231</v>
      </c>
      <c r="R613" t="str">
        <f>TEXT(sala[[#This Row],[Hora de Llegada]],"DD/MM/AAAA")</f>
        <v>06/04/2023</v>
      </c>
      <c r="S613" t="str">
        <f>UPPER(TEXT(sala[[#This Row],[Fecha factura]],"DDDD"))</f>
        <v>JUEVES</v>
      </c>
      <c r="T613" s="10">
        <f>sala[[#This Row],[Hora de Salida]] - sala[[#This Row],[Hora de Llegada]] + IF(sala[[#This Row],[Estado de la Mesa]]="Ocupada",15/1440,0)</f>
        <v>0.15833333333284827</v>
      </c>
      <c r="U613" s="2">
        <v>129</v>
      </c>
      <c r="V613" s="9">
        <f>sala[[#This Row],[Tiempo de Preparacion (Minutos)]]/1440</f>
        <v>8.9583333333333334E-2</v>
      </c>
      <c r="W613" s="10">
        <f>IF(sala[[#This Row],[Tiempo de permanencia]]-sala[[#This Row],[Tiempo de Preparacion (Horas)]]&lt;0,0,sala[[#This Row],[Tiempo de permanencia]]-sala[[#This Row],[Tiempo de Preparacion (Horas)]])</f>
        <v>6.8749999999514935E-2</v>
      </c>
      <c r="X613" t="str">
        <f>IF(sala[[#This Row],[Tiempo Degustacion]]=0,"NO", "SI")</f>
        <v>SI</v>
      </c>
    </row>
    <row r="614" spans="1:24" x14ac:dyDescent="0.45">
      <c r="A614" s="3">
        <v>1</v>
      </c>
      <c r="B614" t="s">
        <v>136</v>
      </c>
      <c r="C614">
        <v>5</v>
      </c>
      <c r="D614" s="1">
        <v>45022.081250000003</v>
      </c>
      <c r="E614" s="1">
        <v>45022.149305555555</v>
      </c>
      <c r="F614" t="s">
        <v>19</v>
      </c>
      <c r="G614" t="s">
        <v>14</v>
      </c>
      <c r="H614" t="s">
        <v>15</v>
      </c>
      <c r="I614" t="s">
        <v>1116</v>
      </c>
      <c r="J614" t="s">
        <v>11</v>
      </c>
      <c r="K614" s="3">
        <v>613</v>
      </c>
      <c r="L614" t="s">
        <v>1359</v>
      </c>
      <c r="M614" t="s">
        <v>211</v>
      </c>
      <c r="N614" t="s">
        <v>62</v>
      </c>
      <c r="O614" t="s">
        <v>72</v>
      </c>
      <c r="P614" t="s">
        <v>55</v>
      </c>
      <c r="Q614" s="8">
        <v>285</v>
      </c>
      <c r="R614" t="str">
        <f>TEXT(sala[[#This Row],[Hora de Llegada]],"DD/MM/AAAA")</f>
        <v>06/04/2023</v>
      </c>
      <c r="S614" t="str">
        <f>UPPER(TEXT(sala[[#This Row],[Fecha factura]],"DDDD"))</f>
        <v>JUEVES</v>
      </c>
      <c r="T614" s="10">
        <f>sala[[#This Row],[Hora de Salida]] - sala[[#This Row],[Hora de Llegada]] + IF(sala[[#This Row],[Estado de la Mesa]]="Ocupada",15/1440,0)</f>
        <v>6.8055555551836733E-2</v>
      </c>
      <c r="U614" s="2">
        <v>152</v>
      </c>
      <c r="V614" s="9">
        <f>sala[[#This Row],[Tiempo de Preparacion (Minutos)]]/1440</f>
        <v>0.10555555555555556</v>
      </c>
      <c r="W614" s="10">
        <f>IF(sala[[#This Row],[Tiempo de permanencia]]-sala[[#This Row],[Tiempo de Preparacion (Horas)]]&lt;0,0,sala[[#This Row],[Tiempo de permanencia]]-sala[[#This Row],[Tiempo de Preparacion (Horas)]])</f>
        <v>0</v>
      </c>
      <c r="X614" t="str">
        <f>IF(sala[[#This Row],[Tiempo Degustacion]]=0,"NO", "SI")</f>
        <v>NO</v>
      </c>
    </row>
    <row r="615" spans="1:24" x14ac:dyDescent="0.45">
      <c r="A615" s="3">
        <v>19</v>
      </c>
      <c r="B615" t="s">
        <v>680</v>
      </c>
      <c r="C615">
        <v>6</v>
      </c>
      <c r="D615" s="1">
        <v>45022.105555555558</v>
      </c>
      <c r="E615" s="1">
        <v>45022.192361111112</v>
      </c>
      <c r="F615" t="s">
        <v>13</v>
      </c>
      <c r="G615" t="s">
        <v>14</v>
      </c>
      <c r="H615" t="s">
        <v>1356</v>
      </c>
      <c r="I615" t="s">
        <v>1117</v>
      </c>
      <c r="J615" t="s">
        <v>11</v>
      </c>
      <c r="K615" s="3">
        <v>614</v>
      </c>
      <c r="L615" t="s">
        <v>39</v>
      </c>
      <c r="M615" t="s">
        <v>300</v>
      </c>
      <c r="Q615" s="8">
        <v>72</v>
      </c>
      <c r="R615" t="str">
        <f>TEXT(sala[[#This Row],[Hora de Llegada]],"DD/MM/AAAA")</f>
        <v>06/04/2023</v>
      </c>
      <c r="S615" t="str">
        <f>UPPER(TEXT(sala[[#This Row],[Fecha factura]],"DDDD"))</f>
        <v>JUEVES</v>
      </c>
      <c r="T615" s="10">
        <f>sala[[#This Row],[Hora de Salida]] - sala[[#This Row],[Hora de Llegada]] + IF(sala[[#This Row],[Estado de la Mesa]]="Ocupada",15/1440,0)</f>
        <v>8.6805555554747116E-2</v>
      </c>
      <c r="U615" s="2">
        <v>50</v>
      </c>
      <c r="V615" s="9">
        <f>sala[[#This Row],[Tiempo de Preparacion (Minutos)]]/1440</f>
        <v>3.4722222222222224E-2</v>
      </c>
      <c r="W615" s="10">
        <f>IF(sala[[#This Row],[Tiempo de permanencia]]-sala[[#This Row],[Tiempo de Preparacion (Horas)]]&lt;0,0,sala[[#This Row],[Tiempo de permanencia]]-sala[[#This Row],[Tiempo de Preparacion (Horas)]])</f>
        <v>5.2083333332524892E-2</v>
      </c>
      <c r="X615" t="str">
        <f>IF(sala[[#This Row],[Tiempo Degustacion]]=0,"NO", "SI")</f>
        <v>SI</v>
      </c>
    </row>
    <row r="616" spans="1:24" x14ac:dyDescent="0.45">
      <c r="A616" s="3">
        <v>7</v>
      </c>
      <c r="B616" t="s">
        <v>1118</v>
      </c>
      <c r="C616">
        <v>1</v>
      </c>
      <c r="D616" s="1">
        <v>45022.031944444447</v>
      </c>
      <c r="E616" s="1">
        <v>45022.078472222223</v>
      </c>
      <c r="F616" t="s">
        <v>26</v>
      </c>
      <c r="G616" t="s">
        <v>33</v>
      </c>
      <c r="H616" t="s">
        <v>1357</v>
      </c>
      <c r="I616" t="s">
        <v>1119</v>
      </c>
      <c r="J616" t="s">
        <v>38</v>
      </c>
      <c r="K616" s="3">
        <v>615</v>
      </c>
      <c r="L616" t="s">
        <v>71</v>
      </c>
      <c r="M616" t="s">
        <v>218</v>
      </c>
      <c r="N616" t="s">
        <v>62</v>
      </c>
      <c r="O616" t="s">
        <v>83</v>
      </c>
      <c r="P616" t="s">
        <v>87</v>
      </c>
      <c r="Q616" s="8">
        <v>333</v>
      </c>
      <c r="R616" t="str">
        <f>TEXT(sala[[#This Row],[Hora de Llegada]],"DD/MM/AAAA")</f>
        <v>06/04/2023</v>
      </c>
      <c r="S616" t="str">
        <f>UPPER(TEXT(sala[[#This Row],[Fecha factura]],"DDDD"))</f>
        <v>JUEVES</v>
      </c>
      <c r="T616" s="10">
        <f>sala[[#This Row],[Hora de Salida]] - sala[[#This Row],[Hora de Llegada]] + IF(sala[[#This Row],[Estado de la Mesa]]="Ocupada",15/1440,0)</f>
        <v>5.6944444443312627E-2</v>
      </c>
      <c r="U616" s="2">
        <v>156</v>
      </c>
      <c r="V616" s="9">
        <f>sala[[#This Row],[Tiempo de Preparacion (Minutos)]]/1440</f>
        <v>0.10833333333333334</v>
      </c>
      <c r="W616" s="10">
        <f>IF(sala[[#This Row],[Tiempo de permanencia]]-sala[[#This Row],[Tiempo de Preparacion (Horas)]]&lt;0,0,sala[[#This Row],[Tiempo de permanencia]]-sala[[#This Row],[Tiempo de Preparacion (Horas)]])</f>
        <v>0</v>
      </c>
      <c r="X616" t="str">
        <f>IF(sala[[#This Row],[Tiempo Degustacion]]=0,"NO", "SI")</f>
        <v>NO</v>
      </c>
    </row>
    <row r="617" spans="1:24" x14ac:dyDescent="0.45">
      <c r="A617" s="3">
        <v>4</v>
      </c>
      <c r="B617" t="s">
        <v>1105</v>
      </c>
      <c r="C617">
        <v>4</v>
      </c>
      <c r="D617" s="1">
        <v>45022.009722222225</v>
      </c>
      <c r="E617" s="1">
        <v>45022.15</v>
      </c>
      <c r="F617" t="s">
        <v>26</v>
      </c>
      <c r="G617" t="s">
        <v>33</v>
      </c>
      <c r="H617" t="s">
        <v>1357</v>
      </c>
      <c r="I617" t="s">
        <v>1120</v>
      </c>
      <c r="J617" t="s">
        <v>38</v>
      </c>
      <c r="K617" s="3">
        <v>616</v>
      </c>
      <c r="L617" t="s">
        <v>39</v>
      </c>
      <c r="M617" t="s">
        <v>300</v>
      </c>
      <c r="N617" t="s">
        <v>161</v>
      </c>
      <c r="Q617" s="8">
        <v>132</v>
      </c>
      <c r="R617" t="str">
        <f>TEXT(sala[[#This Row],[Hora de Llegada]],"DD/MM/AAAA")</f>
        <v>06/04/2023</v>
      </c>
      <c r="S617" t="str">
        <f>UPPER(TEXT(sala[[#This Row],[Fecha factura]],"DDDD"))</f>
        <v>JUEVES</v>
      </c>
      <c r="T617" s="10">
        <f>sala[[#This Row],[Hora de Salida]] - sala[[#This Row],[Hora de Llegada]] + IF(sala[[#This Row],[Estado de la Mesa]]="Ocupada",15/1440,0)</f>
        <v>0.15069444444331262</v>
      </c>
      <c r="U617" s="2">
        <v>47</v>
      </c>
      <c r="V617" s="9">
        <f>sala[[#This Row],[Tiempo de Preparacion (Minutos)]]/1440</f>
        <v>3.2638888888888891E-2</v>
      </c>
      <c r="W617" s="10">
        <f>IF(sala[[#This Row],[Tiempo de permanencia]]-sala[[#This Row],[Tiempo de Preparacion (Horas)]]&lt;0,0,sala[[#This Row],[Tiempo de permanencia]]-sala[[#This Row],[Tiempo de Preparacion (Horas)]])</f>
        <v>0.11805555555442374</v>
      </c>
      <c r="X617" t="str">
        <f>IF(sala[[#This Row],[Tiempo Degustacion]]=0,"NO", "SI")</f>
        <v>SI</v>
      </c>
    </row>
    <row r="618" spans="1:24" x14ac:dyDescent="0.45">
      <c r="A618" s="3">
        <v>13</v>
      </c>
      <c r="B618" t="s">
        <v>112</v>
      </c>
      <c r="C618">
        <v>5</v>
      </c>
      <c r="D618" s="1">
        <v>45022.055555555555</v>
      </c>
      <c r="E618" s="1">
        <v>45022.220138888886</v>
      </c>
      <c r="F618" t="s">
        <v>19</v>
      </c>
      <c r="G618" t="s">
        <v>9</v>
      </c>
      <c r="H618" t="s">
        <v>1357</v>
      </c>
      <c r="I618" t="s">
        <v>95</v>
      </c>
      <c r="J618" t="s">
        <v>21</v>
      </c>
      <c r="K618" s="3">
        <v>617</v>
      </c>
      <c r="L618" t="s">
        <v>50</v>
      </c>
      <c r="M618" t="s">
        <v>297</v>
      </c>
      <c r="N618" t="s">
        <v>161</v>
      </c>
      <c r="Q618" s="8">
        <v>142</v>
      </c>
      <c r="R618" t="str">
        <f>TEXT(sala[[#This Row],[Hora de Llegada]],"DD/MM/AAAA")</f>
        <v>06/04/2023</v>
      </c>
      <c r="S618" t="str">
        <f>UPPER(TEXT(sala[[#This Row],[Fecha factura]],"DDDD"))</f>
        <v>JUEVES</v>
      </c>
      <c r="T618" s="10">
        <f>sala[[#This Row],[Hora de Salida]] - sala[[#This Row],[Hora de Llegada]] + IF(sala[[#This Row],[Estado de la Mesa]]="Ocupada",15/1440,0)</f>
        <v>0.16458333333139308</v>
      </c>
      <c r="U618" s="2">
        <v>51</v>
      </c>
      <c r="V618" s="9">
        <f>sala[[#This Row],[Tiempo de Preparacion (Minutos)]]/1440</f>
        <v>3.5416666666666666E-2</v>
      </c>
      <c r="W618" s="10">
        <f>IF(sala[[#This Row],[Tiempo de permanencia]]-sala[[#This Row],[Tiempo de Preparacion (Horas)]]&lt;0,0,sala[[#This Row],[Tiempo de permanencia]]-sala[[#This Row],[Tiempo de Preparacion (Horas)]])</f>
        <v>0.12916666666472643</v>
      </c>
      <c r="X618" t="str">
        <f>IF(sala[[#This Row],[Tiempo Degustacion]]=0,"NO", "SI")</f>
        <v>SI</v>
      </c>
    </row>
    <row r="619" spans="1:24" x14ac:dyDescent="0.45">
      <c r="A619" s="3">
        <v>3</v>
      </c>
      <c r="B619" t="s">
        <v>1121</v>
      </c>
      <c r="C619">
        <v>5</v>
      </c>
      <c r="D619" s="1">
        <v>45022.038888888892</v>
      </c>
      <c r="E619" s="1">
        <v>45022.133333333331</v>
      </c>
      <c r="F619" t="s">
        <v>30</v>
      </c>
      <c r="G619" t="s">
        <v>14</v>
      </c>
      <c r="H619" t="s">
        <v>1357</v>
      </c>
      <c r="I619" t="s">
        <v>1122</v>
      </c>
      <c r="J619" t="s">
        <v>21</v>
      </c>
      <c r="K619" s="3">
        <v>618</v>
      </c>
      <c r="L619" t="s">
        <v>79</v>
      </c>
      <c r="M619" t="s">
        <v>480</v>
      </c>
      <c r="N619" t="s">
        <v>23</v>
      </c>
      <c r="O619" t="s">
        <v>72</v>
      </c>
      <c r="P619" t="s">
        <v>24</v>
      </c>
      <c r="Q619" s="8">
        <v>319</v>
      </c>
      <c r="R619" t="str">
        <f>TEXT(sala[[#This Row],[Hora de Llegada]],"DD/MM/AAAA")</f>
        <v>06/04/2023</v>
      </c>
      <c r="S619" t="str">
        <f>UPPER(TEXT(sala[[#This Row],[Fecha factura]],"DDDD"))</f>
        <v>JUEVES</v>
      </c>
      <c r="T619" s="10">
        <f>sala[[#This Row],[Hora de Salida]] - sala[[#This Row],[Hora de Llegada]] + IF(sala[[#This Row],[Estado de la Mesa]]="Ocupada",15/1440,0)</f>
        <v>9.4444444439432118E-2</v>
      </c>
      <c r="U619" s="2">
        <v>118</v>
      </c>
      <c r="V619" s="9">
        <f>sala[[#This Row],[Tiempo de Preparacion (Minutos)]]/1440</f>
        <v>8.1944444444444445E-2</v>
      </c>
      <c r="W619" s="10">
        <f>IF(sala[[#This Row],[Tiempo de permanencia]]-sala[[#This Row],[Tiempo de Preparacion (Horas)]]&lt;0,0,sala[[#This Row],[Tiempo de permanencia]]-sala[[#This Row],[Tiempo de Preparacion (Horas)]])</f>
        <v>1.2499999994987673E-2</v>
      </c>
      <c r="X619" t="str">
        <f>IF(sala[[#This Row],[Tiempo Degustacion]]=0,"NO", "SI")</f>
        <v>SI</v>
      </c>
    </row>
    <row r="620" spans="1:24" x14ac:dyDescent="0.45">
      <c r="A620" s="3">
        <v>6</v>
      </c>
      <c r="B620" t="s">
        <v>717</v>
      </c>
      <c r="C620">
        <v>4</v>
      </c>
      <c r="D620" s="1">
        <v>45022.011111111111</v>
      </c>
      <c r="E620" s="1">
        <v>45022.111805555556</v>
      </c>
      <c r="F620" t="s">
        <v>26</v>
      </c>
      <c r="G620" t="s">
        <v>33</v>
      </c>
      <c r="H620" t="s">
        <v>1357</v>
      </c>
      <c r="I620" t="s">
        <v>1123</v>
      </c>
      <c r="J620" t="s">
        <v>11</v>
      </c>
      <c r="K620" s="3">
        <v>619</v>
      </c>
      <c r="L620" t="s">
        <v>71</v>
      </c>
      <c r="M620" t="s">
        <v>200</v>
      </c>
      <c r="N620" t="s">
        <v>76</v>
      </c>
      <c r="Q620" s="8">
        <v>132</v>
      </c>
      <c r="R620" t="str">
        <f>TEXT(sala[[#This Row],[Hora de Llegada]],"DD/MM/AAAA")</f>
        <v>06/04/2023</v>
      </c>
      <c r="S620" t="str">
        <f>UPPER(TEXT(sala[[#This Row],[Fecha factura]],"DDDD"))</f>
        <v>JUEVES</v>
      </c>
      <c r="T620" s="10">
        <f>sala[[#This Row],[Hora de Salida]] - sala[[#This Row],[Hora de Llegada]] + IF(sala[[#This Row],[Estado de la Mesa]]="Ocupada",15/1440,0)</f>
        <v>0.10069444444525288</v>
      </c>
      <c r="U620" s="2">
        <v>96</v>
      </c>
      <c r="V620" s="9">
        <f>sala[[#This Row],[Tiempo de Preparacion (Minutos)]]/1440</f>
        <v>6.6666666666666666E-2</v>
      </c>
      <c r="W620" s="10">
        <f>IF(sala[[#This Row],[Tiempo de permanencia]]-sala[[#This Row],[Tiempo de Preparacion (Horas)]]&lt;0,0,sala[[#This Row],[Tiempo de permanencia]]-sala[[#This Row],[Tiempo de Preparacion (Horas)]])</f>
        <v>3.4027777778586218E-2</v>
      </c>
      <c r="X620" t="str">
        <f>IF(sala[[#This Row],[Tiempo Degustacion]]=0,"NO", "SI")</f>
        <v>SI</v>
      </c>
    </row>
    <row r="621" spans="1:24" x14ac:dyDescent="0.45">
      <c r="A621" s="3">
        <v>16</v>
      </c>
      <c r="B621" t="s">
        <v>1124</v>
      </c>
      <c r="C621">
        <v>3</v>
      </c>
      <c r="D621" s="1">
        <v>45022.117361111108</v>
      </c>
      <c r="E621" s="1">
        <v>45022.254861111112</v>
      </c>
      <c r="F621" t="s">
        <v>30</v>
      </c>
      <c r="G621" t="s">
        <v>9</v>
      </c>
      <c r="H621" t="s">
        <v>1357</v>
      </c>
      <c r="I621" t="s">
        <v>1125</v>
      </c>
      <c r="J621" t="s">
        <v>11</v>
      </c>
      <c r="K621" s="3">
        <v>620</v>
      </c>
      <c r="L621" t="s">
        <v>28</v>
      </c>
      <c r="M621" t="s">
        <v>211</v>
      </c>
      <c r="Q621" s="8">
        <v>57</v>
      </c>
      <c r="R621" t="str">
        <f>TEXT(sala[[#This Row],[Hora de Llegada]],"DD/MM/AAAA")</f>
        <v>06/04/2023</v>
      </c>
      <c r="S621" t="str">
        <f>UPPER(TEXT(sala[[#This Row],[Fecha factura]],"DDDD"))</f>
        <v>JUEVES</v>
      </c>
      <c r="T621" s="10">
        <f>sala[[#This Row],[Hora de Salida]] - sala[[#This Row],[Hora de Llegada]] + IF(sala[[#This Row],[Estado de la Mesa]]="Ocupada",15/1440,0)</f>
        <v>0.13750000000436557</v>
      </c>
      <c r="U621" s="2">
        <v>40</v>
      </c>
      <c r="V621" s="9">
        <f>sala[[#This Row],[Tiempo de Preparacion (Minutos)]]/1440</f>
        <v>2.7777777777777776E-2</v>
      </c>
      <c r="W621" s="10">
        <f>IF(sala[[#This Row],[Tiempo de permanencia]]-sala[[#This Row],[Tiempo de Preparacion (Horas)]]&lt;0,0,sala[[#This Row],[Tiempo de permanencia]]-sala[[#This Row],[Tiempo de Preparacion (Horas)]])</f>
        <v>0.1097222222265878</v>
      </c>
      <c r="X621" t="str">
        <f>IF(sala[[#This Row],[Tiempo Degustacion]]=0,"NO", "SI")</f>
        <v>SI</v>
      </c>
    </row>
    <row r="622" spans="1:24" x14ac:dyDescent="0.45">
      <c r="A622" s="3">
        <v>5</v>
      </c>
      <c r="B622" t="s">
        <v>1126</v>
      </c>
      <c r="C622">
        <v>2</v>
      </c>
      <c r="D622" s="1">
        <v>45022.047222222223</v>
      </c>
      <c r="E622" s="1">
        <v>45022.102083333331</v>
      </c>
      <c r="F622" t="s">
        <v>19</v>
      </c>
      <c r="G622" t="s">
        <v>9</v>
      </c>
      <c r="H622" t="s">
        <v>1357</v>
      </c>
      <c r="I622" t="s">
        <v>1127</v>
      </c>
      <c r="J622" t="s">
        <v>38</v>
      </c>
      <c r="K622" s="3">
        <v>621</v>
      </c>
      <c r="L622" t="s">
        <v>71</v>
      </c>
      <c r="M622" t="s">
        <v>35</v>
      </c>
      <c r="Q622" s="8">
        <v>105</v>
      </c>
      <c r="R622" t="str">
        <f>TEXT(sala[[#This Row],[Hora de Llegada]],"DD/MM/AAAA")</f>
        <v>06/04/2023</v>
      </c>
      <c r="S622" t="str">
        <f>UPPER(TEXT(sala[[#This Row],[Fecha factura]],"DDDD"))</f>
        <v>JUEVES</v>
      </c>
      <c r="T622" s="10">
        <f>sala[[#This Row],[Hora de Salida]] - sala[[#This Row],[Hora de Llegada]] + IF(sala[[#This Row],[Estado de la Mesa]]="Ocupada",15/1440,0)</f>
        <v>6.5277777774705711E-2</v>
      </c>
      <c r="U622" s="2">
        <v>8</v>
      </c>
      <c r="V622" s="9">
        <f>sala[[#This Row],[Tiempo de Preparacion (Minutos)]]/1440</f>
        <v>5.5555555555555558E-3</v>
      </c>
      <c r="W622" s="10">
        <f>IF(sala[[#This Row],[Tiempo de permanencia]]-sala[[#This Row],[Tiempo de Preparacion (Horas)]]&lt;0,0,sala[[#This Row],[Tiempo de permanencia]]-sala[[#This Row],[Tiempo de Preparacion (Horas)]])</f>
        <v>5.9722222219150155E-2</v>
      </c>
      <c r="X622" t="str">
        <f>IF(sala[[#This Row],[Tiempo Degustacion]]=0,"NO", "SI")</f>
        <v>SI</v>
      </c>
    </row>
    <row r="623" spans="1:24" x14ac:dyDescent="0.45">
      <c r="A623" s="3">
        <v>7</v>
      </c>
      <c r="B623" t="s">
        <v>1065</v>
      </c>
      <c r="C623">
        <v>5</v>
      </c>
      <c r="D623" s="1">
        <v>45022.088194444441</v>
      </c>
      <c r="E623" s="1">
        <v>45022.229861111111</v>
      </c>
      <c r="F623" t="s">
        <v>8</v>
      </c>
      <c r="G623" t="s">
        <v>33</v>
      </c>
      <c r="H623" t="s">
        <v>1357</v>
      </c>
      <c r="I623" t="s">
        <v>642</v>
      </c>
      <c r="J623" t="s">
        <v>11</v>
      </c>
      <c r="K623" s="3">
        <v>622</v>
      </c>
      <c r="L623" t="s">
        <v>105</v>
      </c>
      <c r="M623" t="s">
        <v>218</v>
      </c>
      <c r="N623" t="s">
        <v>42</v>
      </c>
      <c r="Q623" s="8">
        <v>121</v>
      </c>
      <c r="R623" t="str">
        <f>TEXT(sala[[#This Row],[Hora de Llegada]],"DD/MM/AAAA")</f>
        <v>06/04/2023</v>
      </c>
      <c r="S623" t="str">
        <f>UPPER(TEXT(sala[[#This Row],[Fecha factura]],"DDDD"))</f>
        <v>JUEVES</v>
      </c>
      <c r="T623" s="10">
        <f>sala[[#This Row],[Hora de Salida]] - sala[[#This Row],[Hora de Llegada]] + IF(sala[[#This Row],[Estado de la Mesa]]="Ocupada",15/1440,0)</f>
        <v>0.14166666667006211</v>
      </c>
      <c r="U623" s="2">
        <v>78</v>
      </c>
      <c r="V623" s="9">
        <f>sala[[#This Row],[Tiempo de Preparacion (Minutos)]]/1440</f>
        <v>5.4166666666666669E-2</v>
      </c>
      <c r="W623" s="10">
        <f>IF(sala[[#This Row],[Tiempo de permanencia]]-sala[[#This Row],[Tiempo de Preparacion (Horas)]]&lt;0,0,sala[[#This Row],[Tiempo de permanencia]]-sala[[#This Row],[Tiempo de Preparacion (Horas)]])</f>
        <v>8.7500000003395445E-2</v>
      </c>
      <c r="X623" t="str">
        <f>IF(sala[[#This Row],[Tiempo Degustacion]]=0,"NO", "SI")</f>
        <v>SI</v>
      </c>
    </row>
    <row r="624" spans="1:24" x14ac:dyDescent="0.45">
      <c r="A624" s="3">
        <v>13</v>
      </c>
      <c r="B624" t="s">
        <v>827</v>
      </c>
      <c r="C624">
        <v>1</v>
      </c>
      <c r="D624" s="1">
        <v>45022.03125</v>
      </c>
      <c r="E624" s="1">
        <v>45022.131944444445</v>
      </c>
      <c r="F624" t="s">
        <v>8</v>
      </c>
      <c r="G624" t="s">
        <v>9</v>
      </c>
      <c r="H624" t="s">
        <v>15</v>
      </c>
      <c r="I624" t="s">
        <v>631</v>
      </c>
      <c r="J624" t="s">
        <v>21</v>
      </c>
      <c r="K624" s="3">
        <v>623</v>
      </c>
      <c r="L624" t="s">
        <v>50</v>
      </c>
      <c r="M624" t="s">
        <v>390</v>
      </c>
      <c r="N624" t="s">
        <v>55</v>
      </c>
      <c r="O624" t="s">
        <v>83</v>
      </c>
      <c r="P624" t="s">
        <v>87</v>
      </c>
      <c r="Q624" s="8">
        <v>235</v>
      </c>
      <c r="R624" t="str">
        <f>TEXT(sala[[#This Row],[Hora de Llegada]],"DD/MM/AAAA")</f>
        <v>06/04/2023</v>
      </c>
      <c r="S624" t="str">
        <f>UPPER(TEXT(sala[[#This Row],[Fecha factura]],"DDDD"))</f>
        <v>JUEVES</v>
      </c>
      <c r="T624" s="10">
        <f>sala[[#This Row],[Hora de Salida]] - sala[[#This Row],[Hora de Llegada]] + IF(sala[[#This Row],[Estado de la Mesa]]="Ocupada",15/1440,0)</f>
        <v>0.10069444444525288</v>
      </c>
      <c r="U624" s="2">
        <v>145</v>
      </c>
      <c r="V624" s="9">
        <f>sala[[#This Row],[Tiempo de Preparacion (Minutos)]]/1440</f>
        <v>0.10069444444444445</v>
      </c>
      <c r="W624" s="10">
        <f>IF(sala[[#This Row],[Tiempo de permanencia]]-sala[[#This Row],[Tiempo de Preparacion (Horas)]]&lt;0,0,sala[[#This Row],[Tiempo de permanencia]]-sala[[#This Row],[Tiempo de Preparacion (Horas)]])</f>
        <v>8.0843665095642336E-13</v>
      </c>
      <c r="X624" t="str">
        <f>IF(sala[[#This Row],[Tiempo Degustacion]]=0,"NO", "SI")</f>
        <v>SI</v>
      </c>
    </row>
    <row r="625" spans="1:24" x14ac:dyDescent="0.45">
      <c r="A625" s="3">
        <v>1</v>
      </c>
      <c r="B625" t="s">
        <v>719</v>
      </c>
      <c r="C625">
        <v>4</v>
      </c>
      <c r="D625" s="1">
        <v>45022.080555555556</v>
      </c>
      <c r="E625" s="1">
        <v>45022.143055555556</v>
      </c>
      <c r="F625" t="s">
        <v>13</v>
      </c>
      <c r="G625" t="s">
        <v>33</v>
      </c>
      <c r="H625" t="s">
        <v>1357</v>
      </c>
      <c r="I625" t="s">
        <v>1128</v>
      </c>
      <c r="J625" t="s">
        <v>11</v>
      </c>
      <c r="K625" s="3">
        <v>624</v>
      </c>
      <c r="L625" t="s">
        <v>105</v>
      </c>
      <c r="M625" t="s">
        <v>131</v>
      </c>
      <c r="N625" t="s">
        <v>46</v>
      </c>
      <c r="O625" t="s">
        <v>65</v>
      </c>
      <c r="Q625" s="8">
        <v>102</v>
      </c>
      <c r="R625" t="str">
        <f>TEXT(sala[[#This Row],[Hora de Llegada]],"DD/MM/AAAA")</f>
        <v>06/04/2023</v>
      </c>
      <c r="S625" t="str">
        <f>UPPER(TEXT(sala[[#This Row],[Fecha factura]],"DDDD"))</f>
        <v>JUEVES</v>
      </c>
      <c r="T625" s="10">
        <f>sala[[#This Row],[Hora de Salida]] - sala[[#This Row],[Hora de Llegada]] + IF(sala[[#This Row],[Estado de la Mesa]]="Ocupada",15/1440,0)</f>
        <v>6.25E-2</v>
      </c>
      <c r="U625" s="2">
        <v>79</v>
      </c>
      <c r="V625" s="9">
        <f>sala[[#This Row],[Tiempo de Preparacion (Minutos)]]/1440</f>
        <v>5.486111111111111E-2</v>
      </c>
      <c r="W625" s="10">
        <f>IF(sala[[#This Row],[Tiempo de permanencia]]-sala[[#This Row],[Tiempo de Preparacion (Horas)]]&lt;0,0,sala[[#This Row],[Tiempo de permanencia]]-sala[[#This Row],[Tiempo de Preparacion (Horas)]])</f>
        <v>7.6388888888888895E-3</v>
      </c>
      <c r="X625" t="str">
        <f>IF(sala[[#This Row],[Tiempo Degustacion]]=0,"NO", "SI")</f>
        <v>SI</v>
      </c>
    </row>
    <row r="626" spans="1:24" x14ac:dyDescent="0.45">
      <c r="A626" s="3">
        <v>5</v>
      </c>
      <c r="B626" t="s">
        <v>1129</v>
      </c>
      <c r="C626">
        <v>4</v>
      </c>
      <c r="D626" s="1">
        <v>45022.006249999999</v>
      </c>
      <c r="E626" s="1">
        <v>45022.140277777777</v>
      </c>
      <c r="F626" t="s">
        <v>30</v>
      </c>
      <c r="G626" t="s">
        <v>33</v>
      </c>
      <c r="H626" t="s">
        <v>1357</v>
      </c>
      <c r="I626" t="s">
        <v>733</v>
      </c>
      <c r="J626" t="s">
        <v>38</v>
      </c>
      <c r="K626" s="3">
        <v>625</v>
      </c>
      <c r="L626" t="s">
        <v>79</v>
      </c>
      <c r="M626" t="s">
        <v>143</v>
      </c>
      <c r="N626" t="s">
        <v>75</v>
      </c>
      <c r="O626" t="s">
        <v>65</v>
      </c>
      <c r="Q626" s="8">
        <v>139</v>
      </c>
      <c r="R626" t="str">
        <f>TEXT(sala[[#This Row],[Hora de Llegada]],"DD/MM/AAAA")</f>
        <v>06/04/2023</v>
      </c>
      <c r="S626" t="str">
        <f>UPPER(TEXT(sala[[#This Row],[Fecha factura]],"DDDD"))</f>
        <v>JUEVES</v>
      </c>
      <c r="T626" s="10">
        <f>sala[[#This Row],[Hora de Salida]] - sala[[#This Row],[Hora de Llegada]] + IF(sala[[#This Row],[Estado de la Mesa]]="Ocupada",15/1440,0)</f>
        <v>0.14444444444476781</v>
      </c>
      <c r="U626" s="2">
        <v>97</v>
      </c>
      <c r="V626" s="9">
        <f>sala[[#This Row],[Tiempo de Preparacion (Minutos)]]/1440</f>
        <v>6.7361111111111108E-2</v>
      </c>
      <c r="W626" s="10">
        <f>IF(sala[[#This Row],[Tiempo de permanencia]]-sala[[#This Row],[Tiempo de Preparacion (Horas)]]&lt;0,0,sala[[#This Row],[Tiempo de permanencia]]-sala[[#This Row],[Tiempo de Preparacion (Horas)]])</f>
        <v>7.7083333333656703E-2</v>
      </c>
      <c r="X626" t="str">
        <f>IF(sala[[#This Row],[Tiempo Degustacion]]=0,"NO", "SI")</f>
        <v>SI</v>
      </c>
    </row>
    <row r="627" spans="1:24" x14ac:dyDescent="0.45">
      <c r="A627" s="3">
        <v>14</v>
      </c>
      <c r="B627" t="s">
        <v>1130</v>
      </c>
      <c r="C627">
        <v>4</v>
      </c>
      <c r="D627" s="1">
        <v>45022.114583333336</v>
      </c>
      <c r="E627" s="1">
        <v>45022.173611111109</v>
      </c>
      <c r="F627" t="s">
        <v>30</v>
      </c>
      <c r="G627" t="s">
        <v>14</v>
      </c>
      <c r="H627" t="s">
        <v>1357</v>
      </c>
      <c r="I627" t="s">
        <v>1131</v>
      </c>
      <c r="J627" t="s">
        <v>21</v>
      </c>
      <c r="K627" s="3">
        <v>626</v>
      </c>
      <c r="L627" t="s">
        <v>105</v>
      </c>
      <c r="M627" t="s">
        <v>123</v>
      </c>
      <c r="N627" t="s">
        <v>46</v>
      </c>
      <c r="O627" t="s">
        <v>91</v>
      </c>
      <c r="Q627" s="8">
        <v>137</v>
      </c>
      <c r="R627" t="str">
        <f>TEXT(sala[[#This Row],[Hora de Llegada]],"DD/MM/AAAA")</f>
        <v>06/04/2023</v>
      </c>
      <c r="S627" t="str">
        <f>UPPER(TEXT(sala[[#This Row],[Fecha factura]],"DDDD"))</f>
        <v>JUEVES</v>
      </c>
      <c r="T627" s="10">
        <f>sala[[#This Row],[Hora de Salida]] - sala[[#This Row],[Hora de Llegada]] + IF(sala[[#This Row],[Estado de la Mesa]]="Ocupada",15/1440,0)</f>
        <v>5.9027777773735579E-2</v>
      </c>
      <c r="U627" s="2">
        <v>58</v>
      </c>
      <c r="V627" s="9">
        <f>sala[[#This Row],[Tiempo de Preparacion (Minutos)]]/1440</f>
        <v>4.027777777777778E-2</v>
      </c>
      <c r="W627" s="10">
        <f>IF(sala[[#This Row],[Tiempo de permanencia]]-sala[[#This Row],[Tiempo de Preparacion (Horas)]]&lt;0,0,sala[[#This Row],[Tiempo de permanencia]]-sala[[#This Row],[Tiempo de Preparacion (Horas)]])</f>
        <v>1.8749999995957799E-2</v>
      </c>
      <c r="X627" t="str">
        <f>IF(sala[[#This Row],[Tiempo Degustacion]]=0,"NO", "SI")</f>
        <v>SI</v>
      </c>
    </row>
    <row r="628" spans="1:24" x14ac:dyDescent="0.45">
      <c r="A628" s="3">
        <v>4</v>
      </c>
      <c r="B628" t="s">
        <v>441</v>
      </c>
      <c r="C628">
        <v>3</v>
      </c>
      <c r="D628" s="1">
        <v>45022.099305555559</v>
      </c>
      <c r="E628" s="1">
        <v>45022.175694444442</v>
      </c>
      <c r="F628" t="s">
        <v>8</v>
      </c>
      <c r="G628" t="s">
        <v>9</v>
      </c>
      <c r="H628" t="s">
        <v>1357</v>
      </c>
      <c r="I628" t="s">
        <v>1043</v>
      </c>
      <c r="J628" t="s">
        <v>38</v>
      </c>
      <c r="K628" s="3">
        <v>627</v>
      </c>
      <c r="L628" t="s">
        <v>71</v>
      </c>
      <c r="M628" t="s">
        <v>126</v>
      </c>
      <c r="Q628" s="8">
        <v>21</v>
      </c>
      <c r="R628" t="str">
        <f>TEXT(sala[[#This Row],[Hora de Llegada]],"DD/MM/AAAA")</f>
        <v>06/04/2023</v>
      </c>
      <c r="S628" t="str">
        <f>UPPER(TEXT(sala[[#This Row],[Fecha factura]],"DDDD"))</f>
        <v>JUEVES</v>
      </c>
      <c r="T628" s="10">
        <f>sala[[#This Row],[Hora de Salida]] - sala[[#This Row],[Hora de Llegada]] + IF(sala[[#This Row],[Estado de la Mesa]]="Ocupada",15/1440,0)</f>
        <v>8.6805555549896482E-2</v>
      </c>
      <c r="U628" s="2">
        <v>37</v>
      </c>
      <c r="V628" s="9">
        <f>sala[[#This Row],[Tiempo de Preparacion (Minutos)]]/1440</f>
        <v>2.5694444444444443E-2</v>
      </c>
      <c r="W628" s="10">
        <f>IF(sala[[#This Row],[Tiempo de permanencia]]-sala[[#This Row],[Tiempo de Preparacion (Horas)]]&lt;0,0,sala[[#This Row],[Tiempo de permanencia]]-sala[[#This Row],[Tiempo de Preparacion (Horas)]])</f>
        <v>6.1111111105452039E-2</v>
      </c>
      <c r="X628" t="str">
        <f>IF(sala[[#This Row],[Tiempo Degustacion]]=0,"NO", "SI")</f>
        <v>SI</v>
      </c>
    </row>
    <row r="629" spans="1:24" x14ac:dyDescent="0.45">
      <c r="A629" s="3">
        <v>2</v>
      </c>
      <c r="B629" t="s">
        <v>401</v>
      </c>
      <c r="C629">
        <v>1</v>
      </c>
      <c r="D629" s="1">
        <v>45022.006249999999</v>
      </c>
      <c r="E629" s="1">
        <v>45022.067361111112</v>
      </c>
      <c r="F629" t="s">
        <v>8</v>
      </c>
      <c r="G629" t="s">
        <v>14</v>
      </c>
      <c r="H629" t="s">
        <v>1357</v>
      </c>
      <c r="I629" t="s">
        <v>1132</v>
      </c>
      <c r="J629" t="s">
        <v>11</v>
      </c>
      <c r="K629" s="3">
        <v>628</v>
      </c>
      <c r="L629" t="s">
        <v>79</v>
      </c>
      <c r="M629" t="s">
        <v>300</v>
      </c>
      <c r="N629" t="s">
        <v>75</v>
      </c>
      <c r="Q629" s="8">
        <v>168</v>
      </c>
      <c r="R629" t="str">
        <f>TEXT(sala[[#This Row],[Hora de Llegada]],"DD/MM/AAAA")</f>
        <v>06/04/2023</v>
      </c>
      <c r="S629" t="str">
        <f>UPPER(TEXT(sala[[#This Row],[Fecha factura]],"DDDD"))</f>
        <v>JUEVES</v>
      </c>
      <c r="T629" s="10">
        <f>sala[[#This Row],[Hora de Salida]] - sala[[#This Row],[Hora de Llegada]] + IF(sala[[#This Row],[Estado de la Mesa]]="Ocupada",15/1440,0)</f>
        <v>6.1111111113859806E-2</v>
      </c>
      <c r="U629" s="2">
        <v>43</v>
      </c>
      <c r="V629" s="9">
        <f>sala[[#This Row],[Tiempo de Preparacion (Minutos)]]/1440</f>
        <v>2.9861111111111113E-2</v>
      </c>
      <c r="W629" s="10">
        <f>IF(sala[[#This Row],[Tiempo de permanencia]]-sala[[#This Row],[Tiempo de Preparacion (Horas)]]&lt;0,0,sala[[#This Row],[Tiempo de permanencia]]-sala[[#This Row],[Tiempo de Preparacion (Horas)]])</f>
        <v>3.125000000274869E-2</v>
      </c>
      <c r="X629" t="str">
        <f>IF(sala[[#This Row],[Tiempo Degustacion]]=0,"NO", "SI")</f>
        <v>SI</v>
      </c>
    </row>
    <row r="630" spans="1:24" x14ac:dyDescent="0.45">
      <c r="A630" s="3">
        <v>17</v>
      </c>
      <c r="B630" t="s">
        <v>119</v>
      </c>
      <c r="C630">
        <v>2</v>
      </c>
      <c r="D630" s="1">
        <v>45022.088194444441</v>
      </c>
      <c r="E630" s="1">
        <v>45022.246527777781</v>
      </c>
      <c r="F630" t="s">
        <v>30</v>
      </c>
      <c r="G630" t="s">
        <v>33</v>
      </c>
      <c r="H630" t="s">
        <v>1356</v>
      </c>
      <c r="I630" t="s">
        <v>1133</v>
      </c>
      <c r="J630" t="s">
        <v>38</v>
      </c>
      <c r="K630" s="3">
        <v>629</v>
      </c>
      <c r="L630" t="s">
        <v>105</v>
      </c>
      <c r="M630" t="s">
        <v>98</v>
      </c>
      <c r="N630" t="s">
        <v>86</v>
      </c>
      <c r="O630" t="s">
        <v>72</v>
      </c>
      <c r="Q630" s="8">
        <v>130</v>
      </c>
      <c r="R630" t="str">
        <f>TEXT(sala[[#This Row],[Hora de Llegada]],"DD/MM/AAAA")</f>
        <v>06/04/2023</v>
      </c>
      <c r="S630" t="str">
        <f>UPPER(TEXT(sala[[#This Row],[Fecha factura]],"DDDD"))</f>
        <v>JUEVES</v>
      </c>
      <c r="T630" s="10">
        <f>sala[[#This Row],[Hora de Salida]] - sala[[#This Row],[Hora de Llegada]] + IF(sala[[#This Row],[Estado de la Mesa]]="Ocupada",15/1440,0)</f>
        <v>0.16875000000679088</v>
      </c>
      <c r="U630" s="2">
        <v>84</v>
      </c>
      <c r="V630" s="9">
        <f>sala[[#This Row],[Tiempo de Preparacion (Minutos)]]/1440</f>
        <v>5.8333333333333334E-2</v>
      </c>
      <c r="W630" s="10">
        <f>IF(sala[[#This Row],[Tiempo de permanencia]]-sala[[#This Row],[Tiempo de Preparacion (Horas)]]&lt;0,0,sala[[#This Row],[Tiempo de permanencia]]-sala[[#This Row],[Tiempo de Preparacion (Horas)]])</f>
        <v>0.11041666667345755</v>
      </c>
      <c r="X630" t="str">
        <f>IF(sala[[#This Row],[Tiempo Degustacion]]=0,"NO", "SI")</f>
        <v>SI</v>
      </c>
    </row>
    <row r="631" spans="1:24" x14ac:dyDescent="0.45">
      <c r="A631" s="3">
        <v>2</v>
      </c>
      <c r="B631" t="s">
        <v>625</v>
      </c>
      <c r="C631">
        <v>2</v>
      </c>
      <c r="D631" s="1">
        <v>45022.001388888886</v>
      </c>
      <c r="E631" s="1">
        <v>45022.117361111108</v>
      </c>
      <c r="F631" t="s">
        <v>26</v>
      </c>
      <c r="G631" t="s">
        <v>9</v>
      </c>
      <c r="H631" t="s">
        <v>1356</v>
      </c>
      <c r="I631" t="s">
        <v>1134</v>
      </c>
      <c r="J631" t="s">
        <v>21</v>
      </c>
      <c r="K631" s="3">
        <v>630</v>
      </c>
      <c r="L631" t="s">
        <v>45</v>
      </c>
      <c r="M631" t="s">
        <v>218</v>
      </c>
      <c r="N631" t="s">
        <v>75</v>
      </c>
      <c r="Q631" s="8">
        <v>182</v>
      </c>
      <c r="R631" t="str">
        <f>TEXT(sala[[#This Row],[Hora de Llegada]],"DD/MM/AAAA")</f>
        <v>06/04/2023</v>
      </c>
      <c r="S631" t="str">
        <f>UPPER(TEXT(sala[[#This Row],[Fecha factura]],"DDDD"))</f>
        <v>JUEVES</v>
      </c>
      <c r="T631" s="10">
        <f>sala[[#This Row],[Hora de Salida]] - sala[[#This Row],[Hora de Llegada]] + IF(sala[[#This Row],[Estado de la Mesa]]="Ocupada",15/1440,0)</f>
        <v>0.11597222222189885</v>
      </c>
      <c r="U631" s="2">
        <v>75</v>
      </c>
      <c r="V631" s="9">
        <f>sala[[#This Row],[Tiempo de Preparacion (Minutos)]]/1440</f>
        <v>5.2083333333333336E-2</v>
      </c>
      <c r="W631" s="10">
        <f>IF(sala[[#This Row],[Tiempo de permanencia]]-sala[[#This Row],[Tiempo de Preparacion (Horas)]]&lt;0,0,sala[[#This Row],[Tiempo de permanencia]]-sala[[#This Row],[Tiempo de Preparacion (Horas)]])</f>
        <v>6.3888888888565504E-2</v>
      </c>
      <c r="X631" t="str">
        <f>IF(sala[[#This Row],[Tiempo Degustacion]]=0,"NO", "SI")</f>
        <v>SI</v>
      </c>
    </row>
    <row r="632" spans="1:24" x14ac:dyDescent="0.45">
      <c r="A632" s="3">
        <v>6</v>
      </c>
      <c r="B632" t="s">
        <v>762</v>
      </c>
      <c r="C632">
        <v>1</v>
      </c>
      <c r="D632" s="1">
        <v>45022.01458333333</v>
      </c>
      <c r="E632" s="1">
        <v>45022.118750000001</v>
      </c>
      <c r="F632" t="s">
        <v>26</v>
      </c>
      <c r="G632" t="s">
        <v>33</v>
      </c>
      <c r="H632" t="s">
        <v>1357</v>
      </c>
      <c r="I632" t="s">
        <v>1135</v>
      </c>
      <c r="J632" t="s">
        <v>11</v>
      </c>
      <c r="K632" s="3">
        <v>631</v>
      </c>
      <c r="L632" t="s">
        <v>17</v>
      </c>
      <c r="M632" t="s">
        <v>390</v>
      </c>
      <c r="Q632" s="8">
        <v>66</v>
      </c>
      <c r="R632" t="str">
        <f>TEXT(sala[[#This Row],[Hora de Llegada]],"DD/MM/AAAA")</f>
        <v>06/04/2023</v>
      </c>
      <c r="S632" t="str">
        <f>UPPER(TEXT(sala[[#This Row],[Fecha factura]],"DDDD"))</f>
        <v>JUEVES</v>
      </c>
      <c r="T632" s="10">
        <f>sala[[#This Row],[Hora de Salida]] - sala[[#This Row],[Hora de Llegada]] + IF(sala[[#This Row],[Estado de la Mesa]]="Ocupada",15/1440,0)</f>
        <v>0.10416666667151731</v>
      </c>
      <c r="U632" s="2">
        <v>46</v>
      </c>
      <c r="V632" s="9">
        <f>sala[[#This Row],[Tiempo de Preparacion (Minutos)]]/1440</f>
        <v>3.1944444444444442E-2</v>
      </c>
      <c r="W632" s="10">
        <f>IF(sala[[#This Row],[Tiempo de permanencia]]-sala[[#This Row],[Tiempo de Preparacion (Horas)]]&lt;0,0,sala[[#This Row],[Tiempo de permanencia]]-sala[[#This Row],[Tiempo de Preparacion (Horas)]])</f>
        <v>7.2222222227072863E-2</v>
      </c>
      <c r="X632" t="str">
        <f>IF(sala[[#This Row],[Tiempo Degustacion]]=0,"NO", "SI")</f>
        <v>SI</v>
      </c>
    </row>
    <row r="633" spans="1:24" x14ac:dyDescent="0.45">
      <c r="A633" s="3">
        <v>16</v>
      </c>
      <c r="B633" t="s">
        <v>1136</v>
      </c>
      <c r="C633">
        <v>2</v>
      </c>
      <c r="D633" s="1">
        <v>45022.010416666664</v>
      </c>
      <c r="E633" s="1">
        <v>45022.121527777781</v>
      </c>
      <c r="F633" t="s">
        <v>8</v>
      </c>
      <c r="G633" t="s">
        <v>14</v>
      </c>
      <c r="H633" t="s">
        <v>1357</v>
      </c>
      <c r="I633" t="s">
        <v>1137</v>
      </c>
      <c r="J633" t="s">
        <v>21</v>
      </c>
      <c r="K633" s="3">
        <v>632</v>
      </c>
      <c r="L633" t="s">
        <v>71</v>
      </c>
      <c r="M633" t="s">
        <v>480</v>
      </c>
      <c r="N633" t="s">
        <v>61</v>
      </c>
      <c r="Q633" s="8">
        <v>129</v>
      </c>
      <c r="R633" t="str">
        <f>TEXT(sala[[#This Row],[Hora de Llegada]],"DD/MM/AAAA")</f>
        <v>06/04/2023</v>
      </c>
      <c r="S633" t="str">
        <f>UPPER(TEXT(sala[[#This Row],[Fecha factura]],"DDDD"))</f>
        <v>JUEVES</v>
      </c>
      <c r="T633" s="10">
        <f>sala[[#This Row],[Hora de Salida]] - sala[[#This Row],[Hora de Llegada]] + IF(sala[[#This Row],[Estado de la Mesa]]="Ocupada",15/1440,0)</f>
        <v>0.11111111111677019</v>
      </c>
      <c r="U633" s="2">
        <v>88</v>
      </c>
      <c r="V633" s="9">
        <f>sala[[#This Row],[Tiempo de Preparacion (Minutos)]]/1440</f>
        <v>6.1111111111111109E-2</v>
      </c>
      <c r="W633" s="10">
        <f>IF(sala[[#This Row],[Tiempo de permanencia]]-sala[[#This Row],[Tiempo de Preparacion (Horas)]]&lt;0,0,sala[[#This Row],[Tiempo de permanencia]]-sala[[#This Row],[Tiempo de Preparacion (Horas)]])</f>
        <v>5.000000000565908E-2</v>
      </c>
      <c r="X633" t="str">
        <f>IF(sala[[#This Row],[Tiempo Degustacion]]=0,"NO", "SI")</f>
        <v>SI</v>
      </c>
    </row>
    <row r="634" spans="1:24" x14ac:dyDescent="0.45">
      <c r="A634" s="3">
        <v>16</v>
      </c>
      <c r="B634" t="s">
        <v>1138</v>
      </c>
      <c r="C634">
        <v>5</v>
      </c>
      <c r="D634" s="1">
        <v>45022.154861111114</v>
      </c>
      <c r="E634" s="1">
        <v>45022.227777777778</v>
      </c>
      <c r="F634" t="s">
        <v>8</v>
      </c>
      <c r="G634" t="s">
        <v>9</v>
      </c>
      <c r="H634" t="s">
        <v>1357</v>
      </c>
      <c r="I634" t="s">
        <v>1139</v>
      </c>
      <c r="J634" t="s">
        <v>11</v>
      </c>
      <c r="K634" s="3">
        <v>633</v>
      </c>
      <c r="L634" t="s">
        <v>45</v>
      </c>
      <c r="M634" t="s">
        <v>123</v>
      </c>
      <c r="N634" t="s">
        <v>46</v>
      </c>
      <c r="O634" t="s">
        <v>150</v>
      </c>
      <c r="P634" t="s">
        <v>72</v>
      </c>
      <c r="Q634" s="8">
        <v>236</v>
      </c>
      <c r="R634" t="str">
        <f>TEXT(sala[[#This Row],[Hora de Llegada]],"DD/MM/AAAA")</f>
        <v>06/04/2023</v>
      </c>
      <c r="S634" t="str">
        <f>UPPER(TEXT(sala[[#This Row],[Fecha factura]],"DDDD"))</f>
        <v>JUEVES</v>
      </c>
      <c r="T634" s="10">
        <f>sala[[#This Row],[Hora de Salida]] - sala[[#This Row],[Hora de Llegada]] + IF(sala[[#This Row],[Estado de la Mesa]]="Ocupada",15/1440,0)</f>
        <v>7.2916666664241347E-2</v>
      </c>
      <c r="U634" s="2">
        <v>149</v>
      </c>
      <c r="V634" s="9">
        <f>sala[[#This Row],[Tiempo de Preparacion (Minutos)]]/1440</f>
        <v>0.10347222222222222</v>
      </c>
      <c r="W634" s="10">
        <f>IF(sala[[#This Row],[Tiempo de permanencia]]-sala[[#This Row],[Tiempo de Preparacion (Horas)]]&lt;0,0,sala[[#This Row],[Tiempo de permanencia]]-sala[[#This Row],[Tiempo de Preparacion (Horas)]])</f>
        <v>0</v>
      </c>
      <c r="X634" t="str">
        <f>IF(sala[[#This Row],[Tiempo Degustacion]]=0,"NO", "SI")</f>
        <v>NO</v>
      </c>
    </row>
    <row r="635" spans="1:24" x14ac:dyDescent="0.45">
      <c r="A635" s="3">
        <v>2</v>
      </c>
      <c r="B635" t="s">
        <v>800</v>
      </c>
      <c r="C635">
        <v>1</v>
      </c>
      <c r="D635" s="1">
        <v>45022.002083333333</v>
      </c>
      <c r="E635" s="1">
        <v>45022.15</v>
      </c>
      <c r="F635" t="s">
        <v>13</v>
      </c>
      <c r="G635" t="s">
        <v>14</v>
      </c>
      <c r="H635" t="s">
        <v>1357</v>
      </c>
      <c r="I635" t="s">
        <v>1140</v>
      </c>
      <c r="J635" t="s">
        <v>11</v>
      </c>
      <c r="K635" s="3">
        <v>634</v>
      </c>
      <c r="L635" t="s">
        <v>39</v>
      </c>
      <c r="M635" t="s">
        <v>390</v>
      </c>
      <c r="N635" t="s">
        <v>75</v>
      </c>
      <c r="O635" t="s">
        <v>83</v>
      </c>
      <c r="P635" t="s">
        <v>55</v>
      </c>
      <c r="Q635" s="8">
        <v>344</v>
      </c>
      <c r="R635" t="str">
        <f>TEXT(sala[[#This Row],[Hora de Llegada]],"DD/MM/AAAA")</f>
        <v>06/04/2023</v>
      </c>
      <c r="S635" t="str">
        <f>UPPER(TEXT(sala[[#This Row],[Fecha factura]],"DDDD"))</f>
        <v>JUEVES</v>
      </c>
      <c r="T635" s="10">
        <f>sala[[#This Row],[Hora de Salida]] - sala[[#This Row],[Hora de Llegada]] + IF(sala[[#This Row],[Estado de la Mesa]]="Ocupada",15/1440,0)</f>
        <v>0.14791666666860692</v>
      </c>
      <c r="U635" s="2">
        <v>157</v>
      </c>
      <c r="V635" s="9">
        <f>sala[[#This Row],[Tiempo de Preparacion (Minutos)]]/1440</f>
        <v>0.10902777777777778</v>
      </c>
      <c r="W635" s="10">
        <f>IF(sala[[#This Row],[Tiempo de permanencia]]-sala[[#This Row],[Tiempo de Preparacion (Horas)]]&lt;0,0,sala[[#This Row],[Tiempo de permanencia]]-sala[[#This Row],[Tiempo de Preparacion (Horas)]])</f>
        <v>3.8888888890829143E-2</v>
      </c>
      <c r="X635" t="str">
        <f>IF(sala[[#This Row],[Tiempo Degustacion]]=0,"NO", "SI")</f>
        <v>SI</v>
      </c>
    </row>
    <row r="636" spans="1:24" x14ac:dyDescent="0.45">
      <c r="A636" s="3">
        <v>5</v>
      </c>
      <c r="B636" t="s">
        <v>1141</v>
      </c>
      <c r="C636">
        <v>2</v>
      </c>
      <c r="D636" s="1">
        <v>45022.011805555558</v>
      </c>
      <c r="E636" s="1">
        <v>45022.12777777778</v>
      </c>
      <c r="F636" t="s">
        <v>19</v>
      </c>
      <c r="G636" t="s">
        <v>9</v>
      </c>
      <c r="H636" t="s">
        <v>1357</v>
      </c>
      <c r="I636" t="s">
        <v>1142</v>
      </c>
      <c r="J636" t="s">
        <v>21</v>
      </c>
      <c r="K636" s="3">
        <v>635</v>
      </c>
      <c r="L636" t="s">
        <v>1354</v>
      </c>
      <c r="M636" t="s">
        <v>58</v>
      </c>
      <c r="Q636" s="8">
        <v>58</v>
      </c>
      <c r="R636" t="str">
        <f>TEXT(sala[[#This Row],[Hora de Llegada]],"DD/MM/AAAA")</f>
        <v>06/04/2023</v>
      </c>
      <c r="S636" t="str">
        <f>UPPER(TEXT(sala[[#This Row],[Fecha factura]],"DDDD"))</f>
        <v>JUEVES</v>
      </c>
      <c r="T636" s="10">
        <f>sala[[#This Row],[Hora de Salida]] - sala[[#This Row],[Hora de Llegada]] + IF(sala[[#This Row],[Estado de la Mesa]]="Ocupada",15/1440,0)</f>
        <v>0.11597222222189885</v>
      </c>
      <c r="U636" s="2">
        <v>25</v>
      </c>
      <c r="V636" s="9">
        <f>sala[[#This Row],[Tiempo de Preparacion (Minutos)]]/1440</f>
        <v>1.7361111111111112E-2</v>
      </c>
      <c r="W636" s="10">
        <f>IF(sala[[#This Row],[Tiempo de permanencia]]-sala[[#This Row],[Tiempo de Preparacion (Horas)]]&lt;0,0,sala[[#This Row],[Tiempo de permanencia]]-sala[[#This Row],[Tiempo de Preparacion (Horas)]])</f>
        <v>9.8611111110787741E-2</v>
      </c>
      <c r="X636" t="str">
        <f>IF(sala[[#This Row],[Tiempo Degustacion]]=0,"NO", "SI")</f>
        <v>SI</v>
      </c>
    </row>
    <row r="637" spans="1:24" x14ac:dyDescent="0.45">
      <c r="A637" s="3">
        <v>14</v>
      </c>
      <c r="B637" t="s">
        <v>1143</v>
      </c>
      <c r="C637">
        <v>3</v>
      </c>
      <c r="D637" s="1">
        <v>45022.149305555555</v>
      </c>
      <c r="E637" s="1">
        <v>45022.241666666669</v>
      </c>
      <c r="F637" t="s">
        <v>26</v>
      </c>
      <c r="G637" t="s">
        <v>33</v>
      </c>
      <c r="H637" t="s">
        <v>1356</v>
      </c>
      <c r="I637" t="s">
        <v>1144</v>
      </c>
      <c r="J637" t="s">
        <v>21</v>
      </c>
      <c r="K637" s="3">
        <v>636</v>
      </c>
      <c r="L637" t="s">
        <v>71</v>
      </c>
      <c r="M637" t="s">
        <v>300</v>
      </c>
      <c r="N637" t="s">
        <v>47</v>
      </c>
      <c r="O637" t="s">
        <v>65</v>
      </c>
      <c r="Q637" s="8">
        <v>126</v>
      </c>
      <c r="R637" t="str">
        <f>TEXT(sala[[#This Row],[Hora de Llegada]],"DD/MM/AAAA")</f>
        <v>06/04/2023</v>
      </c>
      <c r="S637" t="str">
        <f>UPPER(TEXT(sala[[#This Row],[Fecha factura]],"DDDD"))</f>
        <v>JUEVES</v>
      </c>
      <c r="T637" s="10">
        <f>sala[[#This Row],[Hora de Salida]] - sala[[#This Row],[Hora de Llegada]] + IF(sala[[#This Row],[Estado de la Mesa]]="Ocupada",15/1440,0)</f>
        <v>9.2361111113859806E-2</v>
      </c>
      <c r="U637" s="2">
        <v>151</v>
      </c>
      <c r="V637" s="9">
        <f>sala[[#This Row],[Tiempo de Preparacion (Minutos)]]/1440</f>
        <v>0.10486111111111111</v>
      </c>
      <c r="W637" s="10">
        <f>IF(sala[[#This Row],[Tiempo de permanencia]]-sala[[#This Row],[Tiempo de Preparacion (Horas)]]&lt;0,0,sala[[#This Row],[Tiempo de permanencia]]-sala[[#This Row],[Tiempo de Preparacion (Horas)]])</f>
        <v>0</v>
      </c>
      <c r="X637" t="str">
        <f>IF(sala[[#This Row],[Tiempo Degustacion]]=0,"NO", "SI")</f>
        <v>NO</v>
      </c>
    </row>
    <row r="638" spans="1:24" x14ac:dyDescent="0.45">
      <c r="A638" s="3">
        <v>6</v>
      </c>
      <c r="B638" t="s">
        <v>1145</v>
      </c>
      <c r="C638">
        <v>3</v>
      </c>
      <c r="D638" s="1">
        <v>45022.079861111109</v>
      </c>
      <c r="E638" s="1">
        <v>45022.188888888886</v>
      </c>
      <c r="F638" t="s">
        <v>30</v>
      </c>
      <c r="G638" t="s">
        <v>9</v>
      </c>
      <c r="H638" t="s">
        <v>1357</v>
      </c>
      <c r="I638" t="s">
        <v>1146</v>
      </c>
      <c r="J638" t="s">
        <v>11</v>
      </c>
      <c r="K638" s="3">
        <v>637</v>
      </c>
      <c r="L638" t="s">
        <v>71</v>
      </c>
      <c r="M638" t="s">
        <v>512</v>
      </c>
      <c r="N638" t="s">
        <v>90</v>
      </c>
      <c r="O638" t="s">
        <v>83</v>
      </c>
      <c r="Q638" s="8">
        <v>117</v>
      </c>
      <c r="R638" t="str">
        <f>TEXT(sala[[#This Row],[Hora de Llegada]],"DD/MM/AAAA")</f>
        <v>06/04/2023</v>
      </c>
      <c r="S638" t="str">
        <f>UPPER(TEXT(sala[[#This Row],[Fecha factura]],"DDDD"))</f>
        <v>JUEVES</v>
      </c>
      <c r="T638" s="10">
        <f>sala[[#This Row],[Hora de Salida]] - sala[[#This Row],[Hora de Llegada]] + IF(sala[[#This Row],[Estado de la Mesa]]="Ocupada",15/1440,0)</f>
        <v>0.10902777777664596</v>
      </c>
      <c r="U638" s="2">
        <v>61</v>
      </c>
      <c r="V638" s="9">
        <f>sala[[#This Row],[Tiempo de Preparacion (Minutos)]]/1440</f>
        <v>4.2361111111111113E-2</v>
      </c>
      <c r="W638" s="10">
        <f>IF(sala[[#This Row],[Tiempo de permanencia]]-sala[[#This Row],[Tiempo de Preparacion (Horas)]]&lt;0,0,sala[[#This Row],[Tiempo de permanencia]]-sala[[#This Row],[Tiempo de Preparacion (Horas)]])</f>
        <v>6.6666666665534849E-2</v>
      </c>
      <c r="X638" t="str">
        <f>IF(sala[[#This Row],[Tiempo Degustacion]]=0,"NO", "SI")</f>
        <v>SI</v>
      </c>
    </row>
    <row r="639" spans="1:24" x14ac:dyDescent="0.45">
      <c r="A639" s="3">
        <v>16</v>
      </c>
      <c r="B639" t="s">
        <v>375</v>
      </c>
      <c r="C639">
        <v>6</v>
      </c>
      <c r="D639" s="1">
        <v>45022.037499999999</v>
      </c>
      <c r="E639" s="1">
        <v>45022.094444444447</v>
      </c>
      <c r="F639" t="s">
        <v>8</v>
      </c>
      <c r="G639" t="s">
        <v>33</v>
      </c>
      <c r="H639" t="s">
        <v>1357</v>
      </c>
      <c r="I639" t="s">
        <v>1147</v>
      </c>
      <c r="J639" t="s">
        <v>38</v>
      </c>
      <c r="K639" s="3">
        <v>638</v>
      </c>
      <c r="L639" t="s">
        <v>105</v>
      </c>
      <c r="M639" t="s">
        <v>123</v>
      </c>
      <c r="Q639" s="8">
        <v>90</v>
      </c>
      <c r="R639" t="str">
        <f>TEXT(sala[[#This Row],[Hora de Llegada]],"DD/MM/AAAA")</f>
        <v>06/04/2023</v>
      </c>
      <c r="S639" t="str">
        <f>UPPER(TEXT(sala[[#This Row],[Fecha factura]],"DDDD"))</f>
        <v>JUEVES</v>
      </c>
      <c r="T639" s="10">
        <f>sala[[#This Row],[Hora de Salida]] - sala[[#This Row],[Hora de Llegada]] + IF(sala[[#This Row],[Estado de la Mesa]]="Ocupada",15/1440,0)</f>
        <v>6.7361111114829939E-2</v>
      </c>
      <c r="U639" s="2">
        <v>44</v>
      </c>
      <c r="V639" s="9">
        <f>sala[[#This Row],[Tiempo de Preparacion (Minutos)]]/1440</f>
        <v>3.0555555555555555E-2</v>
      </c>
      <c r="W639" s="10">
        <f>IF(sala[[#This Row],[Tiempo de permanencia]]-sala[[#This Row],[Tiempo de Preparacion (Horas)]]&lt;0,0,sala[[#This Row],[Tiempo de permanencia]]-sala[[#This Row],[Tiempo de Preparacion (Horas)]])</f>
        <v>3.680555555927438E-2</v>
      </c>
      <c r="X639" t="str">
        <f>IF(sala[[#This Row],[Tiempo Degustacion]]=0,"NO", "SI")</f>
        <v>SI</v>
      </c>
    </row>
    <row r="640" spans="1:24" x14ac:dyDescent="0.45">
      <c r="A640" s="3">
        <v>8</v>
      </c>
      <c r="B640" t="s">
        <v>1148</v>
      </c>
      <c r="C640">
        <v>4</v>
      </c>
      <c r="D640" s="1">
        <v>45022.095138888886</v>
      </c>
      <c r="E640" s="1">
        <v>45022.22152777778</v>
      </c>
      <c r="F640" t="s">
        <v>19</v>
      </c>
      <c r="G640" t="s">
        <v>33</v>
      </c>
      <c r="H640" t="s">
        <v>1357</v>
      </c>
      <c r="I640" t="s">
        <v>1149</v>
      </c>
      <c r="J640" t="s">
        <v>11</v>
      </c>
      <c r="K640" s="3">
        <v>639</v>
      </c>
      <c r="L640" t="s">
        <v>1359</v>
      </c>
      <c r="M640" t="s">
        <v>297</v>
      </c>
      <c r="N640" t="s">
        <v>23</v>
      </c>
      <c r="O640" t="s">
        <v>47</v>
      </c>
      <c r="Q640" s="8">
        <v>152</v>
      </c>
      <c r="R640" t="str">
        <f>TEXT(sala[[#This Row],[Hora de Llegada]],"DD/MM/AAAA")</f>
        <v>06/04/2023</v>
      </c>
      <c r="S640" t="str">
        <f>UPPER(TEXT(sala[[#This Row],[Fecha factura]],"DDDD"))</f>
        <v>JUEVES</v>
      </c>
      <c r="T640" s="10">
        <f>sala[[#This Row],[Hora de Salida]] - sala[[#This Row],[Hora de Llegada]] + IF(sala[[#This Row],[Estado de la Mesa]]="Ocupada",15/1440,0)</f>
        <v>0.12638888889341615</v>
      </c>
      <c r="U640" s="2">
        <v>136</v>
      </c>
      <c r="V640" s="9">
        <f>sala[[#This Row],[Tiempo de Preparacion (Minutos)]]/1440</f>
        <v>9.4444444444444442E-2</v>
      </c>
      <c r="W640" s="10">
        <f>IF(sala[[#This Row],[Tiempo de permanencia]]-sala[[#This Row],[Tiempo de Preparacion (Horas)]]&lt;0,0,sala[[#This Row],[Tiempo de permanencia]]-sala[[#This Row],[Tiempo de Preparacion (Horas)]])</f>
        <v>3.1944444448971709E-2</v>
      </c>
      <c r="X640" t="str">
        <f>IF(sala[[#This Row],[Tiempo Degustacion]]=0,"NO", "SI")</f>
        <v>SI</v>
      </c>
    </row>
    <row r="641" spans="1:24" x14ac:dyDescent="0.45">
      <c r="A641" s="3">
        <v>14</v>
      </c>
      <c r="B641" t="s">
        <v>1150</v>
      </c>
      <c r="C641">
        <v>3</v>
      </c>
      <c r="D641" s="1">
        <v>45022.02847222222</v>
      </c>
      <c r="E641" s="1">
        <v>45022.076388888891</v>
      </c>
      <c r="F641" t="s">
        <v>8</v>
      </c>
      <c r="G641" t="s">
        <v>9</v>
      </c>
      <c r="H641" t="s">
        <v>1356</v>
      </c>
      <c r="I641" t="s">
        <v>1151</v>
      </c>
      <c r="J641" t="s">
        <v>21</v>
      </c>
      <c r="K641" s="3">
        <v>640</v>
      </c>
      <c r="L641" t="s">
        <v>39</v>
      </c>
      <c r="M641" t="s">
        <v>297</v>
      </c>
      <c r="N641" t="s">
        <v>65</v>
      </c>
      <c r="O641" t="s">
        <v>61</v>
      </c>
      <c r="Q641" s="8">
        <v>219</v>
      </c>
      <c r="R641" t="str">
        <f>TEXT(sala[[#This Row],[Hora de Llegada]],"DD/MM/AAAA")</f>
        <v>06/04/2023</v>
      </c>
      <c r="S641" t="str">
        <f>UPPER(TEXT(sala[[#This Row],[Fecha factura]],"DDDD"))</f>
        <v>JUEVES</v>
      </c>
      <c r="T641" s="10">
        <f>sala[[#This Row],[Hora de Salida]] - sala[[#This Row],[Hora de Llegada]] + IF(sala[[#This Row],[Estado de la Mesa]]="Ocupada",15/1440,0)</f>
        <v>4.7916666670062114E-2</v>
      </c>
      <c r="U641" s="2">
        <v>75</v>
      </c>
      <c r="V641" s="9">
        <f>sala[[#This Row],[Tiempo de Preparacion (Minutos)]]/1440</f>
        <v>5.2083333333333336E-2</v>
      </c>
      <c r="W641" s="10">
        <f>IF(sala[[#This Row],[Tiempo de permanencia]]-sala[[#This Row],[Tiempo de Preparacion (Horas)]]&lt;0,0,sala[[#This Row],[Tiempo de permanencia]]-sala[[#This Row],[Tiempo de Preparacion (Horas)]])</f>
        <v>0</v>
      </c>
      <c r="X641" t="str">
        <f>IF(sala[[#This Row],[Tiempo Degustacion]]=0,"NO", "SI")</f>
        <v>NO</v>
      </c>
    </row>
    <row r="642" spans="1:24" x14ac:dyDescent="0.45">
      <c r="A642" s="3">
        <v>2</v>
      </c>
      <c r="B642" t="s">
        <v>1152</v>
      </c>
      <c r="C642">
        <v>4</v>
      </c>
      <c r="D642" s="1">
        <v>45022.047222222223</v>
      </c>
      <c r="E642" s="1">
        <v>45022.161111111112</v>
      </c>
      <c r="F642" t="s">
        <v>13</v>
      </c>
      <c r="G642" t="s">
        <v>9</v>
      </c>
      <c r="H642" t="s">
        <v>1356</v>
      </c>
      <c r="I642" t="s">
        <v>1153</v>
      </c>
      <c r="J642" t="s">
        <v>11</v>
      </c>
      <c r="K642" s="3">
        <v>641</v>
      </c>
      <c r="L642" t="s">
        <v>71</v>
      </c>
      <c r="M642" t="s">
        <v>58</v>
      </c>
      <c r="N642" t="s">
        <v>83</v>
      </c>
      <c r="O642" t="s">
        <v>62</v>
      </c>
      <c r="Q642" s="8">
        <v>208</v>
      </c>
      <c r="R642" t="str">
        <f>TEXT(sala[[#This Row],[Hora de Llegada]],"DD/MM/AAAA")</f>
        <v>06/04/2023</v>
      </c>
      <c r="S642" t="str">
        <f>UPPER(TEXT(sala[[#This Row],[Fecha factura]],"DDDD"))</f>
        <v>JUEVES</v>
      </c>
      <c r="T642" s="10">
        <f>sala[[#This Row],[Hora de Salida]] - sala[[#This Row],[Hora de Llegada]] + IF(sala[[#This Row],[Estado de la Mesa]]="Ocupada",15/1440,0)</f>
        <v>0.11388888888905058</v>
      </c>
      <c r="U642" s="2">
        <v>74</v>
      </c>
      <c r="V642" s="9">
        <f>sala[[#This Row],[Tiempo de Preparacion (Minutos)]]/1440</f>
        <v>5.1388888888888887E-2</v>
      </c>
      <c r="W642" s="10">
        <f>IF(sala[[#This Row],[Tiempo de permanencia]]-sala[[#This Row],[Tiempo de Preparacion (Horas)]]&lt;0,0,sala[[#This Row],[Tiempo de permanencia]]-sala[[#This Row],[Tiempo de Preparacion (Horas)]])</f>
        <v>6.250000000016169E-2</v>
      </c>
      <c r="X642" t="str">
        <f>IF(sala[[#This Row],[Tiempo Degustacion]]=0,"NO", "SI")</f>
        <v>SI</v>
      </c>
    </row>
    <row r="643" spans="1:24" x14ac:dyDescent="0.45">
      <c r="A643" s="3">
        <v>15</v>
      </c>
      <c r="B643" t="s">
        <v>1154</v>
      </c>
      <c r="C643">
        <v>1</v>
      </c>
      <c r="D643" s="1">
        <v>45022.10833333333</v>
      </c>
      <c r="E643" s="1">
        <v>45022.224999999999</v>
      </c>
      <c r="F643" t="s">
        <v>19</v>
      </c>
      <c r="G643" t="s">
        <v>9</v>
      </c>
      <c r="H643" t="s">
        <v>1357</v>
      </c>
      <c r="I643" t="s">
        <v>1155</v>
      </c>
      <c r="J643" t="s">
        <v>38</v>
      </c>
      <c r="K643" s="3">
        <v>642</v>
      </c>
      <c r="L643" t="s">
        <v>105</v>
      </c>
      <c r="M643" t="s">
        <v>126</v>
      </c>
      <c r="N643" t="s">
        <v>76</v>
      </c>
      <c r="O643" t="s">
        <v>91</v>
      </c>
      <c r="Q643" s="8">
        <v>176</v>
      </c>
      <c r="R643" t="str">
        <f>TEXT(sala[[#This Row],[Hora de Llegada]],"DD/MM/AAAA")</f>
        <v>06/04/2023</v>
      </c>
      <c r="S643" t="str">
        <f>UPPER(TEXT(sala[[#This Row],[Fecha factura]],"DDDD"))</f>
        <v>JUEVES</v>
      </c>
      <c r="T643" s="10">
        <f>sala[[#This Row],[Hora de Salida]] - sala[[#This Row],[Hora de Llegada]] + IF(sala[[#This Row],[Estado de la Mesa]]="Ocupada",15/1440,0)</f>
        <v>0.12708333333527358</v>
      </c>
      <c r="U643" s="2">
        <v>81</v>
      </c>
      <c r="V643" s="9">
        <f>sala[[#This Row],[Tiempo de Preparacion (Minutos)]]/1440</f>
        <v>5.6250000000000001E-2</v>
      </c>
      <c r="W643" s="10">
        <f>IF(sala[[#This Row],[Tiempo de permanencia]]-sala[[#This Row],[Tiempo de Preparacion (Horas)]]&lt;0,0,sala[[#This Row],[Tiempo de permanencia]]-sala[[#This Row],[Tiempo de Preparacion (Horas)]])</f>
        <v>7.0833333335273585E-2</v>
      </c>
      <c r="X643" t="str">
        <f>IF(sala[[#This Row],[Tiempo Degustacion]]=0,"NO", "SI")</f>
        <v>SI</v>
      </c>
    </row>
    <row r="644" spans="1:24" x14ac:dyDescent="0.45">
      <c r="A644" s="3">
        <v>17</v>
      </c>
      <c r="B644" t="s">
        <v>1156</v>
      </c>
      <c r="C644">
        <v>2</v>
      </c>
      <c r="D644" s="1">
        <v>45022.011805555558</v>
      </c>
      <c r="E644" s="1">
        <v>45022.080555555556</v>
      </c>
      <c r="F644" t="s">
        <v>19</v>
      </c>
      <c r="G644" t="s">
        <v>14</v>
      </c>
      <c r="H644" t="s">
        <v>1356</v>
      </c>
      <c r="I644" t="s">
        <v>1157</v>
      </c>
      <c r="J644" t="s">
        <v>38</v>
      </c>
      <c r="K644" s="3">
        <v>643</v>
      </c>
      <c r="L644" t="s">
        <v>50</v>
      </c>
      <c r="M644" t="s">
        <v>512</v>
      </c>
      <c r="Q644" s="8">
        <v>33</v>
      </c>
      <c r="R644" t="str">
        <f>TEXT(sala[[#This Row],[Hora de Llegada]],"DD/MM/AAAA")</f>
        <v>06/04/2023</v>
      </c>
      <c r="S644" t="str">
        <f>UPPER(TEXT(sala[[#This Row],[Fecha factura]],"DDDD"))</f>
        <v>JUEVES</v>
      </c>
      <c r="T644" s="10">
        <f>sala[[#This Row],[Hora de Salida]] - sala[[#This Row],[Hora de Llegada]] + IF(sala[[#This Row],[Estado de la Mesa]]="Ocupada",15/1440,0)</f>
        <v>7.916666666521148E-2</v>
      </c>
      <c r="U644" s="2">
        <v>18</v>
      </c>
      <c r="V644" s="9">
        <f>sala[[#This Row],[Tiempo de Preparacion (Minutos)]]/1440</f>
        <v>1.2500000000000001E-2</v>
      </c>
      <c r="W644" s="10">
        <f>IF(sala[[#This Row],[Tiempo de permanencia]]-sala[[#This Row],[Tiempo de Preparacion (Horas)]]&lt;0,0,sala[[#This Row],[Tiempo de permanencia]]-sala[[#This Row],[Tiempo de Preparacion (Horas)]])</f>
        <v>6.6666666665211483E-2</v>
      </c>
      <c r="X644" t="str">
        <f>IF(sala[[#This Row],[Tiempo Degustacion]]=0,"NO", "SI")</f>
        <v>SI</v>
      </c>
    </row>
    <row r="645" spans="1:24" x14ac:dyDescent="0.45">
      <c r="A645" s="3">
        <v>9</v>
      </c>
      <c r="B645" t="s">
        <v>1158</v>
      </c>
      <c r="C645">
        <v>6</v>
      </c>
      <c r="D645" s="1">
        <v>45022.155555555553</v>
      </c>
      <c r="E645" s="1">
        <v>45022.298611111109</v>
      </c>
      <c r="F645" t="s">
        <v>13</v>
      </c>
      <c r="G645" t="s">
        <v>9</v>
      </c>
      <c r="H645" t="s">
        <v>1356</v>
      </c>
      <c r="I645" t="s">
        <v>1159</v>
      </c>
      <c r="J645" t="s">
        <v>11</v>
      </c>
      <c r="K645" s="3">
        <v>644</v>
      </c>
      <c r="L645" t="s">
        <v>71</v>
      </c>
      <c r="M645" t="s">
        <v>218</v>
      </c>
      <c r="Q645" s="8">
        <v>93</v>
      </c>
      <c r="R645" t="str">
        <f>TEXT(sala[[#This Row],[Hora de Llegada]],"DD/MM/AAAA")</f>
        <v>06/04/2023</v>
      </c>
      <c r="S645" t="str">
        <f>UPPER(TEXT(sala[[#This Row],[Fecha factura]],"DDDD"))</f>
        <v>JUEVES</v>
      </c>
      <c r="T645" s="10">
        <f>sala[[#This Row],[Hora de Salida]] - sala[[#This Row],[Hora de Llegada]] + IF(sala[[#This Row],[Estado de la Mesa]]="Ocupada",15/1440,0)</f>
        <v>0.14305555555620231</v>
      </c>
      <c r="U645" s="2">
        <v>51</v>
      </c>
      <c r="V645" s="9">
        <f>sala[[#This Row],[Tiempo de Preparacion (Minutos)]]/1440</f>
        <v>3.5416666666666666E-2</v>
      </c>
      <c r="W645" s="10">
        <f>IF(sala[[#This Row],[Tiempo de permanencia]]-sala[[#This Row],[Tiempo de Preparacion (Horas)]]&lt;0,0,sala[[#This Row],[Tiempo de permanencia]]-sala[[#This Row],[Tiempo de Preparacion (Horas)]])</f>
        <v>0.10763888888953564</v>
      </c>
      <c r="X645" t="str">
        <f>IF(sala[[#This Row],[Tiempo Degustacion]]=0,"NO", "SI")</f>
        <v>SI</v>
      </c>
    </row>
    <row r="646" spans="1:24" x14ac:dyDescent="0.45">
      <c r="A646" s="3">
        <v>6</v>
      </c>
      <c r="B646" t="s">
        <v>788</v>
      </c>
      <c r="C646">
        <v>6</v>
      </c>
      <c r="D646" s="1">
        <v>45022.118055555555</v>
      </c>
      <c r="E646" s="1">
        <v>45022.267361111109</v>
      </c>
      <c r="F646" t="s">
        <v>8</v>
      </c>
      <c r="G646" t="s">
        <v>33</v>
      </c>
      <c r="H646" t="s">
        <v>15</v>
      </c>
      <c r="I646" t="s">
        <v>1160</v>
      </c>
      <c r="J646" t="s">
        <v>21</v>
      </c>
      <c r="K646" s="3">
        <v>645</v>
      </c>
      <c r="L646" t="s">
        <v>45</v>
      </c>
      <c r="M646" t="s">
        <v>512</v>
      </c>
      <c r="N646" t="s">
        <v>116</v>
      </c>
      <c r="Q646" s="8">
        <v>180</v>
      </c>
      <c r="R646" t="str">
        <f>TEXT(sala[[#This Row],[Hora de Llegada]],"DD/MM/AAAA")</f>
        <v>06/04/2023</v>
      </c>
      <c r="S646" t="str">
        <f>UPPER(TEXT(sala[[#This Row],[Fecha factura]],"DDDD"))</f>
        <v>JUEVES</v>
      </c>
      <c r="T646" s="10">
        <f>sala[[#This Row],[Hora de Salida]] - sala[[#This Row],[Hora de Llegada]] + IF(sala[[#This Row],[Estado de la Mesa]]="Ocupada",15/1440,0)</f>
        <v>0.14930555555474712</v>
      </c>
      <c r="U646" s="2">
        <v>97</v>
      </c>
      <c r="V646" s="9">
        <f>sala[[#This Row],[Tiempo de Preparacion (Minutos)]]/1440</f>
        <v>6.7361111111111108E-2</v>
      </c>
      <c r="W646" s="10">
        <f>IF(sala[[#This Row],[Tiempo de permanencia]]-sala[[#This Row],[Tiempo de Preparacion (Horas)]]&lt;0,0,sala[[#This Row],[Tiempo de permanencia]]-sala[[#This Row],[Tiempo de Preparacion (Horas)]])</f>
        <v>8.1944444443636008E-2</v>
      </c>
      <c r="X646" t="str">
        <f>IF(sala[[#This Row],[Tiempo Degustacion]]=0,"NO", "SI")</f>
        <v>SI</v>
      </c>
    </row>
    <row r="647" spans="1:24" x14ac:dyDescent="0.45">
      <c r="A647" s="3">
        <v>12</v>
      </c>
      <c r="B647" t="s">
        <v>144</v>
      </c>
      <c r="C647">
        <v>2</v>
      </c>
      <c r="D647" s="1">
        <v>45022.165972222225</v>
      </c>
      <c r="E647" s="1">
        <v>45022.276388888888</v>
      </c>
      <c r="F647" t="s">
        <v>19</v>
      </c>
      <c r="G647" t="s">
        <v>9</v>
      </c>
      <c r="H647" t="s">
        <v>1356</v>
      </c>
      <c r="I647" t="s">
        <v>1161</v>
      </c>
      <c r="J647" t="s">
        <v>21</v>
      </c>
      <c r="K647" s="3">
        <v>646</v>
      </c>
      <c r="L647" t="s">
        <v>45</v>
      </c>
      <c r="M647" t="s">
        <v>35</v>
      </c>
      <c r="Q647" s="8">
        <v>70</v>
      </c>
      <c r="R647" t="str">
        <f>TEXT(sala[[#This Row],[Hora de Llegada]],"DD/MM/AAAA")</f>
        <v>06/04/2023</v>
      </c>
      <c r="S647" t="str">
        <f>UPPER(TEXT(sala[[#This Row],[Fecha factura]],"DDDD"))</f>
        <v>JUEVES</v>
      </c>
      <c r="T647" s="10">
        <f>sala[[#This Row],[Hora de Salida]] - sala[[#This Row],[Hora de Llegada]] + IF(sala[[#This Row],[Estado de la Mesa]]="Ocupada",15/1440,0)</f>
        <v>0.11041666666278616</v>
      </c>
      <c r="U647" s="2">
        <v>36</v>
      </c>
      <c r="V647" s="9">
        <f>sala[[#This Row],[Tiempo de Preparacion (Minutos)]]/1440</f>
        <v>2.5000000000000001E-2</v>
      </c>
      <c r="W647" s="10">
        <f>IF(sala[[#This Row],[Tiempo de permanencia]]-sala[[#This Row],[Tiempo de Preparacion (Horas)]]&lt;0,0,sala[[#This Row],[Tiempo de permanencia]]-sala[[#This Row],[Tiempo de Preparacion (Horas)]])</f>
        <v>8.5416666662786161E-2</v>
      </c>
      <c r="X647" t="str">
        <f>IF(sala[[#This Row],[Tiempo Degustacion]]=0,"NO", "SI")</f>
        <v>SI</v>
      </c>
    </row>
    <row r="648" spans="1:24" x14ac:dyDescent="0.45">
      <c r="A648" s="3">
        <v>12</v>
      </c>
      <c r="B648" t="s">
        <v>1162</v>
      </c>
      <c r="C648">
        <v>2</v>
      </c>
      <c r="D648" s="1">
        <v>45022.121527777781</v>
      </c>
      <c r="E648" s="1">
        <v>45022.267361111109</v>
      </c>
      <c r="F648" t="s">
        <v>19</v>
      </c>
      <c r="G648" t="s">
        <v>9</v>
      </c>
      <c r="H648" t="s">
        <v>1357</v>
      </c>
      <c r="I648" t="s">
        <v>1163</v>
      </c>
      <c r="J648" t="s">
        <v>11</v>
      </c>
      <c r="K648" s="3">
        <v>647</v>
      </c>
      <c r="L648" t="s">
        <v>45</v>
      </c>
      <c r="M648" t="s">
        <v>143</v>
      </c>
      <c r="N648" t="s">
        <v>23</v>
      </c>
      <c r="Q648" s="8">
        <v>98</v>
      </c>
      <c r="R648" t="str">
        <f>TEXT(sala[[#This Row],[Hora de Llegada]],"DD/MM/AAAA")</f>
        <v>06/04/2023</v>
      </c>
      <c r="S648" t="str">
        <f>UPPER(TEXT(sala[[#This Row],[Fecha factura]],"DDDD"))</f>
        <v>JUEVES</v>
      </c>
      <c r="T648" s="10">
        <f>sala[[#This Row],[Hora de Salida]] - sala[[#This Row],[Hora de Llegada]] + IF(sala[[#This Row],[Estado de la Mesa]]="Ocupada",15/1440,0)</f>
        <v>0.14583333332848269</v>
      </c>
      <c r="U648" s="2">
        <v>39</v>
      </c>
      <c r="V648" s="9">
        <f>sala[[#This Row],[Tiempo de Preparacion (Minutos)]]/1440</f>
        <v>2.7083333333333334E-2</v>
      </c>
      <c r="W648" s="10">
        <f>IF(sala[[#This Row],[Tiempo de permanencia]]-sala[[#This Row],[Tiempo de Preparacion (Horas)]]&lt;0,0,sala[[#This Row],[Tiempo de permanencia]]-sala[[#This Row],[Tiempo de Preparacion (Horas)]])</f>
        <v>0.11874999999514936</v>
      </c>
      <c r="X648" t="str">
        <f>IF(sala[[#This Row],[Tiempo Degustacion]]=0,"NO", "SI")</f>
        <v>SI</v>
      </c>
    </row>
    <row r="649" spans="1:24" x14ac:dyDescent="0.45">
      <c r="A649" s="3">
        <v>9</v>
      </c>
      <c r="B649" t="s">
        <v>182</v>
      </c>
      <c r="C649">
        <v>1</v>
      </c>
      <c r="D649" s="1">
        <v>45022.124305555553</v>
      </c>
      <c r="E649" s="1">
        <v>45022.204861111109</v>
      </c>
      <c r="F649" t="s">
        <v>19</v>
      </c>
      <c r="G649" t="s">
        <v>33</v>
      </c>
      <c r="H649" t="s">
        <v>1357</v>
      </c>
      <c r="I649" t="s">
        <v>1164</v>
      </c>
      <c r="J649" t="s">
        <v>21</v>
      </c>
      <c r="K649" s="3">
        <v>648</v>
      </c>
      <c r="L649" t="s">
        <v>22</v>
      </c>
      <c r="M649" t="s">
        <v>68</v>
      </c>
      <c r="Q649" s="8">
        <v>56</v>
      </c>
      <c r="R649" t="str">
        <f>TEXT(sala[[#This Row],[Hora de Llegada]],"DD/MM/AAAA")</f>
        <v>06/04/2023</v>
      </c>
      <c r="S649" t="str">
        <f>UPPER(TEXT(sala[[#This Row],[Fecha factura]],"DDDD"))</f>
        <v>JUEVES</v>
      </c>
      <c r="T649" s="10">
        <f>sala[[#This Row],[Hora de Salida]] - sala[[#This Row],[Hora de Llegada]] + IF(sala[[#This Row],[Estado de la Mesa]]="Ocupada",15/1440,0)</f>
        <v>8.0555555556202307E-2</v>
      </c>
      <c r="U649" s="2">
        <v>47</v>
      </c>
      <c r="V649" s="9">
        <f>sala[[#This Row],[Tiempo de Preparacion (Minutos)]]/1440</f>
        <v>3.2638888888888891E-2</v>
      </c>
      <c r="W649" s="10">
        <f>IF(sala[[#This Row],[Tiempo de permanencia]]-sala[[#This Row],[Tiempo de Preparacion (Horas)]]&lt;0,0,sala[[#This Row],[Tiempo de permanencia]]-sala[[#This Row],[Tiempo de Preparacion (Horas)]])</f>
        <v>4.7916666667313416E-2</v>
      </c>
      <c r="X649" t="str">
        <f>IF(sala[[#This Row],[Tiempo Degustacion]]=0,"NO", "SI")</f>
        <v>SI</v>
      </c>
    </row>
    <row r="650" spans="1:24" x14ac:dyDescent="0.45">
      <c r="A650" s="3">
        <v>9</v>
      </c>
      <c r="B650" t="s">
        <v>1165</v>
      </c>
      <c r="C650">
        <v>1</v>
      </c>
      <c r="D650" s="1">
        <v>45022.038194444445</v>
      </c>
      <c r="E650" s="1">
        <v>45022.15625</v>
      </c>
      <c r="F650" t="s">
        <v>26</v>
      </c>
      <c r="G650" t="s">
        <v>9</v>
      </c>
      <c r="H650" t="s">
        <v>15</v>
      </c>
      <c r="I650" t="s">
        <v>1166</v>
      </c>
      <c r="J650" t="s">
        <v>38</v>
      </c>
      <c r="K650" s="3">
        <v>649</v>
      </c>
      <c r="L650" t="s">
        <v>28</v>
      </c>
      <c r="M650" t="s">
        <v>58</v>
      </c>
      <c r="N650" t="s">
        <v>42</v>
      </c>
      <c r="O650" t="s">
        <v>83</v>
      </c>
      <c r="P650" t="s">
        <v>86</v>
      </c>
      <c r="Q650" s="8">
        <v>256</v>
      </c>
      <c r="R650" t="str">
        <f>TEXT(sala[[#This Row],[Hora de Llegada]],"DD/MM/AAAA")</f>
        <v>06/04/2023</v>
      </c>
      <c r="S650" t="str">
        <f>UPPER(TEXT(sala[[#This Row],[Fecha factura]],"DDDD"))</f>
        <v>JUEVES</v>
      </c>
      <c r="T650" s="10">
        <f>sala[[#This Row],[Hora de Salida]] - sala[[#This Row],[Hora de Llegada]] + IF(sala[[#This Row],[Estado de la Mesa]]="Ocupada",15/1440,0)</f>
        <v>0.12847222222141377</v>
      </c>
      <c r="U650" s="2">
        <v>109</v>
      </c>
      <c r="V650" s="9">
        <f>sala[[#This Row],[Tiempo de Preparacion (Minutos)]]/1440</f>
        <v>7.5694444444444439E-2</v>
      </c>
      <c r="W650" s="10">
        <f>IF(sala[[#This Row],[Tiempo de permanencia]]-sala[[#This Row],[Tiempo de Preparacion (Horas)]]&lt;0,0,sala[[#This Row],[Tiempo de permanencia]]-sala[[#This Row],[Tiempo de Preparacion (Horas)]])</f>
        <v>5.2777777776969334E-2</v>
      </c>
      <c r="X650" t="str">
        <f>IF(sala[[#This Row],[Tiempo Degustacion]]=0,"NO", "SI")</f>
        <v>SI</v>
      </c>
    </row>
    <row r="651" spans="1:24" x14ac:dyDescent="0.45">
      <c r="A651" s="3">
        <v>11</v>
      </c>
      <c r="B651" t="s">
        <v>1002</v>
      </c>
      <c r="C651">
        <v>3</v>
      </c>
      <c r="D651" s="1">
        <v>45023.147916666669</v>
      </c>
      <c r="E651" s="1">
        <v>45023.209722222222</v>
      </c>
      <c r="F651" t="s">
        <v>8</v>
      </c>
      <c r="G651" t="s">
        <v>9</v>
      </c>
      <c r="H651" t="s">
        <v>1356</v>
      </c>
      <c r="I651" t="s">
        <v>1167</v>
      </c>
      <c r="J651" t="s">
        <v>21</v>
      </c>
      <c r="K651" s="3">
        <v>650</v>
      </c>
      <c r="L651" t="s">
        <v>105</v>
      </c>
      <c r="M651" t="s">
        <v>126</v>
      </c>
      <c r="N651" t="s">
        <v>91</v>
      </c>
      <c r="O651" t="s">
        <v>87</v>
      </c>
      <c r="P651" t="s">
        <v>55</v>
      </c>
      <c r="Q651" s="8">
        <v>237</v>
      </c>
      <c r="R651" t="str">
        <f>TEXT(sala[[#This Row],[Hora de Llegada]],"DD/MM/AAAA")</f>
        <v>07/04/2023</v>
      </c>
      <c r="S651" t="str">
        <f>UPPER(TEXT(sala[[#This Row],[Fecha factura]],"DDDD"))</f>
        <v>VIERNES</v>
      </c>
      <c r="T651" s="10">
        <f>sala[[#This Row],[Hora de Salida]] - sala[[#This Row],[Hora de Llegada]] + IF(sala[[#This Row],[Estado de la Mesa]]="Ocupada",15/1440,0)</f>
        <v>6.1805555553291924E-2</v>
      </c>
      <c r="U651" s="2">
        <v>76</v>
      </c>
      <c r="V651" s="9">
        <f>sala[[#This Row],[Tiempo de Preparacion (Minutos)]]/1440</f>
        <v>5.2777777777777778E-2</v>
      </c>
      <c r="W651" s="10">
        <f>IF(sala[[#This Row],[Tiempo de permanencia]]-sala[[#This Row],[Tiempo de Preparacion (Horas)]]&lt;0,0,sala[[#This Row],[Tiempo de permanencia]]-sala[[#This Row],[Tiempo de Preparacion (Horas)]])</f>
        <v>9.0277777755141467E-3</v>
      </c>
      <c r="X651" t="str">
        <f>IF(sala[[#This Row],[Tiempo Degustacion]]=0,"NO", "SI")</f>
        <v>SI</v>
      </c>
    </row>
    <row r="652" spans="1:24" x14ac:dyDescent="0.45">
      <c r="A652" s="3">
        <v>16</v>
      </c>
      <c r="B652" t="s">
        <v>1168</v>
      </c>
      <c r="C652">
        <v>4</v>
      </c>
      <c r="D652" s="1">
        <v>45023.086111111108</v>
      </c>
      <c r="E652" s="1">
        <v>45023.238888888889</v>
      </c>
      <c r="F652" t="s">
        <v>30</v>
      </c>
      <c r="G652" t="s">
        <v>33</v>
      </c>
      <c r="H652" t="s">
        <v>1357</v>
      </c>
      <c r="I652" t="s">
        <v>1169</v>
      </c>
      <c r="J652" t="s">
        <v>21</v>
      </c>
      <c r="K652" s="3">
        <v>651</v>
      </c>
      <c r="L652" t="s">
        <v>105</v>
      </c>
      <c r="M652" t="s">
        <v>80</v>
      </c>
      <c r="N652" t="s">
        <v>65</v>
      </c>
      <c r="O652" t="s">
        <v>61</v>
      </c>
      <c r="Q652" s="8">
        <v>209</v>
      </c>
      <c r="R652" t="str">
        <f>TEXT(sala[[#This Row],[Hora de Llegada]],"DD/MM/AAAA")</f>
        <v>07/04/2023</v>
      </c>
      <c r="S652" t="str">
        <f>UPPER(TEXT(sala[[#This Row],[Fecha factura]],"DDDD"))</f>
        <v>VIERNES</v>
      </c>
      <c r="T652" s="10">
        <f>sala[[#This Row],[Hora de Salida]] - sala[[#This Row],[Hora de Llegada]] + IF(sala[[#This Row],[Estado de la Mesa]]="Ocupada",15/1440,0)</f>
        <v>0.15277777778101154</v>
      </c>
      <c r="U652" s="2">
        <v>88</v>
      </c>
      <c r="V652" s="9">
        <f>sala[[#This Row],[Tiempo de Preparacion (Minutos)]]/1440</f>
        <v>6.1111111111111109E-2</v>
      </c>
      <c r="W652" s="10">
        <f>IF(sala[[#This Row],[Tiempo de permanencia]]-sala[[#This Row],[Tiempo de Preparacion (Horas)]]&lt;0,0,sala[[#This Row],[Tiempo de permanencia]]-sala[[#This Row],[Tiempo de Preparacion (Horas)]])</f>
        <v>9.1666666669900421E-2</v>
      </c>
      <c r="X652" t="str">
        <f>IF(sala[[#This Row],[Tiempo Degustacion]]=0,"NO", "SI")</f>
        <v>SI</v>
      </c>
    </row>
    <row r="653" spans="1:24" x14ac:dyDescent="0.45">
      <c r="A653" s="3">
        <v>14</v>
      </c>
      <c r="B653" t="s">
        <v>1024</v>
      </c>
      <c r="C653">
        <v>5</v>
      </c>
      <c r="D653" s="1">
        <v>45023.004166666666</v>
      </c>
      <c r="E653" s="1">
        <v>45023.101388888892</v>
      </c>
      <c r="F653" t="s">
        <v>19</v>
      </c>
      <c r="G653" t="s">
        <v>9</v>
      </c>
      <c r="H653" t="s">
        <v>1356</v>
      </c>
      <c r="I653" t="s">
        <v>270</v>
      </c>
      <c r="J653" t="s">
        <v>38</v>
      </c>
      <c r="K653" s="3">
        <v>652</v>
      </c>
      <c r="L653" t="s">
        <v>50</v>
      </c>
      <c r="M653" t="s">
        <v>218</v>
      </c>
      <c r="N653" t="s">
        <v>24</v>
      </c>
      <c r="Q653" s="8">
        <v>170</v>
      </c>
      <c r="R653" t="str">
        <f>TEXT(sala[[#This Row],[Hora de Llegada]],"DD/MM/AAAA")</f>
        <v>07/04/2023</v>
      </c>
      <c r="S653" t="str">
        <f>UPPER(TEXT(sala[[#This Row],[Fecha factura]],"DDDD"))</f>
        <v>VIERNES</v>
      </c>
      <c r="T653" s="10">
        <f>sala[[#This Row],[Hora de Salida]] - sala[[#This Row],[Hora de Llegada]] + IF(sala[[#This Row],[Estado de la Mesa]]="Ocupada",15/1440,0)</f>
        <v>0.10763888889293109</v>
      </c>
      <c r="U653" s="2">
        <v>50</v>
      </c>
      <c r="V653" s="9">
        <f>sala[[#This Row],[Tiempo de Preparacion (Minutos)]]/1440</f>
        <v>3.4722222222222224E-2</v>
      </c>
      <c r="W653" s="10">
        <f>IF(sala[[#This Row],[Tiempo de permanencia]]-sala[[#This Row],[Tiempo de Preparacion (Horas)]]&lt;0,0,sala[[#This Row],[Tiempo de permanencia]]-sala[[#This Row],[Tiempo de Preparacion (Horas)]])</f>
        <v>7.2916666670708868E-2</v>
      </c>
      <c r="X653" t="str">
        <f>IF(sala[[#This Row],[Tiempo Degustacion]]=0,"NO", "SI")</f>
        <v>SI</v>
      </c>
    </row>
    <row r="654" spans="1:24" x14ac:dyDescent="0.45">
      <c r="A654" s="3">
        <v>13</v>
      </c>
      <c r="B654" t="s">
        <v>1170</v>
      </c>
      <c r="C654">
        <v>5</v>
      </c>
      <c r="D654" s="1">
        <v>45023.104861111111</v>
      </c>
      <c r="E654" s="1">
        <v>45023.180555555555</v>
      </c>
      <c r="F654" t="s">
        <v>13</v>
      </c>
      <c r="G654" t="s">
        <v>9</v>
      </c>
      <c r="H654" t="s">
        <v>1357</v>
      </c>
      <c r="I654" t="s">
        <v>1171</v>
      </c>
      <c r="J654" t="s">
        <v>21</v>
      </c>
      <c r="K654" s="3">
        <v>653</v>
      </c>
      <c r="L654" t="s">
        <v>39</v>
      </c>
      <c r="M654" t="s">
        <v>68</v>
      </c>
      <c r="N654" t="s">
        <v>161</v>
      </c>
      <c r="O654" t="s">
        <v>55</v>
      </c>
      <c r="Q654" s="8">
        <v>244</v>
      </c>
      <c r="R654" t="str">
        <f>TEXT(sala[[#This Row],[Hora de Llegada]],"DD/MM/AAAA")</f>
        <v>07/04/2023</v>
      </c>
      <c r="S654" t="str">
        <f>UPPER(TEXT(sala[[#This Row],[Fecha factura]],"DDDD"))</f>
        <v>VIERNES</v>
      </c>
      <c r="T654" s="10">
        <f>sala[[#This Row],[Hora de Salida]] - sala[[#This Row],[Hora de Llegada]] + IF(sala[[#This Row],[Estado de la Mesa]]="Ocupada",15/1440,0)</f>
        <v>7.5694444443797693E-2</v>
      </c>
      <c r="U654" s="2">
        <v>150</v>
      </c>
      <c r="V654" s="9">
        <f>sala[[#This Row],[Tiempo de Preparacion (Minutos)]]/1440</f>
        <v>0.10416666666666667</v>
      </c>
      <c r="W654" s="10">
        <f>IF(sala[[#This Row],[Tiempo de permanencia]]-sala[[#This Row],[Tiempo de Preparacion (Horas)]]&lt;0,0,sala[[#This Row],[Tiempo de permanencia]]-sala[[#This Row],[Tiempo de Preparacion (Horas)]])</f>
        <v>0</v>
      </c>
      <c r="X654" t="str">
        <f>IF(sala[[#This Row],[Tiempo Degustacion]]=0,"NO", "SI")</f>
        <v>NO</v>
      </c>
    </row>
    <row r="655" spans="1:24" x14ac:dyDescent="0.45">
      <c r="A655" s="3">
        <v>12</v>
      </c>
      <c r="B655" t="s">
        <v>1172</v>
      </c>
      <c r="C655">
        <v>5</v>
      </c>
      <c r="D655" s="1">
        <v>45023.001388888886</v>
      </c>
      <c r="E655" s="1">
        <v>45023.072222222225</v>
      </c>
      <c r="F655" t="s">
        <v>26</v>
      </c>
      <c r="G655" t="s">
        <v>33</v>
      </c>
      <c r="H655" t="s">
        <v>1357</v>
      </c>
      <c r="I655" t="s">
        <v>1173</v>
      </c>
      <c r="J655" t="s">
        <v>38</v>
      </c>
      <c r="K655" s="3">
        <v>654</v>
      </c>
      <c r="L655" t="s">
        <v>50</v>
      </c>
      <c r="M655" t="s">
        <v>390</v>
      </c>
      <c r="N655" t="s">
        <v>86</v>
      </c>
      <c r="Q655" s="8">
        <v>42</v>
      </c>
      <c r="R655" t="str">
        <f>TEXT(sala[[#This Row],[Hora de Llegada]],"DD/MM/AAAA")</f>
        <v>07/04/2023</v>
      </c>
      <c r="S655" t="str">
        <f>UPPER(TEXT(sala[[#This Row],[Fecha factura]],"DDDD"))</f>
        <v>VIERNES</v>
      </c>
      <c r="T655" s="10">
        <f>sala[[#This Row],[Hora de Salida]] - sala[[#This Row],[Hora de Llegada]] + IF(sala[[#This Row],[Estado de la Mesa]]="Ocupada",15/1440,0)</f>
        <v>8.1250000005335707E-2</v>
      </c>
      <c r="U655" s="2">
        <v>44</v>
      </c>
      <c r="V655" s="9">
        <f>sala[[#This Row],[Tiempo de Preparacion (Minutos)]]/1440</f>
        <v>3.0555555555555555E-2</v>
      </c>
      <c r="W655" s="10">
        <f>IF(sala[[#This Row],[Tiempo de permanencia]]-sala[[#This Row],[Tiempo de Preparacion (Horas)]]&lt;0,0,sala[[#This Row],[Tiempo de permanencia]]-sala[[#This Row],[Tiempo de Preparacion (Horas)]])</f>
        <v>5.0694444449780149E-2</v>
      </c>
      <c r="X655" t="str">
        <f>IF(sala[[#This Row],[Tiempo Degustacion]]=0,"NO", "SI")</f>
        <v>SI</v>
      </c>
    </row>
    <row r="656" spans="1:24" x14ac:dyDescent="0.45">
      <c r="A656" s="3">
        <v>5</v>
      </c>
      <c r="B656" t="s">
        <v>1174</v>
      </c>
      <c r="C656">
        <v>4</v>
      </c>
      <c r="D656" s="1">
        <v>45023.052083333336</v>
      </c>
      <c r="E656" s="1">
        <v>45023.200694444444</v>
      </c>
      <c r="F656" t="s">
        <v>26</v>
      </c>
      <c r="G656" t="s">
        <v>9</v>
      </c>
      <c r="H656" t="s">
        <v>15</v>
      </c>
      <c r="I656" t="s">
        <v>1175</v>
      </c>
      <c r="J656" t="s">
        <v>11</v>
      </c>
      <c r="K656" s="3">
        <v>655</v>
      </c>
      <c r="L656" t="s">
        <v>22</v>
      </c>
      <c r="M656" t="s">
        <v>218</v>
      </c>
      <c r="Q656" s="8">
        <v>93</v>
      </c>
      <c r="R656" t="str">
        <f>TEXT(sala[[#This Row],[Hora de Llegada]],"DD/MM/AAAA")</f>
        <v>07/04/2023</v>
      </c>
      <c r="S656" t="str">
        <f>UPPER(TEXT(sala[[#This Row],[Fecha factura]],"DDDD"))</f>
        <v>VIERNES</v>
      </c>
      <c r="T656" s="10">
        <f>sala[[#This Row],[Hora de Salida]] - sala[[#This Row],[Hora de Llegada]] + IF(sala[[#This Row],[Estado de la Mesa]]="Ocupada",15/1440,0)</f>
        <v>0.14861111110803904</v>
      </c>
      <c r="U656" s="2">
        <v>36</v>
      </c>
      <c r="V656" s="9">
        <f>sala[[#This Row],[Tiempo de Preparacion (Minutos)]]/1440</f>
        <v>2.5000000000000001E-2</v>
      </c>
      <c r="W656" s="10">
        <f>IF(sala[[#This Row],[Tiempo de permanencia]]-sala[[#This Row],[Tiempo de Preparacion (Horas)]]&lt;0,0,sala[[#This Row],[Tiempo de permanencia]]-sala[[#This Row],[Tiempo de Preparacion (Horas)]])</f>
        <v>0.12361111110803905</v>
      </c>
      <c r="X656" t="str">
        <f>IF(sala[[#This Row],[Tiempo Degustacion]]=0,"NO", "SI")</f>
        <v>SI</v>
      </c>
    </row>
    <row r="657" spans="1:24" x14ac:dyDescent="0.45">
      <c r="A657" s="3">
        <v>19</v>
      </c>
      <c r="B657" t="s">
        <v>1176</v>
      </c>
      <c r="C657">
        <v>6</v>
      </c>
      <c r="D657" s="1">
        <v>45023.15</v>
      </c>
      <c r="E657" s="1">
        <v>45023.277777777781</v>
      </c>
      <c r="F657" t="s">
        <v>13</v>
      </c>
      <c r="G657" t="s">
        <v>33</v>
      </c>
      <c r="H657" t="s">
        <v>1357</v>
      </c>
      <c r="I657" t="s">
        <v>1177</v>
      </c>
      <c r="J657" t="s">
        <v>11</v>
      </c>
      <c r="K657" s="3">
        <v>656</v>
      </c>
      <c r="L657" t="s">
        <v>105</v>
      </c>
      <c r="M657" t="s">
        <v>385</v>
      </c>
      <c r="N657" t="s">
        <v>86</v>
      </c>
      <c r="O657" t="s">
        <v>47</v>
      </c>
      <c r="P657" t="s">
        <v>24</v>
      </c>
      <c r="Q657" s="8">
        <v>157</v>
      </c>
      <c r="R657" t="str">
        <f>TEXT(sala[[#This Row],[Hora de Llegada]],"DD/MM/AAAA")</f>
        <v>07/04/2023</v>
      </c>
      <c r="S657" t="str">
        <f>UPPER(TEXT(sala[[#This Row],[Fecha factura]],"DDDD"))</f>
        <v>VIERNES</v>
      </c>
      <c r="T657" s="10">
        <f>sala[[#This Row],[Hora de Salida]] - sala[[#This Row],[Hora de Llegada]] + IF(sala[[#This Row],[Estado de la Mesa]]="Ocupada",15/1440,0)</f>
        <v>0.12777777777955635</v>
      </c>
      <c r="U657" s="2">
        <v>110</v>
      </c>
      <c r="V657" s="9">
        <f>sala[[#This Row],[Tiempo de Preparacion (Minutos)]]/1440</f>
        <v>7.6388888888888895E-2</v>
      </c>
      <c r="W657" s="10">
        <f>IF(sala[[#This Row],[Tiempo de permanencia]]-sala[[#This Row],[Tiempo de Preparacion (Horas)]]&lt;0,0,sala[[#This Row],[Tiempo de permanencia]]-sala[[#This Row],[Tiempo de Preparacion (Horas)]])</f>
        <v>5.138888889066745E-2</v>
      </c>
      <c r="X657" t="str">
        <f>IF(sala[[#This Row],[Tiempo Degustacion]]=0,"NO", "SI")</f>
        <v>SI</v>
      </c>
    </row>
    <row r="658" spans="1:24" x14ac:dyDescent="0.45">
      <c r="A658" s="3">
        <v>1</v>
      </c>
      <c r="B658" t="s">
        <v>1178</v>
      </c>
      <c r="C658">
        <v>2</v>
      </c>
      <c r="D658" s="1">
        <v>45023.035416666666</v>
      </c>
      <c r="E658" s="1">
        <v>45023.171527777777</v>
      </c>
      <c r="F658" t="s">
        <v>13</v>
      </c>
      <c r="G658" t="s">
        <v>9</v>
      </c>
      <c r="H658" t="s">
        <v>15</v>
      </c>
      <c r="I658" t="s">
        <v>1179</v>
      </c>
      <c r="J658" t="s">
        <v>11</v>
      </c>
      <c r="K658" s="3">
        <v>657</v>
      </c>
      <c r="L658" t="s">
        <v>79</v>
      </c>
      <c r="M658" t="s">
        <v>80</v>
      </c>
      <c r="N658" t="s">
        <v>62</v>
      </c>
      <c r="O658" t="s">
        <v>55</v>
      </c>
      <c r="Q658" s="8">
        <v>196</v>
      </c>
      <c r="R658" t="str">
        <f>TEXT(sala[[#This Row],[Hora de Llegada]],"DD/MM/AAAA")</f>
        <v>07/04/2023</v>
      </c>
      <c r="S658" t="str">
        <f>UPPER(TEXT(sala[[#This Row],[Fecha factura]],"DDDD"))</f>
        <v>VIERNES</v>
      </c>
      <c r="T658" s="10">
        <f>sala[[#This Row],[Hora de Salida]] - sala[[#This Row],[Hora de Llegada]] + IF(sala[[#This Row],[Estado de la Mesa]]="Ocupada",15/1440,0)</f>
        <v>0.13611111111094942</v>
      </c>
      <c r="U658" s="2">
        <v>134</v>
      </c>
      <c r="V658" s="9">
        <f>sala[[#This Row],[Tiempo de Preparacion (Minutos)]]/1440</f>
        <v>9.3055555555555558E-2</v>
      </c>
      <c r="W658" s="10">
        <f>IF(sala[[#This Row],[Tiempo de permanencia]]-sala[[#This Row],[Tiempo de Preparacion (Horas)]]&lt;0,0,sala[[#This Row],[Tiempo de permanencia]]-sala[[#This Row],[Tiempo de Preparacion (Horas)]])</f>
        <v>4.3055555555393865E-2</v>
      </c>
      <c r="X658" t="str">
        <f>IF(sala[[#This Row],[Tiempo Degustacion]]=0,"NO", "SI")</f>
        <v>SI</v>
      </c>
    </row>
    <row r="659" spans="1:24" x14ac:dyDescent="0.45">
      <c r="A659" s="3">
        <v>19</v>
      </c>
      <c r="B659" t="s">
        <v>1180</v>
      </c>
      <c r="C659">
        <v>5</v>
      </c>
      <c r="D659" s="1">
        <v>45023.071527777778</v>
      </c>
      <c r="E659" s="1">
        <v>45023.209722222222</v>
      </c>
      <c r="F659" t="s">
        <v>26</v>
      </c>
      <c r="G659" t="s">
        <v>14</v>
      </c>
      <c r="H659" t="s">
        <v>15</v>
      </c>
      <c r="I659" t="s">
        <v>1181</v>
      </c>
      <c r="J659" t="s">
        <v>11</v>
      </c>
      <c r="K659" s="3">
        <v>658</v>
      </c>
      <c r="L659" t="s">
        <v>22</v>
      </c>
      <c r="M659" t="s">
        <v>480</v>
      </c>
      <c r="N659" t="s">
        <v>116</v>
      </c>
      <c r="Q659" s="8">
        <v>86</v>
      </c>
      <c r="R659" t="str">
        <f>TEXT(sala[[#This Row],[Hora de Llegada]],"DD/MM/AAAA")</f>
        <v>07/04/2023</v>
      </c>
      <c r="S659" t="str">
        <f>UPPER(TEXT(sala[[#This Row],[Fecha factura]],"DDDD"))</f>
        <v>VIERNES</v>
      </c>
      <c r="T659" s="10">
        <f>sala[[#This Row],[Hora de Salida]] - sala[[#This Row],[Hora de Llegada]] + IF(sala[[#This Row],[Estado de la Mesa]]="Ocupada",15/1440,0)</f>
        <v>0.13819444444379769</v>
      </c>
      <c r="U659" s="2">
        <v>48</v>
      </c>
      <c r="V659" s="9">
        <f>sala[[#This Row],[Tiempo de Preparacion (Minutos)]]/1440</f>
        <v>3.3333333333333333E-2</v>
      </c>
      <c r="W659" s="10">
        <f>IF(sala[[#This Row],[Tiempo de permanencia]]-sala[[#This Row],[Tiempo de Preparacion (Horas)]]&lt;0,0,sala[[#This Row],[Tiempo de permanencia]]-sala[[#This Row],[Tiempo de Preparacion (Horas)]])</f>
        <v>0.10486111111046437</v>
      </c>
      <c r="X659" t="str">
        <f>IF(sala[[#This Row],[Tiempo Degustacion]]=0,"NO", "SI")</f>
        <v>SI</v>
      </c>
    </row>
    <row r="660" spans="1:24" x14ac:dyDescent="0.45">
      <c r="A660" s="3">
        <v>9</v>
      </c>
      <c r="B660" t="s">
        <v>537</v>
      </c>
      <c r="C660">
        <v>4</v>
      </c>
      <c r="D660" s="1">
        <v>45023.118055555555</v>
      </c>
      <c r="E660" s="1">
        <v>45023.168749999997</v>
      </c>
      <c r="F660" t="s">
        <v>30</v>
      </c>
      <c r="G660" t="s">
        <v>9</v>
      </c>
      <c r="H660" t="s">
        <v>1357</v>
      </c>
      <c r="I660" t="s">
        <v>875</v>
      </c>
      <c r="J660" t="s">
        <v>38</v>
      </c>
      <c r="K660" s="3">
        <v>659</v>
      </c>
      <c r="L660" t="s">
        <v>1354</v>
      </c>
      <c r="M660" t="s">
        <v>58</v>
      </c>
      <c r="Q660" s="8">
        <v>87</v>
      </c>
      <c r="R660" t="str">
        <f>TEXT(sala[[#This Row],[Hora de Llegada]],"DD/MM/AAAA")</f>
        <v>07/04/2023</v>
      </c>
      <c r="S660" t="str">
        <f>UPPER(TEXT(sala[[#This Row],[Fecha factura]],"DDDD"))</f>
        <v>VIERNES</v>
      </c>
      <c r="T660" s="10">
        <f>sala[[#This Row],[Hora de Salida]] - sala[[#This Row],[Hora de Llegada]] + IF(sala[[#This Row],[Estado de la Mesa]]="Ocupada",15/1440,0)</f>
        <v>6.1111111109009165E-2</v>
      </c>
      <c r="U660" s="2">
        <v>31</v>
      </c>
      <c r="V660" s="9">
        <f>sala[[#This Row],[Tiempo de Preparacion (Minutos)]]/1440</f>
        <v>2.1527777777777778E-2</v>
      </c>
      <c r="W660" s="10">
        <f>IF(sala[[#This Row],[Tiempo de permanencia]]-sala[[#This Row],[Tiempo de Preparacion (Horas)]]&lt;0,0,sala[[#This Row],[Tiempo de permanencia]]-sala[[#This Row],[Tiempo de Preparacion (Horas)]])</f>
        <v>3.9583333331231388E-2</v>
      </c>
      <c r="X660" t="str">
        <f>IF(sala[[#This Row],[Tiempo Degustacion]]=0,"NO", "SI")</f>
        <v>SI</v>
      </c>
    </row>
    <row r="661" spans="1:24" x14ac:dyDescent="0.45">
      <c r="A661" s="3">
        <v>19</v>
      </c>
      <c r="B661" t="s">
        <v>1182</v>
      </c>
      <c r="C661">
        <v>4</v>
      </c>
      <c r="D661" s="1">
        <v>45023.080555555556</v>
      </c>
      <c r="E661" s="1">
        <v>45023.243750000001</v>
      </c>
      <c r="F661" t="s">
        <v>19</v>
      </c>
      <c r="G661" t="s">
        <v>14</v>
      </c>
      <c r="H661" t="s">
        <v>1357</v>
      </c>
      <c r="I661" t="s">
        <v>1183</v>
      </c>
      <c r="J661" t="s">
        <v>11</v>
      </c>
      <c r="K661" s="3">
        <v>660</v>
      </c>
      <c r="L661" t="s">
        <v>22</v>
      </c>
      <c r="M661" t="s">
        <v>211</v>
      </c>
      <c r="N661" t="s">
        <v>161</v>
      </c>
      <c r="O661" t="s">
        <v>75</v>
      </c>
      <c r="Q661" s="8">
        <v>208</v>
      </c>
      <c r="R661" t="str">
        <f>TEXT(sala[[#This Row],[Hora de Llegada]],"DD/MM/AAAA")</f>
        <v>07/04/2023</v>
      </c>
      <c r="S661" t="str">
        <f>UPPER(TEXT(sala[[#This Row],[Fecha factura]],"DDDD"))</f>
        <v>VIERNES</v>
      </c>
      <c r="T661" s="10">
        <f>sala[[#This Row],[Hora de Salida]] - sala[[#This Row],[Hora de Llegada]] + IF(sala[[#This Row],[Estado de la Mesa]]="Ocupada",15/1440,0)</f>
        <v>0.16319444444525288</v>
      </c>
      <c r="U661" s="2">
        <v>45</v>
      </c>
      <c r="V661" s="9">
        <f>sala[[#This Row],[Tiempo de Preparacion (Minutos)]]/1440</f>
        <v>3.125E-2</v>
      </c>
      <c r="W661" s="10">
        <f>IF(sala[[#This Row],[Tiempo de permanencia]]-sala[[#This Row],[Tiempo de Preparacion (Horas)]]&lt;0,0,sala[[#This Row],[Tiempo de permanencia]]-sala[[#This Row],[Tiempo de Preparacion (Horas)]])</f>
        <v>0.13194444444525288</v>
      </c>
      <c r="X661" t="str">
        <f>IF(sala[[#This Row],[Tiempo Degustacion]]=0,"NO", "SI")</f>
        <v>SI</v>
      </c>
    </row>
    <row r="662" spans="1:24" x14ac:dyDescent="0.45">
      <c r="A662" s="3">
        <v>16</v>
      </c>
      <c r="B662" t="s">
        <v>285</v>
      </c>
      <c r="C662">
        <v>4</v>
      </c>
      <c r="D662" s="1">
        <v>45023.140277777777</v>
      </c>
      <c r="E662" s="1">
        <v>45023.286111111112</v>
      </c>
      <c r="F662" t="s">
        <v>30</v>
      </c>
      <c r="G662" t="s">
        <v>33</v>
      </c>
      <c r="H662" t="s">
        <v>1357</v>
      </c>
      <c r="I662" t="s">
        <v>1184</v>
      </c>
      <c r="J662" t="s">
        <v>38</v>
      </c>
      <c r="K662" s="3">
        <v>661</v>
      </c>
      <c r="L662" t="s">
        <v>105</v>
      </c>
      <c r="M662" t="s">
        <v>385</v>
      </c>
      <c r="N662" t="s">
        <v>23</v>
      </c>
      <c r="O662" t="s">
        <v>83</v>
      </c>
      <c r="P662" t="s">
        <v>42</v>
      </c>
      <c r="Q662" s="8">
        <v>206</v>
      </c>
      <c r="R662" t="str">
        <f>TEXT(sala[[#This Row],[Hora de Llegada]],"DD/MM/AAAA")</f>
        <v>07/04/2023</v>
      </c>
      <c r="S662" t="str">
        <f>UPPER(TEXT(sala[[#This Row],[Fecha factura]],"DDDD"))</f>
        <v>VIERNES</v>
      </c>
      <c r="T662" s="10">
        <f>sala[[#This Row],[Hora de Salida]] - sala[[#This Row],[Hora de Llegada]] + IF(sala[[#This Row],[Estado de la Mesa]]="Ocupada",15/1440,0)</f>
        <v>0.15625000000242531</v>
      </c>
      <c r="U662" s="2">
        <v>135</v>
      </c>
      <c r="V662" s="9">
        <f>sala[[#This Row],[Tiempo de Preparacion (Minutos)]]/1440</f>
        <v>9.375E-2</v>
      </c>
      <c r="W662" s="10">
        <f>IF(sala[[#This Row],[Tiempo de permanencia]]-sala[[#This Row],[Tiempo de Preparacion (Horas)]]&lt;0,0,sala[[#This Row],[Tiempo de permanencia]]-sala[[#This Row],[Tiempo de Preparacion (Horas)]])</f>
        <v>6.250000000242531E-2</v>
      </c>
      <c r="X662" t="str">
        <f>IF(sala[[#This Row],[Tiempo Degustacion]]=0,"NO", "SI")</f>
        <v>SI</v>
      </c>
    </row>
    <row r="663" spans="1:24" x14ac:dyDescent="0.45">
      <c r="A663" s="3">
        <v>15</v>
      </c>
      <c r="B663" t="s">
        <v>1185</v>
      </c>
      <c r="C663">
        <v>4</v>
      </c>
      <c r="D663" s="1">
        <v>45023.084027777775</v>
      </c>
      <c r="E663" s="1">
        <v>45023.209722222222</v>
      </c>
      <c r="F663" t="s">
        <v>13</v>
      </c>
      <c r="G663" t="s">
        <v>9</v>
      </c>
      <c r="H663" t="s">
        <v>1357</v>
      </c>
      <c r="I663" t="s">
        <v>1186</v>
      </c>
      <c r="J663" t="s">
        <v>21</v>
      </c>
      <c r="K663" s="3">
        <v>662</v>
      </c>
      <c r="L663" t="s">
        <v>45</v>
      </c>
      <c r="M663" t="s">
        <v>300</v>
      </c>
      <c r="N663" t="s">
        <v>83</v>
      </c>
      <c r="O663" t="s">
        <v>24</v>
      </c>
      <c r="Q663" s="8">
        <v>133</v>
      </c>
      <c r="R663" t="str">
        <f>TEXT(sala[[#This Row],[Hora de Llegada]],"DD/MM/AAAA")</f>
        <v>07/04/2023</v>
      </c>
      <c r="S663" t="str">
        <f>UPPER(TEXT(sala[[#This Row],[Fecha factura]],"DDDD"))</f>
        <v>VIERNES</v>
      </c>
      <c r="T663" s="10">
        <f>sala[[#This Row],[Hora de Salida]] - sala[[#This Row],[Hora de Llegada]] + IF(sala[[#This Row],[Estado de la Mesa]]="Ocupada",15/1440,0)</f>
        <v>0.12569444444670808</v>
      </c>
      <c r="U663" s="2">
        <v>85</v>
      </c>
      <c r="V663" s="9">
        <f>sala[[#This Row],[Tiempo de Preparacion (Minutos)]]/1440</f>
        <v>5.9027777777777776E-2</v>
      </c>
      <c r="W663" s="10">
        <f>IF(sala[[#This Row],[Tiempo de permanencia]]-sala[[#This Row],[Tiempo de Preparacion (Horas)]]&lt;0,0,sala[[#This Row],[Tiempo de permanencia]]-sala[[#This Row],[Tiempo de Preparacion (Horas)]])</f>
        <v>6.6666666668930299E-2</v>
      </c>
      <c r="X663" t="str">
        <f>IF(sala[[#This Row],[Tiempo Degustacion]]=0,"NO", "SI")</f>
        <v>SI</v>
      </c>
    </row>
    <row r="664" spans="1:24" x14ac:dyDescent="0.45">
      <c r="A664" s="3">
        <v>3</v>
      </c>
      <c r="B664" t="s">
        <v>1187</v>
      </c>
      <c r="C664">
        <v>1</v>
      </c>
      <c r="D664" s="1">
        <v>45023.04791666667</v>
      </c>
      <c r="E664" s="1">
        <v>45023.157638888886</v>
      </c>
      <c r="F664" t="s">
        <v>13</v>
      </c>
      <c r="G664" t="s">
        <v>9</v>
      </c>
      <c r="H664" t="s">
        <v>15</v>
      </c>
      <c r="I664" t="s">
        <v>1188</v>
      </c>
      <c r="J664" t="s">
        <v>38</v>
      </c>
      <c r="K664" s="3">
        <v>663</v>
      </c>
      <c r="L664" t="s">
        <v>1359</v>
      </c>
      <c r="M664" t="s">
        <v>143</v>
      </c>
      <c r="N664" t="s">
        <v>91</v>
      </c>
      <c r="O664" t="s">
        <v>86</v>
      </c>
      <c r="Q664" s="8">
        <v>114</v>
      </c>
      <c r="R664" t="str">
        <f>TEXT(sala[[#This Row],[Hora de Llegada]],"DD/MM/AAAA")</f>
        <v>07/04/2023</v>
      </c>
      <c r="S664" t="str">
        <f>UPPER(TEXT(sala[[#This Row],[Fecha factura]],"DDDD"))</f>
        <v>VIERNES</v>
      </c>
      <c r="T664" s="10">
        <f>sala[[#This Row],[Hora de Salida]] - sala[[#This Row],[Hora de Llegada]] + IF(sala[[#This Row],[Estado de la Mesa]]="Ocupada",15/1440,0)</f>
        <v>0.12013888888274475</v>
      </c>
      <c r="U664" s="2">
        <v>87</v>
      </c>
      <c r="V664" s="9">
        <f>sala[[#This Row],[Tiempo de Preparacion (Minutos)]]/1440</f>
        <v>6.0416666666666667E-2</v>
      </c>
      <c r="W664" s="10">
        <f>IF(sala[[#This Row],[Tiempo de permanencia]]-sala[[#This Row],[Tiempo de Preparacion (Horas)]]&lt;0,0,sala[[#This Row],[Tiempo de permanencia]]-sala[[#This Row],[Tiempo de Preparacion (Horas)]])</f>
        <v>5.9722222216078084E-2</v>
      </c>
      <c r="X664" t="str">
        <f>IF(sala[[#This Row],[Tiempo Degustacion]]=0,"NO", "SI")</f>
        <v>SI</v>
      </c>
    </row>
    <row r="665" spans="1:24" x14ac:dyDescent="0.45">
      <c r="A665" s="3">
        <v>20</v>
      </c>
      <c r="B665" t="s">
        <v>1189</v>
      </c>
      <c r="C665">
        <v>6</v>
      </c>
      <c r="D665" s="1">
        <v>45023.065972222219</v>
      </c>
      <c r="E665" s="1">
        <v>45023.161805555559</v>
      </c>
      <c r="F665" t="s">
        <v>30</v>
      </c>
      <c r="G665" t="s">
        <v>14</v>
      </c>
      <c r="H665" t="s">
        <v>1356</v>
      </c>
      <c r="I665" t="s">
        <v>1181</v>
      </c>
      <c r="J665" t="s">
        <v>11</v>
      </c>
      <c r="K665" s="3">
        <v>664</v>
      </c>
      <c r="L665" t="s">
        <v>17</v>
      </c>
      <c r="M665" t="s">
        <v>143</v>
      </c>
      <c r="N665" t="s">
        <v>47</v>
      </c>
      <c r="O665" t="s">
        <v>150</v>
      </c>
      <c r="Q665" s="8">
        <v>122</v>
      </c>
      <c r="R665" t="str">
        <f>TEXT(sala[[#This Row],[Hora de Llegada]],"DD/MM/AAAA")</f>
        <v>07/04/2023</v>
      </c>
      <c r="S665" t="str">
        <f>UPPER(TEXT(sala[[#This Row],[Fecha factura]],"DDDD"))</f>
        <v>VIERNES</v>
      </c>
      <c r="T665" s="10">
        <f>sala[[#This Row],[Hora de Salida]] - sala[[#This Row],[Hora de Llegada]] + IF(sala[[#This Row],[Estado de la Mesa]]="Ocupada",15/1440,0)</f>
        <v>9.5833333340124227E-2</v>
      </c>
      <c r="U665" s="2">
        <v>99</v>
      </c>
      <c r="V665" s="9">
        <f>sala[[#This Row],[Tiempo de Preparacion (Minutos)]]/1440</f>
        <v>6.8750000000000006E-2</v>
      </c>
      <c r="W665" s="10">
        <f>IF(sala[[#This Row],[Tiempo de permanencia]]-sala[[#This Row],[Tiempo de Preparacion (Horas)]]&lt;0,0,sala[[#This Row],[Tiempo de permanencia]]-sala[[#This Row],[Tiempo de Preparacion (Horas)]])</f>
        <v>2.7083333340124222E-2</v>
      </c>
      <c r="X665" t="str">
        <f>IF(sala[[#This Row],[Tiempo Degustacion]]=0,"NO", "SI")</f>
        <v>SI</v>
      </c>
    </row>
    <row r="666" spans="1:24" x14ac:dyDescent="0.45">
      <c r="A666" s="3">
        <v>6</v>
      </c>
      <c r="B666" t="s">
        <v>541</v>
      </c>
      <c r="C666">
        <v>1</v>
      </c>
      <c r="D666" s="1">
        <v>45023.086805555555</v>
      </c>
      <c r="E666" s="1">
        <v>45023.24722222222</v>
      </c>
      <c r="F666" t="s">
        <v>26</v>
      </c>
      <c r="G666" t="s">
        <v>9</v>
      </c>
      <c r="H666" t="s">
        <v>1357</v>
      </c>
      <c r="I666" t="s">
        <v>1190</v>
      </c>
      <c r="J666" t="s">
        <v>38</v>
      </c>
      <c r="K666" s="3">
        <v>665</v>
      </c>
      <c r="L666" t="s">
        <v>45</v>
      </c>
      <c r="M666" t="s">
        <v>229</v>
      </c>
      <c r="N666" t="s">
        <v>116</v>
      </c>
      <c r="Q666" s="8">
        <v>129</v>
      </c>
      <c r="R666" t="str">
        <f>TEXT(sala[[#This Row],[Hora de Llegada]],"DD/MM/AAAA")</f>
        <v>07/04/2023</v>
      </c>
      <c r="S666" t="str">
        <f>UPPER(TEXT(sala[[#This Row],[Fecha factura]],"DDDD"))</f>
        <v>VIERNES</v>
      </c>
      <c r="T666" s="10">
        <f>sala[[#This Row],[Hora de Salida]] - sala[[#This Row],[Hora de Llegada]] + IF(sala[[#This Row],[Estado de la Mesa]]="Ocupada",15/1440,0)</f>
        <v>0.1708333333323632</v>
      </c>
      <c r="U666" s="2">
        <v>40</v>
      </c>
      <c r="V666" s="9">
        <f>sala[[#This Row],[Tiempo de Preparacion (Minutos)]]/1440</f>
        <v>2.7777777777777776E-2</v>
      </c>
      <c r="W666" s="10">
        <f>IF(sala[[#This Row],[Tiempo de permanencia]]-sala[[#This Row],[Tiempo de Preparacion (Horas)]]&lt;0,0,sala[[#This Row],[Tiempo de permanencia]]-sala[[#This Row],[Tiempo de Preparacion (Horas)]])</f>
        <v>0.14305555555458543</v>
      </c>
      <c r="X666" t="str">
        <f>IF(sala[[#This Row],[Tiempo Degustacion]]=0,"NO", "SI")</f>
        <v>SI</v>
      </c>
    </row>
    <row r="667" spans="1:24" x14ac:dyDescent="0.45">
      <c r="A667" s="3">
        <v>8</v>
      </c>
      <c r="B667" t="s">
        <v>1191</v>
      </c>
      <c r="C667">
        <v>4</v>
      </c>
      <c r="D667" s="1">
        <v>45023.044444444444</v>
      </c>
      <c r="E667" s="1">
        <v>45023.206250000003</v>
      </c>
      <c r="F667" t="s">
        <v>19</v>
      </c>
      <c r="G667" t="s">
        <v>9</v>
      </c>
      <c r="H667" t="s">
        <v>1357</v>
      </c>
      <c r="I667" t="s">
        <v>1192</v>
      </c>
      <c r="J667" t="s">
        <v>21</v>
      </c>
      <c r="K667" s="3">
        <v>666</v>
      </c>
      <c r="L667" t="s">
        <v>28</v>
      </c>
      <c r="M667" t="s">
        <v>279</v>
      </c>
      <c r="Q667" s="8">
        <v>40</v>
      </c>
      <c r="R667" t="str">
        <f>TEXT(sala[[#This Row],[Hora de Llegada]],"DD/MM/AAAA")</f>
        <v>07/04/2023</v>
      </c>
      <c r="S667" t="str">
        <f>UPPER(TEXT(sala[[#This Row],[Fecha factura]],"DDDD"))</f>
        <v>VIERNES</v>
      </c>
      <c r="T667" s="10">
        <f>sala[[#This Row],[Hora de Salida]] - sala[[#This Row],[Hora de Llegada]] + IF(sala[[#This Row],[Estado de la Mesa]]="Ocupada",15/1440,0)</f>
        <v>0.16180555555911269</v>
      </c>
      <c r="U667" s="2">
        <v>27</v>
      </c>
      <c r="V667" s="9">
        <f>sala[[#This Row],[Tiempo de Preparacion (Minutos)]]/1440</f>
        <v>1.8749999999999999E-2</v>
      </c>
      <c r="W667" s="10">
        <f>IF(sala[[#This Row],[Tiempo de permanencia]]-sala[[#This Row],[Tiempo de Preparacion (Horas)]]&lt;0,0,sala[[#This Row],[Tiempo de permanencia]]-sala[[#This Row],[Tiempo de Preparacion (Horas)]])</f>
        <v>0.1430555555591127</v>
      </c>
      <c r="X667" t="str">
        <f>IF(sala[[#This Row],[Tiempo Degustacion]]=0,"NO", "SI")</f>
        <v>SI</v>
      </c>
    </row>
    <row r="668" spans="1:24" x14ac:dyDescent="0.45">
      <c r="A668" s="3">
        <v>6</v>
      </c>
      <c r="B668" t="s">
        <v>1193</v>
      </c>
      <c r="C668">
        <v>5</v>
      </c>
      <c r="D668" s="1">
        <v>45023.152083333334</v>
      </c>
      <c r="E668" s="1">
        <v>45023.296527777777</v>
      </c>
      <c r="F668" t="s">
        <v>8</v>
      </c>
      <c r="G668" t="s">
        <v>9</v>
      </c>
      <c r="H668" t="s">
        <v>1357</v>
      </c>
      <c r="I668" t="s">
        <v>1194</v>
      </c>
      <c r="J668" t="s">
        <v>11</v>
      </c>
      <c r="K668" s="3">
        <v>667</v>
      </c>
      <c r="L668" t="s">
        <v>1354</v>
      </c>
      <c r="M668" t="s">
        <v>131</v>
      </c>
      <c r="Q668" s="8">
        <v>36</v>
      </c>
      <c r="R668" t="str">
        <f>TEXT(sala[[#This Row],[Hora de Llegada]],"DD/MM/AAAA")</f>
        <v>07/04/2023</v>
      </c>
      <c r="S668" t="str">
        <f>UPPER(TEXT(sala[[#This Row],[Fecha factura]],"DDDD"))</f>
        <v>VIERNES</v>
      </c>
      <c r="T668" s="10">
        <f>sala[[#This Row],[Hora de Salida]] - sala[[#This Row],[Hora de Llegada]] + IF(sala[[#This Row],[Estado de la Mesa]]="Ocupada",15/1440,0)</f>
        <v>0.1444444444423425</v>
      </c>
      <c r="U668" s="2">
        <v>12</v>
      </c>
      <c r="V668" s="9">
        <f>sala[[#This Row],[Tiempo de Preparacion (Minutos)]]/1440</f>
        <v>8.3333333333333332E-3</v>
      </c>
      <c r="W668" s="10">
        <f>IF(sala[[#This Row],[Tiempo de permanencia]]-sala[[#This Row],[Tiempo de Preparacion (Horas)]]&lt;0,0,sala[[#This Row],[Tiempo de permanencia]]-sala[[#This Row],[Tiempo de Preparacion (Horas)]])</f>
        <v>0.13611111110900917</v>
      </c>
      <c r="X668" t="str">
        <f>IF(sala[[#This Row],[Tiempo Degustacion]]=0,"NO", "SI")</f>
        <v>SI</v>
      </c>
    </row>
    <row r="669" spans="1:24" x14ac:dyDescent="0.45">
      <c r="A669" s="3">
        <v>12</v>
      </c>
      <c r="B669" t="s">
        <v>567</v>
      </c>
      <c r="C669">
        <v>4</v>
      </c>
      <c r="D669" s="1">
        <v>45023.071527777778</v>
      </c>
      <c r="E669" s="1">
        <v>45023.195138888892</v>
      </c>
      <c r="F669" t="s">
        <v>13</v>
      </c>
      <c r="G669" t="s">
        <v>14</v>
      </c>
      <c r="H669" t="s">
        <v>1357</v>
      </c>
      <c r="I669" t="s">
        <v>1195</v>
      </c>
      <c r="J669" t="s">
        <v>11</v>
      </c>
      <c r="K669" s="3">
        <v>668</v>
      </c>
      <c r="L669" t="s">
        <v>45</v>
      </c>
      <c r="M669" t="s">
        <v>297</v>
      </c>
      <c r="N669" t="s">
        <v>46</v>
      </c>
      <c r="O669" t="s">
        <v>83</v>
      </c>
      <c r="Q669" s="8">
        <v>201</v>
      </c>
      <c r="R669" t="str">
        <f>TEXT(sala[[#This Row],[Hora de Llegada]],"DD/MM/AAAA")</f>
        <v>07/04/2023</v>
      </c>
      <c r="S669" t="str">
        <f>UPPER(TEXT(sala[[#This Row],[Fecha factura]],"DDDD"))</f>
        <v>VIERNES</v>
      </c>
      <c r="T669" s="10">
        <f>sala[[#This Row],[Hora de Salida]] - sala[[#This Row],[Hora de Llegada]] + IF(sala[[#This Row],[Estado de la Mesa]]="Ocupada",15/1440,0)</f>
        <v>0.12361111111385981</v>
      </c>
      <c r="U669" s="2">
        <v>115</v>
      </c>
      <c r="V669" s="9">
        <f>sala[[#This Row],[Tiempo de Preparacion (Minutos)]]/1440</f>
        <v>7.9861111111111105E-2</v>
      </c>
      <c r="W669" s="10">
        <f>IF(sala[[#This Row],[Tiempo de permanencia]]-sala[[#This Row],[Tiempo de Preparacion (Horas)]]&lt;0,0,sala[[#This Row],[Tiempo de permanencia]]-sala[[#This Row],[Tiempo de Preparacion (Horas)]])</f>
        <v>4.3750000002748701E-2</v>
      </c>
      <c r="X669" t="str">
        <f>IF(sala[[#This Row],[Tiempo Degustacion]]=0,"NO", "SI")</f>
        <v>SI</v>
      </c>
    </row>
    <row r="670" spans="1:24" x14ac:dyDescent="0.45">
      <c r="A670" s="3">
        <v>10</v>
      </c>
      <c r="B670" t="s">
        <v>1196</v>
      </c>
      <c r="C670">
        <v>4</v>
      </c>
      <c r="D670" s="1">
        <v>45023.042361111111</v>
      </c>
      <c r="E670" s="1">
        <v>45023.19027777778</v>
      </c>
      <c r="F670" t="s">
        <v>8</v>
      </c>
      <c r="G670" t="s">
        <v>9</v>
      </c>
      <c r="H670" t="s">
        <v>1357</v>
      </c>
      <c r="I670" t="s">
        <v>1197</v>
      </c>
      <c r="J670" t="s">
        <v>21</v>
      </c>
      <c r="K670" s="3">
        <v>669</v>
      </c>
      <c r="L670" t="s">
        <v>39</v>
      </c>
      <c r="M670" t="s">
        <v>218</v>
      </c>
      <c r="N670" t="s">
        <v>116</v>
      </c>
      <c r="O670" t="s">
        <v>87</v>
      </c>
      <c r="Q670" s="8">
        <v>181</v>
      </c>
      <c r="R670" t="str">
        <f>TEXT(sala[[#This Row],[Hora de Llegada]],"DD/MM/AAAA")</f>
        <v>07/04/2023</v>
      </c>
      <c r="S670" t="str">
        <f>UPPER(TEXT(sala[[#This Row],[Fecha factura]],"DDDD"))</f>
        <v>VIERNES</v>
      </c>
      <c r="T670" s="10">
        <f>sala[[#This Row],[Hora de Salida]] - sala[[#This Row],[Hora de Llegada]] + IF(sala[[#This Row],[Estado de la Mesa]]="Ocupada",15/1440,0)</f>
        <v>0.14791666666860692</v>
      </c>
      <c r="U670" s="2">
        <v>69</v>
      </c>
      <c r="V670" s="9">
        <f>sala[[#This Row],[Tiempo de Preparacion (Minutos)]]/1440</f>
        <v>4.791666666666667E-2</v>
      </c>
      <c r="W670" s="10">
        <f>IF(sala[[#This Row],[Tiempo de permanencia]]-sala[[#This Row],[Tiempo de Preparacion (Horas)]]&lt;0,0,sala[[#This Row],[Tiempo de permanencia]]-sala[[#This Row],[Tiempo de Preparacion (Horas)]])</f>
        <v>0.10000000000194026</v>
      </c>
      <c r="X670" t="str">
        <f>IF(sala[[#This Row],[Tiempo Degustacion]]=0,"NO", "SI")</f>
        <v>SI</v>
      </c>
    </row>
    <row r="671" spans="1:24" x14ac:dyDescent="0.45">
      <c r="A671" s="3">
        <v>16</v>
      </c>
      <c r="B671" t="s">
        <v>1198</v>
      </c>
      <c r="C671">
        <v>6</v>
      </c>
      <c r="D671" s="1">
        <v>45023.077777777777</v>
      </c>
      <c r="E671" s="1">
        <v>45023.133333333331</v>
      </c>
      <c r="F671" t="s">
        <v>19</v>
      </c>
      <c r="G671" t="s">
        <v>9</v>
      </c>
      <c r="H671" t="s">
        <v>15</v>
      </c>
      <c r="I671" t="s">
        <v>178</v>
      </c>
      <c r="J671" t="s">
        <v>38</v>
      </c>
      <c r="K671" s="3">
        <v>670</v>
      </c>
      <c r="L671" t="s">
        <v>45</v>
      </c>
      <c r="M671" t="s">
        <v>385</v>
      </c>
      <c r="N671" t="s">
        <v>55</v>
      </c>
      <c r="O671" t="s">
        <v>24</v>
      </c>
      <c r="Q671" s="8">
        <v>94</v>
      </c>
      <c r="R671" t="str">
        <f>TEXT(sala[[#This Row],[Hora de Llegada]],"DD/MM/AAAA")</f>
        <v>07/04/2023</v>
      </c>
      <c r="S671" t="str">
        <f>UPPER(TEXT(sala[[#This Row],[Fecha factura]],"DDDD"))</f>
        <v>VIERNES</v>
      </c>
      <c r="T671" s="10">
        <f>sala[[#This Row],[Hora de Salida]] - sala[[#This Row],[Hora de Llegada]] + IF(sala[[#This Row],[Estado de la Mesa]]="Ocupada",15/1440,0)</f>
        <v>6.5972222221413787E-2</v>
      </c>
      <c r="U671" s="2">
        <v>75</v>
      </c>
      <c r="V671" s="9">
        <f>sala[[#This Row],[Tiempo de Preparacion (Minutos)]]/1440</f>
        <v>5.2083333333333336E-2</v>
      </c>
      <c r="W671" s="10">
        <f>IF(sala[[#This Row],[Tiempo de permanencia]]-sala[[#This Row],[Tiempo de Preparacion (Horas)]]&lt;0,0,sala[[#This Row],[Tiempo de permanencia]]-sala[[#This Row],[Tiempo de Preparacion (Horas)]])</f>
        <v>1.3888888888080451E-2</v>
      </c>
      <c r="X671" t="str">
        <f>IF(sala[[#This Row],[Tiempo Degustacion]]=0,"NO", "SI")</f>
        <v>SI</v>
      </c>
    </row>
    <row r="672" spans="1:24" x14ac:dyDescent="0.45">
      <c r="A672" s="3">
        <v>17</v>
      </c>
      <c r="B672" t="s">
        <v>481</v>
      </c>
      <c r="C672">
        <v>3</v>
      </c>
      <c r="D672" s="1">
        <v>45023.095833333333</v>
      </c>
      <c r="E672" s="1">
        <v>45023.145833333336</v>
      </c>
      <c r="F672" t="s">
        <v>8</v>
      </c>
      <c r="G672" t="s">
        <v>9</v>
      </c>
      <c r="H672" t="s">
        <v>15</v>
      </c>
      <c r="I672" t="s">
        <v>1199</v>
      </c>
      <c r="J672" t="s">
        <v>11</v>
      </c>
      <c r="K672" s="3">
        <v>671</v>
      </c>
      <c r="L672" t="s">
        <v>45</v>
      </c>
      <c r="M672" t="s">
        <v>35</v>
      </c>
      <c r="N672" t="s">
        <v>83</v>
      </c>
      <c r="O672" t="s">
        <v>87</v>
      </c>
      <c r="Q672" s="8">
        <v>184</v>
      </c>
      <c r="R672" t="str">
        <f>TEXT(sala[[#This Row],[Hora de Llegada]],"DD/MM/AAAA")</f>
        <v>07/04/2023</v>
      </c>
      <c r="S672" t="str">
        <f>UPPER(TEXT(sala[[#This Row],[Fecha factura]],"DDDD"))</f>
        <v>VIERNES</v>
      </c>
      <c r="T672" s="10">
        <f>sala[[#This Row],[Hora de Salida]] - sala[[#This Row],[Hora de Llegada]] + IF(sala[[#This Row],[Estado de la Mesa]]="Ocupada",15/1440,0)</f>
        <v>5.0000000002910383E-2</v>
      </c>
      <c r="U672" s="2">
        <v>95</v>
      </c>
      <c r="V672" s="9">
        <f>sala[[#This Row],[Tiempo de Preparacion (Minutos)]]/1440</f>
        <v>6.5972222222222224E-2</v>
      </c>
      <c r="W672" s="10">
        <f>IF(sala[[#This Row],[Tiempo de permanencia]]-sala[[#This Row],[Tiempo de Preparacion (Horas)]]&lt;0,0,sala[[#This Row],[Tiempo de permanencia]]-sala[[#This Row],[Tiempo de Preparacion (Horas)]])</f>
        <v>0</v>
      </c>
      <c r="X672" t="str">
        <f>IF(sala[[#This Row],[Tiempo Degustacion]]=0,"NO", "SI")</f>
        <v>NO</v>
      </c>
    </row>
    <row r="673" spans="1:24" x14ac:dyDescent="0.45">
      <c r="A673" s="3">
        <v>12</v>
      </c>
      <c r="B673" t="s">
        <v>263</v>
      </c>
      <c r="C673">
        <v>6</v>
      </c>
      <c r="D673" s="1">
        <v>45023.058333333334</v>
      </c>
      <c r="E673" s="1">
        <v>45023.160416666666</v>
      </c>
      <c r="F673" t="s">
        <v>30</v>
      </c>
      <c r="G673" t="s">
        <v>33</v>
      </c>
      <c r="H673" t="s">
        <v>1357</v>
      </c>
      <c r="I673" t="s">
        <v>1200</v>
      </c>
      <c r="J673" t="s">
        <v>11</v>
      </c>
      <c r="K673" s="3">
        <v>672</v>
      </c>
      <c r="L673" t="s">
        <v>79</v>
      </c>
      <c r="M673" t="s">
        <v>480</v>
      </c>
      <c r="N673" t="s">
        <v>65</v>
      </c>
      <c r="O673" t="s">
        <v>47</v>
      </c>
      <c r="Q673" s="8">
        <v>157</v>
      </c>
      <c r="R673" t="str">
        <f>TEXT(sala[[#This Row],[Hora de Llegada]],"DD/MM/AAAA")</f>
        <v>07/04/2023</v>
      </c>
      <c r="S673" t="str">
        <f>UPPER(TEXT(sala[[#This Row],[Fecha factura]],"DDDD"))</f>
        <v>VIERNES</v>
      </c>
      <c r="T673" s="10">
        <f>sala[[#This Row],[Hora de Salida]] - sala[[#This Row],[Hora de Llegada]] + IF(sala[[#This Row],[Estado de la Mesa]]="Ocupada",15/1440,0)</f>
        <v>0.10208333333139308</v>
      </c>
      <c r="U673" s="2">
        <v>78</v>
      </c>
      <c r="V673" s="9">
        <f>sala[[#This Row],[Tiempo de Preparacion (Minutos)]]/1440</f>
        <v>5.4166666666666669E-2</v>
      </c>
      <c r="W673" s="10">
        <f>IF(sala[[#This Row],[Tiempo de permanencia]]-sala[[#This Row],[Tiempo de Preparacion (Horas)]]&lt;0,0,sala[[#This Row],[Tiempo de permanencia]]-sala[[#This Row],[Tiempo de Preparacion (Horas)]])</f>
        <v>4.7916666664726409E-2</v>
      </c>
      <c r="X673" t="str">
        <f>IF(sala[[#This Row],[Tiempo Degustacion]]=0,"NO", "SI")</f>
        <v>SI</v>
      </c>
    </row>
    <row r="674" spans="1:24" x14ac:dyDescent="0.45">
      <c r="A674" s="3">
        <v>20</v>
      </c>
      <c r="B674" t="s">
        <v>391</v>
      </c>
      <c r="C674">
        <v>6</v>
      </c>
      <c r="D674" s="1">
        <v>45023.025694444441</v>
      </c>
      <c r="E674" s="1">
        <v>45023.119444444441</v>
      </c>
      <c r="F674" t="s">
        <v>26</v>
      </c>
      <c r="G674" t="s">
        <v>9</v>
      </c>
      <c r="H674" t="s">
        <v>1357</v>
      </c>
      <c r="I674" t="s">
        <v>1201</v>
      </c>
      <c r="J674" t="s">
        <v>11</v>
      </c>
      <c r="K674" s="3">
        <v>673</v>
      </c>
      <c r="L674" t="s">
        <v>39</v>
      </c>
      <c r="M674" t="s">
        <v>80</v>
      </c>
      <c r="N674" t="s">
        <v>55</v>
      </c>
      <c r="O674" t="s">
        <v>161</v>
      </c>
      <c r="P674" t="s">
        <v>83</v>
      </c>
      <c r="Q674" s="8">
        <v>265</v>
      </c>
      <c r="R674" t="str">
        <f>TEXT(sala[[#This Row],[Hora de Llegada]],"DD/MM/AAAA")</f>
        <v>07/04/2023</v>
      </c>
      <c r="S674" t="str">
        <f>UPPER(TEXT(sala[[#This Row],[Fecha factura]],"DDDD"))</f>
        <v>VIERNES</v>
      </c>
      <c r="T674" s="10">
        <f>sala[[#This Row],[Hora de Salida]] - sala[[#This Row],[Hora de Llegada]] + IF(sala[[#This Row],[Estado de la Mesa]]="Ocupada",15/1440,0)</f>
        <v>9.375E-2</v>
      </c>
      <c r="U674" s="2">
        <v>93</v>
      </c>
      <c r="V674" s="9">
        <f>sala[[#This Row],[Tiempo de Preparacion (Minutos)]]/1440</f>
        <v>6.458333333333334E-2</v>
      </c>
      <c r="W674" s="10">
        <f>IF(sala[[#This Row],[Tiempo de permanencia]]-sala[[#This Row],[Tiempo de Preparacion (Horas)]]&lt;0,0,sala[[#This Row],[Tiempo de permanencia]]-sala[[#This Row],[Tiempo de Preparacion (Horas)]])</f>
        <v>2.916666666666666E-2</v>
      </c>
      <c r="X674" t="str">
        <f>IF(sala[[#This Row],[Tiempo Degustacion]]=0,"NO", "SI")</f>
        <v>SI</v>
      </c>
    </row>
    <row r="675" spans="1:24" x14ac:dyDescent="0.45">
      <c r="A675" s="3">
        <v>1</v>
      </c>
      <c r="B675" t="s">
        <v>1202</v>
      </c>
      <c r="C675">
        <v>3</v>
      </c>
      <c r="D675" s="1">
        <v>45023.002083333333</v>
      </c>
      <c r="E675" s="1">
        <v>45023.0625</v>
      </c>
      <c r="F675" t="s">
        <v>26</v>
      </c>
      <c r="G675" t="s">
        <v>33</v>
      </c>
      <c r="H675" t="s">
        <v>1357</v>
      </c>
      <c r="I675" t="s">
        <v>1203</v>
      </c>
      <c r="J675" t="s">
        <v>21</v>
      </c>
      <c r="K675" s="3">
        <v>674</v>
      </c>
      <c r="L675" t="s">
        <v>28</v>
      </c>
      <c r="M675" t="s">
        <v>211</v>
      </c>
      <c r="N675" t="s">
        <v>72</v>
      </c>
      <c r="O675" t="s">
        <v>23</v>
      </c>
      <c r="P675" t="s">
        <v>65</v>
      </c>
      <c r="Q675" s="8">
        <v>207</v>
      </c>
      <c r="R675" t="str">
        <f>TEXT(sala[[#This Row],[Hora de Llegada]],"DD/MM/AAAA")</f>
        <v>07/04/2023</v>
      </c>
      <c r="S675" t="str">
        <f>UPPER(TEXT(sala[[#This Row],[Fecha factura]],"DDDD"))</f>
        <v>VIERNES</v>
      </c>
      <c r="T675" s="10">
        <f>sala[[#This Row],[Hora de Salida]] - sala[[#This Row],[Hora de Llegada]] + IF(sala[[#This Row],[Estado de la Mesa]]="Ocupada",15/1440,0)</f>
        <v>6.0416666667151731E-2</v>
      </c>
      <c r="U675" s="2">
        <v>65</v>
      </c>
      <c r="V675" s="9">
        <f>sala[[#This Row],[Tiempo de Preparacion (Minutos)]]/1440</f>
        <v>4.5138888888888888E-2</v>
      </c>
      <c r="W675" s="10">
        <f>IF(sala[[#This Row],[Tiempo de permanencia]]-sala[[#This Row],[Tiempo de Preparacion (Horas)]]&lt;0,0,sala[[#This Row],[Tiempo de permanencia]]-sala[[#This Row],[Tiempo de Preparacion (Horas)]])</f>
        <v>1.5277777778262842E-2</v>
      </c>
      <c r="X675" t="str">
        <f>IF(sala[[#This Row],[Tiempo Degustacion]]=0,"NO", "SI")</f>
        <v>SI</v>
      </c>
    </row>
    <row r="676" spans="1:24" x14ac:dyDescent="0.45">
      <c r="A676" s="3">
        <v>5</v>
      </c>
      <c r="B676" t="s">
        <v>1204</v>
      </c>
      <c r="C676">
        <v>2</v>
      </c>
      <c r="D676" s="1">
        <v>45023.037499999999</v>
      </c>
      <c r="E676" s="1">
        <v>45023.189583333333</v>
      </c>
      <c r="F676" t="s">
        <v>19</v>
      </c>
      <c r="G676" t="s">
        <v>33</v>
      </c>
      <c r="H676" t="s">
        <v>15</v>
      </c>
      <c r="I676" t="s">
        <v>1205</v>
      </c>
      <c r="J676" t="s">
        <v>11</v>
      </c>
      <c r="K676" s="3">
        <v>675</v>
      </c>
      <c r="L676" t="s">
        <v>71</v>
      </c>
      <c r="M676" t="s">
        <v>229</v>
      </c>
      <c r="N676" t="s">
        <v>86</v>
      </c>
      <c r="O676" t="s">
        <v>24</v>
      </c>
      <c r="Q676" s="8">
        <v>193</v>
      </c>
      <c r="R676" t="str">
        <f>TEXT(sala[[#This Row],[Hora de Llegada]],"DD/MM/AAAA")</f>
        <v>07/04/2023</v>
      </c>
      <c r="S676" t="str">
        <f>UPPER(TEXT(sala[[#This Row],[Fecha factura]],"DDDD"))</f>
        <v>VIERNES</v>
      </c>
      <c r="T676" s="10">
        <f>sala[[#This Row],[Hora de Salida]] - sala[[#This Row],[Hora de Llegada]] + IF(sala[[#This Row],[Estado de la Mesa]]="Ocupada",15/1440,0)</f>
        <v>0.15208333333430346</v>
      </c>
      <c r="U676" s="2">
        <v>121</v>
      </c>
      <c r="V676" s="9">
        <f>sala[[#This Row],[Tiempo de Preparacion (Minutos)]]/1440</f>
        <v>8.4027777777777785E-2</v>
      </c>
      <c r="W676" s="10">
        <f>IF(sala[[#This Row],[Tiempo de permanencia]]-sala[[#This Row],[Tiempo de Preparacion (Horas)]]&lt;0,0,sala[[#This Row],[Tiempo de permanencia]]-sala[[#This Row],[Tiempo de Preparacion (Horas)]])</f>
        <v>6.8055555556525676E-2</v>
      </c>
      <c r="X676" t="str">
        <f>IF(sala[[#This Row],[Tiempo Degustacion]]=0,"NO", "SI")</f>
        <v>SI</v>
      </c>
    </row>
    <row r="677" spans="1:24" x14ac:dyDescent="0.45">
      <c r="A677" s="3">
        <v>7</v>
      </c>
      <c r="B677" t="s">
        <v>506</v>
      </c>
      <c r="C677">
        <v>6</v>
      </c>
      <c r="D677" s="1">
        <v>45023.019444444442</v>
      </c>
      <c r="E677" s="1">
        <v>45023.15625</v>
      </c>
      <c r="F677" t="s">
        <v>8</v>
      </c>
      <c r="G677" t="s">
        <v>9</v>
      </c>
      <c r="H677" t="s">
        <v>1357</v>
      </c>
      <c r="I677" t="s">
        <v>1206</v>
      </c>
      <c r="J677" t="s">
        <v>38</v>
      </c>
      <c r="K677" s="3">
        <v>676</v>
      </c>
      <c r="L677" t="s">
        <v>71</v>
      </c>
      <c r="M677" t="s">
        <v>218</v>
      </c>
      <c r="N677" t="s">
        <v>62</v>
      </c>
      <c r="O677" t="s">
        <v>42</v>
      </c>
      <c r="P677" t="s">
        <v>65</v>
      </c>
      <c r="Q677" s="8">
        <v>124</v>
      </c>
      <c r="R677" t="str">
        <f>TEXT(sala[[#This Row],[Hora de Llegada]],"DD/MM/AAAA")</f>
        <v>07/04/2023</v>
      </c>
      <c r="S677" t="str">
        <f>UPPER(TEXT(sala[[#This Row],[Fecha factura]],"DDDD"))</f>
        <v>VIERNES</v>
      </c>
      <c r="T677" s="10">
        <f>sala[[#This Row],[Hora de Salida]] - sala[[#This Row],[Hora de Llegada]] + IF(sala[[#This Row],[Estado de la Mesa]]="Ocupada",15/1440,0)</f>
        <v>0.14722222222432416</v>
      </c>
      <c r="U677" s="2">
        <v>121</v>
      </c>
      <c r="V677" s="9">
        <f>sala[[#This Row],[Tiempo de Preparacion (Minutos)]]/1440</f>
        <v>8.4027777777777785E-2</v>
      </c>
      <c r="W677" s="10">
        <f>IF(sala[[#This Row],[Tiempo de permanencia]]-sala[[#This Row],[Tiempo de Preparacion (Horas)]]&lt;0,0,sala[[#This Row],[Tiempo de permanencia]]-sala[[#This Row],[Tiempo de Preparacion (Horas)]])</f>
        <v>6.3194444446546372E-2</v>
      </c>
      <c r="X677" t="str">
        <f>IF(sala[[#This Row],[Tiempo Degustacion]]=0,"NO", "SI")</f>
        <v>SI</v>
      </c>
    </row>
    <row r="678" spans="1:24" x14ac:dyDescent="0.45">
      <c r="A678" s="3">
        <v>14</v>
      </c>
      <c r="B678" t="s">
        <v>454</v>
      </c>
      <c r="C678">
        <v>6</v>
      </c>
      <c r="D678" s="1">
        <v>45023.023611111108</v>
      </c>
      <c r="E678" s="1">
        <v>45023.109027777777</v>
      </c>
      <c r="F678" t="s">
        <v>19</v>
      </c>
      <c r="G678" t="s">
        <v>9</v>
      </c>
      <c r="H678" t="s">
        <v>1357</v>
      </c>
      <c r="I678" t="s">
        <v>1207</v>
      </c>
      <c r="J678" t="s">
        <v>38</v>
      </c>
      <c r="K678" s="3">
        <v>677</v>
      </c>
      <c r="L678" t="s">
        <v>45</v>
      </c>
      <c r="M678" t="s">
        <v>279</v>
      </c>
      <c r="N678" t="s">
        <v>55</v>
      </c>
      <c r="O678" t="s">
        <v>90</v>
      </c>
      <c r="Q678" s="8">
        <v>144</v>
      </c>
      <c r="R678" t="str">
        <f>TEXT(sala[[#This Row],[Hora de Llegada]],"DD/MM/AAAA")</f>
        <v>07/04/2023</v>
      </c>
      <c r="S678" t="str">
        <f>UPPER(TEXT(sala[[#This Row],[Fecha factura]],"DDDD"))</f>
        <v>VIERNES</v>
      </c>
      <c r="T678" s="10">
        <f>sala[[#This Row],[Hora de Salida]] - sala[[#This Row],[Hora de Llegada]] + IF(sala[[#This Row],[Estado de la Mesa]]="Ocupada",15/1440,0)</f>
        <v>9.5833333335273593E-2</v>
      </c>
      <c r="U678" s="2">
        <v>148</v>
      </c>
      <c r="V678" s="9">
        <f>sala[[#This Row],[Tiempo de Preparacion (Minutos)]]/1440</f>
        <v>0.10277777777777777</v>
      </c>
      <c r="W678" s="10">
        <f>IF(sala[[#This Row],[Tiempo de permanencia]]-sala[[#This Row],[Tiempo de Preparacion (Horas)]]&lt;0,0,sala[[#This Row],[Tiempo de permanencia]]-sala[[#This Row],[Tiempo de Preparacion (Horas)]])</f>
        <v>0</v>
      </c>
      <c r="X678" t="str">
        <f>IF(sala[[#This Row],[Tiempo Degustacion]]=0,"NO", "SI")</f>
        <v>NO</v>
      </c>
    </row>
    <row r="679" spans="1:24" x14ac:dyDescent="0.45">
      <c r="A679" s="3">
        <v>19</v>
      </c>
      <c r="B679" t="s">
        <v>1182</v>
      </c>
      <c r="C679">
        <v>1</v>
      </c>
      <c r="D679" s="1">
        <v>45023.125694444447</v>
      </c>
      <c r="E679" s="1">
        <v>45023.223611111112</v>
      </c>
      <c r="F679" t="s">
        <v>8</v>
      </c>
      <c r="G679" t="s">
        <v>9</v>
      </c>
      <c r="H679" t="s">
        <v>1357</v>
      </c>
      <c r="I679" t="s">
        <v>1208</v>
      </c>
      <c r="J679" t="s">
        <v>38</v>
      </c>
      <c r="K679" s="3">
        <v>678</v>
      </c>
      <c r="L679" t="s">
        <v>79</v>
      </c>
      <c r="M679" t="s">
        <v>58</v>
      </c>
      <c r="N679" t="s">
        <v>47</v>
      </c>
      <c r="O679" t="s">
        <v>55</v>
      </c>
      <c r="P679" t="s">
        <v>46</v>
      </c>
      <c r="Q679" s="8">
        <v>204</v>
      </c>
      <c r="R679" t="str">
        <f>TEXT(sala[[#This Row],[Hora de Llegada]],"DD/MM/AAAA")</f>
        <v>07/04/2023</v>
      </c>
      <c r="S679" t="str">
        <f>UPPER(TEXT(sala[[#This Row],[Fecha factura]],"DDDD"))</f>
        <v>VIERNES</v>
      </c>
      <c r="T679" s="10">
        <f>sala[[#This Row],[Hora de Salida]] - sala[[#This Row],[Hora de Llegada]] + IF(sala[[#This Row],[Estado de la Mesa]]="Ocupada",15/1440,0)</f>
        <v>0.10833333333236321</v>
      </c>
      <c r="U679" s="2">
        <v>121</v>
      </c>
      <c r="V679" s="9">
        <f>sala[[#This Row],[Tiempo de Preparacion (Minutos)]]/1440</f>
        <v>8.4027777777777785E-2</v>
      </c>
      <c r="W679" s="10">
        <f>IF(sala[[#This Row],[Tiempo de permanencia]]-sala[[#This Row],[Tiempo de Preparacion (Horas)]]&lt;0,0,sala[[#This Row],[Tiempo de permanencia]]-sala[[#This Row],[Tiempo de Preparacion (Horas)]])</f>
        <v>2.4305555554585426E-2</v>
      </c>
      <c r="X679" t="str">
        <f>IF(sala[[#This Row],[Tiempo Degustacion]]=0,"NO", "SI")</f>
        <v>SI</v>
      </c>
    </row>
    <row r="680" spans="1:24" x14ac:dyDescent="0.45">
      <c r="A680" s="3">
        <v>9</v>
      </c>
      <c r="B680" t="s">
        <v>318</v>
      </c>
      <c r="C680">
        <v>4</v>
      </c>
      <c r="D680" s="1">
        <v>45023.001388888886</v>
      </c>
      <c r="E680" s="1">
        <v>45023.127083333333</v>
      </c>
      <c r="F680" t="s">
        <v>19</v>
      </c>
      <c r="G680" t="s">
        <v>9</v>
      </c>
      <c r="H680" t="s">
        <v>1357</v>
      </c>
      <c r="I680" t="s">
        <v>546</v>
      </c>
      <c r="J680" t="s">
        <v>38</v>
      </c>
      <c r="K680" s="3">
        <v>679</v>
      </c>
      <c r="L680" t="s">
        <v>79</v>
      </c>
      <c r="M680" t="s">
        <v>126</v>
      </c>
      <c r="N680" t="s">
        <v>76</v>
      </c>
      <c r="O680" t="s">
        <v>42</v>
      </c>
      <c r="P680" t="s">
        <v>83</v>
      </c>
      <c r="Q680" s="8">
        <v>199</v>
      </c>
      <c r="R680" t="str">
        <f>TEXT(sala[[#This Row],[Hora de Llegada]],"DD/MM/AAAA")</f>
        <v>07/04/2023</v>
      </c>
      <c r="S680" t="str">
        <f>UPPER(TEXT(sala[[#This Row],[Fecha factura]],"DDDD"))</f>
        <v>VIERNES</v>
      </c>
      <c r="T680" s="10">
        <f>sala[[#This Row],[Hora de Salida]] - sala[[#This Row],[Hora de Llegada]] + IF(sala[[#This Row],[Estado de la Mesa]]="Ocupada",15/1440,0)</f>
        <v>0.13611111111337473</v>
      </c>
      <c r="U680" s="2">
        <v>106</v>
      </c>
      <c r="V680" s="9">
        <f>sala[[#This Row],[Tiempo de Preparacion (Minutos)]]/1440</f>
        <v>7.3611111111111113E-2</v>
      </c>
      <c r="W680" s="10">
        <f>IF(sala[[#This Row],[Tiempo de permanencia]]-sala[[#This Row],[Tiempo de Preparacion (Horas)]]&lt;0,0,sala[[#This Row],[Tiempo de permanencia]]-sala[[#This Row],[Tiempo de Preparacion (Horas)]])</f>
        <v>6.250000000226362E-2</v>
      </c>
      <c r="X680" t="str">
        <f>IF(sala[[#This Row],[Tiempo Degustacion]]=0,"NO", "SI")</f>
        <v>SI</v>
      </c>
    </row>
    <row r="681" spans="1:24" x14ac:dyDescent="0.45">
      <c r="A681" s="3">
        <v>5</v>
      </c>
      <c r="B681" t="s">
        <v>1209</v>
      </c>
      <c r="C681">
        <v>4</v>
      </c>
      <c r="D681" s="1">
        <v>45023.057638888888</v>
      </c>
      <c r="E681" s="1">
        <v>45023.222222222219</v>
      </c>
      <c r="F681" t="s">
        <v>8</v>
      </c>
      <c r="G681" t="s">
        <v>9</v>
      </c>
      <c r="H681" t="s">
        <v>15</v>
      </c>
      <c r="I681" t="s">
        <v>1210</v>
      </c>
      <c r="J681" t="s">
        <v>11</v>
      </c>
      <c r="K681" s="3">
        <v>680</v>
      </c>
      <c r="L681" t="s">
        <v>28</v>
      </c>
      <c r="M681" t="s">
        <v>143</v>
      </c>
      <c r="N681" t="s">
        <v>86</v>
      </c>
      <c r="O681" t="s">
        <v>61</v>
      </c>
      <c r="Q681" s="8">
        <v>162</v>
      </c>
      <c r="R681" t="str">
        <f>TEXT(sala[[#This Row],[Hora de Llegada]],"DD/MM/AAAA")</f>
        <v>07/04/2023</v>
      </c>
      <c r="S681" t="str">
        <f>UPPER(TEXT(sala[[#This Row],[Fecha factura]],"DDDD"))</f>
        <v>VIERNES</v>
      </c>
      <c r="T681" s="10">
        <f>sala[[#This Row],[Hora de Salida]] - sala[[#This Row],[Hora de Llegada]] + IF(sala[[#This Row],[Estado de la Mesa]]="Ocupada",15/1440,0)</f>
        <v>0.16458333333139308</v>
      </c>
      <c r="U681" s="2">
        <v>111</v>
      </c>
      <c r="V681" s="9">
        <f>sala[[#This Row],[Tiempo de Preparacion (Minutos)]]/1440</f>
        <v>7.7083333333333337E-2</v>
      </c>
      <c r="W681" s="10">
        <f>IF(sala[[#This Row],[Tiempo de permanencia]]-sala[[#This Row],[Tiempo de Preparacion (Horas)]]&lt;0,0,sala[[#This Row],[Tiempo de permanencia]]-sala[[#This Row],[Tiempo de Preparacion (Horas)]])</f>
        <v>8.7499999998059741E-2</v>
      </c>
      <c r="X681" t="str">
        <f>IF(sala[[#This Row],[Tiempo Degustacion]]=0,"NO", "SI")</f>
        <v>SI</v>
      </c>
    </row>
    <row r="682" spans="1:24" x14ac:dyDescent="0.45">
      <c r="A682" s="3">
        <v>2</v>
      </c>
      <c r="B682" t="s">
        <v>247</v>
      </c>
      <c r="C682">
        <v>4</v>
      </c>
      <c r="D682" s="1">
        <v>45023.12222222222</v>
      </c>
      <c r="E682" s="1">
        <v>45023.284722222219</v>
      </c>
      <c r="F682" t="s">
        <v>30</v>
      </c>
      <c r="G682" t="s">
        <v>9</v>
      </c>
      <c r="H682" t="s">
        <v>1356</v>
      </c>
      <c r="I682" t="s">
        <v>1211</v>
      </c>
      <c r="J682" t="s">
        <v>21</v>
      </c>
      <c r="K682" s="3">
        <v>681</v>
      </c>
      <c r="L682" t="s">
        <v>28</v>
      </c>
      <c r="M682" t="s">
        <v>512</v>
      </c>
      <c r="N682" t="s">
        <v>65</v>
      </c>
      <c r="Q682" s="8">
        <v>75</v>
      </c>
      <c r="R682" t="str">
        <f>TEXT(sala[[#This Row],[Hora de Llegada]],"DD/MM/AAAA")</f>
        <v>07/04/2023</v>
      </c>
      <c r="S682" t="str">
        <f>UPPER(TEXT(sala[[#This Row],[Fecha factura]],"DDDD"))</f>
        <v>VIERNES</v>
      </c>
      <c r="T682" s="10">
        <f>sala[[#This Row],[Hora de Salida]] - sala[[#This Row],[Hora de Llegada]] + IF(sala[[#This Row],[Estado de la Mesa]]="Ocupada",15/1440,0)</f>
        <v>0.16249999999854481</v>
      </c>
      <c r="U682" s="2">
        <v>65</v>
      </c>
      <c r="V682" s="9">
        <f>sala[[#This Row],[Tiempo de Preparacion (Minutos)]]/1440</f>
        <v>4.5138888888888888E-2</v>
      </c>
      <c r="W682" s="10">
        <f>IF(sala[[#This Row],[Tiempo de permanencia]]-sala[[#This Row],[Tiempo de Preparacion (Horas)]]&lt;0,0,sala[[#This Row],[Tiempo de permanencia]]-sala[[#This Row],[Tiempo de Preparacion (Horas)]])</f>
        <v>0.11736111110965591</v>
      </c>
      <c r="X682" t="str">
        <f>IF(sala[[#This Row],[Tiempo Degustacion]]=0,"NO", "SI")</f>
        <v>SI</v>
      </c>
    </row>
    <row r="683" spans="1:24" x14ac:dyDescent="0.45">
      <c r="A683" s="3">
        <v>1</v>
      </c>
      <c r="B683" t="s">
        <v>232</v>
      </c>
      <c r="C683">
        <v>5</v>
      </c>
      <c r="D683" s="1">
        <v>45023.05972222222</v>
      </c>
      <c r="E683" s="1">
        <v>45023.170138888891</v>
      </c>
      <c r="F683" t="s">
        <v>26</v>
      </c>
      <c r="G683" t="s">
        <v>14</v>
      </c>
      <c r="H683" t="s">
        <v>1357</v>
      </c>
      <c r="I683" t="s">
        <v>1212</v>
      </c>
      <c r="J683" t="s">
        <v>38</v>
      </c>
      <c r="K683" s="3">
        <v>682</v>
      </c>
      <c r="L683" t="s">
        <v>39</v>
      </c>
      <c r="M683" t="s">
        <v>385</v>
      </c>
      <c r="Q683" s="8">
        <v>23</v>
      </c>
      <c r="R683" t="str">
        <f>TEXT(sala[[#This Row],[Hora de Llegada]],"DD/MM/AAAA")</f>
        <v>07/04/2023</v>
      </c>
      <c r="S683" t="str">
        <f>UPPER(TEXT(sala[[#This Row],[Fecha factura]],"DDDD"))</f>
        <v>VIERNES</v>
      </c>
      <c r="T683" s="10">
        <f>sala[[#This Row],[Hora de Salida]] - sala[[#This Row],[Hora de Llegada]] + IF(sala[[#This Row],[Estado de la Mesa]]="Ocupada",15/1440,0)</f>
        <v>0.12083333333672878</v>
      </c>
      <c r="U683" s="2">
        <v>43</v>
      </c>
      <c r="V683" s="9">
        <f>sala[[#This Row],[Tiempo de Preparacion (Minutos)]]/1440</f>
        <v>2.9861111111111113E-2</v>
      </c>
      <c r="W683" s="10">
        <f>IF(sala[[#This Row],[Tiempo de permanencia]]-sala[[#This Row],[Tiempo de Preparacion (Horas)]]&lt;0,0,sala[[#This Row],[Tiempo de permanencia]]-sala[[#This Row],[Tiempo de Preparacion (Horas)]])</f>
        <v>9.0972222225617669E-2</v>
      </c>
      <c r="X683" t="str">
        <f>IF(sala[[#This Row],[Tiempo Degustacion]]=0,"NO", "SI")</f>
        <v>SI</v>
      </c>
    </row>
    <row r="684" spans="1:24" x14ac:dyDescent="0.45">
      <c r="A684" s="3">
        <v>2</v>
      </c>
      <c r="B684" t="s">
        <v>1213</v>
      </c>
      <c r="C684">
        <v>6</v>
      </c>
      <c r="D684" s="1">
        <v>45023.163888888892</v>
      </c>
      <c r="E684" s="1">
        <v>45023.265277777777</v>
      </c>
      <c r="F684" t="s">
        <v>26</v>
      </c>
      <c r="G684" t="s">
        <v>9</v>
      </c>
      <c r="H684" t="s">
        <v>1357</v>
      </c>
      <c r="I684" t="s">
        <v>1214</v>
      </c>
      <c r="J684" t="s">
        <v>38</v>
      </c>
      <c r="K684" s="3">
        <v>683</v>
      </c>
      <c r="L684" t="s">
        <v>17</v>
      </c>
      <c r="M684" t="s">
        <v>390</v>
      </c>
      <c r="N684" t="s">
        <v>86</v>
      </c>
      <c r="O684" t="s">
        <v>75</v>
      </c>
      <c r="P684" t="s">
        <v>23</v>
      </c>
      <c r="Q684" s="8">
        <v>164</v>
      </c>
      <c r="R684" t="str">
        <f>TEXT(sala[[#This Row],[Hora de Llegada]],"DD/MM/AAAA")</f>
        <v>07/04/2023</v>
      </c>
      <c r="S684" t="str">
        <f>UPPER(TEXT(sala[[#This Row],[Fecha factura]],"DDDD"))</f>
        <v>VIERNES</v>
      </c>
      <c r="T684" s="10">
        <f>sala[[#This Row],[Hora de Salida]] - sala[[#This Row],[Hora de Llegada]] + IF(sala[[#This Row],[Estado de la Mesa]]="Ocupada",15/1440,0)</f>
        <v>0.11180555555135167</v>
      </c>
      <c r="U684" s="2">
        <v>82</v>
      </c>
      <c r="V684" s="9">
        <f>sala[[#This Row],[Tiempo de Preparacion (Minutos)]]/1440</f>
        <v>5.6944444444444443E-2</v>
      </c>
      <c r="W684" s="10">
        <f>IF(sala[[#This Row],[Tiempo de permanencia]]-sala[[#This Row],[Tiempo de Preparacion (Horas)]]&lt;0,0,sala[[#This Row],[Tiempo de permanencia]]-sala[[#This Row],[Tiempo de Preparacion (Horas)]])</f>
        <v>5.486111110690723E-2</v>
      </c>
      <c r="X684" t="str">
        <f>IF(sala[[#This Row],[Tiempo Degustacion]]=0,"NO", "SI")</f>
        <v>SI</v>
      </c>
    </row>
    <row r="685" spans="1:24" x14ac:dyDescent="0.45">
      <c r="A685" s="3">
        <v>10</v>
      </c>
      <c r="B685" t="s">
        <v>1215</v>
      </c>
      <c r="C685">
        <v>6</v>
      </c>
      <c r="D685" s="1">
        <v>45023.145138888889</v>
      </c>
      <c r="E685" s="1">
        <v>45023.194444444445</v>
      </c>
      <c r="F685" t="s">
        <v>30</v>
      </c>
      <c r="G685" t="s">
        <v>33</v>
      </c>
      <c r="H685" t="s">
        <v>1357</v>
      </c>
      <c r="I685" t="s">
        <v>1216</v>
      </c>
      <c r="J685" t="s">
        <v>38</v>
      </c>
      <c r="K685" s="3">
        <v>684</v>
      </c>
      <c r="L685" t="s">
        <v>79</v>
      </c>
      <c r="M685" t="s">
        <v>131</v>
      </c>
      <c r="N685" t="s">
        <v>23</v>
      </c>
      <c r="O685" t="s">
        <v>76</v>
      </c>
      <c r="P685" t="s">
        <v>91</v>
      </c>
      <c r="Q685" s="8">
        <v>180</v>
      </c>
      <c r="R685" t="str">
        <f>TEXT(sala[[#This Row],[Hora de Llegada]],"DD/MM/AAAA")</f>
        <v>07/04/2023</v>
      </c>
      <c r="S685" t="str">
        <f>UPPER(TEXT(sala[[#This Row],[Fecha factura]],"DDDD"))</f>
        <v>VIERNES</v>
      </c>
      <c r="T685" s="10">
        <f>sala[[#This Row],[Hora de Salida]] - sala[[#This Row],[Hora de Llegada]] + IF(sala[[#This Row],[Estado de la Mesa]]="Ocupada",15/1440,0)</f>
        <v>5.9722222222868972E-2</v>
      </c>
      <c r="U685" s="2">
        <v>110</v>
      </c>
      <c r="V685" s="9">
        <f>sala[[#This Row],[Tiempo de Preparacion (Minutos)]]/1440</f>
        <v>7.6388888888888895E-2</v>
      </c>
      <c r="W685" s="10">
        <f>IF(sala[[#This Row],[Tiempo de permanencia]]-sala[[#This Row],[Tiempo de Preparacion (Horas)]]&lt;0,0,sala[[#This Row],[Tiempo de permanencia]]-sala[[#This Row],[Tiempo de Preparacion (Horas)]])</f>
        <v>0</v>
      </c>
      <c r="X685" t="str">
        <f>IF(sala[[#This Row],[Tiempo Degustacion]]=0,"NO", "SI")</f>
        <v>NO</v>
      </c>
    </row>
    <row r="686" spans="1:24" x14ac:dyDescent="0.45">
      <c r="A686" s="3">
        <v>5</v>
      </c>
      <c r="B686" t="s">
        <v>391</v>
      </c>
      <c r="C686">
        <v>5</v>
      </c>
      <c r="D686" s="1">
        <v>45023.019444444442</v>
      </c>
      <c r="E686" s="1">
        <v>45023.071527777778</v>
      </c>
      <c r="F686" t="s">
        <v>19</v>
      </c>
      <c r="G686" t="s">
        <v>9</v>
      </c>
      <c r="H686" t="s">
        <v>1356</v>
      </c>
      <c r="I686" t="s">
        <v>1217</v>
      </c>
      <c r="J686" t="s">
        <v>21</v>
      </c>
      <c r="K686" s="3">
        <v>685</v>
      </c>
      <c r="L686" t="s">
        <v>1359</v>
      </c>
      <c r="M686" t="s">
        <v>200</v>
      </c>
      <c r="Q686" s="8">
        <v>54</v>
      </c>
      <c r="R686" t="str">
        <f>TEXT(sala[[#This Row],[Hora de Llegada]],"DD/MM/AAAA")</f>
        <v>07/04/2023</v>
      </c>
      <c r="S686" t="str">
        <f>UPPER(TEXT(sala[[#This Row],[Fecha factura]],"DDDD"))</f>
        <v>VIERNES</v>
      </c>
      <c r="T686" s="10">
        <f>sala[[#This Row],[Hora de Salida]] - sala[[#This Row],[Hora de Llegada]] + IF(sala[[#This Row],[Estado de la Mesa]]="Ocupada",15/1440,0)</f>
        <v>5.2083333335758653E-2</v>
      </c>
      <c r="U686" s="2">
        <v>17</v>
      </c>
      <c r="V686" s="9">
        <f>sala[[#This Row],[Tiempo de Preparacion (Minutos)]]/1440</f>
        <v>1.1805555555555555E-2</v>
      </c>
      <c r="W686" s="10">
        <f>IF(sala[[#This Row],[Tiempo de permanencia]]-sala[[#This Row],[Tiempo de Preparacion (Horas)]]&lt;0,0,sala[[#This Row],[Tiempo de permanencia]]-sala[[#This Row],[Tiempo de Preparacion (Horas)]])</f>
        <v>4.0277777780203097E-2</v>
      </c>
      <c r="X686" t="str">
        <f>IF(sala[[#This Row],[Tiempo Degustacion]]=0,"NO", "SI")</f>
        <v>SI</v>
      </c>
    </row>
    <row r="687" spans="1:24" x14ac:dyDescent="0.45">
      <c r="A687" s="3">
        <v>10</v>
      </c>
      <c r="B687" t="s">
        <v>1088</v>
      </c>
      <c r="C687">
        <v>6</v>
      </c>
      <c r="D687" s="1">
        <v>45023.05</v>
      </c>
      <c r="E687" s="1">
        <v>45023.152083333334</v>
      </c>
      <c r="F687" t="s">
        <v>13</v>
      </c>
      <c r="G687" t="s">
        <v>9</v>
      </c>
      <c r="H687" t="s">
        <v>15</v>
      </c>
      <c r="I687" t="s">
        <v>1218</v>
      </c>
      <c r="J687" t="s">
        <v>11</v>
      </c>
      <c r="K687" s="3">
        <v>686</v>
      </c>
      <c r="L687" t="s">
        <v>28</v>
      </c>
      <c r="M687" t="s">
        <v>218</v>
      </c>
      <c r="N687" t="s">
        <v>86</v>
      </c>
      <c r="Q687" s="8">
        <v>102</v>
      </c>
      <c r="R687" t="str">
        <f>TEXT(sala[[#This Row],[Hora de Llegada]],"DD/MM/AAAA")</f>
        <v>07/04/2023</v>
      </c>
      <c r="S687" t="str">
        <f>UPPER(TEXT(sala[[#This Row],[Fecha factura]],"DDDD"))</f>
        <v>VIERNES</v>
      </c>
      <c r="T687" s="10">
        <f>sala[[#This Row],[Hora de Salida]] - sala[[#This Row],[Hora de Llegada]] + IF(sala[[#This Row],[Estado de la Mesa]]="Ocupada",15/1440,0)</f>
        <v>0.10208333333139308</v>
      </c>
      <c r="U687" s="2">
        <v>58</v>
      </c>
      <c r="V687" s="9">
        <f>sala[[#This Row],[Tiempo de Preparacion (Minutos)]]/1440</f>
        <v>4.027777777777778E-2</v>
      </c>
      <c r="W687" s="10">
        <f>IF(sala[[#This Row],[Tiempo de permanencia]]-sala[[#This Row],[Tiempo de Preparacion (Horas)]]&lt;0,0,sala[[#This Row],[Tiempo de permanencia]]-sala[[#This Row],[Tiempo de Preparacion (Horas)]])</f>
        <v>6.1805555553615298E-2</v>
      </c>
      <c r="X687" t="str">
        <f>IF(sala[[#This Row],[Tiempo Degustacion]]=0,"NO", "SI")</f>
        <v>SI</v>
      </c>
    </row>
    <row r="688" spans="1:24" x14ac:dyDescent="0.45">
      <c r="A688" s="3">
        <v>2</v>
      </c>
      <c r="B688" t="s">
        <v>949</v>
      </c>
      <c r="C688">
        <v>6</v>
      </c>
      <c r="D688" s="1">
        <v>45023.07916666667</v>
      </c>
      <c r="E688" s="1">
        <v>45023.23541666667</v>
      </c>
      <c r="F688" t="s">
        <v>30</v>
      </c>
      <c r="G688" t="s">
        <v>9</v>
      </c>
      <c r="H688" t="s">
        <v>15</v>
      </c>
      <c r="I688" t="s">
        <v>1219</v>
      </c>
      <c r="J688" t="s">
        <v>21</v>
      </c>
      <c r="K688" s="3">
        <v>687</v>
      </c>
      <c r="L688" t="s">
        <v>1359</v>
      </c>
      <c r="M688" t="s">
        <v>131</v>
      </c>
      <c r="Q688" s="8">
        <v>72</v>
      </c>
      <c r="R688" t="str">
        <f>TEXT(sala[[#This Row],[Hora de Llegada]],"DD/MM/AAAA")</f>
        <v>07/04/2023</v>
      </c>
      <c r="S688" t="str">
        <f>UPPER(TEXT(sala[[#This Row],[Fecha factura]],"DDDD"))</f>
        <v>VIERNES</v>
      </c>
      <c r="T688" s="10">
        <f>sala[[#This Row],[Hora de Salida]] - sala[[#This Row],[Hora de Llegada]] + IF(sala[[#This Row],[Estado de la Mesa]]="Ocupada",15/1440,0)</f>
        <v>0.15625</v>
      </c>
      <c r="U688" s="2">
        <v>29</v>
      </c>
      <c r="V688" s="9">
        <f>sala[[#This Row],[Tiempo de Preparacion (Minutos)]]/1440</f>
        <v>2.013888888888889E-2</v>
      </c>
      <c r="W688" s="10">
        <f>IF(sala[[#This Row],[Tiempo de permanencia]]-sala[[#This Row],[Tiempo de Preparacion (Horas)]]&lt;0,0,sala[[#This Row],[Tiempo de permanencia]]-sala[[#This Row],[Tiempo de Preparacion (Horas)]])</f>
        <v>0.1361111111111111</v>
      </c>
      <c r="X688" t="str">
        <f>IF(sala[[#This Row],[Tiempo Degustacion]]=0,"NO", "SI")</f>
        <v>SI</v>
      </c>
    </row>
    <row r="689" spans="1:24" x14ac:dyDescent="0.45">
      <c r="A689" s="3">
        <v>3</v>
      </c>
      <c r="B689" t="s">
        <v>1220</v>
      </c>
      <c r="C689">
        <v>1</v>
      </c>
      <c r="D689" s="1">
        <v>45023.143055555556</v>
      </c>
      <c r="E689" s="1">
        <v>45023.210416666669</v>
      </c>
      <c r="F689" t="s">
        <v>13</v>
      </c>
      <c r="G689" t="s">
        <v>9</v>
      </c>
      <c r="H689" t="s">
        <v>1357</v>
      </c>
      <c r="I689" t="s">
        <v>814</v>
      </c>
      <c r="J689" t="s">
        <v>38</v>
      </c>
      <c r="K689" s="3">
        <v>688</v>
      </c>
      <c r="L689" t="s">
        <v>105</v>
      </c>
      <c r="M689" t="s">
        <v>58</v>
      </c>
      <c r="Q689" s="8">
        <v>29</v>
      </c>
      <c r="R689" t="str">
        <f>TEXT(sala[[#This Row],[Hora de Llegada]],"DD/MM/AAAA")</f>
        <v>07/04/2023</v>
      </c>
      <c r="S689" t="str">
        <f>UPPER(TEXT(sala[[#This Row],[Fecha factura]],"DDDD"))</f>
        <v>VIERNES</v>
      </c>
      <c r="T689" s="10">
        <f>sala[[#This Row],[Hora de Salida]] - sala[[#This Row],[Hora de Llegada]] + IF(sala[[#This Row],[Estado de la Mesa]]="Ocupada",15/1440,0)</f>
        <v>7.7777777779071286E-2</v>
      </c>
      <c r="U689" s="2">
        <v>14</v>
      </c>
      <c r="V689" s="9">
        <f>sala[[#This Row],[Tiempo de Preparacion (Minutos)]]/1440</f>
        <v>9.7222222222222224E-3</v>
      </c>
      <c r="W689" s="10">
        <f>IF(sala[[#This Row],[Tiempo de permanencia]]-sala[[#This Row],[Tiempo de Preparacion (Horas)]]&lt;0,0,sala[[#This Row],[Tiempo de permanencia]]-sala[[#This Row],[Tiempo de Preparacion (Horas)]])</f>
        <v>6.8055555556849057E-2</v>
      </c>
      <c r="X689" t="str">
        <f>IF(sala[[#This Row],[Tiempo Degustacion]]=0,"NO", "SI")</f>
        <v>SI</v>
      </c>
    </row>
    <row r="690" spans="1:24" x14ac:dyDescent="0.45">
      <c r="A690" s="3">
        <v>14</v>
      </c>
      <c r="B690" t="s">
        <v>1221</v>
      </c>
      <c r="C690">
        <v>1</v>
      </c>
      <c r="D690" s="1">
        <v>45023.025000000001</v>
      </c>
      <c r="E690" s="1">
        <v>45023.098611111112</v>
      </c>
      <c r="F690" t="s">
        <v>13</v>
      </c>
      <c r="G690" t="s">
        <v>9</v>
      </c>
      <c r="H690" t="s">
        <v>1357</v>
      </c>
      <c r="I690" t="s">
        <v>1222</v>
      </c>
      <c r="J690" t="s">
        <v>38</v>
      </c>
      <c r="K690" s="3">
        <v>689</v>
      </c>
      <c r="L690" t="s">
        <v>28</v>
      </c>
      <c r="M690" t="s">
        <v>385</v>
      </c>
      <c r="N690" t="s">
        <v>83</v>
      </c>
      <c r="O690" t="s">
        <v>65</v>
      </c>
      <c r="Q690" s="8">
        <v>165</v>
      </c>
      <c r="R690" t="str">
        <f>TEXT(sala[[#This Row],[Hora de Llegada]],"DD/MM/AAAA")</f>
        <v>07/04/2023</v>
      </c>
      <c r="S690" t="str">
        <f>UPPER(TEXT(sala[[#This Row],[Fecha factura]],"DDDD"))</f>
        <v>VIERNES</v>
      </c>
      <c r="T690" s="10">
        <f>sala[[#This Row],[Hora de Salida]] - sala[[#This Row],[Hora de Llegada]] + IF(sala[[#This Row],[Estado de la Mesa]]="Ocupada",15/1440,0)</f>
        <v>8.4027777777616094E-2</v>
      </c>
      <c r="U690" s="2">
        <v>29</v>
      </c>
      <c r="V690" s="9">
        <f>sala[[#This Row],[Tiempo de Preparacion (Minutos)]]/1440</f>
        <v>2.013888888888889E-2</v>
      </c>
      <c r="W690" s="10">
        <f>IF(sala[[#This Row],[Tiempo de permanencia]]-sala[[#This Row],[Tiempo de Preparacion (Horas)]]&lt;0,0,sala[[#This Row],[Tiempo de permanencia]]-sala[[#This Row],[Tiempo de Preparacion (Horas)]])</f>
        <v>6.3888888888727208E-2</v>
      </c>
      <c r="X690" t="str">
        <f>IF(sala[[#This Row],[Tiempo Degustacion]]=0,"NO", "SI")</f>
        <v>SI</v>
      </c>
    </row>
    <row r="691" spans="1:24" x14ac:dyDescent="0.45">
      <c r="A691" s="3">
        <v>15</v>
      </c>
      <c r="B691" t="s">
        <v>998</v>
      </c>
      <c r="C691">
        <v>4</v>
      </c>
      <c r="D691" s="1">
        <v>45023.113194444442</v>
      </c>
      <c r="E691" s="1">
        <v>45023.238194444442</v>
      </c>
      <c r="F691" t="s">
        <v>26</v>
      </c>
      <c r="G691" t="s">
        <v>33</v>
      </c>
      <c r="H691" t="s">
        <v>1356</v>
      </c>
      <c r="I691" t="s">
        <v>1223</v>
      </c>
      <c r="J691" t="s">
        <v>11</v>
      </c>
      <c r="K691" s="3">
        <v>690</v>
      </c>
      <c r="L691" t="s">
        <v>1359</v>
      </c>
      <c r="M691" t="s">
        <v>80</v>
      </c>
      <c r="N691" t="s">
        <v>23</v>
      </c>
      <c r="O691" t="s">
        <v>42</v>
      </c>
      <c r="P691" t="s">
        <v>61</v>
      </c>
      <c r="Q691" s="8">
        <v>191</v>
      </c>
      <c r="R691" t="str">
        <f>TEXT(sala[[#This Row],[Hora de Llegada]],"DD/MM/AAAA")</f>
        <v>07/04/2023</v>
      </c>
      <c r="S691" t="str">
        <f>UPPER(TEXT(sala[[#This Row],[Fecha factura]],"DDDD"))</f>
        <v>VIERNES</v>
      </c>
      <c r="T691" s="10">
        <f>sala[[#This Row],[Hora de Salida]] - sala[[#This Row],[Hora de Llegada]] + IF(sala[[#This Row],[Estado de la Mesa]]="Ocupada",15/1440,0)</f>
        <v>0.125</v>
      </c>
      <c r="U691" s="2">
        <v>143</v>
      </c>
      <c r="V691" s="9">
        <f>sala[[#This Row],[Tiempo de Preparacion (Minutos)]]/1440</f>
        <v>9.930555555555555E-2</v>
      </c>
      <c r="W691" s="10">
        <f>IF(sala[[#This Row],[Tiempo de permanencia]]-sala[[#This Row],[Tiempo de Preparacion (Horas)]]&lt;0,0,sala[[#This Row],[Tiempo de permanencia]]-sala[[#This Row],[Tiempo de Preparacion (Horas)]])</f>
        <v>2.569444444444445E-2</v>
      </c>
      <c r="X691" t="str">
        <f>IF(sala[[#This Row],[Tiempo Degustacion]]=0,"NO", "SI")</f>
        <v>SI</v>
      </c>
    </row>
    <row r="692" spans="1:24" x14ac:dyDescent="0.45">
      <c r="A692" s="3">
        <v>19</v>
      </c>
      <c r="B692" t="s">
        <v>114</v>
      </c>
      <c r="C692">
        <v>4</v>
      </c>
      <c r="D692" s="1">
        <v>45023.071527777778</v>
      </c>
      <c r="E692" s="1">
        <v>45023.220138888886</v>
      </c>
      <c r="F692" t="s">
        <v>8</v>
      </c>
      <c r="G692" t="s">
        <v>33</v>
      </c>
      <c r="H692" t="s">
        <v>1356</v>
      </c>
      <c r="I692" t="s">
        <v>1224</v>
      </c>
      <c r="J692" t="s">
        <v>38</v>
      </c>
      <c r="K692" s="3">
        <v>691</v>
      </c>
      <c r="L692" t="s">
        <v>17</v>
      </c>
      <c r="M692" t="s">
        <v>390</v>
      </c>
      <c r="Q692" s="8">
        <v>66</v>
      </c>
      <c r="R692" t="str">
        <f>TEXT(sala[[#This Row],[Hora de Llegada]],"DD/MM/AAAA")</f>
        <v>07/04/2023</v>
      </c>
      <c r="S692" t="str">
        <f>UPPER(TEXT(sala[[#This Row],[Fecha factura]],"DDDD"))</f>
        <v>VIERNES</v>
      </c>
      <c r="T692" s="10">
        <f>sala[[#This Row],[Hora de Salida]] - sala[[#This Row],[Hora de Llegada]] + IF(sala[[#This Row],[Estado de la Mesa]]="Ocupada",15/1440,0)</f>
        <v>0.1590277777747057</v>
      </c>
      <c r="U692" s="2">
        <v>34</v>
      </c>
      <c r="V692" s="9">
        <f>sala[[#This Row],[Tiempo de Preparacion (Minutos)]]/1440</f>
        <v>2.361111111111111E-2</v>
      </c>
      <c r="W692" s="10">
        <f>IF(sala[[#This Row],[Tiempo de permanencia]]-sala[[#This Row],[Tiempo de Preparacion (Horas)]]&lt;0,0,sala[[#This Row],[Tiempo de permanencia]]-sala[[#This Row],[Tiempo de Preparacion (Horas)]])</f>
        <v>0.13541666666359459</v>
      </c>
      <c r="X692" t="str">
        <f>IF(sala[[#This Row],[Tiempo Degustacion]]=0,"NO", "SI")</f>
        <v>SI</v>
      </c>
    </row>
    <row r="693" spans="1:24" x14ac:dyDescent="0.45">
      <c r="A693" s="3">
        <v>9</v>
      </c>
      <c r="B693" t="s">
        <v>430</v>
      </c>
      <c r="C693">
        <v>2</v>
      </c>
      <c r="D693" s="1">
        <v>45023.036805555559</v>
      </c>
      <c r="E693" s="1">
        <v>45023.18472222222</v>
      </c>
      <c r="F693" t="s">
        <v>13</v>
      </c>
      <c r="G693" t="s">
        <v>33</v>
      </c>
      <c r="H693" t="s">
        <v>1357</v>
      </c>
      <c r="I693" t="s">
        <v>1225</v>
      </c>
      <c r="J693" t="s">
        <v>11</v>
      </c>
      <c r="K693" s="3">
        <v>692</v>
      </c>
      <c r="L693" t="s">
        <v>105</v>
      </c>
      <c r="M693" t="s">
        <v>35</v>
      </c>
      <c r="N693" t="s">
        <v>161</v>
      </c>
      <c r="O693" t="s">
        <v>72</v>
      </c>
      <c r="P693" t="s">
        <v>86</v>
      </c>
      <c r="Q693" s="8">
        <v>173</v>
      </c>
      <c r="R693" t="str">
        <f>TEXT(sala[[#This Row],[Hora de Llegada]],"DD/MM/AAAA")</f>
        <v>07/04/2023</v>
      </c>
      <c r="S693" t="str">
        <f>UPPER(TEXT(sala[[#This Row],[Fecha factura]],"DDDD"))</f>
        <v>VIERNES</v>
      </c>
      <c r="T693" s="10">
        <f>sala[[#This Row],[Hora de Salida]] - sala[[#This Row],[Hora de Llegada]] + IF(sala[[#This Row],[Estado de la Mesa]]="Ocupada",15/1440,0)</f>
        <v>0.14791666666133096</v>
      </c>
      <c r="U693" s="2">
        <v>100</v>
      </c>
      <c r="V693" s="9">
        <f>sala[[#This Row],[Tiempo de Preparacion (Minutos)]]/1440</f>
        <v>6.9444444444444448E-2</v>
      </c>
      <c r="W693" s="10">
        <f>IF(sala[[#This Row],[Tiempo de permanencia]]-sala[[#This Row],[Tiempo de Preparacion (Horas)]]&lt;0,0,sala[[#This Row],[Tiempo de permanencia]]-sala[[#This Row],[Tiempo de Preparacion (Horas)]])</f>
        <v>7.8472222216886517E-2</v>
      </c>
      <c r="X693" t="str">
        <f>IF(sala[[#This Row],[Tiempo Degustacion]]=0,"NO", "SI")</f>
        <v>SI</v>
      </c>
    </row>
    <row r="694" spans="1:24" x14ac:dyDescent="0.45">
      <c r="A694" s="3">
        <v>15</v>
      </c>
      <c r="B694" t="s">
        <v>796</v>
      </c>
      <c r="C694">
        <v>4</v>
      </c>
      <c r="D694" s="1">
        <v>45023.155555555553</v>
      </c>
      <c r="E694" s="1">
        <v>45023.313194444447</v>
      </c>
      <c r="F694" t="s">
        <v>8</v>
      </c>
      <c r="G694" t="s">
        <v>9</v>
      </c>
      <c r="H694" t="s">
        <v>1357</v>
      </c>
      <c r="I694" t="s">
        <v>1226</v>
      </c>
      <c r="J694" t="s">
        <v>21</v>
      </c>
      <c r="K694" s="3">
        <v>693</v>
      </c>
      <c r="L694" t="s">
        <v>71</v>
      </c>
      <c r="M694" t="s">
        <v>131</v>
      </c>
      <c r="N694" t="s">
        <v>65</v>
      </c>
      <c r="Q694" s="8">
        <v>78</v>
      </c>
      <c r="R694" t="str">
        <f>TEXT(sala[[#This Row],[Hora de Llegada]],"DD/MM/AAAA")</f>
        <v>07/04/2023</v>
      </c>
      <c r="S694" t="str">
        <f>UPPER(TEXT(sala[[#This Row],[Fecha factura]],"DDDD"))</f>
        <v>VIERNES</v>
      </c>
      <c r="T694" s="10">
        <f>sala[[#This Row],[Hora de Salida]] - sala[[#This Row],[Hora de Llegada]] + IF(sala[[#This Row],[Estado de la Mesa]]="Ocupada",15/1440,0)</f>
        <v>0.15763888889341615</v>
      </c>
      <c r="U694" s="2">
        <v>44</v>
      </c>
      <c r="V694" s="9">
        <f>sala[[#This Row],[Tiempo de Preparacion (Minutos)]]/1440</f>
        <v>3.0555555555555555E-2</v>
      </c>
      <c r="W694" s="10">
        <f>IF(sala[[#This Row],[Tiempo de permanencia]]-sala[[#This Row],[Tiempo de Preparacion (Horas)]]&lt;0,0,sala[[#This Row],[Tiempo de permanencia]]-sala[[#This Row],[Tiempo de Preparacion (Horas)]])</f>
        <v>0.12708333333786059</v>
      </c>
      <c r="X694" t="str">
        <f>IF(sala[[#This Row],[Tiempo Degustacion]]=0,"NO", "SI")</f>
        <v>SI</v>
      </c>
    </row>
    <row r="695" spans="1:24" x14ac:dyDescent="0.45">
      <c r="A695" s="3">
        <v>5</v>
      </c>
      <c r="B695" t="s">
        <v>88</v>
      </c>
      <c r="C695">
        <v>4</v>
      </c>
      <c r="D695" s="1">
        <v>45023.07708333333</v>
      </c>
      <c r="E695" s="1">
        <v>45023.217361111114</v>
      </c>
      <c r="F695" t="s">
        <v>19</v>
      </c>
      <c r="G695" t="s">
        <v>9</v>
      </c>
      <c r="H695" t="s">
        <v>1357</v>
      </c>
      <c r="I695" t="s">
        <v>1227</v>
      </c>
      <c r="J695" t="s">
        <v>21</v>
      </c>
      <c r="K695" s="3">
        <v>694</v>
      </c>
      <c r="L695" t="s">
        <v>39</v>
      </c>
      <c r="M695" t="s">
        <v>279</v>
      </c>
      <c r="N695" t="s">
        <v>72</v>
      </c>
      <c r="O695" t="s">
        <v>75</v>
      </c>
      <c r="P695" t="s">
        <v>65</v>
      </c>
      <c r="Q695" s="8">
        <v>157</v>
      </c>
      <c r="R695" t="str">
        <f>TEXT(sala[[#This Row],[Hora de Llegada]],"DD/MM/AAAA")</f>
        <v>07/04/2023</v>
      </c>
      <c r="S695" t="str">
        <f>UPPER(TEXT(sala[[#This Row],[Fecha factura]],"DDDD"))</f>
        <v>VIERNES</v>
      </c>
      <c r="T695" s="10">
        <f>sala[[#This Row],[Hora de Salida]] - sala[[#This Row],[Hora de Llegada]] + IF(sala[[#This Row],[Estado de la Mesa]]="Ocupada",15/1440,0)</f>
        <v>0.14027777778392192</v>
      </c>
      <c r="U695" s="2">
        <v>128</v>
      </c>
      <c r="V695" s="9">
        <f>sala[[#This Row],[Tiempo de Preparacion (Minutos)]]/1440</f>
        <v>8.8888888888888892E-2</v>
      </c>
      <c r="W695" s="10">
        <f>IF(sala[[#This Row],[Tiempo de permanencia]]-sala[[#This Row],[Tiempo de Preparacion (Horas)]]&lt;0,0,sala[[#This Row],[Tiempo de permanencia]]-sala[[#This Row],[Tiempo de Preparacion (Horas)]])</f>
        <v>5.1388888895033027E-2</v>
      </c>
      <c r="X695" t="str">
        <f>IF(sala[[#This Row],[Tiempo Degustacion]]=0,"NO", "SI")</f>
        <v>SI</v>
      </c>
    </row>
    <row r="696" spans="1:24" x14ac:dyDescent="0.45">
      <c r="A696" s="3">
        <v>9</v>
      </c>
      <c r="B696" t="s">
        <v>622</v>
      </c>
      <c r="C696">
        <v>1</v>
      </c>
      <c r="D696" s="1">
        <v>45023.084722222222</v>
      </c>
      <c r="E696" s="1">
        <v>45023.230555555558</v>
      </c>
      <c r="F696" t="s">
        <v>8</v>
      </c>
      <c r="G696" t="s">
        <v>9</v>
      </c>
      <c r="H696" t="s">
        <v>1357</v>
      </c>
      <c r="I696" t="s">
        <v>1228</v>
      </c>
      <c r="J696" t="s">
        <v>38</v>
      </c>
      <c r="K696" s="3">
        <v>695</v>
      </c>
      <c r="L696" t="s">
        <v>39</v>
      </c>
      <c r="M696" t="s">
        <v>68</v>
      </c>
      <c r="N696" t="s">
        <v>161</v>
      </c>
      <c r="Q696" s="8">
        <v>116</v>
      </c>
      <c r="R696" t="str">
        <f>TEXT(sala[[#This Row],[Hora de Llegada]],"DD/MM/AAAA")</f>
        <v>07/04/2023</v>
      </c>
      <c r="S696" t="str">
        <f>UPPER(TEXT(sala[[#This Row],[Fecha factura]],"DDDD"))</f>
        <v>VIERNES</v>
      </c>
      <c r="T696" s="10">
        <f>sala[[#This Row],[Hora de Salida]] - sala[[#This Row],[Hora de Llegada]] + IF(sala[[#This Row],[Estado de la Mesa]]="Ocupada",15/1440,0)</f>
        <v>0.15625000000242531</v>
      </c>
      <c r="U696" s="2">
        <v>37</v>
      </c>
      <c r="V696" s="9">
        <f>sala[[#This Row],[Tiempo de Preparacion (Minutos)]]/1440</f>
        <v>2.5694444444444443E-2</v>
      </c>
      <c r="W696" s="10">
        <f>IF(sala[[#This Row],[Tiempo de permanencia]]-sala[[#This Row],[Tiempo de Preparacion (Horas)]]&lt;0,0,sala[[#This Row],[Tiempo de permanencia]]-sala[[#This Row],[Tiempo de Preparacion (Horas)]])</f>
        <v>0.13055555555798087</v>
      </c>
      <c r="X696" t="str">
        <f>IF(sala[[#This Row],[Tiempo Degustacion]]=0,"NO", "SI")</f>
        <v>SI</v>
      </c>
    </row>
    <row r="697" spans="1:24" x14ac:dyDescent="0.45">
      <c r="A697" s="3">
        <v>2</v>
      </c>
      <c r="B697" t="s">
        <v>395</v>
      </c>
      <c r="C697">
        <v>6</v>
      </c>
      <c r="D697" s="1">
        <v>45023.094444444447</v>
      </c>
      <c r="E697" s="1">
        <v>45023.257638888892</v>
      </c>
      <c r="F697" t="s">
        <v>13</v>
      </c>
      <c r="G697" t="s">
        <v>33</v>
      </c>
      <c r="H697" t="s">
        <v>1357</v>
      </c>
      <c r="I697" t="s">
        <v>1229</v>
      </c>
      <c r="J697" t="s">
        <v>38</v>
      </c>
      <c r="K697" s="3">
        <v>696</v>
      </c>
      <c r="L697" t="s">
        <v>1354</v>
      </c>
      <c r="M697" t="s">
        <v>385</v>
      </c>
      <c r="Q697" s="8">
        <v>46</v>
      </c>
      <c r="R697" t="str">
        <f>TEXT(sala[[#This Row],[Hora de Llegada]],"DD/MM/AAAA")</f>
        <v>07/04/2023</v>
      </c>
      <c r="S697" t="str">
        <f>UPPER(TEXT(sala[[#This Row],[Fecha factura]],"DDDD"))</f>
        <v>VIERNES</v>
      </c>
      <c r="T697" s="10">
        <f>sala[[#This Row],[Hora de Salida]] - sala[[#This Row],[Hora de Llegada]] + IF(sala[[#This Row],[Estado de la Mesa]]="Ocupada",15/1440,0)</f>
        <v>0.17361111111191954</v>
      </c>
      <c r="U697" s="2">
        <v>23</v>
      </c>
      <c r="V697" s="9">
        <f>sala[[#This Row],[Tiempo de Preparacion (Minutos)]]/1440</f>
        <v>1.5972222222222221E-2</v>
      </c>
      <c r="W697" s="10">
        <f>IF(sala[[#This Row],[Tiempo de permanencia]]-sala[[#This Row],[Tiempo de Preparacion (Horas)]]&lt;0,0,sala[[#This Row],[Tiempo de permanencia]]-sala[[#This Row],[Tiempo de Preparacion (Horas)]])</f>
        <v>0.15763888888969732</v>
      </c>
      <c r="X697" t="str">
        <f>IF(sala[[#This Row],[Tiempo Degustacion]]=0,"NO", "SI")</f>
        <v>SI</v>
      </c>
    </row>
    <row r="698" spans="1:24" x14ac:dyDescent="0.45">
      <c r="A698" s="3">
        <v>4</v>
      </c>
      <c r="B698" t="s">
        <v>1230</v>
      </c>
      <c r="C698">
        <v>1</v>
      </c>
      <c r="D698" s="1">
        <v>45023.158333333333</v>
      </c>
      <c r="E698" s="1">
        <v>45023.279166666667</v>
      </c>
      <c r="F698" t="s">
        <v>19</v>
      </c>
      <c r="G698" t="s">
        <v>9</v>
      </c>
      <c r="H698" t="s">
        <v>1357</v>
      </c>
      <c r="I698" t="s">
        <v>1231</v>
      </c>
      <c r="J698" t="s">
        <v>11</v>
      </c>
      <c r="K698" s="3">
        <v>697</v>
      </c>
      <c r="L698" t="s">
        <v>50</v>
      </c>
      <c r="M698" t="s">
        <v>385</v>
      </c>
      <c r="N698" t="s">
        <v>61</v>
      </c>
      <c r="O698" t="s">
        <v>161</v>
      </c>
      <c r="P698" t="s">
        <v>116</v>
      </c>
      <c r="Q698" s="8">
        <v>199</v>
      </c>
      <c r="R698" t="str">
        <f>TEXT(sala[[#This Row],[Hora de Llegada]],"DD/MM/AAAA")</f>
        <v>07/04/2023</v>
      </c>
      <c r="S698" t="str">
        <f>UPPER(TEXT(sala[[#This Row],[Fecha factura]],"DDDD"))</f>
        <v>VIERNES</v>
      </c>
      <c r="T698" s="10">
        <f>sala[[#This Row],[Hora de Salida]] - sala[[#This Row],[Hora de Llegada]] + IF(sala[[#This Row],[Estado de la Mesa]]="Ocupada",15/1440,0)</f>
        <v>0.12083333333430346</v>
      </c>
      <c r="U698" s="2">
        <v>107</v>
      </c>
      <c r="V698" s="9">
        <f>sala[[#This Row],[Tiempo de Preparacion (Minutos)]]/1440</f>
        <v>7.4305555555555555E-2</v>
      </c>
      <c r="W698" s="10">
        <f>IF(sala[[#This Row],[Tiempo de permanencia]]-sala[[#This Row],[Tiempo de Preparacion (Horas)]]&lt;0,0,sala[[#This Row],[Tiempo de permanencia]]-sala[[#This Row],[Tiempo de Preparacion (Horas)]])</f>
        <v>4.6527777778747906E-2</v>
      </c>
      <c r="X698" t="str">
        <f>IF(sala[[#This Row],[Tiempo Degustacion]]=0,"NO", "SI")</f>
        <v>SI</v>
      </c>
    </row>
    <row r="699" spans="1:24" x14ac:dyDescent="0.45">
      <c r="A699" s="3">
        <v>19</v>
      </c>
      <c r="B699" t="s">
        <v>367</v>
      </c>
      <c r="C699">
        <v>4</v>
      </c>
      <c r="D699" s="1">
        <v>45023.104166666664</v>
      </c>
      <c r="E699" s="1">
        <v>45023.267361111109</v>
      </c>
      <c r="F699" t="s">
        <v>13</v>
      </c>
      <c r="G699" t="s">
        <v>33</v>
      </c>
      <c r="H699" t="s">
        <v>1357</v>
      </c>
      <c r="I699" t="s">
        <v>627</v>
      </c>
      <c r="J699" t="s">
        <v>21</v>
      </c>
      <c r="K699" s="3">
        <v>698</v>
      </c>
      <c r="L699" t="s">
        <v>45</v>
      </c>
      <c r="M699" t="s">
        <v>200</v>
      </c>
      <c r="N699" t="s">
        <v>76</v>
      </c>
      <c r="O699" t="s">
        <v>62</v>
      </c>
      <c r="P699" t="s">
        <v>65</v>
      </c>
      <c r="Q699" s="8">
        <v>185</v>
      </c>
      <c r="R699" t="str">
        <f>TEXT(sala[[#This Row],[Hora de Llegada]],"DD/MM/AAAA")</f>
        <v>07/04/2023</v>
      </c>
      <c r="S699" t="str">
        <f>UPPER(TEXT(sala[[#This Row],[Fecha factura]],"DDDD"))</f>
        <v>VIERNES</v>
      </c>
      <c r="T699" s="10">
        <f>sala[[#This Row],[Hora de Salida]] - sala[[#This Row],[Hora de Llegada]] + IF(sala[[#This Row],[Estado de la Mesa]]="Ocupada",15/1440,0)</f>
        <v>0.16319444444525288</v>
      </c>
      <c r="U699" s="2">
        <v>101</v>
      </c>
      <c r="V699" s="9">
        <f>sala[[#This Row],[Tiempo de Preparacion (Minutos)]]/1440</f>
        <v>7.013888888888889E-2</v>
      </c>
      <c r="W699" s="10">
        <f>IF(sala[[#This Row],[Tiempo de permanencia]]-sala[[#This Row],[Tiempo de Preparacion (Horas)]]&lt;0,0,sala[[#This Row],[Tiempo de permanencia]]-sala[[#This Row],[Tiempo de Preparacion (Horas)]])</f>
        <v>9.3055555556363995E-2</v>
      </c>
      <c r="X699" t="str">
        <f>IF(sala[[#This Row],[Tiempo Degustacion]]=0,"NO", "SI")</f>
        <v>SI</v>
      </c>
    </row>
    <row r="700" spans="1:24" x14ac:dyDescent="0.45">
      <c r="A700" s="3">
        <v>8</v>
      </c>
      <c r="B700" t="s">
        <v>867</v>
      </c>
      <c r="C700">
        <v>6</v>
      </c>
      <c r="D700" s="1">
        <v>45023.065972222219</v>
      </c>
      <c r="E700" s="1">
        <v>45023.12222222222</v>
      </c>
      <c r="F700" t="s">
        <v>19</v>
      </c>
      <c r="G700" t="s">
        <v>9</v>
      </c>
      <c r="H700" t="s">
        <v>1357</v>
      </c>
      <c r="I700" t="s">
        <v>1232</v>
      </c>
      <c r="J700" t="s">
        <v>11</v>
      </c>
      <c r="K700" s="3">
        <v>699</v>
      </c>
      <c r="L700" t="s">
        <v>1359</v>
      </c>
      <c r="M700" t="s">
        <v>58</v>
      </c>
      <c r="Q700" s="8">
        <v>58</v>
      </c>
      <c r="R700" t="str">
        <f>TEXT(sala[[#This Row],[Hora de Llegada]],"DD/MM/AAAA")</f>
        <v>07/04/2023</v>
      </c>
      <c r="S700" t="str">
        <f>UPPER(TEXT(sala[[#This Row],[Fecha factura]],"DDDD"))</f>
        <v>VIERNES</v>
      </c>
      <c r="T700" s="10">
        <f>sala[[#This Row],[Hora de Salida]] - sala[[#This Row],[Hora de Llegada]] + IF(sala[[#This Row],[Estado de la Mesa]]="Ocupada",15/1440,0)</f>
        <v>5.6250000001455192E-2</v>
      </c>
      <c r="U700" s="2">
        <v>11</v>
      </c>
      <c r="V700" s="9">
        <f>sala[[#This Row],[Tiempo de Preparacion (Minutos)]]/1440</f>
        <v>7.6388888888888886E-3</v>
      </c>
      <c r="W700" s="10">
        <f>IF(sala[[#This Row],[Tiempo de permanencia]]-sala[[#This Row],[Tiempo de Preparacion (Horas)]]&lt;0,0,sala[[#This Row],[Tiempo de permanencia]]-sala[[#This Row],[Tiempo de Preparacion (Horas)]])</f>
        <v>4.8611111112566302E-2</v>
      </c>
      <c r="X700" t="str">
        <f>IF(sala[[#This Row],[Tiempo Degustacion]]=0,"NO", "SI")</f>
        <v>SI</v>
      </c>
    </row>
    <row r="701" spans="1:24" x14ac:dyDescent="0.45">
      <c r="A701" s="3">
        <v>8</v>
      </c>
      <c r="B701" t="s">
        <v>1233</v>
      </c>
      <c r="C701">
        <v>2</v>
      </c>
      <c r="D701" s="1">
        <v>45023.015972222223</v>
      </c>
      <c r="E701" s="1">
        <v>45023.118055555555</v>
      </c>
      <c r="F701" t="s">
        <v>19</v>
      </c>
      <c r="G701" t="s">
        <v>9</v>
      </c>
      <c r="H701" t="s">
        <v>1357</v>
      </c>
      <c r="I701" t="s">
        <v>921</v>
      </c>
      <c r="J701" t="s">
        <v>11</v>
      </c>
      <c r="K701" s="3">
        <v>700</v>
      </c>
      <c r="L701" t="s">
        <v>105</v>
      </c>
      <c r="M701" t="s">
        <v>98</v>
      </c>
      <c r="N701" t="s">
        <v>76</v>
      </c>
      <c r="O701" t="s">
        <v>116</v>
      </c>
      <c r="Q701" s="8">
        <v>234</v>
      </c>
      <c r="R701" t="str">
        <f>TEXT(sala[[#This Row],[Hora de Llegada]],"DD/MM/AAAA")</f>
        <v>07/04/2023</v>
      </c>
      <c r="S701" t="str">
        <f>UPPER(TEXT(sala[[#This Row],[Fecha factura]],"DDDD"))</f>
        <v>VIERNES</v>
      </c>
      <c r="T701" s="10">
        <f>sala[[#This Row],[Hora de Salida]] - sala[[#This Row],[Hora de Llegada]] + IF(sala[[#This Row],[Estado de la Mesa]]="Ocupada",15/1440,0)</f>
        <v>0.10208333333139308</v>
      </c>
      <c r="U701" s="2">
        <v>86</v>
      </c>
      <c r="V701" s="9">
        <f>sala[[#This Row],[Tiempo de Preparacion (Minutos)]]/1440</f>
        <v>5.9722222222222225E-2</v>
      </c>
      <c r="W701" s="10">
        <f>IF(sala[[#This Row],[Tiempo de permanencia]]-sala[[#This Row],[Tiempo de Preparacion (Horas)]]&lt;0,0,sala[[#This Row],[Tiempo de permanencia]]-sala[[#This Row],[Tiempo de Preparacion (Horas)]])</f>
        <v>4.2361111109170853E-2</v>
      </c>
      <c r="X701" t="str">
        <f>IF(sala[[#This Row],[Tiempo Degustacion]]=0,"NO", "SI")</f>
        <v>SI</v>
      </c>
    </row>
    <row r="702" spans="1:24" x14ac:dyDescent="0.45">
      <c r="A702" s="3">
        <v>19</v>
      </c>
      <c r="B702" t="s">
        <v>1234</v>
      </c>
      <c r="C702">
        <v>5</v>
      </c>
      <c r="D702" s="1">
        <v>45023.138888888891</v>
      </c>
      <c r="E702" s="1">
        <v>45023.239583333336</v>
      </c>
      <c r="F702" t="s">
        <v>30</v>
      </c>
      <c r="G702" t="s">
        <v>9</v>
      </c>
      <c r="H702" t="s">
        <v>1357</v>
      </c>
      <c r="I702" t="s">
        <v>1235</v>
      </c>
      <c r="J702" t="s">
        <v>21</v>
      </c>
      <c r="K702" s="3">
        <v>701</v>
      </c>
      <c r="L702" t="s">
        <v>45</v>
      </c>
      <c r="M702" t="s">
        <v>512</v>
      </c>
      <c r="N702" t="s">
        <v>72</v>
      </c>
      <c r="Q702" s="8">
        <v>102</v>
      </c>
      <c r="R702" t="str">
        <f>TEXT(sala[[#This Row],[Hora de Llegada]],"DD/MM/AAAA")</f>
        <v>07/04/2023</v>
      </c>
      <c r="S702" t="str">
        <f>UPPER(TEXT(sala[[#This Row],[Fecha factura]],"DDDD"))</f>
        <v>VIERNES</v>
      </c>
      <c r="T702" s="10">
        <f>sala[[#This Row],[Hora de Salida]] - sala[[#This Row],[Hora de Llegada]] + IF(sala[[#This Row],[Estado de la Mesa]]="Ocupada",15/1440,0)</f>
        <v>0.10069444444525288</v>
      </c>
      <c r="U702" s="2">
        <v>97</v>
      </c>
      <c r="V702" s="9">
        <f>sala[[#This Row],[Tiempo de Preparacion (Minutos)]]/1440</f>
        <v>6.7361111111111108E-2</v>
      </c>
      <c r="W702" s="10">
        <f>IF(sala[[#This Row],[Tiempo de permanencia]]-sala[[#This Row],[Tiempo de Preparacion (Horas)]]&lt;0,0,sala[[#This Row],[Tiempo de permanencia]]-sala[[#This Row],[Tiempo de Preparacion (Horas)]])</f>
        <v>3.3333333334141776E-2</v>
      </c>
      <c r="X702" t="str">
        <f>IF(sala[[#This Row],[Tiempo Degustacion]]=0,"NO", "SI")</f>
        <v>SI</v>
      </c>
    </row>
    <row r="703" spans="1:24" x14ac:dyDescent="0.45">
      <c r="A703" s="3">
        <v>13</v>
      </c>
      <c r="B703" t="s">
        <v>1236</v>
      </c>
      <c r="C703">
        <v>2</v>
      </c>
      <c r="D703" s="1">
        <v>45023.104166666664</v>
      </c>
      <c r="E703" s="1">
        <v>45023.21875</v>
      </c>
      <c r="F703" t="s">
        <v>8</v>
      </c>
      <c r="G703" t="s">
        <v>33</v>
      </c>
      <c r="H703" t="s">
        <v>1357</v>
      </c>
      <c r="I703" t="s">
        <v>1237</v>
      </c>
      <c r="J703" t="s">
        <v>21</v>
      </c>
      <c r="K703" s="3">
        <v>702</v>
      </c>
      <c r="L703" t="s">
        <v>22</v>
      </c>
      <c r="M703" t="s">
        <v>143</v>
      </c>
      <c r="N703" t="s">
        <v>65</v>
      </c>
      <c r="O703" t="s">
        <v>116</v>
      </c>
      <c r="P703" t="s">
        <v>42</v>
      </c>
      <c r="Q703" s="8">
        <v>195</v>
      </c>
      <c r="R703" t="str">
        <f>TEXT(sala[[#This Row],[Hora de Llegada]],"DD/MM/AAAA")</f>
        <v>07/04/2023</v>
      </c>
      <c r="S703" t="str">
        <f>UPPER(TEXT(sala[[#This Row],[Fecha factura]],"DDDD"))</f>
        <v>VIERNES</v>
      </c>
      <c r="T703" s="10">
        <f>sala[[#This Row],[Hora de Salida]] - sala[[#This Row],[Hora de Llegada]] + IF(sala[[#This Row],[Estado de la Mesa]]="Ocupada",15/1440,0)</f>
        <v>0.11458333333575865</v>
      </c>
      <c r="U703" s="2">
        <v>155</v>
      </c>
      <c r="V703" s="9">
        <f>sala[[#This Row],[Tiempo de Preparacion (Minutos)]]/1440</f>
        <v>0.1076388888888889</v>
      </c>
      <c r="W703" s="10">
        <f>IF(sala[[#This Row],[Tiempo de permanencia]]-sala[[#This Row],[Tiempo de Preparacion (Horas)]]&lt;0,0,sala[[#This Row],[Tiempo de permanencia]]-sala[[#This Row],[Tiempo de Preparacion (Horas)]])</f>
        <v>6.9444444468697575E-3</v>
      </c>
      <c r="X703" t="str">
        <f>IF(sala[[#This Row],[Tiempo Degustacion]]=0,"NO", "SI")</f>
        <v>SI</v>
      </c>
    </row>
    <row r="704" spans="1:24" x14ac:dyDescent="0.45">
      <c r="A704" s="3">
        <v>9</v>
      </c>
      <c r="B704" t="s">
        <v>1238</v>
      </c>
      <c r="C704">
        <v>5</v>
      </c>
      <c r="D704" s="1">
        <v>45023.011805555558</v>
      </c>
      <c r="E704" s="1">
        <v>45023.09652777778</v>
      </c>
      <c r="F704" t="s">
        <v>13</v>
      </c>
      <c r="G704" t="s">
        <v>9</v>
      </c>
      <c r="H704" t="s">
        <v>1357</v>
      </c>
      <c r="I704" t="s">
        <v>1239</v>
      </c>
      <c r="J704" t="s">
        <v>38</v>
      </c>
      <c r="K704" s="3">
        <v>703</v>
      </c>
      <c r="L704" t="s">
        <v>39</v>
      </c>
      <c r="M704" t="s">
        <v>126</v>
      </c>
      <c r="Q704" s="8">
        <v>63</v>
      </c>
      <c r="R704" t="str">
        <f>TEXT(sala[[#This Row],[Hora de Llegada]],"DD/MM/AAAA")</f>
        <v>07/04/2023</v>
      </c>
      <c r="S704" t="str">
        <f>UPPER(TEXT(sala[[#This Row],[Fecha factura]],"DDDD"))</f>
        <v>VIERNES</v>
      </c>
      <c r="T704" s="10">
        <f>sala[[#This Row],[Hora de Salida]] - sala[[#This Row],[Hora de Llegada]] + IF(sala[[#This Row],[Estado de la Mesa]]="Ocupada",15/1440,0)</f>
        <v>9.5138888888565518E-2</v>
      </c>
      <c r="U704" s="2">
        <v>29</v>
      </c>
      <c r="V704" s="9">
        <f>sala[[#This Row],[Tiempo de Preparacion (Minutos)]]/1440</f>
        <v>2.013888888888889E-2</v>
      </c>
      <c r="W704" s="10">
        <f>IF(sala[[#This Row],[Tiempo de permanencia]]-sala[[#This Row],[Tiempo de Preparacion (Horas)]]&lt;0,0,sala[[#This Row],[Tiempo de permanencia]]-sala[[#This Row],[Tiempo de Preparacion (Horas)]])</f>
        <v>7.4999999999676631E-2</v>
      </c>
      <c r="X704" t="str">
        <f>IF(sala[[#This Row],[Tiempo Degustacion]]=0,"NO", "SI")</f>
        <v>SI</v>
      </c>
    </row>
    <row r="705" spans="1:24" x14ac:dyDescent="0.45">
      <c r="A705" s="3">
        <v>13</v>
      </c>
      <c r="B705" t="s">
        <v>1240</v>
      </c>
      <c r="C705">
        <v>6</v>
      </c>
      <c r="D705" s="1">
        <v>45023.069444444445</v>
      </c>
      <c r="E705" s="1">
        <v>45023.186805555553</v>
      </c>
      <c r="F705" t="s">
        <v>19</v>
      </c>
      <c r="G705" t="s">
        <v>33</v>
      </c>
      <c r="H705" t="s">
        <v>1357</v>
      </c>
      <c r="I705" t="s">
        <v>1241</v>
      </c>
      <c r="J705" t="s">
        <v>11</v>
      </c>
      <c r="K705" s="3">
        <v>704</v>
      </c>
      <c r="L705" t="s">
        <v>45</v>
      </c>
      <c r="M705" t="s">
        <v>143</v>
      </c>
      <c r="Q705" s="8">
        <v>18</v>
      </c>
      <c r="R705" t="str">
        <f>TEXT(sala[[#This Row],[Hora de Llegada]],"DD/MM/AAAA")</f>
        <v>07/04/2023</v>
      </c>
      <c r="S705" t="str">
        <f>UPPER(TEXT(sala[[#This Row],[Fecha factura]],"DDDD"))</f>
        <v>VIERNES</v>
      </c>
      <c r="T705" s="10">
        <f>sala[[#This Row],[Hora de Salida]] - sala[[#This Row],[Hora de Llegada]] + IF(sala[[#This Row],[Estado de la Mesa]]="Ocupada",15/1440,0)</f>
        <v>0.11736111110803904</v>
      </c>
      <c r="U705" s="2">
        <v>38</v>
      </c>
      <c r="V705" s="9">
        <f>sala[[#This Row],[Tiempo de Preparacion (Minutos)]]/1440</f>
        <v>2.6388888888888889E-2</v>
      </c>
      <c r="W705" s="10">
        <f>IF(sala[[#This Row],[Tiempo de permanencia]]-sala[[#This Row],[Tiempo de Preparacion (Horas)]]&lt;0,0,sala[[#This Row],[Tiempo de permanencia]]-sala[[#This Row],[Tiempo de Preparacion (Horas)]])</f>
        <v>9.0972222219150148E-2</v>
      </c>
      <c r="X705" t="str">
        <f>IF(sala[[#This Row],[Tiempo Degustacion]]=0,"NO", "SI")</f>
        <v>SI</v>
      </c>
    </row>
    <row r="706" spans="1:24" x14ac:dyDescent="0.45">
      <c r="A706" s="3">
        <v>12</v>
      </c>
      <c r="B706" t="s">
        <v>1072</v>
      </c>
      <c r="C706">
        <v>3</v>
      </c>
      <c r="D706" s="1">
        <v>45023.074999999997</v>
      </c>
      <c r="E706" s="1">
        <v>45023.120138888888</v>
      </c>
      <c r="F706" t="s">
        <v>19</v>
      </c>
      <c r="G706" t="s">
        <v>9</v>
      </c>
      <c r="H706" t="s">
        <v>1357</v>
      </c>
      <c r="I706" t="s">
        <v>597</v>
      </c>
      <c r="J706" t="s">
        <v>21</v>
      </c>
      <c r="K706" s="3">
        <v>705</v>
      </c>
      <c r="L706" t="s">
        <v>39</v>
      </c>
      <c r="M706" t="s">
        <v>279</v>
      </c>
      <c r="N706" t="s">
        <v>76</v>
      </c>
      <c r="Q706" s="8">
        <v>112</v>
      </c>
      <c r="R706" t="str">
        <f>TEXT(sala[[#This Row],[Hora de Llegada]],"DD/MM/AAAA")</f>
        <v>07/04/2023</v>
      </c>
      <c r="S706" t="str">
        <f>UPPER(TEXT(sala[[#This Row],[Fecha factura]],"DDDD"))</f>
        <v>VIERNES</v>
      </c>
      <c r="T706" s="10">
        <f>sala[[#This Row],[Hora de Salida]] - sala[[#This Row],[Hora de Llegada]] + IF(sala[[#This Row],[Estado de la Mesa]]="Ocupada",15/1440,0)</f>
        <v>4.5138888890505768E-2</v>
      </c>
      <c r="U706" s="2">
        <v>33</v>
      </c>
      <c r="V706" s="9">
        <f>sala[[#This Row],[Tiempo de Preparacion (Minutos)]]/1440</f>
        <v>2.2916666666666665E-2</v>
      </c>
      <c r="W706" s="10">
        <f>IF(sala[[#This Row],[Tiempo de permanencia]]-sala[[#This Row],[Tiempo de Preparacion (Horas)]]&lt;0,0,sala[[#This Row],[Tiempo de permanencia]]-sala[[#This Row],[Tiempo de Preparacion (Horas)]])</f>
        <v>2.2222222223839103E-2</v>
      </c>
      <c r="X706" t="str">
        <f>IF(sala[[#This Row],[Tiempo Degustacion]]=0,"NO", "SI")</f>
        <v>SI</v>
      </c>
    </row>
    <row r="707" spans="1:24" x14ac:dyDescent="0.45">
      <c r="A707" s="3">
        <v>20</v>
      </c>
      <c r="B707" t="s">
        <v>1242</v>
      </c>
      <c r="C707">
        <v>6</v>
      </c>
      <c r="D707" s="1">
        <v>45023.051388888889</v>
      </c>
      <c r="E707" s="1">
        <v>45023.20416666667</v>
      </c>
      <c r="F707" t="s">
        <v>13</v>
      </c>
      <c r="G707" t="s">
        <v>9</v>
      </c>
      <c r="H707" t="s">
        <v>1357</v>
      </c>
      <c r="I707" t="s">
        <v>1243</v>
      </c>
      <c r="J707" t="s">
        <v>38</v>
      </c>
      <c r="K707" s="3">
        <v>706</v>
      </c>
      <c r="L707" t="s">
        <v>105</v>
      </c>
      <c r="M707" t="s">
        <v>143</v>
      </c>
      <c r="Q707" s="8">
        <v>54</v>
      </c>
      <c r="R707" t="str">
        <f>TEXT(sala[[#This Row],[Hora de Llegada]],"DD/MM/AAAA")</f>
        <v>07/04/2023</v>
      </c>
      <c r="S707" t="str">
        <f>UPPER(TEXT(sala[[#This Row],[Fecha factura]],"DDDD"))</f>
        <v>VIERNES</v>
      </c>
      <c r="T707" s="10">
        <f>sala[[#This Row],[Hora de Salida]] - sala[[#This Row],[Hora de Llegada]] + IF(sala[[#This Row],[Estado de la Mesa]]="Ocupada",15/1440,0)</f>
        <v>0.16319444444767819</v>
      </c>
      <c r="U707" s="2">
        <v>33</v>
      </c>
      <c r="V707" s="9">
        <f>sala[[#This Row],[Tiempo de Preparacion (Minutos)]]/1440</f>
        <v>2.2916666666666665E-2</v>
      </c>
      <c r="W707" s="10">
        <f>IF(sala[[#This Row],[Tiempo de permanencia]]-sala[[#This Row],[Tiempo de Preparacion (Horas)]]&lt;0,0,sala[[#This Row],[Tiempo de permanencia]]-sala[[#This Row],[Tiempo de Preparacion (Horas)]])</f>
        <v>0.14027777778101153</v>
      </c>
      <c r="X707" t="str">
        <f>IF(sala[[#This Row],[Tiempo Degustacion]]=0,"NO", "SI")</f>
        <v>SI</v>
      </c>
    </row>
    <row r="708" spans="1:24" x14ac:dyDescent="0.45">
      <c r="A708" s="3">
        <v>15</v>
      </c>
      <c r="B708" t="s">
        <v>1244</v>
      </c>
      <c r="C708">
        <v>1</v>
      </c>
      <c r="D708" s="1">
        <v>45023.128472222219</v>
      </c>
      <c r="E708" s="1">
        <v>45023.224305555559</v>
      </c>
      <c r="F708" t="s">
        <v>19</v>
      </c>
      <c r="G708" t="s">
        <v>14</v>
      </c>
      <c r="H708" t="s">
        <v>1357</v>
      </c>
      <c r="I708" t="s">
        <v>1245</v>
      </c>
      <c r="J708" t="s">
        <v>11</v>
      </c>
      <c r="K708" s="3">
        <v>707</v>
      </c>
      <c r="L708" t="s">
        <v>50</v>
      </c>
      <c r="M708" t="s">
        <v>480</v>
      </c>
      <c r="N708" t="s">
        <v>65</v>
      </c>
      <c r="O708" t="s">
        <v>161</v>
      </c>
      <c r="P708" t="s">
        <v>24</v>
      </c>
      <c r="Q708" s="8">
        <v>185</v>
      </c>
      <c r="R708" t="str">
        <f>TEXT(sala[[#This Row],[Hora de Llegada]],"DD/MM/AAAA")</f>
        <v>07/04/2023</v>
      </c>
      <c r="S708" t="str">
        <f>UPPER(TEXT(sala[[#This Row],[Fecha factura]],"DDDD"))</f>
        <v>VIERNES</v>
      </c>
      <c r="T708" s="10">
        <f>sala[[#This Row],[Hora de Salida]] - sala[[#This Row],[Hora de Llegada]] + IF(sala[[#This Row],[Estado de la Mesa]]="Ocupada",15/1440,0)</f>
        <v>9.5833333340124227E-2</v>
      </c>
      <c r="U708" s="2">
        <v>137</v>
      </c>
      <c r="V708" s="9">
        <f>sala[[#This Row],[Tiempo de Preparacion (Minutos)]]/1440</f>
        <v>9.5138888888888884E-2</v>
      </c>
      <c r="W708" s="10">
        <f>IF(sala[[#This Row],[Tiempo de permanencia]]-sala[[#This Row],[Tiempo de Preparacion (Horas)]]&lt;0,0,sala[[#This Row],[Tiempo de permanencia]]-sala[[#This Row],[Tiempo de Preparacion (Horas)]])</f>
        <v>6.9444445123534315E-4</v>
      </c>
      <c r="X708" t="str">
        <f>IF(sala[[#This Row],[Tiempo Degustacion]]=0,"NO", "SI")</f>
        <v>SI</v>
      </c>
    </row>
    <row r="709" spans="1:24" x14ac:dyDescent="0.45">
      <c r="A709" s="3">
        <v>5</v>
      </c>
      <c r="B709" t="s">
        <v>1246</v>
      </c>
      <c r="C709">
        <v>2</v>
      </c>
      <c r="D709" s="1">
        <v>45023.15</v>
      </c>
      <c r="E709" s="1">
        <v>45023.308333333334</v>
      </c>
      <c r="F709" t="s">
        <v>8</v>
      </c>
      <c r="G709" t="s">
        <v>33</v>
      </c>
      <c r="H709" t="s">
        <v>1357</v>
      </c>
      <c r="I709" t="s">
        <v>1188</v>
      </c>
      <c r="J709" t="s">
        <v>38</v>
      </c>
      <c r="K709" s="3">
        <v>708</v>
      </c>
      <c r="L709" t="s">
        <v>1359</v>
      </c>
      <c r="M709" t="s">
        <v>200</v>
      </c>
      <c r="Q709" s="8">
        <v>54</v>
      </c>
      <c r="R709" t="str">
        <f>TEXT(sala[[#This Row],[Hora de Llegada]],"DD/MM/AAAA")</f>
        <v>07/04/2023</v>
      </c>
      <c r="S709" t="str">
        <f>UPPER(TEXT(sala[[#This Row],[Fecha factura]],"DDDD"))</f>
        <v>VIERNES</v>
      </c>
      <c r="T709" s="10">
        <f>sala[[#This Row],[Hora de Salida]] - sala[[#This Row],[Hora de Llegada]] + IF(sala[[#This Row],[Estado de la Mesa]]="Ocupada",15/1440,0)</f>
        <v>0.16874999999951493</v>
      </c>
      <c r="U709" s="2">
        <v>24</v>
      </c>
      <c r="V709" s="9">
        <f>sala[[#This Row],[Tiempo de Preparacion (Minutos)]]/1440</f>
        <v>1.6666666666666666E-2</v>
      </c>
      <c r="W709" s="10">
        <f>IF(sala[[#This Row],[Tiempo de permanencia]]-sala[[#This Row],[Tiempo de Preparacion (Horas)]]&lt;0,0,sala[[#This Row],[Tiempo de permanencia]]-sala[[#This Row],[Tiempo de Preparacion (Horas)]])</f>
        <v>0.15208333333284826</v>
      </c>
      <c r="X709" t="str">
        <f>IF(sala[[#This Row],[Tiempo Degustacion]]=0,"NO", "SI")</f>
        <v>SI</v>
      </c>
    </row>
    <row r="710" spans="1:24" x14ac:dyDescent="0.45">
      <c r="A710" s="3">
        <v>8</v>
      </c>
      <c r="B710" t="s">
        <v>1079</v>
      </c>
      <c r="C710">
        <v>4</v>
      </c>
      <c r="D710" s="1">
        <v>45023.079861111109</v>
      </c>
      <c r="E710" s="1">
        <v>45023.152777777781</v>
      </c>
      <c r="F710" t="s">
        <v>19</v>
      </c>
      <c r="G710" t="s">
        <v>9</v>
      </c>
      <c r="H710" t="s">
        <v>15</v>
      </c>
      <c r="I710" t="s">
        <v>1247</v>
      </c>
      <c r="J710" t="s">
        <v>38</v>
      </c>
      <c r="K710" s="3">
        <v>709</v>
      </c>
      <c r="L710" t="s">
        <v>71</v>
      </c>
      <c r="M710" t="s">
        <v>126</v>
      </c>
      <c r="N710" t="s">
        <v>55</v>
      </c>
      <c r="O710" t="s">
        <v>61</v>
      </c>
      <c r="P710" t="s">
        <v>83</v>
      </c>
      <c r="Q710" s="8">
        <v>193</v>
      </c>
      <c r="R710" t="str">
        <f>TEXT(sala[[#This Row],[Hora de Llegada]],"DD/MM/AAAA")</f>
        <v>07/04/2023</v>
      </c>
      <c r="S710" t="str">
        <f>UPPER(TEXT(sala[[#This Row],[Fecha factura]],"DDDD"))</f>
        <v>VIERNES</v>
      </c>
      <c r="T710" s="10">
        <f>sala[[#This Row],[Hora de Salida]] - sala[[#This Row],[Hora de Llegada]] + IF(sala[[#This Row],[Estado de la Mesa]]="Ocupada",15/1440,0)</f>
        <v>8.3333333338183976E-2</v>
      </c>
      <c r="U710" s="2">
        <v>98</v>
      </c>
      <c r="V710" s="9">
        <f>sala[[#This Row],[Tiempo de Preparacion (Minutos)]]/1440</f>
        <v>6.805555555555555E-2</v>
      </c>
      <c r="W710" s="10">
        <f>IF(sala[[#This Row],[Tiempo de permanencia]]-sala[[#This Row],[Tiempo de Preparacion (Horas)]]&lt;0,0,sala[[#This Row],[Tiempo de permanencia]]-sala[[#This Row],[Tiempo de Preparacion (Horas)]])</f>
        <v>1.5277777782628427E-2</v>
      </c>
      <c r="X710" t="str">
        <f>IF(sala[[#This Row],[Tiempo Degustacion]]=0,"NO", "SI")</f>
        <v>SI</v>
      </c>
    </row>
    <row r="711" spans="1:24" x14ac:dyDescent="0.45">
      <c r="A711" s="3">
        <v>18</v>
      </c>
      <c r="B711" t="s">
        <v>1248</v>
      </c>
      <c r="C711">
        <v>1</v>
      </c>
      <c r="D711" s="1">
        <v>45023.102777777778</v>
      </c>
      <c r="E711" s="1">
        <v>45023.151388888888</v>
      </c>
      <c r="F711" t="s">
        <v>26</v>
      </c>
      <c r="G711" t="s">
        <v>9</v>
      </c>
      <c r="H711" t="s">
        <v>1357</v>
      </c>
      <c r="I711" t="s">
        <v>1249</v>
      </c>
      <c r="J711" t="s">
        <v>38</v>
      </c>
      <c r="K711" s="3">
        <v>710</v>
      </c>
      <c r="L711" t="s">
        <v>1359</v>
      </c>
      <c r="M711" t="s">
        <v>279</v>
      </c>
      <c r="N711" t="s">
        <v>47</v>
      </c>
      <c r="O711" t="s">
        <v>72</v>
      </c>
      <c r="P711" t="s">
        <v>62</v>
      </c>
      <c r="Q711" s="8">
        <v>138</v>
      </c>
      <c r="R711" t="str">
        <f>TEXT(sala[[#This Row],[Hora de Llegada]],"DD/MM/AAAA")</f>
        <v>07/04/2023</v>
      </c>
      <c r="S711" t="str">
        <f>UPPER(TEXT(sala[[#This Row],[Fecha factura]],"DDDD"))</f>
        <v>VIERNES</v>
      </c>
      <c r="T711" s="10">
        <f>sala[[#This Row],[Hora de Salida]] - sala[[#This Row],[Hora de Llegada]] + IF(sala[[#This Row],[Estado de la Mesa]]="Ocupada",15/1440,0)</f>
        <v>5.9027777776160896E-2</v>
      </c>
      <c r="U711" s="2">
        <v>140</v>
      </c>
      <c r="V711" s="9">
        <f>sala[[#This Row],[Tiempo de Preparacion (Minutos)]]/1440</f>
        <v>9.7222222222222224E-2</v>
      </c>
      <c r="W711" s="10">
        <f>IF(sala[[#This Row],[Tiempo de permanencia]]-sala[[#This Row],[Tiempo de Preparacion (Horas)]]&lt;0,0,sala[[#This Row],[Tiempo de permanencia]]-sala[[#This Row],[Tiempo de Preparacion (Horas)]])</f>
        <v>0</v>
      </c>
      <c r="X711" t="str">
        <f>IF(sala[[#This Row],[Tiempo Degustacion]]=0,"NO", "SI")</f>
        <v>NO</v>
      </c>
    </row>
    <row r="712" spans="1:24" x14ac:dyDescent="0.45">
      <c r="A712" s="3">
        <v>20</v>
      </c>
      <c r="B712" t="s">
        <v>112</v>
      </c>
      <c r="C712">
        <v>6</v>
      </c>
      <c r="D712" s="1">
        <v>45023.07708333333</v>
      </c>
      <c r="E712" s="1">
        <v>45023.220833333333</v>
      </c>
      <c r="F712" t="s">
        <v>13</v>
      </c>
      <c r="G712" t="s">
        <v>9</v>
      </c>
      <c r="H712" t="s">
        <v>1356</v>
      </c>
      <c r="I712" t="s">
        <v>1250</v>
      </c>
      <c r="J712" t="s">
        <v>38</v>
      </c>
      <c r="K712" s="3">
        <v>711</v>
      </c>
      <c r="L712" t="s">
        <v>50</v>
      </c>
      <c r="M712" t="s">
        <v>98</v>
      </c>
      <c r="N712" t="s">
        <v>87</v>
      </c>
      <c r="Q712" s="8">
        <v>166</v>
      </c>
      <c r="R712" t="str">
        <f>TEXT(sala[[#This Row],[Hora de Llegada]],"DD/MM/AAAA")</f>
        <v>07/04/2023</v>
      </c>
      <c r="S712" t="str">
        <f>UPPER(TEXT(sala[[#This Row],[Fecha factura]],"DDDD"))</f>
        <v>VIERNES</v>
      </c>
      <c r="T712" s="10">
        <f>sala[[#This Row],[Hora de Salida]] - sala[[#This Row],[Hora de Llegada]] + IF(sala[[#This Row],[Estado de la Mesa]]="Ocupada",15/1440,0)</f>
        <v>0.15416666666957704</v>
      </c>
      <c r="U712" s="2">
        <v>59</v>
      </c>
      <c r="V712" s="9">
        <f>sala[[#This Row],[Tiempo de Preparacion (Minutos)]]/1440</f>
        <v>4.0972222222222222E-2</v>
      </c>
      <c r="W712" s="10">
        <f>IF(sala[[#This Row],[Tiempo de permanencia]]-sala[[#This Row],[Tiempo de Preparacion (Horas)]]&lt;0,0,sala[[#This Row],[Tiempo de permanencia]]-sala[[#This Row],[Tiempo de Preparacion (Horas)]])</f>
        <v>0.11319444444735483</v>
      </c>
      <c r="X712" t="str">
        <f>IF(sala[[#This Row],[Tiempo Degustacion]]=0,"NO", "SI")</f>
        <v>SI</v>
      </c>
    </row>
    <row r="713" spans="1:24" x14ac:dyDescent="0.45">
      <c r="A713" s="3">
        <v>10</v>
      </c>
      <c r="B713" t="s">
        <v>1251</v>
      </c>
      <c r="C713">
        <v>5</v>
      </c>
      <c r="D713" s="1">
        <v>45023.004166666666</v>
      </c>
      <c r="E713" s="1">
        <v>45023.102083333331</v>
      </c>
      <c r="F713" t="s">
        <v>19</v>
      </c>
      <c r="G713" t="s">
        <v>14</v>
      </c>
      <c r="H713" t="s">
        <v>15</v>
      </c>
      <c r="I713" t="s">
        <v>1252</v>
      </c>
      <c r="J713" t="s">
        <v>11</v>
      </c>
      <c r="K713" s="3">
        <v>712</v>
      </c>
      <c r="L713" t="s">
        <v>1354</v>
      </c>
      <c r="M713" t="s">
        <v>300</v>
      </c>
      <c r="Q713" s="8">
        <v>48</v>
      </c>
      <c r="R713" t="str">
        <f>TEXT(sala[[#This Row],[Hora de Llegada]],"DD/MM/AAAA")</f>
        <v>07/04/2023</v>
      </c>
      <c r="S713" t="str">
        <f>UPPER(TEXT(sala[[#This Row],[Fecha factura]],"DDDD"))</f>
        <v>VIERNES</v>
      </c>
      <c r="T713" s="10">
        <f>sala[[#This Row],[Hora de Salida]] - sala[[#This Row],[Hora de Llegada]] + IF(sala[[#This Row],[Estado de la Mesa]]="Ocupada",15/1440,0)</f>
        <v>9.7916666665696539E-2</v>
      </c>
      <c r="U713" s="2">
        <v>49</v>
      </c>
      <c r="V713" s="9">
        <f>sala[[#This Row],[Tiempo de Preparacion (Minutos)]]/1440</f>
        <v>3.4027777777777775E-2</v>
      </c>
      <c r="W713" s="10">
        <f>IF(sala[[#This Row],[Tiempo de permanencia]]-sala[[#This Row],[Tiempo de Preparacion (Horas)]]&lt;0,0,sala[[#This Row],[Tiempo de permanencia]]-sala[[#This Row],[Tiempo de Preparacion (Horas)]])</f>
        <v>6.3888888887918771E-2</v>
      </c>
      <c r="X713" t="str">
        <f>IF(sala[[#This Row],[Tiempo Degustacion]]=0,"NO", "SI")</f>
        <v>SI</v>
      </c>
    </row>
    <row r="714" spans="1:24" x14ac:dyDescent="0.45">
      <c r="A714" s="3">
        <v>6</v>
      </c>
      <c r="B714" t="s">
        <v>1253</v>
      </c>
      <c r="C714">
        <v>4</v>
      </c>
      <c r="D714" s="1">
        <v>45023.010416666664</v>
      </c>
      <c r="E714" s="1">
        <v>45023.119444444441</v>
      </c>
      <c r="F714" t="s">
        <v>13</v>
      </c>
      <c r="G714" t="s">
        <v>33</v>
      </c>
      <c r="H714" t="s">
        <v>1357</v>
      </c>
      <c r="I714" t="s">
        <v>1254</v>
      </c>
      <c r="J714" t="s">
        <v>21</v>
      </c>
      <c r="K714" s="3">
        <v>713</v>
      </c>
      <c r="L714" t="s">
        <v>50</v>
      </c>
      <c r="M714" t="s">
        <v>512</v>
      </c>
      <c r="N714" t="s">
        <v>91</v>
      </c>
      <c r="O714" t="s">
        <v>87</v>
      </c>
      <c r="P714" t="s">
        <v>76</v>
      </c>
      <c r="Q714" s="8">
        <v>360</v>
      </c>
      <c r="R714" t="str">
        <f>TEXT(sala[[#This Row],[Hora de Llegada]],"DD/MM/AAAA")</f>
        <v>07/04/2023</v>
      </c>
      <c r="S714" t="str">
        <f>UPPER(TEXT(sala[[#This Row],[Fecha factura]],"DDDD"))</f>
        <v>VIERNES</v>
      </c>
      <c r="T714" s="10">
        <f>sala[[#This Row],[Hora de Salida]] - sala[[#This Row],[Hora de Llegada]] + IF(sala[[#This Row],[Estado de la Mesa]]="Ocupada",15/1440,0)</f>
        <v>0.10902777777664596</v>
      </c>
      <c r="U714" s="2">
        <v>125</v>
      </c>
      <c r="V714" s="9">
        <f>sala[[#This Row],[Tiempo de Preparacion (Minutos)]]/1440</f>
        <v>8.6805555555555552E-2</v>
      </c>
      <c r="W714" s="10">
        <f>IF(sala[[#This Row],[Tiempo de permanencia]]-sala[[#This Row],[Tiempo de Preparacion (Horas)]]&lt;0,0,sala[[#This Row],[Tiempo de permanencia]]-sala[[#This Row],[Tiempo de Preparacion (Horas)]])</f>
        <v>2.222222222109041E-2</v>
      </c>
      <c r="X714" t="str">
        <f>IF(sala[[#This Row],[Tiempo Degustacion]]=0,"NO", "SI")</f>
        <v>SI</v>
      </c>
    </row>
    <row r="715" spans="1:24" x14ac:dyDescent="0.45">
      <c r="A715" s="3">
        <v>19</v>
      </c>
      <c r="B715" t="s">
        <v>563</v>
      </c>
      <c r="C715">
        <v>2</v>
      </c>
      <c r="D715" s="1">
        <v>45023.097916666666</v>
      </c>
      <c r="E715" s="1">
        <v>45023.170138888891</v>
      </c>
      <c r="F715" t="s">
        <v>26</v>
      </c>
      <c r="G715" t="s">
        <v>9</v>
      </c>
      <c r="H715" t="s">
        <v>1357</v>
      </c>
      <c r="I715" t="s">
        <v>1255</v>
      </c>
      <c r="J715" t="s">
        <v>21</v>
      </c>
      <c r="K715" s="3">
        <v>714</v>
      </c>
      <c r="L715" t="s">
        <v>17</v>
      </c>
      <c r="M715" t="s">
        <v>98</v>
      </c>
      <c r="N715" t="s">
        <v>161</v>
      </c>
      <c r="O715" t="s">
        <v>61</v>
      </c>
      <c r="Q715" s="8">
        <v>225</v>
      </c>
      <c r="R715" t="str">
        <f>TEXT(sala[[#This Row],[Hora de Llegada]],"DD/MM/AAAA")</f>
        <v>07/04/2023</v>
      </c>
      <c r="S715" t="str">
        <f>UPPER(TEXT(sala[[#This Row],[Fecha factura]],"DDDD"))</f>
        <v>VIERNES</v>
      </c>
      <c r="T715" s="10">
        <f>sala[[#This Row],[Hora de Salida]] - sala[[#This Row],[Hora de Llegada]] + IF(sala[[#This Row],[Estado de la Mesa]]="Ocupada",15/1440,0)</f>
        <v>7.2222222224809229E-2</v>
      </c>
      <c r="U715" s="2">
        <v>63</v>
      </c>
      <c r="V715" s="9">
        <f>sala[[#This Row],[Tiempo de Preparacion (Minutos)]]/1440</f>
        <v>4.3749999999999997E-2</v>
      </c>
      <c r="W715" s="10">
        <f>IF(sala[[#This Row],[Tiempo de permanencia]]-sala[[#This Row],[Tiempo de Preparacion (Horas)]]&lt;0,0,sala[[#This Row],[Tiempo de permanencia]]-sala[[#This Row],[Tiempo de Preparacion (Horas)]])</f>
        <v>2.8472222224809232E-2</v>
      </c>
      <c r="X715" t="str">
        <f>IF(sala[[#This Row],[Tiempo Degustacion]]=0,"NO", "SI")</f>
        <v>SI</v>
      </c>
    </row>
    <row r="716" spans="1:24" x14ac:dyDescent="0.45">
      <c r="A716" s="3">
        <v>12</v>
      </c>
      <c r="B716" t="s">
        <v>1256</v>
      </c>
      <c r="C716">
        <v>6</v>
      </c>
      <c r="D716" s="1">
        <v>45023.072916666664</v>
      </c>
      <c r="E716" s="1">
        <v>45023.177083333336</v>
      </c>
      <c r="F716" t="s">
        <v>8</v>
      </c>
      <c r="G716" t="s">
        <v>9</v>
      </c>
      <c r="H716" t="s">
        <v>1356</v>
      </c>
      <c r="I716" t="s">
        <v>1257</v>
      </c>
      <c r="J716" t="s">
        <v>38</v>
      </c>
      <c r="K716" s="3">
        <v>715</v>
      </c>
      <c r="L716" t="s">
        <v>1354</v>
      </c>
      <c r="M716" t="s">
        <v>123</v>
      </c>
      <c r="N716" t="s">
        <v>116</v>
      </c>
      <c r="O716" t="s">
        <v>83</v>
      </c>
      <c r="P716" t="s">
        <v>72</v>
      </c>
      <c r="Q716" s="8">
        <v>246</v>
      </c>
      <c r="R716" t="str">
        <f>TEXT(sala[[#This Row],[Hora de Llegada]],"DD/MM/AAAA")</f>
        <v>07/04/2023</v>
      </c>
      <c r="S716" t="str">
        <f>UPPER(TEXT(sala[[#This Row],[Fecha factura]],"DDDD"))</f>
        <v>VIERNES</v>
      </c>
      <c r="T716" s="10">
        <f>sala[[#This Row],[Hora de Salida]] - sala[[#This Row],[Hora de Llegada]] + IF(sala[[#This Row],[Estado de la Mesa]]="Ocupada",15/1440,0)</f>
        <v>0.11458333333818398</v>
      </c>
      <c r="U716" s="2">
        <v>136</v>
      </c>
      <c r="V716" s="9">
        <f>sala[[#This Row],[Tiempo de Preparacion (Minutos)]]/1440</f>
        <v>9.4444444444444442E-2</v>
      </c>
      <c r="W716" s="10">
        <f>IF(sala[[#This Row],[Tiempo de permanencia]]-sala[[#This Row],[Tiempo de Preparacion (Horas)]]&lt;0,0,sala[[#This Row],[Tiempo de permanencia]]-sala[[#This Row],[Tiempo de Preparacion (Horas)]])</f>
        <v>2.0138888893739534E-2</v>
      </c>
      <c r="X716" t="str">
        <f>IF(sala[[#This Row],[Tiempo Degustacion]]=0,"NO", "SI")</f>
        <v>SI</v>
      </c>
    </row>
    <row r="717" spans="1:24" x14ac:dyDescent="0.45">
      <c r="A717" s="3">
        <v>12</v>
      </c>
      <c r="B717" t="s">
        <v>713</v>
      </c>
      <c r="C717">
        <v>4</v>
      </c>
      <c r="D717" s="1">
        <v>45023.074305555558</v>
      </c>
      <c r="E717" s="1">
        <v>45023.197222222225</v>
      </c>
      <c r="F717" t="s">
        <v>19</v>
      </c>
      <c r="G717" t="s">
        <v>33</v>
      </c>
      <c r="H717" t="s">
        <v>1357</v>
      </c>
      <c r="I717" t="s">
        <v>1258</v>
      </c>
      <c r="J717" t="s">
        <v>38</v>
      </c>
      <c r="K717" s="3">
        <v>716</v>
      </c>
      <c r="L717" t="s">
        <v>22</v>
      </c>
      <c r="M717" t="s">
        <v>126</v>
      </c>
      <c r="N717" t="s">
        <v>83</v>
      </c>
      <c r="O717" t="s">
        <v>23</v>
      </c>
      <c r="Q717" s="8">
        <v>231</v>
      </c>
      <c r="R717" t="str">
        <f>TEXT(sala[[#This Row],[Hora de Llegada]],"DD/MM/AAAA")</f>
        <v>07/04/2023</v>
      </c>
      <c r="S717" t="str">
        <f>UPPER(TEXT(sala[[#This Row],[Fecha factura]],"DDDD"))</f>
        <v>VIERNES</v>
      </c>
      <c r="T717" s="10">
        <f>sala[[#This Row],[Hora de Salida]] - sala[[#This Row],[Hora de Llegada]] + IF(sala[[#This Row],[Estado de la Mesa]]="Ocupada",15/1440,0)</f>
        <v>0.13333333333381839</v>
      </c>
      <c r="U717" s="2">
        <v>90</v>
      </c>
      <c r="V717" s="9">
        <f>sala[[#This Row],[Tiempo de Preparacion (Minutos)]]/1440</f>
        <v>6.25E-2</v>
      </c>
      <c r="W717" s="10">
        <f>IF(sala[[#This Row],[Tiempo de permanencia]]-sala[[#This Row],[Tiempo de Preparacion (Horas)]]&lt;0,0,sala[[#This Row],[Tiempo de permanencia]]-sala[[#This Row],[Tiempo de Preparacion (Horas)]])</f>
        <v>7.0833333333818388E-2</v>
      </c>
      <c r="X717" t="str">
        <f>IF(sala[[#This Row],[Tiempo Degustacion]]=0,"NO", "SI")</f>
        <v>SI</v>
      </c>
    </row>
    <row r="718" spans="1:24" x14ac:dyDescent="0.45">
      <c r="A718" s="3">
        <v>8</v>
      </c>
      <c r="B718" t="s">
        <v>1020</v>
      </c>
      <c r="C718">
        <v>5</v>
      </c>
      <c r="D718" s="1">
        <v>45023.163888888892</v>
      </c>
      <c r="E718" s="1">
        <v>45023.252083333333</v>
      </c>
      <c r="F718" t="s">
        <v>13</v>
      </c>
      <c r="G718" t="s">
        <v>9</v>
      </c>
      <c r="H718" t="s">
        <v>1357</v>
      </c>
      <c r="I718" t="s">
        <v>1259</v>
      </c>
      <c r="J718" t="s">
        <v>21</v>
      </c>
      <c r="K718" s="3">
        <v>717</v>
      </c>
      <c r="L718" t="s">
        <v>45</v>
      </c>
      <c r="M718" t="s">
        <v>390</v>
      </c>
      <c r="N718" t="s">
        <v>161</v>
      </c>
      <c r="O718" t="s">
        <v>116</v>
      </c>
      <c r="Q718" s="8">
        <v>155</v>
      </c>
      <c r="R718" t="str">
        <f>TEXT(sala[[#This Row],[Hora de Llegada]],"DD/MM/AAAA")</f>
        <v>07/04/2023</v>
      </c>
      <c r="S718" t="str">
        <f>UPPER(TEXT(sala[[#This Row],[Fecha factura]],"DDDD"))</f>
        <v>VIERNES</v>
      </c>
      <c r="T718" s="10">
        <f>sala[[#This Row],[Hora de Salida]] - sala[[#This Row],[Hora de Llegada]] + IF(sala[[#This Row],[Estado de la Mesa]]="Ocupada",15/1440,0)</f>
        <v>8.819444444088731E-2</v>
      </c>
      <c r="U718" s="2">
        <v>72</v>
      </c>
      <c r="V718" s="9">
        <f>sala[[#This Row],[Tiempo de Preparacion (Minutos)]]/1440</f>
        <v>0.05</v>
      </c>
      <c r="W718" s="10">
        <f>IF(sala[[#This Row],[Tiempo de permanencia]]-sala[[#This Row],[Tiempo de Preparacion (Horas)]]&lt;0,0,sala[[#This Row],[Tiempo de permanencia]]-sala[[#This Row],[Tiempo de Preparacion (Horas)]])</f>
        <v>3.8194444440887307E-2</v>
      </c>
      <c r="X718" t="str">
        <f>IF(sala[[#This Row],[Tiempo Degustacion]]=0,"NO", "SI")</f>
        <v>SI</v>
      </c>
    </row>
    <row r="719" spans="1:24" x14ac:dyDescent="0.45">
      <c r="A719" s="3">
        <v>7</v>
      </c>
      <c r="B719" t="s">
        <v>670</v>
      </c>
      <c r="C719">
        <v>6</v>
      </c>
      <c r="D719" s="1">
        <v>45023.137499999997</v>
      </c>
      <c r="E719" s="1">
        <v>45023.29583333333</v>
      </c>
      <c r="F719" t="s">
        <v>19</v>
      </c>
      <c r="G719" t="s">
        <v>14</v>
      </c>
      <c r="H719" t="s">
        <v>1357</v>
      </c>
      <c r="I719" t="s">
        <v>1260</v>
      </c>
      <c r="J719" t="s">
        <v>21</v>
      </c>
      <c r="K719" s="3">
        <v>718</v>
      </c>
      <c r="L719" t="s">
        <v>39</v>
      </c>
      <c r="M719" t="s">
        <v>279</v>
      </c>
      <c r="Q719" s="8">
        <v>20</v>
      </c>
      <c r="R719" t="str">
        <f>TEXT(sala[[#This Row],[Hora de Llegada]],"DD/MM/AAAA")</f>
        <v>07/04/2023</v>
      </c>
      <c r="S719" t="str">
        <f>UPPER(TEXT(sala[[#This Row],[Fecha factura]],"DDDD"))</f>
        <v>VIERNES</v>
      </c>
      <c r="T719" s="10">
        <f>sala[[#This Row],[Hora de Salida]] - sala[[#This Row],[Hora de Llegada]] + IF(sala[[#This Row],[Estado de la Mesa]]="Ocupada",15/1440,0)</f>
        <v>0.15833333333284827</v>
      </c>
      <c r="U719" s="2">
        <v>58</v>
      </c>
      <c r="V719" s="9">
        <f>sala[[#This Row],[Tiempo de Preparacion (Minutos)]]/1440</f>
        <v>4.027777777777778E-2</v>
      </c>
      <c r="W719" s="10">
        <f>IF(sala[[#This Row],[Tiempo de permanencia]]-sala[[#This Row],[Tiempo de Preparacion (Horas)]]&lt;0,0,sala[[#This Row],[Tiempo de permanencia]]-sala[[#This Row],[Tiempo de Preparacion (Horas)]])</f>
        <v>0.1180555555550705</v>
      </c>
      <c r="X719" t="str">
        <f>IF(sala[[#This Row],[Tiempo Degustacion]]=0,"NO", "SI")</f>
        <v>SI</v>
      </c>
    </row>
    <row r="720" spans="1:24" x14ac:dyDescent="0.45">
      <c r="A720" s="3">
        <v>16</v>
      </c>
      <c r="B720" t="s">
        <v>1261</v>
      </c>
      <c r="C720">
        <v>3</v>
      </c>
      <c r="D720" s="1">
        <v>45023.054166666669</v>
      </c>
      <c r="E720" s="1">
        <v>45023.117361111108</v>
      </c>
      <c r="F720" t="s">
        <v>13</v>
      </c>
      <c r="G720" t="s">
        <v>9</v>
      </c>
      <c r="H720" t="s">
        <v>1356</v>
      </c>
      <c r="I720" t="s">
        <v>1262</v>
      </c>
      <c r="J720" t="s">
        <v>21</v>
      </c>
      <c r="K720" s="3">
        <v>719</v>
      </c>
      <c r="L720" t="s">
        <v>17</v>
      </c>
      <c r="M720" t="s">
        <v>80</v>
      </c>
      <c r="N720" t="s">
        <v>47</v>
      </c>
      <c r="O720" t="s">
        <v>91</v>
      </c>
      <c r="Q720" s="8">
        <v>107</v>
      </c>
      <c r="R720" t="str">
        <f>TEXT(sala[[#This Row],[Hora de Llegada]],"DD/MM/AAAA")</f>
        <v>07/04/2023</v>
      </c>
      <c r="S720" t="str">
        <f>UPPER(TEXT(sala[[#This Row],[Fecha factura]],"DDDD"))</f>
        <v>VIERNES</v>
      </c>
      <c r="T720" s="10">
        <f>sala[[#This Row],[Hora de Salida]] - sala[[#This Row],[Hora de Llegada]] + IF(sala[[#This Row],[Estado de la Mesa]]="Ocupada",15/1440,0)</f>
        <v>6.3194444439432118E-2</v>
      </c>
      <c r="U720" s="2">
        <v>70</v>
      </c>
      <c r="V720" s="9">
        <f>sala[[#This Row],[Tiempo de Preparacion (Minutos)]]/1440</f>
        <v>4.8611111111111112E-2</v>
      </c>
      <c r="W720" s="10">
        <f>IF(sala[[#This Row],[Tiempo de permanencia]]-sala[[#This Row],[Tiempo de Preparacion (Horas)]]&lt;0,0,sala[[#This Row],[Tiempo de permanencia]]-sala[[#This Row],[Tiempo de Preparacion (Horas)]])</f>
        <v>1.4583333328321006E-2</v>
      </c>
      <c r="X720" t="str">
        <f>IF(sala[[#This Row],[Tiempo Degustacion]]=0,"NO", "SI")</f>
        <v>SI</v>
      </c>
    </row>
    <row r="721" spans="1:24" x14ac:dyDescent="0.45">
      <c r="A721" s="3">
        <v>4</v>
      </c>
      <c r="B721" t="s">
        <v>1263</v>
      </c>
      <c r="C721">
        <v>5</v>
      </c>
      <c r="D721" s="1">
        <v>45023.092361111114</v>
      </c>
      <c r="E721" s="1">
        <v>45023.240277777775</v>
      </c>
      <c r="F721" t="s">
        <v>8</v>
      </c>
      <c r="G721" t="s">
        <v>9</v>
      </c>
      <c r="H721" t="s">
        <v>1357</v>
      </c>
      <c r="I721" t="s">
        <v>1264</v>
      </c>
      <c r="J721" t="s">
        <v>11</v>
      </c>
      <c r="K721" s="3">
        <v>720</v>
      </c>
      <c r="L721" t="s">
        <v>28</v>
      </c>
      <c r="M721" t="s">
        <v>512</v>
      </c>
      <c r="N721" t="s">
        <v>91</v>
      </c>
      <c r="O721" t="s">
        <v>46</v>
      </c>
      <c r="Q721" s="8">
        <v>168</v>
      </c>
      <c r="R721" t="str">
        <f>TEXT(sala[[#This Row],[Hora de Llegada]],"DD/MM/AAAA")</f>
        <v>07/04/2023</v>
      </c>
      <c r="S721" t="str">
        <f>UPPER(TEXT(sala[[#This Row],[Fecha factura]],"DDDD"))</f>
        <v>VIERNES</v>
      </c>
      <c r="T721" s="10">
        <f>sala[[#This Row],[Hora de Salida]] - sala[[#This Row],[Hora de Llegada]] + IF(sala[[#This Row],[Estado de la Mesa]]="Ocupada",15/1440,0)</f>
        <v>0.14791666666133096</v>
      </c>
      <c r="U721" s="2">
        <v>133</v>
      </c>
      <c r="V721" s="9">
        <f>sala[[#This Row],[Tiempo de Preparacion (Minutos)]]/1440</f>
        <v>9.2361111111111116E-2</v>
      </c>
      <c r="W721" s="10">
        <f>IF(sala[[#This Row],[Tiempo de permanencia]]-sala[[#This Row],[Tiempo de Preparacion (Horas)]]&lt;0,0,sala[[#This Row],[Tiempo de permanencia]]-sala[[#This Row],[Tiempo de Preparacion (Horas)]])</f>
        <v>5.5555555550219848E-2</v>
      </c>
      <c r="X721" t="str">
        <f>IF(sala[[#This Row],[Tiempo Degustacion]]=0,"NO", "SI")</f>
        <v>SI</v>
      </c>
    </row>
    <row r="722" spans="1:24" x14ac:dyDescent="0.45">
      <c r="A722" s="3">
        <v>6</v>
      </c>
      <c r="B722" t="s">
        <v>230</v>
      </c>
      <c r="C722">
        <v>2</v>
      </c>
      <c r="D722" s="1">
        <v>45023.161805555559</v>
      </c>
      <c r="E722" s="1">
        <v>45023.292361111111</v>
      </c>
      <c r="F722" t="s">
        <v>19</v>
      </c>
      <c r="G722" t="s">
        <v>14</v>
      </c>
      <c r="H722" t="s">
        <v>1357</v>
      </c>
      <c r="I722" t="s">
        <v>1265</v>
      </c>
      <c r="J722" t="s">
        <v>21</v>
      </c>
      <c r="K722" s="3">
        <v>721</v>
      </c>
      <c r="L722" t="s">
        <v>28</v>
      </c>
      <c r="M722" t="s">
        <v>58</v>
      </c>
      <c r="N722" t="s">
        <v>24</v>
      </c>
      <c r="O722" t="s">
        <v>46</v>
      </c>
      <c r="P722" t="s">
        <v>116</v>
      </c>
      <c r="Q722" s="8">
        <v>218</v>
      </c>
      <c r="R722" t="str">
        <f>TEXT(sala[[#This Row],[Hora de Llegada]],"DD/MM/AAAA")</f>
        <v>07/04/2023</v>
      </c>
      <c r="S722" t="str">
        <f>UPPER(TEXT(sala[[#This Row],[Fecha factura]],"DDDD"))</f>
        <v>VIERNES</v>
      </c>
      <c r="T722" s="10">
        <f>sala[[#This Row],[Hora de Salida]] - sala[[#This Row],[Hora de Llegada]] + IF(sala[[#This Row],[Estado de la Mesa]]="Ocupada",15/1440,0)</f>
        <v>0.13055555555183673</v>
      </c>
      <c r="U722" s="2">
        <v>133</v>
      </c>
      <c r="V722" s="9">
        <f>sala[[#This Row],[Tiempo de Preparacion (Minutos)]]/1440</f>
        <v>9.2361111111111116E-2</v>
      </c>
      <c r="W722" s="10">
        <f>IF(sala[[#This Row],[Tiempo de permanencia]]-sala[[#This Row],[Tiempo de Preparacion (Horas)]]&lt;0,0,sala[[#This Row],[Tiempo de permanencia]]-sala[[#This Row],[Tiempo de Preparacion (Horas)]])</f>
        <v>3.8194444440725617E-2</v>
      </c>
      <c r="X722" t="str">
        <f>IF(sala[[#This Row],[Tiempo Degustacion]]=0,"NO", "SI")</f>
        <v>SI</v>
      </c>
    </row>
    <row r="723" spans="1:24" x14ac:dyDescent="0.45">
      <c r="A723" s="3">
        <v>13</v>
      </c>
      <c r="B723" t="s">
        <v>1266</v>
      </c>
      <c r="C723">
        <v>5</v>
      </c>
      <c r="D723" s="1">
        <v>45023.118750000001</v>
      </c>
      <c r="E723" s="1">
        <v>45023.172222222223</v>
      </c>
      <c r="F723" t="s">
        <v>19</v>
      </c>
      <c r="G723" t="s">
        <v>9</v>
      </c>
      <c r="H723" t="s">
        <v>1357</v>
      </c>
      <c r="I723" t="s">
        <v>1267</v>
      </c>
      <c r="J723" t="s">
        <v>21</v>
      </c>
      <c r="K723" s="3">
        <v>722</v>
      </c>
      <c r="L723" t="s">
        <v>71</v>
      </c>
      <c r="M723" t="s">
        <v>126</v>
      </c>
      <c r="N723" t="s">
        <v>150</v>
      </c>
      <c r="Q723" s="8">
        <v>85</v>
      </c>
      <c r="R723" t="str">
        <f>TEXT(sala[[#This Row],[Hora de Llegada]],"DD/MM/AAAA")</f>
        <v>07/04/2023</v>
      </c>
      <c r="S723" t="str">
        <f>UPPER(TEXT(sala[[#This Row],[Fecha factura]],"DDDD"))</f>
        <v>VIERNES</v>
      </c>
      <c r="T723" s="10">
        <f>sala[[#This Row],[Hora de Salida]] - sala[[#This Row],[Hora de Llegada]] + IF(sala[[#This Row],[Estado de la Mesa]]="Ocupada",15/1440,0)</f>
        <v>5.3472222221898846E-2</v>
      </c>
      <c r="U723" s="2">
        <v>59</v>
      </c>
      <c r="V723" s="9">
        <f>sala[[#This Row],[Tiempo de Preparacion (Minutos)]]/1440</f>
        <v>4.0972222222222222E-2</v>
      </c>
      <c r="W723" s="10">
        <f>IF(sala[[#This Row],[Tiempo de permanencia]]-sala[[#This Row],[Tiempo de Preparacion (Horas)]]&lt;0,0,sala[[#This Row],[Tiempo de permanencia]]-sala[[#This Row],[Tiempo de Preparacion (Horas)]])</f>
        <v>1.2499999999676624E-2</v>
      </c>
      <c r="X723" t="str">
        <f>IF(sala[[#This Row],[Tiempo Degustacion]]=0,"NO", "SI")</f>
        <v>SI</v>
      </c>
    </row>
    <row r="724" spans="1:24" x14ac:dyDescent="0.45">
      <c r="A724" s="3">
        <v>12</v>
      </c>
      <c r="B724" t="s">
        <v>271</v>
      </c>
      <c r="C724">
        <v>2</v>
      </c>
      <c r="D724" s="1">
        <v>45023.065972222219</v>
      </c>
      <c r="E724" s="1">
        <v>45023.200694444444</v>
      </c>
      <c r="F724" t="s">
        <v>30</v>
      </c>
      <c r="G724" t="s">
        <v>14</v>
      </c>
      <c r="H724" t="s">
        <v>15</v>
      </c>
      <c r="I724" t="s">
        <v>1268</v>
      </c>
      <c r="J724" t="s">
        <v>21</v>
      </c>
      <c r="K724" s="3">
        <v>723</v>
      </c>
      <c r="L724" t="s">
        <v>79</v>
      </c>
      <c r="M724" t="s">
        <v>68</v>
      </c>
      <c r="N724" t="s">
        <v>55</v>
      </c>
      <c r="Q724" s="8">
        <v>126</v>
      </c>
      <c r="R724" t="str">
        <f>TEXT(sala[[#This Row],[Hora de Llegada]],"DD/MM/AAAA")</f>
        <v>07/04/2023</v>
      </c>
      <c r="S724" t="str">
        <f>UPPER(TEXT(sala[[#This Row],[Fecha factura]],"DDDD"))</f>
        <v>VIERNES</v>
      </c>
      <c r="T724" s="10">
        <f>sala[[#This Row],[Hora de Salida]] - sala[[#This Row],[Hora de Llegada]] + IF(sala[[#This Row],[Estado de la Mesa]]="Ocupada",15/1440,0)</f>
        <v>0.13472222222480923</v>
      </c>
      <c r="U724" s="2">
        <v>31</v>
      </c>
      <c r="V724" s="9">
        <f>sala[[#This Row],[Tiempo de Preparacion (Minutos)]]/1440</f>
        <v>2.1527777777777778E-2</v>
      </c>
      <c r="W724" s="10">
        <f>IF(sala[[#This Row],[Tiempo de permanencia]]-sala[[#This Row],[Tiempo de Preparacion (Horas)]]&lt;0,0,sala[[#This Row],[Tiempo de permanencia]]-sala[[#This Row],[Tiempo de Preparacion (Horas)]])</f>
        <v>0.11319444444703144</v>
      </c>
      <c r="X724" t="str">
        <f>IF(sala[[#This Row],[Tiempo Degustacion]]=0,"NO", "SI")</f>
        <v>SI</v>
      </c>
    </row>
    <row r="725" spans="1:24" x14ac:dyDescent="0.45">
      <c r="A725" s="3">
        <v>8</v>
      </c>
      <c r="B725" t="s">
        <v>151</v>
      </c>
      <c r="C725">
        <v>6</v>
      </c>
      <c r="D725" s="1">
        <v>45023.12222222222</v>
      </c>
      <c r="E725" s="1">
        <v>45023.177083333336</v>
      </c>
      <c r="F725" t="s">
        <v>26</v>
      </c>
      <c r="G725" t="s">
        <v>33</v>
      </c>
      <c r="H725" t="s">
        <v>15</v>
      </c>
      <c r="I725" t="s">
        <v>1269</v>
      </c>
      <c r="J725" t="s">
        <v>21</v>
      </c>
      <c r="K725" s="3">
        <v>724</v>
      </c>
      <c r="L725" t="s">
        <v>39</v>
      </c>
      <c r="M725" t="s">
        <v>390</v>
      </c>
      <c r="Q725" s="8">
        <v>66</v>
      </c>
      <c r="R725" t="str">
        <f>TEXT(sala[[#This Row],[Hora de Llegada]],"DD/MM/AAAA")</f>
        <v>07/04/2023</v>
      </c>
      <c r="S725" t="str">
        <f>UPPER(TEXT(sala[[#This Row],[Fecha factura]],"DDDD"))</f>
        <v>VIERNES</v>
      </c>
      <c r="T725" s="10">
        <f>sala[[#This Row],[Hora de Salida]] - sala[[#This Row],[Hora de Llegada]] + IF(sala[[#This Row],[Estado de la Mesa]]="Ocupada",15/1440,0)</f>
        <v>5.4861111115314998E-2</v>
      </c>
      <c r="U725" s="2">
        <v>56</v>
      </c>
      <c r="V725" s="9">
        <f>sala[[#This Row],[Tiempo de Preparacion (Minutos)]]/1440</f>
        <v>3.888888888888889E-2</v>
      </c>
      <c r="W725" s="10">
        <f>IF(sala[[#This Row],[Tiempo de permanencia]]-sala[[#This Row],[Tiempo de Preparacion (Horas)]]&lt;0,0,sala[[#This Row],[Tiempo de permanencia]]-sala[[#This Row],[Tiempo de Preparacion (Horas)]])</f>
        <v>1.5972222226426108E-2</v>
      </c>
      <c r="X725" t="str">
        <f>IF(sala[[#This Row],[Tiempo Degustacion]]=0,"NO", "SI")</f>
        <v>SI</v>
      </c>
    </row>
    <row r="726" spans="1:24" x14ac:dyDescent="0.45">
      <c r="A726" s="3">
        <v>10</v>
      </c>
      <c r="B726" t="s">
        <v>1270</v>
      </c>
      <c r="C726">
        <v>4</v>
      </c>
      <c r="D726" s="1">
        <v>45023.074999999997</v>
      </c>
      <c r="E726" s="1">
        <v>45023.138888888891</v>
      </c>
      <c r="F726" t="s">
        <v>30</v>
      </c>
      <c r="G726" t="s">
        <v>9</v>
      </c>
      <c r="H726" t="s">
        <v>15</v>
      </c>
      <c r="I726" t="s">
        <v>1271</v>
      </c>
      <c r="J726" t="s">
        <v>38</v>
      </c>
      <c r="K726" s="3">
        <v>725</v>
      </c>
      <c r="L726" t="s">
        <v>79</v>
      </c>
      <c r="M726" t="s">
        <v>98</v>
      </c>
      <c r="N726" t="s">
        <v>150</v>
      </c>
      <c r="Q726" s="8">
        <v>168</v>
      </c>
      <c r="R726" t="str">
        <f>TEXT(sala[[#This Row],[Hora de Llegada]],"DD/MM/AAAA")</f>
        <v>07/04/2023</v>
      </c>
      <c r="S726" t="str">
        <f>UPPER(TEXT(sala[[#This Row],[Fecha factura]],"DDDD"))</f>
        <v>VIERNES</v>
      </c>
      <c r="T726" s="10">
        <f>sala[[#This Row],[Hora de Salida]] - sala[[#This Row],[Hora de Llegada]] + IF(sala[[#This Row],[Estado de la Mesa]]="Ocupada",15/1440,0)</f>
        <v>7.4305555560082823E-2</v>
      </c>
      <c r="U726" s="2">
        <v>85</v>
      </c>
      <c r="V726" s="9">
        <f>sala[[#This Row],[Tiempo de Preparacion (Minutos)]]/1440</f>
        <v>5.9027777777777776E-2</v>
      </c>
      <c r="W726" s="10">
        <f>IF(sala[[#This Row],[Tiempo de permanencia]]-sala[[#This Row],[Tiempo de Preparacion (Horas)]]&lt;0,0,sala[[#This Row],[Tiempo de permanencia]]-sala[[#This Row],[Tiempo de Preparacion (Horas)]])</f>
        <v>1.5277777782305046E-2</v>
      </c>
      <c r="X726" t="str">
        <f>IF(sala[[#This Row],[Tiempo Degustacion]]=0,"NO", "SI")</f>
        <v>SI</v>
      </c>
    </row>
    <row r="727" spans="1:24" x14ac:dyDescent="0.45">
      <c r="A727" s="3">
        <v>11</v>
      </c>
      <c r="B727" t="s">
        <v>417</v>
      </c>
      <c r="C727">
        <v>2</v>
      </c>
      <c r="D727" s="1">
        <v>45023.102777777778</v>
      </c>
      <c r="E727" s="1">
        <v>45023.238194444442</v>
      </c>
      <c r="F727" t="s">
        <v>26</v>
      </c>
      <c r="G727" t="s">
        <v>14</v>
      </c>
      <c r="H727" t="s">
        <v>1357</v>
      </c>
      <c r="I727" t="s">
        <v>1272</v>
      </c>
      <c r="J727" t="s">
        <v>11</v>
      </c>
      <c r="K727" s="3">
        <v>726</v>
      </c>
      <c r="L727" t="s">
        <v>1359</v>
      </c>
      <c r="M727" t="s">
        <v>390</v>
      </c>
      <c r="N727" t="s">
        <v>24</v>
      </c>
      <c r="O727" t="s">
        <v>62</v>
      </c>
      <c r="Q727" s="8">
        <v>126</v>
      </c>
      <c r="R727" t="str">
        <f>TEXT(sala[[#This Row],[Hora de Llegada]],"DD/MM/AAAA")</f>
        <v>07/04/2023</v>
      </c>
      <c r="S727" t="str">
        <f>UPPER(TEXT(sala[[#This Row],[Fecha factura]],"DDDD"))</f>
        <v>VIERNES</v>
      </c>
      <c r="T727" s="10">
        <f>sala[[#This Row],[Hora de Salida]] - sala[[#This Row],[Hora de Llegada]] + IF(sala[[#This Row],[Estado de la Mesa]]="Ocupada",15/1440,0)</f>
        <v>0.13541666666424135</v>
      </c>
      <c r="U727" s="2">
        <v>74</v>
      </c>
      <c r="V727" s="9">
        <f>sala[[#This Row],[Tiempo de Preparacion (Minutos)]]/1440</f>
        <v>5.1388888888888887E-2</v>
      </c>
      <c r="W727" s="10">
        <f>IF(sala[[#This Row],[Tiempo de permanencia]]-sala[[#This Row],[Tiempo de Preparacion (Horas)]]&lt;0,0,sala[[#This Row],[Tiempo de permanencia]]-sala[[#This Row],[Tiempo de Preparacion (Horas)]])</f>
        <v>8.4027777775352461E-2</v>
      </c>
      <c r="X727" t="str">
        <f>IF(sala[[#This Row],[Tiempo Degustacion]]=0,"NO", "SI")</f>
        <v>SI</v>
      </c>
    </row>
    <row r="728" spans="1:24" x14ac:dyDescent="0.45">
      <c r="A728" s="3">
        <v>17</v>
      </c>
      <c r="B728" t="s">
        <v>1065</v>
      </c>
      <c r="C728">
        <v>6</v>
      </c>
      <c r="D728" s="1">
        <v>45023.021527777775</v>
      </c>
      <c r="E728" s="1">
        <v>45023.126388888886</v>
      </c>
      <c r="F728" t="s">
        <v>19</v>
      </c>
      <c r="G728" t="s">
        <v>33</v>
      </c>
      <c r="H728" t="s">
        <v>1356</v>
      </c>
      <c r="I728" t="s">
        <v>1273</v>
      </c>
      <c r="J728" t="s">
        <v>11</v>
      </c>
      <c r="K728" s="3">
        <v>727</v>
      </c>
      <c r="L728" t="s">
        <v>17</v>
      </c>
      <c r="M728" t="s">
        <v>279</v>
      </c>
      <c r="Q728" s="8">
        <v>40</v>
      </c>
      <c r="R728" t="str">
        <f>TEXT(sala[[#This Row],[Hora de Llegada]],"DD/MM/AAAA")</f>
        <v>07/04/2023</v>
      </c>
      <c r="S728" t="str">
        <f>UPPER(TEXT(sala[[#This Row],[Fecha factura]],"DDDD"))</f>
        <v>VIERNES</v>
      </c>
      <c r="T728" s="10">
        <f>sala[[#This Row],[Hora de Salida]] - sala[[#This Row],[Hora de Llegada]] + IF(sala[[#This Row],[Estado de la Mesa]]="Ocupada",15/1440,0)</f>
        <v>0.10486111111094942</v>
      </c>
      <c r="U728" s="2">
        <v>21</v>
      </c>
      <c r="V728" s="9">
        <f>sala[[#This Row],[Tiempo de Preparacion (Minutos)]]/1440</f>
        <v>1.4583333333333334E-2</v>
      </c>
      <c r="W728" s="10">
        <f>IF(sala[[#This Row],[Tiempo de permanencia]]-sala[[#This Row],[Tiempo de Preparacion (Horas)]]&lt;0,0,sala[[#This Row],[Tiempo de permanencia]]-sala[[#This Row],[Tiempo de Preparacion (Horas)]])</f>
        <v>9.0277777777616086E-2</v>
      </c>
      <c r="X728" t="str">
        <f>IF(sala[[#This Row],[Tiempo Degustacion]]=0,"NO", "SI")</f>
        <v>SI</v>
      </c>
    </row>
    <row r="729" spans="1:24" x14ac:dyDescent="0.45">
      <c r="A729" s="3">
        <v>9</v>
      </c>
      <c r="B729" t="s">
        <v>652</v>
      </c>
      <c r="C729">
        <v>6</v>
      </c>
      <c r="D729" s="1">
        <v>45023.087500000001</v>
      </c>
      <c r="E729" s="1">
        <v>45023.186805555553</v>
      </c>
      <c r="F729" t="s">
        <v>13</v>
      </c>
      <c r="G729" t="s">
        <v>14</v>
      </c>
      <c r="H729" t="s">
        <v>1356</v>
      </c>
      <c r="I729" t="s">
        <v>1274</v>
      </c>
      <c r="J729" t="s">
        <v>38</v>
      </c>
      <c r="K729" s="3">
        <v>728</v>
      </c>
      <c r="L729" t="s">
        <v>105</v>
      </c>
      <c r="M729" t="s">
        <v>143</v>
      </c>
      <c r="N729" t="s">
        <v>116</v>
      </c>
      <c r="O729" t="s">
        <v>87</v>
      </c>
      <c r="Q729" s="8">
        <v>195</v>
      </c>
      <c r="R729" t="str">
        <f>TEXT(sala[[#This Row],[Hora de Llegada]],"DD/MM/AAAA")</f>
        <v>07/04/2023</v>
      </c>
      <c r="S729" t="str">
        <f>UPPER(TEXT(sala[[#This Row],[Fecha factura]],"DDDD"))</f>
        <v>VIERNES</v>
      </c>
      <c r="T729" s="10">
        <f>sala[[#This Row],[Hora de Salida]] - sala[[#This Row],[Hora de Llegada]] + IF(sala[[#This Row],[Estado de la Mesa]]="Ocupada",15/1440,0)</f>
        <v>0.1097222222185034</v>
      </c>
      <c r="U729" s="2">
        <v>72</v>
      </c>
      <c r="V729" s="9">
        <f>sala[[#This Row],[Tiempo de Preparacion (Minutos)]]/1440</f>
        <v>0.05</v>
      </c>
      <c r="W729" s="10">
        <f>IF(sala[[#This Row],[Tiempo de permanencia]]-sala[[#This Row],[Tiempo de Preparacion (Horas)]]&lt;0,0,sala[[#This Row],[Tiempo de permanencia]]-sala[[#This Row],[Tiempo de Preparacion (Horas)]])</f>
        <v>5.9722222218503401E-2</v>
      </c>
      <c r="X729" t="str">
        <f>IF(sala[[#This Row],[Tiempo Degustacion]]=0,"NO", "SI")</f>
        <v>SI</v>
      </c>
    </row>
    <row r="730" spans="1:24" x14ac:dyDescent="0.45">
      <c r="A730" s="3">
        <v>20</v>
      </c>
      <c r="B730" t="s">
        <v>509</v>
      </c>
      <c r="C730">
        <v>2</v>
      </c>
      <c r="D730" s="1">
        <v>45023.117361111108</v>
      </c>
      <c r="E730" s="1">
        <v>45023.253472222219</v>
      </c>
      <c r="F730" t="s">
        <v>26</v>
      </c>
      <c r="G730" t="s">
        <v>14</v>
      </c>
      <c r="H730" t="s">
        <v>1357</v>
      </c>
      <c r="I730" t="s">
        <v>1149</v>
      </c>
      <c r="J730" t="s">
        <v>38</v>
      </c>
      <c r="K730" s="3">
        <v>729</v>
      </c>
      <c r="L730" t="s">
        <v>50</v>
      </c>
      <c r="M730" t="s">
        <v>98</v>
      </c>
      <c r="N730" t="s">
        <v>86</v>
      </c>
      <c r="Q730" s="8">
        <v>128</v>
      </c>
      <c r="R730" t="str">
        <f>TEXT(sala[[#This Row],[Hora de Llegada]],"DD/MM/AAAA")</f>
        <v>07/04/2023</v>
      </c>
      <c r="S730" t="str">
        <f>UPPER(TEXT(sala[[#This Row],[Fecha factura]],"DDDD"))</f>
        <v>VIERNES</v>
      </c>
      <c r="T730" s="10">
        <f>sala[[#This Row],[Hora de Salida]] - sala[[#This Row],[Hora de Llegada]] + IF(sala[[#This Row],[Estado de la Mesa]]="Ocupada",15/1440,0)</f>
        <v>0.14652777777761608</v>
      </c>
      <c r="U730" s="2">
        <v>65</v>
      </c>
      <c r="V730" s="9">
        <f>sala[[#This Row],[Tiempo de Preparacion (Minutos)]]/1440</f>
        <v>4.5138888888888888E-2</v>
      </c>
      <c r="W730" s="10">
        <f>IF(sala[[#This Row],[Tiempo de permanencia]]-sala[[#This Row],[Tiempo de Preparacion (Horas)]]&lt;0,0,sala[[#This Row],[Tiempo de permanencia]]-sala[[#This Row],[Tiempo de Preparacion (Horas)]])</f>
        <v>0.10138888888872719</v>
      </c>
      <c r="X730" t="str">
        <f>IF(sala[[#This Row],[Tiempo Degustacion]]=0,"NO", "SI")</f>
        <v>SI</v>
      </c>
    </row>
    <row r="731" spans="1:24" x14ac:dyDescent="0.45">
      <c r="A731" s="3">
        <v>8</v>
      </c>
      <c r="B731" t="s">
        <v>1082</v>
      </c>
      <c r="C731">
        <v>3</v>
      </c>
      <c r="D731" s="1">
        <v>45023.020138888889</v>
      </c>
      <c r="E731" s="1">
        <v>45023.106249999997</v>
      </c>
      <c r="F731" t="s">
        <v>8</v>
      </c>
      <c r="G731" t="s">
        <v>9</v>
      </c>
      <c r="H731" t="s">
        <v>1357</v>
      </c>
      <c r="I731" t="s">
        <v>1275</v>
      </c>
      <c r="J731" t="s">
        <v>38</v>
      </c>
      <c r="K731" s="3">
        <v>730</v>
      </c>
      <c r="L731" t="s">
        <v>1359</v>
      </c>
      <c r="M731" t="s">
        <v>123</v>
      </c>
      <c r="N731" t="s">
        <v>46</v>
      </c>
      <c r="Q731" s="8">
        <v>114</v>
      </c>
      <c r="R731" t="str">
        <f>TEXT(sala[[#This Row],[Hora de Llegada]],"DD/MM/AAAA")</f>
        <v>07/04/2023</v>
      </c>
      <c r="S731" t="str">
        <f>UPPER(TEXT(sala[[#This Row],[Fecha factura]],"DDDD"))</f>
        <v>VIERNES</v>
      </c>
      <c r="T731" s="10">
        <f>sala[[#This Row],[Hora de Salida]] - sala[[#This Row],[Hora de Llegada]] + IF(sala[[#This Row],[Estado de la Mesa]]="Ocupada",15/1440,0)</f>
        <v>9.6527777774705711E-2</v>
      </c>
      <c r="U731" s="2">
        <v>79</v>
      </c>
      <c r="V731" s="9">
        <f>sala[[#This Row],[Tiempo de Preparacion (Minutos)]]/1440</f>
        <v>5.486111111111111E-2</v>
      </c>
      <c r="W731" s="10">
        <f>IF(sala[[#This Row],[Tiempo de permanencia]]-sala[[#This Row],[Tiempo de Preparacion (Horas)]]&lt;0,0,sala[[#This Row],[Tiempo de permanencia]]-sala[[#This Row],[Tiempo de Preparacion (Horas)]])</f>
        <v>4.1666666663594601E-2</v>
      </c>
      <c r="X731" t="str">
        <f>IF(sala[[#This Row],[Tiempo Degustacion]]=0,"NO", "SI")</f>
        <v>SI</v>
      </c>
    </row>
    <row r="732" spans="1:24" x14ac:dyDescent="0.45">
      <c r="A732" s="3">
        <v>17</v>
      </c>
      <c r="B732" t="s">
        <v>807</v>
      </c>
      <c r="C732">
        <v>3</v>
      </c>
      <c r="D732" s="1">
        <v>45023.136111111111</v>
      </c>
      <c r="E732" s="1">
        <v>45023.267361111109</v>
      </c>
      <c r="F732" t="s">
        <v>19</v>
      </c>
      <c r="G732" t="s">
        <v>9</v>
      </c>
      <c r="H732" t="s">
        <v>1357</v>
      </c>
      <c r="I732" t="s">
        <v>1276</v>
      </c>
      <c r="J732" t="s">
        <v>11</v>
      </c>
      <c r="K732" s="3">
        <v>731</v>
      </c>
      <c r="L732" t="s">
        <v>79</v>
      </c>
      <c r="M732" t="s">
        <v>480</v>
      </c>
      <c r="Q732" s="8">
        <v>64</v>
      </c>
      <c r="R732" t="str">
        <f>TEXT(sala[[#This Row],[Hora de Llegada]],"DD/MM/AAAA")</f>
        <v>07/04/2023</v>
      </c>
      <c r="S732" t="str">
        <f>UPPER(TEXT(sala[[#This Row],[Fecha factura]],"DDDD"))</f>
        <v>VIERNES</v>
      </c>
      <c r="T732" s="10">
        <f>sala[[#This Row],[Hora de Salida]] - sala[[#This Row],[Hora de Llegada]] + IF(sala[[#This Row],[Estado de la Mesa]]="Ocupada",15/1440,0)</f>
        <v>0.13124999999854481</v>
      </c>
      <c r="U732" s="2">
        <v>47</v>
      </c>
      <c r="V732" s="9">
        <f>sala[[#This Row],[Tiempo de Preparacion (Minutos)]]/1440</f>
        <v>3.2638888888888891E-2</v>
      </c>
      <c r="W732" s="10">
        <f>IF(sala[[#This Row],[Tiempo de permanencia]]-sala[[#This Row],[Tiempo de Preparacion (Horas)]]&lt;0,0,sala[[#This Row],[Tiempo de permanencia]]-sala[[#This Row],[Tiempo de Preparacion (Horas)]])</f>
        <v>9.8611111109655925E-2</v>
      </c>
      <c r="X732" t="str">
        <f>IF(sala[[#This Row],[Tiempo Degustacion]]=0,"NO", "SI")</f>
        <v>SI</v>
      </c>
    </row>
    <row r="733" spans="1:24" x14ac:dyDescent="0.45">
      <c r="A733" s="3">
        <v>12</v>
      </c>
      <c r="B733" t="s">
        <v>1277</v>
      </c>
      <c r="C733">
        <v>3</v>
      </c>
      <c r="D733" s="1">
        <v>45023.136805555558</v>
      </c>
      <c r="E733" s="1">
        <v>45023.300694444442</v>
      </c>
      <c r="F733" t="s">
        <v>30</v>
      </c>
      <c r="G733" t="s">
        <v>9</v>
      </c>
      <c r="H733" t="s">
        <v>1357</v>
      </c>
      <c r="I733" t="s">
        <v>1278</v>
      </c>
      <c r="J733" t="s">
        <v>11</v>
      </c>
      <c r="K733" s="3">
        <v>732</v>
      </c>
      <c r="L733" t="s">
        <v>22</v>
      </c>
      <c r="M733" t="s">
        <v>80</v>
      </c>
      <c r="N733" t="s">
        <v>76</v>
      </c>
      <c r="O733" t="s">
        <v>24</v>
      </c>
      <c r="Q733" s="8">
        <v>306</v>
      </c>
      <c r="R733" t="str">
        <f>TEXT(sala[[#This Row],[Hora de Llegada]],"DD/MM/AAAA")</f>
        <v>07/04/2023</v>
      </c>
      <c r="S733" t="str">
        <f>UPPER(TEXT(sala[[#This Row],[Fecha factura]],"DDDD"))</f>
        <v>VIERNES</v>
      </c>
      <c r="T733" s="10">
        <f>sala[[#This Row],[Hora de Salida]] - sala[[#This Row],[Hora de Llegada]] + IF(sala[[#This Row],[Estado de la Mesa]]="Ocupada",15/1440,0)</f>
        <v>0.163888888884685</v>
      </c>
      <c r="U733" s="2">
        <v>121</v>
      </c>
      <c r="V733" s="9">
        <f>sala[[#This Row],[Tiempo de Preparacion (Minutos)]]/1440</f>
        <v>8.4027777777777785E-2</v>
      </c>
      <c r="W733" s="10">
        <f>IF(sala[[#This Row],[Tiempo de permanencia]]-sala[[#This Row],[Tiempo de Preparacion (Horas)]]&lt;0,0,sala[[#This Row],[Tiempo de permanencia]]-sala[[#This Row],[Tiempo de Preparacion (Horas)]])</f>
        <v>7.9861111106907218E-2</v>
      </c>
      <c r="X733" t="str">
        <f>IF(sala[[#This Row],[Tiempo Degustacion]]=0,"NO", "SI")</f>
        <v>SI</v>
      </c>
    </row>
    <row r="734" spans="1:24" x14ac:dyDescent="0.45">
      <c r="A734" s="3">
        <v>14</v>
      </c>
      <c r="B734" t="s">
        <v>386</v>
      </c>
      <c r="C734">
        <v>6</v>
      </c>
      <c r="D734" s="1">
        <v>45023.152777777781</v>
      </c>
      <c r="E734" s="1">
        <v>45023.227777777778</v>
      </c>
      <c r="F734" t="s">
        <v>30</v>
      </c>
      <c r="G734" t="s">
        <v>33</v>
      </c>
      <c r="H734" t="s">
        <v>1357</v>
      </c>
      <c r="I734" t="s">
        <v>1279</v>
      </c>
      <c r="J734" t="s">
        <v>21</v>
      </c>
      <c r="K734" s="3">
        <v>733</v>
      </c>
      <c r="L734" t="s">
        <v>105</v>
      </c>
      <c r="M734" t="s">
        <v>131</v>
      </c>
      <c r="N734" t="s">
        <v>46</v>
      </c>
      <c r="O734" t="s">
        <v>116</v>
      </c>
      <c r="Q734" s="8">
        <v>186</v>
      </c>
      <c r="R734" t="str">
        <f>TEXT(sala[[#This Row],[Hora de Llegada]],"DD/MM/AAAA")</f>
        <v>07/04/2023</v>
      </c>
      <c r="S734" t="str">
        <f>UPPER(TEXT(sala[[#This Row],[Fecha factura]],"DDDD"))</f>
        <v>VIERNES</v>
      </c>
      <c r="T734" s="10">
        <f>sala[[#This Row],[Hora de Salida]] - sala[[#This Row],[Hora de Llegada]] + IF(sala[[#This Row],[Estado de la Mesa]]="Ocupada",15/1440,0)</f>
        <v>7.4999999997089617E-2</v>
      </c>
      <c r="U734" s="2">
        <v>74</v>
      </c>
      <c r="V734" s="9">
        <f>sala[[#This Row],[Tiempo de Preparacion (Minutos)]]/1440</f>
        <v>5.1388888888888887E-2</v>
      </c>
      <c r="W734" s="10">
        <f>IF(sala[[#This Row],[Tiempo de permanencia]]-sala[[#This Row],[Tiempo de Preparacion (Horas)]]&lt;0,0,sala[[#This Row],[Tiempo de permanencia]]-sala[[#This Row],[Tiempo de Preparacion (Horas)]])</f>
        <v>2.361111110820073E-2</v>
      </c>
      <c r="X734" t="str">
        <f>IF(sala[[#This Row],[Tiempo Degustacion]]=0,"NO", "SI")</f>
        <v>SI</v>
      </c>
    </row>
    <row r="735" spans="1:24" x14ac:dyDescent="0.45">
      <c r="A735" s="3">
        <v>14</v>
      </c>
      <c r="B735" t="s">
        <v>1280</v>
      </c>
      <c r="C735">
        <v>2</v>
      </c>
      <c r="D735" s="1">
        <v>45023.102083333331</v>
      </c>
      <c r="E735" s="1">
        <v>45023.206250000003</v>
      </c>
      <c r="F735" t="s">
        <v>19</v>
      </c>
      <c r="G735" t="s">
        <v>9</v>
      </c>
      <c r="H735" t="s">
        <v>15</v>
      </c>
      <c r="I735" t="s">
        <v>1281</v>
      </c>
      <c r="J735" t="s">
        <v>21</v>
      </c>
      <c r="K735" s="3">
        <v>734</v>
      </c>
      <c r="L735" t="s">
        <v>39</v>
      </c>
      <c r="M735" t="s">
        <v>480</v>
      </c>
      <c r="N735" t="s">
        <v>46</v>
      </c>
      <c r="O735" t="s">
        <v>47</v>
      </c>
      <c r="Q735" s="8">
        <v>139</v>
      </c>
      <c r="R735" t="str">
        <f>TEXT(sala[[#This Row],[Hora de Llegada]],"DD/MM/AAAA")</f>
        <v>07/04/2023</v>
      </c>
      <c r="S735" t="str">
        <f>UPPER(TEXT(sala[[#This Row],[Fecha factura]],"DDDD"))</f>
        <v>VIERNES</v>
      </c>
      <c r="T735" s="10">
        <f>sala[[#This Row],[Hora de Salida]] - sala[[#This Row],[Hora de Llegada]] + IF(sala[[#This Row],[Estado de la Mesa]]="Ocupada",15/1440,0)</f>
        <v>0.10416666667151731</v>
      </c>
      <c r="U735" s="2">
        <v>52</v>
      </c>
      <c r="V735" s="9">
        <f>sala[[#This Row],[Tiempo de Preparacion (Minutos)]]/1440</f>
        <v>3.6111111111111108E-2</v>
      </c>
      <c r="W735" s="10">
        <f>IF(sala[[#This Row],[Tiempo de permanencia]]-sala[[#This Row],[Tiempo de Preparacion (Horas)]]&lt;0,0,sala[[#This Row],[Tiempo de permanencia]]-sala[[#This Row],[Tiempo de Preparacion (Horas)]])</f>
        <v>6.8055555560406197E-2</v>
      </c>
      <c r="X735" t="str">
        <f>IF(sala[[#This Row],[Tiempo Degustacion]]=0,"NO", "SI")</f>
        <v>SI</v>
      </c>
    </row>
    <row r="736" spans="1:24" x14ac:dyDescent="0.45">
      <c r="A736" s="3">
        <v>20</v>
      </c>
      <c r="B736" t="s">
        <v>668</v>
      </c>
      <c r="C736">
        <v>4</v>
      </c>
      <c r="D736" s="1">
        <v>45023.077777777777</v>
      </c>
      <c r="E736" s="1">
        <v>45023.157638888886</v>
      </c>
      <c r="F736" t="s">
        <v>8</v>
      </c>
      <c r="G736" t="s">
        <v>14</v>
      </c>
      <c r="H736" t="s">
        <v>1357</v>
      </c>
      <c r="I736" t="s">
        <v>1282</v>
      </c>
      <c r="J736" t="s">
        <v>21</v>
      </c>
      <c r="K736" s="3">
        <v>735</v>
      </c>
      <c r="L736" t="s">
        <v>1359</v>
      </c>
      <c r="M736" t="s">
        <v>385</v>
      </c>
      <c r="N736" t="s">
        <v>87</v>
      </c>
      <c r="Q736" s="8">
        <v>142</v>
      </c>
      <c r="R736" t="str">
        <f>TEXT(sala[[#This Row],[Hora de Llegada]],"DD/MM/AAAA")</f>
        <v>07/04/2023</v>
      </c>
      <c r="S736" t="str">
        <f>UPPER(TEXT(sala[[#This Row],[Fecha factura]],"DDDD"))</f>
        <v>VIERNES</v>
      </c>
      <c r="T736" s="10">
        <f>sala[[#This Row],[Hora de Salida]] - sala[[#This Row],[Hora de Llegada]] + IF(sala[[#This Row],[Estado de la Mesa]]="Ocupada",15/1440,0)</f>
        <v>7.9861111109494232E-2</v>
      </c>
      <c r="U736" s="2">
        <v>87</v>
      </c>
      <c r="V736" s="9">
        <f>sala[[#This Row],[Tiempo de Preparacion (Minutos)]]/1440</f>
        <v>6.0416666666666667E-2</v>
      </c>
      <c r="W736" s="10">
        <f>IF(sala[[#This Row],[Tiempo de permanencia]]-sala[[#This Row],[Tiempo de Preparacion (Horas)]]&lt;0,0,sala[[#This Row],[Tiempo de permanencia]]-sala[[#This Row],[Tiempo de Preparacion (Horas)]])</f>
        <v>1.9444444442827565E-2</v>
      </c>
      <c r="X736" t="str">
        <f>IF(sala[[#This Row],[Tiempo Degustacion]]=0,"NO", "SI")</f>
        <v>SI</v>
      </c>
    </row>
    <row r="737" spans="1:24" x14ac:dyDescent="0.45">
      <c r="A737" s="3">
        <v>17</v>
      </c>
      <c r="B737" t="s">
        <v>399</v>
      </c>
      <c r="C737">
        <v>2</v>
      </c>
      <c r="D737" s="1">
        <v>45023.047222222223</v>
      </c>
      <c r="E737" s="1">
        <v>45023.14166666667</v>
      </c>
      <c r="F737" t="s">
        <v>30</v>
      </c>
      <c r="G737" t="s">
        <v>14</v>
      </c>
      <c r="H737" t="s">
        <v>1357</v>
      </c>
      <c r="I737" t="s">
        <v>1001</v>
      </c>
      <c r="J737" t="s">
        <v>38</v>
      </c>
      <c r="K737" s="3">
        <v>736</v>
      </c>
      <c r="L737" t="s">
        <v>1359</v>
      </c>
      <c r="M737" t="s">
        <v>390</v>
      </c>
      <c r="N737" t="s">
        <v>42</v>
      </c>
      <c r="O737" t="s">
        <v>23</v>
      </c>
      <c r="Q737" s="8">
        <v>215</v>
      </c>
      <c r="R737" t="str">
        <f>TEXT(sala[[#This Row],[Hora de Llegada]],"DD/MM/AAAA")</f>
        <v>07/04/2023</v>
      </c>
      <c r="S737" t="str">
        <f>UPPER(TEXT(sala[[#This Row],[Fecha factura]],"DDDD"))</f>
        <v>VIERNES</v>
      </c>
      <c r="T737" s="10">
        <f>sala[[#This Row],[Hora de Salida]] - sala[[#This Row],[Hora de Llegada]] + IF(sala[[#This Row],[Estado de la Mesa]]="Ocupada",15/1440,0)</f>
        <v>0.10486111111337475</v>
      </c>
      <c r="U737" s="2">
        <v>92</v>
      </c>
      <c r="V737" s="9">
        <f>sala[[#This Row],[Tiempo de Preparacion (Minutos)]]/1440</f>
        <v>6.3888888888888884E-2</v>
      </c>
      <c r="W737" s="10">
        <f>IF(sala[[#This Row],[Tiempo de permanencia]]-sala[[#This Row],[Tiempo de Preparacion (Horas)]]&lt;0,0,sala[[#This Row],[Tiempo de permanencia]]-sala[[#This Row],[Tiempo de Preparacion (Horas)]])</f>
        <v>4.0972222224485863E-2</v>
      </c>
      <c r="X737" t="str">
        <f>IF(sala[[#This Row],[Tiempo Degustacion]]=0,"NO", "SI")</f>
        <v>SI</v>
      </c>
    </row>
    <row r="738" spans="1:24" x14ac:dyDescent="0.45">
      <c r="A738" s="3">
        <v>6</v>
      </c>
      <c r="B738" t="s">
        <v>1283</v>
      </c>
      <c r="C738">
        <v>1</v>
      </c>
      <c r="D738" s="1">
        <v>45023.027083333334</v>
      </c>
      <c r="E738" s="1">
        <v>45023.129166666666</v>
      </c>
      <c r="F738" t="s">
        <v>19</v>
      </c>
      <c r="G738" t="s">
        <v>14</v>
      </c>
      <c r="H738" t="s">
        <v>1356</v>
      </c>
      <c r="I738" t="s">
        <v>1284</v>
      </c>
      <c r="J738" t="s">
        <v>11</v>
      </c>
      <c r="K738" s="3">
        <v>737</v>
      </c>
      <c r="L738" t="s">
        <v>28</v>
      </c>
      <c r="M738" t="s">
        <v>58</v>
      </c>
      <c r="N738" t="s">
        <v>161</v>
      </c>
      <c r="Q738" s="8">
        <v>118</v>
      </c>
      <c r="R738" t="str">
        <f>TEXT(sala[[#This Row],[Hora de Llegada]],"DD/MM/AAAA")</f>
        <v>07/04/2023</v>
      </c>
      <c r="S738" t="str">
        <f>UPPER(TEXT(sala[[#This Row],[Fecha factura]],"DDDD"))</f>
        <v>VIERNES</v>
      </c>
      <c r="T738" s="10">
        <f>sala[[#This Row],[Hora de Salida]] - sala[[#This Row],[Hora de Llegada]] + IF(sala[[#This Row],[Estado de la Mesa]]="Ocupada",15/1440,0)</f>
        <v>0.10208333333139308</v>
      </c>
      <c r="U738" s="2">
        <v>22</v>
      </c>
      <c r="V738" s="9">
        <f>sala[[#This Row],[Tiempo de Preparacion (Minutos)]]/1440</f>
        <v>1.5277777777777777E-2</v>
      </c>
      <c r="W738" s="10">
        <f>IF(sala[[#This Row],[Tiempo de permanencia]]-sala[[#This Row],[Tiempo de Preparacion (Horas)]]&lt;0,0,sala[[#This Row],[Tiempo de permanencia]]-sala[[#This Row],[Tiempo de Preparacion (Horas)]])</f>
        <v>8.6805555553615299E-2</v>
      </c>
      <c r="X738" t="str">
        <f>IF(sala[[#This Row],[Tiempo Degustacion]]=0,"NO", "SI")</f>
        <v>SI</v>
      </c>
    </row>
    <row r="739" spans="1:24" x14ac:dyDescent="0.45">
      <c r="A739" s="3">
        <v>15</v>
      </c>
      <c r="B739" t="s">
        <v>963</v>
      </c>
      <c r="C739">
        <v>1</v>
      </c>
      <c r="D739" s="1">
        <v>45023.035416666666</v>
      </c>
      <c r="E739" s="1">
        <v>45023.086111111108</v>
      </c>
      <c r="F739" t="s">
        <v>8</v>
      </c>
      <c r="G739" t="s">
        <v>9</v>
      </c>
      <c r="H739" t="s">
        <v>1357</v>
      </c>
      <c r="I739" t="s">
        <v>1285</v>
      </c>
      <c r="J739" t="s">
        <v>38</v>
      </c>
      <c r="K739" s="3">
        <v>738</v>
      </c>
      <c r="L739" t="s">
        <v>1359</v>
      </c>
      <c r="M739" t="s">
        <v>297</v>
      </c>
      <c r="N739" t="s">
        <v>42</v>
      </c>
      <c r="O739" t="s">
        <v>72</v>
      </c>
      <c r="Q739" s="8">
        <v>134</v>
      </c>
      <c r="R739" t="str">
        <f>TEXT(sala[[#This Row],[Hora de Llegada]],"DD/MM/AAAA")</f>
        <v>07/04/2023</v>
      </c>
      <c r="S739" t="str">
        <f>UPPER(TEXT(sala[[#This Row],[Fecha factura]],"DDDD"))</f>
        <v>VIERNES</v>
      </c>
      <c r="T739" s="10">
        <f>sala[[#This Row],[Hora de Salida]] - sala[[#This Row],[Hora de Llegada]] + IF(sala[[#This Row],[Estado de la Mesa]]="Ocupada",15/1440,0)</f>
        <v>6.1111111109009165E-2</v>
      </c>
      <c r="U739" s="2">
        <v>94</v>
      </c>
      <c r="V739" s="9">
        <f>sala[[#This Row],[Tiempo de Preparacion (Minutos)]]/1440</f>
        <v>6.5277777777777782E-2</v>
      </c>
      <c r="W739" s="10">
        <f>IF(sala[[#This Row],[Tiempo de permanencia]]-sala[[#This Row],[Tiempo de Preparacion (Horas)]]&lt;0,0,sala[[#This Row],[Tiempo de permanencia]]-sala[[#This Row],[Tiempo de Preparacion (Horas)]])</f>
        <v>0</v>
      </c>
      <c r="X739" t="str">
        <f>IF(sala[[#This Row],[Tiempo Degustacion]]=0,"NO", "SI")</f>
        <v>NO</v>
      </c>
    </row>
    <row r="740" spans="1:24" x14ac:dyDescent="0.45">
      <c r="A740" s="3">
        <v>10</v>
      </c>
      <c r="B740" t="s">
        <v>1286</v>
      </c>
      <c r="C740">
        <v>5</v>
      </c>
      <c r="D740" s="1">
        <v>45023.161805555559</v>
      </c>
      <c r="E740" s="1">
        <v>45023.256944444445</v>
      </c>
      <c r="F740" t="s">
        <v>19</v>
      </c>
      <c r="G740" t="s">
        <v>9</v>
      </c>
      <c r="H740" t="s">
        <v>1356</v>
      </c>
      <c r="I740" t="s">
        <v>1287</v>
      </c>
      <c r="J740" t="s">
        <v>11</v>
      </c>
      <c r="K740" s="3">
        <v>739</v>
      </c>
      <c r="L740" t="s">
        <v>17</v>
      </c>
      <c r="M740" t="s">
        <v>385</v>
      </c>
      <c r="Q740" s="8">
        <v>46</v>
      </c>
      <c r="R740" t="str">
        <f>TEXT(sala[[#This Row],[Hora de Llegada]],"DD/MM/AAAA")</f>
        <v>07/04/2023</v>
      </c>
      <c r="S740" t="str">
        <f>UPPER(TEXT(sala[[#This Row],[Fecha factura]],"DDDD"))</f>
        <v>VIERNES</v>
      </c>
      <c r="T740" s="10">
        <f>sala[[#This Row],[Hora de Salida]] - sala[[#This Row],[Hora de Llegada]] + IF(sala[[#This Row],[Estado de la Mesa]]="Ocupada",15/1440,0)</f>
        <v>9.5138888886140194E-2</v>
      </c>
      <c r="U740" s="2">
        <v>54</v>
      </c>
      <c r="V740" s="9">
        <f>sala[[#This Row],[Tiempo de Preparacion (Minutos)]]/1440</f>
        <v>3.7499999999999999E-2</v>
      </c>
      <c r="W740" s="10">
        <f>IF(sala[[#This Row],[Tiempo de permanencia]]-sala[[#This Row],[Tiempo de Preparacion (Horas)]]&lt;0,0,sala[[#This Row],[Tiempo de permanencia]]-sala[[#This Row],[Tiempo de Preparacion (Horas)]])</f>
        <v>5.7638888886140195E-2</v>
      </c>
      <c r="X740" t="str">
        <f>IF(sala[[#This Row],[Tiempo Degustacion]]=0,"NO", "SI")</f>
        <v>SI</v>
      </c>
    </row>
    <row r="741" spans="1:24" x14ac:dyDescent="0.45">
      <c r="A741" s="3">
        <v>16</v>
      </c>
      <c r="B741" t="s">
        <v>1288</v>
      </c>
      <c r="C741">
        <v>6</v>
      </c>
      <c r="D741" s="1">
        <v>45023.15902777778</v>
      </c>
      <c r="E741" s="1">
        <v>45023.26666666667</v>
      </c>
      <c r="F741" t="s">
        <v>13</v>
      </c>
      <c r="G741" t="s">
        <v>9</v>
      </c>
      <c r="H741" t="s">
        <v>1356</v>
      </c>
      <c r="I741" t="s">
        <v>1289</v>
      </c>
      <c r="J741" t="s">
        <v>11</v>
      </c>
      <c r="K741" s="3">
        <v>740</v>
      </c>
      <c r="L741" t="s">
        <v>71</v>
      </c>
      <c r="M741" t="s">
        <v>68</v>
      </c>
      <c r="N741" t="s">
        <v>87</v>
      </c>
      <c r="O741" t="s">
        <v>24</v>
      </c>
      <c r="P741" t="s">
        <v>62</v>
      </c>
      <c r="Q741" s="8">
        <v>293</v>
      </c>
      <c r="R741" t="str">
        <f>TEXT(sala[[#This Row],[Hora de Llegada]],"DD/MM/AAAA")</f>
        <v>07/04/2023</v>
      </c>
      <c r="S741" t="str">
        <f>UPPER(TEXT(sala[[#This Row],[Fecha factura]],"DDDD"))</f>
        <v>VIERNES</v>
      </c>
      <c r="T741" s="10">
        <f>sala[[#This Row],[Hora de Salida]] - sala[[#This Row],[Hora de Llegada]] + IF(sala[[#This Row],[Estado de la Mesa]]="Ocupada",15/1440,0)</f>
        <v>0.10763888889050577</v>
      </c>
      <c r="U741" s="2">
        <v>113</v>
      </c>
      <c r="V741" s="9">
        <f>sala[[#This Row],[Tiempo de Preparacion (Minutos)]]/1440</f>
        <v>7.8472222222222221E-2</v>
      </c>
      <c r="W741" s="10">
        <f>IF(sala[[#This Row],[Tiempo de permanencia]]-sala[[#This Row],[Tiempo de Preparacion (Horas)]]&lt;0,0,sala[[#This Row],[Tiempo de permanencia]]-sala[[#This Row],[Tiempo de Preparacion (Horas)]])</f>
        <v>2.9166666668283547E-2</v>
      </c>
      <c r="X741" t="str">
        <f>IF(sala[[#This Row],[Tiempo Degustacion]]=0,"NO", "SI")</f>
        <v>SI</v>
      </c>
    </row>
    <row r="742" spans="1:24" x14ac:dyDescent="0.45">
      <c r="A742" s="3">
        <v>14</v>
      </c>
      <c r="B742" t="s">
        <v>788</v>
      </c>
      <c r="C742">
        <v>4</v>
      </c>
      <c r="D742" s="1">
        <v>45023.020138888889</v>
      </c>
      <c r="E742" s="1">
        <v>45023.182638888888</v>
      </c>
      <c r="F742" t="s">
        <v>19</v>
      </c>
      <c r="G742" t="s">
        <v>9</v>
      </c>
      <c r="H742" t="s">
        <v>1356</v>
      </c>
      <c r="I742" t="s">
        <v>765</v>
      </c>
      <c r="J742" t="s">
        <v>38</v>
      </c>
      <c r="K742" s="3">
        <v>741</v>
      </c>
      <c r="L742" t="s">
        <v>50</v>
      </c>
      <c r="M742" t="s">
        <v>300</v>
      </c>
      <c r="N742" t="s">
        <v>91</v>
      </c>
      <c r="O742" t="s">
        <v>61</v>
      </c>
      <c r="P742" t="s">
        <v>42</v>
      </c>
      <c r="Q742" s="8">
        <v>285</v>
      </c>
      <c r="R742" t="str">
        <f>TEXT(sala[[#This Row],[Hora de Llegada]],"DD/MM/AAAA")</f>
        <v>07/04/2023</v>
      </c>
      <c r="S742" t="str">
        <f>UPPER(TEXT(sala[[#This Row],[Fecha factura]],"DDDD"))</f>
        <v>VIERNES</v>
      </c>
      <c r="T742" s="10">
        <f>sala[[#This Row],[Hora de Salida]] - sala[[#This Row],[Hora de Llegada]] + IF(sala[[#This Row],[Estado de la Mesa]]="Ocupada",15/1440,0)</f>
        <v>0.17291666666521147</v>
      </c>
      <c r="U742" s="2">
        <v>165</v>
      </c>
      <c r="V742" s="9">
        <f>sala[[#This Row],[Tiempo de Preparacion (Minutos)]]/1440</f>
        <v>0.11458333333333333</v>
      </c>
      <c r="W742" s="10">
        <f>IF(sala[[#This Row],[Tiempo de permanencia]]-sala[[#This Row],[Tiempo de Preparacion (Horas)]]&lt;0,0,sala[[#This Row],[Tiempo de permanencia]]-sala[[#This Row],[Tiempo de Preparacion (Horas)]])</f>
        <v>5.8333333331878137E-2</v>
      </c>
      <c r="X742" t="str">
        <f>IF(sala[[#This Row],[Tiempo Degustacion]]=0,"NO", "SI")</f>
        <v>SI</v>
      </c>
    </row>
    <row r="743" spans="1:24" x14ac:dyDescent="0.45">
      <c r="A743" s="3">
        <v>20</v>
      </c>
      <c r="B743" t="s">
        <v>1014</v>
      </c>
      <c r="C743">
        <v>4</v>
      </c>
      <c r="D743" s="1">
        <v>45023.025000000001</v>
      </c>
      <c r="E743" s="1">
        <v>45023.098611111112</v>
      </c>
      <c r="F743" t="s">
        <v>19</v>
      </c>
      <c r="G743" t="s">
        <v>14</v>
      </c>
      <c r="H743" t="s">
        <v>1357</v>
      </c>
      <c r="I743" t="s">
        <v>1290</v>
      </c>
      <c r="J743" t="s">
        <v>11</v>
      </c>
      <c r="K743" s="3">
        <v>742</v>
      </c>
      <c r="L743" t="s">
        <v>17</v>
      </c>
      <c r="M743" t="s">
        <v>218</v>
      </c>
      <c r="N743" t="s">
        <v>161</v>
      </c>
      <c r="O743" t="s">
        <v>76</v>
      </c>
      <c r="P743" t="s">
        <v>47</v>
      </c>
      <c r="Q743" s="8">
        <v>166</v>
      </c>
      <c r="R743" t="str">
        <f>TEXT(sala[[#This Row],[Hora de Llegada]],"DD/MM/AAAA")</f>
        <v>07/04/2023</v>
      </c>
      <c r="S743" t="str">
        <f>UPPER(TEXT(sala[[#This Row],[Fecha factura]],"DDDD"))</f>
        <v>VIERNES</v>
      </c>
      <c r="T743" s="10">
        <f>sala[[#This Row],[Hora de Salida]] - sala[[#This Row],[Hora de Llegada]] + IF(sala[[#This Row],[Estado de la Mesa]]="Ocupada",15/1440,0)</f>
        <v>7.3611111110949423E-2</v>
      </c>
      <c r="U743" s="2">
        <v>145</v>
      </c>
      <c r="V743" s="9">
        <f>sala[[#This Row],[Tiempo de Preparacion (Minutos)]]/1440</f>
        <v>0.10069444444444445</v>
      </c>
      <c r="W743" s="10">
        <f>IF(sala[[#This Row],[Tiempo de permanencia]]-sala[[#This Row],[Tiempo de Preparacion (Horas)]]&lt;0,0,sala[[#This Row],[Tiempo de permanencia]]-sala[[#This Row],[Tiempo de Preparacion (Horas)]])</f>
        <v>0</v>
      </c>
      <c r="X743" t="str">
        <f>IF(sala[[#This Row],[Tiempo Degustacion]]=0,"NO", "SI")</f>
        <v>NO</v>
      </c>
    </row>
    <row r="744" spans="1:24" x14ac:dyDescent="0.45">
      <c r="A744" s="3">
        <v>19</v>
      </c>
      <c r="B744" t="s">
        <v>678</v>
      </c>
      <c r="C744">
        <v>2</v>
      </c>
      <c r="D744" s="1">
        <v>45023.157638888886</v>
      </c>
      <c r="E744" s="1">
        <v>45023.322222222225</v>
      </c>
      <c r="F744" t="s">
        <v>8</v>
      </c>
      <c r="G744" t="s">
        <v>9</v>
      </c>
      <c r="H744" t="s">
        <v>1356</v>
      </c>
      <c r="I744" t="s">
        <v>1291</v>
      </c>
      <c r="J744" t="s">
        <v>38</v>
      </c>
      <c r="K744" s="3">
        <v>743</v>
      </c>
      <c r="L744" t="s">
        <v>22</v>
      </c>
      <c r="M744" t="s">
        <v>297</v>
      </c>
      <c r="N744" t="s">
        <v>72</v>
      </c>
      <c r="O744" t="s">
        <v>62</v>
      </c>
      <c r="Q744" s="8">
        <v>134</v>
      </c>
      <c r="R744" t="str">
        <f>TEXT(sala[[#This Row],[Hora de Llegada]],"DD/MM/AAAA")</f>
        <v>07/04/2023</v>
      </c>
      <c r="S744" t="str">
        <f>UPPER(TEXT(sala[[#This Row],[Fecha factura]],"DDDD"))</f>
        <v>VIERNES</v>
      </c>
      <c r="T744" s="10">
        <f>sala[[#This Row],[Hora de Salida]] - sala[[#This Row],[Hora de Llegada]] + IF(sala[[#This Row],[Estado de la Mesa]]="Ocupada",15/1440,0)</f>
        <v>0.17500000000533569</v>
      </c>
      <c r="U744" s="2">
        <v>143</v>
      </c>
      <c r="V744" s="9">
        <f>sala[[#This Row],[Tiempo de Preparacion (Minutos)]]/1440</f>
        <v>9.930555555555555E-2</v>
      </c>
      <c r="W744" s="10">
        <f>IF(sala[[#This Row],[Tiempo de permanencia]]-sala[[#This Row],[Tiempo de Preparacion (Horas)]]&lt;0,0,sala[[#This Row],[Tiempo de permanencia]]-sala[[#This Row],[Tiempo de Preparacion (Horas)]])</f>
        <v>7.5694444449780143E-2</v>
      </c>
      <c r="X744" t="str">
        <f>IF(sala[[#This Row],[Tiempo Degustacion]]=0,"NO", "SI")</f>
        <v>SI</v>
      </c>
    </row>
    <row r="745" spans="1:24" x14ac:dyDescent="0.45">
      <c r="A745" s="3">
        <v>11</v>
      </c>
      <c r="B745" t="s">
        <v>40</v>
      </c>
      <c r="C745">
        <v>1</v>
      </c>
      <c r="D745" s="1">
        <v>45023.082638888889</v>
      </c>
      <c r="E745" s="1">
        <v>45023.242361111108</v>
      </c>
      <c r="F745" t="s">
        <v>13</v>
      </c>
      <c r="G745" t="s">
        <v>9</v>
      </c>
      <c r="H745" t="s">
        <v>1357</v>
      </c>
      <c r="I745" t="s">
        <v>1292</v>
      </c>
      <c r="J745" t="s">
        <v>21</v>
      </c>
      <c r="K745" s="3">
        <v>744</v>
      </c>
      <c r="L745" t="s">
        <v>1359</v>
      </c>
      <c r="M745" t="s">
        <v>143</v>
      </c>
      <c r="N745" t="s">
        <v>91</v>
      </c>
      <c r="Q745" s="8">
        <v>76</v>
      </c>
      <c r="R745" t="str">
        <f>TEXT(sala[[#This Row],[Hora de Llegada]],"DD/MM/AAAA")</f>
        <v>07/04/2023</v>
      </c>
      <c r="S745" t="str">
        <f>UPPER(TEXT(sala[[#This Row],[Fecha factura]],"DDDD"))</f>
        <v>VIERNES</v>
      </c>
      <c r="T745" s="10">
        <f>sala[[#This Row],[Hora de Salida]] - sala[[#This Row],[Hora de Llegada]] + IF(sala[[#This Row],[Estado de la Mesa]]="Ocupada",15/1440,0)</f>
        <v>0.15972222221898846</v>
      </c>
      <c r="U745" s="2">
        <v>67</v>
      </c>
      <c r="V745" s="9">
        <f>sala[[#This Row],[Tiempo de Preparacion (Minutos)]]/1440</f>
        <v>4.6527777777777779E-2</v>
      </c>
      <c r="W745" s="10">
        <f>IF(sala[[#This Row],[Tiempo de permanencia]]-sala[[#This Row],[Tiempo de Preparacion (Horas)]]&lt;0,0,sala[[#This Row],[Tiempo de permanencia]]-sala[[#This Row],[Tiempo de Preparacion (Horas)]])</f>
        <v>0.11319444444121068</v>
      </c>
      <c r="X745" t="str">
        <f>IF(sala[[#This Row],[Tiempo Degustacion]]=0,"NO", "SI")</f>
        <v>SI</v>
      </c>
    </row>
    <row r="746" spans="1:24" x14ac:dyDescent="0.45">
      <c r="A746" s="3">
        <v>3</v>
      </c>
      <c r="B746" t="s">
        <v>1230</v>
      </c>
      <c r="C746">
        <v>1</v>
      </c>
      <c r="D746" s="1">
        <v>45023.106944444444</v>
      </c>
      <c r="E746" s="1">
        <v>45023.202777777777</v>
      </c>
      <c r="F746" t="s">
        <v>26</v>
      </c>
      <c r="G746" t="s">
        <v>9</v>
      </c>
      <c r="H746" t="s">
        <v>15</v>
      </c>
      <c r="I746" t="s">
        <v>1293</v>
      </c>
      <c r="J746" t="s">
        <v>21</v>
      </c>
      <c r="K746" s="3">
        <v>745</v>
      </c>
      <c r="L746" t="s">
        <v>45</v>
      </c>
      <c r="M746" t="s">
        <v>35</v>
      </c>
      <c r="N746" t="s">
        <v>46</v>
      </c>
      <c r="O746" t="s">
        <v>83</v>
      </c>
      <c r="P746" t="s">
        <v>116</v>
      </c>
      <c r="Q746" s="8">
        <v>284</v>
      </c>
      <c r="R746" t="str">
        <f>TEXT(sala[[#This Row],[Hora de Llegada]],"DD/MM/AAAA")</f>
        <v>07/04/2023</v>
      </c>
      <c r="S746" t="str">
        <f>UPPER(TEXT(sala[[#This Row],[Fecha factura]],"DDDD"))</f>
        <v>VIERNES</v>
      </c>
      <c r="T746" s="10">
        <f>sala[[#This Row],[Hora de Salida]] - sala[[#This Row],[Hora de Llegada]] + IF(sala[[#This Row],[Estado de la Mesa]]="Ocupada",15/1440,0)</f>
        <v>9.5833333332848269E-2</v>
      </c>
      <c r="U746" s="2">
        <v>73</v>
      </c>
      <c r="V746" s="9">
        <f>sala[[#This Row],[Tiempo de Preparacion (Minutos)]]/1440</f>
        <v>5.0694444444444445E-2</v>
      </c>
      <c r="W746" s="10">
        <f>IF(sala[[#This Row],[Tiempo de permanencia]]-sala[[#This Row],[Tiempo de Preparacion (Horas)]]&lt;0,0,sala[[#This Row],[Tiempo de permanencia]]-sala[[#This Row],[Tiempo de Preparacion (Horas)]])</f>
        <v>4.5138888888403825E-2</v>
      </c>
      <c r="X746" t="str">
        <f>IF(sala[[#This Row],[Tiempo Degustacion]]=0,"NO", "SI")</f>
        <v>SI</v>
      </c>
    </row>
    <row r="747" spans="1:24" x14ac:dyDescent="0.45">
      <c r="A747" s="3">
        <v>13</v>
      </c>
      <c r="B747" t="s">
        <v>1240</v>
      </c>
      <c r="C747">
        <v>2</v>
      </c>
      <c r="D747" s="1">
        <v>45023.131944444445</v>
      </c>
      <c r="E747" s="1">
        <v>45023.268750000003</v>
      </c>
      <c r="F747" t="s">
        <v>13</v>
      </c>
      <c r="G747" t="s">
        <v>9</v>
      </c>
      <c r="H747" t="s">
        <v>1357</v>
      </c>
      <c r="I747" t="s">
        <v>905</v>
      </c>
      <c r="J747" t="s">
        <v>38</v>
      </c>
      <c r="K747" s="3">
        <v>746</v>
      </c>
      <c r="L747" t="s">
        <v>79</v>
      </c>
      <c r="M747" t="s">
        <v>35</v>
      </c>
      <c r="N747" t="s">
        <v>87</v>
      </c>
      <c r="Q747" s="8">
        <v>201</v>
      </c>
      <c r="R747" t="str">
        <f>TEXT(sala[[#This Row],[Hora de Llegada]],"DD/MM/AAAA")</f>
        <v>07/04/2023</v>
      </c>
      <c r="S747" t="str">
        <f>UPPER(TEXT(sala[[#This Row],[Fecha factura]],"DDDD"))</f>
        <v>VIERNES</v>
      </c>
      <c r="T747" s="10">
        <f>sala[[#This Row],[Hora de Salida]] - sala[[#This Row],[Hora de Llegada]] + IF(sala[[#This Row],[Estado de la Mesa]]="Ocupada",15/1440,0)</f>
        <v>0.14722222222432416</v>
      </c>
      <c r="U747" s="2">
        <v>77</v>
      </c>
      <c r="V747" s="9">
        <f>sala[[#This Row],[Tiempo de Preparacion (Minutos)]]/1440</f>
        <v>5.347222222222222E-2</v>
      </c>
      <c r="W747" s="10">
        <f>IF(sala[[#This Row],[Tiempo de permanencia]]-sala[[#This Row],[Tiempo de Preparacion (Horas)]]&lt;0,0,sala[[#This Row],[Tiempo de permanencia]]-sala[[#This Row],[Tiempo de Preparacion (Horas)]])</f>
        <v>9.375000000210193E-2</v>
      </c>
      <c r="X747" t="str">
        <f>IF(sala[[#This Row],[Tiempo Degustacion]]=0,"NO", "SI")</f>
        <v>SI</v>
      </c>
    </row>
    <row r="748" spans="1:24" x14ac:dyDescent="0.45">
      <c r="A748" s="3">
        <v>16</v>
      </c>
      <c r="B748" t="s">
        <v>1294</v>
      </c>
      <c r="C748">
        <v>3</v>
      </c>
      <c r="D748" s="1">
        <v>45023.120138888888</v>
      </c>
      <c r="E748" s="1">
        <v>45023.200694444444</v>
      </c>
      <c r="F748" t="s">
        <v>13</v>
      </c>
      <c r="G748" t="s">
        <v>14</v>
      </c>
      <c r="H748" t="s">
        <v>1356</v>
      </c>
      <c r="I748" t="s">
        <v>1295</v>
      </c>
      <c r="J748" t="s">
        <v>11</v>
      </c>
      <c r="K748" s="3">
        <v>747</v>
      </c>
      <c r="L748" t="s">
        <v>50</v>
      </c>
      <c r="M748" t="s">
        <v>229</v>
      </c>
      <c r="Q748" s="8">
        <v>25</v>
      </c>
      <c r="R748" t="str">
        <f>TEXT(sala[[#This Row],[Hora de Llegada]],"DD/MM/AAAA")</f>
        <v>07/04/2023</v>
      </c>
      <c r="S748" t="str">
        <f>UPPER(TEXT(sala[[#This Row],[Fecha factura]],"DDDD"))</f>
        <v>VIERNES</v>
      </c>
      <c r="T748" s="10">
        <f>sala[[#This Row],[Hora de Salida]] - sala[[#This Row],[Hora de Llegada]] + IF(sala[[#This Row],[Estado de la Mesa]]="Ocupada",15/1440,0)</f>
        <v>8.0555555556202307E-2</v>
      </c>
      <c r="U748" s="2">
        <v>28</v>
      </c>
      <c r="V748" s="9">
        <f>sala[[#This Row],[Tiempo de Preparacion (Minutos)]]/1440</f>
        <v>1.9444444444444445E-2</v>
      </c>
      <c r="W748" s="10">
        <f>IF(sala[[#This Row],[Tiempo de permanencia]]-sala[[#This Row],[Tiempo de Preparacion (Horas)]]&lt;0,0,sala[[#This Row],[Tiempo de permanencia]]-sala[[#This Row],[Tiempo de Preparacion (Horas)]])</f>
        <v>6.1111111111757863E-2</v>
      </c>
      <c r="X748" t="str">
        <f>IF(sala[[#This Row],[Tiempo Degustacion]]=0,"NO", "SI")</f>
        <v>SI</v>
      </c>
    </row>
    <row r="749" spans="1:24" x14ac:dyDescent="0.45">
      <c r="A749" s="3">
        <v>2</v>
      </c>
      <c r="B749" t="s">
        <v>1296</v>
      </c>
      <c r="C749">
        <v>4</v>
      </c>
      <c r="D749" s="1">
        <v>45023.105555555558</v>
      </c>
      <c r="E749" s="1">
        <v>45023.248611111114</v>
      </c>
      <c r="F749" t="s">
        <v>19</v>
      </c>
      <c r="G749" t="s">
        <v>9</v>
      </c>
      <c r="H749" t="s">
        <v>1357</v>
      </c>
      <c r="I749" t="s">
        <v>1297</v>
      </c>
      <c r="J749" t="s">
        <v>11</v>
      </c>
      <c r="K749" s="3">
        <v>748</v>
      </c>
      <c r="L749" t="s">
        <v>39</v>
      </c>
      <c r="M749" t="s">
        <v>480</v>
      </c>
      <c r="N749" t="s">
        <v>76</v>
      </c>
      <c r="Q749" s="8">
        <v>110</v>
      </c>
      <c r="R749" t="str">
        <f>TEXT(sala[[#This Row],[Hora de Llegada]],"DD/MM/AAAA")</f>
        <v>07/04/2023</v>
      </c>
      <c r="S749" t="str">
        <f>UPPER(TEXT(sala[[#This Row],[Fecha factura]],"DDDD"))</f>
        <v>VIERNES</v>
      </c>
      <c r="T749" s="10">
        <f>sala[[#This Row],[Hora de Salida]] - sala[[#This Row],[Hora de Llegada]] + IF(sala[[#This Row],[Estado de la Mesa]]="Ocupada",15/1440,0)</f>
        <v>0.14305555555620231</v>
      </c>
      <c r="U749" s="2">
        <v>37</v>
      </c>
      <c r="V749" s="9">
        <f>sala[[#This Row],[Tiempo de Preparacion (Minutos)]]/1440</f>
        <v>2.5694444444444443E-2</v>
      </c>
      <c r="W749" s="10">
        <f>IF(sala[[#This Row],[Tiempo de permanencia]]-sala[[#This Row],[Tiempo de Preparacion (Horas)]]&lt;0,0,sala[[#This Row],[Tiempo de permanencia]]-sala[[#This Row],[Tiempo de Preparacion (Horas)]])</f>
        <v>0.11736111111175787</v>
      </c>
      <c r="X749" t="str">
        <f>IF(sala[[#This Row],[Tiempo Degustacion]]=0,"NO", "SI")</f>
        <v>SI</v>
      </c>
    </row>
    <row r="750" spans="1:24" x14ac:dyDescent="0.45">
      <c r="A750" s="3">
        <v>1</v>
      </c>
      <c r="B750" t="s">
        <v>1294</v>
      </c>
      <c r="C750">
        <v>2</v>
      </c>
      <c r="D750" s="1">
        <v>45023.056250000001</v>
      </c>
      <c r="E750" s="1">
        <v>45023.119444444441</v>
      </c>
      <c r="F750" t="s">
        <v>30</v>
      </c>
      <c r="G750" t="s">
        <v>9</v>
      </c>
      <c r="H750" t="s">
        <v>1356</v>
      </c>
      <c r="I750" t="s">
        <v>1298</v>
      </c>
      <c r="J750" t="s">
        <v>38</v>
      </c>
      <c r="K750" s="3">
        <v>749</v>
      </c>
      <c r="L750" t="s">
        <v>1354</v>
      </c>
      <c r="M750" t="s">
        <v>35</v>
      </c>
      <c r="Q750" s="8">
        <v>70</v>
      </c>
      <c r="R750" t="str">
        <f>TEXT(sala[[#This Row],[Hora de Llegada]],"DD/MM/AAAA")</f>
        <v>07/04/2023</v>
      </c>
      <c r="S750" t="str">
        <f>UPPER(TEXT(sala[[#This Row],[Fecha factura]],"DDDD"))</f>
        <v>VIERNES</v>
      </c>
      <c r="T750" s="10">
        <f>sala[[#This Row],[Hora de Salida]] - sala[[#This Row],[Hora de Llegada]] + IF(sala[[#This Row],[Estado de la Mesa]]="Ocupada",15/1440,0)</f>
        <v>7.3611111106098789E-2</v>
      </c>
      <c r="U750" s="2">
        <v>8</v>
      </c>
      <c r="V750" s="9">
        <f>sala[[#This Row],[Tiempo de Preparacion (Minutos)]]/1440</f>
        <v>5.5555555555555558E-3</v>
      </c>
      <c r="W750" s="10">
        <f>IF(sala[[#This Row],[Tiempo de permanencia]]-sala[[#This Row],[Tiempo de Preparacion (Horas)]]&lt;0,0,sala[[#This Row],[Tiempo de permanencia]]-sala[[#This Row],[Tiempo de Preparacion (Horas)]])</f>
        <v>6.805555555054324E-2</v>
      </c>
      <c r="X750" t="str">
        <f>IF(sala[[#This Row],[Tiempo Degustacion]]=0,"NO", "SI")</f>
        <v>SI</v>
      </c>
    </row>
    <row r="751" spans="1:24" x14ac:dyDescent="0.45">
      <c r="A751" s="3">
        <v>6</v>
      </c>
      <c r="B751" t="s">
        <v>1299</v>
      </c>
      <c r="C751">
        <v>4</v>
      </c>
      <c r="D751" s="1">
        <v>45023.073611111111</v>
      </c>
      <c r="E751" s="1">
        <v>45023.125</v>
      </c>
      <c r="F751" t="s">
        <v>13</v>
      </c>
      <c r="G751" t="s">
        <v>9</v>
      </c>
      <c r="H751" t="s">
        <v>1357</v>
      </c>
      <c r="I751" t="s">
        <v>1300</v>
      </c>
      <c r="J751" t="s">
        <v>21</v>
      </c>
      <c r="K751" s="3">
        <v>750</v>
      </c>
      <c r="L751" t="s">
        <v>45</v>
      </c>
      <c r="M751" t="s">
        <v>218</v>
      </c>
      <c r="N751" t="s">
        <v>76</v>
      </c>
      <c r="Q751" s="8">
        <v>119</v>
      </c>
      <c r="R751" t="str">
        <f>TEXT(sala[[#This Row],[Hora de Llegada]],"DD/MM/AAAA")</f>
        <v>07/04/2023</v>
      </c>
      <c r="S751" t="str">
        <f>UPPER(TEXT(sala[[#This Row],[Fecha factura]],"DDDD"))</f>
        <v>VIERNES</v>
      </c>
      <c r="T751" s="10">
        <f>sala[[#This Row],[Hora de Salida]] - sala[[#This Row],[Hora de Llegada]] + IF(sala[[#This Row],[Estado de la Mesa]]="Ocupada",15/1440,0)</f>
        <v>5.1388888889050577E-2</v>
      </c>
      <c r="U751" s="2">
        <v>86</v>
      </c>
      <c r="V751" s="9">
        <f>sala[[#This Row],[Tiempo de Preparacion (Minutos)]]/1440</f>
        <v>5.9722222222222225E-2</v>
      </c>
      <c r="W751" s="10">
        <f>IF(sala[[#This Row],[Tiempo de permanencia]]-sala[[#This Row],[Tiempo de Preparacion (Horas)]]&lt;0,0,sala[[#This Row],[Tiempo de permanencia]]-sala[[#This Row],[Tiempo de Preparacion (Horas)]])</f>
        <v>0</v>
      </c>
      <c r="X751" t="str">
        <f>IF(sala[[#This Row],[Tiempo Degustacion]]=0,"NO", "SI")</f>
        <v>NO</v>
      </c>
    </row>
    <row r="752" spans="1:24" x14ac:dyDescent="0.45">
      <c r="A752" s="3">
        <v>17</v>
      </c>
      <c r="B752" t="s">
        <v>815</v>
      </c>
      <c r="C752">
        <v>6</v>
      </c>
      <c r="D752" s="1">
        <v>45023.063888888886</v>
      </c>
      <c r="E752" s="1">
        <v>45023.131944444445</v>
      </c>
      <c r="F752" t="s">
        <v>19</v>
      </c>
      <c r="G752" t="s">
        <v>14</v>
      </c>
      <c r="H752" t="s">
        <v>1357</v>
      </c>
      <c r="I752" t="s">
        <v>1301</v>
      </c>
      <c r="J752" t="s">
        <v>21</v>
      </c>
      <c r="K752" s="3">
        <v>751</v>
      </c>
      <c r="L752" t="s">
        <v>22</v>
      </c>
      <c r="M752" t="s">
        <v>58</v>
      </c>
      <c r="N752" t="s">
        <v>83</v>
      </c>
      <c r="O752" t="s">
        <v>150</v>
      </c>
      <c r="Q752" s="8">
        <v>170</v>
      </c>
      <c r="R752" t="str">
        <f>TEXT(sala[[#This Row],[Hora de Llegada]],"DD/MM/AAAA")</f>
        <v>07/04/2023</v>
      </c>
      <c r="S752" t="str">
        <f>UPPER(TEXT(sala[[#This Row],[Fecha factura]],"DDDD"))</f>
        <v>VIERNES</v>
      </c>
      <c r="T752" s="10">
        <f>sala[[#This Row],[Hora de Salida]] - sala[[#This Row],[Hora de Llegada]] + IF(sala[[#This Row],[Estado de la Mesa]]="Ocupada",15/1440,0)</f>
        <v>6.805555555911269E-2</v>
      </c>
      <c r="U752" s="2">
        <v>87</v>
      </c>
      <c r="V752" s="9">
        <f>sala[[#This Row],[Tiempo de Preparacion (Minutos)]]/1440</f>
        <v>6.0416666666666667E-2</v>
      </c>
      <c r="W752" s="10">
        <f>IF(sala[[#This Row],[Tiempo de permanencia]]-sala[[#This Row],[Tiempo de Preparacion (Horas)]]&lt;0,0,sala[[#This Row],[Tiempo de permanencia]]-sala[[#This Row],[Tiempo de Preparacion (Horas)]])</f>
        <v>7.6388888924460233E-3</v>
      </c>
      <c r="X752" t="str">
        <f>IF(sala[[#This Row],[Tiempo Degustacion]]=0,"NO", "SI")</f>
        <v>SI</v>
      </c>
    </row>
    <row r="753" spans="1:24" x14ac:dyDescent="0.45">
      <c r="A753" s="3">
        <v>3</v>
      </c>
      <c r="B753" t="s">
        <v>820</v>
      </c>
      <c r="C753">
        <v>5</v>
      </c>
      <c r="D753" s="1">
        <v>45023.086805555555</v>
      </c>
      <c r="E753" s="1">
        <v>45023.182638888888</v>
      </c>
      <c r="F753" t="s">
        <v>8</v>
      </c>
      <c r="G753" t="s">
        <v>9</v>
      </c>
      <c r="H753" t="s">
        <v>1357</v>
      </c>
      <c r="I753" t="s">
        <v>1302</v>
      </c>
      <c r="J753" t="s">
        <v>21</v>
      </c>
      <c r="K753" s="3">
        <v>752</v>
      </c>
      <c r="L753" t="s">
        <v>1354</v>
      </c>
      <c r="M753" t="s">
        <v>123</v>
      </c>
      <c r="Q753" s="8">
        <v>60</v>
      </c>
      <c r="R753" t="str">
        <f>TEXT(sala[[#This Row],[Hora de Llegada]],"DD/MM/AAAA")</f>
        <v>07/04/2023</v>
      </c>
      <c r="S753" t="str">
        <f>UPPER(TEXT(sala[[#This Row],[Fecha factura]],"DDDD"))</f>
        <v>VIERNES</v>
      </c>
      <c r="T753" s="10">
        <f>sala[[#This Row],[Hora de Salida]] - sala[[#This Row],[Hora de Llegada]] + IF(sala[[#This Row],[Estado de la Mesa]]="Ocupada",15/1440,0)</f>
        <v>9.5833333332848269E-2</v>
      </c>
      <c r="U753" s="2">
        <v>30</v>
      </c>
      <c r="V753" s="9">
        <f>sala[[#This Row],[Tiempo de Preparacion (Minutos)]]/1440</f>
        <v>2.0833333333333332E-2</v>
      </c>
      <c r="W753" s="10">
        <f>IF(sala[[#This Row],[Tiempo de permanencia]]-sala[[#This Row],[Tiempo de Preparacion (Horas)]]&lt;0,0,sala[[#This Row],[Tiempo de permanencia]]-sala[[#This Row],[Tiempo de Preparacion (Horas)]])</f>
        <v>7.4999999999514941E-2</v>
      </c>
      <c r="X753" t="str">
        <f>IF(sala[[#This Row],[Tiempo Degustacion]]=0,"NO", "SI")</f>
        <v>SI</v>
      </c>
    </row>
    <row r="754" spans="1:24" x14ac:dyDescent="0.45">
      <c r="A754" s="3">
        <v>11</v>
      </c>
      <c r="B754" t="s">
        <v>594</v>
      </c>
      <c r="C754">
        <v>4</v>
      </c>
      <c r="D754" s="1">
        <v>45023.102083333331</v>
      </c>
      <c r="E754" s="1">
        <v>45023.193055555559</v>
      </c>
      <c r="F754" t="s">
        <v>30</v>
      </c>
      <c r="G754" t="s">
        <v>9</v>
      </c>
      <c r="H754" t="s">
        <v>1356</v>
      </c>
      <c r="I754" t="s">
        <v>1303</v>
      </c>
      <c r="J754" t="s">
        <v>21</v>
      </c>
      <c r="K754" s="3">
        <v>753</v>
      </c>
      <c r="L754" t="s">
        <v>79</v>
      </c>
      <c r="M754" t="s">
        <v>480</v>
      </c>
      <c r="N754" t="s">
        <v>62</v>
      </c>
      <c r="O754" t="s">
        <v>46</v>
      </c>
      <c r="P754" t="s">
        <v>24</v>
      </c>
      <c r="Q754" s="8">
        <v>163</v>
      </c>
      <c r="R754" t="str">
        <f>TEXT(sala[[#This Row],[Hora de Llegada]],"DD/MM/AAAA")</f>
        <v>07/04/2023</v>
      </c>
      <c r="S754" t="str">
        <f>UPPER(TEXT(sala[[#This Row],[Fecha factura]],"DDDD"))</f>
        <v>VIERNES</v>
      </c>
      <c r="T754" s="10">
        <f>sala[[#This Row],[Hora de Salida]] - sala[[#This Row],[Hora de Llegada]] + IF(sala[[#This Row],[Estado de la Mesa]]="Ocupada",15/1440,0)</f>
        <v>9.0972222227719612E-2</v>
      </c>
      <c r="U754" s="2">
        <v>128</v>
      </c>
      <c r="V754" s="9">
        <f>sala[[#This Row],[Tiempo de Preparacion (Minutos)]]/1440</f>
        <v>8.8888888888888892E-2</v>
      </c>
      <c r="W754" s="10">
        <f>IF(sala[[#This Row],[Tiempo de permanencia]]-sala[[#This Row],[Tiempo de Preparacion (Horas)]]&lt;0,0,sala[[#This Row],[Tiempo de permanencia]]-sala[[#This Row],[Tiempo de Preparacion (Horas)]])</f>
        <v>2.0833333388307201E-3</v>
      </c>
      <c r="X754" t="str">
        <f>IF(sala[[#This Row],[Tiempo Degustacion]]=0,"NO", "SI")</f>
        <v>SI</v>
      </c>
    </row>
    <row r="755" spans="1:24" x14ac:dyDescent="0.45">
      <c r="A755" s="3">
        <v>8</v>
      </c>
      <c r="B755" t="s">
        <v>759</v>
      </c>
      <c r="C755">
        <v>3</v>
      </c>
      <c r="D755" s="1">
        <v>45023.13958333333</v>
      </c>
      <c r="E755" s="1">
        <v>45023.191666666666</v>
      </c>
      <c r="F755" t="s">
        <v>8</v>
      </c>
      <c r="G755" t="s">
        <v>9</v>
      </c>
      <c r="H755" t="s">
        <v>1357</v>
      </c>
      <c r="I755" t="s">
        <v>387</v>
      </c>
      <c r="J755" t="s">
        <v>11</v>
      </c>
      <c r="K755" s="3">
        <v>754</v>
      </c>
      <c r="L755" t="s">
        <v>1359</v>
      </c>
      <c r="M755" t="s">
        <v>300</v>
      </c>
      <c r="N755" t="s">
        <v>116</v>
      </c>
      <c r="O755" t="s">
        <v>42</v>
      </c>
      <c r="Q755" s="8">
        <v>237</v>
      </c>
      <c r="R755" t="str">
        <f>TEXT(sala[[#This Row],[Hora de Llegada]],"DD/MM/AAAA")</f>
        <v>07/04/2023</v>
      </c>
      <c r="S755" t="str">
        <f>UPPER(TEXT(sala[[#This Row],[Fecha factura]],"DDDD"))</f>
        <v>VIERNES</v>
      </c>
      <c r="T755" s="10">
        <f>sala[[#This Row],[Hora de Salida]] - sala[[#This Row],[Hora de Llegada]] + IF(sala[[#This Row],[Estado de la Mesa]]="Ocupada",15/1440,0)</f>
        <v>5.2083333335758653E-2</v>
      </c>
      <c r="U755" s="2">
        <v>89</v>
      </c>
      <c r="V755" s="9">
        <f>sala[[#This Row],[Tiempo de Preparacion (Minutos)]]/1440</f>
        <v>6.1805555555555558E-2</v>
      </c>
      <c r="W755" s="10">
        <f>IF(sala[[#This Row],[Tiempo de permanencia]]-sala[[#This Row],[Tiempo de Preparacion (Horas)]]&lt;0,0,sala[[#This Row],[Tiempo de permanencia]]-sala[[#This Row],[Tiempo de Preparacion (Horas)]])</f>
        <v>0</v>
      </c>
      <c r="X755" t="str">
        <f>IF(sala[[#This Row],[Tiempo Degustacion]]=0,"NO", "SI")</f>
        <v>NO</v>
      </c>
    </row>
    <row r="756" spans="1:24" x14ac:dyDescent="0.45">
      <c r="A756" s="3">
        <v>12</v>
      </c>
      <c r="B756" t="s">
        <v>1304</v>
      </c>
      <c r="C756">
        <v>3</v>
      </c>
      <c r="D756" s="1">
        <v>45023.084027777775</v>
      </c>
      <c r="E756" s="1">
        <v>45023.185416666667</v>
      </c>
      <c r="F756" t="s">
        <v>19</v>
      </c>
      <c r="G756" t="s">
        <v>9</v>
      </c>
      <c r="H756" t="s">
        <v>1357</v>
      </c>
      <c r="I756" t="s">
        <v>1305</v>
      </c>
      <c r="J756" t="s">
        <v>38</v>
      </c>
      <c r="K756" s="3">
        <v>755</v>
      </c>
      <c r="L756" t="s">
        <v>22</v>
      </c>
      <c r="M756" t="s">
        <v>126</v>
      </c>
      <c r="N756" t="s">
        <v>83</v>
      </c>
      <c r="O756" t="s">
        <v>47</v>
      </c>
      <c r="P756" t="s">
        <v>91</v>
      </c>
      <c r="Q756" s="8">
        <v>211</v>
      </c>
      <c r="R756" t="str">
        <f>TEXT(sala[[#This Row],[Hora de Llegada]],"DD/MM/AAAA")</f>
        <v>07/04/2023</v>
      </c>
      <c r="S756" t="str">
        <f>UPPER(TEXT(sala[[#This Row],[Fecha factura]],"DDDD"))</f>
        <v>VIERNES</v>
      </c>
      <c r="T756" s="10">
        <f>sala[[#This Row],[Hora de Salida]] - sala[[#This Row],[Hora de Llegada]] + IF(sala[[#This Row],[Estado de la Mesa]]="Ocupada",15/1440,0)</f>
        <v>0.11180555555862763</v>
      </c>
      <c r="U756" s="2">
        <v>109</v>
      </c>
      <c r="V756" s="9">
        <f>sala[[#This Row],[Tiempo de Preparacion (Minutos)]]/1440</f>
        <v>7.5694444444444439E-2</v>
      </c>
      <c r="W756" s="10">
        <f>IF(sala[[#This Row],[Tiempo de permanencia]]-sala[[#This Row],[Tiempo de Preparacion (Horas)]]&lt;0,0,sala[[#This Row],[Tiempo de permanencia]]-sala[[#This Row],[Tiempo de Preparacion (Horas)]])</f>
        <v>3.6111111114183192E-2</v>
      </c>
      <c r="X756" t="str">
        <f>IF(sala[[#This Row],[Tiempo Degustacion]]=0,"NO", "SI")</f>
        <v>SI</v>
      </c>
    </row>
    <row r="757" spans="1:24" x14ac:dyDescent="0.45">
      <c r="A757" s="3">
        <v>11</v>
      </c>
      <c r="B757" t="s">
        <v>1306</v>
      </c>
      <c r="C757">
        <v>1</v>
      </c>
      <c r="D757" s="1">
        <v>45023.161805555559</v>
      </c>
      <c r="E757" s="1">
        <v>45023.32708333333</v>
      </c>
      <c r="F757" t="s">
        <v>13</v>
      </c>
      <c r="G757" t="s">
        <v>33</v>
      </c>
      <c r="H757" t="s">
        <v>1357</v>
      </c>
      <c r="I757" t="s">
        <v>1307</v>
      </c>
      <c r="J757" t="s">
        <v>21</v>
      </c>
      <c r="K757" s="3">
        <v>756</v>
      </c>
      <c r="L757" t="s">
        <v>1354</v>
      </c>
      <c r="M757" t="s">
        <v>218</v>
      </c>
      <c r="N757" t="s">
        <v>47</v>
      </c>
      <c r="Q757" s="8">
        <v>50</v>
      </c>
      <c r="R757" t="str">
        <f>TEXT(sala[[#This Row],[Hora de Llegada]],"DD/MM/AAAA")</f>
        <v>07/04/2023</v>
      </c>
      <c r="S757" t="str">
        <f>UPPER(TEXT(sala[[#This Row],[Fecha factura]],"DDDD"))</f>
        <v>VIERNES</v>
      </c>
      <c r="T757" s="10">
        <f>sala[[#This Row],[Hora de Salida]] - sala[[#This Row],[Hora de Llegada]] + IF(sala[[#This Row],[Estado de la Mesa]]="Ocupada",15/1440,0)</f>
        <v>0.1652777777708252</v>
      </c>
      <c r="U757" s="2">
        <v>34</v>
      </c>
      <c r="V757" s="9">
        <f>sala[[#This Row],[Tiempo de Preparacion (Minutos)]]/1440</f>
        <v>2.361111111111111E-2</v>
      </c>
      <c r="W757" s="10">
        <f>IF(sala[[#This Row],[Tiempo de permanencia]]-sala[[#This Row],[Tiempo de Preparacion (Horas)]]&lt;0,0,sala[[#This Row],[Tiempo de permanencia]]-sala[[#This Row],[Tiempo de Preparacion (Horas)]])</f>
        <v>0.14166666665971409</v>
      </c>
      <c r="X757" t="str">
        <f>IF(sala[[#This Row],[Tiempo Degustacion]]=0,"NO", "SI")</f>
        <v>SI</v>
      </c>
    </row>
    <row r="758" spans="1:24" x14ac:dyDescent="0.45">
      <c r="A758" s="3">
        <v>3</v>
      </c>
      <c r="B758" t="s">
        <v>1308</v>
      </c>
      <c r="C758">
        <v>6</v>
      </c>
      <c r="D758" s="1">
        <v>45023.074305555558</v>
      </c>
      <c r="E758" s="1">
        <v>45023.195833333331</v>
      </c>
      <c r="F758" t="s">
        <v>19</v>
      </c>
      <c r="G758" t="s">
        <v>9</v>
      </c>
      <c r="H758" t="s">
        <v>1356</v>
      </c>
      <c r="I758" t="s">
        <v>1309</v>
      </c>
      <c r="J758" t="s">
        <v>11</v>
      </c>
      <c r="K758" s="3">
        <v>757</v>
      </c>
      <c r="L758" t="s">
        <v>22</v>
      </c>
      <c r="M758" t="s">
        <v>123</v>
      </c>
      <c r="Q758" s="8">
        <v>60</v>
      </c>
      <c r="R758" t="str">
        <f>TEXT(sala[[#This Row],[Hora de Llegada]],"DD/MM/AAAA")</f>
        <v>07/04/2023</v>
      </c>
      <c r="S758" t="str">
        <f>UPPER(TEXT(sala[[#This Row],[Fecha factura]],"DDDD"))</f>
        <v>VIERNES</v>
      </c>
      <c r="T758" s="10">
        <f>sala[[#This Row],[Hora de Salida]] - sala[[#This Row],[Hora de Llegada]] + IF(sala[[#This Row],[Estado de la Mesa]]="Ocupada",15/1440,0)</f>
        <v>0.12152777777373558</v>
      </c>
      <c r="U758" s="2">
        <v>40</v>
      </c>
      <c r="V758" s="9">
        <f>sala[[#This Row],[Tiempo de Preparacion (Minutos)]]/1440</f>
        <v>2.7777777777777776E-2</v>
      </c>
      <c r="W758" s="10">
        <f>IF(sala[[#This Row],[Tiempo de permanencia]]-sala[[#This Row],[Tiempo de Preparacion (Horas)]]&lt;0,0,sala[[#This Row],[Tiempo de permanencia]]-sala[[#This Row],[Tiempo de Preparacion (Horas)]])</f>
        <v>9.3749999995957803E-2</v>
      </c>
      <c r="X758" t="str">
        <f>IF(sala[[#This Row],[Tiempo Degustacion]]=0,"NO", "SI")</f>
        <v>SI</v>
      </c>
    </row>
    <row r="759" spans="1:24" x14ac:dyDescent="0.45">
      <c r="A759" s="3">
        <v>18</v>
      </c>
      <c r="B759" t="s">
        <v>1310</v>
      </c>
      <c r="C759">
        <v>4</v>
      </c>
      <c r="D759" s="1">
        <v>45023.011805555558</v>
      </c>
      <c r="E759" s="1">
        <v>45023.090277777781</v>
      </c>
      <c r="F759" t="s">
        <v>8</v>
      </c>
      <c r="G759" t="s">
        <v>14</v>
      </c>
      <c r="H759" t="s">
        <v>15</v>
      </c>
      <c r="I759" t="s">
        <v>1311</v>
      </c>
      <c r="J759" t="s">
        <v>11</v>
      </c>
      <c r="K759" s="3">
        <v>758</v>
      </c>
      <c r="L759" t="s">
        <v>1354</v>
      </c>
      <c r="M759" t="s">
        <v>123</v>
      </c>
      <c r="N759" t="s">
        <v>150</v>
      </c>
      <c r="Q759" s="8">
        <v>52</v>
      </c>
      <c r="R759" t="str">
        <f>TEXT(sala[[#This Row],[Hora de Llegada]],"DD/MM/AAAA")</f>
        <v>07/04/2023</v>
      </c>
      <c r="S759" t="str">
        <f>UPPER(TEXT(sala[[#This Row],[Fecha factura]],"DDDD"))</f>
        <v>VIERNES</v>
      </c>
      <c r="T759" s="10">
        <f>sala[[#This Row],[Hora de Salida]] - sala[[#This Row],[Hora de Llegada]] + IF(sala[[#This Row],[Estado de la Mesa]]="Ocupada",15/1440,0)</f>
        <v>7.8472222223354038E-2</v>
      </c>
      <c r="U759" s="2">
        <v>41</v>
      </c>
      <c r="V759" s="9">
        <f>sala[[#This Row],[Tiempo de Preparacion (Minutos)]]/1440</f>
        <v>2.8472222222222222E-2</v>
      </c>
      <c r="W759" s="10">
        <f>IF(sala[[#This Row],[Tiempo de permanencia]]-sala[[#This Row],[Tiempo de Preparacion (Horas)]]&lt;0,0,sala[[#This Row],[Tiempo de permanencia]]-sala[[#This Row],[Tiempo de Preparacion (Horas)]])</f>
        <v>5.000000000113182E-2</v>
      </c>
      <c r="X759" t="str">
        <f>IF(sala[[#This Row],[Tiempo Degustacion]]=0,"NO", "SI")</f>
        <v>SI</v>
      </c>
    </row>
    <row r="760" spans="1:24" x14ac:dyDescent="0.45">
      <c r="A760" s="3">
        <v>20</v>
      </c>
      <c r="B760" t="s">
        <v>1312</v>
      </c>
      <c r="C760">
        <v>5</v>
      </c>
      <c r="D760" s="1">
        <v>45023.027777777781</v>
      </c>
      <c r="E760" s="1">
        <v>45023.15625</v>
      </c>
      <c r="F760" t="s">
        <v>13</v>
      </c>
      <c r="G760" t="s">
        <v>9</v>
      </c>
      <c r="H760" t="s">
        <v>1357</v>
      </c>
      <c r="I760" t="s">
        <v>1313</v>
      </c>
      <c r="J760" t="s">
        <v>11</v>
      </c>
      <c r="K760" s="3">
        <v>759</v>
      </c>
      <c r="L760" t="s">
        <v>105</v>
      </c>
      <c r="M760" t="s">
        <v>512</v>
      </c>
      <c r="N760" t="s">
        <v>116</v>
      </c>
      <c r="O760" t="s">
        <v>83</v>
      </c>
      <c r="P760" t="s">
        <v>91</v>
      </c>
      <c r="Q760" s="8">
        <v>342</v>
      </c>
      <c r="R760" t="str">
        <f>TEXT(sala[[#This Row],[Hora de Llegada]],"DD/MM/AAAA")</f>
        <v>07/04/2023</v>
      </c>
      <c r="S760" t="str">
        <f>UPPER(TEXT(sala[[#This Row],[Fecha factura]],"DDDD"))</f>
        <v>VIERNES</v>
      </c>
      <c r="T760" s="10">
        <f>sala[[#This Row],[Hora de Salida]] - sala[[#This Row],[Hora de Llegada]] + IF(sala[[#This Row],[Estado de la Mesa]]="Ocupada",15/1440,0)</f>
        <v>0.12847222221898846</v>
      </c>
      <c r="U760" s="2">
        <v>196</v>
      </c>
      <c r="V760" s="9">
        <f>sala[[#This Row],[Tiempo de Preparacion (Minutos)]]/1440</f>
        <v>0.1361111111111111</v>
      </c>
      <c r="W760" s="10">
        <f>IF(sala[[#This Row],[Tiempo de permanencia]]-sala[[#This Row],[Tiempo de Preparacion (Horas)]]&lt;0,0,sala[[#This Row],[Tiempo de permanencia]]-sala[[#This Row],[Tiempo de Preparacion (Horas)]])</f>
        <v>0</v>
      </c>
      <c r="X760" t="str">
        <f>IF(sala[[#This Row],[Tiempo Degustacion]]=0,"NO", "SI")</f>
        <v>NO</v>
      </c>
    </row>
    <row r="761" spans="1:24" x14ac:dyDescent="0.45">
      <c r="A761" s="3">
        <v>5</v>
      </c>
      <c r="B761" t="s">
        <v>1314</v>
      </c>
      <c r="C761">
        <v>6</v>
      </c>
      <c r="D761" s="1">
        <v>45023.017361111109</v>
      </c>
      <c r="E761" s="1">
        <v>45023.069444444445</v>
      </c>
      <c r="F761" t="s">
        <v>30</v>
      </c>
      <c r="G761" t="s">
        <v>9</v>
      </c>
      <c r="H761" t="s">
        <v>1357</v>
      </c>
      <c r="I761" t="s">
        <v>951</v>
      </c>
      <c r="J761" t="s">
        <v>21</v>
      </c>
      <c r="K761" s="3">
        <v>760</v>
      </c>
      <c r="L761" t="s">
        <v>105</v>
      </c>
      <c r="M761" t="s">
        <v>35</v>
      </c>
      <c r="Q761" s="8">
        <v>105</v>
      </c>
      <c r="R761" t="str">
        <f>TEXT(sala[[#This Row],[Hora de Llegada]],"DD/MM/AAAA")</f>
        <v>07/04/2023</v>
      </c>
      <c r="S761" t="str">
        <f>UPPER(TEXT(sala[[#This Row],[Fecha factura]],"DDDD"))</f>
        <v>VIERNES</v>
      </c>
      <c r="T761" s="10">
        <f>sala[[#This Row],[Hora de Salida]] - sala[[#This Row],[Hora de Llegada]] + IF(sala[[#This Row],[Estado de la Mesa]]="Ocupada",15/1440,0)</f>
        <v>5.2083333335758653E-2</v>
      </c>
      <c r="U761" s="2">
        <v>20</v>
      </c>
      <c r="V761" s="9">
        <f>sala[[#This Row],[Tiempo de Preparacion (Minutos)]]/1440</f>
        <v>1.3888888888888888E-2</v>
      </c>
      <c r="W761" s="10">
        <f>IF(sala[[#This Row],[Tiempo de permanencia]]-sala[[#This Row],[Tiempo de Preparacion (Horas)]]&lt;0,0,sala[[#This Row],[Tiempo de permanencia]]-sala[[#This Row],[Tiempo de Preparacion (Horas)]])</f>
        <v>3.8194444446869764E-2</v>
      </c>
      <c r="X761" t="str">
        <f>IF(sala[[#This Row],[Tiempo Degustacion]]=0,"NO", "SI")</f>
        <v>SI</v>
      </c>
    </row>
    <row r="762" spans="1:24" x14ac:dyDescent="0.45">
      <c r="A762" s="3">
        <v>4</v>
      </c>
      <c r="B762" t="s">
        <v>1100</v>
      </c>
      <c r="C762">
        <v>4</v>
      </c>
      <c r="D762" s="1">
        <v>45023.11041666667</v>
      </c>
      <c r="E762" s="1">
        <v>45023.154166666667</v>
      </c>
      <c r="F762" t="s">
        <v>8</v>
      </c>
      <c r="G762" t="s">
        <v>14</v>
      </c>
      <c r="H762" t="s">
        <v>1357</v>
      </c>
      <c r="I762" t="s">
        <v>1315</v>
      </c>
      <c r="J762" t="s">
        <v>21</v>
      </c>
      <c r="K762" s="3">
        <v>761</v>
      </c>
      <c r="L762" t="s">
        <v>1359</v>
      </c>
      <c r="M762" t="s">
        <v>300</v>
      </c>
      <c r="N762" t="s">
        <v>42</v>
      </c>
      <c r="O762" t="s">
        <v>62</v>
      </c>
      <c r="Q762" s="8">
        <v>174</v>
      </c>
      <c r="R762" t="str">
        <f>TEXT(sala[[#This Row],[Hora de Llegada]],"DD/MM/AAAA")</f>
        <v>07/04/2023</v>
      </c>
      <c r="S762" t="str">
        <f>UPPER(TEXT(sala[[#This Row],[Fecha factura]],"DDDD"))</f>
        <v>VIERNES</v>
      </c>
      <c r="T762" s="10">
        <f>sala[[#This Row],[Hora de Salida]] - sala[[#This Row],[Hora de Llegada]] + IF(sala[[#This Row],[Estado de la Mesa]]="Ocupada",15/1440,0)</f>
        <v>4.3749999997089617E-2</v>
      </c>
      <c r="U762" s="2">
        <v>102</v>
      </c>
      <c r="V762" s="9">
        <f>sala[[#This Row],[Tiempo de Preparacion (Minutos)]]/1440</f>
        <v>7.0833333333333331E-2</v>
      </c>
      <c r="W762" s="10">
        <f>IF(sala[[#This Row],[Tiempo de permanencia]]-sala[[#This Row],[Tiempo de Preparacion (Horas)]]&lt;0,0,sala[[#This Row],[Tiempo de permanencia]]-sala[[#This Row],[Tiempo de Preparacion (Horas)]])</f>
        <v>0</v>
      </c>
      <c r="X762" t="str">
        <f>IF(sala[[#This Row],[Tiempo Degustacion]]=0,"NO", "SI")</f>
        <v>NO</v>
      </c>
    </row>
    <row r="763" spans="1:24" x14ac:dyDescent="0.45">
      <c r="A763" s="3">
        <v>4</v>
      </c>
      <c r="B763" t="s">
        <v>615</v>
      </c>
      <c r="C763">
        <v>3</v>
      </c>
      <c r="D763" s="1">
        <v>45023.054166666669</v>
      </c>
      <c r="E763" s="1">
        <v>45023.142361111109</v>
      </c>
      <c r="F763" t="s">
        <v>26</v>
      </c>
      <c r="G763" t="s">
        <v>14</v>
      </c>
      <c r="H763" t="s">
        <v>1357</v>
      </c>
      <c r="I763" t="s">
        <v>1316</v>
      </c>
      <c r="J763" t="s">
        <v>11</v>
      </c>
      <c r="K763" s="3">
        <v>762</v>
      </c>
      <c r="L763" t="s">
        <v>50</v>
      </c>
      <c r="M763" t="s">
        <v>126</v>
      </c>
      <c r="N763" t="s">
        <v>76</v>
      </c>
      <c r="Q763" s="8">
        <v>99</v>
      </c>
      <c r="R763" t="str">
        <f>TEXT(sala[[#This Row],[Hora de Llegada]],"DD/MM/AAAA")</f>
        <v>07/04/2023</v>
      </c>
      <c r="S763" t="str">
        <f>UPPER(TEXT(sala[[#This Row],[Fecha factura]],"DDDD"))</f>
        <v>VIERNES</v>
      </c>
      <c r="T763" s="10">
        <f>sala[[#This Row],[Hora de Salida]] - sala[[#This Row],[Hora de Llegada]] + IF(sala[[#This Row],[Estado de la Mesa]]="Ocupada",15/1440,0)</f>
        <v>8.819444444088731E-2</v>
      </c>
      <c r="U763" s="2">
        <v>29</v>
      </c>
      <c r="V763" s="9">
        <f>sala[[#This Row],[Tiempo de Preparacion (Minutos)]]/1440</f>
        <v>2.013888888888889E-2</v>
      </c>
      <c r="W763" s="10">
        <f>IF(sala[[#This Row],[Tiempo de permanencia]]-sala[[#This Row],[Tiempo de Preparacion (Horas)]]&lt;0,0,sala[[#This Row],[Tiempo de permanencia]]-sala[[#This Row],[Tiempo de Preparacion (Horas)]])</f>
        <v>6.8055555551998423E-2</v>
      </c>
      <c r="X763" t="str">
        <f>IF(sala[[#This Row],[Tiempo Degustacion]]=0,"NO", "SI")</f>
        <v>SI</v>
      </c>
    </row>
    <row r="764" spans="1:24" x14ac:dyDescent="0.45">
      <c r="A764" s="3">
        <v>18</v>
      </c>
      <c r="B764" t="s">
        <v>1093</v>
      </c>
      <c r="C764">
        <v>3</v>
      </c>
      <c r="D764" s="1">
        <v>45023.15902777778</v>
      </c>
      <c r="E764" s="1">
        <v>45023.216666666667</v>
      </c>
      <c r="F764" t="s">
        <v>30</v>
      </c>
      <c r="G764" t="s">
        <v>9</v>
      </c>
      <c r="H764" t="s">
        <v>1357</v>
      </c>
      <c r="I764" t="s">
        <v>1317</v>
      </c>
      <c r="J764" t="s">
        <v>11</v>
      </c>
      <c r="K764" s="3">
        <v>763</v>
      </c>
      <c r="L764" t="s">
        <v>105</v>
      </c>
      <c r="M764" t="s">
        <v>512</v>
      </c>
      <c r="N764" t="s">
        <v>47</v>
      </c>
      <c r="Q764" s="8">
        <v>104</v>
      </c>
      <c r="R764" t="str">
        <f>TEXT(sala[[#This Row],[Hora de Llegada]],"DD/MM/AAAA")</f>
        <v>07/04/2023</v>
      </c>
      <c r="S764" t="str">
        <f>UPPER(TEXT(sala[[#This Row],[Fecha factura]],"DDDD"))</f>
        <v>VIERNES</v>
      </c>
      <c r="T764" s="10">
        <f>sala[[#This Row],[Hora de Salida]] - sala[[#This Row],[Hora de Llegada]] + IF(sala[[#This Row],[Estado de la Mesa]]="Ocupada",15/1440,0)</f>
        <v>5.7638888887595385E-2</v>
      </c>
      <c r="U764" s="2">
        <v>32</v>
      </c>
      <c r="V764" s="9">
        <f>sala[[#This Row],[Tiempo de Preparacion (Minutos)]]/1440</f>
        <v>2.2222222222222223E-2</v>
      </c>
      <c r="W764" s="10">
        <f>IF(sala[[#This Row],[Tiempo de permanencia]]-sala[[#This Row],[Tiempo de Preparacion (Horas)]]&lt;0,0,sala[[#This Row],[Tiempo de permanencia]]-sala[[#This Row],[Tiempo de Preparacion (Horas)]])</f>
        <v>3.5416666665373159E-2</v>
      </c>
      <c r="X764" t="str">
        <f>IF(sala[[#This Row],[Tiempo Degustacion]]=0,"NO", "SI")</f>
        <v>SI</v>
      </c>
    </row>
    <row r="765" spans="1:24" x14ac:dyDescent="0.45">
      <c r="A765" s="3">
        <v>20</v>
      </c>
      <c r="B765" t="s">
        <v>1318</v>
      </c>
      <c r="C765">
        <v>1</v>
      </c>
      <c r="D765" s="1">
        <v>45023.145833333336</v>
      </c>
      <c r="E765" s="1">
        <v>45023.240277777775</v>
      </c>
      <c r="F765" t="s">
        <v>30</v>
      </c>
      <c r="G765" t="s">
        <v>33</v>
      </c>
      <c r="H765" t="s">
        <v>1357</v>
      </c>
      <c r="I765" t="s">
        <v>1319</v>
      </c>
      <c r="J765" t="s">
        <v>38</v>
      </c>
      <c r="K765" s="3">
        <v>764</v>
      </c>
      <c r="L765" t="s">
        <v>17</v>
      </c>
      <c r="M765" t="s">
        <v>200</v>
      </c>
      <c r="N765" t="s">
        <v>90</v>
      </c>
      <c r="O765" t="s">
        <v>46</v>
      </c>
      <c r="Q765" s="8">
        <v>85</v>
      </c>
      <c r="R765" t="str">
        <f>TEXT(sala[[#This Row],[Hora de Llegada]],"DD/MM/AAAA")</f>
        <v>07/04/2023</v>
      </c>
      <c r="S765" t="str">
        <f>UPPER(TEXT(sala[[#This Row],[Fecha factura]],"DDDD"))</f>
        <v>VIERNES</v>
      </c>
      <c r="T765" s="10">
        <f>sala[[#This Row],[Hora de Salida]] - sala[[#This Row],[Hora de Llegada]] + IF(sala[[#This Row],[Estado de la Mesa]]="Ocupada",15/1440,0)</f>
        <v>0.10486111110609879</v>
      </c>
      <c r="U765" s="2">
        <v>112</v>
      </c>
      <c r="V765" s="9">
        <f>sala[[#This Row],[Tiempo de Preparacion (Minutos)]]/1440</f>
        <v>7.7777777777777779E-2</v>
      </c>
      <c r="W765" s="10">
        <f>IF(sala[[#This Row],[Tiempo de permanencia]]-sala[[#This Row],[Tiempo de Preparacion (Horas)]]&lt;0,0,sala[[#This Row],[Tiempo de permanencia]]-sala[[#This Row],[Tiempo de Preparacion (Horas)]])</f>
        <v>2.708333332832101E-2</v>
      </c>
      <c r="X765" t="str">
        <f>IF(sala[[#This Row],[Tiempo Degustacion]]=0,"NO", "SI")</f>
        <v>SI</v>
      </c>
    </row>
    <row r="766" spans="1:24" x14ac:dyDescent="0.45">
      <c r="A766" s="3">
        <v>20</v>
      </c>
      <c r="B766" t="s">
        <v>1047</v>
      </c>
      <c r="C766">
        <v>4</v>
      </c>
      <c r="D766" s="1">
        <v>45023.01666666667</v>
      </c>
      <c r="E766" s="1">
        <v>45023.067361111112</v>
      </c>
      <c r="F766" t="s">
        <v>8</v>
      </c>
      <c r="G766" t="s">
        <v>33</v>
      </c>
      <c r="H766" t="s">
        <v>1357</v>
      </c>
      <c r="I766" t="s">
        <v>1320</v>
      </c>
      <c r="J766" t="s">
        <v>21</v>
      </c>
      <c r="K766" s="3">
        <v>765</v>
      </c>
      <c r="L766" t="s">
        <v>79</v>
      </c>
      <c r="M766" t="s">
        <v>297</v>
      </c>
      <c r="N766" t="s">
        <v>42</v>
      </c>
      <c r="O766" t="s">
        <v>65</v>
      </c>
      <c r="P766" t="s">
        <v>24</v>
      </c>
      <c r="Q766" s="8">
        <v>233</v>
      </c>
      <c r="R766" t="str">
        <f>TEXT(sala[[#This Row],[Hora de Llegada]],"DD/MM/AAAA")</f>
        <v>07/04/2023</v>
      </c>
      <c r="S766" t="str">
        <f>UPPER(TEXT(sala[[#This Row],[Fecha factura]],"DDDD"))</f>
        <v>VIERNES</v>
      </c>
      <c r="T766" s="10">
        <f>sala[[#This Row],[Hora de Salida]] - sala[[#This Row],[Hora de Llegada]] + IF(sala[[#This Row],[Estado de la Mesa]]="Ocupada",15/1440,0)</f>
        <v>5.0694444442342501E-2</v>
      </c>
      <c r="U766" s="2">
        <v>164</v>
      </c>
      <c r="V766" s="9">
        <f>sala[[#This Row],[Tiempo de Preparacion (Minutos)]]/1440</f>
        <v>0.11388888888888889</v>
      </c>
      <c r="W766" s="10">
        <f>IF(sala[[#This Row],[Tiempo de permanencia]]-sala[[#This Row],[Tiempo de Preparacion (Horas)]]&lt;0,0,sala[[#This Row],[Tiempo de permanencia]]-sala[[#This Row],[Tiempo de Preparacion (Horas)]])</f>
        <v>0</v>
      </c>
      <c r="X766" t="str">
        <f>IF(sala[[#This Row],[Tiempo Degustacion]]=0,"NO", "SI")</f>
        <v>NO</v>
      </c>
    </row>
    <row r="767" spans="1:24" x14ac:dyDescent="0.45">
      <c r="A767" s="3">
        <v>17</v>
      </c>
      <c r="B767" t="s">
        <v>66</v>
      </c>
      <c r="C767">
        <v>6</v>
      </c>
      <c r="D767" s="1">
        <v>45023.06527777778</v>
      </c>
      <c r="E767" s="1">
        <v>45023.201388888891</v>
      </c>
      <c r="F767" t="s">
        <v>19</v>
      </c>
      <c r="G767" t="s">
        <v>33</v>
      </c>
      <c r="H767" t="s">
        <v>1357</v>
      </c>
      <c r="I767" t="s">
        <v>1207</v>
      </c>
      <c r="J767" t="s">
        <v>11</v>
      </c>
      <c r="K767" s="3">
        <v>766</v>
      </c>
      <c r="L767" t="s">
        <v>105</v>
      </c>
      <c r="M767" t="s">
        <v>123</v>
      </c>
      <c r="N767" t="s">
        <v>47</v>
      </c>
      <c r="O767" t="s">
        <v>86</v>
      </c>
      <c r="P767" t="s">
        <v>62</v>
      </c>
      <c r="Q767" s="8">
        <v>185</v>
      </c>
      <c r="R767" t="str">
        <f>TEXT(sala[[#This Row],[Hora de Llegada]],"DD/MM/AAAA")</f>
        <v>07/04/2023</v>
      </c>
      <c r="S767" t="str">
        <f>UPPER(TEXT(sala[[#This Row],[Fecha factura]],"DDDD"))</f>
        <v>VIERNES</v>
      </c>
      <c r="T767" s="10">
        <f>sala[[#This Row],[Hora de Salida]] - sala[[#This Row],[Hora de Llegada]] + IF(sala[[#This Row],[Estado de la Mesa]]="Ocupada",15/1440,0)</f>
        <v>0.13611111111094942</v>
      </c>
      <c r="U767" s="2">
        <v>134</v>
      </c>
      <c r="V767" s="9">
        <f>sala[[#This Row],[Tiempo de Preparacion (Minutos)]]/1440</f>
        <v>9.3055555555555558E-2</v>
      </c>
      <c r="W767" s="10">
        <f>IF(sala[[#This Row],[Tiempo de permanencia]]-sala[[#This Row],[Tiempo de Preparacion (Horas)]]&lt;0,0,sala[[#This Row],[Tiempo de permanencia]]-sala[[#This Row],[Tiempo de Preparacion (Horas)]])</f>
        <v>4.3055555555393865E-2</v>
      </c>
      <c r="X767" t="str">
        <f>IF(sala[[#This Row],[Tiempo Degustacion]]=0,"NO", "SI")</f>
        <v>SI</v>
      </c>
    </row>
    <row r="768" spans="1:24" x14ac:dyDescent="0.45">
      <c r="A768" s="3">
        <v>10</v>
      </c>
      <c r="B768" t="s">
        <v>1321</v>
      </c>
      <c r="C768">
        <v>3</v>
      </c>
      <c r="D768" s="1">
        <v>45023.047222222223</v>
      </c>
      <c r="E768" s="1">
        <v>45023.164583333331</v>
      </c>
      <c r="F768" t="s">
        <v>19</v>
      </c>
      <c r="G768" t="s">
        <v>14</v>
      </c>
      <c r="H768" t="s">
        <v>1357</v>
      </c>
      <c r="I768" t="s">
        <v>1166</v>
      </c>
      <c r="J768" t="s">
        <v>11</v>
      </c>
      <c r="K768" s="3">
        <v>767</v>
      </c>
      <c r="L768" t="s">
        <v>71</v>
      </c>
      <c r="M768" t="s">
        <v>58</v>
      </c>
      <c r="N768" t="s">
        <v>46</v>
      </c>
      <c r="O768" t="s">
        <v>65</v>
      </c>
      <c r="Q768" s="8">
        <v>169</v>
      </c>
      <c r="R768" t="str">
        <f>TEXT(sala[[#This Row],[Hora de Llegada]],"DD/MM/AAAA")</f>
        <v>07/04/2023</v>
      </c>
      <c r="S768" t="str">
        <f>UPPER(TEXT(sala[[#This Row],[Fecha factura]],"DDDD"))</f>
        <v>VIERNES</v>
      </c>
      <c r="T768" s="10">
        <f>sala[[#This Row],[Hora de Salida]] - sala[[#This Row],[Hora de Llegada]] + IF(sala[[#This Row],[Estado de la Mesa]]="Ocupada",15/1440,0)</f>
        <v>0.11736111110803904</v>
      </c>
      <c r="U768" s="2">
        <v>85</v>
      </c>
      <c r="V768" s="9">
        <f>sala[[#This Row],[Tiempo de Preparacion (Minutos)]]/1440</f>
        <v>5.9027777777777776E-2</v>
      </c>
      <c r="W768" s="10">
        <f>IF(sala[[#This Row],[Tiempo de permanencia]]-sala[[#This Row],[Tiempo de Preparacion (Horas)]]&lt;0,0,sala[[#This Row],[Tiempo de permanencia]]-sala[[#This Row],[Tiempo de Preparacion (Horas)]])</f>
        <v>5.8333333330261264E-2</v>
      </c>
      <c r="X768" t="str">
        <f>IF(sala[[#This Row],[Tiempo Degustacion]]=0,"NO", "SI")</f>
        <v>SI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3DAF-A916-4415-9AB7-A695C665A058}">
  <dimension ref="A3:C771"/>
  <sheetViews>
    <sheetView workbookViewId="0">
      <selection activeCell="B4" sqref="B4"/>
    </sheetView>
  </sheetViews>
  <sheetFormatPr baseColWidth="10" defaultRowHeight="14.25" x14ac:dyDescent="0.45"/>
  <cols>
    <col min="1" max="1" width="16" bestFit="1" customWidth="1"/>
    <col min="2" max="2" width="20.59765625" bestFit="1" customWidth="1"/>
    <col min="3" max="3" width="27.265625" bestFit="1" customWidth="1"/>
    <col min="5" max="5" width="16" bestFit="1" customWidth="1"/>
  </cols>
  <sheetData>
    <row r="3" spans="1:3" x14ac:dyDescent="0.45">
      <c r="A3" s="5" t="s">
        <v>1360</v>
      </c>
      <c r="B3" t="s">
        <v>1365</v>
      </c>
      <c r="C3" t="s">
        <v>1369</v>
      </c>
    </row>
    <row r="4" spans="1:3" x14ac:dyDescent="0.45">
      <c r="A4" s="6">
        <v>1</v>
      </c>
      <c r="B4" s="12">
        <v>138</v>
      </c>
      <c r="C4" s="2">
        <v>57</v>
      </c>
    </row>
    <row r="5" spans="1:3" x14ac:dyDescent="0.45">
      <c r="A5" s="6">
        <v>2</v>
      </c>
      <c r="B5" s="12">
        <v>58</v>
      </c>
      <c r="C5" s="2">
        <v>85</v>
      </c>
    </row>
    <row r="6" spans="1:3" x14ac:dyDescent="0.45">
      <c r="A6" s="6">
        <v>3</v>
      </c>
      <c r="B6" s="12">
        <v>165</v>
      </c>
      <c r="C6" s="2">
        <v>126</v>
      </c>
    </row>
    <row r="7" spans="1:3" x14ac:dyDescent="0.45">
      <c r="A7" s="6">
        <v>4</v>
      </c>
      <c r="B7" s="12">
        <v>183</v>
      </c>
      <c r="C7" s="2">
        <v>40</v>
      </c>
    </row>
    <row r="8" spans="1:3" x14ac:dyDescent="0.45">
      <c r="A8" s="6">
        <v>5</v>
      </c>
      <c r="B8" s="12">
        <v>67</v>
      </c>
      <c r="C8" s="2">
        <v>17</v>
      </c>
    </row>
    <row r="9" spans="1:3" x14ac:dyDescent="0.45">
      <c r="A9" s="6">
        <v>6</v>
      </c>
      <c r="B9" s="12">
        <v>70</v>
      </c>
      <c r="C9" s="2">
        <v>11</v>
      </c>
    </row>
    <row r="10" spans="1:3" x14ac:dyDescent="0.45">
      <c r="A10" s="6">
        <v>7</v>
      </c>
      <c r="B10" s="12">
        <v>172</v>
      </c>
      <c r="C10" s="2">
        <v>41</v>
      </c>
    </row>
    <row r="11" spans="1:3" x14ac:dyDescent="0.45">
      <c r="A11" s="6">
        <v>8</v>
      </c>
      <c r="B11" s="12">
        <v>242</v>
      </c>
      <c r="C11" s="2">
        <v>55</v>
      </c>
    </row>
    <row r="12" spans="1:3" x14ac:dyDescent="0.45">
      <c r="A12" s="6">
        <v>9</v>
      </c>
      <c r="B12" s="12">
        <v>169</v>
      </c>
      <c r="C12" s="2">
        <v>146</v>
      </c>
    </row>
    <row r="13" spans="1:3" x14ac:dyDescent="0.45">
      <c r="A13" s="6">
        <v>10</v>
      </c>
      <c r="B13" s="12">
        <v>148</v>
      </c>
      <c r="C13" s="2">
        <v>29</v>
      </c>
    </row>
    <row r="14" spans="1:3" x14ac:dyDescent="0.45">
      <c r="A14" s="6">
        <v>11</v>
      </c>
      <c r="B14" s="12">
        <v>88</v>
      </c>
      <c r="C14" s="2">
        <v>56</v>
      </c>
    </row>
    <row r="15" spans="1:3" x14ac:dyDescent="0.45">
      <c r="A15" s="6">
        <v>12</v>
      </c>
      <c r="B15" s="12">
        <v>326</v>
      </c>
      <c r="C15" s="2">
        <v>95</v>
      </c>
    </row>
    <row r="16" spans="1:3" x14ac:dyDescent="0.45">
      <c r="A16" s="6">
        <v>13</v>
      </c>
      <c r="B16" s="12">
        <v>87</v>
      </c>
      <c r="C16" s="2">
        <v>59</v>
      </c>
    </row>
    <row r="17" spans="1:3" x14ac:dyDescent="0.45">
      <c r="A17" s="6">
        <v>14</v>
      </c>
      <c r="B17" s="12">
        <v>129</v>
      </c>
      <c r="C17" s="2">
        <v>154</v>
      </c>
    </row>
    <row r="18" spans="1:3" x14ac:dyDescent="0.45">
      <c r="A18" s="6">
        <v>15</v>
      </c>
      <c r="B18" s="12">
        <v>224</v>
      </c>
      <c r="C18" s="2">
        <v>103</v>
      </c>
    </row>
    <row r="19" spans="1:3" x14ac:dyDescent="0.45">
      <c r="A19" s="6">
        <v>16</v>
      </c>
      <c r="B19" s="12">
        <v>28</v>
      </c>
      <c r="C19" s="2">
        <v>38</v>
      </c>
    </row>
    <row r="20" spans="1:3" x14ac:dyDescent="0.45">
      <c r="A20" s="6">
        <v>17</v>
      </c>
      <c r="B20" s="12">
        <v>137</v>
      </c>
      <c r="C20" s="2">
        <v>158</v>
      </c>
    </row>
    <row r="21" spans="1:3" x14ac:dyDescent="0.45">
      <c r="A21" s="6">
        <v>18</v>
      </c>
      <c r="B21" s="12">
        <v>251</v>
      </c>
      <c r="C21" s="2">
        <v>134</v>
      </c>
    </row>
    <row r="22" spans="1:3" x14ac:dyDescent="0.45">
      <c r="A22" s="6">
        <v>19</v>
      </c>
      <c r="B22" s="12">
        <v>80</v>
      </c>
      <c r="C22" s="2">
        <v>44</v>
      </c>
    </row>
    <row r="23" spans="1:3" x14ac:dyDescent="0.45">
      <c r="A23" s="6">
        <v>20</v>
      </c>
      <c r="B23" s="12">
        <v>178</v>
      </c>
      <c r="C23" s="2">
        <v>70</v>
      </c>
    </row>
    <row r="24" spans="1:3" x14ac:dyDescent="0.45">
      <c r="A24" s="6">
        <v>21</v>
      </c>
      <c r="B24" s="12">
        <v>274</v>
      </c>
      <c r="C24" s="2">
        <v>152</v>
      </c>
    </row>
    <row r="25" spans="1:3" x14ac:dyDescent="0.45">
      <c r="A25" s="6">
        <v>22</v>
      </c>
      <c r="B25" s="12">
        <v>213</v>
      </c>
      <c r="C25" s="2">
        <v>123</v>
      </c>
    </row>
    <row r="26" spans="1:3" x14ac:dyDescent="0.45">
      <c r="A26" s="6">
        <v>23</v>
      </c>
      <c r="B26" s="12">
        <v>138</v>
      </c>
      <c r="C26" s="2">
        <v>63</v>
      </c>
    </row>
    <row r="27" spans="1:3" x14ac:dyDescent="0.45">
      <c r="A27" s="6">
        <v>24</v>
      </c>
      <c r="B27" s="12">
        <v>233</v>
      </c>
      <c r="C27" s="2">
        <v>180</v>
      </c>
    </row>
    <row r="28" spans="1:3" x14ac:dyDescent="0.45">
      <c r="A28" s="6">
        <v>25</v>
      </c>
      <c r="B28" s="12">
        <v>34</v>
      </c>
      <c r="C28" s="2">
        <v>35</v>
      </c>
    </row>
    <row r="29" spans="1:3" x14ac:dyDescent="0.45">
      <c r="A29" s="6">
        <v>26</v>
      </c>
      <c r="B29" s="12">
        <v>126</v>
      </c>
      <c r="C29" s="2">
        <v>109</v>
      </c>
    </row>
    <row r="30" spans="1:3" x14ac:dyDescent="0.45">
      <c r="A30" s="6">
        <v>27</v>
      </c>
      <c r="B30" s="12">
        <v>61</v>
      </c>
      <c r="C30" s="2">
        <v>55</v>
      </c>
    </row>
    <row r="31" spans="1:3" x14ac:dyDescent="0.45">
      <c r="A31" s="6">
        <v>28</v>
      </c>
      <c r="B31" s="12">
        <v>94</v>
      </c>
      <c r="C31" s="2">
        <v>56</v>
      </c>
    </row>
    <row r="32" spans="1:3" x14ac:dyDescent="0.45">
      <c r="A32" s="6">
        <v>29</v>
      </c>
      <c r="B32" s="12">
        <v>173</v>
      </c>
      <c r="C32" s="2">
        <v>71</v>
      </c>
    </row>
    <row r="33" spans="1:3" x14ac:dyDescent="0.45">
      <c r="A33" s="6">
        <v>30</v>
      </c>
      <c r="B33" s="12">
        <v>112</v>
      </c>
      <c r="C33" s="2">
        <v>69</v>
      </c>
    </row>
    <row r="34" spans="1:3" x14ac:dyDescent="0.45">
      <c r="A34" s="6">
        <v>31</v>
      </c>
      <c r="B34" s="12">
        <v>67</v>
      </c>
      <c r="C34" s="2">
        <v>105</v>
      </c>
    </row>
    <row r="35" spans="1:3" x14ac:dyDescent="0.45">
      <c r="A35" s="6">
        <v>32</v>
      </c>
      <c r="B35" s="12">
        <v>211</v>
      </c>
      <c r="C35" s="2">
        <v>128</v>
      </c>
    </row>
    <row r="36" spans="1:3" x14ac:dyDescent="0.45">
      <c r="A36" s="6">
        <v>33</v>
      </c>
      <c r="B36" s="12">
        <v>306</v>
      </c>
      <c r="C36" s="2">
        <v>130</v>
      </c>
    </row>
    <row r="37" spans="1:3" x14ac:dyDescent="0.45">
      <c r="A37" s="6">
        <v>34</v>
      </c>
      <c r="B37" s="12">
        <v>112</v>
      </c>
      <c r="C37" s="2">
        <v>65</v>
      </c>
    </row>
    <row r="38" spans="1:3" x14ac:dyDescent="0.45">
      <c r="A38" s="6">
        <v>35</v>
      </c>
      <c r="B38" s="12">
        <v>214</v>
      </c>
      <c r="C38" s="2">
        <v>65</v>
      </c>
    </row>
    <row r="39" spans="1:3" x14ac:dyDescent="0.45">
      <c r="A39" s="6">
        <v>36</v>
      </c>
      <c r="B39" s="12">
        <v>30</v>
      </c>
      <c r="C39" s="2">
        <v>38</v>
      </c>
    </row>
    <row r="40" spans="1:3" x14ac:dyDescent="0.45">
      <c r="A40" s="6">
        <v>37</v>
      </c>
      <c r="B40" s="12">
        <v>21</v>
      </c>
      <c r="C40" s="2">
        <v>47</v>
      </c>
    </row>
    <row r="41" spans="1:3" x14ac:dyDescent="0.45">
      <c r="A41" s="6">
        <v>38</v>
      </c>
      <c r="B41" s="12">
        <v>235</v>
      </c>
      <c r="C41" s="2">
        <v>98</v>
      </c>
    </row>
    <row r="42" spans="1:3" x14ac:dyDescent="0.45">
      <c r="A42" s="6">
        <v>39</v>
      </c>
      <c r="B42" s="12">
        <v>108</v>
      </c>
      <c r="C42" s="2">
        <v>57</v>
      </c>
    </row>
    <row r="43" spans="1:3" x14ac:dyDescent="0.45">
      <c r="A43" s="6">
        <v>40</v>
      </c>
      <c r="B43" s="12">
        <v>148</v>
      </c>
      <c r="C43" s="2">
        <v>78</v>
      </c>
    </row>
    <row r="44" spans="1:3" x14ac:dyDescent="0.45">
      <c r="A44" s="6">
        <v>41</v>
      </c>
      <c r="B44" s="12">
        <v>204</v>
      </c>
      <c r="C44" s="2">
        <v>89</v>
      </c>
    </row>
    <row r="45" spans="1:3" x14ac:dyDescent="0.45">
      <c r="A45" s="6">
        <v>42</v>
      </c>
      <c r="B45" s="12">
        <v>102</v>
      </c>
      <c r="C45" s="2">
        <v>69</v>
      </c>
    </row>
    <row r="46" spans="1:3" x14ac:dyDescent="0.45">
      <c r="A46" s="6">
        <v>43</v>
      </c>
      <c r="B46" s="12">
        <v>203</v>
      </c>
      <c r="C46" s="2">
        <v>146</v>
      </c>
    </row>
    <row r="47" spans="1:3" x14ac:dyDescent="0.45">
      <c r="A47" s="6">
        <v>44</v>
      </c>
      <c r="B47" s="12">
        <v>122</v>
      </c>
      <c r="C47" s="2">
        <v>85</v>
      </c>
    </row>
    <row r="48" spans="1:3" x14ac:dyDescent="0.45">
      <c r="A48" s="6">
        <v>45</v>
      </c>
      <c r="B48" s="12">
        <v>54</v>
      </c>
      <c r="C48" s="2">
        <v>47</v>
      </c>
    </row>
    <row r="49" spans="1:3" x14ac:dyDescent="0.45">
      <c r="A49" s="6">
        <v>46</v>
      </c>
      <c r="B49" s="12">
        <v>140</v>
      </c>
      <c r="C49" s="2">
        <v>86</v>
      </c>
    </row>
    <row r="50" spans="1:3" x14ac:dyDescent="0.45">
      <c r="A50" s="6">
        <v>47</v>
      </c>
      <c r="B50" s="12">
        <v>109</v>
      </c>
      <c r="C50" s="2">
        <v>87</v>
      </c>
    </row>
    <row r="51" spans="1:3" x14ac:dyDescent="0.45">
      <c r="A51" s="6">
        <v>48</v>
      </c>
      <c r="B51" s="12">
        <v>158</v>
      </c>
      <c r="C51" s="2">
        <v>124</v>
      </c>
    </row>
    <row r="52" spans="1:3" x14ac:dyDescent="0.45">
      <c r="A52" s="6">
        <v>49</v>
      </c>
      <c r="B52" s="12">
        <v>186</v>
      </c>
      <c r="C52" s="2">
        <v>81</v>
      </c>
    </row>
    <row r="53" spans="1:3" x14ac:dyDescent="0.45">
      <c r="A53" s="6">
        <v>50</v>
      </c>
      <c r="B53" s="12">
        <v>76</v>
      </c>
      <c r="C53" s="2">
        <v>21</v>
      </c>
    </row>
    <row r="54" spans="1:3" x14ac:dyDescent="0.45">
      <c r="A54" s="6">
        <v>51</v>
      </c>
      <c r="B54" s="12">
        <v>225</v>
      </c>
      <c r="C54" s="2">
        <v>164</v>
      </c>
    </row>
    <row r="55" spans="1:3" x14ac:dyDescent="0.45">
      <c r="A55" s="6">
        <v>52</v>
      </c>
      <c r="B55" s="12">
        <v>263</v>
      </c>
      <c r="C55" s="2">
        <v>62</v>
      </c>
    </row>
    <row r="56" spans="1:3" x14ac:dyDescent="0.45">
      <c r="A56" s="6">
        <v>53</v>
      </c>
      <c r="B56" s="12">
        <v>267</v>
      </c>
      <c r="C56" s="2">
        <v>112</v>
      </c>
    </row>
    <row r="57" spans="1:3" x14ac:dyDescent="0.45">
      <c r="A57" s="6">
        <v>54</v>
      </c>
      <c r="B57" s="12">
        <v>187</v>
      </c>
      <c r="C57" s="2">
        <v>203</v>
      </c>
    </row>
    <row r="58" spans="1:3" x14ac:dyDescent="0.45">
      <c r="A58" s="6">
        <v>55</v>
      </c>
      <c r="B58" s="12">
        <v>255</v>
      </c>
      <c r="C58" s="2">
        <v>96</v>
      </c>
    </row>
    <row r="59" spans="1:3" x14ac:dyDescent="0.45">
      <c r="A59" s="6">
        <v>56</v>
      </c>
      <c r="B59" s="12">
        <v>48</v>
      </c>
      <c r="C59" s="2">
        <v>78</v>
      </c>
    </row>
    <row r="60" spans="1:3" x14ac:dyDescent="0.45">
      <c r="A60" s="6">
        <v>57</v>
      </c>
      <c r="B60" s="12">
        <v>169</v>
      </c>
      <c r="C60" s="2">
        <v>68</v>
      </c>
    </row>
    <row r="61" spans="1:3" x14ac:dyDescent="0.45">
      <c r="A61" s="6">
        <v>58</v>
      </c>
      <c r="B61" s="12">
        <v>82</v>
      </c>
      <c r="C61" s="2">
        <v>73</v>
      </c>
    </row>
    <row r="62" spans="1:3" x14ac:dyDescent="0.45">
      <c r="A62" s="6">
        <v>59</v>
      </c>
      <c r="B62" s="12">
        <v>160</v>
      </c>
      <c r="C62" s="2">
        <v>48</v>
      </c>
    </row>
    <row r="63" spans="1:3" x14ac:dyDescent="0.45">
      <c r="A63" s="6">
        <v>60</v>
      </c>
      <c r="B63" s="12">
        <v>102</v>
      </c>
      <c r="C63" s="2">
        <v>43</v>
      </c>
    </row>
    <row r="64" spans="1:3" x14ac:dyDescent="0.45">
      <c r="A64" s="6">
        <v>61</v>
      </c>
      <c r="B64" s="12">
        <v>242</v>
      </c>
      <c r="C64" s="2">
        <v>159</v>
      </c>
    </row>
    <row r="65" spans="1:3" x14ac:dyDescent="0.45">
      <c r="A65" s="6">
        <v>62</v>
      </c>
      <c r="B65" s="12">
        <v>148</v>
      </c>
      <c r="C65" s="2">
        <v>155</v>
      </c>
    </row>
    <row r="66" spans="1:3" x14ac:dyDescent="0.45">
      <c r="A66" s="6">
        <v>63</v>
      </c>
      <c r="B66" s="12">
        <v>55</v>
      </c>
      <c r="C66" s="2">
        <v>30</v>
      </c>
    </row>
    <row r="67" spans="1:3" x14ac:dyDescent="0.45">
      <c r="A67" s="6">
        <v>64</v>
      </c>
      <c r="B67" s="12">
        <v>288</v>
      </c>
      <c r="C67" s="2">
        <v>82</v>
      </c>
    </row>
    <row r="68" spans="1:3" x14ac:dyDescent="0.45">
      <c r="A68" s="6">
        <v>65</v>
      </c>
      <c r="B68" s="12">
        <v>196</v>
      </c>
      <c r="C68" s="2">
        <v>155</v>
      </c>
    </row>
    <row r="69" spans="1:3" x14ac:dyDescent="0.45">
      <c r="A69" s="6">
        <v>66</v>
      </c>
      <c r="B69" s="12">
        <v>210</v>
      </c>
      <c r="C69" s="2">
        <v>114</v>
      </c>
    </row>
    <row r="70" spans="1:3" x14ac:dyDescent="0.45">
      <c r="A70" s="6">
        <v>67</v>
      </c>
      <c r="B70" s="12">
        <v>256</v>
      </c>
      <c r="C70" s="2">
        <v>131</v>
      </c>
    </row>
    <row r="71" spans="1:3" x14ac:dyDescent="0.45">
      <c r="A71" s="6">
        <v>68</v>
      </c>
      <c r="B71" s="12">
        <v>218</v>
      </c>
      <c r="C71" s="2">
        <v>145</v>
      </c>
    </row>
    <row r="72" spans="1:3" x14ac:dyDescent="0.45">
      <c r="A72" s="6">
        <v>69</v>
      </c>
      <c r="B72" s="12">
        <v>234</v>
      </c>
      <c r="C72" s="2">
        <v>92</v>
      </c>
    </row>
    <row r="73" spans="1:3" x14ac:dyDescent="0.45">
      <c r="A73" s="6">
        <v>70</v>
      </c>
      <c r="B73" s="12">
        <v>118</v>
      </c>
      <c r="C73" s="2">
        <v>40</v>
      </c>
    </row>
    <row r="74" spans="1:3" x14ac:dyDescent="0.45">
      <c r="A74" s="6">
        <v>71</v>
      </c>
      <c r="B74" s="12">
        <v>136</v>
      </c>
      <c r="C74" s="2">
        <v>49</v>
      </c>
    </row>
    <row r="75" spans="1:3" x14ac:dyDescent="0.45">
      <c r="A75" s="6">
        <v>72</v>
      </c>
      <c r="B75" s="12">
        <v>75</v>
      </c>
      <c r="C75" s="2">
        <v>54</v>
      </c>
    </row>
    <row r="76" spans="1:3" x14ac:dyDescent="0.45">
      <c r="A76" s="6">
        <v>73</v>
      </c>
      <c r="B76" s="12">
        <v>81</v>
      </c>
      <c r="C76" s="2">
        <v>20</v>
      </c>
    </row>
    <row r="77" spans="1:3" x14ac:dyDescent="0.45">
      <c r="A77" s="6">
        <v>74</v>
      </c>
      <c r="B77" s="12">
        <v>218</v>
      </c>
      <c r="C77" s="2">
        <v>100</v>
      </c>
    </row>
    <row r="78" spans="1:3" x14ac:dyDescent="0.45">
      <c r="A78" s="6">
        <v>75</v>
      </c>
      <c r="B78" s="12">
        <v>109</v>
      </c>
      <c r="C78" s="2">
        <v>51</v>
      </c>
    </row>
    <row r="79" spans="1:3" x14ac:dyDescent="0.45">
      <c r="A79" s="6">
        <v>76</v>
      </c>
      <c r="B79" s="12">
        <v>158</v>
      </c>
      <c r="C79" s="2">
        <v>97</v>
      </c>
    </row>
    <row r="80" spans="1:3" x14ac:dyDescent="0.45">
      <c r="A80" s="6">
        <v>77</v>
      </c>
      <c r="B80" s="12">
        <v>99</v>
      </c>
      <c r="C80" s="2">
        <v>97</v>
      </c>
    </row>
    <row r="81" spans="1:3" x14ac:dyDescent="0.45">
      <c r="A81" s="6">
        <v>78</v>
      </c>
      <c r="B81" s="12">
        <v>57</v>
      </c>
      <c r="C81" s="2">
        <v>54</v>
      </c>
    </row>
    <row r="82" spans="1:3" x14ac:dyDescent="0.45">
      <c r="A82" s="6">
        <v>79</v>
      </c>
      <c r="B82" s="12">
        <v>309</v>
      </c>
      <c r="C82" s="2">
        <v>96</v>
      </c>
    </row>
    <row r="83" spans="1:3" x14ac:dyDescent="0.45">
      <c r="A83" s="6">
        <v>80</v>
      </c>
      <c r="B83" s="12">
        <v>121</v>
      </c>
      <c r="C83" s="2">
        <v>67</v>
      </c>
    </row>
    <row r="84" spans="1:3" x14ac:dyDescent="0.45">
      <c r="A84" s="6">
        <v>81</v>
      </c>
      <c r="B84" s="12">
        <v>62</v>
      </c>
      <c r="C84" s="2">
        <v>59</v>
      </c>
    </row>
    <row r="85" spans="1:3" x14ac:dyDescent="0.45">
      <c r="A85" s="6">
        <v>82</v>
      </c>
      <c r="B85" s="12">
        <v>80</v>
      </c>
      <c r="C85" s="2">
        <v>19</v>
      </c>
    </row>
    <row r="86" spans="1:3" x14ac:dyDescent="0.45">
      <c r="A86" s="6">
        <v>83</v>
      </c>
      <c r="B86" s="12">
        <v>170</v>
      </c>
      <c r="C86" s="2">
        <v>94</v>
      </c>
    </row>
    <row r="87" spans="1:3" x14ac:dyDescent="0.45">
      <c r="A87" s="6">
        <v>84</v>
      </c>
      <c r="B87" s="12">
        <v>60</v>
      </c>
      <c r="C87" s="2">
        <v>10</v>
      </c>
    </row>
    <row r="88" spans="1:3" x14ac:dyDescent="0.45">
      <c r="A88" s="6">
        <v>85</v>
      </c>
      <c r="B88" s="12">
        <v>208</v>
      </c>
      <c r="C88" s="2">
        <v>142</v>
      </c>
    </row>
    <row r="89" spans="1:3" x14ac:dyDescent="0.45">
      <c r="A89" s="6">
        <v>86</v>
      </c>
      <c r="B89" s="12">
        <v>50</v>
      </c>
      <c r="C89" s="2">
        <v>8</v>
      </c>
    </row>
    <row r="90" spans="1:3" x14ac:dyDescent="0.45">
      <c r="A90" s="6">
        <v>87</v>
      </c>
      <c r="B90" s="12">
        <v>99</v>
      </c>
      <c r="C90" s="2">
        <v>71</v>
      </c>
    </row>
    <row r="91" spans="1:3" x14ac:dyDescent="0.45">
      <c r="A91" s="6">
        <v>88</v>
      </c>
      <c r="B91" s="12">
        <v>123</v>
      </c>
      <c r="C91" s="2">
        <v>117</v>
      </c>
    </row>
    <row r="92" spans="1:3" x14ac:dyDescent="0.45">
      <c r="A92" s="6">
        <v>89</v>
      </c>
      <c r="B92" s="12">
        <v>159</v>
      </c>
      <c r="C92" s="2">
        <v>142</v>
      </c>
    </row>
    <row r="93" spans="1:3" x14ac:dyDescent="0.45">
      <c r="A93" s="6">
        <v>90</v>
      </c>
      <c r="B93" s="12">
        <v>34</v>
      </c>
      <c r="C93" s="2">
        <v>48</v>
      </c>
    </row>
    <row r="94" spans="1:3" x14ac:dyDescent="0.45">
      <c r="A94" s="6">
        <v>91</v>
      </c>
      <c r="B94" s="12">
        <v>293</v>
      </c>
      <c r="C94" s="2">
        <v>132</v>
      </c>
    </row>
    <row r="95" spans="1:3" x14ac:dyDescent="0.45">
      <c r="A95" s="6">
        <v>92</v>
      </c>
      <c r="B95" s="12">
        <v>82</v>
      </c>
      <c r="C95" s="2">
        <v>42</v>
      </c>
    </row>
    <row r="96" spans="1:3" x14ac:dyDescent="0.45">
      <c r="A96" s="6">
        <v>93</v>
      </c>
      <c r="B96" s="12">
        <v>29</v>
      </c>
      <c r="C96" s="2">
        <v>18</v>
      </c>
    </row>
    <row r="97" spans="1:3" x14ac:dyDescent="0.45">
      <c r="A97" s="6">
        <v>94</v>
      </c>
      <c r="B97" s="12">
        <v>253</v>
      </c>
      <c r="C97" s="2">
        <v>129</v>
      </c>
    </row>
    <row r="98" spans="1:3" x14ac:dyDescent="0.45">
      <c r="A98" s="6">
        <v>95</v>
      </c>
      <c r="B98" s="12">
        <v>153</v>
      </c>
      <c r="C98" s="2">
        <v>41</v>
      </c>
    </row>
    <row r="99" spans="1:3" x14ac:dyDescent="0.45">
      <c r="A99" s="6">
        <v>96</v>
      </c>
      <c r="B99" s="12">
        <v>176</v>
      </c>
      <c r="C99" s="2">
        <v>76</v>
      </c>
    </row>
    <row r="100" spans="1:3" x14ac:dyDescent="0.45">
      <c r="A100" s="6">
        <v>97</v>
      </c>
      <c r="B100" s="12">
        <v>188</v>
      </c>
      <c r="C100" s="2">
        <v>79</v>
      </c>
    </row>
    <row r="101" spans="1:3" x14ac:dyDescent="0.45">
      <c r="A101" s="6">
        <v>98</v>
      </c>
      <c r="B101" s="12">
        <v>166</v>
      </c>
      <c r="C101" s="2">
        <v>140</v>
      </c>
    </row>
    <row r="102" spans="1:3" x14ac:dyDescent="0.45">
      <c r="A102" s="6">
        <v>99</v>
      </c>
      <c r="B102" s="12">
        <v>139</v>
      </c>
      <c r="C102" s="2">
        <v>86</v>
      </c>
    </row>
    <row r="103" spans="1:3" x14ac:dyDescent="0.45">
      <c r="A103" s="6">
        <v>100</v>
      </c>
      <c r="B103" s="12">
        <v>166</v>
      </c>
      <c r="C103" s="2">
        <v>103</v>
      </c>
    </row>
    <row r="104" spans="1:3" x14ac:dyDescent="0.45">
      <c r="A104" s="6">
        <v>101</v>
      </c>
      <c r="B104" s="12">
        <v>138</v>
      </c>
      <c r="C104" s="2">
        <v>134</v>
      </c>
    </row>
    <row r="105" spans="1:3" x14ac:dyDescent="0.45">
      <c r="A105" s="6">
        <v>102</v>
      </c>
      <c r="B105" s="12">
        <v>171</v>
      </c>
      <c r="C105" s="2">
        <v>46</v>
      </c>
    </row>
    <row r="106" spans="1:3" x14ac:dyDescent="0.45">
      <c r="A106" s="6">
        <v>103</v>
      </c>
      <c r="B106" s="12">
        <v>73</v>
      </c>
      <c r="C106" s="2">
        <v>99</v>
      </c>
    </row>
    <row r="107" spans="1:3" x14ac:dyDescent="0.45">
      <c r="A107" s="6">
        <v>104</v>
      </c>
      <c r="B107" s="12">
        <v>77</v>
      </c>
      <c r="C107" s="2">
        <v>55</v>
      </c>
    </row>
    <row r="108" spans="1:3" x14ac:dyDescent="0.45">
      <c r="A108" s="6">
        <v>105</v>
      </c>
      <c r="B108" s="12">
        <v>141</v>
      </c>
      <c r="C108" s="2">
        <v>43</v>
      </c>
    </row>
    <row r="109" spans="1:3" x14ac:dyDescent="0.45">
      <c r="A109" s="6">
        <v>106</v>
      </c>
      <c r="B109" s="12">
        <v>68</v>
      </c>
      <c r="C109" s="2">
        <v>29</v>
      </c>
    </row>
    <row r="110" spans="1:3" x14ac:dyDescent="0.45">
      <c r="A110" s="6">
        <v>107</v>
      </c>
      <c r="B110" s="12">
        <v>253</v>
      </c>
      <c r="C110" s="2">
        <v>141</v>
      </c>
    </row>
    <row r="111" spans="1:3" x14ac:dyDescent="0.45">
      <c r="A111" s="6">
        <v>108</v>
      </c>
      <c r="B111" s="12">
        <v>124</v>
      </c>
      <c r="C111" s="2">
        <v>115</v>
      </c>
    </row>
    <row r="112" spans="1:3" x14ac:dyDescent="0.45">
      <c r="A112" s="6">
        <v>109</v>
      </c>
      <c r="B112" s="12">
        <v>169</v>
      </c>
      <c r="C112" s="2">
        <v>118</v>
      </c>
    </row>
    <row r="113" spans="1:3" x14ac:dyDescent="0.45">
      <c r="A113" s="6">
        <v>110</v>
      </c>
      <c r="B113" s="12">
        <v>163</v>
      </c>
      <c r="C113" s="2">
        <v>121</v>
      </c>
    </row>
    <row r="114" spans="1:3" x14ac:dyDescent="0.45">
      <c r="A114" s="6">
        <v>111</v>
      </c>
      <c r="B114" s="12">
        <v>204</v>
      </c>
      <c r="C114" s="2">
        <v>137</v>
      </c>
    </row>
    <row r="115" spans="1:3" x14ac:dyDescent="0.45">
      <c r="A115" s="6">
        <v>112</v>
      </c>
      <c r="B115" s="12">
        <v>20</v>
      </c>
      <c r="C115" s="2">
        <v>16</v>
      </c>
    </row>
    <row r="116" spans="1:3" x14ac:dyDescent="0.45">
      <c r="A116" s="6">
        <v>113</v>
      </c>
      <c r="B116" s="12">
        <v>68</v>
      </c>
      <c r="C116" s="2">
        <v>51</v>
      </c>
    </row>
    <row r="117" spans="1:3" x14ac:dyDescent="0.45">
      <c r="A117" s="6">
        <v>114</v>
      </c>
      <c r="B117" s="12">
        <v>253</v>
      </c>
      <c r="C117" s="2">
        <v>131</v>
      </c>
    </row>
    <row r="118" spans="1:3" x14ac:dyDescent="0.45">
      <c r="A118" s="6">
        <v>115</v>
      </c>
      <c r="B118" s="12">
        <v>237</v>
      </c>
      <c r="C118" s="2">
        <v>98</v>
      </c>
    </row>
    <row r="119" spans="1:3" x14ac:dyDescent="0.45">
      <c r="A119" s="6">
        <v>116</v>
      </c>
      <c r="B119" s="12">
        <v>269</v>
      </c>
      <c r="C119" s="2">
        <v>129</v>
      </c>
    </row>
    <row r="120" spans="1:3" x14ac:dyDescent="0.45">
      <c r="A120" s="6">
        <v>117</v>
      </c>
      <c r="B120" s="12">
        <v>70</v>
      </c>
      <c r="C120" s="2">
        <v>8</v>
      </c>
    </row>
    <row r="121" spans="1:3" x14ac:dyDescent="0.45">
      <c r="A121" s="6">
        <v>118</v>
      </c>
      <c r="B121" s="12">
        <v>209</v>
      </c>
      <c r="C121" s="2">
        <v>136</v>
      </c>
    </row>
    <row r="122" spans="1:3" x14ac:dyDescent="0.45">
      <c r="A122" s="6">
        <v>119</v>
      </c>
      <c r="B122" s="12">
        <v>134</v>
      </c>
      <c r="C122" s="2">
        <v>54</v>
      </c>
    </row>
    <row r="123" spans="1:3" x14ac:dyDescent="0.45">
      <c r="A123" s="6">
        <v>120</v>
      </c>
      <c r="B123" s="12">
        <v>145</v>
      </c>
      <c r="C123" s="2">
        <v>97</v>
      </c>
    </row>
    <row r="124" spans="1:3" x14ac:dyDescent="0.45">
      <c r="A124" s="6">
        <v>121</v>
      </c>
      <c r="B124" s="12">
        <v>52</v>
      </c>
      <c r="C124" s="2">
        <v>38</v>
      </c>
    </row>
    <row r="125" spans="1:3" x14ac:dyDescent="0.45">
      <c r="A125" s="6">
        <v>122</v>
      </c>
      <c r="B125" s="12">
        <v>105</v>
      </c>
      <c r="C125" s="2">
        <v>32</v>
      </c>
    </row>
    <row r="126" spans="1:3" x14ac:dyDescent="0.45">
      <c r="A126" s="6">
        <v>123</v>
      </c>
      <c r="B126" s="12">
        <v>24</v>
      </c>
      <c r="C126" s="2">
        <v>33</v>
      </c>
    </row>
    <row r="127" spans="1:3" x14ac:dyDescent="0.45">
      <c r="A127" s="6">
        <v>124</v>
      </c>
      <c r="B127" s="12">
        <v>222</v>
      </c>
      <c r="C127" s="2">
        <v>138</v>
      </c>
    </row>
    <row r="128" spans="1:3" x14ac:dyDescent="0.45">
      <c r="A128" s="6">
        <v>125</v>
      </c>
      <c r="B128" s="12">
        <v>184</v>
      </c>
      <c r="C128" s="2">
        <v>84</v>
      </c>
    </row>
    <row r="129" spans="1:3" x14ac:dyDescent="0.45">
      <c r="A129" s="6">
        <v>126</v>
      </c>
      <c r="B129" s="12">
        <v>165</v>
      </c>
      <c r="C129" s="2">
        <v>139</v>
      </c>
    </row>
    <row r="130" spans="1:3" x14ac:dyDescent="0.45">
      <c r="A130" s="6">
        <v>127</v>
      </c>
      <c r="B130" s="12">
        <v>72</v>
      </c>
      <c r="C130" s="2">
        <v>30</v>
      </c>
    </row>
    <row r="131" spans="1:3" x14ac:dyDescent="0.45">
      <c r="A131" s="6">
        <v>128</v>
      </c>
      <c r="B131" s="12">
        <v>239</v>
      </c>
      <c r="C131" s="2">
        <v>172</v>
      </c>
    </row>
    <row r="132" spans="1:3" x14ac:dyDescent="0.45">
      <c r="A132" s="6">
        <v>129</v>
      </c>
      <c r="B132" s="12">
        <v>106</v>
      </c>
      <c r="C132" s="2">
        <v>80</v>
      </c>
    </row>
    <row r="133" spans="1:3" x14ac:dyDescent="0.45">
      <c r="A133" s="6">
        <v>130</v>
      </c>
      <c r="B133" s="12">
        <v>35</v>
      </c>
      <c r="C133" s="2">
        <v>25</v>
      </c>
    </row>
    <row r="134" spans="1:3" x14ac:dyDescent="0.45">
      <c r="A134" s="6">
        <v>131</v>
      </c>
      <c r="B134" s="12">
        <v>157</v>
      </c>
      <c r="C134" s="2">
        <v>120</v>
      </c>
    </row>
    <row r="135" spans="1:3" x14ac:dyDescent="0.45">
      <c r="A135" s="6">
        <v>132</v>
      </c>
      <c r="B135" s="12">
        <v>206</v>
      </c>
      <c r="C135" s="2">
        <v>102</v>
      </c>
    </row>
    <row r="136" spans="1:3" x14ac:dyDescent="0.45">
      <c r="A136" s="6">
        <v>133</v>
      </c>
      <c r="B136" s="12">
        <v>182</v>
      </c>
      <c r="C136" s="2">
        <v>107</v>
      </c>
    </row>
    <row r="137" spans="1:3" x14ac:dyDescent="0.45">
      <c r="A137" s="6">
        <v>134</v>
      </c>
      <c r="B137" s="12">
        <v>120</v>
      </c>
      <c r="C137" s="2">
        <v>48</v>
      </c>
    </row>
    <row r="138" spans="1:3" x14ac:dyDescent="0.45">
      <c r="A138" s="6">
        <v>135</v>
      </c>
      <c r="B138" s="12">
        <v>260</v>
      </c>
      <c r="C138" s="2">
        <v>88</v>
      </c>
    </row>
    <row r="139" spans="1:3" x14ac:dyDescent="0.45">
      <c r="A139" s="6">
        <v>136</v>
      </c>
      <c r="B139" s="12">
        <v>80</v>
      </c>
      <c r="C139" s="2">
        <v>13</v>
      </c>
    </row>
    <row r="140" spans="1:3" x14ac:dyDescent="0.45">
      <c r="A140" s="6">
        <v>137</v>
      </c>
      <c r="B140" s="12">
        <v>63</v>
      </c>
      <c r="C140" s="2">
        <v>41</v>
      </c>
    </row>
    <row r="141" spans="1:3" x14ac:dyDescent="0.45">
      <c r="A141" s="6">
        <v>138</v>
      </c>
      <c r="B141" s="12">
        <v>238</v>
      </c>
      <c r="C141" s="2">
        <v>97</v>
      </c>
    </row>
    <row r="142" spans="1:3" x14ac:dyDescent="0.45">
      <c r="A142" s="6">
        <v>139</v>
      </c>
      <c r="B142" s="12">
        <v>35</v>
      </c>
      <c r="C142" s="2">
        <v>26</v>
      </c>
    </row>
    <row r="143" spans="1:3" x14ac:dyDescent="0.45">
      <c r="A143" s="6">
        <v>140</v>
      </c>
      <c r="B143" s="12">
        <v>191</v>
      </c>
      <c r="C143" s="2">
        <v>118</v>
      </c>
    </row>
    <row r="144" spans="1:3" x14ac:dyDescent="0.45">
      <c r="A144" s="6">
        <v>141</v>
      </c>
      <c r="B144" s="12">
        <v>21</v>
      </c>
      <c r="C144" s="2">
        <v>28</v>
      </c>
    </row>
    <row r="145" spans="1:3" x14ac:dyDescent="0.45">
      <c r="A145" s="6">
        <v>142</v>
      </c>
      <c r="B145" s="12">
        <v>181</v>
      </c>
      <c r="C145" s="2">
        <v>70</v>
      </c>
    </row>
    <row r="146" spans="1:3" x14ac:dyDescent="0.45">
      <c r="A146" s="6">
        <v>143</v>
      </c>
      <c r="B146" s="12">
        <v>50</v>
      </c>
      <c r="C146" s="2">
        <v>16</v>
      </c>
    </row>
    <row r="147" spans="1:3" x14ac:dyDescent="0.45">
      <c r="A147" s="6">
        <v>144</v>
      </c>
      <c r="B147" s="12">
        <v>185</v>
      </c>
      <c r="C147" s="2">
        <v>150</v>
      </c>
    </row>
    <row r="148" spans="1:3" x14ac:dyDescent="0.45">
      <c r="A148" s="6">
        <v>145</v>
      </c>
      <c r="B148" s="12">
        <v>126</v>
      </c>
      <c r="C148" s="2">
        <v>106</v>
      </c>
    </row>
    <row r="149" spans="1:3" x14ac:dyDescent="0.45">
      <c r="A149" s="6">
        <v>146</v>
      </c>
      <c r="B149" s="12">
        <v>62</v>
      </c>
      <c r="C149" s="2">
        <v>47</v>
      </c>
    </row>
    <row r="150" spans="1:3" x14ac:dyDescent="0.45">
      <c r="A150" s="6">
        <v>147</v>
      </c>
      <c r="B150" s="12">
        <v>84</v>
      </c>
      <c r="C150" s="2">
        <v>33</v>
      </c>
    </row>
    <row r="151" spans="1:3" x14ac:dyDescent="0.45">
      <c r="A151" s="6">
        <v>148</v>
      </c>
      <c r="B151" s="12">
        <v>212</v>
      </c>
      <c r="C151" s="2">
        <v>159</v>
      </c>
    </row>
    <row r="152" spans="1:3" x14ac:dyDescent="0.45">
      <c r="A152" s="6">
        <v>149</v>
      </c>
      <c r="B152" s="12">
        <v>226</v>
      </c>
      <c r="C152" s="2">
        <v>139</v>
      </c>
    </row>
    <row r="153" spans="1:3" x14ac:dyDescent="0.45">
      <c r="A153" s="6">
        <v>150</v>
      </c>
      <c r="B153" s="12">
        <v>150</v>
      </c>
      <c r="C153" s="2">
        <v>106</v>
      </c>
    </row>
    <row r="154" spans="1:3" x14ac:dyDescent="0.45">
      <c r="A154" s="6">
        <v>151</v>
      </c>
      <c r="B154" s="12">
        <v>132</v>
      </c>
      <c r="C154" s="2">
        <v>19</v>
      </c>
    </row>
    <row r="155" spans="1:3" x14ac:dyDescent="0.45">
      <c r="A155" s="6">
        <v>152</v>
      </c>
      <c r="B155" s="12">
        <v>56</v>
      </c>
      <c r="C155" s="2">
        <v>12</v>
      </c>
    </row>
    <row r="156" spans="1:3" x14ac:dyDescent="0.45">
      <c r="A156" s="6">
        <v>153</v>
      </c>
      <c r="B156" s="12">
        <v>203</v>
      </c>
      <c r="C156" s="2">
        <v>89</v>
      </c>
    </row>
    <row r="157" spans="1:3" x14ac:dyDescent="0.45">
      <c r="A157" s="6">
        <v>154</v>
      </c>
      <c r="B157" s="12">
        <v>144</v>
      </c>
      <c r="C157" s="2">
        <v>82</v>
      </c>
    </row>
    <row r="158" spans="1:3" x14ac:dyDescent="0.45">
      <c r="A158" s="6">
        <v>155</v>
      </c>
      <c r="B158" s="12">
        <v>136</v>
      </c>
      <c r="C158" s="2">
        <v>100</v>
      </c>
    </row>
    <row r="159" spans="1:3" x14ac:dyDescent="0.45">
      <c r="A159" s="6">
        <v>156</v>
      </c>
      <c r="B159" s="12">
        <v>56</v>
      </c>
      <c r="C159" s="2">
        <v>6</v>
      </c>
    </row>
    <row r="160" spans="1:3" x14ac:dyDescent="0.45">
      <c r="A160" s="6">
        <v>157</v>
      </c>
      <c r="B160" s="12">
        <v>271</v>
      </c>
      <c r="C160" s="2">
        <v>150</v>
      </c>
    </row>
    <row r="161" spans="1:3" x14ac:dyDescent="0.45">
      <c r="A161" s="6">
        <v>158</v>
      </c>
      <c r="B161" s="12">
        <v>310</v>
      </c>
      <c r="C161" s="2">
        <v>135</v>
      </c>
    </row>
    <row r="162" spans="1:3" x14ac:dyDescent="0.45">
      <c r="A162" s="6">
        <v>159</v>
      </c>
      <c r="B162" s="12">
        <v>253</v>
      </c>
      <c r="C162" s="2">
        <v>74</v>
      </c>
    </row>
    <row r="163" spans="1:3" x14ac:dyDescent="0.45">
      <c r="A163" s="6">
        <v>160</v>
      </c>
      <c r="B163" s="12">
        <v>156</v>
      </c>
      <c r="C163" s="2">
        <v>67</v>
      </c>
    </row>
    <row r="164" spans="1:3" x14ac:dyDescent="0.45">
      <c r="A164" s="6">
        <v>161</v>
      </c>
      <c r="B164" s="12">
        <v>84</v>
      </c>
      <c r="C164" s="2">
        <v>57</v>
      </c>
    </row>
    <row r="165" spans="1:3" x14ac:dyDescent="0.45">
      <c r="A165" s="6">
        <v>162</v>
      </c>
      <c r="B165" s="12">
        <v>72</v>
      </c>
      <c r="C165" s="2">
        <v>25</v>
      </c>
    </row>
    <row r="166" spans="1:3" x14ac:dyDescent="0.45">
      <c r="A166" s="6">
        <v>163</v>
      </c>
      <c r="B166" s="12">
        <v>271</v>
      </c>
      <c r="C166" s="2">
        <v>71</v>
      </c>
    </row>
    <row r="167" spans="1:3" x14ac:dyDescent="0.45">
      <c r="A167" s="6">
        <v>164</v>
      </c>
      <c r="B167" s="12">
        <v>170</v>
      </c>
      <c r="C167" s="2">
        <v>105</v>
      </c>
    </row>
    <row r="168" spans="1:3" x14ac:dyDescent="0.45">
      <c r="A168" s="6">
        <v>165</v>
      </c>
      <c r="B168" s="12">
        <v>90</v>
      </c>
      <c r="C168" s="2">
        <v>56</v>
      </c>
    </row>
    <row r="169" spans="1:3" x14ac:dyDescent="0.45">
      <c r="A169" s="6">
        <v>166</v>
      </c>
      <c r="B169" s="12">
        <v>46</v>
      </c>
      <c r="C169" s="2">
        <v>22</v>
      </c>
    </row>
    <row r="170" spans="1:3" x14ac:dyDescent="0.45">
      <c r="A170" s="6">
        <v>167</v>
      </c>
      <c r="B170" s="12">
        <v>152</v>
      </c>
      <c r="C170" s="2">
        <v>76</v>
      </c>
    </row>
    <row r="171" spans="1:3" x14ac:dyDescent="0.45">
      <c r="A171" s="6">
        <v>168</v>
      </c>
      <c r="B171" s="12">
        <v>44</v>
      </c>
      <c r="C171" s="2">
        <v>7</v>
      </c>
    </row>
    <row r="172" spans="1:3" x14ac:dyDescent="0.45">
      <c r="A172" s="6">
        <v>169</v>
      </c>
      <c r="B172" s="12">
        <v>154</v>
      </c>
      <c r="C172" s="2">
        <v>110</v>
      </c>
    </row>
    <row r="173" spans="1:3" x14ac:dyDescent="0.45">
      <c r="A173" s="6">
        <v>170</v>
      </c>
      <c r="B173" s="12">
        <v>243</v>
      </c>
      <c r="C173" s="2">
        <v>73</v>
      </c>
    </row>
    <row r="174" spans="1:3" x14ac:dyDescent="0.45">
      <c r="A174" s="6">
        <v>171</v>
      </c>
      <c r="B174" s="12">
        <v>139</v>
      </c>
      <c r="C174" s="2">
        <v>51</v>
      </c>
    </row>
    <row r="175" spans="1:3" x14ac:dyDescent="0.45">
      <c r="A175" s="6">
        <v>172</v>
      </c>
      <c r="B175" s="12">
        <v>68</v>
      </c>
      <c r="C175" s="2">
        <v>27</v>
      </c>
    </row>
    <row r="176" spans="1:3" x14ac:dyDescent="0.45">
      <c r="A176" s="6">
        <v>173</v>
      </c>
      <c r="B176" s="12">
        <v>177</v>
      </c>
      <c r="C176" s="2">
        <v>67</v>
      </c>
    </row>
    <row r="177" spans="1:3" x14ac:dyDescent="0.45">
      <c r="A177" s="6">
        <v>174</v>
      </c>
      <c r="B177" s="12">
        <v>60</v>
      </c>
      <c r="C177" s="2">
        <v>12</v>
      </c>
    </row>
    <row r="178" spans="1:3" x14ac:dyDescent="0.45">
      <c r="A178" s="6">
        <v>175</v>
      </c>
      <c r="B178" s="12">
        <v>144</v>
      </c>
      <c r="C178" s="2">
        <v>47</v>
      </c>
    </row>
    <row r="179" spans="1:3" x14ac:dyDescent="0.45">
      <c r="A179" s="6">
        <v>176</v>
      </c>
      <c r="B179" s="12">
        <v>63</v>
      </c>
      <c r="C179" s="2">
        <v>48</v>
      </c>
    </row>
    <row r="180" spans="1:3" x14ac:dyDescent="0.45">
      <c r="A180" s="6">
        <v>177</v>
      </c>
      <c r="B180" s="12">
        <v>173</v>
      </c>
      <c r="C180" s="2">
        <v>142</v>
      </c>
    </row>
    <row r="181" spans="1:3" x14ac:dyDescent="0.45">
      <c r="A181" s="6">
        <v>178</v>
      </c>
      <c r="B181" s="12">
        <v>208</v>
      </c>
      <c r="C181" s="2">
        <v>146</v>
      </c>
    </row>
    <row r="182" spans="1:3" x14ac:dyDescent="0.45">
      <c r="A182" s="6">
        <v>179</v>
      </c>
      <c r="B182" s="12">
        <v>62</v>
      </c>
      <c r="C182" s="2">
        <v>26</v>
      </c>
    </row>
    <row r="183" spans="1:3" x14ac:dyDescent="0.45">
      <c r="A183" s="6">
        <v>180</v>
      </c>
      <c r="B183" s="12">
        <v>166</v>
      </c>
      <c r="C183" s="2">
        <v>161</v>
      </c>
    </row>
    <row r="184" spans="1:3" x14ac:dyDescent="0.45">
      <c r="A184" s="6">
        <v>181</v>
      </c>
      <c r="B184" s="12">
        <v>27</v>
      </c>
      <c r="C184" s="2">
        <v>55</v>
      </c>
    </row>
    <row r="185" spans="1:3" x14ac:dyDescent="0.45">
      <c r="A185" s="6">
        <v>182</v>
      </c>
      <c r="B185" s="12">
        <v>38</v>
      </c>
      <c r="C185" s="2">
        <v>11</v>
      </c>
    </row>
    <row r="186" spans="1:3" x14ac:dyDescent="0.45">
      <c r="A186" s="6">
        <v>183</v>
      </c>
      <c r="B186" s="12">
        <v>255</v>
      </c>
      <c r="C186" s="2">
        <v>166</v>
      </c>
    </row>
    <row r="187" spans="1:3" x14ac:dyDescent="0.45">
      <c r="A187" s="6">
        <v>184</v>
      </c>
      <c r="B187" s="12">
        <v>205</v>
      </c>
      <c r="C187" s="2">
        <v>29</v>
      </c>
    </row>
    <row r="188" spans="1:3" x14ac:dyDescent="0.45">
      <c r="A188" s="6">
        <v>185</v>
      </c>
      <c r="B188" s="12">
        <v>91</v>
      </c>
      <c r="C188" s="2">
        <v>40</v>
      </c>
    </row>
    <row r="189" spans="1:3" x14ac:dyDescent="0.45">
      <c r="A189" s="6">
        <v>186</v>
      </c>
      <c r="B189" s="12">
        <v>270</v>
      </c>
      <c r="C189" s="2">
        <v>93</v>
      </c>
    </row>
    <row r="190" spans="1:3" x14ac:dyDescent="0.45">
      <c r="A190" s="6">
        <v>187</v>
      </c>
      <c r="B190" s="12">
        <v>208</v>
      </c>
      <c r="C190" s="2">
        <v>126</v>
      </c>
    </row>
    <row r="191" spans="1:3" x14ac:dyDescent="0.45">
      <c r="A191" s="6">
        <v>188</v>
      </c>
      <c r="B191" s="12">
        <v>83</v>
      </c>
      <c r="C191" s="2">
        <v>105</v>
      </c>
    </row>
    <row r="192" spans="1:3" x14ac:dyDescent="0.45">
      <c r="A192" s="6">
        <v>189</v>
      </c>
      <c r="B192" s="12">
        <v>192</v>
      </c>
      <c r="C192" s="2">
        <v>117</v>
      </c>
    </row>
    <row r="193" spans="1:3" x14ac:dyDescent="0.45">
      <c r="A193" s="6">
        <v>190</v>
      </c>
      <c r="B193" s="12">
        <v>202</v>
      </c>
      <c r="C193" s="2">
        <v>102</v>
      </c>
    </row>
    <row r="194" spans="1:3" x14ac:dyDescent="0.45">
      <c r="A194" s="6">
        <v>191</v>
      </c>
      <c r="B194" s="12">
        <v>162</v>
      </c>
      <c r="C194" s="2">
        <v>87</v>
      </c>
    </row>
    <row r="195" spans="1:3" x14ac:dyDescent="0.45">
      <c r="A195" s="6">
        <v>192</v>
      </c>
      <c r="B195" s="12">
        <v>75</v>
      </c>
      <c r="C195" s="2">
        <v>26</v>
      </c>
    </row>
    <row r="196" spans="1:3" x14ac:dyDescent="0.45">
      <c r="A196" s="6">
        <v>193</v>
      </c>
      <c r="B196" s="12">
        <v>220</v>
      </c>
      <c r="C196" s="2">
        <v>171</v>
      </c>
    </row>
    <row r="197" spans="1:3" x14ac:dyDescent="0.45">
      <c r="A197" s="6">
        <v>194</v>
      </c>
      <c r="B197" s="12">
        <v>96</v>
      </c>
      <c r="C197" s="2">
        <v>68</v>
      </c>
    </row>
    <row r="198" spans="1:3" x14ac:dyDescent="0.45">
      <c r="A198" s="6">
        <v>195</v>
      </c>
      <c r="B198" s="12">
        <v>50</v>
      </c>
      <c r="C198" s="2">
        <v>51</v>
      </c>
    </row>
    <row r="199" spans="1:3" x14ac:dyDescent="0.45">
      <c r="A199" s="6">
        <v>196</v>
      </c>
      <c r="B199" s="12">
        <v>191</v>
      </c>
      <c r="C199" s="2">
        <v>176</v>
      </c>
    </row>
    <row r="200" spans="1:3" x14ac:dyDescent="0.45">
      <c r="A200" s="6">
        <v>197</v>
      </c>
      <c r="B200" s="12">
        <v>129</v>
      </c>
      <c r="C200" s="2">
        <v>72</v>
      </c>
    </row>
    <row r="201" spans="1:3" x14ac:dyDescent="0.45">
      <c r="A201" s="6">
        <v>198</v>
      </c>
      <c r="B201" s="12">
        <v>54</v>
      </c>
      <c r="C201" s="2">
        <v>33</v>
      </c>
    </row>
    <row r="202" spans="1:3" x14ac:dyDescent="0.45">
      <c r="A202" s="6">
        <v>199</v>
      </c>
      <c r="B202" s="12">
        <v>261</v>
      </c>
      <c r="C202" s="2">
        <v>142</v>
      </c>
    </row>
    <row r="203" spans="1:3" x14ac:dyDescent="0.45">
      <c r="A203" s="6">
        <v>200</v>
      </c>
      <c r="B203" s="12">
        <v>88</v>
      </c>
      <c r="C203" s="2">
        <v>67</v>
      </c>
    </row>
    <row r="204" spans="1:3" x14ac:dyDescent="0.45">
      <c r="A204" s="6">
        <v>201</v>
      </c>
      <c r="B204" s="12">
        <v>72</v>
      </c>
      <c r="C204" s="2">
        <v>58</v>
      </c>
    </row>
    <row r="205" spans="1:3" x14ac:dyDescent="0.45">
      <c r="A205" s="6">
        <v>202</v>
      </c>
      <c r="B205" s="12">
        <v>206</v>
      </c>
      <c r="C205" s="2">
        <v>156</v>
      </c>
    </row>
    <row r="206" spans="1:3" x14ac:dyDescent="0.45">
      <c r="A206" s="6">
        <v>203</v>
      </c>
      <c r="B206" s="12">
        <v>156</v>
      </c>
      <c r="C206" s="2">
        <v>85</v>
      </c>
    </row>
    <row r="207" spans="1:3" x14ac:dyDescent="0.45">
      <c r="A207" s="6">
        <v>204</v>
      </c>
      <c r="B207" s="12">
        <v>48</v>
      </c>
      <c r="C207" s="2">
        <v>21</v>
      </c>
    </row>
    <row r="208" spans="1:3" x14ac:dyDescent="0.45">
      <c r="A208" s="6">
        <v>205</v>
      </c>
      <c r="B208" s="12">
        <v>61</v>
      </c>
      <c r="C208" s="2">
        <v>86</v>
      </c>
    </row>
    <row r="209" spans="1:3" x14ac:dyDescent="0.45">
      <c r="A209" s="6">
        <v>206</v>
      </c>
      <c r="B209" s="12">
        <v>30</v>
      </c>
      <c r="C209" s="2">
        <v>58</v>
      </c>
    </row>
    <row r="210" spans="1:3" x14ac:dyDescent="0.45">
      <c r="A210" s="6">
        <v>207</v>
      </c>
      <c r="B210" s="12">
        <v>180</v>
      </c>
      <c r="C210" s="2">
        <v>111</v>
      </c>
    </row>
    <row r="211" spans="1:3" x14ac:dyDescent="0.45">
      <c r="A211" s="6">
        <v>208</v>
      </c>
      <c r="B211" s="12">
        <v>180</v>
      </c>
      <c r="C211" s="2">
        <v>100</v>
      </c>
    </row>
    <row r="212" spans="1:3" x14ac:dyDescent="0.45">
      <c r="A212" s="6">
        <v>209</v>
      </c>
      <c r="B212" s="12">
        <v>214</v>
      </c>
      <c r="C212" s="2">
        <v>171</v>
      </c>
    </row>
    <row r="213" spans="1:3" x14ac:dyDescent="0.45">
      <c r="A213" s="6">
        <v>210</v>
      </c>
      <c r="B213" s="12">
        <v>195</v>
      </c>
      <c r="C213" s="2">
        <v>158</v>
      </c>
    </row>
    <row r="214" spans="1:3" x14ac:dyDescent="0.45">
      <c r="A214" s="6">
        <v>211</v>
      </c>
      <c r="B214" s="12">
        <v>169</v>
      </c>
      <c r="C214" s="2">
        <v>135</v>
      </c>
    </row>
    <row r="215" spans="1:3" x14ac:dyDescent="0.45">
      <c r="A215" s="6">
        <v>212</v>
      </c>
      <c r="B215" s="12">
        <v>245</v>
      </c>
      <c r="C215" s="2">
        <v>164</v>
      </c>
    </row>
    <row r="216" spans="1:3" x14ac:dyDescent="0.45">
      <c r="A216" s="6">
        <v>213</v>
      </c>
      <c r="B216" s="12">
        <v>87</v>
      </c>
      <c r="C216" s="2">
        <v>100</v>
      </c>
    </row>
    <row r="217" spans="1:3" x14ac:dyDescent="0.45">
      <c r="A217" s="6">
        <v>214</v>
      </c>
      <c r="B217" s="12">
        <v>228</v>
      </c>
      <c r="C217" s="2">
        <v>38</v>
      </c>
    </row>
    <row r="218" spans="1:3" x14ac:dyDescent="0.45">
      <c r="A218" s="6">
        <v>215</v>
      </c>
      <c r="B218" s="12">
        <v>158</v>
      </c>
      <c r="C218" s="2">
        <v>46</v>
      </c>
    </row>
    <row r="219" spans="1:3" x14ac:dyDescent="0.45">
      <c r="A219" s="6">
        <v>216</v>
      </c>
      <c r="B219" s="12">
        <v>142</v>
      </c>
      <c r="C219" s="2">
        <v>120</v>
      </c>
    </row>
    <row r="220" spans="1:3" x14ac:dyDescent="0.45">
      <c r="A220" s="6">
        <v>217</v>
      </c>
      <c r="B220" s="12">
        <v>96</v>
      </c>
      <c r="C220" s="2">
        <v>13</v>
      </c>
    </row>
    <row r="221" spans="1:3" x14ac:dyDescent="0.45">
      <c r="A221" s="6">
        <v>218</v>
      </c>
      <c r="B221" s="12">
        <v>184</v>
      </c>
      <c r="C221" s="2">
        <v>46</v>
      </c>
    </row>
    <row r="222" spans="1:3" x14ac:dyDescent="0.45">
      <c r="A222" s="6">
        <v>219</v>
      </c>
      <c r="B222" s="12">
        <v>139</v>
      </c>
      <c r="C222" s="2">
        <v>23</v>
      </c>
    </row>
    <row r="223" spans="1:3" x14ac:dyDescent="0.45">
      <c r="A223" s="6">
        <v>220</v>
      </c>
      <c r="B223" s="12">
        <v>24</v>
      </c>
      <c r="C223" s="2">
        <v>13</v>
      </c>
    </row>
    <row r="224" spans="1:3" x14ac:dyDescent="0.45">
      <c r="A224" s="6">
        <v>221</v>
      </c>
      <c r="B224" s="12">
        <v>193</v>
      </c>
      <c r="C224" s="2">
        <v>108</v>
      </c>
    </row>
    <row r="225" spans="1:3" x14ac:dyDescent="0.45">
      <c r="A225" s="6">
        <v>222</v>
      </c>
      <c r="B225" s="12">
        <v>97</v>
      </c>
      <c r="C225" s="2">
        <v>85</v>
      </c>
    </row>
    <row r="226" spans="1:3" x14ac:dyDescent="0.45">
      <c r="A226" s="6">
        <v>223</v>
      </c>
      <c r="B226" s="12">
        <v>32</v>
      </c>
      <c r="C226" s="2">
        <v>53</v>
      </c>
    </row>
    <row r="227" spans="1:3" x14ac:dyDescent="0.45">
      <c r="A227" s="6">
        <v>224</v>
      </c>
      <c r="B227" s="12">
        <v>52</v>
      </c>
      <c r="C227" s="2">
        <v>20</v>
      </c>
    </row>
    <row r="228" spans="1:3" x14ac:dyDescent="0.45">
      <c r="A228" s="6">
        <v>225</v>
      </c>
      <c r="B228" s="12">
        <v>168</v>
      </c>
      <c r="C228" s="2">
        <v>94</v>
      </c>
    </row>
    <row r="229" spans="1:3" x14ac:dyDescent="0.45">
      <c r="A229" s="6">
        <v>226</v>
      </c>
      <c r="B229" s="12">
        <v>171</v>
      </c>
      <c r="C229" s="2">
        <v>146</v>
      </c>
    </row>
    <row r="230" spans="1:3" x14ac:dyDescent="0.45">
      <c r="A230" s="6">
        <v>227</v>
      </c>
      <c r="B230" s="12">
        <v>211</v>
      </c>
      <c r="C230" s="2">
        <v>119</v>
      </c>
    </row>
    <row r="231" spans="1:3" x14ac:dyDescent="0.45">
      <c r="A231" s="6">
        <v>228</v>
      </c>
      <c r="B231" s="12">
        <v>69</v>
      </c>
      <c r="C231" s="2">
        <v>35</v>
      </c>
    </row>
    <row r="232" spans="1:3" x14ac:dyDescent="0.45">
      <c r="A232" s="6">
        <v>229</v>
      </c>
      <c r="B232" s="12">
        <v>124</v>
      </c>
      <c r="C232" s="2">
        <v>117</v>
      </c>
    </row>
    <row r="233" spans="1:3" x14ac:dyDescent="0.45">
      <c r="A233" s="6">
        <v>230</v>
      </c>
      <c r="B233" s="12">
        <v>214</v>
      </c>
      <c r="C233" s="2">
        <v>91</v>
      </c>
    </row>
    <row r="234" spans="1:3" x14ac:dyDescent="0.45">
      <c r="A234" s="6">
        <v>231</v>
      </c>
      <c r="B234" s="12">
        <v>208</v>
      </c>
      <c r="C234" s="2">
        <v>150</v>
      </c>
    </row>
    <row r="235" spans="1:3" x14ac:dyDescent="0.45">
      <c r="A235" s="6">
        <v>232</v>
      </c>
      <c r="B235" s="12">
        <v>190</v>
      </c>
      <c r="C235" s="2">
        <v>139</v>
      </c>
    </row>
    <row r="236" spans="1:3" x14ac:dyDescent="0.45">
      <c r="A236" s="6">
        <v>233</v>
      </c>
      <c r="B236" s="12">
        <v>38</v>
      </c>
      <c r="C236" s="2">
        <v>31</v>
      </c>
    </row>
    <row r="237" spans="1:3" x14ac:dyDescent="0.45">
      <c r="A237" s="6">
        <v>234</v>
      </c>
      <c r="B237" s="12">
        <v>225</v>
      </c>
      <c r="C237" s="2">
        <v>99</v>
      </c>
    </row>
    <row r="238" spans="1:3" x14ac:dyDescent="0.45">
      <c r="A238" s="6">
        <v>235</v>
      </c>
      <c r="B238" s="12">
        <v>33</v>
      </c>
      <c r="C238" s="2">
        <v>25</v>
      </c>
    </row>
    <row r="239" spans="1:3" x14ac:dyDescent="0.45">
      <c r="A239" s="6">
        <v>236</v>
      </c>
      <c r="B239" s="12">
        <v>255</v>
      </c>
      <c r="C239" s="2">
        <v>101</v>
      </c>
    </row>
    <row r="240" spans="1:3" x14ac:dyDescent="0.45">
      <c r="A240" s="6">
        <v>237</v>
      </c>
      <c r="B240" s="12">
        <v>106</v>
      </c>
      <c r="C240" s="2">
        <v>37</v>
      </c>
    </row>
    <row r="241" spans="1:3" x14ac:dyDescent="0.45">
      <c r="A241" s="6">
        <v>238</v>
      </c>
      <c r="B241" s="12">
        <v>72</v>
      </c>
      <c r="C241" s="2">
        <v>45</v>
      </c>
    </row>
    <row r="242" spans="1:3" x14ac:dyDescent="0.45">
      <c r="A242" s="6">
        <v>239</v>
      </c>
      <c r="B242" s="12">
        <v>74</v>
      </c>
      <c r="C242" s="2">
        <v>73</v>
      </c>
    </row>
    <row r="243" spans="1:3" x14ac:dyDescent="0.45">
      <c r="A243" s="6">
        <v>240</v>
      </c>
      <c r="B243" s="12">
        <v>294</v>
      </c>
      <c r="C243" s="2">
        <v>129</v>
      </c>
    </row>
    <row r="244" spans="1:3" x14ac:dyDescent="0.45">
      <c r="A244" s="6">
        <v>241</v>
      </c>
      <c r="B244" s="12">
        <v>18</v>
      </c>
      <c r="C244" s="2">
        <v>11</v>
      </c>
    </row>
    <row r="245" spans="1:3" x14ac:dyDescent="0.45">
      <c r="A245" s="6">
        <v>242</v>
      </c>
      <c r="B245" s="12">
        <v>134</v>
      </c>
      <c r="C245" s="2">
        <v>99</v>
      </c>
    </row>
    <row r="246" spans="1:3" x14ac:dyDescent="0.45">
      <c r="A246" s="6">
        <v>243</v>
      </c>
      <c r="B246" s="12">
        <v>120</v>
      </c>
      <c r="C246" s="2">
        <v>22</v>
      </c>
    </row>
    <row r="247" spans="1:3" x14ac:dyDescent="0.45">
      <c r="A247" s="6">
        <v>244</v>
      </c>
      <c r="B247" s="12">
        <v>158</v>
      </c>
      <c r="C247" s="2">
        <v>89</v>
      </c>
    </row>
    <row r="248" spans="1:3" x14ac:dyDescent="0.45">
      <c r="A248" s="6">
        <v>245</v>
      </c>
      <c r="B248" s="12">
        <v>273</v>
      </c>
      <c r="C248" s="2">
        <v>116</v>
      </c>
    </row>
    <row r="249" spans="1:3" x14ac:dyDescent="0.45">
      <c r="A249" s="6">
        <v>246</v>
      </c>
      <c r="B249" s="12">
        <v>327</v>
      </c>
      <c r="C249" s="2">
        <v>146</v>
      </c>
    </row>
    <row r="250" spans="1:3" x14ac:dyDescent="0.45">
      <c r="A250" s="6">
        <v>247</v>
      </c>
      <c r="B250" s="12">
        <v>66</v>
      </c>
      <c r="C250" s="2">
        <v>59</v>
      </c>
    </row>
    <row r="251" spans="1:3" x14ac:dyDescent="0.45">
      <c r="A251" s="6">
        <v>248</v>
      </c>
      <c r="B251" s="12">
        <v>225</v>
      </c>
      <c r="C251" s="2">
        <v>120</v>
      </c>
    </row>
    <row r="252" spans="1:3" x14ac:dyDescent="0.45">
      <c r="A252" s="6">
        <v>249</v>
      </c>
      <c r="B252" s="12">
        <v>80</v>
      </c>
      <c r="C252" s="2">
        <v>109</v>
      </c>
    </row>
    <row r="253" spans="1:3" x14ac:dyDescent="0.45">
      <c r="A253" s="6">
        <v>250</v>
      </c>
      <c r="B253" s="12">
        <v>20</v>
      </c>
      <c r="C253" s="2">
        <v>29</v>
      </c>
    </row>
    <row r="254" spans="1:3" x14ac:dyDescent="0.45">
      <c r="A254" s="6">
        <v>251</v>
      </c>
      <c r="B254" s="12">
        <v>109</v>
      </c>
      <c r="C254" s="2">
        <v>122</v>
      </c>
    </row>
    <row r="255" spans="1:3" x14ac:dyDescent="0.45">
      <c r="A255" s="6">
        <v>252</v>
      </c>
      <c r="B255" s="12">
        <v>102</v>
      </c>
      <c r="C255" s="2">
        <v>84</v>
      </c>
    </row>
    <row r="256" spans="1:3" x14ac:dyDescent="0.45">
      <c r="A256" s="6">
        <v>253</v>
      </c>
      <c r="B256" s="12">
        <v>154</v>
      </c>
      <c r="C256" s="2">
        <v>55</v>
      </c>
    </row>
    <row r="257" spans="1:3" x14ac:dyDescent="0.45">
      <c r="A257" s="6">
        <v>254</v>
      </c>
      <c r="B257" s="12">
        <v>297</v>
      </c>
      <c r="C257" s="2">
        <v>141</v>
      </c>
    </row>
    <row r="258" spans="1:3" x14ac:dyDescent="0.45">
      <c r="A258" s="6">
        <v>255</v>
      </c>
      <c r="B258" s="12">
        <v>25</v>
      </c>
      <c r="C258" s="2">
        <v>37</v>
      </c>
    </row>
    <row r="259" spans="1:3" x14ac:dyDescent="0.45">
      <c r="A259" s="6">
        <v>256</v>
      </c>
      <c r="B259" s="12">
        <v>21</v>
      </c>
      <c r="C259" s="2">
        <v>16</v>
      </c>
    </row>
    <row r="260" spans="1:3" x14ac:dyDescent="0.45">
      <c r="A260" s="6">
        <v>257</v>
      </c>
      <c r="B260" s="12">
        <v>46</v>
      </c>
      <c r="C260" s="2">
        <v>28</v>
      </c>
    </row>
    <row r="261" spans="1:3" x14ac:dyDescent="0.45">
      <c r="A261" s="6">
        <v>258</v>
      </c>
      <c r="B261" s="12">
        <v>117</v>
      </c>
      <c r="C261" s="2">
        <v>105</v>
      </c>
    </row>
    <row r="262" spans="1:3" x14ac:dyDescent="0.45">
      <c r="A262" s="6">
        <v>259</v>
      </c>
      <c r="B262" s="12">
        <v>81</v>
      </c>
      <c r="C262" s="2">
        <v>11</v>
      </c>
    </row>
    <row r="263" spans="1:3" x14ac:dyDescent="0.45">
      <c r="A263" s="6">
        <v>260</v>
      </c>
      <c r="B263" s="12">
        <v>69</v>
      </c>
      <c r="C263" s="2">
        <v>49</v>
      </c>
    </row>
    <row r="264" spans="1:3" x14ac:dyDescent="0.45">
      <c r="A264" s="6">
        <v>261</v>
      </c>
      <c r="B264" s="12">
        <v>154</v>
      </c>
      <c r="C264" s="2">
        <v>55</v>
      </c>
    </row>
    <row r="265" spans="1:3" x14ac:dyDescent="0.45">
      <c r="A265" s="6">
        <v>262</v>
      </c>
      <c r="B265" s="12">
        <v>115</v>
      </c>
      <c r="C265" s="2">
        <v>48</v>
      </c>
    </row>
    <row r="266" spans="1:3" x14ac:dyDescent="0.45">
      <c r="A266" s="6">
        <v>263</v>
      </c>
      <c r="B266" s="12">
        <v>121</v>
      </c>
      <c r="C266" s="2">
        <v>149</v>
      </c>
    </row>
    <row r="267" spans="1:3" x14ac:dyDescent="0.45">
      <c r="A267" s="6">
        <v>264</v>
      </c>
      <c r="B267" s="12">
        <v>182</v>
      </c>
      <c r="C267" s="2">
        <v>117</v>
      </c>
    </row>
    <row r="268" spans="1:3" x14ac:dyDescent="0.45">
      <c r="A268" s="6">
        <v>265</v>
      </c>
      <c r="B268" s="12">
        <v>171</v>
      </c>
      <c r="C268" s="2">
        <v>135</v>
      </c>
    </row>
    <row r="269" spans="1:3" x14ac:dyDescent="0.45">
      <c r="A269" s="6">
        <v>266</v>
      </c>
      <c r="B269" s="12">
        <v>99</v>
      </c>
      <c r="C269" s="2">
        <v>106</v>
      </c>
    </row>
    <row r="270" spans="1:3" x14ac:dyDescent="0.45">
      <c r="A270" s="6">
        <v>267</v>
      </c>
      <c r="B270" s="12">
        <v>118</v>
      </c>
      <c r="C270" s="2">
        <v>96</v>
      </c>
    </row>
    <row r="271" spans="1:3" x14ac:dyDescent="0.45">
      <c r="A271" s="6">
        <v>268</v>
      </c>
      <c r="B271" s="12">
        <v>68</v>
      </c>
      <c r="C271" s="2">
        <v>83</v>
      </c>
    </row>
    <row r="272" spans="1:3" x14ac:dyDescent="0.45">
      <c r="A272" s="6">
        <v>269</v>
      </c>
      <c r="B272" s="12">
        <v>250</v>
      </c>
      <c r="C272" s="2">
        <v>101</v>
      </c>
    </row>
    <row r="273" spans="1:3" x14ac:dyDescent="0.45">
      <c r="A273" s="6">
        <v>270</v>
      </c>
      <c r="B273" s="12">
        <v>102</v>
      </c>
      <c r="C273" s="2">
        <v>26</v>
      </c>
    </row>
    <row r="274" spans="1:3" x14ac:dyDescent="0.45">
      <c r="A274" s="6">
        <v>271</v>
      </c>
      <c r="B274" s="12">
        <v>44</v>
      </c>
      <c r="C274" s="2">
        <v>55</v>
      </c>
    </row>
    <row r="275" spans="1:3" x14ac:dyDescent="0.45">
      <c r="A275" s="6">
        <v>272</v>
      </c>
      <c r="B275" s="12">
        <v>83</v>
      </c>
      <c r="C275" s="2">
        <v>83</v>
      </c>
    </row>
    <row r="276" spans="1:3" x14ac:dyDescent="0.45">
      <c r="A276" s="6">
        <v>273</v>
      </c>
      <c r="B276" s="12">
        <v>123</v>
      </c>
      <c r="C276" s="2">
        <v>67</v>
      </c>
    </row>
    <row r="277" spans="1:3" x14ac:dyDescent="0.45">
      <c r="A277" s="6">
        <v>274</v>
      </c>
      <c r="B277" s="12">
        <v>116</v>
      </c>
      <c r="C277" s="2">
        <v>75</v>
      </c>
    </row>
    <row r="278" spans="1:3" x14ac:dyDescent="0.45">
      <c r="A278" s="6">
        <v>275</v>
      </c>
      <c r="B278" s="12">
        <v>121</v>
      </c>
      <c r="C278" s="2">
        <v>122</v>
      </c>
    </row>
    <row r="279" spans="1:3" x14ac:dyDescent="0.45">
      <c r="A279" s="6">
        <v>276</v>
      </c>
      <c r="B279" s="12">
        <v>70</v>
      </c>
      <c r="C279" s="2">
        <v>85</v>
      </c>
    </row>
    <row r="280" spans="1:3" x14ac:dyDescent="0.45">
      <c r="A280" s="6">
        <v>277</v>
      </c>
      <c r="B280" s="12">
        <v>93</v>
      </c>
      <c r="C280" s="2">
        <v>29</v>
      </c>
    </row>
    <row r="281" spans="1:3" x14ac:dyDescent="0.45">
      <c r="A281" s="6">
        <v>278</v>
      </c>
      <c r="B281" s="12">
        <v>141</v>
      </c>
      <c r="C281" s="2">
        <v>61</v>
      </c>
    </row>
    <row r="282" spans="1:3" x14ac:dyDescent="0.45">
      <c r="A282" s="6">
        <v>279</v>
      </c>
      <c r="B282" s="12">
        <v>201</v>
      </c>
      <c r="C282" s="2">
        <v>142</v>
      </c>
    </row>
    <row r="283" spans="1:3" x14ac:dyDescent="0.45">
      <c r="A283" s="6">
        <v>280</v>
      </c>
      <c r="B283" s="12">
        <v>117</v>
      </c>
      <c r="C283" s="2">
        <v>86</v>
      </c>
    </row>
    <row r="284" spans="1:3" x14ac:dyDescent="0.45">
      <c r="A284" s="6">
        <v>281</v>
      </c>
      <c r="B284" s="12">
        <v>66</v>
      </c>
      <c r="C284" s="2">
        <v>9</v>
      </c>
    </row>
    <row r="285" spans="1:3" x14ac:dyDescent="0.45">
      <c r="A285" s="6">
        <v>282</v>
      </c>
      <c r="B285" s="12">
        <v>74</v>
      </c>
      <c r="C285" s="2">
        <v>114</v>
      </c>
    </row>
    <row r="286" spans="1:3" x14ac:dyDescent="0.45">
      <c r="A286" s="6">
        <v>283</v>
      </c>
      <c r="B286" s="12">
        <v>78</v>
      </c>
      <c r="C286" s="2">
        <v>6</v>
      </c>
    </row>
    <row r="287" spans="1:3" x14ac:dyDescent="0.45">
      <c r="A287" s="6">
        <v>284</v>
      </c>
      <c r="B287" s="12">
        <v>158</v>
      </c>
      <c r="C287" s="2">
        <v>195</v>
      </c>
    </row>
    <row r="288" spans="1:3" x14ac:dyDescent="0.45">
      <c r="A288" s="6">
        <v>285</v>
      </c>
      <c r="B288" s="12">
        <v>42</v>
      </c>
      <c r="C288" s="2">
        <v>12</v>
      </c>
    </row>
    <row r="289" spans="1:3" x14ac:dyDescent="0.45">
      <c r="A289" s="6">
        <v>286</v>
      </c>
      <c r="B289" s="12">
        <v>68</v>
      </c>
      <c r="C289" s="2">
        <v>25</v>
      </c>
    </row>
    <row r="290" spans="1:3" x14ac:dyDescent="0.45">
      <c r="A290" s="6">
        <v>287</v>
      </c>
      <c r="B290" s="12">
        <v>202</v>
      </c>
      <c r="C290" s="2">
        <v>121</v>
      </c>
    </row>
    <row r="291" spans="1:3" x14ac:dyDescent="0.45">
      <c r="A291" s="6">
        <v>288</v>
      </c>
      <c r="B291" s="12">
        <v>86</v>
      </c>
      <c r="C291" s="2">
        <v>38</v>
      </c>
    </row>
    <row r="292" spans="1:3" x14ac:dyDescent="0.45">
      <c r="A292" s="6">
        <v>289</v>
      </c>
      <c r="B292" s="12">
        <v>138</v>
      </c>
      <c r="C292" s="2">
        <v>68</v>
      </c>
    </row>
    <row r="293" spans="1:3" x14ac:dyDescent="0.45">
      <c r="A293" s="6">
        <v>290</v>
      </c>
      <c r="B293" s="12">
        <v>40</v>
      </c>
      <c r="C293" s="2">
        <v>57</v>
      </c>
    </row>
    <row r="294" spans="1:3" x14ac:dyDescent="0.45">
      <c r="A294" s="6">
        <v>291</v>
      </c>
      <c r="B294" s="12">
        <v>260</v>
      </c>
      <c r="C294" s="2">
        <v>95</v>
      </c>
    </row>
    <row r="295" spans="1:3" x14ac:dyDescent="0.45">
      <c r="A295" s="6">
        <v>292</v>
      </c>
      <c r="B295" s="12">
        <v>84</v>
      </c>
      <c r="C295" s="2">
        <v>23</v>
      </c>
    </row>
    <row r="296" spans="1:3" x14ac:dyDescent="0.45">
      <c r="A296" s="6">
        <v>293</v>
      </c>
      <c r="B296" s="12">
        <v>216</v>
      </c>
      <c r="C296" s="2">
        <v>120</v>
      </c>
    </row>
    <row r="297" spans="1:3" x14ac:dyDescent="0.45">
      <c r="A297" s="6">
        <v>294</v>
      </c>
      <c r="B297" s="12">
        <v>326</v>
      </c>
      <c r="C297" s="2">
        <v>86</v>
      </c>
    </row>
    <row r="298" spans="1:3" x14ac:dyDescent="0.45">
      <c r="A298" s="6">
        <v>295</v>
      </c>
      <c r="B298" s="12">
        <v>247</v>
      </c>
      <c r="C298" s="2">
        <v>177</v>
      </c>
    </row>
    <row r="299" spans="1:3" x14ac:dyDescent="0.45">
      <c r="A299" s="6">
        <v>296</v>
      </c>
      <c r="B299" s="12">
        <v>59</v>
      </c>
      <c r="C299" s="2">
        <v>46</v>
      </c>
    </row>
    <row r="300" spans="1:3" x14ac:dyDescent="0.45">
      <c r="A300" s="6">
        <v>297</v>
      </c>
      <c r="B300" s="12">
        <v>175</v>
      </c>
      <c r="C300" s="2">
        <v>112</v>
      </c>
    </row>
    <row r="301" spans="1:3" x14ac:dyDescent="0.45">
      <c r="A301" s="6">
        <v>298</v>
      </c>
      <c r="B301" s="12">
        <v>255</v>
      </c>
      <c r="C301" s="2">
        <v>141</v>
      </c>
    </row>
    <row r="302" spans="1:3" x14ac:dyDescent="0.45">
      <c r="A302" s="6">
        <v>299</v>
      </c>
      <c r="B302" s="12">
        <v>182</v>
      </c>
      <c r="C302" s="2">
        <v>113</v>
      </c>
    </row>
    <row r="303" spans="1:3" x14ac:dyDescent="0.45">
      <c r="A303" s="6">
        <v>300</v>
      </c>
      <c r="B303" s="12">
        <v>290</v>
      </c>
      <c r="C303" s="2">
        <v>118</v>
      </c>
    </row>
    <row r="304" spans="1:3" x14ac:dyDescent="0.45">
      <c r="A304" s="6">
        <v>301</v>
      </c>
      <c r="B304" s="12">
        <v>223</v>
      </c>
      <c r="C304" s="2">
        <v>183</v>
      </c>
    </row>
    <row r="305" spans="1:3" x14ac:dyDescent="0.45">
      <c r="A305" s="6">
        <v>302</v>
      </c>
      <c r="B305" s="12">
        <v>96</v>
      </c>
      <c r="C305" s="2">
        <v>15</v>
      </c>
    </row>
    <row r="306" spans="1:3" x14ac:dyDescent="0.45">
      <c r="A306" s="6">
        <v>303</v>
      </c>
      <c r="B306" s="12">
        <v>210</v>
      </c>
      <c r="C306" s="2">
        <v>92</v>
      </c>
    </row>
    <row r="307" spans="1:3" x14ac:dyDescent="0.45">
      <c r="A307" s="6">
        <v>304</v>
      </c>
      <c r="B307" s="12">
        <v>279</v>
      </c>
      <c r="C307" s="2">
        <v>85</v>
      </c>
    </row>
    <row r="308" spans="1:3" x14ac:dyDescent="0.45">
      <c r="A308" s="6">
        <v>305</v>
      </c>
      <c r="B308" s="12">
        <v>128</v>
      </c>
      <c r="C308" s="2">
        <v>65</v>
      </c>
    </row>
    <row r="309" spans="1:3" x14ac:dyDescent="0.45">
      <c r="A309" s="6">
        <v>306</v>
      </c>
      <c r="B309" s="12">
        <v>32</v>
      </c>
      <c r="C309" s="2">
        <v>21</v>
      </c>
    </row>
    <row r="310" spans="1:3" x14ac:dyDescent="0.45">
      <c r="A310" s="6">
        <v>307</v>
      </c>
      <c r="B310" s="12">
        <v>63</v>
      </c>
      <c r="C310" s="2">
        <v>39</v>
      </c>
    </row>
    <row r="311" spans="1:3" x14ac:dyDescent="0.45">
      <c r="A311" s="6">
        <v>308</v>
      </c>
      <c r="B311" s="12">
        <v>222</v>
      </c>
      <c r="C311" s="2">
        <v>186</v>
      </c>
    </row>
    <row r="312" spans="1:3" x14ac:dyDescent="0.45">
      <c r="A312" s="6">
        <v>309</v>
      </c>
      <c r="B312" s="12">
        <v>172</v>
      </c>
      <c r="C312" s="2">
        <v>123</v>
      </c>
    </row>
    <row r="313" spans="1:3" x14ac:dyDescent="0.45">
      <c r="A313" s="6">
        <v>310</v>
      </c>
      <c r="B313" s="12">
        <v>138</v>
      </c>
      <c r="C313" s="2">
        <v>97</v>
      </c>
    </row>
    <row r="314" spans="1:3" x14ac:dyDescent="0.45">
      <c r="A314" s="6">
        <v>311</v>
      </c>
      <c r="B314" s="12">
        <v>53</v>
      </c>
      <c r="C314" s="2">
        <v>74</v>
      </c>
    </row>
    <row r="315" spans="1:3" x14ac:dyDescent="0.45">
      <c r="A315" s="6">
        <v>312</v>
      </c>
      <c r="B315" s="12">
        <v>134</v>
      </c>
      <c r="C315" s="2">
        <v>55</v>
      </c>
    </row>
    <row r="316" spans="1:3" x14ac:dyDescent="0.45">
      <c r="A316" s="6">
        <v>313</v>
      </c>
      <c r="B316" s="12">
        <v>232</v>
      </c>
      <c r="C316" s="2">
        <v>106</v>
      </c>
    </row>
    <row r="317" spans="1:3" x14ac:dyDescent="0.45">
      <c r="A317" s="6">
        <v>314</v>
      </c>
      <c r="B317" s="12">
        <v>27</v>
      </c>
      <c r="C317" s="2">
        <v>5</v>
      </c>
    </row>
    <row r="318" spans="1:3" x14ac:dyDescent="0.45">
      <c r="A318" s="6">
        <v>315</v>
      </c>
      <c r="B318" s="12">
        <v>161</v>
      </c>
      <c r="C318" s="2">
        <v>126</v>
      </c>
    </row>
    <row r="319" spans="1:3" x14ac:dyDescent="0.45">
      <c r="A319" s="6">
        <v>316</v>
      </c>
      <c r="B319" s="12">
        <v>160</v>
      </c>
      <c r="C319" s="2">
        <v>158</v>
      </c>
    </row>
    <row r="320" spans="1:3" x14ac:dyDescent="0.45">
      <c r="A320" s="6">
        <v>317</v>
      </c>
      <c r="B320" s="12">
        <v>178</v>
      </c>
      <c r="C320" s="2">
        <v>88</v>
      </c>
    </row>
    <row r="321" spans="1:3" x14ac:dyDescent="0.45">
      <c r="A321" s="6">
        <v>318</v>
      </c>
      <c r="B321" s="12">
        <v>29</v>
      </c>
      <c r="C321" s="2">
        <v>39</v>
      </c>
    </row>
    <row r="322" spans="1:3" x14ac:dyDescent="0.45">
      <c r="A322" s="6">
        <v>319</v>
      </c>
      <c r="B322" s="12">
        <v>268</v>
      </c>
      <c r="C322" s="2">
        <v>126</v>
      </c>
    </row>
    <row r="323" spans="1:3" x14ac:dyDescent="0.45">
      <c r="A323" s="6">
        <v>320</v>
      </c>
      <c r="B323" s="12">
        <v>98</v>
      </c>
      <c r="C323" s="2">
        <v>130</v>
      </c>
    </row>
    <row r="324" spans="1:3" x14ac:dyDescent="0.45">
      <c r="A324" s="6">
        <v>321</v>
      </c>
      <c r="B324" s="12">
        <v>141</v>
      </c>
      <c r="C324" s="2">
        <v>95</v>
      </c>
    </row>
    <row r="325" spans="1:3" x14ac:dyDescent="0.45">
      <c r="A325" s="6">
        <v>322</v>
      </c>
      <c r="B325" s="12">
        <v>85</v>
      </c>
      <c r="C325" s="2">
        <v>60</v>
      </c>
    </row>
    <row r="326" spans="1:3" x14ac:dyDescent="0.45">
      <c r="A326" s="6">
        <v>323</v>
      </c>
      <c r="B326" s="12">
        <v>208</v>
      </c>
      <c r="C326" s="2">
        <v>122</v>
      </c>
    </row>
    <row r="327" spans="1:3" x14ac:dyDescent="0.45">
      <c r="A327" s="6">
        <v>324</v>
      </c>
      <c r="B327" s="12">
        <v>137</v>
      </c>
      <c r="C327" s="2">
        <v>90</v>
      </c>
    </row>
    <row r="328" spans="1:3" x14ac:dyDescent="0.45">
      <c r="A328" s="6">
        <v>325</v>
      </c>
      <c r="B328" s="12">
        <v>154</v>
      </c>
      <c r="C328" s="2">
        <v>71</v>
      </c>
    </row>
    <row r="329" spans="1:3" x14ac:dyDescent="0.45">
      <c r="A329" s="6">
        <v>326</v>
      </c>
      <c r="B329" s="12">
        <v>81</v>
      </c>
      <c r="C329" s="2">
        <v>91</v>
      </c>
    </row>
    <row r="330" spans="1:3" x14ac:dyDescent="0.45">
      <c r="A330" s="6">
        <v>327</v>
      </c>
      <c r="B330" s="12">
        <v>147</v>
      </c>
      <c r="C330" s="2">
        <v>74</v>
      </c>
    </row>
    <row r="331" spans="1:3" x14ac:dyDescent="0.45">
      <c r="A331" s="6">
        <v>328</v>
      </c>
      <c r="B331" s="12">
        <v>35</v>
      </c>
      <c r="C331" s="2">
        <v>21</v>
      </c>
    </row>
    <row r="332" spans="1:3" x14ac:dyDescent="0.45">
      <c r="A332" s="6">
        <v>329</v>
      </c>
      <c r="B332" s="12">
        <v>207</v>
      </c>
      <c r="C332" s="2">
        <v>139</v>
      </c>
    </row>
    <row r="333" spans="1:3" x14ac:dyDescent="0.45">
      <c r="A333" s="6">
        <v>330</v>
      </c>
      <c r="B333" s="12">
        <v>217</v>
      </c>
      <c r="C333" s="2">
        <v>140</v>
      </c>
    </row>
    <row r="334" spans="1:3" x14ac:dyDescent="0.45">
      <c r="A334" s="6">
        <v>331</v>
      </c>
      <c r="B334" s="12">
        <v>173</v>
      </c>
      <c r="C334" s="2">
        <v>121</v>
      </c>
    </row>
    <row r="335" spans="1:3" x14ac:dyDescent="0.45">
      <c r="A335" s="6">
        <v>332</v>
      </c>
      <c r="B335" s="12">
        <v>120</v>
      </c>
      <c r="C335" s="2">
        <v>17</v>
      </c>
    </row>
    <row r="336" spans="1:3" x14ac:dyDescent="0.45">
      <c r="A336" s="6">
        <v>333</v>
      </c>
      <c r="B336" s="12">
        <v>72</v>
      </c>
      <c r="C336" s="2">
        <v>61</v>
      </c>
    </row>
    <row r="337" spans="1:3" x14ac:dyDescent="0.45">
      <c r="A337" s="6">
        <v>334</v>
      </c>
      <c r="B337" s="12">
        <v>173</v>
      </c>
      <c r="C337" s="2">
        <v>156</v>
      </c>
    </row>
    <row r="338" spans="1:3" x14ac:dyDescent="0.45">
      <c r="A338" s="6">
        <v>335</v>
      </c>
      <c r="B338" s="12">
        <v>114</v>
      </c>
      <c r="C338" s="2">
        <v>69</v>
      </c>
    </row>
    <row r="339" spans="1:3" x14ac:dyDescent="0.45">
      <c r="A339" s="6">
        <v>336</v>
      </c>
      <c r="B339" s="12">
        <v>158</v>
      </c>
      <c r="C339" s="2">
        <v>65</v>
      </c>
    </row>
    <row r="340" spans="1:3" x14ac:dyDescent="0.45">
      <c r="A340" s="6">
        <v>337</v>
      </c>
      <c r="B340" s="12">
        <v>100</v>
      </c>
      <c r="C340" s="2">
        <v>58</v>
      </c>
    </row>
    <row r="341" spans="1:3" x14ac:dyDescent="0.45">
      <c r="A341" s="6">
        <v>338</v>
      </c>
      <c r="B341" s="12">
        <v>279</v>
      </c>
      <c r="C341" s="2">
        <v>143</v>
      </c>
    </row>
    <row r="342" spans="1:3" x14ac:dyDescent="0.45">
      <c r="A342" s="6">
        <v>339</v>
      </c>
      <c r="B342" s="12">
        <v>104</v>
      </c>
      <c r="C342" s="2">
        <v>46</v>
      </c>
    </row>
    <row r="343" spans="1:3" x14ac:dyDescent="0.45">
      <c r="A343" s="6">
        <v>340</v>
      </c>
      <c r="B343" s="12">
        <v>164</v>
      </c>
      <c r="C343" s="2">
        <v>91</v>
      </c>
    </row>
    <row r="344" spans="1:3" x14ac:dyDescent="0.45">
      <c r="A344" s="6">
        <v>341</v>
      </c>
      <c r="B344" s="12">
        <v>177</v>
      </c>
      <c r="C344" s="2">
        <v>88</v>
      </c>
    </row>
    <row r="345" spans="1:3" x14ac:dyDescent="0.45">
      <c r="A345" s="6">
        <v>342</v>
      </c>
      <c r="B345" s="12">
        <v>102</v>
      </c>
      <c r="C345" s="2">
        <v>54</v>
      </c>
    </row>
    <row r="346" spans="1:3" x14ac:dyDescent="0.45">
      <c r="A346" s="6">
        <v>343</v>
      </c>
      <c r="B346" s="12">
        <v>137</v>
      </c>
      <c r="C346" s="2">
        <v>101</v>
      </c>
    </row>
    <row r="347" spans="1:3" x14ac:dyDescent="0.45">
      <c r="A347" s="6">
        <v>344</v>
      </c>
      <c r="B347" s="12">
        <v>183</v>
      </c>
      <c r="C347" s="2">
        <v>86</v>
      </c>
    </row>
    <row r="348" spans="1:3" x14ac:dyDescent="0.45">
      <c r="A348" s="6">
        <v>345</v>
      </c>
      <c r="B348" s="12">
        <v>38</v>
      </c>
      <c r="C348" s="2">
        <v>18</v>
      </c>
    </row>
    <row r="349" spans="1:3" x14ac:dyDescent="0.45">
      <c r="A349" s="6">
        <v>346</v>
      </c>
      <c r="B349" s="12">
        <v>72</v>
      </c>
      <c r="C349" s="2">
        <v>22</v>
      </c>
    </row>
    <row r="350" spans="1:3" x14ac:dyDescent="0.45">
      <c r="A350" s="6">
        <v>347</v>
      </c>
      <c r="B350" s="12">
        <v>70</v>
      </c>
      <c r="C350" s="2">
        <v>44</v>
      </c>
    </row>
    <row r="351" spans="1:3" x14ac:dyDescent="0.45">
      <c r="A351" s="6">
        <v>348</v>
      </c>
      <c r="B351" s="12">
        <v>86</v>
      </c>
      <c r="C351" s="2">
        <v>88</v>
      </c>
    </row>
    <row r="352" spans="1:3" x14ac:dyDescent="0.45">
      <c r="A352" s="6">
        <v>349</v>
      </c>
      <c r="B352" s="12">
        <v>152</v>
      </c>
      <c r="C352" s="2">
        <v>85</v>
      </c>
    </row>
    <row r="353" spans="1:3" x14ac:dyDescent="0.45">
      <c r="A353" s="6">
        <v>350</v>
      </c>
      <c r="B353" s="12">
        <v>143</v>
      </c>
      <c r="C353" s="2">
        <v>109</v>
      </c>
    </row>
    <row r="354" spans="1:3" x14ac:dyDescent="0.45">
      <c r="A354" s="6">
        <v>351</v>
      </c>
      <c r="B354" s="12">
        <v>201</v>
      </c>
      <c r="C354" s="2">
        <v>25</v>
      </c>
    </row>
    <row r="355" spans="1:3" x14ac:dyDescent="0.45">
      <c r="A355" s="6">
        <v>352</v>
      </c>
      <c r="B355" s="12">
        <v>99</v>
      </c>
      <c r="C355" s="2">
        <v>7</v>
      </c>
    </row>
    <row r="356" spans="1:3" x14ac:dyDescent="0.45">
      <c r="A356" s="6">
        <v>353</v>
      </c>
      <c r="B356" s="12">
        <v>212</v>
      </c>
      <c r="C356" s="2">
        <v>128</v>
      </c>
    </row>
    <row r="357" spans="1:3" x14ac:dyDescent="0.45">
      <c r="A357" s="6">
        <v>354</v>
      </c>
      <c r="B357" s="12">
        <v>181</v>
      </c>
      <c r="C357" s="2">
        <v>137</v>
      </c>
    </row>
    <row r="358" spans="1:3" x14ac:dyDescent="0.45">
      <c r="A358" s="6">
        <v>355</v>
      </c>
      <c r="B358" s="12">
        <v>26</v>
      </c>
      <c r="C358" s="2">
        <v>7</v>
      </c>
    </row>
    <row r="359" spans="1:3" x14ac:dyDescent="0.45">
      <c r="A359" s="6">
        <v>356</v>
      </c>
      <c r="B359" s="12">
        <v>36</v>
      </c>
      <c r="C359" s="2">
        <v>7</v>
      </c>
    </row>
    <row r="360" spans="1:3" x14ac:dyDescent="0.45">
      <c r="A360" s="6">
        <v>357</v>
      </c>
      <c r="B360" s="12">
        <v>168</v>
      </c>
      <c r="C360" s="2">
        <v>96</v>
      </c>
    </row>
    <row r="361" spans="1:3" x14ac:dyDescent="0.45">
      <c r="A361" s="6">
        <v>358</v>
      </c>
      <c r="B361" s="12">
        <v>166</v>
      </c>
      <c r="C361" s="2">
        <v>152</v>
      </c>
    </row>
    <row r="362" spans="1:3" x14ac:dyDescent="0.45">
      <c r="A362" s="6">
        <v>359</v>
      </c>
      <c r="B362" s="12">
        <v>190</v>
      </c>
      <c r="C362" s="2">
        <v>145</v>
      </c>
    </row>
    <row r="363" spans="1:3" x14ac:dyDescent="0.45">
      <c r="A363" s="6">
        <v>360</v>
      </c>
      <c r="B363" s="12">
        <v>233</v>
      </c>
      <c r="C363" s="2">
        <v>159</v>
      </c>
    </row>
    <row r="364" spans="1:3" x14ac:dyDescent="0.45">
      <c r="A364" s="6">
        <v>361</v>
      </c>
      <c r="B364" s="12">
        <v>101</v>
      </c>
      <c r="C364" s="2">
        <v>112</v>
      </c>
    </row>
    <row r="365" spans="1:3" x14ac:dyDescent="0.45">
      <c r="A365" s="6">
        <v>362</v>
      </c>
      <c r="B365" s="12">
        <v>62</v>
      </c>
      <c r="C365" s="2">
        <v>123</v>
      </c>
    </row>
    <row r="366" spans="1:3" x14ac:dyDescent="0.45">
      <c r="A366" s="6">
        <v>363</v>
      </c>
      <c r="B366" s="12">
        <v>240</v>
      </c>
      <c r="C366" s="2">
        <v>149</v>
      </c>
    </row>
    <row r="367" spans="1:3" x14ac:dyDescent="0.45">
      <c r="A367" s="6">
        <v>364</v>
      </c>
      <c r="B367" s="12">
        <v>157</v>
      </c>
      <c r="C367" s="2">
        <v>112</v>
      </c>
    </row>
    <row r="368" spans="1:3" x14ac:dyDescent="0.45">
      <c r="A368" s="6">
        <v>365</v>
      </c>
      <c r="B368" s="12">
        <v>108</v>
      </c>
      <c r="C368" s="2">
        <v>25</v>
      </c>
    </row>
    <row r="369" spans="1:3" x14ac:dyDescent="0.45">
      <c r="A369" s="6">
        <v>366</v>
      </c>
      <c r="B369" s="12">
        <v>239</v>
      </c>
      <c r="C369" s="2">
        <v>90</v>
      </c>
    </row>
    <row r="370" spans="1:3" x14ac:dyDescent="0.45">
      <c r="A370" s="6">
        <v>367</v>
      </c>
      <c r="B370" s="12">
        <v>101</v>
      </c>
      <c r="C370" s="2">
        <v>73</v>
      </c>
    </row>
    <row r="371" spans="1:3" x14ac:dyDescent="0.45">
      <c r="A371" s="6">
        <v>368</v>
      </c>
      <c r="B371" s="12">
        <v>123</v>
      </c>
      <c r="C371" s="2">
        <v>85</v>
      </c>
    </row>
    <row r="372" spans="1:3" x14ac:dyDescent="0.45">
      <c r="A372" s="6">
        <v>369</v>
      </c>
      <c r="B372" s="12">
        <v>242</v>
      </c>
      <c r="C372" s="2">
        <v>42</v>
      </c>
    </row>
    <row r="373" spans="1:3" x14ac:dyDescent="0.45">
      <c r="A373" s="6">
        <v>370</v>
      </c>
      <c r="B373" s="12">
        <v>72</v>
      </c>
      <c r="C373" s="2">
        <v>33</v>
      </c>
    </row>
    <row r="374" spans="1:3" x14ac:dyDescent="0.45">
      <c r="A374" s="6">
        <v>371</v>
      </c>
      <c r="B374" s="12">
        <v>200</v>
      </c>
      <c r="C374" s="2">
        <v>49</v>
      </c>
    </row>
    <row r="375" spans="1:3" x14ac:dyDescent="0.45">
      <c r="A375" s="6">
        <v>372</v>
      </c>
      <c r="B375" s="12">
        <v>36</v>
      </c>
      <c r="C375" s="2">
        <v>22</v>
      </c>
    </row>
    <row r="376" spans="1:3" x14ac:dyDescent="0.45">
      <c r="A376" s="6">
        <v>373</v>
      </c>
      <c r="B376" s="12">
        <v>160</v>
      </c>
      <c r="C376" s="2">
        <v>116</v>
      </c>
    </row>
    <row r="377" spans="1:3" x14ac:dyDescent="0.45">
      <c r="A377" s="6">
        <v>374</v>
      </c>
      <c r="B377" s="12">
        <v>35</v>
      </c>
      <c r="C377" s="2">
        <v>9</v>
      </c>
    </row>
    <row r="378" spans="1:3" x14ac:dyDescent="0.45">
      <c r="A378" s="6">
        <v>375</v>
      </c>
      <c r="B378" s="12">
        <v>93</v>
      </c>
      <c r="C378" s="2">
        <v>27</v>
      </c>
    </row>
    <row r="379" spans="1:3" x14ac:dyDescent="0.45">
      <c r="A379" s="6">
        <v>376</v>
      </c>
      <c r="B379" s="12">
        <v>46</v>
      </c>
      <c r="C379" s="2">
        <v>5</v>
      </c>
    </row>
    <row r="380" spans="1:3" x14ac:dyDescent="0.45">
      <c r="A380" s="6">
        <v>377</v>
      </c>
      <c r="B380" s="12">
        <v>100</v>
      </c>
      <c r="C380" s="2">
        <v>46</v>
      </c>
    </row>
    <row r="381" spans="1:3" x14ac:dyDescent="0.45">
      <c r="A381" s="6">
        <v>378</v>
      </c>
      <c r="B381" s="12">
        <v>49</v>
      </c>
      <c r="C381" s="2">
        <v>21</v>
      </c>
    </row>
    <row r="382" spans="1:3" x14ac:dyDescent="0.45">
      <c r="A382" s="6">
        <v>379</v>
      </c>
      <c r="B382" s="12">
        <v>70</v>
      </c>
      <c r="C382" s="2">
        <v>6</v>
      </c>
    </row>
    <row r="383" spans="1:3" x14ac:dyDescent="0.45">
      <c r="A383" s="6">
        <v>380</v>
      </c>
      <c r="B383" s="12">
        <v>137</v>
      </c>
      <c r="C383" s="2">
        <v>93</v>
      </c>
    </row>
    <row r="384" spans="1:3" x14ac:dyDescent="0.45">
      <c r="A384" s="6">
        <v>381</v>
      </c>
      <c r="B384" s="12">
        <v>144</v>
      </c>
      <c r="C384" s="2">
        <v>47</v>
      </c>
    </row>
    <row r="385" spans="1:3" x14ac:dyDescent="0.45">
      <c r="A385" s="6">
        <v>382</v>
      </c>
      <c r="B385" s="12">
        <v>87</v>
      </c>
      <c r="C385" s="2">
        <v>54</v>
      </c>
    </row>
    <row r="386" spans="1:3" x14ac:dyDescent="0.45">
      <c r="A386" s="6">
        <v>383</v>
      </c>
      <c r="B386" s="12">
        <v>108</v>
      </c>
      <c r="C386" s="2">
        <v>9</v>
      </c>
    </row>
    <row r="387" spans="1:3" x14ac:dyDescent="0.45">
      <c r="A387" s="6">
        <v>384</v>
      </c>
      <c r="B387" s="12">
        <v>120</v>
      </c>
      <c r="C387" s="2">
        <v>110</v>
      </c>
    </row>
    <row r="388" spans="1:3" x14ac:dyDescent="0.45">
      <c r="A388" s="6">
        <v>385</v>
      </c>
      <c r="B388" s="12">
        <v>60</v>
      </c>
      <c r="C388" s="2">
        <v>22</v>
      </c>
    </row>
    <row r="389" spans="1:3" x14ac:dyDescent="0.45">
      <c r="A389" s="6">
        <v>386</v>
      </c>
      <c r="B389" s="12">
        <v>99</v>
      </c>
      <c r="C389" s="2">
        <v>40</v>
      </c>
    </row>
    <row r="390" spans="1:3" x14ac:dyDescent="0.45">
      <c r="A390" s="6">
        <v>387</v>
      </c>
      <c r="B390" s="12">
        <v>93</v>
      </c>
      <c r="C390" s="2">
        <v>18</v>
      </c>
    </row>
    <row r="391" spans="1:3" x14ac:dyDescent="0.45">
      <c r="A391" s="6">
        <v>388</v>
      </c>
      <c r="B391" s="12">
        <v>291</v>
      </c>
      <c r="C391" s="2">
        <v>171</v>
      </c>
    </row>
    <row r="392" spans="1:3" x14ac:dyDescent="0.45">
      <c r="A392" s="6">
        <v>389</v>
      </c>
      <c r="B392" s="12">
        <v>33</v>
      </c>
      <c r="C392" s="2">
        <v>24</v>
      </c>
    </row>
    <row r="393" spans="1:3" x14ac:dyDescent="0.45">
      <c r="A393" s="6">
        <v>390</v>
      </c>
      <c r="B393" s="12">
        <v>143</v>
      </c>
      <c r="C393" s="2">
        <v>93</v>
      </c>
    </row>
    <row r="394" spans="1:3" x14ac:dyDescent="0.45">
      <c r="A394" s="6">
        <v>391</v>
      </c>
      <c r="B394" s="12">
        <v>22</v>
      </c>
      <c r="C394" s="2">
        <v>35</v>
      </c>
    </row>
    <row r="395" spans="1:3" x14ac:dyDescent="0.45">
      <c r="A395" s="6">
        <v>392</v>
      </c>
      <c r="B395" s="12">
        <v>120</v>
      </c>
      <c r="C395" s="2">
        <v>54</v>
      </c>
    </row>
    <row r="396" spans="1:3" x14ac:dyDescent="0.45">
      <c r="A396" s="6">
        <v>393</v>
      </c>
      <c r="B396" s="12">
        <v>208</v>
      </c>
      <c r="C396" s="2">
        <v>109</v>
      </c>
    </row>
    <row r="397" spans="1:3" x14ac:dyDescent="0.45">
      <c r="A397" s="6">
        <v>394</v>
      </c>
      <c r="B397" s="12">
        <v>77</v>
      </c>
      <c r="C397" s="2">
        <v>47</v>
      </c>
    </row>
    <row r="398" spans="1:3" x14ac:dyDescent="0.45">
      <c r="A398" s="6">
        <v>395</v>
      </c>
      <c r="B398" s="12">
        <v>38</v>
      </c>
      <c r="C398" s="2">
        <v>8</v>
      </c>
    </row>
    <row r="399" spans="1:3" x14ac:dyDescent="0.45">
      <c r="A399" s="6">
        <v>396</v>
      </c>
      <c r="B399" s="12">
        <v>83</v>
      </c>
      <c r="C399" s="2">
        <v>57</v>
      </c>
    </row>
    <row r="400" spans="1:3" x14ac:dyDescent="0.45">
      <c r="A400" s="6">
        <v>397</v>
      </c>
      <c r="B400" s="12">
        <v>147</v>
      </c>
      <c r="C400" s="2">
        <v>69</v>
      </c>
    </row>
    <row r="401" spans="1:3" x14ac:dyDescent="0.45">
      <c r="A401" s="6">
        <v>398</v>
      </c>
      <c r="B401" s="12">
        <v>122</v>
      </c>
      <c r="C401" s="2">
        <v>71</v>
      </c>
    </row>
    <row r="402" spans="1:3" x14ac:dyDescent="0.45">
      <c r="A402" s="6">
        <v>399</v>
      </c>
      <c r="B402" s="12">
        <v>207</v>
      </c>
      <c r="C402" s="2">
        <v>91</v>
      </c>
    </row>
    <row r="403" spans="1:3" x14ac:dyDescent="0.45">
      <c r="A403" s="6">
        <v>400</v>
      </c>
      <c r="B403" s="12">
        <v>198</v>
      </c>
      <c r="C403" s="2">
        <v>79</v>
      </c>
    </row>
    <row r="404" spans="1:3" x14ac:dyDescent="0.45">
      <c r="A404" s="6">
        <v>401</v>
      </c>
      <c r="B404" s="12">
        <v>42</v>
      </c>
      <c r="C404" s="2">
        <v>20</v>
      </c>
    </row>
    <row r="405" spans="1:3" x14ac:dyDescent="0.45">
      <c r="A405" s="6">
        <v>402</v>
      </c>
      <c r="B405" s="12">
        <v>151</v>
      </c>
      <c r="C405" s="2">
        <v>66</v>
      </c>
    </row>
    <row r="406" spans="1:3" x14ac:dyDescent="0.45">
      <c r="A406" s="6">
        <v>403</v>
      </c>
      <c r="B406" s="12">
        <v>190</v>
      </c>
      <c r="C406" s="2">
        <v>85</v>
      </c>
    </row>
    <row r="407" spans="1:3" x14ac:dyDescent="0.45">
      <c r="A407" s="6">
        <v>404</v>
      </c>
      <c r="B407" s="12">
        <v>182</v>
      </c>
      <c r="C407" s="2">
        <v>102</v>
      </c>
    </row>
    <row r="408" spans="1:3" x14ac:dyDescent="0.45">
      <c r="A408" s="6">
        <v>405</v>
      </c>
      <c r="B408" s="12">
        <v>106</v>
      </c>
      <c r="C408" s="2">
        <v>98</v>
      </c>
    </row>
    <row r="409" spans="1:3" x14ac:dyDescent="0.45">
      <c r="A409" s="6">
        <v>406</v>
      </c>
      <c r="B409" s="12">
        <v>155</v>
      </c>
      <c r="C409" s="2">
        <v>117</v>
      </c>
    </row>
    <row r="410" spans="1:3" x14ac:dyDescent="0.45">
      <c r="A410" s="6">
        <v>407</v>
      </c>
      <c r="B410" s="12">
        <v>95</v>
      </c>
      <c r="C410" s="2">
        <v>50</v>
      </c>
    </row>
    <row r="411" spans="1:3" x14ac:dyDescent="0.45">
      <c r="A411" s="6">
        <v>408</v>
      </c>
      <c r="B411" s="12">
        <v>131</v>
      </c>
      <c r="C411" s="2">
        <v>106</v>
      </c>
    </row>
    <row r="412" spans="1:3" x14ac:dyDescent="0.45">
      <c r="A412" s="6">
        <v>409</v>
      </c>
      <c r="B412" s="12">
        <v>203</v>
      </c>
      <c r="C412" s="2">
        <v>163</v>
      </c>
    </row>
    <row r="413" spans="1:3" x14ac:dyDescent="0.45">
      <c r="A413" s="6">
        <v>410</v>
      </c>
      <c r="B413" s="12">
        <v>56</v>
      </c>
      <c r="C413" s="2">
        <v>91</v>
      </c>
    </row>
    <row r="414" spans="1:3" x14ac:dyDescent="0.45">
      <c r="A414" s="6">
        <v>411</v>
      </c>
      <c r="B414" s="12">
        <v>219</v>
      </c>
      <c r="C414" s="2">
        <v>78</v>
      </c>
    </row>
    <row r="415" spans="1:3" x14ac:dyDescent="0.45">
      <c r="A415" s="6">
        <v>412</v>
      </c>
      <c r="B415" s="12">
        <v>93</v>
      </c>
      <c r="C415" s="2">
        <v>57</v>
      </c>
    </row>
    <row r="416" spans="1:3" x14ac:dyDescent="0.45">
      <c r="A416" s="6">
        <v>413</v>
      </c>
      <c r="B416" s="12">
        <v>35</v>
      </c>
      <c r="C416" s="2">
        <v>12</v>
      </c>
    </row>
    <row r="417" spans="1:3" x14ac:dyDescent="0.45">
      <c r="A417" s="6">
        <v>414</v>
      </c>
      <c r="B417" s="12">
        <v>33</v>
      </c>
      <c r="C417" s="2">
        <v>38</v>
      </c>
    </row>
    <row r="418" spans="1:3" x14ac:dyDescent="0.45">
      <c r="A418" s="6">
        <v>415</v>
      </c>
      <c r="B418" s="12">
        <v>158</v>
      </c>
      <c r="C418" s="2">
        <v>87</v>
      </c>
    </row>
    <row r="419" spans="1:3" x14ac:dyDescent="0.45">
      <c r="A419" s="6">
        <v>416</v>
      </c>
      <c r="B419" s="12">
        <v>25</v>
      </c>
      <c r="C419" s="2">
        <v>9</v>
      </c>
    </row>
    <row r="420" spans="1:3" x14ac:dyDescent="0.45">
      <c r="A420" s="6">
        <v>417</v>
      </c>
      <c r="B420" s="12">
        <v>142</v>
      </c>
      <c r="C420" s="2">
        <v>90</v>
      </c>
    </row>
    <row r="421" spans="1:3" x14ac:dyDescent="0.45">
      <c r="A421" s="6">
        <v>418</v>
      </c>
      <c r="B421" s="12">
        <v>118</v>
      </c>
      <c r="C421" s="2">
        <v>100</v>
      </c>
    </row>
    <row r="422" spans="1:3" x14ac:dyDescent="0.45">
      <c r="A422" s="6">
        <v>419</v>
      </c>
      <c r="B422" s="12">
        <v>67</v>
      </c>
      <c r="C422" s="2">
        <v>64</v>
      </c>
    </row>
    <row r="423" spans="1:3" x14ac:dyDescent="0.45">
      <c r="A423" s="6">
        <v>420</v>
      </c>
      <c r="B423" s="12">
        <v>242</v>
      </c>
      <c r="C423" s="2">
        <v>105</v>
      </c>
    </row>
    <row r="424" spans="1:3" x14ac:dyDescent="0.45">
      <c r="A424" s="6">
        <v>421</v>
      </c>
      <c r="B424" s="12">
        <v>85</v>
      </c>
      <c r="C424" s="2">
        <v>71</v>
      </c>
    </row>
    <row r="425" spans="1:3" x14ac:dyDescent="0.45">
      <c r="A425" s="6">
        <v>422</v>
      </c>
      <c r="B425" s="12">
        <v>88</v>
      </c>
      <c r="C425" s="2">
        <v>34</v>
      </c>
    </row>
    <row r="426" spans="1:3" x14ac:dyDescent="0.45">
      <c r="A426" s="6">
        <v>423</v>
      </c>
      <c r="B426" s="12">
        <v>152</v>
      </c>
      <c r="C426" s="2">
        <v>31</v>
      </c>
    </row>
    <row r="427" spans="1:3" x14ac:dyDescent="0.45">
      <c r="A427" s="6">
        <v>424</v>
      </c>
      <c r="B427" s="12">
        <v>147</v>
      </c>
      <c r="C427" s="2">
        <v>88</v>
      </c>
    </row>
    <row r="428" spans="1:3" x14ac:dyDescent="0.45">
      <c r="A428" s="6">
        <v>425</v>
      </c>
      <c r="B428" s="12">
        <v>19</v>
      </c>
      <c r="C428" s="2">
        <v>28</v>
      </c>
    </row>
    <row r="429" spans="1:3" x14ac:dyDescent="0.45">
      <c r="A429" s="6">
        <v>426</v>
      </c>
      <c r="B429" s="12">
        <v>247</v>
      </c>
      <c r="C429" s="2">
        <v>116</v>
      </c>
    </row>
    <row r="430" spans="1:3" x14ac:dyDescent="0.45">
      <c r="A430" s="6">
        <v>427</v>
      </c>
      <c r="B430" s="12">
        <v>206</v>
      </c>
      <c r="C430" s="2">
        <v>166</v>
      </c>
    </row>
    <row r="431" spans="1:3" x14ac:dyDescent="0.45">
      <c r="A431" s="6">
        <v>428</v>
      </c>
      <c r="B431" s="12">
        <v>175</v>
      </c>
      <c r="C431" s="2">
        <v>179</v>
      </c>
    </row>
    <row r="432" spans="1:3" x14ac:dyDescent="0.45">
      <c r="A432" s="6">
        <v>429</v>
      </c>
      <c r="B432" s="12">
        <v>78</v>
      </c>
      <c r="C432" s="2">
        <v>27</v>
      </c>
    </row>
    <row r="433" spans="1:3" x14ac:dyDescent="0.45">
      <c r="A433" s="6">
        <v>430</v>
      </c>
      <c r="B433" s="12">
        <v>25</v>
      </c>
      <c r="C433" s="2">
        <v>49</v>
      </c>
    </row>
    <row r="434" spans="1:3" x14ac:dyDescent="0.45">
      <c r="A434" s="6">
        <v>431</v>
      </c>
      <c r="B434" s="12">
        <v>60</v>
      </c>
      <c r="C434" s="2">
        <v>20</v>
      </c>
    </row>
    <row r="435" spans="1:3" x14ac:dyDescent="0.45">
      <c r="A435" s="6">
        <v>432</v>
      </c>
      <c r="B435" s="12">
        <v>109</v>
      </c>
      <c r="C435" s="2">
        <v>74</v>
      </c>
    </row>
    <row r="436" spans="1:3" x14ac:dyDescent="0.45">
      <c r="A436" s="6">
        <v>433</v>
      </c>
      <c r="B436" s="12">
        <v>102</v>
      </c>
      <c r="C436" s="2">
        <v>74</v>
      </c>
    </row>
    <row r="437" spans="1:3" x14ac:dyDescent="0.45">
      <c r="A437" s="6">
        <v>434</v>
      </c>
      <c r="B437" s="12">
        <v>96</v>
      </c>
      <c r="C437" s="2">
        <v>58</v>
      </c>
    </row>
    <row r="438" spans="1:3" x14ac:dyDescent="0.45">
      <c r="A438" s="6">
        <v>435</v>
      </c>
      <c r="B438" s="12">
        <v>154</v>
      </c>
      <c r="C438" s="2">
        <v>111</v>
      </c>
    </row>
    <row r="439" spans="1:3" x14ac:dyDescent="0.45">
      <c r="A439" s="6">
        <v>436</v>
      </c>
      <c r="B439" s="12">
        <v>56</v>
      </c>
      <c r="C439" s="2">
        <v>45</v>
      </c>
    </row>
    <row r="440" spans="1:3" x14ac:dyDescent="0.45">
      <c r="A440" s="6">
        <v>437</v>
      </c>
      <c r="B440" s="12">
        <v>70</v>
      </c>
      <c r="C440" s="2">
        <v>51</v>
      </c>
    </row>
    <row r="441" spans="1:3" x14ac:dyDescent="0.45">
      <c r="A441" s="6">
        <v>438</v>
      </c>
      <c r="B441" s="12">
        <v>33</v>
      </c>
      <c r="C441" s="2">
        <v>51</v>
      </c>
    </row>
    <row r="442" spans="1:3" x14ac:dyDescent="0.45">
      <c r="A442" s="6">
        <v>439</v>
      </c>
      <c r="B442" s="12">
        <v>177</v>
      </c>
      <c r="C442" s="2">
        <v>64</v>
      </c>
    </row>
    <row r="443" spans="1:3" x14ac:dyDescent="0.45">
      <c r="A443" s="6">
        <v>440</v>
      </c>
      <c r="B443" s="12">
        <v>84</v>
      </c>
      <c r="C443" s="2">
        <v>45</v>
      </c>
    </row>
    <row r="444" spans="1:3" x14ac:dyDescent="0.45">
      <c r="A444" s="6">
        <v>441</v>
      </c>
      <c r="B444" s="12">
        <v>183</v>
      </c>
      <c r="C444" s="2">
        <v>90</v>
      </c>
    </row>
    <row r="445" spans="1:3" x14ac:dyDescent="0.45">
      <c r="A445" s="6">
        <v>442</v>
      </c>
      <c r="B445" s="12">
        <v>235</v>
      </c>
      <c r="C445" s="2">
        <v>131</v>
      </c>
    </row>
    <row r="446" spans="1:3" x14ac:dyDescent="0.45">
      <c r="A446" s="6">
        <v>443</v>
      </c>
      <c r="B446" s="12">
        <v>217</v>
      </c>
      <c r="C446" s="2">
        <v>155</v>
      </c>
    </row>
    <row r="447" spans="1:3" x14ac:dyDescent="0.45">
      <c r="A447" s="6">
        <v>444</v>
      </c>
      <c r="B447" s="12">
        <v>95</v>
      </c>
      <c r="C447" s="2">
        <v>81</v>
      </c>
    </row>
    <row r="448" spans="1:3" x14ac:dyDescent="0.45">
      <c r="A448" s="6">
        <v>445</v>
      </c>
      <c r="B448" s="12">
        <v>81</v>
      </c>
      <c r="C448" s="2">
        <v>26</v>
      </c>
    </row>
    <row r="449" spans="1:3" x14ac:dyDescent="0.45">
      <c r="A449" s="6">
        <v>446</v>
      </c>
      <c r="B449" s="12">
        <v>21</v>
      </c>
      <c r="C449" s="2">
        <v>8</v>
      </c>
    </row>
    <row r="450" spans="1:3" x14ac:dyDescent="0.45">
      <c r="A450" s="6">
        <v>447</v>
      </c>
      <c r="B450" s="12">
        <v>181</v>
      </c>
      <c r="C450" s="2">
        <v>86</v>
      </c>
    </row>
    <row r="451" spans="1:3" x14ac:dyDescent="0.45">
      <c r="A451" s="6">
        <v>448</v>
      </c>
      <c r="B451" s="12">
        <v>137</v>
      </c>
      <c r="C451" s="2">
        <v>66</v>
      </c>
    </row>
    <row r="452" spans="1:3" x14ac:dyDescent="0.45">
      <c r="A452" s="6">
        <v>449</v>
      </c>
      <c r="B452" s="12">
        <v>64</v>
      </c>
      <c r="C452" s="2">
        <v>33</v>
      </c>
    </row>
    <row r="453" spans="1:3" x14ac:dyDescent="0.45">
      <c r="A453" s="6">
        <v>450</v>
      </c>
      <c r="B453" s="12">
        <v>72</v>
      </c>
      <c r="C453" s="2">
        <v>34</v>
      </c>
    </row>
    <row r="454" spans="1:3" x14ac:dyDescent="0.45">
      <c r="A454" s="6">
        <v>451</v>
      </c>
      <c r="B454" s="12">
        <v>92</v>
      </c>
      <c r="C454" s="2">
        <v>103</v>
      </c>
    </row>
    <row r="455" spans="1:3" x14ac:dyDescent="0.45">
      <c r="A455" s="6">
        <v>452</v>
      </c>
      <c r="B455" s="12">
        <v>158</v>
      </c>
      <c r="C455" s="2">
        <v>123</v>
      </c>
    </row>
    <row r="456" spans="1:3" x14ac:dyDescent="0.45">
      <c r="A456" s="6">
        <v>453</v>
      </c>
      <c r="B456" s="12">
        <v>130</v>
      </c>
      <c r="C456" s="2">
        <v>100</v>
      </c>
    </row>
    <row r="457" spans="1:3" x14ac:dyDescent="0.45">
      <c r="A457" s="6">
        <v>454</v>
      </c>
      <c r="B457" s="12">
        <v>233</v>
      </c>
      <c r="C457" s="2">
        <v>153</v>
      </c>
    </row>
    <row r="458" spans="1:3" x14ac:dyDescent="0.45">
      <c r="A458" s="6">
        <v>455</v>
      </c>
      <c r="B458" s="12">
        <v>48</v>
      </c>
      <c r="C458" s="2">
        <v>11</v>
      </c>
    </row>
    <row r="459" spans="1:3" x14ac:dyDescent="0.45">
      <c r="A459" s="6">
        <v>456</v>
      </c>
      <c r="B459" s="12">
        <v>148</v>
      </c>
      <c r="C459" s="2">
        <v>71</v>
      </c>
    </row>
    <row r="460" spans="1:3" x14ac:dyDescent="0.45">
      <c r="A460" s="6">
        <v>457</v>
      </c>
      <c r="B460" s="12">
        <v>137</v>
      </c>
      <c r="C460" s="2">
        <v>58</v>
      </c>
    </row>
    <row r="461" spans="1:3" x14ac:dyDescent="0.45">
      <c r="A461" s="6">
        <v>458</v>
      </c>
      <c r="B461" s="12">
        <v>268</v>
      </c>
      <c r="C461" s="2">
        <v>89</v>
      </c>
    </row>
    <row r="462" spans="1:3" x14ac:dyDescent="0.45">
      <c r="A462" s="6">
        <v>459</v>
      </c>
      <c r="B462" s="12">
        <v>84</v>
      </c>
      <c r="C462" s="2">
        <v>30</v>
      </c>
    </row>
    <row r="463" spans="1:3" x14ac:dyDescent="0.45">
      <c r="A463" s="6">
        <v>460</v>
      </c>
      <c r="B463" s="12">
        <v>176</v>
      </c>
      <c r="C463" s="2">
        <v>124</v>
      </c>
    </row>
    <row r="464" spans="1:3" x14ac:dyDescent="0.45">
      <c r="A464" s="6">
        <v>461</v>
      </c>
      <c r="B464" s="12">
        <v>99</v>
      </c>
      <c r="C464" s="2">
        <v>66</v>
      </c>
    </row>
    <row r="465" spans="1:3" x14ac:dyDescent="0.45">
      <c r="A465" s="6">
        <v>462</v>
      </c>
      <c r="B465" s="12">
        <v>99</v>
      </c>
      <c r="C465" s="2">
        <v>11</v>
      </c>
    </row>
    <row r="466" spans="1:3" x14ac:dyDescent="0.45">
      <c r="A466" s="6">
        <v>463</v>
      </c>
      <c r="B466" s="12">
        <v>93</v>
      </c>
      <c r="C466" s="2">
        <v>14</v>
      </c>
    </row>
    <row r="467" spans="1:3" x14ac:dyDescent="0.45">
      <c r="A467" s="6">
        <v>464</v>
      </c>
      <c r="B467" s="12">
        <v>154</v>
      </c>
      <c r="C467" s="2">
        <v>84</v>
      </c>
    </row>
    <row r="468" spans="1:3" x14ac:dyDescent="0.45">
      <c r="A468" s="6">
        <v>465</v>
      </c>
      <c r="B468" s="12">
        <v>121</v>
      </c>
      <c r="C468" s="2">
        <v>60</v>
      </c>
    </row>
    <row r="469" spans="1:3" x14ac:dyDescent="0.45">
      <c r="A469" s="6">
        <v>466</v>
      </c>
      <c r="B469" s="12">
        <v>140</v>
      </c>
      <c r="C469" s="2">
        <v>145</v>
      </c>
    </row>
    <row r="470" spans="1:3" x14ac:dyDescent="0.45">
      <c r="A470" s="6">
        <v>467</v>
      </c>
      <c r="B470" s="12">
        <v>143</v>
      </c>
      <c r="C470" s="2">
        <v>72</v>
      </c>
    </row>
    <row r="471" spans="1:3" x14ac:dyDescent="0.45">
      <c r="A471" s="6">
        <v>468</v>
      </c>
      <c r="B471" s="12">
        <v>106</v>
      </c>
      <c r="C471" s="2">
        <v>63</v>
      </c>
    </row>
    <row r="472" spans="1:3" x14ac:dyDescent="0.45">
      <c r="A472" s="6">
        <v>469</v>
      </c>
      <c r="B472" s="12">
        <v>137</v>
      </c>
      <c r="C472" s="2">
        <v>66</v>
      </c>
    </row>
    <row r="473" spans="1:3" x14ac:dyDescent="0.45">
      <c r="A473" s="6">
        <v>470</v>
      </c>
      <c r="B473" s="12">
        <v>78</v>
      </c>
      <c r="C473" s="2">
        <v>72</v>
      </c>
    </row>
    <row r="474" spans="1:3" x14ac:dyDescent="0.45">
      <c r="A474" s="6">
        <v>471</v>
      </c>
      <c r="B474" s="12">
        <v>105</v>
      </c>
      <c r="C474" s="2">
        <v>57</v>
      </c>
    </row>
    <row r="475" spans="1:3" x14ac:dyDescent="0.45">
      <c r="A475" s="6">
        <v>472</v>
      </c>
      <c r="B475" s="12">
        <v>114</v>
      </c>
      <c r="C475" s="2">
        <v>73</v>
      </c>
    </row>
    <row r="476" spans="1:3" x14ac:dyDescent="0.45">
      <c r="A476" s="6">
        <v>473</v>
      </c>
      <c r="B476" s="12">
        <v>79</v>
      </c>
      <c r="C476" s="2">
        <v>61</v>
      </c>
    </row>
    <row r="477" spans="1:3" x14ac:dyDescent="0.45">
      <c r="A477" s="6">
        <v>474</v>
      </c>
      <c r="B477" s="12">
        <v>178</v>
      </c>
      <c r="C477" s="2">
        <v>161</v>
      </c>
    </row>
    <row r="478" spans="1:3" x14ac:dyDescent="0.45">
      <c r="A478" s="6">
        <v>475</v>
      </c>
      <c r="B478" s="12">
        <v>174</v>
      </c>
      <c r="C478" s="2">
        <v>35</v>
      </c>
    </row>
    <row r="479" spans="1:3" x14ac:dyDescent="0.45">
      <c r="A479" s="6">
        <v>476</v>
      </c>
      <c r="B479" s="12">
        <v>218</v>
      </c>
      <c r="C479" s="2">
        <v>115</v>
      </c>
    </row>
    <row r="480" spans="1:3" x14ac:dyDescent="0.45">
      <c r="A480" s="6">
        <v>477</v>
      </c>
      <c r="B480" s="12">
        <v>204</v>
      </c>
      <c r="C480" s="2">
        <v>115</v>
      </c>
    </row>
    <row r="481" spans="1:3" x14ac:dyDescent="0.45">
      <c r="A481" s="6">
        <v>478</v>
      </c>
      <c r="B481" s="12">
        <v>118</v>
      </c>
      <c r="C481" s="2">
        <v>90</v>
      </c>
    </row>
    <row r="482" spans="1:3" x14ac:dyDescent="0.45">
      <c r="A482" s="6">
        <v>479</v>
      </c>
      <c r="B482" s="12">
        <v>52</v>
      </c>
      <c r="C482" s="2">
        <v>83</v>
      </c>
    </row>
    <row r="483" spans="1:3" x14ac:dyDescent="0.45">
      <c r="A483" s="6">
        <v>480</v>
      </c>
      <c r="B483" s="12">
        <v>159</v>
      </c>
      <c r="C483" s="2">
        <v>65</v>
      </c>
    </row>
    <row r="484" spans="1:3" x14ac:dyDescent="0.45">
      <c r="A484" s="6">
        <v>481</v>
      </c>
      <c r="B484" s="12">
        <v>52</v>
      </c>
      <c r="C484" s="2">
        <v>58</v>
      </c>
    </row>
    <row r="485" spans="1:3" x14ac:dyDescent="0.45">
      <c r="A485" s="6">
        <v>482</v>
      </c>
      <c r="B485" s="12">
        <v>63</v>
      </c>
      <c r="C485" s="2">
        <v>21</v>
      </c>
    </row>
    <row r="486" spans="1:3" x14ac:dyDescent="0.45">
      <c r="A486" s="6">
        <v>483</v>
      </c>
      <c r="B486" s="12">
        <v>81</v>
      </c>
      <c r="C486" s="2">
        <v>53</v>
      </c>
    </row>
    <row r="487" spans="1:3" x14ac:dyDescent="0.45">
      <c r="A487" s="6">
        <v>484</v>
      </c>
      <c r="B487" s="12">
        <v>75</v>
      </c>
      <c r="C487" s="2">
        <v>34</v>
      </c>
    </row>
    <row r="488" spans="1:3" x14ac:dyDescent="0.45">
      <c r="A488" s="6">
        <v>485</v>
      </c>
      <c r="B488" s="12">
        <v>144</v>
      </c>
      <c r="C488" s="2">
        <v>79</v>
      </c>
    </row>
    <row r="489" spans="1:3" x14ac:dyDescent="0.45">
      <c r="A489" s="6">
        <v>486</v>
      </c>
      <c r="B489" s="12">
        <v>150</v>
      </c>
      <c r="C489" s="2">
        <v>59</v>
      </c>
    </row>
    <row r="490" spans="1:3" x14ac:dyDescent="0.45">
      <c r="A490" s="6">
        <v>487</v>
      </c>
      <c r="B490" s="12">
        <v>152</v>
      </c>
      <c r="C490" s="2">
        <v>92</v>
      </c>
    </row>
    <row r="491" spans="1:3" x14ac:dyDescent="0.45">
      <c r="A491" s="6">
        <v>488</v>
      </c>
      <c r="B491" s="12">
        <v>185</v>
      </c>
      <c r="C491" s="2">
        <v>124</v>
      </c>
    </row>
    <row r="492" spans="1:3" x14ac:dyDescent="0.45">
      <c r="A492" s="6">
        <v>489</v>
      </c>
      <c r="B492" s="12">
        <v>149</v>
      </c>
      <c r="C492" s="2">
        <v>34</v>
      </c>
    </row>
    <row r="493" spans="1:3" x14ac:dyDescent="0.45">
      <c r="A493" s="6">
        <v>490</v>
      </c>
      <c r="B493" s="12">
        <v>212</v>
      </c>
      <c r="C493" s="2">
        <v>131</v>
      </c>
    </row>
    <row r="494" spans="1:3" x14ac:dyDescent="0.45">
      <c r="A494" s="6">
        <v>491</v>
      </c>
      <c r="B494" s="12">
        <v>118</v>
      </c>
      <c r="C494" s="2">
        <v>41</v>
      </c>
    </row>
    <row r="495" spans="1:3" x14ac:dyDescent="0.45">
      <c r="A495" s="6">
        <v>492</v>
      </c>
      <c r="B495" s="12">
        <v>210</v>
      </c>
      <c r="C495" s="2">
        <v>49</v>
      </c>
    </row>
    <row r="496" spans="1:3" x14ac:dyDescent="0.45">
      <c r="A496" s="6">
        <v>493</v>
      </c>
      <c r="B496" s="12">
        <v>54</v>
      </c>
      <c r="C496" s="2">
        <v>8</v>
      </c>
    </row>
    <row r="497" spans="1:3" x14ac:dyDescent="0.45">
      <c r="A497" s="6">
        <v>494</v>
      </c>
      <c r="B497" s="12">
        <v>172</v>
      </c>
      <c r="C497" s="2">
        <v>31</v>
      </c>
    </row>
    <row r="498" spans="1:3" x14ac:dyDescent="0.45">
      <c r="A498" s="6">
        <v>495</v>
      </c>
      <c r="B498" s="12">
        <v>263</v>
      </c>
      <c r="C498" s="2">
        <v>102</v>
      </c>
    </row>
    <row r="499" spans="1:3" x14ac:dyDescent="0.45">
      <c r="A499" s="6">
        <v>496</v>
      </c>
      <c r="B499" s="12">
        <v>223</v>
      </c>
      <c r="C499" s="2">
        <v>133</v>
      </c>
    </row>
    <row r="500" spans="1:3" x14ac:dyDescent="0.45">
      <c r="A500" s="6">
        <v>497</v>
      </c>
      <c r="B500" s="12">
        <v>150</v>
      </c>
      <c r="C500" s="2">
        <v>38</v>
      </c>
    </row>
    <row r="501" spans="1:3" x14ac:dyDescent="0.45">
      <c r="A501" s="6">
        <v>498</v>
      </c>
      <c r="B501" s="12">
        <v>19</v>
      </c>
      <c r="C501" s="2">
        <v>32</v>
      </c>
    </row>
    <row r="502" spans="1:3" x14ac:dyDescent="0.45">
      <c r="A502" s="6">
        <v>499</v>
      </c>
      <c r="B502" s="12">
        <v>158</v>
      </c>
      <c r="C502" s="2">
        <v>130</v>
      </c>
    </row>
    <row r="503" spans="1:3" x14ac:dyDescent="0.45">
      <c r="A503" s="6">
        <v>500</v>
      </c>
      <c r="B503" s="12">
        <v>93</v>
      </c>
      <c r="C503" s="2">
        <v>42</v>
      </c>
    </row>
    <row r="504" spans="1:3" x14ac:dyDescent="0.45">
      <c r="A504" s="6">
        <v>501</v>
      </c>
      <c r="B504" s="12">
        <v>138</v>
      </c>
      <c r="C504" s="2">
        <v>39</v>
      </c>
    </row>
    <row r="505" spans="1:3" x14ac:dyDescent="0.45">
      <c r="A505" s="6">
        <v>502</v>
      </c>
      <c r="B505" s="12">
        <v>139</v>
      </c>
      <c r="C505" s="2">
        <v>73</v>
      </c>
    </row>
    <row r="506" spans="1:3" x14ac:dyDescent="0.45">
      <c r="A506" s="6">
        <v>503</v>
      </c>
      <c r="B506" s="12">
        <v>137</v>
      </c>
      <c r="C506" s="2">
        <v>85</v>
      </c>
    </row>
    <row r="507" spans="1:3" x14ac:dyDescent="0.45">
      <c r="A507" s="6">
        <v>504</v>
      </c>
      <c r="B507" s="12">
        <v>54</v>
      </c>
      <c r="C507" s="2">
        <v>19</v>
      </c>
    </row>
    <row r="508" spans="1:3" x14ac:dyDescent="0.45">
      <c r="A508" s="6">
        <v>505</v>
      </c>
      <c r="B508" s="12">
        <v>155</v>
      </c>
      <c r="C508" s="2">
        <v>115</v>
      </c>
    </row>
    <row r="509" spans="1:3" x14ac:dyDescent="0.45">
      <c r="A509" s="6">
        <v>506</v>
      </c>
      <c r="B509" s="12">
        <v>70</v>
      </c>
      <c r="C509" s="2">
        <v>5</v>
      </c>
    </row>
    <row r="510" spans="1:3" x14ac:dyDescent="0.45">
      <c r="A510" s="6">
        <v>507</v>
      </c>
      <c r="B510" s="12">
        <v>210</v>
      </c>
      <c r="C510" s="2">
        <v>69</v>
      </c>
    </row>
    <row r="511" spans="1:3" x14ac:dyDescent="0.45">
      <c r="A511" s="6">
        <v>508</v>
      </c>
      <c r="B511" s="12">
        <v>32</v>
      </c>
      <c r="C511" s="2">
        <v>34</v>
      </c>
    </row>
    <row r="512" spans="1:3" x14ac:dyDescent="0.45">
      <c r="A512" s="6">
        <v>509</v>
      </c>
      <c r="B512" s="12">
        <v>80</v>
      </c>
      <c r="C512" s="2">
        <v>47</v>
      </c>
    </row>
    <row r="513" spans="1:3" x14ac:dyDescent="0.45">
      <c r="A513" s="6">
        <v>510</v>
      </c>
      <c r="B513" s="12">
        <v>36</v>
      </c>
      <c r="C513" s="2">
        <v>48</v>
      </c>
    </row>
    <row r="514" spans="1:3" x14ac:dyDescent="0.45">
      <c r="A514" s="6">
        <v>511</v>
      </c>
      <c r="B514" s="12">
        <v>137</v>
      </c>
      <c r="C514" s="2">
        <v>38</v>
      </c>
    </row>
    <row r="515" spans="1:3" x14ac:dyDescent="0.45">
      <c r="A515" s="6">
        <v>512</v>
      </c>
      <c r="B515" s="12">
        <v>128</v>
      </c>
      <c r="C515" s="2">
        <v>59</v>
      </c>
    </row>
    <row r="516" spans="1:3" x14ac:dyDescent="0.45">
      <c r="A516" s="6">
        <v>513</v>
      </c>
      <c r="B516" s="12">
        <v>54</v>
      </c>
      <c r="C516" s="2">
        <v>56</v>
      </c>
    </row>
    <row r="517" spans="1:3" x14ac:dyDescent="0.45">
      <c r="A517" s="6">
        <v>514</v>
      </c>
      <c r="B517" s="12">
        <v>174</v>
      </c>
      <c r="C517" s="2">
        <v>112</v>
      </c>
    </row>
    <row r="518" spans="1:3" x14ac:dyDescent="0.45">
      <c r="A518" s="6">
        <v>515</v>
      </c>
      <c r="B518" s="12">
        <v>18</v>
      </c>
      <c r="C518" s="2">
        <v>13</v>
      </c>
    </row>
    <row r="519" spans="1:3" x14ac:dyDescent="0.45">
      <c r="A519" s="6">
        <v>516</v>
      </c>
      <c r="B519" s="12">
        <v>146</v>
      </c>
      <c r="C519" s="2">
        <v>97</v>
      </c>
    </row>
    <row r="520" spans="1:3" x14ac:dyDescent="0.45">
      <c r="A520" s="6">
        <v>517</v>
      </c>
      <c r="B520" s="12">
        <v>103</v>
      </c>
      <c r="C520" s="2">
        <v>65</v>
      </c>
    </row>
    <row r="521" spans="1:3" x14ac:dyDescent="0.45">
      <c r="A521" s="6">
        <v>518</v>
      </c>
      <c r="B521" s="12">
        <v>77</v>
      </c>
      <c r="C521" s="2">
        <v>53</v>
      </c>
    </row>
    <row r="522" spans="1:3" x14ac:dyDescent="0.45">
      <c r="A522" s="6">
        <v>519</v>
      </c>
      <c r="B522" s="12">
        <v>245</v>
      </c>
      <c r="C522" s="2">
        <v>156</v>
      </c>
    </row>
    <row r="523" spans="1:3" x14ac:dyDescent="0.45">
      <c r="A523" s="6">
        <v>520</v>
      </c>
      <c r="B523" s="12">
        <v>280</v>
      </c>
      <c r="C523" s="2">
        <v>121</v>
      </c>
    </row>
    <row r="524" spans="1:3" x14ac:dyDescent="0.45">
      <c r="A524" s="6">
        <v>521</v>
      </c>
      <c r="B524" s="12">
        <v>210</v>
      </c>
      <c r="C524" s="2">
        <v>91</v>
      </c>
    </row>
    <row r="525" spans="1:3" x14ac:dyDescent="0.45">
      <c r="A525" s="6">
        <v>522</v>
      </c>
      <c r="B525" s="12">
        <v>84</v>
      </c>
      <c r="C525" s="2">
        <v>47</v>
      </c>
    </row>
    <row r="526" spans="1:3" x14ac:dyDescent="0.45">
      <c r="A526" s="6">
        <v>523</v>
      </c>
      <c r="B526" s="12">
        <v>81</v>
      </c>
      <c r="C526" s="2">
        <v>51</v>
      </c>
    </row>
    <row r="527" spans="1:3" x14ac:dyDescent="0.45">
      <c r="A527" s="6">
        <v>524</v>
      </c>
      <c r="B527" s="12">
        <v>76</v>
      </c>
      <c r="C527" s="2">
        <v>61</v>
      </c>
    </row>
    <row r="528" spans="1:3" x14ac:dyDescent="0.45">
      <c r="A528" s="6">
        <v>525</v>
      </c>
      <c r="B528" s="12">
        <v>197</v>
      </c>
      <c r="C528" s="2">
        <v>77</v>
      </c>
    </row>
    <row r="529" spans="1:3" x14ac:dyDescent="0.45">
      <c r="A529" s="6">
        <v>526</v>
      </c>
      <c r="B529" s="12">
        <v>33</v>
      </c>
      <c r="C529" s="2">
        <v>22</v>
      </c>
    </row>
    <row r="530" spans="1:3" x14ac:dyDescent="0.45">
      <c r="A530" s="6">
        <v>527</v>
      </c>
      <c r="B530" s="12">
        <v>54</v>
      </c>
      <c r="C530" s="2">
        <v>31</v>
      </c>
    </row>
    <row r="531" spans="1:3" x14ac:dyDescent="0.45">
      <c r="A531" s="6">
        <v>528</v>
      </c>
      <c r="B531" s="12">
        <v>78</v>
      </c>
      <c r="C531" s="2">
        <v>121</v>
      </c>
    </row>
    <row r="532" spans="1:3" x14ac:dyDescent="0.45">
      <c r="A532" s="6">
        <v>529</v>
      </c>
      <c r="B532" s="12">
        <v>208</v>
      </c>
      <c r="C532" s="2">
        <v>157</v>
      </c>
    </row>
    <row r="533" spans="1:3" x14ac:dyDescent="0.45">
      <c r="A533" s="6">
        <v>530</v>
      </c>
      <c r="B533" s="12">
        <v>160</v>
      </c>
      <c r="C533" s="2">
        <v>106</v>
      </c>
    </row>
    <row r="534" spans="1:3" x14ac:dyDescent="0.45">
      <c r="A534" s="6">
        <v>531</v>
      </c>
      <c r="B534" s="12">
        <v>244</v>
      </c>
      <c r="C534" s="2">
        <v>199</v>
      </c>
    </row>
    <row r="535" spans="1:3" x14ac:dyDescent="0.45">
      <c r="A535" s="6">
        <v>532</v>
      </c>
      <c r="B535" s="12">
        <v>137</v>
      </c>
      <c r="C535" s="2">
        <v>59</v>
      </c>
    </row>
    <row r="536" spans="1:3" x14ac:dyDescent="0.45">
      <c r="A536" s="6">
        <v>533</v>
      </c>
      <c r="B536" s="12">
        <v>41</v>
      </c>
      <c r="C536" s="2">
        <v>48</v>
      </c>
    </row>
    <row r="537" spans="1:3" x14ac:dyDescent="0.45">
      <c r="A537" s="6">
        <v>534</v>
      </c>
      <c r="B537" s="12">
        <v>147</v>
      </c>
      <c r="C537" s="2">
        <v>76</v>
      </c>
    </row>
    <row r="538" spans="1:3" x14ac:dyDescent="0.45">
      <c r="A538" s="6">
        <v>535</v>
      </c>
      <c r="B538" s="12">
        <v>276</v>
      </c>
      <c r="C538" s="2">
        <v>113</v>
      </c>
    </row>
    <row r="539" spans="1:3" x14ac:dyDescent="0.45">
      <c r="A539" s="6">
        <v>536</v>
      </c>
      <c r="B539" s="12">
        <v>212</v>
      </c>
      <c r="C539" s="2">
        <v>152</v>
      </c>
    </row>
    <row r="540" spans="1:3" x14ac:dyDescent="0.45">
      <c r="A540" s="6">
        <v>537</v>
      </c>
      <c r="B540" s="12">
        <v>63</v>
      </c>
      <c r="C540" s="2">
        <v>21</v>
      </c>
    </row>
    <row r="541" spans="1:3" x14ac:dyDescent="0.45">
      <c r="A541" s="6">
        <v>538</v>
      </c>
      <c r="B541" s="12">
        <v>142</v>
      </c>
      <c r="C541" s="2">
        <v>198</v>
      </c>
    </row>
    <row r="542" spans="1:3" x14ac:dyDescent="0.45">
      <c r="A542" s="6">
        <v>539</v>
      </c>
      <c r="B542" s="12">
        <v>240</v>
      </c>
      <c r="C542" s="2">
        <v>129</v>
      </c>
    </row>
    <row r="543" spans="1:3" x14ac:dyDescent="0.45">
      <c r="A543" s="6">
        <v>540</v>
      </c>
      <c r="B543" s="12">
        <v>124</v>
      </c>
      <c r="C543" s="2">
        <v>82</v>
      </c>
    </row>
    <row r="544" spans="1:3" x14ac:dyDescent="0.45">
      <c r="A544" s="6">
        <v>541</v>
      </c>
      <c r="B544" s="12">
        <v>202</v>
      </c>
      <c r="C544" s="2">
        <v>124</v>
      </c>
    </row>
    <row r="545" spans="1:3" x14ac:dyDescent="0.45">
      <c r="A545" s="6">
        <v>542</v>
      </c>
      <c r="B545" s="12">
        <v>148</v>
      </c>
      <c r="C545" s="2">
        <v>115</v>
      </c>
    </row>
    <row r="546" spans="1:3" x14ac:dyDescent="0.45">
      <c r="A546" s="6">
        <v>543</v>
      </c>
      <c r="B546" s="12">
        <v>206</v>
      </c>
      <c r="C546" s="2">
        <v>74</v>
      </c>
    </row>
    <row r="547" spans="1:3" x14ac:dyDescent="0.45">
      <c r="A547" s="6">
        <v>544</v>
      </c>
      <c r="B547" s="12">
        <v>70</v>
      </c>
      <c r="C547" s="2">
        <v>48</v>
      </c>
    </row>
    <row r="548" spans="1:3" x14ac:dyDescent="0.45">
      <c r="A548" s="6">
        <v>545</v>
      </c>
      <c r="B548" s="12">
        <v>130</v>
      </c>
      <c r="C548" s="2">
        <v>99</v>
      </c>
    </row>
    <row r="549" spans="1:3" x14ac:dyDescent="0.45">
      <c r="A549" s="6">
        <v>546</v>
      </c>
      <c r="B549" s="12">
        <v>92</v>
      </c>
      <c r="C549" s="2">
        <v>91</v>
      </c>
    </row>
    <row r="550" spans="1:3" x14ac:dyDescent="0.45">
      <c r="A550" s="6">
        <v>547</v>
      </c>
      <c r="B550" s="12">
        <v>227</v>
      </c>
      <c r="C550" s="2">
        <v>97</v>
      </c>
    </row>
    <row r="551" spans="1:3" x14ac:dyDescent="0.45">
      <c r="A551" s="6">
        <v>548</v>
      </c>
      <c r="B551" s="12">
        <v>96</v>
      </c>
      <c r="C551" s="2">
        <v>106</v>
      </c>
    </row>
    <row r="552" spans="1:3" x14ac:dyDescent="0.45">
      <c r="A552" s="6">
        <v>549</v>
      </c>
      <c r="B552" s="12">
        <v>162</v>
      </c>
      <c r="C552" s="2">
        <v>98</v>
      </c>
    </row>
    <row r="553" spans="1:3" x14ac:dyDescent="0.45">
      <c r="A553" s="6">
        <v>550</v>
      </c>
      <c r="B553" s="12">
        <v>124</v>
      </c>
      <c r="C553" s="2">
        <v>57</v>
      </c>
    </row>
    <row r="554" spans="1:3" x14ac:dyDescent="0.45">
      <c r="A554" s="6">
        <v>551</v>
      </c>
      <c r="B554" s="12">
        <v>171</v>
      </c>
      <c r="C554" s="2">
        <v>123</v>
      </c>
    </row>
    <row r="555" spans="1:3" x14ac:dyDescent="0.45">
      <c r="A555" s="6">
        <v>552</v>
      </c>
      <c r="B555" s="12">
        <v>243</v>
      </c>
      <c r="C555" s="2">
        <v>115</v>
      </c>
    </row>
    <row r="556" spans="1:3" x14ac:dyDescent="0.45">
      <c r="A556" s="6">
        <v>553</v>
      </c>
      <c r="B556" s="12">
        <v>203</v>
      </c>
      <c r="C556" s="2">
        <v>178</v>
      </c>
    </row>
    <row r="557" spans="1:3" x14ac:dyDescent="0.45">
      <c r="A557" s="6">
        <v>554</v>
      </c>
      <c r="B557" s="12">
        <v>166</v>
      </c>
      <c r="C557" s="2">
        <v>71</v>
      </c>
    </row>
    <row r="558" spans="1:3" x14ac:dyDescent="0.45">
      <c r="A558" s="6">
        <v>555</v>
      </c>
      <c r="B558" s="12">
        <v>30</v>
      </c>
      <c r="C558" s="2">
        <v>46</v>
      </c>
    </row>
    <row r="559" spans="1:3" x14ac:dyDescent="0.45">
      <c r="A559" s="6">
        <v>556</v>
      </c>
      <c r="B559" s="12">
        <v>76</v>
      </c>
      <c r="C559" s="2">
        <v>66</v>
      </c>
    </row>
    <row r="560" spans="1:3" x14ac:dyDescent="0.45">
      <c r="A560" s="6">
        <v>557</v>
      </c>
      <c r="B560" s="12">
        <v>177</v>
      </c>
      <c r="C560" s="2">
        <v>107</v>
      </c>
    </row>
    <row r="561" spans="1:3" x14ac:dyDescent="0.45">
      <c r="A561" s="6">
        <v>558</v>
      </c>
      <c r="B561" s="12">
        <v>179</v>
      </c>
      <c r="C561" s="2">
        <v>167</v>
      </c>
    </row>
    <row r="562" spans="1:3" x14ac:dyDescent="0.45">
      <c r="A562" s="6">
        <v>559</v>
      </c>
      <c r="B562" s="12">
        <v>99</v>
      </c>
      <c r="C562" s="2">
        <v>41</v>
      </c>
    </row>
    <row r="563" spans="1:3" x14ac:dyDescent="0.45">
      <c r="A563" s="6">
        <v>560</v>
      </c>
      <c r="B563" s="12">
        <v>111</v>
      </c>
      <c r="C563" s="2">
        <v>48</v>
      </c>
    </row>
    <row r="564" spans="1:3" x14ac:dyDescent="0.45">
      <c r="A564" s="6">
        <v>561</v>
      </c>
      <c r="B564" s="12">
        <v>64</v>
      </c>
      <c r="C564" s="2">
        <v>64</v>
      </c>
    </row>
    <row r="565" spans="1:3" x14ac:dyDescent="0.45">
      <c r="A565" s="6">
        <v>562</v>
      </c>
      <c r="B565" s="12">
        <v>288</v>
      </c>
      <c r="C565" s="2">
        <v>112</v>
      </c>
    </row>
    <row r="566" spans="1:3" x14ac:dyDescent="0.45">
      <c r="A566" s="6">
        <v>563</v>
      </c>
      <c r="B566" s="12">
        <v>54</v>
      </c>
      <c r="C566" s="2">
        <v>37</v>
      </c>
    </row>
    <row r="567" spans="1:3" x14ac:dyDescent="0.45">
      <c r="A567" s="6">
        <v>564</v>
      </c>
      <c r="B567" s="12">
        <v>156</v>
      </c>
      <c r="C567" s="2">
        <v>54</v>
      </c>
    </row>
    <row r="568" spans="1:3" x14ac:dyDescent="0.45">
      <c r="A568" s="6">
        <v>565</v>
      </c>
      <c r="B568" s="12">
        <v>251</v>
      </c>
      <c r="C568" s="2">
        <v>98</v>
      </c>
    </row>
    <row r="569" spans="1:3" x14ac:dyDescent="0.45">
      <c r="A569" s="6">
        <v>566</v>
      </c>
      <c r="B569" s="12">
        <v>78</v>
      </c>
      <c r="C569" s="2">
        <v>56</v>
      </c>
    </row>
    <row r="570" spans="1:3" x14ac:dyDescent="0.45">
      <c r="A570" s="6">
        <v>567</v>
      </c>
      <c r="B570" s="12">
        <v>253</v>
      </c>
      <c r="C570" s="2">
        <v>102</v>
      </c>
    </row>
    <row r="571" spans="1:3" x14ac:dyDescent="0.45">
      <c r="A571" s="6">
        <v>568</v>
      </c>
      <c r="B571" s="12">
        <v>182</v>
      </c>
      <c r="C571" s="2">
        <v>84</v>
      </c>
    </row>
    <row r="572" spans="1:3" x14ac:dyDescent="0.45">
      <c r="A572" s="6">
        <v>569</v>
      </c>
      <c r="B572" s="12">
        <v>131</v>
      </c>
      <c r="C572" s="2">
        <v>58</v>
      </c>
    </row>
    <row r="573" spans="1:3" x14ac:dyDescent="0.45">
      <c r="A573" s="6">
        <v>570</v>
      </c>
      <c r="B573" s="12">
        <v>85</v>
      </c>
      <c r="C573" s="2">
        <v>46</v>
      </c>
    </row>
    <row r="574" spans="1:3" x14ac:dyDescent="0.45">
      <c r="A574" s="6">
        <v>571</v>
      </c>
      <c r="B574" s="12">
        <v>54</v>
      </c>
      <c r="C574" s="2">
        <v>26</v>
      </c>
    </row>
    <row r="575" spans="1:3" x14ac:dyDescent="0.45">
      <c r="A575" s="6">
        <v>572</v>
      </c>
      <c r="B575" s="12">
        <v>74</v>
      </c>
      <c r="C575" s="2">
        <v>44</v>
      </c>
    </row>
    <row r="576" spans="1:3" x14ac:dyDescent="0.45">
      <c r="A576" s="6">
        <v>573</v>
      </c>
      <c r="B576" s="12">
        <v>165</v>
      </c>
      <c r="C576" s="2">
        <v>69</v>
      </c>
    </row>
    <row r="577" spans="1:3" x14ac:dyDescent="0.45">
      <c r="A577" s="6">
        <v>574</v>
      </c>
      <c r="B577" s="12">
        <v>207</v>
      </c>
      <c r="C577" s="2">
        <v>168</v>
      </c>
    </row>
    <row r="578" spans="1:3" x14ac:dyDescent="0.45">
      <c r="A578" s="6">
        <v>575</v>
      </c>
      <c r="B578" s="12">
        <v>18</v>
      </c>
      <c r="C578" s="2">
        <v>44</v>
      </c>
    </row>
    <row r="579" spans="1:3" x14ac:dyDescent="0.45">
      <c r="A579" s="6">
        <v>576</v>
      </c>
      <c r="B579" s="12">
        <v>234</v>
      </c>
      <c r="C579" s="2">
        <v>115</v>
      </c>
    </row>
    <row r="580" spans="1:3" x14ac:dyDescent="0.45">
      <c r="A580" s="6">
        <v>577</v>
      </c>
      <c r="B580" s="12">
        <v>40</v>
      </c>
      <c r="C580" s="2">
        <v>25</v>
      </c>
    </row>
    <row r="581" spans="1:3" x14ac:dyDescent="0.45">
      <c r="A581" s="6">
        <v>578</v>
      </c>
      <c r="B581" s="12">
        <v>90</v>
      </c>
      <c r="C581" s="2">
        <v>44</v>
      </c>
    </row>
    <row r="582" spans="1:3" x14ac:dyDescent="0.45">
      <c r="A582" s="6">
        <v>579</v>
      </c>
      <c r="B582" s="12">
        <v>50</v>
      </c>
      <c r="C582" s="2">
        <v>48</v>
      </c>
    </row>
    <row r="583" spans="1:3" x14ac:dyDescent="0.45">
      <c r="A583" s="6">
        <v>580</v>
      </c>
      <c r="B583" s="12">
        <v>33</v>
      </c>
      <c r="C583" s="2">
        <v>30</v>
      </c>
    </row>
    <row r="584" spans="1:3" x14ac:dyDescent="0.45">
      <c r="A584" s="6">
        <v>581</v>
      </c>
      <c r="B584" s="12">
        <v>123</v>
      </c>
      <c r="C584" s="2">
        <v>55</v>
      </c>
    </row>
    <row r="585" spans="1:3" x14ac:dyDescent="0.45">
      <c r="A585" s="6">
        <v>582</v>
      </c>
      <c r="B585" s="12">
        <v>54</v>
      </c>
      <c r="C585" s="2">
        <v>42</v>
      </c>
    </row>
    <row r="586" spans="1:3" x14ac:dyDescent="0.45">
      <c r="A586" s="6">
        <v>583</v>
      </c>
      <c r="B586" s="12">
        <v>243</v>
      </c>
      <c r="C586" s="2">
        <v>105</v>
      </c>
    </row>
    <row r="587" spans="1:3" x14ac:dyDescent="0.45">
      <c r="A587" s="6">
        <v>584</v>
      </c>
      <c r="B587" s="12">
        <v>139</v>
      </c>
      <c r="C587" s="2">
        <v>114</v>
      </c>
    </row>
    <row r="588" spans="1:3" x14ac:dyDescent="0.45">
      <c r="A588" s="6">
        <v>585</v>
      </c>
      <c r="B588" s="12">
        <v>128</v>
      </c>
      <c r="C588" s="2">
        <v>95</v>
      </c>
    </row>
    <row r="589" spans="1:3" x14ac:dyDescent="0.45">
      <c r="A589" s="6">
        <v>586</v>
      </c>
      <c r="B589" s="12">
        <v>171</v>
      </c>
      <c r="C589" s="2">
        <v>92</v>
      </c>
    </row>
    <row r="590" spans="1:3" x14ac:dyDescent="0.45">
      <c r="A590" s="6">
        <v>587</v>
      </c>
      <c r="B590" s="12">
        <v>48</v>
      </c>
      <c r="C590" s="2">
        <v>43</v>
      </c>
    </row>
    <row r="591" spans="1:3" x14ac:dyDescent="0.45">
      <c r="A591" s="6">
        <v>588</v>
      </c>
      <c r="B591" s="12">
        <v>101</v>
      </c>
      <c r="C591" s="2">
        <v>37</v>
      </c>
    </row>
    <row r="592" spans="1:3" x14ac:dyDescent="0.45">
      <c r="A592" s="6">
        <v>589</v>
      </c>
      <c r="B592" s="12">
        <v>284</v>
      </c>
      <c r="C592" s="2">
        <v>120</v>
      </c>
    </row>
    <row r="593" spans="1:3" x14ac:dyDescent="0.45">
      <c r="A593" s="6">
        <v>590</v>
      </c>
      <c r="B593" s="12">
        <v>122</v>
      </c>
      <c r="C593" s="2">
        <v>64</v>
      </c>
    </row>
    <row r="594" spans="1:3" x14ac:dyDescent="0.45">
      <c r="A594" s="6">
        <v>591</v>
      </c>
      <c r="B594" s="12">
        <v>120</v>
      </c>
      <c r="C594" s="2">
        <v>51</v>
      </c>
    </row>
    <row r="595" spans="1:3" x14ac:dyDescent="0.45">
      <c r="A595" s="6">
        <v>592</v>
      </c>
      <c r="B595" s="12">
        <v>94</v>
      </c>
      <c r="C595" s="2">
        <v>101</v>
      </c>
    </row>
    <row r="596" spans="1:3" x14ac:dyDescent="0.45">
      <c r="A596" s="6">
        <v>593</v>
      </c>
      <c r="B596" s="12">
        <v>209</v>
      </c>
      <c r="C596" s="2">
        <v>48</v>
      </c>
    </row>
    <row r="597" spans="1:3" x14ac:dyDescent="0.45">
      <c r="A597" s="6">
        <v>594</v>
      </c>
      <c r="B597" s="12">
        <v>139</v>
      </c>
      <c r="C597" s="2">
        <v>98</v>
      </c>
    </row>
    <row r="598" spans="1:3" x14ac:dyDescent="0.45">
      <c r="A598" s="6">
        <v>595</v>
      </c>
      <c r="B598" s="12">
        <v>72</v>
      </c>
      <c r="C598" s="2">
        <v>49</v>
      </c>
    </row>
    <row r="599" spans="1:3" x14ac:dyDescent="0.45">
      <c r="A599" s="6">
        <v>596</v>
      </c>
      <c r="B599" s="12">
        <v>240</v>
      </c>
      <c r="C599" s="2">
        <v>158</v>
      </c>
    </row>
    <row r="600" spans="1:3" x14ac:dyDescent="0.45">
      <c r="A600" s="6">
        <v>597</v>
      </c>
      <c r="B600" s="12">
        <v>150</v>
      </c>
      <c r="C600" s="2">
        <v>141</v>
      </c>
    </row>
    <row r="601" spans="1:3" x14ac:dyDescent="0.45">
      <c r="A601" s="6">
        <v>598</v>
      </c>
      <c r="B601" s="12">
        <v>209</v>
      </c>
      <c r="C601" s="2">
        <v>81</v>
      </c>
    </row>
    <row r="602" spans="1:3" x14ac:dyDescent="0.45">
      <c r="A602" s="6">
        <v>599</v>
      </c>
      <c r="B602" s="12">
        <v>169</v>
      </c>
      <c r="C602" s="2">
        <v>108</v>
      </c>
    </row>
    <row r="603" spans="1:3" x14ac:dyDescent="0.45">
      <c r="A603" s="6">
        <v>600</v>
      </c>
      <c r="B603" s="12">
        <v>144</v>
      </c>
      <c r="C603" s="2">
        <v>65</v>
      </c>
    </row>
    <row r="604" spans="1:3" x14ac:dyDescent="0.45">
      <c r="A604" s="6">
        <v>601</v>
      </c>
      <c r="B604" s="12">
        <v>292</v>
      </c>
      <c r="C604" s="2">
        <v>115</v>
      </c>
    </row>
    <row r="605" spans="1:3" x14ac:dyDescent="0.45">
      <c r="A605" s="6">
        <v>602</v>
      </c>
      <c r="B605" s="12">
        <v>266</v>
      </c>
      <c r="C605" s="2">
        <v>162</v>
      </c>
    </row>
    <row r="606" spans="1:3" x14ac:dyDescent="0.45">
      <c r="A606" s="6">
        <v>603</v>
      </c>
      <c r="B606" s="12">
        <v>62</v>
      </c>
      <c r="C606" s="2">
        <v>17</v>
      </c>
    </row>
    <row r="607" spans="1:3" x14ac:dyDescent="0.45">
      <c r="A607" s="6">
        <v>604</v>
      </c>
      <c r="B607" s="12">
        <v>105</v>
      </c>
      <c r="C607" s="2">
        <v>42</v>
      </c>
    </row>
    <row r="608" spans="1:3" x14ac:dyDescent="0.45">
      <c r="A608" s="6">
        <v>605</v>
      </c>
      <c r="B608" s="12">
        <v>220</v>
      </c>
      <c r="C608" s="2">
        <v>176</v>
      </c>
    </row>
    <row r="609" spans="1:3" x14ac:dyDescent="0.45">
      <c r="A609" s="6">
        <v>606</v>
      </c>
      <c r="B609" s="12">
        <v>183</v>
      </c>
      <c r="C609" s="2">
        <v>145</v>
      </c>
    </row>
    <row r="610" spans="1:3" x14ac:dyDescent="0.45">
      <c r="A610" s="6">
        <v>607</v>
      </c>
      <c r="B610" s="12">
        <v>68</v>
      </c>
      <c r="C610" s="2">
        <v>69</v>
      </c>
    </row>
    <row r="611" spans="1:3" x14ac:dyDescent="0.45">
      <c r="A611" s="6">
        <v>608</v>
      </c>
      <c r="B611" s="12">
        <v>29</v>
      </c>
      <c r="C611" s="2">
        <v>45</v>
      </c>
    </row>
    <row r="612" spans="1:3" x14ac:dyDescent="0.45">
      <c r="A612" s="6">
        <v>609</v>
      </c>
      <c r="B612" s="12">
        <v>32</v>
      </c>
      <c r="C612" s="2">
        <v>27</v>
      </c>
    </row>
    <row r="613" spans="1:3" x14ac:dyDescent="0.45">
      <c r="A613" s="6">
        <v>610</v>
      </c>
      <c r="B613" s="12">
        <v>44</v>
      </c>
      <c r="C613" s="2">
        <v>47</v>
      </c>
    </row>
    <row r="614" spans="1:3" x14ac:dyDescent="0.45">
      <c r="A614" s="6">
        <v>611</v>
      </c>
      <c r="B614" s="12">
        <v>78</v>
      </c>
      <c r="C614" s="2">
        <v>83</v>
      </c>
    </row>
    <row r="615" spans="1:3" x14ac:dyDescent="0.45">
      <c r="A615" s="6">
        <v>612</v>
      </c>
      <c r="B615" s="12">
        <v>231</v>
      </c>
      <c r="C615" s="2">
        <v>129</v>
      </c>
    </row>
    <row r="616" spans="1:3" x14ac:dyDescent="0.45">
      <c r="A616" s="6">
        <v>613</v>
      </c>
      <c r="B616" s="12">
        <v>285</v>
      </c>
      <c r="C616" s="2">
        <v>152</v>
      </c>
    </row>
    <row r="617" spans="1:3" x14ac:dyDescent="0.45">
      <c r="A617" s="6">
        <v>614</v>
      </c>
      <c r="B617" s="12">
        <v>72</v>
      </c>
      <c r="C617" s="2">
        <v>50</v>
      </c>
    </row>
    <row r="618" spans="1:3" x14ac:dyDescent="0.45">
      <c r="A618" s="6">
        <v>615</v>
      </c>
      <c r="B618" s="12">
        <v>333</v>
      </c>
      <c r="C618" s="2">
        <v>156</v>
      </c>
    </row>
    <row r="619" spans="1:3" x14ac:dyDescent="0.45">
      <c r="A619" s="6">
        <v>616</v>
      </c>
      <c r="B619" s="12">
        <v>132</v>
      </c>
      <c r="C619" s="2">
        <v>47</v>
      </c>
    </row>
    <row r="620" spans="1:3" x14ac:dyDescent="0.45">
      <c r="A620" s="6">
        <v>617</v>
      </c>
      <c r="B620" s="12">
        <v>142</v>
      </c>
      <c r="C620" s="2">
        <v>51</v>
      </c>
    </row>
    <row r="621" spans="1:3" x14ac:dyDescent="0.45">
      <c r="A621" s="6">
        <v>618</v>
      </c>
      <c r="B621" s="12">
        <v>319</v>
      </c>
      <c r="C621" s="2">
        <v>118</v>
      </c>
    </row>
    <row r="622" spans="1:3" x14ac:dyDescent="0.45">
      <c r="A622" s="6">
        <v>619</v>
      </c>
      <c r="B622" s="12">
        <v>132</v>
      </c>
      <c r="C622" s="2">
        <v>96</v>
      </c>
    </row>
    <row r="623" spans="1:3" x14ac:dyDescent="0.45">
      <c r="A623" s="6">
        <v>620</v>
      </c>
      <c r="B623" s="12">
        <v>57</v>
      </c>
      <c r="C623" s="2">
        <v>40</v>
      </c>
    </row>
    <row r="624" spans="1:3" x14ac:dyDescent="0.45">
      <c r="A624" s="6">
        <v>621</v>
      </c>
      <c r="B624" s="12">
        <v>105</v>
      </c>
      <c r="C624" s="2">
        <v>8</v>
      </c>
    </row>
    <row r="625" spans="1:3" x14ac:dyDescent="0.45">
      <c r="A625" s="6">
        <v>622</v>
      </c>
      <c r="B625" s="12">
        <v>121</v>
      </c>
      <c r="C625" s="2">
        <v>78</v>
      </c>
    </row>
    <row r="626" spans="1:3" x14ac:dyDescent="0.45">
      <c r="A626" s="6">
        <v>623</v>
      </c>
      <c r="B626" s="12">
        <v>235</v>
      </c>
      <c r="C626" s="2">
        <v>145</v>
      </c>
    </row>
    <row r="627" spans="1:3" x14ac:dyDescent="0.45">
      <c r="A627" s="6">
        <v>624</v>
      </c>
      <c r="B627" s="12">
        <v>102</v>
      </c>
      <c r="C627" s="2">
        <v>79</v>
      </c>
    </row>
    <row r="628" spans="1:3" x14ac:dyDescent="0.45">
      <c r="A628" s="6">
        <v>625</v>
      </c>
      <c r="B628" s="12">
        <v>139</v>
      </c>
      <c r="C628" s="2">
        <v>97</v>
      </c>
    </row>
    <row r="629" spans="1:3" x14ac:dyDescent="0.45">
      <c r="A629" s="6">
        <v>626</v>
      </c>
      <c r="B629" s="12">
        <v>137</v>
      </c>
      <c r="C629" s="2">
        <v>58</v>
      </c>
    </row>
    <row r="630" spans="1:3" x14ac:dyDescent="0.45">
      <c r="A630" s="6">
        <v>627</v>
      </c>
      <c r="B630" s="12">
        <v>21</v>
      </c>
      <c r="C630" s="2">
        <v>37</v>
      </c>
    </row>
    <row r="631" spans="1:3" x14ac:dyDescent="0.45">
      <c r="A631" s="6">
        <v>628</v>
      </c>
      <c r="B631" s="12">
        <v>168</v>
      </c>
      <c r="C631" s="2">
        <v>43</v>
      </c>
    </row>
    <row r="632" spans="1:3" x14ac:dyDescent="0.45">
      <c r="A632" s="6">
        <v>629</v>
      </c>
      <c r="B632" s="12">
        <v>130</v>
      </c>
      <c r="C632" s="2">
        <v>84</v>
      </c>
    </row>
    <row r="633" spans="1:3" x14ac:dyDescent="0.45">
      <c r="A633" s="6">
        <v>630</v>
      </c>
      <c r="B633" s="12">
        <v>182</v>
      </c>
      <c r="C633" s="2">
        <v>75</v>
      </c>
    </row>
    <row r="634" spans="1:3" x14ac:dyDescent="0.45">
      <c r="A634" s="6">
        <v>631</v>
      </c>
      <c r="B634" s="12">
        <v>66</v>
      </c>
      <c r="C634" s="2">
        <v>46</v>
      </c>
    </row>
    <row r="635" spans="1:3" x14ac:dyDescent="0.45">
      <c r="A635" s="6">
        <v>632</v>
      </c>
      <c r="B635" s="12">
        <v>129</v>
      </c>
      <c r="C635" s="2">
        <v>88</v>
      </c>
    </row>
    <row r="636" spans="1:3" x14ac:dyDescent="0.45">
      <c r="A636" s="6">
        <v>633</v>
      </c>
      <c r="B636" s="12">
        <v>236</v>
      </c>
      <c r="C636" s="2">
        <v>149</v>
      </c>
    </row>
    <row r="637" spans="1:3" x14ac:dyDescent="0.45">
      <c r="A637" s="6">
        <v>634</v>
      </c>
      <c r="B637" s="12">
        <v>344</v>
      </c>
      <c r="C637" s="2">
        <v>157</v>
      </c>
    </row>
    <row r="638" spans="1:3" x14ac:dyDescent="0.45">
      <c r="A638" s="6">
        <v>635</v>
      </c>
      <c r="B638" s="12">
        <v>58</v>
      </c>
      <c r="C638" s="2">
        <v>25</v>
      </c>
    </row>
    <row r="639" spans="1:3" x14ac:dyDescent="0.45">
      <c r="A639" s="6">
        <v>636</v>
      </c>
      <c r="B639" s="12">
        <v>126</v>
      </c>
      <c r="C639" s="2">
        <v>151</v>
      </c>
    </row>
    <row r="640" spans="1:3" x14ac:dyDescent="0.45">
      <c r="A640" s="6">
        <v>637</v>
      </c>
      <c r="B640" s="12">
        <v>117</v>
      </c>
      <c r="C640" s="2">
        <v>61</v>
      </c>
    </row>
    <row r="641" spans="1:3" x14ac:dyDescent="0.45">
      <c r="A641" s="6">
        <v>638</v>
      </c>
      <c r="B641" s="12">
        <v>90</v>
      </c>
      <c r="C641" s="2">
        <v>44</v>
      </c>
    </row>
    <row r="642" spans="1:3" x14ac:dyDescent="0.45">
      <c r="A642" s="6">
        <v>639</v>
      </c>
      <c r="B642" s="12">
        <v>152</v>
      </c>
      <c r="C642" s="2">
        <v>136</v>
      </c>
    </row>
    <row r="643" spans="1:3" x14ac:dyDescent="0.45">
      <c r="A643" s="6">
        <v>640</v>
      </c>
      <c r="B643" s="12">
        <v>219</v>
      </c>
      <c r="C643" s="2">
        <v>75</v>
      </c>
    </row>
    <row r="644" spans="1:3" x14ac:dyDescent="0.45">
      <c r="A644" s="6">
        <v>641</v>
      </c>
      <c r="B644" s="12">
        <v>208</v>
      </c>
      <c r="C644" s="2">
        <v>74</v>
      </c>
    </row>
    <row r="645" spans="1:3" x14ac:dyDescent="0.45">
      <c r="A645" s="6">
        <v>642</v>
      </c>
      <c r="B645" s="12">
        <v>176</v>
      </c>
      <c r="C645" s="2">
        <v>81</v>
      </c>
    </row>
    <row r="646" spans="1:3" x14ac:dyDescent="0.45">
      <c r="A646" s="6">
        <v>643</v>
      </c>
      <c r="B646" s="12">
        <v>33</v>
      </c>
      <c r="C646" s="2">
        <v>18</v>
      </c>
    </row>
    <row r="647" spans="1:3" x14ac:dyDescent="0.45">
      <c r="A647" s="6">
        <v>644</v>
      </c>
      <c r="B647" s="12">
        <v>93</v>
      </c>
      <c r="C647" s="2">
        <v>51</v>
      </c>
    </row>
    <row r="648" spans="1:3" x14ac:dyDescent="0.45">
      <c r="A648" s="6">
        <v>645</v>
      </c>
      <c r="B648" s="12">
        <v>180</v>
      </c>
      <c r="C648" s="2">
        <v>97</v>
      </c>
    </row>
    <row r="649" spans="1:3" x14ac:dyDescent="0.45">
      <c r="A649" s="6">
        <v>646</v>
      </c>
      <c r="B649" s="12">
        <v>70</v>
      </c>
      <c r="C649" s="2">
        <v>36</v>
      </c>
    </row>
    <row r="650" spans="1:3" x14ac:dyDescent="0.45">
      <c r="A650" s="6">
        <v>647</v>
      </c>
      <c r="B650" s="12">
        <v>98</v>
      </c>
      <c r="C650" s="2">
        <v>39</v>
      </c>
    </row>
    <row r="651" spans="1:3" x14ac:dyDescent="0.45">
      <c r="A651" s="6">
        <v>648</v>
      </c>
      <c r="B651" s="12">
        <v>56</v>
      </c>
      <c r="C651" s="2">
        <v>47</v>
      </c>
    </row>
    <row r="652" spans="1:3" x14ac:dyDescent="0.45">
      <c r="A652" s="6">
        <v>649</v>
      </c>
      <c r="B652" s="12">
        <v>256</v>
      </c>
      <c r="C652" s="2">
        <v>109</v>
      </c>
    </row>
    <row r="653" spans="1:3" x14ac:dyDescent="0.45">
      <c r="A653" s="6">
        <v>650</v>
      </c>
      <c r="B653" s="12">
        <v>237</v>
      </c>
      <c r="C653" s="2">
        <v>76</v>
      </c>
    </row>
    <row r="654" spans="1:3" x14ac:dyDescent="0.45">
      <c r="A654" s="6">
        <v>651</v>
      </c>
      <c r="B654" s="12">
        <v>209</v>
      </c>
      <c r="C654" s="2">
        <v>88</v>
      </c>
    </row>
    <row r="655" spans="1:3" x14ac:dyDescent="0.45">
      <c r="A655" s="6">
        <v>652</v>
      </c>
      <c r="B655" s="12">
        <v>170</v>
      </c>
      <c r="C655" s="2">
        <v>50</v>
      </c>
    </row>
    <row r="656" spans="1:3" x14ac:dyDescent="0.45">
      <c r="A656" s="6">
        <v>653</v>
      </c>
      <c r="B656" s="12">
        <v>244</v>
      </c>
      <c r="C656" s="2">
        <v>150</v>
      </c>
    </row>
    <row r="657" spans="1:3" x14ac:dyDescent="0.45">
      <c r="A657" s="6">
        <v>654</v>
      </c>
      <c r="B657" s="12">
        <v>42</v>
      </c>
      <c r="C657" s="2">
        <v>44</v>
      </c>
    </row>
    <row r="658" spans="1:3" x14ac:dyDescent="0.45">
      <c r="A658" s="6">
        <v>655</v>
      </c>
      <c r="B658" s="12">
        <v>93</v>
      </c>
      <c r="C658" s="2">
        <v>36</v>
      </c>
    </row>
    <row r="659" spans="1:3" x14ac:dyDescent="0.45">
      <c r="A659" s="6">
        <v>656</v>
      </c>
      <c r="B659" s="12">
        <v>157</v>
      </c>
      <c r="C659" s="2">
        <v>110</v>
      </c>
    </row>
    <row r="660" spans="1:3" x14ac:dyDescent="0.45">
      <c r="A660" s="6">
        <v>657</v>
      </c>
      <c r="B660" s="12">
        <v>196</v>
      </c>
      <c r="C660" s="2">
        <v>134</v>
      </c>
    </row>
    <row r="661" spans="1:3" x14ac:dyDescent="0.45">
      <c r="A661" s="6">
        <v>658</v>
      </c>
      <c r="B661" s="12">
        <v>86</v>
      </c>
      <c r="C661" s="2">
        <v>48</v>
      </c>
    </row>
    <row r="662" spans="1:3" x14ac:dyDescent="0.45">
      <c r="A662" s="6">
        <v>659</v>
      </c>
      <c r="B662" s="12">
        <v>87</v>
      </c>
      <c r="C662" s="2">
        <v>31</v>
      </c>
    </row>
    <row r="663" spans="1:3" x14ac:dyDescent="0.45">
      <c r="A663" s="6">
        <v>660</v>
      </c>
      <c r="B663" s="12">
        <v>208</v>
      </c>
      <c r="C663" s="2">
        <v>45</v>
      </c>
    </row>
    <row r="664" spans="1:3" x14ac:dyDescent="0.45">
      <c r="A664" s="6">
        <v>661</v>
      </c>
      <c r="B664" s="12">
        <v>206</v>
      </c>
      <c r="C664" s="2">
        <v>135</v>
      </c>
    </row>
    <row r="665" spans="1:3" x14ac:dyDescent="0.45">
      <c r="A665" s="6">
        <v>662</v>
      </c>
      <c r="B665" s="12">
        <v>133</v>
      </c>
      <c r="C665" s="2">
        <v>85</v>
      </c>
    </row>
    <row r="666" spans="1:3" x14ac:dyDescent="0.45">
      <c r="A666" s="6">
        <v>663</v>
      </c>
      <c r="B666" s="12">
        <v>114</v>
      </c>
      <c r="C666" s="2">
        <v>87</v>
      </c>
    </row>
    <row r="667" spans="1:3" x14ac:dyDescent="0.45">
      <c r="A667" s="6">
        <v>664</v>
      </c>
      <c r="B667" s="12">
        <v>122</v>
      </c>
      <c r="C667" s="2">
        <v>99</v>
      </c>
    </row>
    <row r="668" spans="1:3" x14ac:dyDescent="0.45">
      <c r="A668" s="6">
        <v>665</v>
      </c>
      <c r="B668" s="12">
        <v>129</v>
      </c>
      <c r="C668" s="2">
        <v>40</v>
      </c>
    </row>
    <row r="669" spans="1:3" x14ac:dyDescent="0.45">
      <c r="A669" s="6">
        <v>666</v>
      </c>
      <c r="B669" s="12">
        <v>40</v>
      </c>
      <c r="C669" s="2">
        <v>27</v>
      </c>
    </row>
    <row r="670" spans="1:3" x14ac:dyDescent="0.45">
      <c r="A670" s="6">
        <v>667</v>
      </c>
      <c r="B670" s="12">
        <v>36</v>
      </c>
      <c r="C670" s="2">
        <v>12</v>
      </c>
    </row>
    <row r="671" spans="1:3" x14ac:dyDescent="0.45">
      <c r="A671" s="6">
        <v>668</v>
      </c>
      <c r="B671" s="12">
        <v>201</v>
      </c>
      <c r="C671" s="2">
        <v>115</v>
      </c>
    </row>
    <row r="672" spans="1:3" x14ac:dyDescent="0.45">
      <c r="A672" s="6">
        <v>669</v>
      </c>
      <c r="B672" s="12">
        <v>181</v>
      </c>
      <c r="C672" s="2">
        <v>69</v>
      </c>
    </row>
    <row r="673" spans="1:3" x14ac:dyDescent="0.45">
      <c r="A673" s="6">
        <v>670</v>
      </c>
      <c r="B673" s="12">
        <v>94</v>
      </c>
      <c r="C673" s="2">
        <v>75</v>
      </c>
    </row>
    <row r="674" spans="1:3" x14ac:dyDescent="0.45">
      <c r="A674" s="6">
        <v>671</v>
      </c>
      <c r="B674" s="12">
        <v>184</v>
      </c>
      <c r="C674" s="2">
        <v>95</v>
      </c>
    </row>
    <row r="675" spans="1:3" x14ac:dyDescent="0.45">
      <c r="A675" s="6">
        <v>672</v>
      </c>
      <c r="B675" s="12">
        <v>157</v>
      </c>
      <c r="C675" s="2">
        <v>78</v>
      </c>
    </row>
    <row r="676" spans="1:3" x14ac:dyDescent="0.45">
      <c r="A676" s="6">
        <v>673</v>
      </c>
      <c r="B676" s="12">
        <v>265</v>
      </c>
      <c r="C676" s="2">
        <v>93</v>
      </c>
    </row>
    <row r="677" spans="1:3" x14ac:dyDescent="0.45">
      <c r="A677" s="6">
        <v>674</v>
      </c>
      <c r="B677" s="12">
        <v>207</v>
      </c>
      <c r="C677" s="2">
        <v>65</v>
      </c>
    </row>
    <row r="678" spans="1:3" x14ac:dyDescent="0.45">
      <c r="A678" s="6">
        <v>675</v>
      </c>
      <c r="B678" s="12">
        <v>193</v>
      </c>
      <c r="C678" s="2">
        <v>121</v>
      </c>
    </row>
    <row r="679" spans="1:3" x14ac:dyDescent="0.45">
      <c r="A679" s="6">
        <v>676</v>
      </c>
      <c r="B679" s="12">
        <v>124</v>
      </c>
      <c r="C679" s="2">
        <v>121</v>
      </c>
    </row>
    <row r="680" spans="1:3" x14ac:dyDescent="0.45">
      <c r="A680" s="6">
        <v>677</v>
      </c>
      <c r="B680" s="12">
        <v>144</v>
      </c>
      <c r="C680" s="2">
        <v>148</v>
      </c>
    </row>
    <row r="681" spans="1:3" x14ac:dyDescent="0.45">
      <c r="A681" s="6">
        <v>678</v>
      </c>
      <c r="B681" s="12">
        <v>204</v>
      </c>
      <c r="C681" s="2">
        <v>121</v>
      </c>
    </row>
    <row r="682" spans="1:3" x14ac:dyDescent="0.45">
      <c r="A682" s="6">
        <v>679</v>
      </c>
      <c r="B682" s="12">
        <v>199</v>
      </c>
      <c r="C682" s="2">
        <v>106</v>
      </c>
    </row>
    <row r="683" spans="1:3" x14ac:dyDescent="0.45">
      <c r="A683" s="6">
        <v>680</v>
      </c>
      <c r="B683" s="12">
        <v>162</v>
      </c>
      <c r="C683" s="2">
        <v>111</v>
      </c>
    </row>
    <row r="684" spans="1:3" x14ac:dyDescent="0.45">
      <c r="A684" s="6">
        <v>681</v>
      </c>
      <c r="B684" s="12">
        <v>75</v>
      </c>
      <c r="C684" s="2">
        <v>65</v>
      </c>
    </row>
    <row r="685" spans="1:3" x14ac:dyDescent="0.45">
      <c r="A685" s="6">
        <v>682</v>
      </c>
      <c r="B685" s="12">
        <v>23</v>
      </c>
      <c r="C685" s="2">
        <v>43</v>
      </c>
    </row>
    <row r="686" spans="1:3" x14ac:dyDescent="0.45">
      <c r="A686" s="6">
        <v>683</v>
      </c>
      <c r="B686" s="12">
        <v>164</v>
      </c>
      <c r="C686" s="2">
        <v>82</v>
      </c>
    </row>
    <row r="687" spans="1:3" x14ac:dyDescent="0.45">
      <c r="A687" s="6">
        <v>684</v>
      </c>
      <c r="B687" s="12">
        <v>180</v>
      </c>
      <c r="C687" s="2">
        <v>110</v>
      </c>
    </row>
    <row r="688" spans="1:3" x14ac:dyDescent="0.45">
      <c r="A688" s="6">
        <v>685</v>
      </c>
      <c r="B688" s="12">
        <v>54</v>
      </c>
      <c r="C688" s="2">
        <v>17</v>
      </c>
    </row>
    <row r="689" spans="1:3" x14ac:dyDescent="0.45">
      <c r="A689" s="6">
        <v>686</v>
      </c>
      <c r="B689" s="12">
        <v>102</v>
      </c>
      <c r="C689" s="2">
        <v>58</v>
      </c>
    </row>
    <row r="690" spans="1:3" x14ac:dyDescent="0.45">
      <c r="A690" s="6">
        <v>687</v>
      </c>
      <c r="B690" s="12">
        <v>72</v>
      </c>
      <c r="C690" s="2">
        <v>29</v>
      </c>
    </row>
    <row r="691" spans="1:3" x14ac:dyDescent="0.45">
      <c r="A691" s="6">
        <v>688</v>
      </c>
      <c r="B691" s="12">
        <v>29</v>
      </c>
      <c r="C691" s="2">
        <v>14</v>
      </c>
    </row>
    <row r="692" spans="1:3" x14ac:dyDescent="0.45">
      <c r="A692" s="6">
        <v>689</v>
      </c>
      <c r="B692" s="12">
        <v>165</v>
      </c>
      <c r="C692" s="2">
        <v>29</v>
      </c>
    </row>
    <row r="693" spans="1:3" x14ac:dyDescent="0.45">
      <c r="A693" s="6">
        <v>690</v>
      </c>
      <c r="B693" s="12">
        <v>191</v>
      </c>
      <c r="C693" s="2">
        <v>143</v>
      </c>
    </row>
    <row r="694" spans="1:3" x14ac:dyDescent="0.45">
      <c r="A694" s="6">
        <v>691</v>
      </c>
      <c r="B694" s="12">
        <v>66</v>
      </c>
      <c r="C694" s="2">
        <v>34</v>
      </c>
    </row>
    <row r="695" spans="1:3" x14ac:dyDescent="0.45">
      <c r="A695" s="6">
        <v>692</v>
      </c>
      <c r="B695" s="12">
        <v>173</v>
      </c>
      <c r="C695" s="2">
        <v>100</v>
      </c>
    </row>
    <row r="696" spans="1:3" x14ac:dyDescent="0.45">
      <c r="A696" s="6">
        <v>693</v>
      </c>
      <c r="B696" s="12">
        <v>78</v>
      </c>
      <c r="C696" s="2">
        <v>44</v>
      </c>
    </row>
    <row r="697" spans="1:3" x14ac:dyDescent="0.45">
      <c r="A697" s="6">
        <v>694</v>
      </c>
      <c r="B697" s="12">
        <v>157</v>
      </c>
      <c r="C697" s="2">
        <v>128</v>
      </c>
    </row>
    <row r="698" spans="1:3" x14ac:dyDescent="0.45">
      <c r="A698" s="6">
        <v>695</v>
      </c>
      <c r="B698" s="12">
        <v>116</v>
      </c>
      <c r="C698" s="2">
        <v>37</v>
      </c>
    </row>
    <row r="699" spans="1:3" x14ac:dyDescent="0.45">
      <c r="A699" s="6">
        <v>696</v>
      </c>
      <c r="B699" s="12">
        <v>46</v>
      </c>
      <c r="C699" s="2">
        <v>23</v>
      </c>
    </row>
    <row r="700" spans="1:3" x14ac:dyDescent="0.45">
      <c r="A700" s="6">
        <v>697</v>
      </c>
      <c r="B700" s="12">
        <v>199</v>
      </c>
      <c r="C700" s="2">
        <v>107</v>
      </c>
    </row>
    <row r="701" spans="1:3" x14ac:dyDescent="0.45">
      <c r="A701" s="6">
        <v>698</v>
      </c>
      <c r="B701" s="12">
        <v>185</v>
      </c>
      <c r="C701" s="2">
        <v>101</v>
      </c>
    </row>
    <row r="702" spans="1:3" x14ac:dyDescent="0.45">
      <c r="A702" s="6">
        <v>699</v>
      </c>
      <c r="B702" s="12">
        <v>58</v>
      </c>
      <c r="C702" s="2">
        <v>11</v>
      </c>
    </row>
    <row r="703" spans="1:3" x14ac:dyDescent="0.45">
      <c r="A703" s="6">
        <v>700</v>
      </c>
      <c r="B703" s="12">
        <v>234</v>
      </c>
      <c r="C703" s="2">
        <v>86</v>
      </c>
    </row>
    <row r="704" spans="1:3" x14ac:dyDescent="0.45">
      <c r="A704" s="6">
        <v>701</v>
      </c>
      <c r="B704" s="12">
        <v>102</v>
      </c>
      <c r="C704" s="2">
        <v>97</v>
      </c>
    </row>
    <row r="705" spans="1:3" x14ac:dyDescent="0.45">
      <c r="A705" s="6">
        <v>702</v>
      </c>
      <c r="B705" s="12">
        <v>195</v>
      </c>
      <c r="C705" s="2">
        <v>155</v>
      </c>
    </row>
    <row r="706" spans="1:3" x14ac:dyDescent="0.45">
      <c r="A706" s="6">
        <v>703</v>
      </c>
      <c r="B706" s="12">
        <v>63</v>
      </c>
      <c r="C706" s="2">
        <v>29</v>
      </c>
    </row>
    <row r="707" spans="1:3" x14ac:dyDescent="0.45">
      <c r="A707" s="6">
        <v>704</v>
      </c>
      <c r="B707" s="12">
        <v>18</v>
      </c>
      <c r="C707" s="2">
        <v>38</v>
      </c>
    </row>
    <row r="708" spans="1:3" x14ac:dyDescent="0.45">
      <c r="A708" s="6">
        <v>705</v>
      </c>
      <c r="B708" s="12">
        <v>112</v>
      </c>
      <c r="C708" s="2">
        <v>33</v>
      </c>
    </row>
    <row r="709" spans="1:3" x14ac:dyDescent="0.45">
      <c r="A709" s="6">
        <v>706</v>
      </c>
      <c r="B709" s="12">
        <v>54</v>
      </c>
      <c r="C709" s="2">
        <v>33</v>
      </c>
    </row>
    <row r="710" spans="1:3" x14ac:dyDescent="0.45">
      <c r="A710" s="6">
        <v>707</v>
      </c>
      <c r="B710" s="12">
        <v>185</v>
      </c>
      <c r="C710" s="2">
        <v>137</v>
      </c>
    </row>
    <row r="711" spans="1:3" x14ac:dyDescent="0.45">
      <c r="A711" s="6">
        <v>708</v>
      </c>
      <c r="B711" s="12">
        <v>54</v>
      </c>
      <c r="C711" s="2">
        <v>24</v>
      </c>
    </row>
    <row r="712" spans="1:3" x14ac:dyDescent="0.45">
      <c r="A712" s="6">
        <v>709</v>
      </c>
      <c r="B712" s="12">
        <v>193</v>
      </c>
      <c r="C712" s="2">
        <v>98</v>
      </c>
    </row>
    <row r="713" spans="1:3" x14ac:dyDescent="0.45">
      <c r="A713" s="6">
        <v>710</v>
      </c>
      <c r="B713" s="12">
        <v>138</v>
      </c>
      <c r="C713" s="2">
        <v>140</v>
      </c>
    </row>
    <row r="714" spans="1:3" x14ac:dyDescent="0.45">
      <c r="A714" s="6">
        <v>711</v>
      </c>
      <c r="B714" s="12">
        <v>166</v>
      </c>
      <c r="C714" s="2">
        <v>59</v>
      </c>
    </row>
    <row r="715" spans="1:3" x14ac:dyDescent="0.45">
      <c r="A715" s="6">
        <v>712</v>
      </c>
      <c r="B715" s="12">
        <v>48</v>
      </c>
      <c r="C715" s="2">
        <v>49</v>
      </c>
    </row>
    <row r="716" spans="1:3" x14ac:dyDescent="0.45">
      <c r="A716" s="6">
        <v>713</v>
      </c>
      <c r="B716" s="12">
        <v>360</v>
      </c>
      <c r="C716" s="2">
        <v>125</v>
      </c>
    </row>
    <row r="717" spans="1:3" x14ac:dyDescent="0.45">
      <c r="A717" s="6">
        <v>714</v>
      </c>
      <c r="B717" s="12">
        <v>225</v>
      </c>
      <c r="C717" s="2">
        <v>63</v>
      </c>
    </row>
    <row r="718" spans="1:3" x14ac:dyDescent="0.45">
      <c r="A718" s="6">
        <v>715</v>
      </c>
      <c r="B718" s="12">
        <v>246</v>
      </c>
      <c r="C718" s="2">
        <v>136</v>
      </c>
    </row>
    <row r="719" spans="1:3" x14ac:dyDescent="0.45">
      <c r="A719" s="6">
        <v>716</v>
      </c>
      <c r="B719" s="12">
        <v>231</v>
      </c>
      <c r="C719" s="2">
        <v>90</v>
      </c>
    </row>
    <row r="720" spans="1:3" x14ac:dyDescent="0.45">
      <c r="A720" s="6">
        <v>717</v>
      </c>
      <c r="B720" s="12">
        <v>155</v>
      </c>
      <c r="C720" s="2">
        <v>72</v>
      </c>
    </row>
    <row r="721" spans="1:3" x14ac:dyDescent="0.45">
      <c r="A721" s="6">
        <v>718</v>
      </c>
      <c r="B721" s="12">
        <v>20</v>
      </c>
      <c r="C721" s="2">
        <v>58</v>
      </c>
    </row>
    <row r="722" spans="1:3" x14ac:dyDescent="0.45">
      <c r="A722" s="6">
        <v>719</v>
      </c>
      <c r="B722" s="12">
        <v>107</v>
      </c>
      <c r="C722" s="2">
        <v>70</v>
      </c>
    </row>
    <row r="723" spans="1:3" x14ac:dyDescent="0.45">
      <c r="A723" s="6">
        <v>720</v>
      </c>
      <c r="B723" s="12">
        <v>168</v>
      </c>
      <c r="C723" s="2">
        <v>133</v>
      </c>
    </row>
    <row r="724" spans="1:3" x14ac:dyDescent="0.45">
      <c r="A724" s="6">
        <v>721</v>
      </c>
      <c r="B724" s="12">
        <v>218</v>
      </c>
      <c r="C724" s="2">
        <v>133</v>
      </c>
    </row>
    <row r="725" spans="1:3" x14ac:dyDescent="0.45">
      <c r="A725" s="6">
        <v>722</v>
      </c>
      <c r="B725" s="12">
        <v>85</v>
      </c>
      <c r="C725" s="2">
        <v>59</v>
      </c>
    </row>
    <row r="726" spans="1:3" x14ac:dyDescent="0.45">
      <c r="A726" s="6">
        <v>723</v>
      </c>
      <c r="B726" s="12">
        <v>126</v>
      </c>
      <c r="C726" s="2">
        <v>31</v>
      </c>
    </row>
    <row r="727" spans="1:3" x14ac:dyDescent="0.45">
      <c r="A727" s="6">
        <v>724</v>
      </c>
      <c r="B727" s="12">
        <v>66</v>
      </c>
      <c r="C727" s="2">
        <v>56</v>
      </c>
    </row>
    <row r="728" spans="1:3" x14ac:dyDescent="0.45">
      <c r="A728" s="6">
        <v>725</v>
      </c>
      <c r="B728" s="12">
        <v>168</v>
      </c>
      <c r="C728" s="2">
        <v>85</v>
      </c>
    </row>
    <row r="729" spans="1:3" x14ac:dyDescent="0.45">
      <c r="A729" s="6">
        <v>726</v>
      </c>
      <c r="B729" s="12">
        <v>126</v>
      </c>
      <c r="C729" s="2">
        <v>74</v>
      </c>
    </row>
    <row r="730" spans="1:3" x14ac:dyDescent="0.45">
      <c r="A730" s="6">
        <v>727</v>
      </c>
      <c r="B730" s="12">
        <v>40</v>
      </c>
      <c r="C730" s="2">
        <v>21</v>
      </c>
    </row>
    <row r="731" spans="1:3" x14ac:dyDescent="0.45">
      <c r="A731" s="6">
        <v>728</v>
      </c>
      <c r="B731" s="12">
        <v>195</v>
      </c>
      <c r="C731" s="2">
        <v>72</v>
      </c>
    </row>
    <row r="732" spans="1:3" x14ac:dyDescent="0.45">
      <c r="A732" s="6">
        <v>729</v>
      </c>
      <c r="B732" s="12">
        <v>128</v>
      </c>
      <c r="C732" s="2">
        <v>65</v>
      </c>
    </row>
    <row r="733" spans="1:3" x14ac:dyDescent="0.45">
      <c r="A733" s="6">
        <v>730</v>
      </c>
      <c r="B733" s="12">
        <v>114</v>
      </c>
      <c r="C733" s="2">
        <v>79</v>
      </c>
    </row>
    <row r="734" spans="1:3" x14ac:dyDescent="0.45">
      <c r="A734" s="6">
        <v>731</v>
      </c>
      <c r="B734" s="12">
        <v>64</v>
      </c>
      <c r="C734" s="2">
        <v>47</v>
      </c>
    </row>
    <row r="735" spans="1:3" x14ac:dyDescent="0.45">
      <c r="A735" s="6">
        <v>732</v>
      </c>
      <c r="B735" s="12">
        <v>306</v>
      </c>
      <c r="C735" s="2">
        <v>121</v>
      </c>
    </row>
    <row r="736" spans="1:3" x14ac:dyDescent="0.45">
      <c r="A736" s="6">
        <v>733</v>
      </c>
      <c r="B736" s="12">
        <v>186</v>
      </c>
      <c r="C736" s="2">
        <v>74</v>
      </c>
    </row>
    <row r="737" spans="1:3" x14ac:dyDescent="0.45">
      <c r="A737" s="6">
        <v>734</v>
      </c>
      <c r="B737" s="12">
        <v>139</v>
      </c>
      <c r="C737" s="2">
        <v>52</v>
      </c>
    </row>
    <row r="738" spans="1:3" x14ac:dyDescent="0.45">
      <c r="A738" s="6">
        <v>735</v>
      </c>
      <c r="B738" s="12">
        <v>142</v>
      </c>
      <c r="C738" s="2">
        <v>87</v>
      </c>
    </row>
    <row r="739" spans="1:3" x14ac:dyDescent="0.45">
      <c r="A739" s="6">
        <v>736</v>
      </c>
      <c r="B739" s="12">
        <v>215</v>
      </c>
      <c r="C739" s="2">
        <v>92</v>
      </c>
    </row>
    <row r="740" spans="1:3" x14ac:dyDescent="0.45">
      <c r="A740" s="6">
        <v>737</v>
      </c>
      <c r="B740" s="12">
        <v>118</v>
      </c>
      <c r="C740" s="2">
        <v>22</v>
      </c>
    </row>
    <row r="741" spans="1:3" x14ac:dyDescent="0.45">
      <c r="A741" s="6">
        <v>738</v>
      </c>
      <c r="B741" s="12">
        <v>134</v>
      </c>
      <c r="C741" s="2">
        <v>94</v>
      </c>
    </row>
    <row r="742" spans="1:3" x14ac:dyDescent="0.45">
      <c r="A742" s="6">
        <v>739</v>
      </c>
      <c r="B742" s="12">
        <v>46</v>
      </c>
      <c r="C742" s="2">
        <v>54</v>
      </c>
    </row>
    <row r="743" spans="1:3" x14ac:dyDescent="0.45">
      <c r="A743" s="6">
        <v>740</v>
      </c>
      <c r="B743" s="12">
        <v>293</v>
      </c>
      <c r="C743" s="2">
        <v>113</v>
      </c>
    </row>
    <row r="744" spans="1:3" x14ac:dyDescent="0.45">
      <c r="A744" s="6">
        <v>741</v>
      </c>
      <c r="B744" s="12">
        <v>285</v>
      </c>
      <c r="C744" s="2">
        <v>165</v>
      </c>
    </row>
    <row r="745" spans="1:3" x14ac:dyDescent="0.45">
      <c r="A745" s="6">
        <v>742</v>
      </c>
      <c r="B745" s="12">
        <v>166</v>
      </c>
      <c r="C745" s="2">
        <v>145</v>
      </c>
    </row>
    <row r="746" spans="1:3" x14ac:dyDescent="0.45">
      <c r="A746" s="6">
        <v>743</v>
      </c>
      <c r="B746" s="12">
        <v>134</v>
      </c>
      <c r="C746" s="2">
        <v>143</v>
      </c>
    </row>
    <row r="747" spans="1:3" x14ac:dyDescent="0.45">
      <c r="A747" s="6">
        <v>744</v>
      </c>
      <c r="B747" s="12">
        <v>76</v>
      </c>
      <c r="C747" s="2">
        <v>67</v>
      </c>
    </row>
    <row r="748" spans="1:3" x14ac:dyDescent="0.45">
      <c r="A748" s="6">
        <v>745</v>
      </c>
      <c r="B748" s="12">
        <v>284</v>
      </c>
      <c r="C748" s="2">
        <v>73</v>
      </c>
    </row>
    <row r="749" spans="1:3" x14ac:dyDescent="0.45">
      <c r="A749" s="6">
        <v>746</v>
      </c>
      <c r="B749" s="12">
        <v>201</v>
      </c>
      <c r="C749" s="2">
        <v>77</v>
      </c>
    </row>
    <row r="750" spans="1:3" x14ac:dyDescent="0.45">
      <c r="A750" s="6">
        <v>747</v>
      </c>
      <c r="B750" s="12">
        <v>25</v>
      </c>
      <c r="C750" s="2">
        <v>28</v>
      </c>
    </row>
    <row r="751" spans="1:3" x14ac:dyDescent="0.45">
      <c r="A751" s="6">
        <v>748</v>
      </c>
      <c r="B751" s="12">
        <v>110</v>
      </c>
      <c r="C751" s="2">
        <v>37</v>
      </c>
    </row>
    <row r="752" spans="1:3" x14ac:dyDescent="0.45">
      <c r="A752" s="6">
        <v>749</v>
      </c>
      <c r="B752" s="12">
        <v>70</v>
      </c>
      <c r="C752" s="2">
        <v>8</v>
      </c>
    </row>
    <row r="753" spans="1:3" x14ac:dyDescent="0.45">
      <c r="A753" s="6">
        <v>750</v>
      </c>
      <c r="B753" s="12">
        <v>119</v>
      </c>
      <c r="C753" s="2">
        <v>86</v>
      </c>
    </row>
    <row r="754" spans="1:3" x14ac:dyDescent="0.45">
      <c r="A754" s="6">
        <v>751</v>
      </c>
      <c r="B754" s="12">
        <v>170</v>
      </c>
      <c r="C754" s="2">
        <v>87</v>
      </c>
    </row>
    <row r="755" spans="1:3" x14ac:dyDescent="0.45">
      <c r="A755" s="6">
        <v>752</v>
      </c>
      <c r="B755" s="12">
        <v>60</v>
      </c>
      <c r="C755" s="2">
        <v>30</v>
      </c>
    </row>
    <row r="756" spans="1:3" x14ac:dyDescent="0.45">
      <c r="A756" s="6">
        <v>753</v>
      </c>
      <c r="B756" s="12">
        <v>163</v>
      </c>
      <c r="C756" s="2">
        <v>128</v>
      </c>
    </row>
    <row r="757" spans="1:3" x14ac:dyDescent="0.45">
      <c r="A757" s="6">
        <v>754</v>
      </c>
      <c r="B757" s="12">
        <v>237</v>
      </c>
      <c r="C757" s="2">
        <v>89</v>
      </c>
    </row>
    <row r="758" spans="1:3" x14ac:dyDescent="0.45">
      <c r="A758" s="6">
        <v>755</v>
      </c>
      <c r="B758" s="12">
        <v>211</v>
      </c>
      <c r="C758" s="2">
        <v>109</v>
      </c>
    </row>
    <row r="759" spans="1:3" x14ac:dyDescent="0.45">
      <c r="A759" s="6">
        <v>756</v>
      </c>
      <c r="B759" s="12">
        <v>50</v>
      </c>
      <c r="C759" s="2">
        <v>34</v>
      </c>
    </row>
    <row r="760" spans="1:3" x14ac:dyDescent="0.45">
      <c r="A760" s="6">
        <v>757</v>
      </c>
      <c r="B760" s="12">
        <v>60</v>
      </c>
      <c r="C760" s="2">
        <v>40</v>
      </c>
    </row>
    <row r="761" spans="1:3" x14ac:dyDescent="0.45">
      <c r="A761" s="6">
        <v>758</v>
      </c>
      <c r="B761" s="12">
        <v>52</v>
      </c>
      <c r="C761" s="2">
        <v>41</v>
      </c>
    </row>
    <row r="762" spans="1:3" x14ac:dyDescent="0.45">
      <c r="A762" s="6">
        <v>759</v>
      </c>
      <c r="B762" s="12">
        <v>342</v>
      </c>
      <c r="C762" s="2">
        <v>196</v>
      </c>
    </row>
    <row r="763" spans="1:3" x14ac:dyDescent="0.45">
      <c r="A763" s="6">
        <v>760</v>
      </c>
      <c r="B763" s="12">
        <v>105</v>
      </c>
      <c r="C763" s="2">
        <v>20</v>
      </c>
    </row>
    <row r="764" spans="1:3" x14ac:dyDescent="0.45">
      <c r="A764" s="6">
        <v>761</v>
      </c>
      <c r="B764" s="12">
        <v>174</v>
      </c>
      <c r="C764" s="2">
        <v>102</v>
      </c>
    </row>
    <row r="765" spans="1:3" x14ac:dyDescent="0.45">
      <c r="A765" s="6">
        <v>762</v>
      </c>
      <c r="B765" s="12">
        <v>99</v>
      </c>
      <c r="C765" s="2">
        <v>29</v>
      </c>
    </row>
    <row r="766" spans="1:3" x14ac:dyDescent="0.45">
      <c r="A766" s="6">
        <v>763</v>
      </c>
      <c r="B766" s="12">
        <v>104</v>
      </c>
      <c r="C766" s="2">
        <v>32</v>
      </c>
    </row>
    <row r="767" spans="1:3" x14ac:dyDescent="0.45">
      <c r="A767" s="6">
        <v>764</v>
      </c>
      <c r="B767" s="12">
        <v>85</v>
      </c>
      <c r="C767" s="2">
        <v>112</v>
      </c>
    </row>
    <row r="768" spans="1:3" x14ac:dyDescent="0.45">
      <c r="A768" s="6">
        <v>765</v>
      </c>
      <c r="B768" s="12">
        <v>233</v>
      </c>
      <c r="C768" s="2">
        <v>164</v>
      </c>
    </row>
    <row r="769" spans="1:3" x14ac:dyDescent="0.45">
      <c r="A769" s="6">
        <v>766</v>
      </c>
      <c r="B769" s="12">
        <v>185</v>
      </c>
      <c r="C769" s="2">
        <v>134</v>
      </c>
    </row>
    <row r="770" spans="1:3" x14ac:dyDescent="0.45">
      <c r="A770" s="6">
        <v>767</v>
      </c>
      <c r="B770" s="12">
        <v>169</v>
      </c>
      <c r="C770" s="2">
        <v>85</v>
      </c>
    </row>
    <row r="771" spans="1:3" x14ac:dyDescent="0.45">
      <c r="A771" s="6" t="s">
        <v>1361</v>
      </c>
      <c r="B771" s="12">
        <v>106327</v>
      </c>
      <c r="C771" s="2">
        <v>60562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936B-7507-4065-81A8-8E39CE880B45}">
  <dimension ref="A3:I862"/>
  <sheetViews>
    <sheetView tabSelected="1" topLeftCell="A16" zoomScale="80" zoomScaleNormal="80" workbookViewId="0">
      <selection activeCell="E88" sqref="E88"/>
    </sheetView>
  </sheetViews>
  <sheetFormatPr baseColWidth="10" defaultRowHeight="14.25" x14ac:dyDescent="0.45"/>
  <cols>
    <col min="1" max="1" width="16" bestFit="1" customWidth="1"/>
    <col min="2" max="2" width="29.1328125" bestFit="1" customWidth="1"/>
    <col min="3" max="3" width="30.1328125" bestFit="1" customWidth="1"/>
    <col min="4" max="4" width="30.796875" customWidth="1"/>
    <col min="5" max="5" width="30.33203125" bestFit="1" customWidth="1"/>
    <col min="6" max="6" width="11.3984375" bestFit="1" customWidth="1"/>
    <col min="7" max="7" width="16" bestFit="1" customWidth="1"/>
    <col min="8" max="8" width="17.1328125" bestFit="1" customWidth="1"/>
    <col min="9" max="10" width="26.1328125" bestFit="1" customWidth="1"/>
    <col min="11" max="11" width="16.796875" customWidth="1"/>
  </cols>
  <sheetData>
    <row r="3" spans="1:9" x14ac:dyDescent="0.45">
      <c r="A3" s="5" t="s">
        <v>1360</v>
      </c>
      <c r="B3" t="s">
        <v>1378</v>
      </c>
    </row>
    <row r="4" spans="1:9" x14ac:dyDescent="0.45">
      <c r="A4" s="6" t="s">
        <v>9</v>
      </c>
      <c r="B4" s="12">
        <v>62781</v>
      </c>
    </row>
    <row r="5" spans="1:9" x14ac:dyDescent="0.45">
      <c r="A5" s="6" t="s">
        <v>33</v>
      </c>
      <c r="B5" s="12">
        <v>22692</v>
      </c>
    </row>
    <row r="6" spans="1:9" x14ac:dyDescent="0.45">
      <c r="A6" s="6" t="s">
        <v>14</v>
      </c>
      <c r="B6" s="12">
        <v>20854</v>
      </c>
    </row>
    <row r="7" spans="1:9" x14ac:dyDescent="0.45">
      <c r="A7" s="6" t="s">
        <v>1361</v>
      </c>
      <c r="B7" s="12">
        <v>106327</v>
      </c>
    </row>
    <row r="10" spans="1:9" x14ac:dyDescent="0.45">
      <c r="A10" s="5" t="s">
        <v>1360</v>
      </c>
      <c r="B10" t="s">
        <v>1379</v>
      </c>
    </row>
    <row r="11" spans="1:9" x14ac:dyDescent="0.45">
      <c r="A11" s="6" t="s">
        <v>15</v>
      </c>
      <c r="B11" s="2">
        <v>92</v>
      </c>
    </row>
    <row r="12" spans="1:9" x14ac:dyDescent="0.45">
      <c r="A12" s="6" t="s">
        <v>1357</v>
      </c>
      <c r="B12" s="2">
        <v>525</v>
      </c>
    </row>
    <row r="13" spans="1:9" x14ac:dyDescent="0.45">
      <c r="A13" s="6" t="s">
        <v>1356</v>
      </c>
      <c r="B13" s="2">
        <v>150</v>
      </c>
    </row>
    <row r="14" spans="1:9" x14ac:dyDescent="0.45">
      <c r="A14" s="6" t="s">
        <v>1361</v>
      </c>
      <c r="B14" s="2">
        <v>767</v>
      </c>
    </row>
    <row r="16" spans="1:9" x14ac:dyDescent="0.45">
      <c r="A16" s="6"/>
      <c r="B16" s="12"/>
      <c r="C16" s="12"/>
      <c r="D16" s="12"/>
      <c r="E16" s="12"/>
      <c r="F16" s="12"/>
      <c r="G16" s="12"/>
      <c r="H16" s="12"/>
      <c r="I16" s="12"/>
    </row>
    <row r="17" spans="1:9" x14ac:dyDescent="0.45">
      <c r="A17" s="6"/>
      <c r="B17" s="12"/>
      <c r="C17" s="12"/>
      <c r="D17" s="12"/>
      <c r="E17" s="12"/>
      <c r="F17" s="12"/>
      <c r="G17" s="12"/>
      <c r="H17" s="12"/>
      <c r="I17" s="12"/>
    </row>
    <row r="20" spans="1:9" x14ac:dyDescent="0.45">
      <c r="A20" s="5" t="s">
        <v>1378</v>
      </c>
      <c r="B20" s="5" t="s">
        <v>1380</v>
      </c>
    </row>
    <row r="21" spans="1:9" x14ac:dyDescent="0.45">
      <c r="A21" s="5" t="s">
        <v>1360</v>
      </c>
      <c r="B21" t="s">
        <v>1382</v>
      </c>
      <c r="C21" t="s">
        <v>1383</v>
      </c>
      <c r="D21" t="s">
        <v>1384</v>
      </c>
      <c r="E21" t="s">
        <v>1385</v>
      </c>
      <c r="F21" t="s">
        <v>1386</v>
      </c>
      <c r="G21" t="s">
        <v>1387</v>
      </c>
      <c r="H21" t="s">
        <v>1388</v>
      </c>
      <c r="I21" t="s">
        <v>1361</v>
      </c>
    </row>
    <row r="22" spans="1:9" ht="40.15" customHeight="1" x14ac:dyDescent="0.45">
      <c r="A22" s="18" t="s">
        <v>9</v>
      </c>
      <c r="B22" s="19">
        <v>12874</v>
      </c>
      <c r="C22" s="19">
        <v>13487</v>
      </c>
      <c r="D22" s="19">
        <v>4790</v>
      </c>
      <c r="E22" s="19">
        <v>3480</v>
      </c>
      <c r="F22" s="19">
        <v>7133</v>
      </c>
      <c r="G22" s="19">
        <v>10839</v>
      </c>
      <c r="H22" s="19">
        <v>10178</v>
      </c>
      <c r="I22" s="19">
        <v>62781</v>
      </c>
    </row>
    <row r="23" spans="1:9" ht="39.75" customHeight="1" x14ac:dyDescent="0.45">
      <c r="A23" s="18" t="s">
        <v>33</v>
      </c>
      <c r="B23" s="19">
        <v>4137</v>
      </c>
      <c r="C23" s="19">
        <v>5855</v>
      </c>
      <c r="D23" s="19">
        <v>1197</v>
      </c>
      <c r="E23" s="19">
        <v>1689</v>
      </c>
      <c r="F23" s="19">
        <v>2369</v>
      </c>
      <c r="G23" s="19">
        <v>3730</v>
      </c>
      <c r="H23" s="19">
        <v>3715</v>
      </c>
      <c r="I23" s="19">
        <v>22692</v>
      </c>
    </row>
    <row r="24" spans="1:9" ht="40.15" customHeight="1" x14ac:dyDescent="0.45">
      <c r="A24" s="18" t="s">
        <v>14</v>
      </c>
      <c r="B24" s="19">
        <v>3425</v>
      </c>
      <c r="C24" s="19">
        <v>5290</v>
      </c>
      <c r="D24" s="19">
        <v>2334</v>
      </c>
      <c r="E24" s="19">
        <v>2477</v>
      </c>
      <c r="F24" s="19">
        <v>1194</v>
      </c>
      <c r="G24" s="19">
        <v>3118</v>
      </c>
      <c r="H24" s="19">
        <v>3016</v>
      </c>
      <c r="I24" s="19">
        <v>20854</v>
      </c>
    </row>
    <row r="25" spans="1:9" x14ac:dyDescent="0.45">
      <c r="A25" s="6" t="s">
        <v>1361</v>
      </c>
      <c r="B25" s="12">
        <v>20436</v>
      </c>
      <c r="C25" s="12">
        <v>24632</v>
      </c>
      <c r="D25" s="12">
        <v>8321</v>
      </c>
      <c r="E25" s="12">
        <v>7646</v>
      </c>
      <c r="F25" s="12">
        <v>10696</v>
      </c>
      <c r="G25" s="12">
        <v>17687</v>
      </c>
      <c r="H25" s="12">
        <v>16909</v>
      </c>
      <c r="I25" s="12">
        <v>106327</v>
      </c>
    </row>
    <row r="26" spans="1:9" x14ac:dyDescent="0.45">
      <c r="A26" s="6"/>
      <c r="B26" s="12"/>
      <c r="C26" s="12"/>
      <c r="D26" s="12"/>
      <c r="E26" s="12"/>
      <c r="F26" s="12"/>
      <c r="G26" s="12"/>
      <c r="H26" s="12"/>
      <c r="I26" s="12"/>
    </row>
    <row r="27" spans="1:9" x14ac:dyDescent="0.45">
      <c r="A27" s="6"/>
      <c r="B27" s="12"/>
      <c r="C27" s="12"/>
      <c r="D27" s="12"/>
      <c r="E27" s="12"/>
      <c r="F27" s="12"/>
      <c r="G27" s="12"/>
      <c r="H27" s="12"/>
      <c r="I27" s="12"/>
    </row>
    <row r="28" spans="1:9" x14ac:dyDescent="0.45">
      <c r="A28" s="6"/>
      <c r="B28" s="12"/>
      <c r="C28" s="12"/>
      <c r="D28" s="12"/>
      <c r="E28" s="12"/>
      <c r="F28" s="12"/>
      <c r="G28" s="12"/>
      <c r="H28" s="12"/>
      <c r="I28" s="12"/>
    </row>
    <row r="29" spans="1:9" x14ac:dyDescent="0.45">
      <c r="A29" s="6"/>
      <c r="B29" s="12"/>
      <c r="C29" s="12"/>
      <c r="D29" s="12"/>
      <c r="E29" s="12"/>
      <c r="F29" s="12"/>
      <c r="G29" s="12"/>
      <c r="H29" s="12"/>
      <c r="I29" s="12"/>
    </row>
    <row r="30" spans="1:9" x14ac:dyDescent="0.45">
      <c r="A30" s="6"/>
      <c r="B30" s="12"/>
      <c r="C30" s="12"/>
      <c r="D30" s="12"/>
      <c r="E30" s="12"/>
      <c r="F30" s="12"/>
      <c r="G30" s="12"/>
      <c r="H30" s="12"/>
      <c r="I30" s="12"/>
    </row>
    <row r="31" spans="1:9" x14ac:dyDescent="0.45">
      <c r="A31" s="6"/>
      <c r="B31" s="12"/>
      <c r="C31" s="12"/>
      <c r="D31" s="12"/>
      <c r="E31" s="12"/>
      <c r="F31" s="12"/>
      <c r="G31" s="12"/>
      <c r="H31" s="12"/>
      <c r="I31" s="12"/>
    </row>
    <row r="32" spans="1:9" x14ac:dyDescent="0.45">
      <c r="A32" s="6"/>
      <c r="B32" s="12"/>
      <c r="C32" s="12"/>
      <c r="D32" s="12"/>
      <c r="E32" s="12"/>
      <c r="F32" s="12"/>
      <c r="G32" s="12"/>
      <c r="H32" s="12"/>
      <c r="I32" s="12"/>
    </row>
    <row r="33" spans="1:9" x14ac:dyDescent="0.45">
      <c r="A33" s="6"/>
      <c r="B33" s="12"/>
      <c r="C33" s="12"/>
      <c r="D33" s="12"/>
      <c r="E33" s="12"/>
      <c r="F33" s="12"/>
      <c r="G33" s="12"/>
      <c r="H33" s="12"/>
      <c r="I33" s="12"/>
    </row>
    <row r="34" spans="1:9" x14ac:dyDescent="0.45">
      <c r="A34" s="6"/>
      <c r="B34" s="12"/>
      <c r="C34" s="12"/>
      <c r="D34" s="12"/>
      <c r="E34" s="12"/>
      <c r="F34" s="12"/>
      <c r="G34" s="12"/>
      <c r="H34" s="12"/>
      <c r="I34" s="12"/>
    </row>
    <row r="35" spans="1:9" x14ac:dyDescent="0.45">
      <c r="A35" s="6"/>
      <c r="B35" s="12"/>
      <c r="C35" s="12"/>
      <c r="D35" s="12"/>
      <c r="E35" s="12"/>
      <c r="F35" s="12"/>
      <c r="G35" s="12"/>
      <c r="H35" s="12"/>
      <c r="I35" s="12"/>
    </row>
    <row r="36" spans="1:9" x14ac:dyDescent="0.45">
      <c r="A36" s="6"/>
      <c r="B36" s="12"/>
      <c r="C36" s="12"/>
      <c r="D36" s="12"/>
      <c r="E36" s="12"/>
      <c r="F36" s="12"/>
      <c r="G36" s="12"/>
      <c r="H36" s="12"/>
      <c r="I36" s="12"/>
    </row>
    <row r="37" spans="1:9" x14ac:dyDescent="0.45">
      <c r="A37" s="6"/>
      <c r="B37" s="12"/>
      <c r="C37" s="12"/>
      <c r="D37" s="12"/>
      <c r="E37" s="12"/>
      <c r="F37" s="12"/>
      <c r="G37" s="12"/>
      <c r="H37" s="12"/>
      <c r="I37" s="12"/>
    </row>
    <row r="38" spans="1:9" x14ac:dyDescent="0.45">
      <c r="A38" s="6"/>
      <c r="B38" s="12"/>
      <c r="C38" s="12"/>
      <c r="D38" s="12"/>
      <c r="E38" s="12"/>
      <c r="F38" s="12"/>
      <c r="G38" s="12"/>
      <c r="H38" s="12"/>
      <c r="I38" s="12"/>
    </row>
    <row r="39" spans="1:9" x14ac:dyDescent="0.45">
      <c r="A39" s="6"/>
      <c r="B39" s="12"/>
      <c r="C39" s="12"/>
      <c r="D39" s="12"/>
      <c r="E39" s="12"/>
      <c r="F39" s="12"/>
      <c r="G39" s="12"/>
      <c r="H39" s="12"/>
      <c r="I39" s="12"/>
    </row>
    <row r="40" spans="1:9" x14ac:dyDescent="0.45">
      <c r="A40" s="6"/>
      <c r="B40" s="12"/>
      <c r="C40" s="12"/>
      <c r="D40" s="12"/>
      <c r="E40" s="12"/>
      <c r="F40" s="12"/>
      <c r="G40" s="12"/>
      <c r="H40" s="12"/>
      <c r="I40" s="12"/>
    </row>
    <row r="41" spans="1:9" x14ac:dyDescent="0.45">
      <c r="A41" s="6"/>
      <c r="B41" s="12"/>
      <c r="C41" s="12"/>
      <c r="D41" s="12"/>
      <c r="E41" s="12"/>
      <c r="F41" s="12"/>
      <c r="G41" s="12"/>
      <c r="H41" s="12"/>
      <c r="I41" s="12"/>
    </row>
    <row r="42" spans="1:9" x14ac:dyDescent="0.45">
      <c r="A42" s="6"/>
      <c r="B42" s="12"/>
      <c r="C42" s="12"/>
      <c r="D42" s="12"/>
      <c r="E42" s="12"/>
      <c r="F42" s="12"/>
      <c r="G42" s="12"/>
      <c r="H42" s="12"/>
      <c r="I42" s="12"/>
    </row>
    <row r="43" spans="1:9" x14ac:dyDescent="0.45">
      <c r="A43" s="6"/>
      <c r="B43" s="12"/>
      <c r="C43" s="12"/>
      <c r="D43" s="12"/>
      <c r="E43" s="12"/>
      <c r="F43" s="12"/>
      <c r="G43" s="12"/>
      <c r="H43" s="12"/>
      <c r="I43" s="12"/>
    </row>
    <row r="44" spans="1:9" x14ac:dyDescent="0.45">
      <c r="A44" s="6"/>
      <c r="B44" s="12"/>
      <c r="C44" s="12"/>
      <c r="D44" s="12"/>
      <c r="E44" s="12"/>
      <c r="F44" s="12"/>
      <c r="G44" s="12"/>
      <c r="H44" s="12"/>
      <c r="I44" s="12"/>
    </row>
    <row r="45" spans="1:9" x14ac:dyDescent="0.45">
      <c r="A45" s="6"/>
      <c r="B45" s="12"/>
      <c r="C45" s="12"/>
      <c r="D45" s="12"/>
      <c r="E45" s="12"/>
      <c r="F45" s="12"/>
      <c r="G45" s="12"/>
      <c r="H45" s="12"/>
      <c r="I45" s="12"/>
    </row>
    <row r="46" spans="1:9" x14ac:dyDescent="0.45">
      <c r="A46" s="6"/>
      <c r="B46" s="12"/>
      <c r="C46" s="12"/>
      <c r="D46" s="12"/>
      <c r="E46" s="12"/>
      <c r="F46" s="12"/>
      <c r="G46" s="12"/>
      <c r="H46" s="12"/>
      <c r="I46" s="12"/>
    </row>
    <row r="49" spans="1:9" x14ac:dyDescent="0.45">
      <c r="A49" s="5" t="s">
        <v>1360</v>
      </c>
      <c r="B49" t="s">
        <v>1378</v>
      </c>
      <c r="C49" s="15" t="s">
        <v>1360</v>
      </c>
      <c r="D49" s="15" t="s">
        <v>1378</v>
      </c>
      <c r="E49" s="15"/>
    </row>
    <row r="50" spans="1:9" x14ac:dyDescent="0.45">
      <c r="A50" s="6" t="s">
        <v>105</v>
      </c>
      <c r="B50" s="12">
        <v>9734</v>
      </c>
      <c r="C50" s="16" t="s">
        <v>105</v>
      </c>
      <c r="D50" s="17">
        <v>9734</v>
      </c>
      <c r="E50" s="15"/>
    </row>
    <row r="51" spans="1:9" x14ac:dyDescent="0.45">
      <c r="A51" s="6" t="s">
        <v>45</v>
      </c>
      <c r="B51" s="12">
        <v>11304</v>
      </c>
      <c r="C51" s="16" t="s">
        <v>45</v>
      </c>
      <c r="D51" s="17">
        <v>11304</v>
      </c>
      <c r="E51" s="15"/>
    </row>
    <row r="52" spans="1:9" x14ac:dyDescent="0.45">
      <c r="A52" s="6" t="s">
        <v>22</v>
      </c>
      <c r="B52" s="12">
        <v>8566</v>
      </c>
      <c r="C52" s="16" t="s">
        <v>22</v>
      </c>
      <c r="D52" s="17">
        <v>8566</v>
      </c>
      <c r="E52" s="15"/>
    </row>
    <row r="53" spans="1:9" x14ac:dyDescent="0.45">
      <c r="A53" s="6" t="s">
        <v>79</v>
      </c>
      <c r="B53" s="12">
        <v>11600</v>
      </c>
      <c r="C53" s="16" t="s">
        <v>79</v>
      </c>
      <c r="D53" s="17">
        <v>11600</v>
      </c>
      <c r="E53" s="15"/>
    </row>
    <row r="54" spans="1:9" x14ac:dyDescent="0.45">
      <c r="A54" s="6" t="s">
        <v>17</v>
      </c>
      <c r="B54" s="12">
        <v>9874</v>
      </c>
      <c r="C54" s="16" t="s">
        <v>17</v>
      </c>
      <c r="D54" s="17">
        <v>9874</v>
      </c>
      <c r="E54" s="15"/>
    </row>
    <row r="55" spans="1:9" x14ac:dyDescent="0.45">
      <c r="A55" s="6" t="s">
        <v>71</v>
      </c>
      <c r="B55" s="12">
        <v>7444</v>
      </c>
      <c r="C55" s="16" t="s">
        <v>71</v>
      </c>
      <c r="D55" s="17">
        <v>7444</v>
      </c>
      <c r="E55" s="15"/>
    </row>
    <row r="56" spans="1:9" x14ac:dyDescent="0.45">
      <c r="A56" s="6" t="s">
        <v>1359</v>
      </c>
      <c r="B56" s="12">
        <v>9483</v>
      </c>
      <c r="C56" s="16" t="s">
        <v>1359</v>
      </c>
      <c r="D56" s="17">
        <v>9483</v>
      </c>
      <c r="E56" s="15"/>
    </row>
    <row r="57" spans="1:9" x14ac:dyDescent="0.45">
      <c r="A57" s="6" t="s">
        <v>28</v>
      </c>
      <c r="B57" s="12">
        <v>9468</v>
      </c>
      <c r="C57" s="16" t="s">
        <v>28</v>
      </c>
      <c r="D57" s="17">
        <v>9468</v>
      </c>
      <c r="E57" s="15"/>
    </row>
    <row r="58" spans="1:9" x14ac:dyDescent="0.45">
      <c r="A58" s="6" t="s">
        <v>1354</v>
      </c>
      <c r="B58" s="12">
        <v>9768</v>
      </c>
      <c r="C58" s="16" t="s">
        <v>1354</v>
      </c>
      <c r="D58" s="17">
        <v>9768</v>
      </c>
      <c r="E58" s="15"/>
    </row>
    <row r="59" spans="1:9" x14ac:dyDescent="0.45">
      <c r="A59" s="6" t="s">
        <v>50</v>
      </c>
      <c r="B59" s="12">
        <v>9811</v>
      </c>
      <c r="C59" s="16" t="s">
        <v>50</v>
      </c>
      <c r="D59" s="17">
        <v>9811</v>
      </c>
      <c r="E59" s="15"/>
    </row>
    <row r="60" spans="1:9" x14ac:dyDescent="0.45">
      <c r="A60" s="6" t="s">
        <v>39</v>
      </c>
      <c r="B60" s="12">
        <v>9275</v>
      </c>
      <c r="C60" s="16" t="s">
        <v>39</v>
      </c>
      <c r="D60" s="17">
        <v>9275</v>
      </c>
      <c r="E60" s="15"/>
    </row>
    <row r="61" spans="1:9" x14ac:dyDescent="0.45">
      <c r="A61" s="6" t="s">
        <v>1361</v>
      </c>
      <c r="B61" s="12">
        <v>106327</v>
      </c>
      <c r="C61" s="16" t="s">
        <v>1361</v>
      </c>
      <c r="D61" s="17">
        <v>106327</v>
      </c>
      <c r="E61" s="15"/>
    </row>
    <row r="62" spans="1:9" x14ac:dyDescent="0.45">
      <c r="A62" s="6"/>
      <c r="B62" s="12"/>
      <c r="C62" s="12"/>
      <c r="D62" s="12"/>
      <c r="E62" s="12"/>
      <c r="F62" s="12"/>
      <c r="G62" s="12"/>
      <c r="H62" s="12"/>
      <c r="I62" s="12"/>
    </row>
    <row r="63" spans="1:9" x14ac:dyDescent="0.45">
      <c r="A63" s="6"/>
      <c r="B63" s="12"/>
      <c r="C63" s="12"/>
      <c r="D63" s="12"/>
      <c r="E63" s="12"/>
      <c r="F63" s="12"/>
      <c r="G63" s="12"/>
      <c r="H63" s="12"/>
      <c r="I63" s="12"/>
    </row>
    <row r="67" spans="1:2" x14ac:dyDescent="0.45">
      <c r="A67" s="5" t="s">
        <v>1360</v>
      </c>
      <c r="B67" t="s">
        <v>1378</v>
      </c>
    </row>
    <row r="68" spans="1:2" x14ac:dyDescent="0.45">
      <c r="A68" s="6" t="s">
        <v>1389</v>
      </c>
      <c r="B68" s="12">
        <v>19603</v>
      </c>
    </row>
    <row r="69" spans="1:2" x14ac:dyDescent="0.45">
      <c r="A69" s="6" t="s">
        <v>1390</v>
      </c>
      <c r="B69" s="12">
        <v>86724</v>
      </c>
    </row>
    <row r="70" spans="1:2" x14ac:dyDescent="0.45">
      <c r="A70" s="6" t="s">
        <v>1361</v>
      </c>
      <c r="B70" s="12">
        <v>106327</v>
      </c>
    </row>
    <row r="73" spans="1:2" x14ac:dyDescent="0.45">
      <c r="A73" s="5" t="s">
        <v>1360</v>
      </c>
      <c r="B73" t="s">
        <v>1391</v>
      </c>
    </row>
    <row r="74" spans="1:2" x14ac:dyDescent="0.45">
      <c r="A74" s="6" t="s">
        <v>9</v>
      </c>
      <c r="B74" s="12">
        <v>459</v>
      </c>
    </row>
    <row r="75" spans="1:2" x14ac:dyDescent="0.45">
      <c r="A75" s="6" t="s">
        <v>33</v>
      </c>
      <c r="B75" s="12">
        <v>159</v>
      </c>
    </row>
    <row r="76" spans="1:2" x14ac:dyDescent="0.45">
      <c r="A76" s="6" t="s">
        <v>14</v>
      </c>
      <c r="B76" s="12">
        <v>149</v>
      </c>
    </row>
    <row r="77" spans="1:2" x14ac:dyDescent="0.45">
      <c r="A77" s="6" t="s">
        <v>1361</v>
      </c>
      <c r="B77" s="12">
        <v>767</v>
      </c>
    </row>
    <row r="80" spans="1:2" x14ac:dyDescent="0.45">
      <c r="A80" s="5" t="s">
        <v>1360</v>
      </c>
      <c r="B80" t="s">
        <v>1392</v>
      </c>
    </row>
    <row r="81" spans="1:9" x14ac:dyDescent="0.45">
      <c r="A81" s="6" t="s">
        <v>13</v>
      </c>
      <c r="B81" s="2">
        <v>138</v>
      </c>
    </row>
    <row r="82" spans="1:9" x14ac:dyDescent="0.45">
      <c r="A82" s="6" t="s">
        <v>19</v>
      </c>
      <c r="B82" s="2">
        <v>192</v>
      </c>
    </row>
    <row r="83" spans="1:9" x14ac:dyDescent="0.45">
      <c r="A83" s="6" t="s">
        <v>8</v>
      </c>
      <c r="B83" s="2">
        <v>158</v>
      </c>
    </row>
    <row r="84" spans="1:9" x14ac:dyDescent="0.45">
      <c r="A84" s="6" t="s">
        <v>30</v>
      </c>
      <c r="B84" s="2">
        <v>149</v>
      </c>
    </row>
    <row r="85" spans="1:9" x14ac:dyDescent="0.45">
      <c r="A85" s="6" t="s">
        <v>26</v>
      </c>
      <c r="B85" s="2">
        <v>130</v>
      </c>
    </row>
    <row r="86" spans="1:9" x14ac:dyDescent="0.45">
      <c r="A86" s="6" t="s">
        <v>1361</v>
      </c>
      <c r="B86" s="2">
        <v>767</v>
      </c>
    </row>
    <row r="87" spans="1:9" x14ac:dyDescent="0.45">
      <c r="A87" s="6"/>
      <c r="B87" s="12"/>
      <c r="C87" s="12"/>
      <c r="D87" s="12"/>
      <c r="E87" s="12"/>
      <c r="F87" s="12"/>
      <c r="G87" s="12"/>
      <c r="H87" s="12"/>
      <c r="I87" s="12"/>
    </row>
    <row r="88" spans="1:9" x14ac:dyDescent="0.45">
      <c r="A88" s="6"/>
      <c r="B88" s="12"/>
      <c r="C88" s="12"/>
      <c r="D88" s="12"/>
      <c r="E88" s="12"/>
      <c r="F88" s="12"/>
      <c r="G88" s="12"/>
      <c r="H88" s="12"/>
      <c r="I88" s="12"/>
    </row>
    <row r="92" spans="1:9" x14ac:dyDescent="0.45">
      <c r="G92" t="s">
        <v>1394</v>
      </c>
    </row>
    <row r="94" spans="1:9" x14ac:dyDescent="0.45">
      <c r="A94" s="5" t="s">
        <v>1360</v>
      </c>
      <c r="B94" t="s">
        <v>1392</v>
      </c>
      <c r="C94" t="s">
        <v>1393</v>
      </c>
      <c r="D94" s="11" t="s">
        <v>1398</v>
      </c>
      <c r="E94" s="12" t="s">
        <v>1378</v>
      </c>
      <c r="G94" s="5" t="s">
        <v>1360</v>
      </c>
      <c r="H94" t="s">
        <v>1397</v>
      </c>
      <c r="I94" s="14" t="s">
        <v>1395</v>
      </c>
    </row>
    <row r="95" spans="1:9" x14ac:dyDescent="0.45">
      <c r="A95" s="13">
        <v>1</v>
      </c>
      <c r="B95" s="2">
        <v>1</v>
      </c>
      <c r="C95" s="2">
        <v>6</v>
      </c>
      <c r="D95" s="11">
        <v>23</v>
      </c>
      <c r="E95" s="12">
        <v>138</v>
      </c>
      <c r="G95" s="13">
        <v>1</v>
      </c>
      <c r="H95" s="12">
        <v>82</v>
      </c>
      <c r="I95" s="14">
        <v>0.40833333333333333</v>
      </c>
    </row>
    <row r="96" spans="1:9" x14ac:dyDescent="0.45">
      <c r="A96" s="13">
        <v>2</v>
      </c>
      <c r="B96" s="2">
        <v>1</v>
      </c>
      <c r="C96" s="2">
        <v>6</v>
      </c>
      <c r="D96" s="11">
        <v>9.6666666666666661</v>
      </c>
      <c r="E96" s="12">
        <v>58</v>
      </c>
      <c r="G96" s="13">
        <v>2</v>
      </c>
      <c r="H96" s="12">
        <v>35</v>
      </c>
      <c r="I96" s="14">
        <v>0.39725209080047785</v>
      </c>
    </row>
    <row r="97" spans="1:9" x14ac:dyDescent="0.45">
      <c r="A97" s="13">
        <v>3</v>
      </c>
      <c r="B97" s="2">
        <v>1</v>
      </c>
      <c r="C97" s="2">
        <v>1</v>
      </c>
      <c r="D97" s="11">
        <v>165</v>
      </c>
      <c r="E97" s="12">
        <v>165</v>
      </c>
      <c r="G97" s="13">
        <v>3</v>
      </c>
      <c r="H97" s="12">
        <v>100</v>
      </c>
      <c r="I97" s="14">
        <v>0.39119469163267828</v>
      </c>
    </row>
    <row r="98" spans="1:9" x14ac:dyDescent="0.45">
      <c r="A98" s="13">
        <v>4</v>
      </c>
      <c r="B98" s="2">
        <v>1</v>
      </c>
      <c r="C98" s="2">
        <v>1</v>
      </c>
      <c r="D98" s="11">
        <v>183</v>
      </c>
      <c r="E98" s="12">
        <v>183</v>
      </c>
      <c r="G98" s="13">
        <v>4</v>
      </c>
      <c r="H98" s="12">
        <v>108</v>
      </c>
      <c r="I98" s="14">
        <v>0.41125541125541121</v>
      </c>
    </row>
    <row r="99" spans="1:9" x14ac:dyDescent="0.45">
      <c r="A99" s="13">
        <v>5</v>
      </c>
      <c r="B99" s="2">
        <v>1</v>
      </c>
      <c r="C99" s="2">
        <v>2</v>
      </c>
      <c r="D99" s="11">
        <v>33.5</v>
      </c>
      <c r="E99" s="12">
        <v>67</v>
      </c>
      <c r="G99" s="13">
        <v>5</v>
      </c>
      <c r="H99" s="12">
        <v>39</v>
      </c>
      <c r="I99" s="14">
        <v>0.41885964912280704</v>
      </c>
    </row>
    <row r="100" spans="1:9" x14ac:dyDescent="0.45">
      <c r="A100" s="13">
        <v>6</v>
      </c>
      <c r="B100" s="2">
        <v>1</v>
      </c>
      <c r="C100" s="2">
        <v>5</v>
      </c>
      <c r="D100" s="11">
        <v>14</v>
      </c>
      <c r="E100" s="12">
        <v>70</v>
      </c>
      <c r="G100" s="13">
        <v>6</v>
      </c>
      <c r="H100" s="12">
        <v>42</v>
      </c>
      <c r="I100" s="14">
        <v>0.4</v>
      </c>
    </row>
    <row r="101" spans="1:9" x14ac:dyDescent="0.45">
      <c r="A101" s="13">
        <v>7</v>
      </c>
      <c r="B101" s="2">
        <v>1</v>
      </c>
      <c r="C101" s="2">
        <v>6</v>
      </c>
      <c r="D101" s="11">
        <v>28.666666666666668</v>
      </c>
      <c r="E101" s="12">
        <v>172</v>
      </c>
      <c r="G101" s="13">
        <v>7</v>
      </c>
      <c r="H101" s="12">
        <v>104</v>
      </c>
      <c r="I101" s="14">
        <v>0.39756944444444442</v>
      </c>
    </row>
    <row r="102" spans="1:9" x14ac:dyDescent="0.45">
      <c r="A102" s="13">
        <v>8</v>
      </c>
      <c r="B102" s="2">
        <v>1</v>
      </c>
      <c r="C102" s="2">
        <v>1</v>
      </c>
      <c r="D102" s="11">
        <v>242</v>
      </c>
      <c r="E102" s="12">
        <v>242</v>
      </c>
      <c r="G102" s="13">
        <v>8</v>
      </c>
      <c r="H102" s="12">
        <v>146</v>
      </c>
      <c r="I102" s="14">
        <v>0.4042207792207792</v>
      </c>
    </row>
    <row r="103" spans="1:9" x14ac:dyDescent="0.45">
      <c r="A103" s="13">
        <v>9</v>
      </c>
      <c r="B103" s="2">
        <v>1</v>
      </c>
      <c r="C103" s="2">
        <v>5</v>
      </c>
      <c r="D103" s="11">
        <v>33.799999999999997</v>
      </c>
      <c r="E103" s="12">
        <v>169</v>
      </c>
      <c r="G103" s="13">
        <v>9</v>
      </c>
      <c r="H103" s="12">
        <v>100</v>
      </c>
      <c r="I103" s="14">
        <v>0.4109923245614035</v>
      </c>
    </row>
    <row r="104" spans="1:9" x14ac:dyDescent="0.45">
      <c r="A104" s="13">
        <v>10</v>
      </c>
      <c r="B104" s="2">
        <v>1</v>
      </c>
      <c r="C104" s="2">
        <v>1</v>
      </c>
      <c r="D104" s="11">
        <v>148</v>
      </c>
      <c r="E104" s="12">
        <v>148</v>
      </c>
      <c r="G104" s="13">
        <v>10</v>
      </c>
      <c r="H104" s="12">
        <v>90</v>
      </c>
      <c r="I104" s="14">
        <v>0.39338235294117646</v>
      </c>
    </row>
    <row r="105" spans="1:9" x14ac:dyDescent="0.45">
      <c r="A105" s="13">
        <v>11</v>
      </c>
      <c r="B105" s="2">
        <v>1</v>
      </c>
      <c r="C105" s="2">
        <v>1</v>
      </c>
      <c r="D105" s="11">
        <v>88</v>
      </c>
      <c r="E105" s="12">
        <v>88</v>
      </c>
      <c r="G105" s="13">
        <v>11</v>
      </c>
      <c r="H105" s="12">
        <v>52</v>
      </c>
      <c r="I105" s="14">
        <v>0.41428571428571426</v>
      </c>
    </row>
    <row r="106" spans="1:9" x14ac:dyDescent="0.45">
      <c r="A106" s="13">
        <v>12</v>
      </c>
      <c r="B106" s="2">
        <v>1</v>
      </c>
      <c r="C106" s="2">
        <v>6</v>
      </c>
      <c r="D106" s="11">
        <v>54.333333333333336</v>
      </c>
      <c r="E106" s="12">
        <v>326</v>
      </c>
      <c r="G106" s="13">
        <v>12</v>
      </c>
      <c r="H106" s="12">
        <v>199</v>
      </c>
      <c r="I106" s="14">
        <v>0.39811507936507939</v>
      </c>
    </row>
    <row r="107" spans="1:9" x14ac:dyDescent="0.45">
      <c r="A107" s="13">
        <v>13</v>
      </c>
      <c r="B107" s="2">
        <v>1</v>
      </c>
      <c r="C107" s="2">
        <v>1</v>
      </c>
      <c r="D107" s="11">
        <v>87</v>
      </c>
      <c r="E107" s="12">
        <v>87</v>
      </c>
      <c r="G107" s="13">
        <v>13</v>
      </c>
      <c r="H107" s="12">
        <v>51</v>
      </c>
      <c r="I107" s="14">
        <v>0.41379310344827586</v>
      </c>
    </row>
    <row r="108" spans="1:9" x14ac:dyDescent="0.45">
      <c r="A108" s="13">
        <v>14</v>
      </c>
      <c r="B108" s="2">
        <v>1</v>
      </c>
      <c r="C108" s="2">
        <v>6</v>
      </c>
      <c r="D108" s="11">
        <v>21.5</v>
      </c>
      <c r="E108" s="12">
        <v>129</v>
      </c>
      <c r="G108" s="13">
        <v>14</v>
      </c>
      <c r="H108" s="12">
        <v>78</v>
      </c>
      <c r="I108" s="14">
        <v>0.39631093544137019</v>
      </c>
    </row>
    <row r="109" spans="1:9" x14ac:dyDescent="0.45">
      <c r="A109" s="13">
        <v>15</v>
      </c>
      <c r="B109" s="2">
        <v>1</v>
      </c>
      <c r="C109" s="2">
        <v>4</v>
      </c>
      <c r="D109" s="11">
        <v>56</v>
      </c>
      <c r="E109" s="12">
        <v>224</v>
      </c>
      <c r="G109" s="13">
        <v>15</v>
      </c>
      <c r="H109" s="12">
        <v>134</v>
      </c>
      <c r="I109" s="14">
        <v>0.40317460317460324</v>
      </c>
    </row>
    <row r="110" spans="1:9" x14ac:dyDescent="0.45">
      <c r="A110" s="13">
        <v>16</v>
      </c>
      <c r="B110" s="2">
        <v>1</v>
      </c>
      <c r="C110" s="2">
        <v>5</v>
      </c>
      <c r="D110" s="11">
        <v>5.6</v>
      </c>
      <c r="E110" s="12">
        <v>28</v>
      </c>
      <c r="G110" s="13">
        <v>16</v>
      </c>
      <c r="H110" s="12">
        <v>16</v>
      </c>
      <c r="I110" s="14">
        <v>0.42857142857142855</v>
      </c>
    </row>
    <row r="111" spans="1:9" x14ac:dyDescent="0.45">
      <c r="A111" s="13">
        <v>17</v>
      </c>
      <c r="B111" s="2">
        <v>1</v>
      </c>
      <c r="C111" s="2">
        <v>6</v>
      </c>
      <c r="D111" s="11">
        <v>22.833333333333332</v>
      </c>
      <c r="E111" s="12">
        <v>137</v>
      </c>
      <c r="G111" s="13">
        <v>17</v>
      </c>
      <c r="H111" s="12">
        <v>80</v>
      </c>
      <c r="I111" s="14">
        <v>0.41784511784511785</v>
      </c>
    </row>
    <row r="112" spans="1:9" x14ac:dyDescent="0.45">
      <c r="A112" s="13">
        <v>18</v>
      </c>
      <c r="B112" s="2">
        <v>1</v>
      </c>
      <c r="C112" s="2">
        <v>2</v>
      </c>
      <c r="D112" s="11">
        <v>125.5</v>
      </c>
      <c r="E112" s="12">
        <v>251</v>
      </c>
      <c r="G112" s="13">
        <v>18</v>
      </c>
      <c r="H112" s="12">
        <v>150</v>
      </c>
      <c r="I112" s="14">
        <v>0.40453000663129973</v>
      </c>
    </row>
    <row r="113" spans="1:9" x14ac:dyDescent="0.45">
      <c r="A113" s="13">
        <v>19</v>
      </c>
      <c r="B113" s="2">
        <v>1</v>
      </c>
      <c r="C113" s="2">
        <v>3</v>
      </c>
      <c r="D113" s="11">
        <v>26.666666666666668</v>
      </c>
      <c r="E113" s="12">
        <v>80</v>
      </c>
      <c r="G113" s="13">
        <v>19</v>
      </c>
      <c r="H113" s="12">
        <v>50</v>
      </c>
      <c r="I113" s="14">
        <v>0.375</v>
      </c>
    </row>
    <row r="114" spans="1:9" x14ac:dyDescent="0.45">
      <c r="A114" s="13">
        <v>20</v>
      </c>
      <c r="B114" s="2">
        <v>1</v>
      </c>
      <c r="C114" s="2">
        <v>2</v>
      </c>
      <c r="D114" s="11">
        <v>89</v>
      </c>
      <c r="E114" s="12">
        <v>178</v>
      </c>
      <c r="G114" s="13">
        <v>20</v>
      </c>
      <c r="H114" s="12">
        <v>107</v>
      </c>
      <c r="I114" s="14">
        <v>0.39710144927536234</v>
      </c>
    </row>
    <row r="115" spans="1:9" x14ac:dyDescent="0.45">
      <c r="A115" s="13">
        <v>21</v>
      </c>
      <c r="B115" s="2">
        <v>1</v>
      </c>
      <c r="C115" s="2">
        <v>2</v>
      </c>
      <c r="D115" s="11">
        <v>137</v>
      </c>
      <c r="E115" s="12">
        <v>274</v>
      </c>
      <c r="G115" s="13">
        <v>21</v>
      </c>
      <c r="H115" s="12">
        <v>167</v>
      </c>
      <c r="I115" s="14">
        <v>0.39531249999999996</v>
      </c>
    </row>
    <row r="116" spans="1:9" x14ac:dyDescent="0.45">
      <c r="A116" s="13">
        <v>22</v>
      </c>
      <c r="B116" s="2">
        <v>1</v>
      </c>
      <c r="C116" s="2">
        <v>1</v>
      </c>
      <c r="D116" s="11">
        <v>213</v>
      </c>
      <c r="E116" s="12">
        <v>213</v>
      </c>
      <c r="G116" s="13">
        <v>22</v>
      </c>
      <c r="H116" s="12">
        <v>125</v>
      </c>
      <c r="I116" s="14">
        <v>0.41750056344376829</v>
      </c>
    </row>
    <row r="117" spans="1:9" x14ac:dyDescent="0.45">
      <c r="A117" s="13">
        <v>23</v>
      </c>
      <c r="B117" s="2">
        <v>1</v>
      </c>
      <c r="C117" s="2">
        <v>5</v>
      </c>
      <c r="D117" s="11">
        <v>27.6</v>
      </c>
      <c r="E117" s="12">
        <v>138</v>
      </c>
      <c r="G117" s="13">
        <v>23</v>
      </c>
      <c r="H117" s="12">
        <v>81</v>
      </c>
      <c r="I117" s="14">
        <v>0.41423001949317739</v>
      </c>
    </row>
    <row r="118" spans="1:9" x14ac:dyDescent="0.45">
      <c r="A118" s="13">
        <v>24</v>
      </c>
      <c r="B118" s="2">
        <v>1</v>
      </c>
      <c r="C118" s="2">
        <v>5</v>
      </c>
      <c r="D118" s="11">
        <v>46.6</v>
      </c>
      <c r="E118" s="12">
        <v>233</v>
      </c>
      <c r="G118" s="13">
        <v>24</v>
      </c>
      <c r="H118" s="12">
        <v>140</v>
      </c>
      <c r="I118" s="14">
        <v>0.40079359358782146</v>
      </c>
    </row>
    <row r="119" spans="1:9" x14ac:dyDescent="0.45">
      <c r="A119" s="13">
        <v>25</v>
      </c>
      <c r="B119" s="2">
        <v>1</v>
      </c>
      <c r="C119" s="2">
        <v>5</v>
      </c>
      <c r="D119" s="11">
        <v>6.8</v>
      </c>
      <c r="E119" s="12">
        <v>34</v>
      </c>
      <c r="G119" s="13">
        <v>25</v>
      </c>
      <c r="H119" s="12">
        <v>20</v>
      </c>
      <c r="I119" s="14">
        <v>0.41176470588235292</v>
      </c>
    </row>
    <row r="120" spans="1:9" x14ac:dyDescent="0.45">
      <c r="A120" s="13">
        <v>26</v>
      </c>
      <c r="B120" s="2">
        <v>1</v>
      </c>
      <c r="C120" s="2">
        <v>2</v>
      </c>
      <c r="D120" s="11">
        <v>63</v>
      </c>
      <c r="E120" s="12">
        <v>126</v>
      </c>
      <c r="G120" s="13">
        <v>26</v>
      </c>
      <c r="H120" s="12">
        <v>74</v>
      </c>
      <c r="I120" s="14">
        <v>0.41402116402116401</v>
      </c>
    </row>
    <row r="121" spans="1:9" x14ac:dyDescent="0.45">
      <c r="A121" s="13">
        <v>27</v>
      </c>
      <c r="B121" s="2">
        <v>1</v>
      </c>
      <c r="C121" s="2">
        <v>2</v>
      </c>
      <c r="D121" s="11">
        <v>30.5</v>
      </c>
      <c r="E121" s="12">
        <v>61</v>
      </c>
      <c r="G121" s="13">
        <v>27</v>
      </c>
      <c r="H121" s="12">
        <v>36</v>
      </c>
      <c r="I121" s="14">
        <v>0.41153846153846152</v>
      </c>
    </row>
    <row r="122" spans="1:9" x14ac:dyDescent="0.45">
      <c r="A122" s="13">
        <v>28</v>
      </c>
      <c r="B122" s="2">
        <v>1</v>
      </c>
      <c r="C122" s="2">
        <v>2</v>
      </c>
      <c r="D122" s="11">
        <v>47</v>
      </c>
      <c r="E122" s="12">
        <v>94</v>
      </c>
      <c r="G122" s="13">
        <v>28</v>
      </c>
      <c r="H122" s="12">
        <v>54</v>
      </c>
      <c r="I122" s="14">
        <v>0.42911877394636011</v>
      </c>
    </row>
    <row r="123" spans="1:9" x14ac:dyDescent="0.45">
      <c r="A123" s="13">
        <v>29</v>
      </c>
      <c r="B123" s="2">
        <v>1</v>
      </c>
      <c r="C123" s="2">
        <v>5</v>
      </c>
      <c r="D123" s="11">
        <v>34.6</v>
      </c>
      <c r="E123" s="12">
        <v>173</v>
      </c>
      <c r="G123" s="13">
        <v>29</v>
      </c>
      <c r="H123" s="12">
        <v>103</v>
      </c>
      <c r="I123" s="14">
        <v>0.41051373954599762</v>
      </c>
    </row>
    <row r="124" spans="1:9" x14ac:dyDescent="0.45">
      <c r="A124" s="13">
        <v>30</v>
      </c>
      <c r="B124" s="2">
        <v>1</v>
      </c>
      <c r="C124" s="2">
        <v>4</v>
      </c>
      <c r="D124" s="11">
        <v>28</v>
      </c>
      <c r="E124" s="12">
        <v>112</v>
      </c>
      <c r="G124" s="13">
        <v>30</v>
      </c>
      <c r="H124" s="12">
        <v>66</v>
      </c>
      <c r="I124" s="14">
        <v>0.41153846153846152</v>
      </c>
    </row>
    <row r="125" spans="1:9" x14ac:dyDescent="0.45">
      <c r="A125" s="13">
        <v>31</v>
      </c>
      <c r="B125" s="2">
        <v>1</v>
      </c>
      <c r="C125" s="2">
        <v>3</v>
      </c>
      <c r="D125" s="11">
        <v>22.333333333333332</v>
      </c>
      <c r="E125" s="12">
        <v>67</v>
      </c>
      <c r="G125" s="13">
        <v>31</v>
      </c>
      <c r="H125" s="12">
        <v>39</v>
      </c>
      <c r="I125" s="14">
        <v>0.41742286751361157</v>
      </c>
    </row>
    <row r="126" spans="1:9" x14ac:dyDescent="0.45">
      <c r="A126" s="13">
        <v>32</v>
      </c>
      <c r="B126" s="2">
        <v>1</v>
      </c>
      <c r="C126" s="2">
        <v>1</v>
      </c>
      <c r="D126" s="11">
        <v>211</v>
      </c>
      <c r="E126" s="12">
        <v>211</v>
      </c>
      <c r="G126" s="13">
        <v>32</v>
      </c>
      <c r="H126" s="12">
        <v>123</v>
      </c>
      <c r="I126" s="14">
        <v>0.41692769036519034</v>
      </c>
    </row>
    <row r="127" spans="1:9" x14ac:dyDescent="0.45">
      <c r="A127" s="13">
        <v>33</v>
      </c>
      <c r="B127" s="2">
        <v>1</v>
      </c>
      <c r="C127" s="2">
        <v>5</v>
      </c>
      <c r="D127" s="11">
        <v>61.2</v>
      </c>
      <c r="E127" s="12">
        <v>306</v>
      </c>
      <c r="G127" s="13">
        <v>33</v>
      </c>
      <c r="H127" s="12">
        <v>181</v>
      </c>
      <c r="I127" s="14">
        <v>0.40918358262108262</v>
      </c>
    </row>
    <row r="128" spans="1:9" x14ac:dyDescent="0.45">
      <c r="A128" s="13">
        <v>34</v>
      </c>
      <c r="B128" s="2">
        <v>1</v>
      </c>
      <c r="C128" s="2">
        <v>1</v>
      </c>
      <c r="D128" s="11">
        <v>112</v>
      </c>
      <c r="E128" s="12">
        <v>112</v>
      </c>
      <c r="G128" s="13">
        <v>34</v>
      </c>
      <c r="H128" s="12">
        <v>65</v>
      </c>
      <c r="I128" s="14">
        <v>0.41742081447963797</v>
      </c>
    </row>
    <row r="129" spans="1:9" x14ac:dyDescent="0.45">
      <c r="A129" s="13">
        <v>35</v>
      </c>
      <c r="B129" s="2">
        <v>1</v>
      </c>
      <c r="C129" s="2">
        <v>2</v>
      </c>
      <c r="D129" s="11">
        <v>107</v>
      </c>
      <c r="E129" s="12">
        <v>214</v>
      </c>
      <c r="G129" s="13">
        <v>35</v>
      </c>
      <c r="H129" s="12">
        <v>129</v>
      </c>
      <c r="I129" s="14">
        <v>0.39870731789530456</v>
      </c>
    </row>
    <row r="130" spans="1:9" x14ac:dyDescent="0.45">
      <c r="A130" s="13">
        <v>36</v>
      </c>
      <c r="B130" s="2">
        <v>1</v>
      </c>
      <c r="C130" s="2">
        <v>5</v>
      </c>
      <c r="D130" s="11">
        <v>6</v>
      </c>
      <c r="E130" s="12">
        <v>30</v>
      </c>
      <c r="G130" s="13">
        <v>36</v>
      </c>
      <c r="H130" s="12">
        <v>18</v>
      </c>
      <c r="I130" s="14">
        <v>0.4</v>
      </c>
    </row>
    <row r="131" spans="1:9" x14ac:dyDescent="0.45">
      <c r="A131" s="13">
        <v>37</v>
      </c>
      <c r="B131" s="2">
        <v>1</v>
      </c>
      <c r="C131" s="2">
        <v>1</v>
      </c>
      <c r="D131" s="11">
        <v>21</v>
      </c>
      <c r="E131" s="12">
        <v>21</v>
      </c>
      <c r="G131" s="13">
        <v>37</v>
      </c>
      <c r="H131" s="12">
        <v>13</v>
      </c>
      <c r="I131" s="14">
        <v>0.38095238095238093</v>
      </c>
    </row>
    <row r="132" spans="1:9" x14ac:dyDescent="0.45">
      <c r="A132" s="13">
        <v>38</v>
      </c>
      <c r="B132" s="2">
        <v>1</v>
      </c>
      <c r="C132" s="2">
        <v>6</v>
      </c>
      <c r="D132" s="11">
        <v>39.166666666666664</v>
      </c>
      <c r="E132" s="12">
        <v>235</v>
      </c>
      <c r="G132" s="13">
        <v>38</v>
      </c>
      <c r="H132" s="12">
        <v>143</v>
      </c>
      <c r="I132" s="14">
        <v>0.39199522102747908</v>
      </c>
    </row>
    <row r="133" spans="1:9" x14ac:dyDescent="0.45">
      <c r="A133" s="13">
        <v>39</v>
      </c>
      <c r="B133" s="2">
        <v>1</v>
      </c>
      <c r="C133" s="2">
        <v>3</v>
      </c>
      <c r="D133" s="11">
        <v>36</v>
      </c>
      <c r="E133" s="12">
        <v>108</v>
      </c>
      <c r="G133" s="13">
        <v>39</v>
      </c>
      <c r="H133" s="12">
        <v>66</v>
      </c>
      <c r="I133" s="14">
        <v>0.3888888888888889</v>
      </c>
    </row>
    <row r="134" spans="1:9" x14ac:dyDescent="0.45">
      <c r="A134" s="13">
        <v>40</v>
      </c>
      <c r="B134" s="2">
        <v>1</v>
      </c>
      <c r="C134" s="2">
        <v>1</v>
      </c>
      <c r="D134" s="11">
        <v>148</v>
      </c>
      <c r="E134" s="12">
        <v>148</v>
      </c>
      <c r="G134" s="13">
        <v>40</v>
      </c>
      <c r="H134" s="12">
        <v>87</v>
      </c>
      <c r="I134" s="14">
        <v>0.41210130865303279</v>
      </c>
    </row>
    <row r="135" spans="1:9" x14ac:dyDescent="0.45">
      <c r="A135" s="13">
        <v>41</v>
      </c>
      <c r="B135" s="2">
        <v>1</v>
      </c>
      <c r="C135" s="2">
        <v>4</v>
      </c>
      <c r="D135" s="11">
        <v>51</v>
      </c>
      <c r="E135" s="12">
        <v>204</v>
      </c>
      <c r="G135" s="13">
        <v>41</v>
      </c>
      <c r="H135" s="12">
        <v>120</v>
      </c>
      <c r="I135" s="14">
        <v>0.40977564102564107</v>
      </c>
    </row>
    <row r="136" spans="1:9" x14ac:dyDescent="0.45">
      <c r="A136" s="13">
        <v>42</v>
      </c>
      <c r="B136" s="2">
        <v>1</v>
      </c>
      <c r="C136" s="2">
        <v>1</v>
      </c>
      <c r="D136" s="11">
        <v>102</v>
      </c>
      <c r="E136" s="12">
        <v>102</v>
      </c>
      <c r="G136" s="13">
        <v>42</v>
      </c>
      <c r="H136" s="12">
        <v>63</v>
      </c>
      <c r="I136" s="14">
        <v>0.39204545454545459</v>
      </c>
    </row>
    <row r="137" spans="1:9" x14ac:dyDescent="0.45">
      <c r="A137" s="13">
        <v>43</v>
      </c>
      <c r="B137" s="2">
        <v>1</v>
      </c>
      <c r="C137" s="2">
        <v>6</v>
      </c>
      <c r="D137" s="11">
        <v>33.833333333333336</v>
      </c>
      <c r="E137" s="12">
        <v>203</v>
      </c>
      <c r="G137" s="13">
        <v>43</v>
      </c>
      <c r="H137" s="12">
        <v>120</v>
      </c>
      <c r="I137" s="14">
        <v>0.40544453668564195</v>
      </c>
    </row>
    <row r="138" spans="1:9" x14ac:dyDescent="0.45">
      <c r="A138" s="13">
        <v>44</v>
      </c>
      <c r="B138" s="2">
        <v>1</v>
      </c>
      <c r="C138" s="2">
        <v>1</v>
      </c>
      <c r="D138" s="11">
        <v>122</v>
      </c>
      <c r="E138" s="12">
        <v>122</v>
      </c>
      <c r="G138" s="13">
        <v>44</v>
      </c>
      <c r="H138" s="12">
        <v>73</v>
      </c>
      <c r="I138" s="14">
        <v>0.40134310134310131</v>
      </c>
    </row>
    <row r="139" spans="1:9" x14ac:dyDescent="0.45">
      <c r="A139" s="13">
        <v>45</v>
      </c>
      <c r="B139" s="2">
        <v>1</v>
      </c>
      <c r="C139" s="2">
        <v>2</v>
      </c>
      <c r="D139" s="11">
        <v>27</v>
      </c>
      <c r="E139" s="12">
        <v>54</v>
      </c>
      <c r="G139" s="13">
        <v>45</v>
      </c>
      <c r="H139" s="12">
        <v>30</v>
      </c>
      <c r="I139" s="14">
        <v>0.44444444444444442</v>
      </c>
    </row>
    <row r="140" spans="1:9" x14ac:dyDescent="0.45">
      <c r="A140" s="13">
        <v>46</v>
      </c>
      <c r="B140" s="2">
        <v>1</v>
      </c>
      <c r="C140" s="2">
        <v>1</v>
      </c>
      <c r="D140" s="11">
        <v>140</v>
      </c>
      <c r="E140" s="12">
        <v>140</v>
      </c>
      <c r="G140" s="13">
        <v>46</v>
      </c>
      <c r="H140" s="12">
        <v>84</v>
      </c>
      <c r="I140" s="14">
        <v>0.40102301790281331</v>
      </c>
    </row>
    <row r="141" spans="1:9" x14ac:dyDescent="0.45">
      <c r="A141" s="13">
        <v>47</v>
      </c>
      <c r="B141" s="2">
        <v>1</v>
      </c>
      <c r="C141" s="2">
        <v>3</v>
      </c>
      <c r="D141" s="11">
        <v>36.333333333333336</v>
      </c>
      <c r="E141" s="12">
        <v>109</v>
      </c>
      <c r="G141" s="13">
        <v>47</v>
      </c>
      <c r="H141" s="12">
        <v>66</v>
      </c>
      <c r="I141" s="14">
        <v>0.39508124725516031</v>
      </c>
    </row>
    <row r="142" spans="1:9" x14ac:dyDescent="0.45">
      <c r="A142" s="13">
        <v>48</v>
      </c>
      <c r="B142" s="2">
        <v>1</v>
      </c>
      <c r="C142" s="2">
        <v>2</v>
      </c>
      <c r="D142" s="11">
        <v>79</v>
      </c>
      <c r="E142" s="12">
        <v>158</v>
      </c>
      <c r="G142" s="13">
        <v>48</v>
      </c>
      <c r="H142" s="12">
        <v>94</v>
      </c>
      <c r="I142" s="14">
        <v>0.40347923681257014</v>
      </c>
    </row>
    <row r="143" spans="1:9" x14ac:dyDescent="0.45">
      <c r="A143" s="13">
        <v>49</v>
      </c>
      <c r="B143" s="2">
        <v>1</v>
      </c>
      <c r="C143" s="2">
        <v>3</v>
      </c>
      <c r="D143" s="11">
        <v>62</v>
      </c>
      <c r="E143" s="12">
        <v>186</v>
      </c>
      <c r="G143" s="13">
        <v>49</v>
      </c>
      <c r="H143" s="12">
        <v>109</v>
      </c>
      <c r="I143" s="14">
        <v>0.42245370370370372</v>
      </c>
    </row>
    <row r="144" spans="1:9" x14ac:dyDescent="0.45">
      <c r="A144" s="13">
        <v>50</v>
      </c>
      <c r="B144" s="2">
        <v>1</v>
      </c>
      <c r="C144" s="2">
        <v>5</v>
      </c>
      <c r="D144" s="11">
        <v>15.2</v>
      </c>
      <c r="E144" s="12">
        <v>76</v>
      </c>
      <c r="G144" s="13">
        <v>50</v>
      </c>
      <c r="H144" s="12">
        <v>45</v>
      </c>
      <c r="I144" s="14">
        <v>0.40767045454545459</v>
      </c>
    </row>
    <row r="145" spans="1:9" x14ac:dyDescent="0.45">
      <c r="A145" s="13">
        <v>51</v>
      </c>
      <c r="B145" s="2">
        <v>1</v>
      </c>
      <c r="C145" s="2">
        <v>1</v>
      </c>
      <c r="D145" s="11">
        <v>225</v>
      </c>
      <c r="E145" s="12">
        <v>225</v>
      </c>
      <c r="G145" s="13">
        <v>51</v>
      </c>
      <c r="H145" s="12">
        <v>134</v>
      </c>
      <c r="I145" s="14">
        <v>0.40969477382520864</v>
      </c>
    </row>
    <row r="146" spans="1:9" x14ac:dyDescent="0.45">
      <c r="A146" s="13">
        <v>52</v>
      </c>
      <c r="B146" s="2">
        <v>1</v>
      </c>
      <c r="C146" s="2">
        <v>4</v>
      </c>
      <c r="D146" s="11">
        <v>65.75</v>
      </c>
      <c r="E146" s="12">
        <v>263</v>
      </c>
      <c r="G146" s="13">
        <v>52</v>
      </c>
      <c r="H146" s="12">
        <v>158</v>
      </c>
      <c r="I146" s="14">
        <v>0.39760029133843178</v>
      </c>
    </row>
    <row r="147" spans="1:9" x14ac:dyDescent="0.45">
      <c r="A147" s="13">
        <v>53</v>
      </c>
      <c r="B147" s="2">
        <v>1</v>
      </c>
      <c r="C147" s="2">
        <v>5</v>
      </c>
      <c r="D147" s="11">
        <v>53.4</v>
      </c>
      <c r="E147" s="12">
        <v>267</v>
      </c>
      <c r="G147" s="13">
        <v>53</v>
      </c>
      <c r="H147" s="12">
        <v>162</v>
      </c>
      <c r="I147" s="14">
        <v>0.39339774557165863</v>
      </c>
    </row>
    <row r="148" spans="1:9" x14ac:dyDescent="0.45">
      <c r="A148" s="13">
        <v>54</v>
      </c>
      <c r="B148" s="2">
        <v>1</v>
      </c>
      <c r="C148" s="2">
        <v>6</v>
      </c>
      <c r="D148" s="11">
        <v>31.166666666666668</v>
      </c>
      <c r="E148" s="12">
        <v>187</v>
      </c>
      <c r="G148" s="13">
        <v>54</v>
      </c>
      <c r="H148" s="12">
        <v>112</v>
      </c>
      <c r="I148" s="14">
        <v>0.40637015314434666</v>
      </c>
    </row>
    <row r="149" spans="1:9" x14ac:dyDescent="0.45">
      <c r="A149" s="13">
        <v>55</v>
      </c>
      <c r="B149" s="2">
        <v>1</v>
      </c>
      <c r="C149" s="2">
        <v>5</v>
      </c>
      <c r="D149" s="11">
        <v>51</v>
      </c>
      <c r="E149" s="12">
        <v>255</v>
      </c>
      <c r="G149" s="13">
        <v>55</v>
      </c>
      <c r="H149" s="12">
        <v>153</v>
      </c>
      <c r="I149" s="14">
        <v>0.40143623737373735</v>
      </c>
    </row>
    <row r="150" spans="1:9" x14ac:dyDescent="0.45">
      <c r="A150" s="13">
        <v>56</v>
      </c>
      <c r="B150" s="2">
        <v>1</v>
      </c>
      <c r="C150" s="2">
        <v>3</v>
      </c>
      <c r="D150" s="11">
        <v>16</v>
      </c>
      <c r="E150" s="12">
        <v>48</v>
      </c>
      <c r="G150" s="13">
        <v>56</v>
      </c>
      <c r="H150" s="12">
        <v>28</v>
      </c>
      <c r="I150" s="14">
        <v>0.41742286751361157</v>
      </c>
    </row>
    <row r="151" spans="1:9" x14ac:dyDescent="0.45">
      <c r="A151" s="13">
        <v>57</v>
      </c>
      <c r="B151" s="2">
        <v>1</v>
      </c>
      <c r="C151" s="2">
        <v>2</v>
      </c>
      <c r="D151" s="11">
        <v>84.5</v>
      </c>
      <c r="E151" s="12">
        <v>169</v>
      </c>
      <c r="G151" s="13">
        <v>57</v>
      </c>
      <c r="H151" s="12">
        <v>103</v>
      </c>
      <c r="I151" s="14">
        <v>0.39324494949494948</v>
      </c>
    </row>
    <row r="152" spans="1:9" x14ac:dyDescent="0.45">
      <c r="A152" s="13">
        <v>58</v>
      </c>
      <c r="B152" s="2">
        <v>1</v>
      </c>
      <c r="C152" s="2">
        <v>3</v>
      </c>
      <c r="D152" s="11">
        <v>27.333333333333332</v>
      </c>
      <c r="E152" s="12">
        <v>82</v>
      </c>
      <c r="G152" s="13">
        <v>58</v>
      </c>
      <c r="H152" s="12">
        <v>49</v>
      </c>
      <c r="I152" s="14">
        <v>0.40454545454545454</v>
      </c>
    </row>
    <row r="153" spans="1:9" x14ac:dyDescent="0.45">
      <c r="A153" s="13">
        <v>59</v>
      </c>
      <c r="B153" s="2">
        <v>1</v>
      </c>
      <c r="C153" s="2">
        <v>4</v>
      </c>
      <c r="D153" s="11">
        <v>40</v>
      </c>
      <c r="E153" s="12">
        <v>160</v>
      </c>
      <c r="G153" s="13">
        <v>59</v>
      </c>
      <c r="H153" s="12">
        <v>95</v>
      </c>
      <c r="I153" s="14">
        <v>0.40795035596236967</v>
      </c>
    </row>
    <row r="154" spans="1:9" x14ac:dyDescent="0.45">
      <c r="A154" s="13">
        <v>60</v>
      </c>
      <c r="B154" s="2">
        <v>1</v>
      </c>
      <c r="C154" s="2">
        <v>1</v>
      </c>
      <c r="D154" s="11">
        <v>102</v>
      </c>
      <c r="E154" s="12">
        <v>102</v>
      </c>
      <c r="G154" s="13">
        <v>60</v>
      </c>
      <c r="H154" s="12">
        <v>60</v>
      </c>
      <c r="I154" s="14">
        <v>0.41919191919191917</v>
      </c>
    </row>
    <row r="155" spans="1:9" x14ac:dyDescent="0.45">
      <c r="A155" s="13">
        <v>61</v>
      </c>
      <c r="B155" s="2">
        <v>1</v>
      </c>
      <c r="C155" s="2">
        <v>5</v>
      </c>
      <c r="D155" s="11">
        <v>48.4</v>
      </c>
      <c r="E155" s="12">
        <v>242</v>
      </c>
      <c r="G155" s="13">
        <v>61</v>
      </c>
      <c r="H155" s="12">
        <v>144</v>
      </c>
      <c r="I155" s="14">
        <v>0.41200396825396829</v>
      </c>
    </row>
    <row r="156" spans="1:9" x14ac:dyDescent="0.45">
      <c r="A156" s="13">
        <v>62</v>
      </c>
      <c r="B156" s="2">
        <v>1</v>
      </c>
      <c r="C156" s="2">
        <v>1</v>
      </c>
      <c r="D156" s="11">
        <v>148</v>
      </c>
      <c r="E156" s="12">
        <v>148</v>
      </c>
      <c r="G156" s="13">
        <v>62</v>
      </c>
      <c r="H156" s="12">
        <v>88</v>
      </c>
      <c r="I156" s="14">
        <v>0.40271646859083193</v>
      </c>
    </row>
    <row r="157" spans="1:9" x14ac:dyDescent="0.45">
      <c r="A157" s="13">
        <v>63</v>
      </c>
      <c r="B157" s="2">
        <v>1</v>
      </c>
      <c r="C157" s="2">
        <v>4</v>
      </c>
      <c r="D157" s="11">
        <v>13.75</v>
      </c>
      <c r="E157" s="12">
        <v>55</v>
      </c>
      <c r="G157" s="13">
        <v>63</v>
      </c>
      <c r="H157" s="12">
        <v>33</v>
      </c>
      <c r="I157" s="14">
        <v>0.4</v>
      </c>
    </row>
    <row r="158" spans="1:9" x14ac:dyDescent="0.45">
      <c r="A158" s="13">
        <v>64</v>
      </c>
      <c r="B158" s="2">
        <v>1</v>
      </c>
      <c r="C158" s="2">
        <v>3</v>
      </c>
      <c r="D158" s="11">
        <v>96</v>
      </c>
      <c r="E158" s="12">
        <v>288</v>
      </c>
      <c r="G158" s="13">
        <v>64</v>
      </c>
      <c r="H158" s="12">
        <v>177</v>
      </c>
      <c r="I158" s="14">
        <v>0.38796296296296301</v>
      </c>
    </row>
    <row r="159" spans="1:9" x14ac:dyDescent="0.45">
      <c r="A159" s="13">
        <v>65</v>
      </c>
      <c r="B159" s="2">
        <v>1</v>
      </c>
      <c r="C159" s="2">
        <v>1</v>
      </c>
      <c r="D159" s="11">
        <v>196</v>
      </c>
      <c r="E159" s="12">
        <v>196</v>
      </c>
      <c r="G159" s="13">
        <v>65</v>
      </c>
      <c r="H159" s="12">
        <v>118</v>
      </c>
      <c r="I159" s="14">
        <v>0.40293020858598105</v>
      </c>
    </row>
    <row r="160" spans="1:9" x14ac:dyDescent="0.45">
      <c r="A160" s="13">
        <v>66</v>
      </c>
      <c r="B160" s="2">
        <v>1</v>
      </c>
      <c r="C160" s="2">
        <v>2</v>
      </c>
      <c r="D160" s="11">
        <v>105</v>
      </c>
      <c r="E160" s="12">
        <v>210</v>
      </c>
      <c r="G160" s="13">
        <v>66</v>
      </c>
      <c r="H160" s="12">
        <v>127</v>
      </c>
      <c r="I160" s="14">
        <v>0.40277777777777773</v>
      </c>
    </row>
    <row r="161" spans="1:9" x14ac:dyDescent="0.45">
      <c r="A161" s="13">
        <v>67</v>
      </c>
      <c r="B161" s="2">
        <v>1</v>
      </c>
      <c r="C161" s="2">
        <v>6</v>
      </c>
      <c r="D161" s="11">
        <v>42.666666666666664</v>
      </c>
      <c r="E161" s="12">
        <v>256</v>
      </c>
      <c r="G161" s="13">
        <v>67</v>
      </c>
      <c r="H161" s="12">
        <v>154</v>
      </c>
      <c r="I161" s="14">
        <v>0.39674145299145303</v>
      </c>
    </row>
    <row r="162" spans="1:9" x14ac:dyDescent="0.45">
      <c r="A162" s="13">
        <v>68</v>
      </c>
      <c r="B162" s="2">
        <v>1</v>
      </c>
      <c r="C162" s="2">
        <v>4</v>
      </c>
      <c r="D162" s="11">
        <v>54.5</v>
      </c>
      <c r="E162" s="12">
        <v>218</v>
      </c>
      <c r="G162" s="13">
        <v>68</v>
      </c>
      <c r="H162" s="12">
        <v>130</v>
      </c>
      <c r="I162" s="14">
        <v>0.40653144409937891</v>
      </c>
    </row>
    <row r="163" spans="1:9" x14ac:dyDescent="0.45">
      <c r="A163" s="13">
        <v>69</v>
      </c>
      <c r="B163" s="2">
        <v>1</v>
      </c>
      <c r="C163" s="2">
        <v>4</v>
      </c>
      <c r="D163" s="11">
        <v>58.5</v>
      </c>
      <c r="E163" s="12">
        <v>234</v>
      </c>
      <c r="G163" s="13">
        <v>69</v>
      </c>
      <c r="H163" s="12">
        <v>141</v>
      </c>
      <c r="I163" s="14">
        <v>0.39718614718614714</v>
      </c>
    </row>
    <row r="164" spans="1:9" x14ac:dyDescent="0.45">
      <c r="A164" s="13">
        <v>70</v>
      </c>
      <c r="B164" s="2">
        <v>1</v>
      </c>
      <c r="C164" s="2">
        <v>4</v>
      </c>
      <c r="D164" s="11">
        <v>29.5</v>
      </c>
      <c r="E164" s="12">
        <v>118</v>
      </c>
      <c r="G164" s="13">
        <v>70</v>
      </c>
      <c r="H164" s="12">
        <v>70</v>
      </c>
      <c r="I164" s="14">
        <v>0.40588235294117647</v>
      </c>
    </row>
    <row r="165" spans="1:9" x14ac:dyDescent="0.45">
      <c r="A165" s="13">
        <v>71</v>
      </c>
      <c r="B165" s="2">
        <v>1</v>
      </c>
      <c r="C165" s="2">
        <v>4</v>
      </c>
      <c r="D165" s="11">
        <v>34</v>
      </c>
      <c r="E165" s="12">
        <v>136</v>
      </c>
      <c r="G165" s="13">
        <v>71</v>
      </c>
      <c r="H165" s="12">
        <v>82</v>
      </c>
      <c r="I165" s="14">
        <v>0.39565217391304353</v>
      </c>
    </row>
    <row r="166" spans="1:9" x14ac:dyDescent="0.45">
      <c r="A166" s="13">
        <v>72</v>
      </c>
      <c r="B166" s="2">
        <v>1</v>
      </c>
      <c r="C166" s="2">
        <v>1</v>
      </c>
      <c r="D166" s="11">
        <v>75</v>
      </c>
      <c r="E166" s="12">
        <v>75</v>
      </c>
      <c r="G166" s="13">
        <v>72</v>
      </c>
      <c r="H166" s="12">
        <v>43</v>
      </c>
      <c r="I166" s="14">
        <v>0.41269841269841268</v>
      </c>
    </row>
    <row r="167" spans="1:9" x14ac:dyDescent="0.45">
      <c r="A167" s="13">
        <v>73</v>
      </c>
      <c r="B167" s="2">
        <v>1</v>
      </c>
      <c r="C167" s="2">
        <v>4</v>
      </c>
      <c r="D167" s="11">
        <v>20.25</v>
      </c>
      <c r="E167" s="12">
        <v>81</v>
      </c>
      <c r="G167" s="13">
        <v>73</v>
      </c>
      <c r="H167" s="12">
        <v>48</v>
      </c>
      <c r="I167" s="14">
        <v>0.40740740740740738</v>
      </c>
    </row>
    <row r="168" spans="1:9" x14ac:dyDescent="0.45">
      <c r="A168" s="13">
        <v>74</v>
      </c>
      <c r="B168" s="2">
        <v>1</v>
      </c>
      <c r="C168" s="2">
        <v>4</v>
      </c>
      <c r="D168" s="11">
        <v>54.5</v>
      </c>
      <c r="E168" s="12">
        <v>218</v>
      </c>
      <c r="G168" s="13">
        <v>74</v>
      </c>
      <c r="H168" s="12">
        <v>128</v>
      </c>
      <c r="I168" s="14">
        <v>0.41369720965309198</v>
      </c>
    </row>
    <row r="169" spans="1:9" x14ac:dyDescent="0.45">
      <c r="A169" s="13">
        <v>75</v>
      </c>
      <c r="B169" s="2">
        <v>1</v>
      </c>
      <c r="C169" s="2">
        <v>5</v>
      </c>
      <c r="D169" s="11">
        <v>21.8</v>
      </c>
      <c r="E169" s="12">
        <v>109</v>
      </c>
      <c r="G169" s="13">
        <v>75</v>
      </c>
      <c r="H169" s="12">
        <v>67</v>
      </c>
      <c r="I169" s="14">
        <v>0.38315217391304346</v>
      </c>
    </row>
    <row r="170" spans="1:9" x14ac:dyDescent="0.45">
      <c r="A170" s="13">
        <v>76</v>
      </c>
      <c r="B170" s="2">
        <v>1</v>
      </c>
      <c r="C170" s="2">
        <v>3</v>
      </c>
      <c r="D170" s="11">
        <v>52.666666666666664</v>
      </c>
      <c r="E170" s="12">
        <v>158</v>
      </c>
      <c r="G170" s="13">
        <v>76</v>
      </c>
      <c r="H170" s="12">
        <v>93</v>
      </c>
      <c r="I170" s="14">
        <v>0.42104700854700855</v>
      </c>
    </row>
    <row r="171" spans="1:9" x14ac:dyDescent="0.45">
      <c r="A171" s="13">
        <v>77</v>
      </c>
      <c r="B171" s="2">
        <v>1</v>
      </c>
      <c r="C171" s="2">
        <v>1</v>
      </c>
      <c r="D171" s="11">
        <v>99</v>
      </c>
      <c r="E171" s="12">
        <v>99</v>
      </c>
      <c r="G171" s="13">
        <v>77</v>
      </c>
      <c r="H171" s="12">
        <v>58</v>
      </c>
      <c r="I171" s="14">
        <v>0.41835016835016842</v>
      </c>
    </row>
    <row r="172" spans="1:9" x14ac:dyDescent="0.45">
      <c r="A172" s="13">
        <v>78</v>
      </c>
      <c r="B172" s="2">
        <v>1</v>
      </c>
      <c r="C172" s="2">
        <v>4</v>
      </c>
      <c r="D172" s="11">
        <v>14.25</v>
      </c>
      <c r="E172" s="12">
        <v>57</v>
      </c>
      <c r="G172" s="13">
        <v>78</v>
      </c>
      <c r="H172" s="12">
        <v>33</v>
      </c>
      <c r="I172" s="14">
        <v>0.42105263157894735</v>
      </c>
    </row>
    <row r="173" spans="1:9" x14ac:dyDescent="0.45">
      <c r="A173" s="13">
        <v>79</v>
      </c>
      <c r="B173" s="2">
        <v>1</v>
      </c>
      <c r="C173" s="2">
        <v>2</v>
      </c>
      <c r="D173" s="11">
        <v>154.5</v>
      </c>
      <c r="E173" s="12">
        <v>309</v>
      </c>
      <c r="G173" s="13">
        <v>79</v>
      </c>
      <c r="H173" s="12">
        <v>186</v>
      </c>
      <c r="I173" s="14">
        <v>0.39717121958501267</v>
      </c>
    </row>
    <row r="174" spans="1:9" x14ac:dyDescent="0.45">
      <c r="A174" s="13">
        <v>80</v>
      </c>
      <c r="B174" s="2">
        <v>1</v>
      </c>
      <c r="C174" s="2">
        <v>6</v>
      </c>
      <c r="D174" s="11">
        <v>20.166666666666668</v>
      </c>
      <c r="E174" s="12">
        <v>121</v>
      </c>
      <c r="G174" s="13">
        <v>80</v>
      </c>
      <c r="H174" s="12">
        <v>71</v>
      </c>
      <c r="I174" s="14">
        <v>0.41318355973528392</v>
      </c>
    </row>
    <row r="175" spans="1:9" x14ac:dyDescent="0.45">
      <c r="A175" s="13">
        <v>81</v>
      </c>
      <c r="B175" s="2">
        <v>1</v>
      </c>
      <c r="C175" s="2">
        <v>4</v>
      </c>
      <c r="D175" s="11">
        <v>15.5</v>
      </c>
      <c r="E175" s="12">
        <v>62</v>
      </c>
      <c r="G175" s="13">
        <v>81</v>
      </c>
      <c r="H175" s="12">
        <v>38</v>
      </c>
      <c r="I175" s="14">
        <v>0.38709677419354838</v>
      </c>
    </row>
    <row r="176" spans="1:9" x14ac:dyDescent="0.45">
      <c r="A176" s="13">
        <v>82</v>
      </c>
      <c r="B176" s="2">
        <v>1</v>
      </c>
      <c r="C176" s="2">
        <v>3</v>
      </c>
      <c r="D176" s="11">
        <v>26.666666666666668</v>
      </c>
      <c r="E176" s="12">
        <v>80</v>
      </c>
      <c r="G176" s="13">
        <v>82</v>
      </c>
      <c r="H176" s="12">
        <v>48</v>
      </c>
      <c r="I176" s="14">
        <v>0.4</v>
      </c>
    </row>
    <row r="177" spans="1:9" x14ac:dyDescent="0.45">
      <c r="A177" s="13">
        <v>83</v>
      </c>
      <c r="B177" s="2">
        <v>1</v>
      </c>
      <c r="C177" s="2">
        <v>1</v>
      </c>
      <c r="D177" s="11">
        <v>170</v>
      </c>
      <c r="E177" s="12">
        <v>170</v>
      </c>
      <c r="G177" s="13">
        <v>83</v>
      </c>
      <c r="H177" s="12">
        <v>101</v>
      </c>
      <c r="I177" s="14">
        <v>0.40455246913580245</v>
      </c>
    </row>
    <row r="178" spans="1:9" x14ac:dyDescent="0.45">
      <c r="A178" s="13">
        <v>84</v>
      </c>
      <c r="B178" s="2">
        <v>1</v>
      </c>
      <c r="C178" s="2">
        <v>5</v>
      </c>
      <c r="D178" s="11">
        <v>12</v>
      </c>
      <c r="E178" s="12">
        <v>60</v>
      </c>
      <c r="G178" s="13">
        <v>84</v>
      </c>
      <c r="H178" s="12">
        <v>36</v>
      </c>
      <c r="I178" s="14">
        <v>0.4</v>
      </c>
    </row>
    <row r="179" spans="1:9" x14ac:dyDescent="0.45">
      <c r="A179" s="13">
        <v>85</v>
      </c>
      <c r="B179" s="2">
        <v>1</v>
      </c>
      <c r="C179" s="2">
        <v>3</v>
      </c>
      <c r="D179" s="11">
        <v>69.333333333333329</v>
      </c>
      <c r="E179" s="12">
        <v>208</v>
      </c>
      <c r="G179" s="13">
        <v>85</v>
      </c>
      <c r="H179" s="12">
        <v>123</v>
      </c>
      <c r="I179" s="14">
        <v>0.40592757936507939</v>
      </c>
    </row>
    <row r="180" spans="1:9" x14ac:dyDescent="0.45">
      <c r="A180" s="13">
        <v>86</v>
      </c>
      <c r="B180" s="2">
        <v>1</v>
      </c>
      <c r="C180" s="2">
        <v>3</v>
      </c>
      <c r="D180" s="11">
        <v>16.666666666666668</v>
      </c>
      <c r="E180" s="12">
        <v>50</v>
      </c>
      <c r="G180" s="13">
        <v>86</v>
      </c>
      <c r="H180" s="12">
        <v>30</v>
      </c>
      <c r="I180" s="14">
        <v>0.4</v>
      </c>
    </row>
    <row r="181" spans="1:9" x14ac:dyDescent="0.45">
      <c r="A181" s="13">
        <v>87</v>
      </c>
      <c r="B181" s="2">
        <v>1</v>
      </c>
      <c r="C181" s="2">
        <v>2</v>
      </c>
      <c r="D181" s="11">
        <v>49.5</v>
      </c>
      <c r="E181" s="12">
        <v>99</v>
      </c>
      <c r="G181" s="13">
        <v>87</v>
      </c>
      <c r="H181" s="12">
        <v>58</v>
      </c>
      <c r="I181" s="14">
        <v>0.4125970728793309</v>
      </c>
    </row>
    <row r="182" spans="1:9" x14ac:dyDescent="0.45">
      <c r="A182" s="13">
        <v>88</v>
      </c>
      <c r="B182" s="2">
        <v>1</v>
      </c>
      <c r="C182" s="2">
        <v>1</v>
      </c>
      <c r="D182" s="11">
        <v>123</v>
      </c>
      <c r="E182" s="12">
        <v>123</v>
      </c>
      <c r="G182" s="13">
        <v>88</v>
      </c>
      <c r="H182" s="12">
        <v>73</v>
      </c>
      <c r="I182" s="14">
        <v>0.40637651821862347</v>
      </c>
    </row>
    <row r="183" spans="1:9" x14ac:dyDescent="0.45">
      <c r="A183" s="13">
        <v>89</v>
      </c>
      <c r="B183" s="2">
        <v>1</v>
      </c>
      <c r="C183" s="2">
        <v>4</v>
      </c>
      <c r="D183" s="11">
        <v>39.75</v>
      </c>
      <c r="E183" s="12">
        <v>159</v>
      </c>
      <c r="G183" s="13">
        <v>89</v>
      </c>
      <c r="H183" s="12">
        <v>95</v>
      </c>
      <c r="I183" s="14">
        <v>0.40405332093311636</v>
      </c>
    </row>
    <row r="184" spans="1:9" x14ac:dyDescent="0.45">
      <c r="A184" s="13">
        <v>90</v>
      </c>
      <c r="B184" s="2">
        <v>1</v>
      </c>
      <c r="C184" s="2">
        <v>3</v>
      </c>
      <c r="D184" s="11">
        <v>11.333333333333334</v>
      </c>
      <c r="E184" s="12">
        <v>34</v>
      </c>
      <c r="G184" s="13">
        <v>90</v>
      </c>
      <c r="H184" s="12">
        <v>20</v>
      </c>
      <c r="I184" s="14">
        <v>0.41176470588235292</v>
      </c>
    </row>
    <row r="185" spans="1:9" x14ac:dyDescent="0.45">
      <c r="A185" s="13">
        <v>91</v>
      </c>
      <c r="B185" s="2">
        <v>1</v>
      </c>
      <c r="C185" s="2">
        <v>5</v>
      </c>
      <c r="D185" s="11">
        <v>58.6</v>
      </c>
      <c r="E185" s="12">
        <v>293</v>
      </c>
      <c r="G185" s="13">
        <v>91</v>
      </c>
      <c r="H185" s="12">
        <v>176</v>
      </c>
      <c r="I185" s="14">
        <v>0.39936267436267436</v>
      </c>
    </row>
    <row r="186" spans="1:9" x14ac:dyDescent="0.45">
      <c r="A186" s="13">
        <v>92</v>
      </c>
      <c r="B186" s="2">
        <v>1</v>
      </c>
      <c r="C186" s="2">
        <v>2</v>
      </c>
      <c r="D186" s="11">
        <v>41</v>
      </c>
      <c r="E186" s="12">
        <v>82</v>
      </c>
      <c r="G186" s="13">
        <v>92</v>
      </c>
      <c r="H186" s="12">
        <v>48</v>
      </c>
      <c r="I186" s="14">
        <v>0.41522988505747127</v>
      </c>
    </row>
    <row r="187" spans="1:9" x14ac:dyDescent="0.45">
      <c r="A187" s="13">
        <v>93</v>
      </c>
      <c r="B187" s="2">
        <v>1</v>
      </c>
      <c r="C187" s="2">
        <v>2</v>
      </c>
      <c r="D187" s="11">
        <v>14.5</v>
      </c>
      <c r="E187" s="12">
        <v>29</v>
      </c>
      <c r="G187" s="13">
        <v>93</v>
      </c>
      <c r="H187" s="12">
        <v>17</v>
      </c>
      <c r="I187" s="14">
        <v>0.41379310344827586</v>
      </c>
    </row>
    <row r="188" spans="1:9" x14ac:dyDescent="0.45">
      <c r="A188" s="13">
        <v>94</v>
      </c>
      <c r="B188" s="2">
        <v>1</v>
      </c>
      <c r="C188" s="2">
        <v>1</v>
      </c>
      <c r="D188" s="11">
        <v>253</v>
      </c>
      <c r="E188" s="12">
        <v>253</v>
      </c>
      <c r="G188" s="13">
        <v>94</v>
      </c>
      <c r="H188" s="12">
        <v>152</v>
      </c>
      <c r="I188" s="14">
        <v>0.40006313131313131</v>
      </c>
    </row>
    <row r="189" spans="1:9" x14ac:dyDescent="0.45">
      <c r="A189" s="13">
        <v>95</v>
      </c>
      <c r="B189" s="2">
        <v>1</v>
      </c>
      <c r="C189" s="2">
        <v>5</v>
      </c>
      <c r="D189" s="11">
        <v>30.6</v>
      </c>
      <c r="E189" s="12">
        <v>153</v>
      </c>
      <c r="G189" s="13">
        <v>95</v>
      </c>
      <c r="H189" s="12">
        <v>90</v>
      </c>
      <c r="I189" s="14">
        <v>0.41365131578947367</v>
      </c>
    </row>
    <row r="190" spans="1:9" x14ac:dyDescent="0.45">
      <c r="A190" s="13">
        <v>96</v>
      </c>
      <c r="B190" s="2">
        <v>1</v>
      </c>
      <c r="C190" s="2">
        <v>5</v>
      </c>
      <c r="D190" s="11">
        <v>35.200000000000003</v>
      </c>
      <c r="E190" s="12">
        <v>176</v>
      </c>
      <c r="G190" s="13">
        <v>96</v>
      </c>
      <c r="H190" s="12">
        <v>104</v>
      </c>
      <c r="I190" s="14">
        <v>0.41055289739500261</v>
      </c>
    </row>
    <row r="191" spans="1:9" x14ac:dyDescent="0.45">
      <c r="A191" s="13">
        <v>97</v>
      </c>
      <c r="B191" s="2">
        <v>1</v>
      </c>
      <c r="C191" s="2">
        <v>2</v>
      </c>
      <c r="D191" s="11">
        <v>94</v>
      </c>
      <c r="E191" s="12">
        <v>188</v>
      </c>
      <c r="G191" s="13">
        <v>97</v>
      </c>
      <c r="H191" s="12">
        <v>111</v>
      </c>
      <c r="I191" s="14">
        <v>0.41161387631975871</v>
      </c>
    </row>
    <row r="192" spans="1:9" x14ac:dyDescent="0.45">
      <c r="A192" s="13">
        <v>98</v>
      </c>
      <c r="B192" s="2">
        <v>1</v>
      </c>
      <c r="C192" s="2">
        <v>3</v>
      </c>
      <c r="D192" s="11">
        <v>55.333333333333336</v>
      </c>
      <c r="E192" s="12">
        <v>166</v>
      </c>
      <c r="G192" s="13">
        <v>98</v>
      </c>
      <c r="H192" s="12">
        <v>98</v>
      </c>
      <c r="I192" s="14">
        <v>0.41161524500907443</v>
      </c>
    </row>
    <row r="193" spans="1:9" x14ac:dyDescent="0.45">
      <c r="A193" s="13">
        <v>99</v>
      </c>
      <c r="B193" s="2">
        <v>1</v>
      </c>
      <c r="C193" s="2">
        <v>6</v>
      </c>
      <c r="D193" s="11">
        <v>23.166666666666668</v>
      </c>
      <c r="E193" s="12">
        <v>139</v>
      </c>
      <c r="G193" s="13">
        <v>99</v>
      </c>
      <c r="H193" s="12">
        <v>83</v>
      </c>
      <c r="I193" s="14">
        <v>0.40548562730519289</v>
      </c>
    </row>
    <row r="194" spans="1:9" x14ac:dyDescent="0.45">
      <c r="A194" s="13">
        <v>100</v>
      </c>
      <c r="B194" s="2">
        <v>1</v>
      </c>
      <c r="C194" s="2">
        <v>1</v>
      </c>
      <c r="D194" s="11">
        <v>166</v>
      </c>
      <c r="E194" s="12">
        <v>166</v>
      </c>
      <c r="G194" s="13">
        <v>100</v>
      </c>
      <c r="H194" s="12">
        <v>98</v>
      </c>
      <c r="I194" s="14">
        <v>0.40858585858585861</v>
      </c>
    </row>
    <row r="195" spans="1:9" x14ac:dyDescent="0.45">
      <c r="A195" s="13">
        <v>101</v>
      </c>
      <c r="B195" s="2">
        <v>1</v>
      </c>
      <c r="C195" s="2">
        <v>5</v>
      </c>
      <c r="D195" s="11">
        <v>27.6</v>
      </c>
      <c r="E195" s="12">
        <v>138</v>
      </c>
      <c r="G195" s="13">
        <v>101</v>
      </c>
      <c r="H195" s="12">
        <v>83</v>
      </c>
      <c r="I195" s="14">
        <v>0.39904692082111437</v>
      </c>
    </row>
    <row r="196" spans="1:9" x14ac:dyDescent="0.45">
      <c r="A196" s="13">
        <v>102</v>
      </c>
      <c r="B196" s="2">
        <v>1</v>
      </c>
      <c r="C196" s="2">
        <v>2</v>
      </c>
      <c r="D196" s="11">
        <v>85.5</v>
      </c>
      <c r="E196" s="12">
        <v>171</v>
      </c>
      <c r="G196" s="13">
        <v>102</v>
      </c>
      <c r="H196" s="12">
        <v>99</v>
      </c>
      <c r="I196" s="14">
        <v>0.4211822660098522</v>
      </c>
    </row>
    <row r="197" spans="1:9" x14ac:dyDescent="0.45">
      <c r="A197" s="13">
        <v>103</v>
      </c>
      <c r="B197" s="2">
        <v>1</v>
      </c>
      <c r="C197" s="2">
        <v>3</v>
      </c>
      <c r="D197" s="11">
        <v>24.333333333333332</v>
      </c>
      <c r="E197" s="12">
        <v>73</v>
      </c>
      <c r="G197" s="13">
        <v>103</v>
      </c>
      <c r="H197" s="12">
        <v>43</v>
      </c>
      <c r="I197" s="14">
        <v>0.41238717709305944</v>
      </c>
    </row>
    <row r="198" spans="1:9" x14ac:dyDescent="0.45">
      <c r="A198" s="13">
        <v>104</v>
      </c>
      <c r="B198" s="2">
        <v>1</v>
      </c>
      <c r="C198" s="2">
        <v>4</v>
      </c>
      <c r="D198" s="11">
        <v>19.25</v>
      </c>
      <c r="E198" s="12">
        <v>77</v>
      </c>
      <c r="G198" s="13">
        <v>104</v>
      </c>
      <c r="H198" s="12">
        <v>47</v>
      </c>
      <c r="I198" s="14">
        <v>0.3892005610098177</v>
      </c>
    </row>
    <row r="199" spans="1:9" x14ac:dyDescent="0.45">
      <c r="A199" s="13">
        <v>105</v>
      </c>
      <c r="B199" s="2">
        <v>1</v>
      </c>
      <c r="C199" s="2">
        <v>6</v>
      </c>
      <c r="D199" s="11">
        <v>23.5</v>
      </c>
      <c r="E199" s="12">
        <v>141</v>
      </c>
      <c r="G199" s="13">
        <v>105</v>
      </c>
      <c r="H199" s="12">
        <v>84</v>
      </c>
      <c r="I199" s="14">
        <v>0.40370370370370368</v>
      </c>
    </row>
    <row r="200" spans="1:9" x14ac:dyDescent="0.45">
      <c r="A200" s="13">
        <v>106</v>
      </c>
      <c r="B200" s="2">
        <v>1</v>
      </c>
      <c r="C200" s="2">
        <v>3</v>
      </c>
      <c r="D200" s="11">
        <v>22.666666666666668</v>
      </c>
      <c r="E200" s="12">
        <v>68</v>
      </c>
      <c r="G200" s="13">
        <v>106</v>
      </c>
      <c r="H200" s="12">
        <v>40</v>
      </c>
      <c r="I200" s="14">
        <v>0.41176470588235292</v>
      </c>
    </row>
    <row r="201" spans="1:9" x14ac:dyDescent="0.45">
      <c r="A201" s="13">
        <v>107</v>
      </c>
      <c r="B201" s="2">
        <v>1</v>
      </c>
      <c r="C201" s="2">
        <v>5</v>
      </c>
      <c r="D201" s="11">
        <v>50.6</v>
      </c>
      <c r="E201" s="12">
        <v>253</v>
      </c>
      <c r="G201" s="13">
        <v>107</v>
      </c>
      <c r="H201" s="12">
        <v>149</v>
      </c>
      <c r="I201" s="14">
        <v>0.41060260311020952</v>
      </c>
    </row>
    <row r="202" spans="1:9" x14ac:dyDescent="0.45">
      <c r="A202" s="13">
        <v>108</v>
      </c>
      <c r="B202" s="2">
        <v>1</v>
      </c>
      <c r="C202" s="2">
        <v>3</v>
      </c>
      <c r="D202" s="11">
        <v>41.333333333333336</v>
      </c>
      <c r="E202" s="12">
        <v>124</v>
      </c>
      <c r="G202" s="13">
        <v>108</v>
      </c>
      <c r="H202" s="12">
        <v>72</v>
      </c>
      <c r="I202" s="14">
        <v>0.42170224411603724</v>
      </c>
    </row>
    <row r="203" spans="1:9" x14ac:dyDescent="0.45">
      <c r="A203" s="13">
        <v>109</v>
      </c>
      <c r="B203" s="2">
        <v>1</v>
      </c>
      <c r="C203" s="2">
        <v>2</v>
      </c>
      <c r="D203" s="11">
        <v>84.5</v>
      </c>
      <c r="E203" s="12">
        <v>169</v>
      </c>
      <c r="G203" s="13">
        <v>109</v>
      </c>
      <c r="H203" s="12">
        <v>100</v>
      </c>
      <c r="I203" s="14">
        <v>0.40405332093311636</v>
      </c>
    </row>
    <row r="204" spans="1:9" x14ac:dyDescent="0.45">
      <c r="A204" s="13">
        <v>110</v>
      </c>
      <c r="B204" s="2">
        <v>1</v>
      </c>
      <c r="C204" s="2">
        <v>1</v>
      </c>
      <c r="D204" s="11">
        <v>163</v>
      </c>
      <c r="E204" s="12">
        <v>163</v>
      </c>
      <c r="G204" s="13">
        <v>110</v>
      </c>
      <c r="H204" s="12">
        <v>95</v>
      </c>
      <c r="I204" s="14">
        <v>0.4147591446442021</v>
      </c>
    </row>
    <row r="205" spans="1:9" x14ac:dyDescent="0.45">
      <c r="A205" s="13">
        <v>111</v>
      </c>
      <c r="B205" s="2">
        <v>1</v>
      </c>
      <c r="C205" s="2">
        <v>2</v>
      </c>
      <c r="D205" s="11">
        <v>102</v>
      </c>
      <c r="E205" s="12">
        <v>204</v>
      </c>
      <c r="G205" s="13">
        <v>111</v>
      </c>
      <c r="H205" s="12">
        <v>120</v>
      </c>
      <c r="I205" s="14">
        <v>0.41145016980146293</v>
      </c>
    </row>
    <row r="206" spans="1:9" x14ac:dyDescent="0.45">
      <c r="A206" s="13">
        <v>112</v>
      </c>
      <c r="B206" s="2">
        <v>1</v>
      </c>
      <c r="C206" s="2">
        <v>2</v>
      </c>
      <c r="D206" s="11">
        <v>10</v>
      </c>
      <c r="E206" s="12">
        <v>20</v>
      </c>
      <c r="G206" s="13">
        <v>112</v>
      </c>
      <c r="H206" s="12">
        <v>12</v>
      </c>
      <c r="I206" s="14">
        <v>0.4</v>
      </c>
    </row>
    <row r="207" spans="1:9" x14ac:dyDescent="0.45">
      <c r="A207" s="13">
        <v>113</v>
      </c>
      <c r="B207" s="2">
        <v>1</v>
      </c>
      <c r="C207" s="2">
        <v>2</v>
      </c>
      <c r="D207" s="11">
        <v>34</v>
      </c>
      <c r="E207" s="12">
        <v>68</v>
      </c>
      <c r="G207" s="13">
        <v>113</v>
      </c>
      <c r="H207" s="12">
        <v>40</v>
      </c>
      <c r="I207" s="14">
        <v>0.41176470588235292</v>
      </c>
    </row>
    <row r="208" spans="1:9" x14ac:dyDescent="0.45">
      <c r="A208" s="13">
        <v>114</v>
      </c>
      <c r="B208" s="2">
        <v>1</v>
      </c>
      <c r="C208" s="2">
        <v>6</v>
      </c>
      <c r="D208" s="11">
        <v>42.166666666666664</v>
      </c>
      <c r="E208" s="12">
        <v>253</v>
      </c>
      <c r="G208" s="13">
        <v>114</v>
      </c>
      <c r="H208" s="12">
        <v>148</v>
      </c>
      <c r="I208" s="14">
        <v>0.41683211424590738</v>
      </c>
    </row>
    <row r="209" spans="1:9" x14ac:dyDescent="0.45">
      <c r="A209" s="13">
        <v>115</v>
      </c>
      <c r="B209" s="2">
        <v>1</v>
      </c>
      <c r="C209" s="2">
        <v>6</v>
      </c>
      <c r="D209" s="11">
        <v>39.5</v>
      </c>
      <c r="E209" s="12">
        <v>237</v>
      </c>
      <c r="G209" s="13">
        <v>115</v>
      </c>
      <c r="H209" s="12">
        <v>141</v>
      </c>
      <c r="I209" s="14">
        <v>0.40455246913580245</v>
      </c>
    </row>
    <row r="210" spans="1:9" x14ac:dyDescent="0.45">
      <c r="A210" s="13">
        <v>116</v>
      </c>
      <c r="B210" s="2">
        <v>1</v>
      </c>
      <c r="C210" s="2">
        <v>5</v>
      </c>
      <c r="D210" s="11">
        <v>53.8</v>
      </c>
      <c r="E210" s="12">
        <v>269</v>
      </c>
      <c r="G210" s="13">
        <v>116</v>
      </c>
      <c r="H210" s="12">
        <v>160</v>
      </c>
      <c r="I210" s="14">
        <v>0.4017258986928105</v>
      </c>
    </row>
    <row r="211" spans="1:9" x14ac:dyDescent="0.45">
      <c r="A211" s="13">
        <v>117</v>
      </c>
      <c r="B211" s="2">
        <v>1</v>
      </c>
      <c r="C211" s="2">
        <v>4</v>
      </c>
      <c r="D211" s="11">
        <v>17.5</v>
      </c>
      <c r="E211" s="12">
        <v>70</v>
      </c>
      <c r="G211" s="13">
        <v>117</v>
      </c>
      <c r="H211" s="12">
        <v>42</v>
      </c>
      <c r="I211" s="14">
        <v>0.4</v>
      </c>
    </row>
    <row r="212" spans="1:9" x14ac:dyDescent="0.45">
      <c r="A212" s="13">
        <v>118</v>
      </c>
      <c r="B212" s="2">
        <v>1</v>
      </c>
      <c r="C212" s="2">
        <v>1</v>
      </c>
      <c r="D212" s="11">
        <v>209</v>
      </c>
      <c r="E212" s="12">
        <v>209</v>
      </c>
      <c r="G212" s="13">
        <v>118</v>
      </c>
      <c r="H212" s="12">
        <v>123</v>
      </c>
      <c r="I212" s="14">
        <v>0.41235154991948469</v>
      </c>
    </row>
    <row r="213" spans="1:9" x14ac:dyDescent="0.45">
      <c r="A213" s="13">
        <v>119</v>
      </c>
      <c r="B213" s="2">
        <v>1</v>
      </c>
      <c r="C213" s="2">
        <v>3</v>
      </c>
      <c r="D213" s="11">
        <v>44.666666666666664</v>
      </c>
      <c r="E213" s="12">
        <v>134</v>
      </c>
      <c r="G213" s="13">
        <v>119</v>
      </c>
      <c r="H213" s="12">
        <v>79</v>
      </c>
      <c r="I213" s="14">
        <v>0.41880341880341881</v>
      </c>
    </row>
    <row r="214" spans="1:9" x14ac:dyDescent="0.45">
      <c r="A214" s="13">
        <v>120</v>
      </c>
      <c r="B214" s="2">
        <v>1</v>
      </c>
      <c r="C214" s="2">
        <v>2</v>
      </c>
      <c r="D214" s="11">
        <v>72.5</v>
      </c>
      <c r="E214" s="12">
        <v>145</v>
      </c>
      <c r="G214" s="13">
        <v>120</v>
      </c>
      <c r="H214" s="12">
        <v>87</v>
      </c>
      <c r="I214" s="14">
        <v>0.4050868486352357</v>
      </c>
    </row>
    <row r="215" spans="1:9" x14ac:dyDescent="0.45">
      <c r="A215" s="13">
        <v>121</v>
      </c>
      <c r="B215" s="2">
        <v>1</v>
      </c>
      <c r="C215" s="2">
        <v>4</v>
      </c>
      <c r="D215" s="11">
        <v>13</v>
      </c>
      <c r="E215" s="12">
        <v>52</v>
      </c>
      <c r="G215" s="13">
        <v>121</v>
      </c>
      <c r="H215" s="12">
        <v>30</v>
      </c>
      <c r="I215" s="14">
        <v>0.42307692307692307</v>
      </c>
    </row>
    <row r="216" spans="1:9" x14ac:dyDescent="0.45">
      <c r="A216" s="13">
        <v>122</v>
      </c>
      <c r="B216" s="2">
        <v>1</v>
      </c>
      <c r="C216" s="2">
        <v>6</v>
      </c>
      <c r="D216" s="11">
        <v>17.5</v>
      </c>
      <c r="E216" s="12">
        <v>105</v>
      </c>
      <c r="G216" s="13">
        <v>122</v>
      </c>
      <c r="H216" s="12">
        <v>63</v>
      </c>
      <c r="I216" s="14">
        <v>0.4</v>
      </c>
    </row>
    <row r="217" spans="1:9" x14ac:dyDescent="0.45">
      <c r="A217" s="13">
        <v>123</v>
      </c>
      <c r="B217" s="2">
        <v>1</v>
      </c>
      <c r="C217" s="2">
        <v>6</v>
      </c>
      <c r="D217" s="11">
        <v>4</v>
      </c>
      <c r="E217" s="12">
        <v>24</v>
      </c>
      <c r="G217" s="13">
        <v>123</v>
      </c>
      <c r="H217" s="12">
        <v>14</v>
      </c>
      <c r="I217" s="14">
        <v>0.41666666666666669</v>
      </c>
    </row>
    <row r="218" spans="1:9" x14ac:dyDescent="0.45">
      <c r="A218" s="13">
        <v>124</v>
      </c>
      <c r="B218" s="2">
        <v>1</v>
      </c>
      <c r="C218" s="2">
        <v>5</v>
      </c>
      <c r="D218" s="11">
        <v>44.4</v>
      </c>
      <c r="E218" s="12">
        <v>222</v>
      </c>
      <c r="G218" s="13">
        <v>124</v>
      </c>
      <c r="H218" s="12">
        <v>133</v>
      </c>
      <c r="I218" s="14">
        <v>0.40193312434691741</v>
      </c>
    </row>
    <row r="219" spans="1:9" x14ac:dyDescent="0.45">
      <c r="A219" s="13">
        <v>125</v>
      </c>
      <c r="B219" s="2">
        <v>1</v>
      </c>
      <c r="C219" s="2">
        <v>2</v>
      </c>
      <c r="D219" s="11">
        <v>92</v>
      </c>
      <c r="E219" s="12">
        <v>184</v>
      </c>
      <c r="G219" s="13">
        <v>125</v>
      </c>
      <c r="H219" s="12">
        <v>108</v>
      </c>
      <c r="I219" s="14">
        <v>0.41344537815126053</v>
      </c>
    </row>
    <row r="220" spans="1:9" x14ac:dyDescent="0.45">
      <c r="A220" s="13">
        <v>126</v>
      </c>
      <c r="B220" s="2">
        <v>1</v>
      </c>
      <c r="C220" s="2">
        <v>3</v>
      </c>
      <c r="D220" s="11">
        <v>55</v>
      </c>
      <c r="E220" s="12">
        <v>165</v>
      </c>
      <c r="G220" s="13">
        <v>126</v>
      </c>
      <c r="H220" s="12">
        <v>97</v>
      </c>
      <c r="I220" s="14">
        <v>0.41130952380952379</v>
      </c>
    </row>
    <row r="221" spans="1:9" x14ac:dyDescent="0.45">
      <c r="A221" s="13">
        <v>127</v>
      </c>
      <c r="B221" s="2">
        <v>1</v>
      </c>
      <c r="C221" s="2">
        <v>4</v>
      </c>
      <c r="D221" s="11">
        <v>18</v>
      </c>
      <c r="E221" s="12">
        <v>72</v>
      </c>
      <c r="G221" s="13">
        <v>127</v>
      </c>
      <c r="H221" s="12">
        <v>44</v>
      </c>
      <c r="I221" s="14">
        <v>0.3888888888888889</v>
      </c>
    </row>
    <row r="222" spans="1:9" x14ac:dyDescent="0.45">
      <c r="A222" s="13">
        <v>128</v>
      </c>
      <c r="B222" s="2">
        <v>1</v>
      </c>
      <c r="C222" s="2">
        <v>5</v>
      </c>
      <c r="D222" s="11">
        <v>47.8</v>
      </c>
      <c r="E222" s="12">
        <v>239</v>
      </c>
      <c r="G222" s="13">
        <v>128</v>
      </c>
      <c r="H222" s="12">
        <v>141</v>
      </c>
      <c r="I222" s="14">
        <v>0.41205197132616489</v>
      </c>
    </row>
    <row r="223" spans="1:9" x14ac:dyDescent="0.45">
      <c r="A223" s="13">
        <v>129</v>
      </c>
      <c r="B223" s="2">
        <v>1</v>
      </c>
      <c r="C223" s="2">
        <v>5</v>
      </c>
      <c r="D223" s="11">
        <v>21.2</v>
      </c>
      <c r="E223" s="12">
        <v>106</v>
      </c>
      <c r="G223" s="13">
        <v>129</v>
      </c>
      <c r="H223" s="12">
        <v>62</v>
      </c>
      <c r="I223" s="14">
        <v>0.41161524500907443</v>
      </c>
    </row>
    <row r="224" spans="1:9" x14ac:dyDescent="0.45">
      <c r="A224" s="13">
        <v>130</v>
      </c>
      <c r="B224" s="2">
        <v>1</v>
      </c>
      <c r="C224" s="2">
        <v>4</v>
      </c>
      <c r="D224" s="11">
        <v>8.75</v>
      </c>
      <c r="E224" s="12">
        <v>35</v>
      </c>
      <c r="G224" s="13">
        <v>130</v>
      </c>
      <c r="H224" s="12">
        <v>21</v>
      </c>
      <c r="I224" s="14">
        <v>0.4</v>
      </c>
    </row>
    <row r="225" spans="1:9" x14ac:dyDescent="0.45">
      <c r="A225" s="13">
        <v>131</v>
      </c>
      <c r="B225" s="2">
        <v>1</v>
      </c>
      <c r="C225" s="2">
        <v>5</v>
      </c>
      <c r="D225" s="11">
        <v>31.4</v>
      </c>
      <c r="E225" s="12">
        <v>157</v>
      </c>
      <c r="G225" s="13">
        <v>131</v>
      </c>
      <c r="H225" s="12">
        <v>94</v>
      </c>
      <c r="I225" s="14">
        <v>0.40013227513227512</v>
      </c>
    </row>
    <row r="226" spans="1:9" x14ac:dyDescent="0.45">
      <c r="A226" s="13">
        <v>132</v>
      </c>
      <c r="B226" s="2">
        <v>1</v>
      </c>
      <c r="C226" s="2">
        <v>2</v>
      </c>
      <c r="D226" s="11">
        <v>103</v>
      </c>
      <c r="E226" s="12">
        <v>206</v>
      </c>
      <c r="G226" s="13">
        <v>132</v>
      </c>
      <c r="H226" s="12">
        <v>125</v>
      </c>
      <c r="I226" s="14">
        <v>0.39028640441683915</v>
      </c>
    </row>
    <row r="227" spans="1:9" x14ac:dyDescent="0.45">
      <c r="A227" s="13">
        <v>133</v>
      </c>
      <c r="B227" s="2">
        <v>1</v>
      </c>
      <c r="C227" s="2">
        <v>6</v>
      </c>
      <c r="D227" s="11">
        <v>30.333333333333332</v>
      </c>
      <c r="E227" s="12">
        <v>182</v>
      </c>
      <c r="G227" s="13">
        <v>133</v>
      </c>
      <c r="H227" s="12">
        <v>107</v>
      </c>
      <c r="I227" s="14">
        <v>0.41238898113008643</v>
      </c>
    </row>
    <row r="228" spans="1:9" x14ac:dyDescent="0.45">
      <c r="A228" s="13">
        <v>134</v>
      </c>
      <c r="B228" s="2">
        <v>1</v>
      </c>
      <c r="C228" s="2">
        <v>6</v>
      </c>
      <c r="D228" s="11">
        <v>20</v>
      </c>
      <c r="E228" s="12">
        <v>120</v>
      </c>
      <c r="G228" s="13">
        <v>134</v>
      </c>
      <c r="H228" s="12">
        <v>71</v>
      </c>
      <c r="I228" s="14">
        <v>0.41145833333333337</v>
      </c>
    </row>
    <row r="229" spans="1:9" x14ac:dyDescent="0.45">
      <c r="A229" s="13">
        <v>135</v>
      </c>
      <c r="B229" s="2">
        <v>1</v>
      </c>
      <c r="C229" s="2">
        <v>1</v>
      </c>
      <c r="D229" s="11">
        <v>260</v>
      </c>
      <c r="E229" s="12">
        <v>260</v>
      </c>
      <c r="G229" s="13">
        <v>135</v>
      </c>
      <c r="H229" s="12">
        <v>158</v>
      </c>
      <c r="I229" s="14">
        <v>0.39196329254727474</v>
      </c>
    </row>
    <row r="230" spans="1:9" x14ac:dyDescent="0.45">
      <c r="A230" s="13">
        <v>136</v>
      </c>
      <c r="B230" s="2">
        <v>1</v>
      </c>
      <c r="C230" s="2">
        <v>1</v>
      </c>
      <c r="D230" s="11">
        <v>80</v>
      </c>
      <c r="E230" s="12">
        <v>80</v>
      </c>
      <c r="G230" s="13">
        <v>136</v>
      </c>
      <c r="H230" s="12">
        <v>50</v>
      </c>
      <c r="I230" s="14">
        <v>0.375</v>
      </c>
    </row>
    <row r="231" spans="1:9" x14ac:dyDescent="0.45">
      <c r="A231" s="13">
        <v>137</v>
      </c>
      <c r="B231" s="2">
        <v>1</v>
      </c>
      <c r="C231" s="2">
        <v>3</v>
      </c>
      <c r="D231" s="11">
        <v>21</v>
      </c>
      <c r="E231" s="12">
        <v>63</v>
      </c>
      <c r="G231" s="13">
        <v>137</v>
      </c>
      <c r="H231" s="12">
        <v>39</v>
      </c>
      <c r="I231" s="14">
        <v>0.38095238095238093</v>
      </c>
    </row>
    <row r="232" spans="1:9" x14ac:dyDescent="0.45">
      <c r="A232" s="13">
        <v>138</v>
      </c>
      <c r="B232" s="2">
        <v>1</v>
      </c>
      <c r="C232" s="2">
        <v>2</v>
      </c>
      <c r="D232" s="11">
        <v>119</v>
      </c>
      <c r="E232" s="12">
        <v>238</v>
      </c>
      <c r="G232" s="13">
        <v>138</v>
      </c>
      <c r="H232" s="12">
        <v>141</v>
      </c>
      <c r="I232" s="14">
        <v>0.40780658221235466</v>
      </c>
    </row>
    <row r="233" spans="1:9" x14ac:dyDescent="0.45">
      <c r="A233" s="13">
        <v>139</v>
      </c>
      <c r="B233" s="2">
        <v>1</v>
      </c>
      <c r="C233" s="2">
        <v>3</v>
      </c>
      <c r="D233" s="11">
        <v>11.666666666666666</v>
      </c>
      <c r="E233" s="12">
        <v>35</v>
      </c>
      <c r="G233" s="13">
        <v>139</v>
      </c>
      <c r="H233" s="12">
        <v>21</v>
      </c>
      <c r="I233" s="14">
        <v>0.4</v>
      </c>
    </row>
    <row r="234" spans="1:9" x14ac:dyDescent="0.45">
      <c r="A234" s="13">
        <v>140</v>
      </c>
      <c r="B234" s="2">
        <v>1</v>
      </c>
      <c r="C234" s="2">
        <v>4</v>
      </c>
      <c r="D234" s="11">
        <v>47.75</v>
      </c>
      <c r="E234" s="12">
        <v>191</v>
      </c>
      <c r="G234" s="13">
        <v>140</v>
      </c>
      <c r="H234" s="12">
        <v>113</v>
      </c>
      <c r="I234" s="14">
        <v>0.4148148148148148</v>
      </c>
    </row>
    <row r="235" spans="1:9" x14ac:dyDescent="0.45">
      <c r="A235" s="13">
        <v>141</v>
      </c>
      <c r="B235" s="2">
        <v>1</v>
      </c>
      <c r="C235" s="2">
        <v>4</v>
      </c>
      <c r="D235" s="11">
        <v>5.25</v>
      </c>
      <c r="E235" s="12">
        <v>21</v>
      </c>
      <c r="G235" s="13">
        <v>141</v>
      </c>
      <c r="H235" s="12">
        <v>13</v>
      </c>
      <c r="I235" s="14">
        <v>0.38095238095238093</v>
      </c>
    </row>
    <row r="236" spans="1:9" x14ac:dyDescent="0.45">
      <c r="A236" s="13">
        <v>142</v>
      </c>
      <c r="B236" s="2">
        <v>1</v>
      </c>
      <c r="C236" s="2">
        <v>3</v>
      </c>
      <c r="D236" s="11">
        <v>60.333333333333336</v>
      </c>
      <c r="E236" s="12">
        <v>181</v>
      </c>
      <c r="G236" s="13">
        <v>142</v>
      </c>
      <c r="H236" s="12">
        <v>109</v>
      </c>
      <c r="I236" s="14">
        <v>0.39432367149758457</v>
      </c>
    </row>
    <row r="237" spans="1:9" x14ac:dyDescent="0.45">
      <c r="A237" s="13">
        <v>143</v>
      </c>
      <c r="B237" s="2">
        <v>1</v>
      </c>
      <c r="C237" s="2">
        <v>4</v>
      </c>
      <c r="D237" s="11">
        <v>12.5</v>
      </c>
      <c r="E237" s="12">
        <v>50</v>
      </c>
      <c r="G237" s="13">
        <v>143</v>
      </c>
      <c r="H237" s="12">
        <v>30</v>
      </c>
      <c r="I237" s="14">
        <v>0.4</v>
      </c>
    </row>
    <row r="238" spans="1:9" x14ac:dyDescent="0.45">
      <c r="A238" s="13">
        <v>144</v>
      </c>
      <c r="B238" s="2">
        <v>1</v>
      </c>
      <c r="C238" s="2">
        <v>1</v>
      </c>
      <c r="D238" s="11">
        <v>185</v>
      </c>
      <c r="E238" s="12">
        <v>185</v>
      </c>
      <c r="G238" s="13">
        <v>144</v>
      </c>
      <c r="H238" s="12">
        <v>109</v>
      </c>
      <c r="I238" s="14">
        <v>0.4088748324496162</v>
      </c>
    </row>
    <row r="239" spans="1:9" x14ac:dyDescent="0.45">
      <c r="A239" s="13">
        <v>145</v>
      </c>
      <c r="B239" s="2">
        <v>1</v>
      </c>
      <c r="C239" s="2">
        <v>5</v>
      </c>
      <c r="D239" s="11">
        <v>25.2</v>
      </c>
      <c r="E239" s="12">
        <v>126</v>
      </c>
      <c r="G239" s="13">
        <v>145</v>
      </c>
      <c r="H239" s="12">
        <v>75</v>
      </c>
      <c r="I239" s="14">
        <v>0.40454545454545454</v>
      </c>
    </row>
    <row r="240" spans="1:9" x14ac:dyDescent="0.45">
      <c r="A240" s="13">
        <v>146</v>
      </c>
      <c r="B240" s="2">
        <v>1</v>
      </c>
      <c r="C240" s="2">
        <v>6</v>
      </c>
      <c r="D240" s="11">
        <v>10.333333333333334</v>
      </c>
      <c r="E240" s="12">
        <v>62</v>
      </c>
      <c r="G240" s="13">
        <v>146</v>
      </c>
      <c r="H240" s="12">
        <v>38</v>
      </c>
      <c r="I240" s="14">
        <v>0.38709677419354838</v>
      </c>
    </row>
    <row r="241" spans="1:9" x14ac:dyDescent="0.45">
      <c r="A241" s="13">
        <v>147</v>
      </c>
      <c r="B241" s="2">
        <v>1</v>
      </c>
      <c r="C241" s="2">
        <v>4</v>
      </c>
      <c r="D241" s="11">
        <v>21</v>
      </c>
      <c r="E241" s="12">
        <v>84</v>
      </c>
      <c r="G241" s="13">
        <v>147</v>
      </c>
      <c r="H241" s="12">
        <v>51</v>
      </c>
      <c r="I241" s="14">
        <v>0.39204545454545459</v>
      </c>
    </row>
    <row r="242" spans="1:9" x14ac:dyDescent="0.45">
      <c r="A242" s="13">
        <v>148</v>
      </c>
      <c r="B242" s="2">
        <v>1</v>
      </c>
      <c r="C242" s="2">
        <v>6</v>
      </c>
      <c r="D242" s="11">
        <v>35.333333333333336</v>
      </c>
      <c r="E242" s="12">
        <v>212</v>
      </c>
      <c r="G242" s="13">
        <v>148</v>
      </c>
      <c r="H242" s="12">
        <v>125</v>
      </c>
      <c r="I242" s="14">
        <v>0.41215868310188802</v>
      </c>
    </row>
    <row r="243" spans="1:9" x14ac:dyDescent="0.45">
      <c r="A243" s="13">
        <v>149</v>
      </c>
      <c r="B243" s="2">
        <v>1</v>
      </c>
      <c r="C243" s="2">
        <v>4</v>
      </c>
      <c r="D243" s="11">
        <v>56.5</v>
      </c>
      <c r="E243" s="12">
        <v>226</v>
      </c>
      <c r="G243" s="13">
        <v>149</v>
      </c>
      <c r="H243" s="12">
        <v>132</v>
      </c>
      <c r="I243" s="14">
        <v>0.41750056344376829</v>
      </c>
    </row>
    <row r="244" spans="1:9" x14ac:dyDescent="0.45">
      <c r="A244" s="13">
        <v>150</v>
      </c>
      <c r="B244" s="2">
        <v>1</v>
      </c>
      <c r="C244" s="2">
        <v>6</v>
      </c>
      <c r="D244" s="11">
        <v>25</v>
      </c>
      <c r="E244" s="12">
        <v>150</v>
      </c>
      <c r="G244" s="13">
        <v>150</v>
      </c>
      <c r="H244" s="12">
        <v>90</v>
      </c>
      <c r="I244" s="14">
        <v>0.40101010101010104</v>
      </c>
    </row>
    <row r="245" spans="1:9" x14ac:dyDescent="0.45">
      <c r="A245" s="13">
        <v>151</v>
      </c>
      <c r="B245" s="2">
        <v>1</v>
      </c>
      <c r="C245" s="2">
        <v>2</v>
      </c>
      <c r="D245" s="11">
        <v>66</v>
      </c>
      <c r="E245" s="12">
        <v>132</v>
      </c>
      <c r="G245" s="13">
        <v>151</v>
      </c>
      <c r="H245" s="12">
        <v>81</v>
      </c>
      <c r="I245" s="14">
        <v>0.38612836438923392</v>
      </c>
    </row>
    <row r="246" spans="1:9" x14ac:dyDescent="0.45">
      <c r="A246" s="13">
        <v>152</v>
      </c>
      <c r="B246" s="2">
        <v>1</v>
      </c>
      <c r="C246" s="2">
        <v>6</v>
      </c>
      <c r="D246" s="11">
        <v>9.3333333333333339</v>
      </c>
      <c r="E246" s="12">
        <v>56</v>
      </c>
      <c r="G246" s="13">
        <v>152</v>
      </c>
      <c r="H246" s="12">
        <v>32</v>
      </c>
      <c r="I246" s="14">
        <v>0.42857142857142855</v>
      </c>
    </row>
    <row r="247" spans="1:9" x14ac:dyDescent="0.45">
      <c r="A247" s="13">
        <v>153</v>
      </c>
      <c r="B247" s="2">
        <v>1</v>
      </c>
      <c r="C247" s="2">
        <v>1</v>
      </c>
      <c r="D247" s="11">
        <v>203</v>
      </c>
      <c r="E247" s="12">
        <v>203</v>
      </c>
      <c r="G247" s="13">
        <v>153</v>
      </c>
      <c r="H247" s="12">
        <v>124</v>
      </c>
      <c r="I247" s="14">
        <v>0.39520202020202017</v>
      </c>
    </row>
    <row r="248" spans="1:9" x14ac:dyDescent="0.45">
      <c r="A248" s="13">
        <v>154</v>
      </c>
      <c r="B248" s="2">
        <v>1</v>
      </c>
      <c r="C248" s="2">
        <v>6</v>
      </c>
      <c r="D248" s="11">
        <v>24</v>
      </c>
      <c r="E248" s="12">
        <v>144</v>
      </c>
      <c r="G248" s="13">
        <v>154</v>
      </c>
      <c r="H248" s="12">
        <v>86</v>
      </c>
      <c r="I248" s="14">
        <v>0.41666666666666663</v>
      </c>
    </row>
    <row r="249" spans="1:9" x14ac:dyDescent="0.45">
      <c r="A249" s="13">
        <v>155</v>
      </c>
      <c r="B249" s="2">
        <v>1</v>
      </c>
      <c r="C249" s="2">
        <v>2</v>
      </c>
      <c r="D249" s="11">
        <v>68</v>
      </c>
      <c r="E249" s="12">
        <v>136</v>
      </c>
      <c r="G249" s="13">
        <v>155</v>
      </c>
      <c r="H249" s="12">
        <v>82</v>
      </c>
      <c r="I249" s="14">
        <v>0.39816806053365195</v>
      </c>
    </row>
    <row r="250" spans="1:9" x14ac:dyDescent="0.45">
      <c r="A250" s="13">
        <v>156</v>
      </c>
      <c r="B250" s="2">
        <v>1</v>
      </c>
      <c r="C250" s="2">
        <v>4</v>
      </c>
      <c r="D250" s="11">
        <v>14</v>
      </c>
      <c r="E250" s="12">
        <v>56</v>
      </c>
      <c r="G250" s="13">
        <v>156</v>
      </c>
      <c r="H250" s="12">
        <v>32</v>
      </c>
      <c r="I250" s="14">
        <v>0.42857142857142855</v>
      </c>
    </row>
    <row r="251" spans="1:9" x14ac:dyDescent="0.45">
      <c r="A251" s="13">
        <v>157</v>
      </c>
      <c r="B251" s="2">
        <v>1</v>
      </c>
      <c r="C251" s="2">
        <v>5</v>
      </c>
      <c r="D251" s="11">
        <v>54.2</v>
      </c>
      <c r="E251" s="12">
        <v>271</v>
      </c>
      <c r="G251" s="13">
        <v>157</v>
      </c>
      <c r="H251" s="12">
        <v>163</v>
      </c>
      <c r="I251" s="14">
        <v>0.40436507936507937</v>
      </c>
    </row>
    <row r="252" spans="1:9" x14ac:dyDescent="0.45">
      <c r="A252" s="13">
        <v>158</v>
      </c>
      <c r="B252" s="2">
        <v>1</v>
      </c>
      <c r="C252" s="2">
        <v>5</v>
      </c>
      <c r="D252" s="11">
        <v>62</v>
      </c>
      <c r="E252" s="12">
        <v>310</v>
      </c>
      <c r="G252" s="13">
        <v>158</v>
      </c>
      <c r="H252" s="12">
        <v>185</v>
      </c>
      <c r="I252" s="14">
        <v>0.40825461088618986</v>
      </c>
    </row>
    <row r="253" spans="1:9" x14ac:dyDescent="0.45">
      <c r="A253" s="13">
        <v>159</v>
      </c>
      <c r="B253" s="2">
        <v>1</v>
      </c>
      <c r="C253" s="2">
        <v>1</v>
      </c>
      <c r="D253" s="11">
        <v>253</v>
      </c>
      <c r="E253" s="12">
        <v>253</v>
      </c>
      <c r="G253" s="13">
        <v>159</v>
      </c>
      <c r="H253" s="12">
        <v>150</v>
      </c>
      <c r="I253" s="14">
        <v>0.40981842900641563</v>
      </c>
    </row>
    <row r="254" spans="1:9" x14ac:dyDescent="0.45">
      <c r="A254" s="13">
        <v>160</v>
      </c>
      <c r="B254" s="2">
        <v>1</v>
      </c>
      <c r="C254" s="2">
        <v>6</v>
      </c>
      <c r="D254" s="11">
        <v>26</v>
      </c>
      <c r="E254" s="12">
        <v>156</v>
      </c>
      <c r="G254" s="13">
        <v>160</v>
      </c>
      <c r="H254" s="12">
        <v>94</v>
      </c>
      <c r="I254" s="14">
        <v>0.40277777777777779</v>
      </c>
    </row>
    <row r="255" spans="1:9" x14ac:dyDescent="0.45">
      <c r="A255" s="13">
        <v>161</v>
      </c>
      <c r="B255" s="2">
        <v>1</v>
      </c>
      <c r="C255" s="2">
        <v>6</v>
      </c>
      <c r="D255" s="11">
        <v>14</v>
      </c>
      <c r="E255" s="12">
        <v>84</v>
      </c>
      <c r="G255" s="13">
        <v>161</v>
      </c>
      <c r="H255" s="12">
        <v>48</v>
      </c>
      <c r="I255" s="14">
        <v>0.42857142857142855</v>
      </c>
    </row>
    <row r="256" spans="1:9" x14ac:dyDescent="0.45">
      <c r="A256" s="13">
        <v>162</v>
      </c>
      <c r="B256" s="2">
        <v>1</v>
      </c>
      <c r="C256" s="2">
        <v>4</v>
      </c>
      <c r="D256" s="11">
        <v>18</v>
      </c>
      <c r="E256" s="12">
        <v>72</v>
      </c>
      <c r="G256" s="13">
        <v>162</v>
      </c>
      <c r="H256" s="12">
        <v>42</v>
      </c>
      <c r="I256" s="14">
        <v>0.41666666666666669</v>
      </c>
    </row>
    <row r="257" spans="1:9" x14ac:dyDescent="0.45">
      <c r="A257" s="13">
        <v>163</v>
      </c>
      <c r="B257" s="2">
        <v>1</v>
      </c>
      <c r="C257" s="2">
        <v>1</v>
      </c>
      <c r="D257" s="11">
        <v>271</v>
      </c>
      <c r="E257" s="12">
        <v>271</v>
      </c>
      <c r="G257" s="13">
        <v>163</v>
      </c>
      <c r="H257" s="12">
        <v>164</v>
      </c>
      <c r="I257" s="14">
        <v>0.3975317693059629</v>
      </c>
    </row>
    <row r="258" spans="1:9" x14ac:dyDescent="0.45">
      <c r="A258" s="13">
        <v>164</v>
      </c>
      <c r="B258" s="2">
        <v>1</v>
      </c>
      <c r="C258" s="2">
        <v>2</v>
      </c>
      <c r="D258" s="11">
        <v>85</v>
      </c>
      <c r="E258" s="12">
        <v>170</v>
      </c>
      <c r="G258" s="13">
        <v>164</v>
      </c>
      <c r="H258" s="12">
        <v>101</v>
      </c>
      <c r="I258" s="14">
        <v>0.40522411616161619</v>
      </c>
    </row>
    <row r="259" spans="1:9" x14ac:dyDescent="0.45">
      <c r="A259" s="13">
        <v>165</v>
      </c>
      <c r="B259" s="2">
        <v>1</v>
      </c>
      <c r="C259" s="2">
        <v>3</v>
      </c>
      <c r="D259" s="11">
        <v>30</v>
      </c>
      <c r="E259" s="12">
        <v>90</v>
      </c>
      <c r="G259" s="13">
        <v>165</v>
      </c>
      <c r="H259" s="12">
        <v>54</v>
      </c>
      <c r="I259" s="14">
        <v>0.39880952380952384</v>
      </c>
    </row>
    <row r="260" spans="1:9" x14ac:dyDescent="0.45">
      <c r="A260" s="13">
        <v>166</v>
      </c>
      <c r="B260" s="2">
        <v>1</v>
      </c>
      <c r="C260" s="2">
        <v>1</v>
      </c>
      <c r="D260" s="11">
        <v>46</v>
      </c>
      <c r="E260" s="12">
        <v>46</v>
      </c>
      <c r="G260" s="13">
        <v>166</v>
      </c>
      <c r="H260" s="12">
        <v>28</v>
      </c>
      <c r="I260" s="14">
        <v>0.39130434782608697</v>
      </c>
    </row>
    <row r="261" spans="1:9" x14ac:dyDescent="0.45">
      <c r="A261" s="13">
        <v>167</v>
      </c>
      <c r="B261" s="2">
        <v>1</v>
      </c>
      <c r="C261" s="2">
        <v>6</v>
      </c>
      <c r="D261" s="11">
        <v>25.333333333333332</v>
      </c>
      <c r="E261" s="12">
        <v>152</v>
      </c>
      <c r="G261" s="13">
        <v>167</v>
      </c>
      <c r="H261" s="12">
        <v>90</v>
      </c>
      <c r="I261" s="14">
        <v>0.4066380372182829</v>
      </c>
    </row>
    <row r="262" spans="1:9" x14ac:dyDescent="0.45">
      <c r="A262" s="13">
        <v>168</v>
      </c>
      <c r="B262" s="2">
        <v>1</v>
      </c>
      <c r="C262" s="2">
        <v>4</v>
      </c>
      <c r="D262" s="11">
        <v>11</v>
      </c>
      <c r="E262" s="12">
        <v>44</v>
      </c>
      <c r="G262" s="13">
        <v>168</v>
      </c>
      <c r="H262" s="12">
        <v>26</v>
      </c>
      <c r="I262" s="14">
        <v>0.40909090909090912</v>
      </c>
    </row>
    <row r="263" spans="1:9" x14ac:dyDescent="0.45">
      <c r="A263" s="13">
        <v>169</v>
      </c>
      <c r="B263" s="2">
        <v>1</v>
      </c>
      <c r="C263" s="2">
        <v>1</v>
      </c>
      <c r="D263" s="11">
        <v>154</v>
      </c>
      <c r="E263" s="12">
        <v>154</v>
      </c>
      <c r="G263" s="13">
        <v>169</v>
      </c>
      <c r="H263" s="12">
        <v>92</v>
      </c>
      <c r="I263" s="14">
        <v>0.40060266530854766</v>
      </c>
    </row>
    <row r="264" spans="1:9" x14ac:dyDescent="0.45">
      <c r="A264" s="13">
        <v>170</v>
      </c>
      <c r="B264" s="2">
        <v>1</v>
      </c>
      <c r="C264" s="2">
        <v>2</v>
      </c>
      <c r="D264" s="11">
        <v>121.5</v>
      </c>
      <c r="E264" s="12">
        <v>243</v>
      </c>
      <c r="G264" s="13">
        <v>170</v>
      </c>
      <c r="H264" s="12">
        <v>145</v>
      </c>
      <c r="I264" s="14">
        <v>0.40067049808429123</v>
      </c>
    </row>
    <row r="265" spans="1:9" x14ac:dyDescent="0.45">
      <c r="A265" s="13">
        <v>171</v>
      </c>
      <c r="B265" s="2">
        <v>1</v>
      </c>
      <c r="C265" s="2">
        <v>6</v>
      </c>
      <c r="D265" s="11">
        <v>23.166666666666668</v>
      </c>
      <c r="E265" s="12">
        <v>139</v>
      </c>
      <c r="G265" s="13">
        <v>171</v>
      </c>
      <c r="H265" s="12">
        <v>81</v>
      </c>
      <c r="I265" s="14">
        <v>0.41843501326259946</v>
      </c>
    </row>
    <row r="266" spans="1:9" x14ac:dyDescent="0.45">
      <c r="A266" s="13">
        <v>172</v>
      </c>
      <c r="B266" s="2">
        <v>1</v>
      </c>
      <c r="C266" s="2">
        <v>3</v>
      </c>
      <c r="D266" s="11">
        <v>22.666666666666668</v>
      </c>
      <c r="E266" s="12">
        <v>68</v>
      </c>
      <c r="G266" s="13">
        <v>172</v>
      </c>
      <c r="H266" s="12">
        <v>40</v>
      </c>
      <c r="I266" s="14">
        <v>0.41176470588235292</v>
      </c>
    </row>
    <row r="267" spans="1:9" x14ac:dyDescent="0.45">
      <c r="A267" s="13">
        <v>173</v>
      </c>
      <c r="B267" s="2">
        <v>1</v>
      </c>
      <c r="C267" s="2">
        <v>3</v>
      </c>
      <c r="D267" s="11">
        <v>59</v>
      </c>
      <c r="E267" s="12">
        <v>177</v>
      </c>
      <c r="G267" s="13">
        <v>173</v>
      </c>
      <c r="H267" s="12">
        <v>105</v>
      </c>
      <c r="I267" s="14">
        <v>0.40682870370370372</v>
      </c>
    </row>
    <row r="268" spans="1:9" x14ac:dyDescent="0.45">
      <c r="A268" s="13">
        <v>174</v>
      </c>
      <c r="B268" s="2">
        <v>1</v>
      </c>
      <c r="C268" s="2">
        <v>5</v>
      </c>
      <c r="D268" s="11">
        <v>12</v>
      </c>
      <c r="E268" s="12">
        <v>60</v>
      </c>
      <c r="G268" s="13">
        <v>174</v>
      </c>
      <c r="H268" s="12">
        <v>36</v>
      </c>
      <c r="I268" s="14">
        <v>0.4</v>
      </c>
    </row>
    <row r="269" spans="1:9" x14ac:dyDescent="0.45">
      <c r="A269" s="13">
        <v>175</v>
      </c>
      <c r="B269" s="2">
        <v>1</v>
      </c>
      <c r="C269" s="2">
        <v>3</v>
      </c>
      <c r="D269" s="11">
        <v>48</v>
      </c>
      <c r="E269" s="12">
        <v>144</v>
      </c>
      <c r="G269" s="13">
        <v>175</v>
      </c>
      <c r="H269" s="12">
        <v>85</v>
      </c>
      <c r="I269" s="14">
        <v>0.41145833333333337</v>
      </c>
    </row>
    <row r="270" spans="1:9" x14ac:dyDescent="0.45">
      <c r="A270" s="13">
        <v>176</v>
      </c>
      <c r="B270" s="2">
        <v>1</v>
      </c>
      <c r="C270" s="2">
        <v>4</v>
      </c>
      <c r="D270" s="11">
        <v>15.75</v>
      </c>
      <c r="E270" s="12">
        <v>63</v>
      </c>
      <c r="G270" s="13">
        <v>176</v>
      </c>
      <c r="H270" s="12">
        <v>39</v>
      </c>
      <c r="I270" s="14">
        <v>0.38095238095238093</v>
      </c>
    </row>
    <row r="271" spans="1:9" x14ac:dyDescent="0.45">
      <c r="A271" s="13">
        <v>177</v>
      </c>
      <c r="B271" s="2">
        <v>1</v>
      </c>
      <c r="C271" s="2">
        <v>1</v>
      </c>
      <c r="D271" s="11">
        <v>173</v>
      </c>
      <c r="E271" s="12">
        <v>173</v>
      </c>
      <c r="G271" s="13">
        <v>177</v>
      </c>
      <c r="H271" s="12">
        <v>102</v>
      </c>
      <c r="I271" s="14">
        <v>0.41043715056872954</v>
      </c>
    </row>
    <row r="272" spans="1:9" x14ac:dyDescent="0.45">
      <c r="A272" s="13">
        <v>178</v>
      </c>
      <c r="B272" s="2">
        <v>1</v>
      </c>
      <c r="C272" s="2">
        <v>6</v>
      </c>
      <c r="D272" s="11">
        <v>34.666666666666664</v>
      </c>
      <c r="E272" s="12">
        <v>208</v>
      </c>
      <c r="G272" s="13">
        <v>178</v>
      </c>
      <c r="H272" s="12">
        <v>125</v>
      </c>
      <c r="I272" s="14">
        <v>0.40075757575757576</v>
      </c>
    </row>
    <row r="273" spans="1:9" x14ac:dyDescent="0.45">
      <c r="A273" s="13">
        <v>179</v>
      </c>
      <c r="B273" s="2">
        <v>1</v>
      </c>
      <c r="C273" s="2">
        <v>2</v>
      </c>
      <c r="D273" s="11">
        <v>31</v>
      </c>
      <c r="E273" s="12">
        <v>62</v>
      </c>
      <c r="G273" s="13">
        <v>179</v>
      </c>
      <c r="H273" s="12">
        <v>38</v>
      </c>
      <c r="I273" s="14">
        <v>0.38709677419354838</v>
      </c>
    </row>
    <row r="274" spans="1:9" x14ac:dyDescent="0.45">
      <c r="A274" s="13">
        <v>180</v>
      </c>
      <c r="B274" s="2">
        <v>1</v>
      </c>
      <c r="C274" s="2">
        <v>1</v>
      </c>
      <c r="D274" s="11">
        <v>166</v>
      </c>
      <c r="E274" s="12">
        <v>166</v>
      </c>
      <c r="G274" s="13">
        <v>180</v>
      </c>
      <c r="H274" s="12">
        <v>99</v>
      </c>
      <c r="I274" s="14">
        <v>0.40530012771392088</v>
      </c>
    </row>
    <row r="275" spans="1:9" x14ac:dyDescent="0.45">
      <c r="A275" s="13">
        <v>181</v>
      </c>
      <c r="B275" s="2">
        <v>1</v>
      </c>
      <c r="C275" s="2">
        <v>1</v>
      </c>
      <c r="D275" s="11">
        <v>27</v>
      </c>
      <c r="E275" s="12">
        <v>27</v>
      </c>
      <c r="G275" s="13">
        <v>181</v>
      </c>
      <c r="H275" s="12">
        <v>16</v>
      </c>
      <c r="I275" s="14">
        <v>0.40740740740740738</v>
      </c>
    </row>
    <row r="276" spans="1:9" x14ac:dyDescent="0.45">
      <c r="A276" s="13">
        <v>182</v>
      </c>
      <c r="B276" s="2">
        <v>1</v>
      </c>
      <c r="C276" s="2">
        <v>2</v>
      </c>
      <c r="D276" s="11">
        <v>19</v>
      </c>
      <c r="E276" s="12">
        <v>38</v>
      </c>
      <c r="G276" s="13">
        <v>182</v>
      </c>
      <c r="H276" s="12">
        <v>22</v>
      </c>
      <c r="I276" s="14">
        <v>0.42105263157894735</v>
      </c>
    </row>
    <row r="277" spans="1:9" x14ac:dyDescent="0.45">
      <c r="A277" s="13">
        <v>183</v>
      </c>
      <c r="B277" s="2">
        <v>1</v>
      </c>
      <c r="C277" s="2">
        <v>1</v>
      </c>
      <c r="D277" s="11">
        <v>255</v>
      </c>
      <c r="E277" s="12">
        <v>255</v>
      </c>
      <c r="G277" s="13">
        <v>183</v>
      </c>
      <c r="H277" s="12">
        <v>152</v>
      </c>
      <c r="I277" s="14">
        <v>0.40733173076923079</v>
      </c>
    </row>
    <row r="278" spans="1:9" x14ac:dyDescent="0.45">
      <c r="A278" s="13">
        <v>184</v>
      </c>
      <c r="B278" s="2">
        <v>1</v>
      </c>
      <c r="C278" s="2">
        <v>6</v>
      </c>
      <c r="D278" s="11">
        <v>34.166666666666664</v>
      </c>
      <c r="E278" s="12">
        <v>205</v>
      </c>
      <c r="G278" s="13">
        <v>184</v>
      </c>
      <c r="H278" s="12">
        <v>120</v>
      </c>
      <c r="I278" s="14">
        <v>0.41199294532627867</v>
      </c>
    </row>
    <row r="279" spans="1:9" x14ac:dyDescent="0.45">
      <c r="A279" s="13">
        <v>185</v>
      </c>
      <c r="B279" s="2">
        <v>1</v>
      </c>
      <c r="C279" s="2">
        <v>2</v>
      </c>
      <c r="D279" s="11">
        <v>45.5</v>
      </c>
      <c r="E279" s="12">
        <v>91</v>
      </c>
      <c r="G279" s="13">
        <v>185</v>
      </c>
      <c r="H279" s="12">
        <v>55</v>
      </c>
      <c r="I279" s="14">
        <v>0.40476190476190477</v>
      </c>
    </row>
    <row r="280" spans="1:9" x14ac:dyDescent="0.45">
      <c r="A280" s="13">
        <v>186</v>
      </c>
      <c r="B280" s="2">
        <v>1</v>
      </c>
      <c r="C280" s="2">
        <v>6</v>
      </c>
      <c r="D280" s="11">
        <v>45</v>
      </c>
      <c r="E280" s="12">
        <v>270</v>
      </c>
      <c r="G280" s="13">
        <v>186</v>
      </c>
      <c r="H280" s="12">
        <v>162</v>
      </c>
      <c r="I280" s="14">
        <v>0.40025139386698533</v>
      </c>
    </row>
    <row r="281" spans="1:9" x14ac:dyDescent="0.45">
      <c r="A281" s="13">
        <v>187</v>
      </c>
      <c r="B281" s="2">
        <v>1</v>
      </c>
      <c r="C281" s="2">
        <v>1</v>
      </c>
      <c r="D281" s="11">
        <v>208</v>
      </c>
      <c r="E281" s="12">
        <v>208</v>
      </c>
      <c r="G281" s="13">
        <v>187</v>
      </c>
      <c r="H281" s="12">
        <v>122</v>
      </c>
      <c r="I281" s="14">
        <v>0.41401053495373979</v>
      </c>
    </row>
    <row r="282" spans="1:9" x14ac:dyDescent="0.45">
      <c r="A282" s="13">
        <v>188</v>
      </c>
      <c r="B282" s="2">
        <v>1</v>
      </c>
      <c r="C282" s="2">
        <v>4</v>
      </c>
      <c r="D282" s="11">
        <v>20.75</v>
      </c>
      <c r="E282" s="12">
        <v>83</v>
      </c>
      <c r="G282" s="13">
        <v>188</v>
      </c>
      <c r="H282" s="12">
        <v>49</v>
      </c>
      <c r="I282" s="14">
        <v>0.4050868486352357</v>
      </c>
    </row>
    <row r="283" spans="1:9" x14ac:dyDescent="0.45">
      <c r="A283" s="13">
        <v>189</v>
      </c>
      <c r="B283" s="2">
        <v>1</v>
      </c>
      <c r="C283" s="2">
        <v>4</v>
      </c>
      <c r="D283" s="11">
        <v>48</v>
      </c>
      <c r="E283" s="12">
        <v>192</v>
      </c>
      <c r="G283" s="13">
        <v>189</v>
      </c>
      <c r="H283" s="12">
        <v>112</v>
      </c>
      <c r="I283" s="14">
        <v>0.41716943187531424</v>
      </c>
    </row>
    <row r="284" spans="1:9" x14ac:dyDescent="0.45">
      <c r="A284" s="13">
        <v>190</v>
      </c>
      <c r="B284" s="2">
        <v>1</v>
      </c>
      <c r="C284" s="2">
        <v>2</v>
      </c>
      <c r="D284" s="11">
        <v>101</v>
      </c>
      <c r="E284" s="12">
        <v>202</v>
      </c>
      <c r="G284" s="13">
        <v>190</v>
      </c>
      <c r="H284" s="12">
        <v>123</v>
      </c>
      <c r="I284" s="14">
        <v>0.40268719806763287</v>
      </c>
    </row>
    <row r="285" spans="1:9" x14ac:dyDescent="0.45">
      <c r="A285" s="13">
        <v>191</v>
      </c>
      <c r="B285" s="2">
        <v>1</v>
      </c>
      <c r="C285" s="2">
        <v>6</v>
      </c>
      <c r="D285" s="11">
        <v>27</v>
      </c>
      <c r="E285" s="12">
        <v>162</v>
      </c>
      <c r="G285" s="13">
        <v>191</v>
      </c>
      <c r="H285" s="12">
        <v>96</v>
      </c>
      <c r="I285" s="14">
        <v>0.40689655172413797</v>
      </c>
    </row>
    <row r="286" spans="1:9" x14ac:dyDescent="0.45">
      <c r="A286" s="13">
        <v>192</v>
      </c>
      <c r="B286" s="2">
        <v>1</v>
      </c>
      <c r="C286" s="2">
        <v>4</v>
      </c>
      <c r="D286" s="11">
        <v>18.75</v>
      </c>
      <c r="E286" s="12">
        <v>75</v>
      </c>
      <c r="G286" s="13">
        <v>192</v>
      </c>
      <c r="H286" s="12">
        <v>45</v>
      </c>
      <c r="I286" s="14">
        <v>0.4</v>
      </c>
    </row>
    <row r="287" spans="1:9" x14ac:dyDescent="0.45">
      <c r="A287" s="13">
        <v>193</v>
      </c>
      <c r="B287" s="2">
        <v>1</v>
      </c>
      <c r="C287" s="2">
        <v>5</v>
      </c>
      <c r="D287" s="11">
        <v>44</v>
      </c>
      <c r="E287" s="12">
        <v>220</v>
      </c>
      <c r="G287" s="13">
        <v>193</v>
      </c>
      <c r="H287" s="12">
        <v>132</v>
      </c>
      <c r="I287" s="14">
        <v>0.40266939179982658</v>
      </c>
    </row>
    <row r="288" spans="1:9" x14ac:dyDescent="0.45">
      <c r="A288" s="13">
        <v>194</v>
      </c>
      <c r="B288" s="2">
        <v>1</v>
      </c>
      <c r="C288" s="2">
        <v>6</v>
      </c>
      <c r="D288" s="11">
        <v>16</v>
      </c>
      <c r="E288" s="12">
        <v>96</v>
      </c>
      <c r="G288" s="13">
        <v>194</v>
      </c>
      <c r="H288" s="12">
        <v>58</v>
      </c>
      <c r="I288" s="14">
        <v>0.39696969696969697</v>
      </c>
    </row>
    <row r="289" spans="1:9" x14ac:dyDescent="0.45">
      <c r="A289" s="13">
        <v>195</v>
      </c>
      <c r="B289" s="2">
        <v>1</v>
      </c>
      <c r="C289" s="2">
        <v>1</v>
      </c>
      <c r="D289" s="11">
        <v>50</v>
      </c>
      <c r="E289" s="12">
        <v>50</v>
      </c>
      <c r="G289" s="13">
        <v>195</v>
      </c>
      <c r="H289" s="12">
        <v>30</v>
      </c>
      <c r="I289" s="14">
        <v>0.4</v>
      </c>
    </row>
    <row r="290" spans="1:9" x14ac:dyDescent="0.45">
      <c r="A290" s="13">
        <v>196</v>
      </c>
      <c r="B290" s="2">
        <v>1</v>
      </c>
      <c r="C290" s="2">
        <v>3</v>
      </c>
      <c r="D290" s="11">
        <v>63.666666666666664</v>
      </c>
      <c r="E290" s="12">
        <v>191</v>
      </c>
      <c r="G290" s="13">
        <v>196</v>
      </c>
      <c r="H290" s="12">
        <v>113</v>
      </c>
      <c r="I290" s="14">
        <v>0.40841721996144786</v>
      </c>
    </row>
    <row r="291" spans="1:9" x14ac:dyDescent="0.45">
      <c r="A291" s="13">
        <v>197</v>
      </c>
      <c r="B291" s="2">
        <v>1</v>
      </c>
      <c r="C291" s="2">
        <v>6</v>
      </c>
      <c r="D291" s="11">
        <v>21.5</v>
      </c>
      <c r="E291" s="12">
        <v>129</v>
      </c>
      <c r="G291" s="13">
        <v>197</v>
      </c>
      <c r="H291" s="12">
        <v>76</v>
      </c>
      <c r="I291" s="14">
        <v>0.40958605664488013</v>
      </c>
    </row>
    <row r="292" spans="1:9" x14ac:dyDescent="0.45">
      <c r="A292" s="13">
        <v>198</v>
      </c>
      <c r="B292" s="2">
        <v>1</v>
      </c>
      <c r="C292" s="2">
        <v>4</v>
      </c>
      <c r="D292" s="11">
        <v>13.5</v>
      </c>
      <c r="E292" s="12">
        <v>54</v>
      </c>
      <c r="G292" s="13">
        <v>198</v>
      </c>
      <c r="H292" s="12">
        <v>32</v>
      </c>
      <c r="I292" s="14">
        <v>0.40740740740740738</v>
      </c>
    </row>
    <row r="293" spans="1:9" x14ac:dyDescent="0.45">
      <c r="A293" s="13">
        <v>199</v>
      </c>
      <c r="B293" s="2">
        <v>1</v>
      </c>
      <c r="C293" s="2">
        <v>5</v>
      </c>
      <c r="D293" s="11">
        <v>52.2</v>
      </c>
      <c r="E293" s="12">
        <v>261</v>
      </c>
      <c r="G293" s="13">
        <v>199</v>
      </c>
      <c r="H293" s="12">
        <v>156</v>
      </c>
      <c r="I293" s="14">
        <v>0.40053822295201608</v>
      </c>
    </row>
    <row r="294" spans="1:9" x14ac:dyDescent="0.45">
      <c r="A294" s="13">
        <v>200</v>
      </c>
      <c r="B294" s="2">
        <v>1</v>
      </c>
      <c r="C294" s="2">
        <v>4</v>
      </c>
      <c r="D294" s="11">
        <v>22</v>
      </c>
      <c r="E294" s="12">
        <v>88</v>
      </c>
      <c r="G294" s="13">
        <v>200</v>
      </c>
      <c r="H294" s="12">
        <v>52</v>
      </c>
      <c r="I294" s="14">
        <v>0.41052631578947368</v>
      </c>
    </row>
    <row r="295" spans="1:9" x14ac:dyDescent="0.45">
      <c r="A295" s="13">
        <v>201</v>
      </c>
      <c r="B295" s="2">
        <v>1</v>
      </c>
      <c r="C295" s="2">
        <v>5</v>
      </c>
      <c r="D295" s="11">
        <v>14.4</v>
      </c>
      <c r="E295" s="12">
        <v>72</v>
      </c>
      <c r="G295" s="13">
        <v>201</v>
      </c>
      <c r="H295" s="12">
        <v>42</v>
      </c>
      <c r="I295" s="14">
        <v>0.41666666666666669</v>
      </c>
    </row>
    <row r="296" spans="1:9" x14ac:dyDescent="0.45">
      <c r="A296" s="13">
        <v>202</v>
      </c>
      <c r="B296" s="2">
        <v>1</v>
      </c>
      <c r="C296" s="2">
        <v>5</v>
      </c>
      <c r="D296" s="11">
        <v>41.2</v>
      </c>
      <c r="E296" s="12">
        <v>206</v>
      </c>
      <c r="G296" s="13">
        <v>202</v>
      </c>
      <c r="H296" s="12">
        <v>126</v>
      </c>
      <c r="I296" s="14">
        <v>0.39513888888888893</v>
      </c>
    </row>
    <row r="297" spans="1:9" x14ac:dyDescent="0.45">
      <c r="A297" s="13">
        <v>203</v>
      </c>
      <c r="B297" s="2">
        <v>1</v>
      </c>
      <c r="C297" s="2">
        <v>2</v>
      </c>
      <c r="D297" s="11">
        <v>78</v>
      </c>
      <c r="E297" s="12">
        <v>156</v>
      </c>
      <c r="G297" s="13">
        <v>203</v>
      </c>
      <c r="H297" s="12">
        <v>96</v>
      </c>
      <c r="I297" s="14">
        <v>0.38402457757296465</v>
      </c>
    </row>
    <row r="298" spans="1:9" x14ac:dyDescent="0.45">
      <c r="A298" s="13">
        <v>204</v>
      </c>
      <c r="B298" s="2">
        <v>1</v>
      </c>
      <c r="C298" s="2">
        <v>5</v>
      </c>
      <c r="D298" s="11">
        <v>9.6</v>
      </c>
      <c r="E298" s="12">
        <v>48</v>
      </c>
      <c r="G298" s="13">
        <v>204</v>
      </c>
      <c r="H298" s="12">
        <v>28</v>
      </c>
      <c r="I298" s="14">
        <v>0.41666666666666669</v>
      </c>
    </row>
    <row r="299" spans="1:9" x14ac:dyDescent="0.45">
      <c r="A299" s="13">
        <v>205</v>
      </c>
      <c r="B299" s="2">
        <v>1</v>
      </c>
      <c r="C299" s="2">
        <v>1</v>
      </c>
      <c r="D299" s="11">
        <v>61</v>
      </c>
      <c r="E299" s="12">
        <v>61</v>
      </c>
      <c r="G299" s="13">
        <v>205</v>
      </c>
      <c r="H299" s="12">
        <v>36</v>
      </c>
      <c r="I299" s="14">
        <v>0.4100215517241379</v>
      </c>
    </row>
    <row r="300" spans="1:9" x14ac:dyDescent="0.45">
      <c r="A300" s="13">
        <v>206</v>
      </c>
      <c r="B300" s="2">
        <v>1</v>
      </c>
      <c r="C300" s="2">
        <v>6</v>
      </c>
      <c r="D300" s="11">
        <v>5</v>
      </c>
      <c r="E300" s="12">
        <v>30</v>
      </c>
      <c r="G300" s="13">
        <v>206</v>
      </c>
      <c r="H300" s="12">
        <v>18</v>
      </c>
      <c r="I300" s="14">
        <v>0.4</v>
      </c>
    </row>
    <row r="301" spans="1:9" x14ac:dyDescent="0.45">
      <c r="A301" s="13">
        <v>207</v>
      </c>
      <c r="B301" s="2">
        <v>1</v>
      </c>
      <c r="C301" s="2">
        <v>3</v>
      </c>
      <c r="D301" s="11">
        <v>60</v>
      </c>
      <c r="E301" s="12">
        <v>180</v>
      </c>
      <c r="G301" s="13">
        <v>207</v>
      </c>
      <c r="H301" s="12">
        <v>108</v>
      </c>
      <c r="I301" s="14">
        <v>0.40339123242349045</v>
      </c>
    </row>
    <row r="302" spans="1:9" x14ac:dyDescent="0.45">
      <c r="A302" s="13">
        <v>208</v>
      </c>
      <c r="B302" s="2">
        <v>1</v>
      </c>
      <c r="C302" s="2">
        <v>4</v>
      </c>
      <c r="D302" s="11">
        <v>45</v>
      </c>
      <c r="E302" s="12">
        <v>180</v>
      </c>
      <c r="G302" s="13">
        <v>208</v>
      </c>
      <c r="H302" s="12">
        <v>109</v>
      </c>
      <c r="I302" s="14">
        <v>0.39837962962962958</v>
      </c>
    </row>
    <row r="303" spans="1:9" x14ac:dyDescent="0.45">
      <c r="A303" s="13">
        <v>209</v>
      </c>
      <c r="B303" s="2">
        <v>1</v>
      </c>
      <c r="C303" s="2">
        <v>6</v>
      </c>
      <c r="D303" s="11">
        <v>35.666666666666664</v>
      </c>
      <c r="E303" s="12">
        <v>214</v>
      </c>
      <c r="G303" s="13">
        <v>209</v>
      </c>
      <c r="H303" s="12">
        <v>127</v>
      </c>
      <c r="I303" s="14">
        <v>0.4065364941963408</v>
      </c>
    </row>
    <row r="304" spans="1:9" x14ac:dyDescent="0.45">
      <c r="A304" s="13">
        <v>210</v>
      </c>
      <c r="B304" s="2">
        <v>1</v>
      </c>
      <c r="C304" s="2">
        <v>4</v>
      </c>
      <c r="D304" s="11">
        <v>48.75</v>
      </c>
      <c r="E304" s="12">
        <v>195</v>
      </c>
      <c r="G304" s="13">
        <v>210</v>
      </c>
      <c r="H304" s="12">
        <v>120</v>
      </c>
      <c r="I304" s="14">
        <v>0.3931547619047619</v>
      </c>
    </row>
    <row r="305" spans="1:9" x14ac:dyDescent="0.45">
      <c r="A305" s="13">
        <v>211</v>
      </c>
      <c r="B305" s="2">
        <v>1</v>
      </c>
      <c r="C305" s="2">
        <v>2</v>
      </c>
      <c r="D305" s="11">
        <v>84.5</v>
      </c>
      <c r="E305" s="12">
        <v>169</v>
      </c>
      <c r="G305" s="13">
        <v>211</v>
      </c>
      <c r="H305" s="12">
        <v>101</v>
      </c>
      <c r="I305" s="14">
        <v>0.40634920634920635</v>
      </c>
    </row>
    <row r="306" spans="1:9" x14ac:dyDescent="0.45">
      <c r="A306" s="13">
        <v>212</v>
      </c>
      <c r="B306" s="2">
        <v>1</v>
      </c>
      <c r="C306" s="2">
        <v>6</v>
      </c>
      <c r="D306" s="11">
        <v>40.833333333333336</v>
      </c>
      <c r="E306" s="12">
        <v>245</v>
      </c>
      <c r="G306" s="13">
        <v>212</v>
      </c>
      <c r="H306" s="12">
        <v>144</v>
      </c>
      <c r="I306" s="14">
        <v>0.40815018315018314</v>
      </c>
    </row>
    <row r="307" spans="1:9" x14ac:dyDescent="0.45">
      <c r="A307" s="13">
        <v>213</v>
      </c>
      <c r="B307" s="2">
        <v>1</v>
      </c>
      <c r="C307" s="2">
        <v>6</v>
      </c>
      <c r="D307" s="11">
        <v>14.5</v>
      </c>
      <c r="E307" s="12">
        <v>87</v>
      </c>
      <c r="G307" s="13">
        <v>213</v>
      </c>
      <c r="H307" s="12">
        <v>52</v>
      </c>
      <c r="I307" s="14">
        <v>0.40370370370370368</v>
      </c>
    </row>
    <row r="308" spans="1:9" x14ac:dyDescent="0.45">
      <c r="A308" s="13">
        <v>214</v>
      </c>
      <c r="B308" s="2">
        <v>1</v>
      </c>
      <c r="C308" s="2">
        <v>4</v>
      </c>
      <c r="D308" s="11">
        <v>57</v>
      </c>
      <c r="E308" s="12">
        <v>228</v>
      </c>
      <c r="G308" s="13">
        <v>214</v>
      </c>
      <c r="H308" s="12">
        <v>139</v>
      </c>
      <c r="I308" s="14">
        <v>0.39558823529411763</v>
      </c>
    </row>
    <row r="309" spans="1:9" x14ac:dyDescent="0.45">
      <c r="A309" s="13">
        <v>215</v>
      </c>
      <c r="B309" s="2">
        <v>1</v>
      </c>
      <c r="C309" s="2">
        <v>4</v>
      </c>
      <c r="D309" s="11">
        <v>39.5</v>
      </c>
      <c r="E309" s="12">
        <v>158</v>
      </c>
      <c r="G309" s="13">
        <v>215</v>
      </c>
      <c r="H309" s="12">
        <v>94</v>
      </c>
      <c r="I309" s="14">
        <v>0.40588235294117647</v>
      </c>
    </row>
    <row r="310" spans="1:9" x14ac:dyDescent="0.45">
      <c r="A310" s="13">
        <v>216</v>
      </c>
      <c r="B310" s="2">
        <v>1</v>
      </c>
      <c r="C310" s="2">
        <v>6</v>
      </c>
      <c r="D310" s="11">
        <v>23.666666666666668</v>
      </c>
      <c r="E310" s="12">
        <v>142</v>
      </c>
      <c r="G310" s="13">
        <v>216</v>
      </c>
      <c r="H310" s="12">
        <v>86</v>
      </c>
      <c r="I310" s="14">
        <v>0.39611992945326274</v>
      </c>
    </row>
    <row r="311" spans="1:9" x14ac:dyDescent="0.45">
      <c r="A311" s="13">
        <v>217</v>
      </c>
      <c r="B311" s="2">
        <v>1</v>
      </c>
      <c r="C311" s="2">
        <v>2</v>
      </c>
      <c r="D311" s="11">
        <v>48</v>
      </c>
      <c r="E311" s="12">
        <v>96</v>
      </c>
      <c r="G311" s="13">
        <v>217</v>
      </c>
      <c r="H311" s="12">
        <v>57</v>
      </c>
      <c r="I311" s="14">
        <v>0.40625</v>
      </c>
    </row>
    <row r="312" spans="1:9" x14ac:dyDescent="0.45">
      <c r="A312" s="13">
        <v>218</v>
      </c>
      <c r="B312" s="2">
        <v>1</v>
      </c>
      <c r="C312" s="2">
        <v>3</v>
      </c>
      <c r="D312" s="11">
        <v>61.333333333333336</v>
      </c>
      <c r="E312" s="12">
        <v>184</v>
      </c>
      <c r="G312" s="13">
        <v>218</v>
      </c>
      <c r="H312" s="12">
        <v>109</v>
      </c>
      <c r="I312" s="14">
        <v>0.40658812893748059</v>
      </c>
    </row>
    <row r="313" spans="1:9" x14ac:dyDescent="0.45">
      <c r="A313" s="13">
        <v>219</v>
      </c>
      <c r="B313" s="2">
        <v>1</v>
      </c>
      <c r="C313" s="2">
        <v>5</v>
      </c>
      <c r="D313" s="11">
        <v>27.8</v>
      </c>
      <c r="E313" s="12">
        <v>139</v>
      </c>
      <c r="G313" s="13">
        <v>219</v>
      </c>
      <c r="H313" s="12">
        <v>85</v>
      </c>
      <c r="I313" s="14">
        <v>0.3892005610098177</v>
      </c>
    </row>
    <row r="314" spans="1:9" x14ac:dyDescent="0.45">
      <c r="A314" s="13">
        <v>220</v>
      </c>
      <c r="B314" s="2">
        <v>1</v>
      </c>
      <c r="C314" s="2">
        <v>6</v>
      </c>
      <c r="D314" s="11">
        <v>4</v>
      </c>
      <c r="E314" s="12">
        <v>24</v>
      </c>
      <c r="G314" s="13">
        <v>220</v>
      </c>
      <c r="H314" s="12">
        <v>14</v>
      </c>
      <c r="I314" s="14">
        <v>0.41666666666666669</v>
      </c>
    </row>
    <row r="315" spans="1:9" x14ac:dyDescent="0.45">
      <c r="A315" s="13">
        <v>221</v>
      </c>
      <c r="B315" s="2">
        <v>1</v>
      </c>
      <c r="C315" s="2">
        <v>1</v>
      </c>
      <c r="D315" s="11">
        <v>193</v>
      </c>
      <c r="E315" s="12">
        <v>193</v>
      </c>
      <c r="G315" s="13">
        <v>221</v>
      </c>
      <c r="H315" s="12">
        <v>114</v>
      </c>
      <c r="I315" s="14">
        <v>0.41060260311020963</v>
      </c>
    </row>
    <row r="316" spans="1:9" x14ac:dyDescent="0.45">
      <c r="A316" s="13">
        <v>222</v>
      </c>
      <c r="B316" s="2">
        <v>1</v>
      </c>
      <c r="C316" s="2">
        <v>3</v>
      </c>
      <c r="D316" s="11">
        <v>32.333333333333336</v>
      </c>
      <c r="E316" s="12">
        <v>97</v>
      </c>
      <c r="G316" s="13">
        <v>222</v>
      </c>
      <c r="H316" s="12">
        <v>58</v>
      </c>
      <c r="I316" s="14">
        <v>0.40993788819875776</v>
      </c>
    </row>
    <row r="317" spans="1:9" x14ac:dyDescent="0.45">
      <c r="A317" s="13">
        <v>223</v>
      </c>
      <c r="B317" s="2">
        <v>1</v>
      </c>
      <c r="C317" s="2">
        <v>2</v>
      </c>
      <c r="D317" s="11">
        <v>16</v>
      </c>
      <c r="E317" s="12">
        <v>32</v>
      </c>
      <c r="G317" s="13">
        <v>223</v>
      </c>
      <c r="H317" s="12">
        <v>19</v>
      </c>
      <c r="I317" s="14">
        <v>0.40625</v>
      </c>
    </row>
    <row r="318" spans="1:9" x14ac:dyDescent="0.45">
      <c r="A318" s="13">
        <v>224</v>
      </c>
      <c r="B318" s="2">
        <v>1</v>
      </c>
      <c r="C318" s="2">
        <v>6</v>
      </c>
      <c r="D318" s="11">
        <v>8.6666666666666661</v>
      </c>
      <c r="E318" s="12">
        <v>52</v>
      </c>
      <c r="G318" s="13">
        <v>224</v>
      </c>
      <c r="H318" s="12">
        <v>30</v>
      </c>
      <c r="I318" s="14">
        <v>0.42307692307692307</v>
      </c>
    </row>
    <row r="319" spans="1:9" x14ac:dyDescent="0.45">
      <c r="A319" s="13">
        <v>225</v>
      </c>
      <c r="B319" s="2">
        <v>1</v>
      </c>
      <c r="C319" s="2">
        <v>4</v>
      </c>
      <c r="D319" s="11">
        <v>42</v>
      </c>
      <c r="E319" s="12">
        <v>168</v>
      </c>
      <c r="G319" s="13">
        <v>225</v>
      </c>
      <c r="H319" s="12">
        <v>102</v>
      </c>
      <c r="I319" s="14">
        <v>0.39262187088274048</v>
      </c>
    </row>
    <row r="320" spans="1:9" x14ac:dyDescent="0.45">
      <c r="A320" s="13">
        <v>226</v>
      </c>
      <c r="B320" s="2">
        <v>1</v>
      </c>
      <c r="C320" s="2">
        <v>6</v>
      </c>
      <c r="D320" s="11">
        <v>28.5</v>
      </c>
      <c r="E320" s="12">
        <v>171</v>
      </c>
      <c r="G320" s="13">
        <v>226</v>
      </c>
      <c r="H320" s="12">
        <v>102</v>
      </c>
      <c r="I320" s="14">
        <v>0.40053822295201602</v>
      </c>
    </row>
    <row r="321" spans="1:9" x14ac:dyDescent="0.45">
      <c r="A321" s="13">
        <v>227</v>
      </c>
      <c r="B321" s="2">
        <v>1</v>
      </c>
      <c r="C321" s="2">
        <v>6</v>
      </c>
      <c r="D321" s="11">
        <v>35.166666666666664</v>
      </c>
      <c r="E321" s="12">
        <v>211</v>
      </c>
      <c r="G321" s="13">
        <v>227</v>
      </c>
      <c r="H321" s="12">
        <v>127</v>
      </c>
      <c r="I321" s="14">
        <v>0.40656856584275936</v>
      </c>
    </row>
    <row r="322" spans="1:9" x14ac:dyDescent="0.45">
      <c r="A322" s="13">
        <v>228</v>
      </c>
      <c r="B322" s="2">
        <v>1</v>
      </c>
      <c r="C322" s="2">
        <v>4</v>
      </c>
      <c r="D322" s="11">
        <v>17.25</v>
      </c>
      <c r="E322" s="12">
        <v>69</v>
      </c>
      <c r="G322" s="13">
        <v>228</v>
      </c>
      <c r="H322" s="12">
        <v>42</v>
      </c>
      <c r="I322" s="14">
        <v>0.39130434782608697</v>
      </c>
    </row>
    <row r="323" spans="1:9" x14ac:dyDescent="0.45">
      <c r="A323" s="13">
        <v>229</v>
      </c>
      <c r="B323" s="2">
        <v>1</v>
      </c>
      <c r="C323" s="2">
        <v>3</v>
      </c>
      <c r="D323" s="11">
        <v>41.333333333333336</v>
      </c>
      <c r="E323" s="12">
        <v>124</v>
      </c>
      <c r="G323" s="13">
        <v>229</v>
      </c>
      <c r="H323" s="12">
        <v>74</v>
      </c>
      <c r="I323" s="14">
        <v>0.40436507936507937</v>
      </c>
    </row>
    <row r="324" spans="1:9" x14ac:dyDescent="0.45">
      <c r="A324" s="13">
        <v>230</v>
      </c>
      <c r="B324" s="2">
        <v>1</v>
      </c>
      <c r="C324" s="2">
        <v>5</v>
      </c>
      <c r="D324" s="11">
        <v>42.8</v>
      </c>
      <c r="E324" s="12">
        <v>214</v>
      </c>
      <c r="G324" s="13">
        <v>230</v>
      </c>
      <c r="H324" s="12">
        <v>127</v>
      </c>
      <c r="I324" s="14">
        <v>0.4073060675883256</v>
      </c>
    </row>
    <row r="325" spans="1:9" x14ac:dyDescent="0.45">
      <c r="A325" s="13">
        <v>231</v>
      </c>
      <c r="B325" s="2">
        <v>1</v>
      </c>
      <c r="C325" s="2">
        <v>2</v>
      </c>
      <c r="D325" s="11">
        <v>104</v>
      </c>
      <c r="E325" s="12">
        <v>208</v>
      </c>
      <c r="G325" s="13">
        <v>231</v>
      </c>
      <c r="H325" s="12">
        <v>125</v>
      </c>
      <c r="I325" s="14">
        <v>0.39343831374191907</v>
      </c>
    </row>
    <row r="326" spans="1:9" x14ac:dyDescent="0.45">
      <c r="A326" s="13">
        <v>232</v>
      </c>
      <c r="B326" s="2">
        <v>1</v>
      </c>
      <c r="C326" s="2">
        <v>2</v>
      </c>
      <c r="D326" s="11">
        <v>95</v>
      </c>
      <c r="E326" s="12">
        <v>190</v>
      </c>
      <c r="G326" s="13">
        <v>232</v>
      </c>
      <c r="H326" s="12">
        <v>112</v>
      </c>
      <c r="I326" s="14">
        <v>0.41178774928774931</v>
      </c>
    </row>
    <row r="327" spans="1:9" x14ac:dyDescent="0.45">
      <c r="A327" s="13">
        <v>233</v>
      </c>
      <c r="B327" s="2">
        <v>1</v>
      </c>
      <c r="C327" s="2">
        <v>1</v>
      </c>
      <c r="D327" s="11">
        <v>38</v>
      </c>
      <c r="E327" s="12">
        <v>38</v>
      </c>
      <c r="G327" s="13">
        <v>233</v>
      </c>
      <c r="H327" s="12">
        <v>22</v>
      </c>
      <c r="I327" s="14">
        <v>0.42105263157894735</v>
      </c>
    </row>
    <row r="328" spans="1:9" x14ac:dyDescent="0.45">
      <c r="A328" s="13">
        <v>234</v>
      </c>
      <c r="B328" s="2">
        <v>1</v>
      </c>
      <c r="C328" s="2">
        <v>6</v>
      </c>
      <c r="D328" s="11">
        <v>37.5</v>
      </c>
      <c r="E328" s="12">
        <v>225</v>
      </c>
      <c r="G328" s="13">
        <v>234</v>
      </c>
      <c r="H328" s="12">
        <v>135</v>
      </c>
      <c r="I328" s="14">
        <v>0.40125448028673832</v>
      </c>
    </row>
    <row r="329" spans="1:9" x14ac:dyDescent="0.45">
      <c r="A329" s="13">
        <v>235</v>
      </c>
      <c r="B329" s="2">
        <v>1</v>
      </c>
      <c r="C329" s="2">
        <v>5</v>
      </c>
      <c r="D329" s="11">
        <v>6.6</v>
      </c>
      <c r="E329" s="12">
        <v>33</v>
      </c>
      <c r="G329" s="13">
        <v>235</v>
      </c>
      <c r="H329" s="12">
        <v>20</v>
      </c>
      <c r="I329" s="14">
        <v>0.39393939393939392</v>
      </c>
    </row>
    <row r="330" spans="1:9" x14ac:dyDescent="0.45">
      <c r="A330" s="13">
        <v>236</v>
      </c>
      <c r="B330" s="2">
        <v>1</v>
      </c>
      <c r="C330" s="2">
        <v>2</v>
      </c>
      <c r="D330" s="11">
        <v>127.5</v>
      </c>
      <c r="E330" s="12">
        <v>255</v>
      </c>
      <c r="G330" s="13">
        <v>236</v>
      </c>
      <c r="H330" s="12">
        <v>153</v>
      </c>
      <c r="I330" s="14">
        <v>0.40232007575757578</v>
      </c>
    </row>
    <row r="331" spans="1:9" x14ac:dyDescent="0.45">
      <c r="A331" s="13">
        <v>237</v>
      </c>
      <c r="B331" s="2">
        <v>1</v>
      </c>
      <c r="C331" s="2">
        <v>6</v>
      </c>
      <c r="D331" s="11">
        <v>17.666666666666668</v>
      </c>
      <c r="E331" s="12">
        <v>106</v>
      </c>
      <c r="G331" s="13">
        <v>237</v>
      </c>
      <c r="H331" s="12">
        <v>64</v>
      </c>
      <c r="I331" s="14">
        <v>0.39565217391304353</v>
      </c>
    </row>
    <row r="332" spans="1:9" x14ac:dyDescent="0.45">
      <c r="A332" s="13">
        <v>238</v>
      </c>
      <c r="B332" s="2">
        <v>1</v>
      </c>
      <c r="C332" s="2">
        <v>6</v>
      </c>
      <c r="D332" s="11">
        <v>12</v>
      </c>
      <c r="E332" s="12">
        <v>72</v>
      </c>
      <c r="G332" s="13">
        <v>238</v>
      </c>
      <c r="H332" s="12">
        <v>44</v>
      </c>
      <c r="I332" s="14">
        <v>0.3888888888888889</v>
      </c>
    </row>
    <row r="333" spans="1:9" x14ac:dyDescent="0.45">
      <c r="A333" s="13">
        <v>239</v>
      </c>
      <c r="B333" s="2">
        <v>1</v>
      </c>
      <c r="C333" s="2">
        <v>6</v>
      </c>
      <c r="D333" s="11">
        <v>12.333333333333334</v>
      </c>
      <c r="E333" s="12">
        <v>74</v>
      </c>
      <c r="G333" s="13">
        <v>239</v>
      </c>
      <c r="H333" s="12">
        <v>43</v>
      </c>
      <c r="I333" s="14">
        <v>0.41987179487179488</v>
      </c>
    </row>
    <row r="334" spans="1:9" x14ac:dyDescent="0.45">
      <c r="A334" s="13">
        <v>240</v>
      </c>
      <c r="B334" s="2">
        <v>1</v>
      </c>
      <c r="C334" s="2">
        <v>1</v>
      </c>
      <c r="D334" s="11">
        <v>294</v>
      </c>
      <c r="E334" s="12">
        <v>294</v>
      </c>
      <c r="G334" s="13">
        <v>240</v>
      </c>
      <c r="H334" s="12">
        <v>176</v>
      </c>
      <c r="I334" s="14">
        <v>0.40727389161601996</v>
      </c>
    </row>
    <row r="335" spans="1:9" x14ac:dyDescent="0.45">
      <c r="A335" s="13">
        <v>241</v>
      </c>
      <c r="B335" s="2">
        <v>1</v>
      </c>
      <c r="C335" s="2">
        <v>4</v>
      </c>
      <c r="D335" s="11">
        <v>4.5</v>
      </c>
      <c r="E335" s="12">
        <v>18</v>
      </c>
      <c r="G335" s="13">
        <v>241</v>
      </c>
      <c r="H335" s="12">
        <v>10</v>
      </c>
      <c r="I335" s="14">
        <v>0.44444444444444442</v>
      </c>
    </row>
    <row r="336" spans="1:9" x14ac:dyDescent="0.45">
      <c r="A336" s="13">
        <v>242</v>
      </c>
      <c r="B336" s="2">
        <v>1</v>
      </c>
      <c r="C336" s="2">
        <v>2</v>
      </c>
      <c r="D336" s="11">
        <v>67</v>
      </c>
      <c r="E336" s="12">
        <v>134</v>
      </c>
      <c r="G336" s="13">
        <v>242</v>
      </c>
      <c r="H336" s="12">
        <v>80</v>
      </c>
      <c r="I336" s="14">
        <v>0.4056721056721056</v>
      </c>
    </row>
    <row r="337" spans="1:9" x14ac:dyDescent="0.45">
      <c r="A337" s="13">
        <v>243</v>
      </c>
      <c r="B337" s="2">
        <v>1</v>
      </c>
      <c r="C337" s="2">
        <v>4</v>
      </c>
      <c r="D337" s="11">
        <v>30</v>
      </c>
      <c r="E337" s="12">
        <v>120</v>
      </c>
      <c r="G337" s="13">
        <v>243</v>
      </c>
      <c r="H337" s="12">
        <v>75</v>
      </c>
      <c r="I337" s="14">
        <v>0.375</v>
      </c>
    </row>
    <row r="338" spans="1:9" x14ac:dyDescent="0.45">
      <c r="A338" s="13">
        <v>244</v>
      </c>
      <c r="B338" s="2">
        <v>1</v>
      </c>
      <c r="C338" s="2">
        <v>6</v>
      </c>
      <c r="D338" s="11">
        <v>26.333333333333332</v>
      </c>
      <c r="E338" s="12">
        <v>158</v>
      </c>
      <c r="G338" s="13">
        <v>244</v>
      </c>
      <c r="H338" s="12">
        <v>97</v>
      </c>
      <c r="I338" s="14">
        <v>0.39802631578947367</v>
      </c>
    </row>
    <row r="339" spans="1:9" x14ac:dyDescent="0.45">
      <c r="A339" s="13">
        <v>245</v>
      </c>
      <c r="B339" s="2">
        <v>1</v>
      </c>
      <c r="C339" s="2">
        <v>1</v>
      </c>
      <c r="D339" s="11">
        <v>273</v>
      </c>
      <c r="E339" s="12">
        <v>273</v>
      </c>
      <c r="G339" s="13">
        <v>245</v>
      </c>
      <c r="H339" s="12">
        <v>165</v>
      </c>
      <c r="I339" s="14">
        <v>0.39885752688172038</v>
      </c>
    </row>
    <row r="340" spans="1:9" x14ac:dyDescent="0.45">
      <c r="A340" s="13">
        <v>246</v>
      </c>
      <c r="B340" s="2">
        <v>1</v>
      </c>
      <c r="C340" s="2">
        <v>6</v>
      </c>
      <c r="D340" s="11">
        <v>54.5</v>
      </c>
      <c r="E340" s="12">
        <v>327</v>
      </c>
      <c r="G340" s="13">
        <v>246</v>
      </c>
      <c r="H340" s="12">
        <v>196</v>
      </c>
      <c r="I340" s="14">
        <v>0.40279271206690559</v>
      </c>
    </row>
    <row r="341" spans="1:9" x14ac:dyDescent="0.45">
      <c r="A341" s="13">
        <v>247</v>
      </c>
      <c r="B341" s="2">
        <v>1</v>
      </c>
      <c r="C341" s="2">
        <v>6</v>
      </c>
      <c r="D341" s="11">
        <v>11</v>
      </c>
      <c r="E341" s="12">
        <v>66</v>
      </c>
      <c r="G341" s="13">
        <v>247</v>
      </c>
      <c r="H341" s="12">
        <v>40</v>
      </c>
      <c r="I341" s="14">
        <v>0.39393939393939392</v>
      </c>
    </row>
    <row r="342" spans="1:9" x14ac:dyDescent="0.45">
      <c r="A342" s="13">
        <v>248</v>
      </c>
      <c r="B342" s="2">
        <v>1</v>
      </c>
      <c r="C342" s="2">
        <v>6</v>
      </c>
      <c r="D342" s="11">
        <v>37.5</v>
      </c>
      <c r="E342" s="12">
        <v>225</v>
      </c>
      <c r="G342" s="13">
        <v>248</v>
      </c>
      <c r="H342" s="12">
        <v>133</v>
      </c>
      <c r="I342" s="14">
        <v>0.4082413041845091</v>
      </c>
    </row>
    <row r="343" spans="1:9" x14ac:dyDescent="0.45">
      <c r="A343" s="13">
        <v>249</v>
      </c>
      <c r="B343" s="2">
        <v>1</v>
      </c>
      <c r="C343" s="2">
        <v>6</v>
      </c>
      <c r="D343" s="11">
        <v>13.333333333333334</v>
      </c>
      <c r="E343" s="12">
        <v>80</v>
      </c>
      <c r="G343" s="13">
        <v>249</v>
      </c>
      <c r="H343" s="12">
        <v>46</v>
      </c>
      <c r="I343" s="14">
        <v>0.4267676767676768</v>
      </c>
    </row>
    <row r="344" spans="1:9" x14ac:dyDescent="0.45">
      <c r="A344" s="13">
        <v>250</v>
      </c>
      <c r="B344" s="2">
        <v>1</v>
      </c>
      <c r="C344" s="2">
        <v>2</v>
      </c>
      <c r="D344" s="11">
        <v>10</v>
      </c>
      <c r="E344" s="12">
        <v>20</v>
      </c>
      <c r="G344" s="13">
        <v>250</v>
      </c>
      <c r="H344" s="12">
        <v>12</v>
      </c>
      <c r="I344" s="14">
        <v>0.4</v>
      </c>
    </row>
    <row r="345" spans="1:9" x14ac:dyDescent="0.45">
      <c r="A345" s="13">
        <v>251</v>
      </c>
      <c r="B345" s="2">
        <v>1</v>
      </c>
      <c r="C345" s="2">
        <v>6</v>
      </c>
      <c r="D345" s="11">
        <v>18.166666666666668</v>
      </c>
      <c r="E345" s="12">
        <v>109</v>
      </c>
      <c r="G345" s="13">
        <v>251</v>
      </c>
      <c r="H345" s="12">
        <v>64</v>
      </c>
      <c r="I345" s="14">
        <v>0.41113120289321664</v>
      </c>
    </row>
    <row r="346" spans="1:9" x14ac:dyDescent="0.45">
      <c r="A346" s="13">
        <v>252</v>
      </c>
      <c r="B346" s="2">
        <v>1</v>
      </c>
      <c r="C346" s="2">
        <v>3</v>
      </c>
      <c r="D346" s="11">
        <v>34</v>
      </c>
      <c r="E346" s="12">
        <v>102</v>
      </c>
      <c r="G346" s="13">
        <v>252</v>
      </c>
      <c r="H346" s="12">
        <v>60</v>
      </c>
      <c r="I346" s="14">
        <v>0.41153846153846152</v>
      </c>
    </row>
    <row r="347" spans="1:9" x14ac:dyDescent="0.45">
      <c r="A347" s="13">
        <v>253</v>
      </c>
      <c r="B347" s="2">
        <v>1</v>
      </c>
      <c r="C347" s="2">
        <v>2</v>
      </c>
      <c r="D347" s="11">
        <v>77</v>
      </c>
      <c r="E347" s="12">
        <v>154</v>
      </c>
      <c r="G347" s="13">
        <v>253</v>
      </c>
      <c r="H347" s="12">
        <v>92</v>
      </c>
      <c r="I347" s="14">
        <v>0.39824849480021896</v>
      </c>
    </row>
    <row r="348" spans="1:9" x14ac:dyDescent="0.45">
      <c r="A348" s="13">
        <v>254</v>
      </c>
      <c r="B348" s="2">
        <v>1</v>
      </c>
      <c r="C348" s="2">
        <v>6</v>
      </c>
      <c r="D348" s="11">
        <v>49.5</v>
      </c>
      <c r="E348" s="12">
        <v>297</v>
      </c>
      <c r="G348" s="13">
        <v>254</v>
      </c>
      <c r="H348" s="12">
        <v>175</v>
      </c>
      <c r="I348" s="14">
        <v>0.4126274579310632</v>
      </c>
    </row>
    <row r="349" spans="1:9" x14ac:dyDescent="0.45">
      <c r="A349" s="13">
        <v>255</v>
      </c>
      <c r="B349" s="2">
        <v>1</v>
      </c>
      <c r="C349" s="2">
        <v>4</v>
      </c>
      <c r="D349" s="11">
        <v>6.25</v>
      </c>
      <c r="E349" s="12">
        <v>25</v>
      </c>
      <c r="G349" s="13">
        <v>255</v>
      </c>
      <c r="H349" s="12">
        <v>15</v>
      </c>
      <c r="I349" s="14">
        <v>0.4</v>
      </c>
    </row>
    <row r="350" spans="1:9" x14ac:dyDescent="0.45">
      <c r="A350" s="13">
        <v>256</v>
      </c>
      <c r="B350" s="2">
        <v>1</v>
      </c>
      <c r="C350" s="2">
        <v>2</v>
      </c>
      <c r="D350" s="11">
        <v>10.5</v>
      </c>
      <c r="E350" s="12">
        <v>21</v>
      </c>
      <c r="G350" s="13">
        <v>256</v>
      </c>
      <c r="H350" s="12">
        <v>13</v>
      </c>
      <c r="I350" s="14">
        <v>0.38095238095238093</v>
      </c>
    </row>
    <row r="351" spans="1:9" x14ac:dyDescent="0.45">
      <c r="A351" s="13">
        <v>257</v>
      </c>
      <c r="B351" s="2">
        <v>1</v>
      </c>
      <c r="C351" s="2">
        <v>5</v>
      </c>
      <c r="D351" s="11">
        <v>9.1999999999999993</v>
      </c>
      <c r="E351" s="12">
        <v>46</v>
      </c>
      <c r="G351" s="13">
        <v>257</v>
      </c>
      <c r="H351" s="12">
        <v>28</v>
      </c>
      <c r="I351" s="14">
        <v>0.39130434782608697</v>
      </c>
    </row>
    <row r="352" spans="1:9" x14ac:dyDescent="0.45">
      <c r="A352" s="13">
        <v>258</v>
      </c>
      <c r="B352" s="2">
        <v>1</v>
      </c>
      <c r="C352" s="2">
        <v>1</v>
      </c>
      <c r="D352" s="11">
        <v>117</v>
      </c>
      <c r="E352" s="12">
        <v>117</v>
      </c>
      <c r="G352" s="13">
        <v>258</v>
      </c>
      <c r="H352" s="12">
        <v>71</v>
      </c>
      <c r="I352" s="14">
        <v>0.39531250000000001</v>
      </c>
    </row>
    <row r="353" spans="1:9" x14ac:dyDescent="0.45">
      <c r="A353" s="13">
        <v>259</v>
      </c>
      <c r="B353" s="2">
        <v>1</v>
      </c>
      <c r="C353" s="2">
        <v>5</v>
      </c>
      <c r="D353" s="11">
        <v>16.2</v>
      </c>
      <c r="E353" s="12">
        <v>81</v>
      </c>
      <c r="G353" s="13">
        <v>259</v>
      </c>
      <c r="H353" s="12">
        <v>48</v>
      </c>
      <c r="I353" s="14">
        <v>0.40740740740740738</v>
      </c>
    </row>
    <row r="354" spans="1:9" x14ac:dyDescent="0.45">
      <c r="A354" s="13">
        <v>260</v>
      </c>
      <c r="B354" s="2">
        <v>1</v>
      </c>
      <c r="C354" s="2">
        <v>6</v>
      </c>
      <c r="D354" s="11">
        <v>11.5</v>
      </c>
      <c r="E354" s="12">
        <v>69</v>
      </c>
      <c r="G354" s="13">
        <v>260</v>
      </c>
      <c r="H354" s="12">
        <v>42</v>
      </c>
      <c r="I354" s="14">
        <v>0.39130434782608697</v>
      </c>
    </row>
    <row r="355" spans="1:9" x14ac:dyDescent="0.45">
      <c r="A355" s="13">
        <v>261</v>
      </c>
      <c r="B355" s="2">
        <v>1</v>
      </c>
      <c r="C355" s="2">
        <v>1</v>
      </c>
      <c r="D355" s="11">
        <v>154</v>
      </c>
      <c r="E355" s="12">
        <v>154</v>
      </c>
      <c r="G355" s="13">
        <v>261</v>
      </c>
      <c r="H355" s="12">
        <v>91</v>
      </c>
      <c r="I355" s="14">
        <v>0.4100215517241379</v>
      </c>
    </row>
    <row r="356" spans="1:9" x14ac:dyDescent="0.45">
      <c r="A356" s="13">
        <v>262</v>
      </c>
      <c r="B356" s="2">
        <v>1</v>
      </c>
      <c r="C356" s="2">
        <v>4</v>
      </c>
      <c r="D356" s="11">
        <v>28.75</v>
      </c>
      <c r="E356" s="12">
        <v>115</v>
      </c>
      <c r="G356" s="13">
        <v>262</v>
      </c>
      <c r="H356" s="12">
        <v>70</v>
      </c>
      <c r="I356" s="14">
        <v>0.39809384164222872</v>
      </c>
    </row>
    <row r="357" spans="1:9" x14ac:dyDescent="0.45">
      <c r="A357" s="13">
        <v>263</v>
      </c>
      <c r="B357" s="2">
        <v>1</v>
      </c>
      <c r="C357" s="2">
        <v>1</v>
      </c>
      <c r="D357" s="11">
        <v>121</v>
      </c>
      <c r="E357" s="12">
        <v>121</v>
      </c>
      <c r="G357" s="13">
        <v>263</v>
      </c>
      <c r="H357" s="12">
        <v>72</v>
      </c>
      <c r="I357" s="14">
        <v>0.4057291666666667</v>
      </c>
    </row>
    <row r="358" spans="1:9" x14ac:dyDescent="0.45">
      <c r="A358" s="13">
        <v>264</v>
      </c>
      <c r="B358" s="2">
        <v>1</v>
      </c>
      <c r="C358" s="2">
        <v>1</v>
      </c>
      <c r="D358" s="11">
        <v>182</v>
      </c>
      <c r="E358" s="12">
        <v>182</v>
      </c>
      <c r="G358" s="13">
        <v>264</v>
      </c>
      <c r="H358" s="12">
        <v>109</v>
      </c>
      <c r="I358" s="14">
        <v>0.40156250000000004</v>
      </c>
    </row>
    <row r="359" spans="1:9" x14ac:dyDescent="0.45">
      <c r="A359" s="13">
        <v>265</v>
      </c>
      <c r="B359" s="2">
        <v>1</v>
      </c>
      <c r="C359" s="2">
        <v>1</v>
      </c>
      <c r="D359" s="11">
        <v>171</v>
      </c>
      <c r="E359" s="12">
        <v>171</v>
      </c>
      <c r="G359" s="13">
        <v>265</v>
      </c>
      <c r="H359" s="12">
        <v>103</v>
      </c>
      <c r="I359" s="14">
        <v>0.39645213235676069</v>
      </c>
    </row>
    <row r="360" spans="1:9" x14ac:dyDescent="0.45">
      <c r="A360" s="13">
        <v>266</v>
      </c>
      <c r="B360" s="2">
        <v>1</v>
      </c>
      <c r="C360" s="2">
        <v>4</v>
      </c>
      <c r="D360" s="11">
        <v>24.75</v>
      </c>
      <c r="E360" s="12">
        <v>99</v>
      </c>
      <c r="G360" s="13">
        <v>266</v>
      </c>
      <c r="H360" s="12">
        <v>59</v>
      </c>
      <c r="I360" s="14">
        <v>0.40833333333333333</v>
      </c>
    </row>
    <row r="361" spans="1:9" x14ac:dyDescent="0.45">
      <c r="A361" s="13">
        <v>267</v>
      </c>
      <c r="B361" s="2">
        <v>1</v>
      </c>
      <c r="C361" s="2">
        <v>5</v>
      </c>
      <c r="D361" s="11">
        <v>23.6</v>
      </c>
      <c r="E361" s="12">
        <v>118</v>
      </c>
      <c r="G361" s="13">
        <v>267</v>
      </c>
      <c r="H361" s="12">
        <v>69</v>
      </c>
      <c r="I361" s="14">
        <v>0.41160714285714289</v>
      </c>
    </row>
    <row r="362" spans="1:9" x14ac:dyDescent="0.45">
      <c r="A362" s="13">
        <v>268</v>
      </c>
      <c r="B362" s="2">
        <v>1</v>
      </c>
      <c r="C362" s="2">
        <v>1</v>
      </c>
      <c r="D362" s="11">
        <v>68</v>
      </c>
      <c r="E362" s="12">
        <v>68</v>
      </c>
      <c r="G362" s="13">
        <v>268</v>
      </c>
      <c r="H362" s="12">
        <v>40</v>
      </c>
      <c r="I362" s="14">
        <v>0.4128787878787879</v>
      </c>
    </row>
    <row r="363" spans="1:9" x14ac:dyDescent="0.45">
      <c r="A363" s="13">
        <v>269</v>
      </c>
      <c r="B363" s="2">
        <v>1</v>
      </c>
      <c r="C363" s="2">
        <v>2</v>
      </c>
      <c r="D363" s="11">
        <v>125</v>
      </c>
      <c r="E363" s="12">
        <v>250</v>
      </c>
      <c r="G363" s="13">
        <v>269</v>
      </c>
      <c r="H363" s="12">
        <v>151</v>
      </c>
      <c r="I363" s="14">
        <v>0.39188453159041386</v>
      </c>
    </row>
    <row r="364" spans="1:9" x14ac:dyDescent="0.45">
      <c r="A364" s="13">
        <v>270</v>
      </c>
      <c r="B364" s="2">
        <v>1</v>
      </c>
      <c r="C364" s="2">
        <v>1</v>
      </c>
      <c r="D364" s="11">
        <v>102</v>
      </c>
      <c r="E364" s="12">
        <v>102</v>
      </c>
      <c r="G364" s="13">
        <v>270</v>
      </c>
      <c r="H364" s="12">
        <v>60</v>
      </c>
      <c r="I364" s="14">
        <v>0.41176470588235292</v>
      </c>
    </row>
    <row r="365" spans="1:9" x14ac:dyDescent="0.45">
      <c r="A365" s="13">
        <v>271</v>
      </c>
      <c r="B365" s="2">
        <v>1</v>
      </c>
      <c r="C365" s="2">
        <v>3</v>
      </c>
      <c r="D365" s="11">
        <v>14.666666666666666</v>
      </c>
      <c r="E365" s="12">
        <v>44</v>
      </c>
      <c r="G365" s="13">
        <v>271</v>
      </c>
      <c r="H365" s="12">
        <v>26</v>
      </c>
      <c r="I365" s="14">
        <v>0.40909090909090912</v>
      </c>
    </row>
    <row r="366" spans="1:9" x14ac:dyDescent="0.45">
      <c r="A366" s="13">
        <v>272</v>
      </c>
      <c r="B366" s="2">
        <v>1</v>
      </c>
      <c r="C366" s="2">
        <v>1</v>
      </c>
      <c r="D366" s="11">
        <v>83</v>
      </c>
      <c r="E366" s="12">
        <v>83</v>
      </c>
      <c r="G366" s="13">
        <v>272</v>
      </c>
      <c r="H366" s="12">
        <v>49</v>
      </c>
      <c r="I366" s="14">
        <v>0.40833333333333333</v>
      </c>
    </row>
    <row r="367" spans="1:9" x14ac:dyDescent="0.45">
      <c r="A367" s="13">
        <v>273</v>
      </c>
      <c r="B367" s="2">
        <v>1</v>
      </c>
      <c r="C367" s="2">
        <v>5</v>
      </c>
      <c r="D367" s="11">
        <v>24.6</v>
      </c>
      <c r="E367" s="12">
        <v>123</v>
      </c>
      <c r="G367" s="13">
        <v>273</v>
      </c>
      <c r="H367" s="12">
        <v>73</v>
      </c>
      <c r="I367" s="14">
        <v>0.40511363636363634</v>
      </c>
    </row>
    <row r="368" spans="1:9" x14ac:dyDescent="0.45">
      <c r="A368" s="13">
        <v>274</v>
      </c>
      <c r="B368" s="2">
        <v>1</v>
      </c>
      <c r="C368" s="2">
        <v>1</v>
      </c>
      <c r="D368" s="11">
        <v>116</v>
      </c>
      <c r="E368" s="12">
        <v>116</v>
      </c>
      <c r="G368" s="13">
        <v>274</v>
      </c>
      <c r="H368" s="12">
        <v>67</v>
      </c>
      <c r="I368" s="14">
        <v>0.42206477732793524</v>
      </c>
    </row>
    <row r="369" spans="1:9" x14ac:dyDescent="0.45">
      <c r="A369" s="13">
        <v>275</v>
      </c>
      <c r="B369" s="2">
        <v>1</v>
      </c>
      <c r="C369" s="2">
        <v>3</v>
      </c>
      <c r="D369" s="11">
        <v>40.333333333333336</v>
      </c>
      <c r="E369" s="12">
        <v>121</v>
      </c>
      <c r="G369" s="13">
        <v>275</v>
      </c>
      <c r="H369" s="12">
        <v>73</v>
      </c>
      <c r="I369" s="14">
        <v>0.40137103040328848</v>
      </c>
    </row>
    <row r="370" spans="1:9" x14ac:dyDescent="0.45">
      <c r="A370" s="13">
        <v>276</v>
      </c>
      <c r="B370" s="2">
        <v>1</v>
      </c>
      <c r="C370" s="2">
        <v>6</v>
      </c>
      <c r="D370" s="11">
        <v>11.666666666666666</v>
      </c>
      <c r="E370" s="12">
        <v>70</v>
      </c>
      <c r="G370" s="13">
        <v>276</v>
      </c>
      <c r="H370" s="12">
        <v>41</v>
      </c>
      <c r="I370" s="14">
        <v>0.41608391608391609</v>
      </c>
    </row>
    <row r="371" spans="1:9" x14ac:dyDescent="0.45">
      <c r="A371" s="13">
        <v>277</v>
      </c>
      <c r="B371" s="2">
        <v>1</v>
      </c>
      <c r="C371" s="2">
        <v>2</v>
      </c>
      <c r="D371" s="11">
        <v>46.5</v>
      </c>
      <c r="E371" s="12">
        <v>93</v>
      </c>
      <c r="G371" s="13">
        <v>277</v>
      </c>
      <c r="H371" s="12">
        <v>57</v>
      </c>
      <c r="I371" s="14">
        <v>0.38709677419354838</v>
      </c>
    </row>
    <row r="372" spans="1:9" x14ac:dyDescent="0.45">
      <c r="A372" s="13">
        <v>278</v>
      </c>
      <c r="B372" s="2">
        <v>1</v>
      </c>
      <c r="C372" s="2">
        <v>4</v>
      </c>
      <c r="D372" s="11">
        <v>35.25</v>
      </c>
      <c r="E372" s="12">
        <v>141</v>
      </c>
      <c r="G372" s="13">
        <v>278</v>
      </c>
      <c r="H372" s="12">
        <v>85</v>
      </c>
      <c r="I372" s="14">
        <v>0.4018817204301075</v>
      </c>
    </row>
    <row r="373" spans="1:9" x14ac:dyDescent="0.45">
      <c r="A373" s="13">
        <v>279</v>
      </c>
      <c r="B373" s="2">
        <v>1</v>
      </c>
      <c r="C373" s="2">
        <v>5</v>
      </c>
      <c r="D373" s="11">
        <v>40.200000000000003</v>
      </c>
      <c r="E373" s="12">
        <v>201</v>
      </c>
      <c r="G373" s="13">
        <v>279</v>
      </c>
      <c r="H373" s="12">
        <v>122</v>
      </c>
      <c r="I373" s="14">
        <v>0.41200396825396829</v>
      </c>
    </row>
    <row r="374" spans="1:9" x14ac:dyDescent="0.45">
      <c r="A374" s="13">
        <v>280</v>
      </c>
      <c r="B374" s="2">
        <v>1</v>
      </c>
      <c r="C374" s="2">
        <v>6</v>
      </c>
      <c r="D374" s="11">
        <v>19.5</v>
      </c>
      <c r="E374" s="12">
        <v>117</v>
      </c>
      <c r="G374" s="13">
        <v>280</v>
      </c>
      <c r="H374" s="12">
        <v>70</v>
      </c>
      <c r="I374" s="14">
        <v>0.40398550724637683</v>
      </c>
    </row>
    <row r="375" spans="1:9" x14ac:dyDescent="0.45">
      <c r="A375" s="13">
        <v>281</v>
      </c>
      <c r="B375" s="2">
        <v>1</v>
      </c>
      <c r="C375" s="2">
        <v>2</v>
      </c>
      <c r="D375" s="11">
        <v>33</v>
      </c>
      <c r="E375" s="12">
        <v>66</v>
      </c>
      <c r="G375" s="13">
        <v>281</v>
      </c>
      <c r="H375" s="12">
        <v>40</v>
      </c>
      <c r="I375" s="14">
        <v>0.39393939393939392</v>
      </c>
    </row>
    <row r="376" spans="1:9" x14ac:dyDescent="0.45">
      <c r="A376" s="13">
        <v>282</v>
      </c>
      <c r="B376" s="2">
        <v>1</v>
      </c>
      <c r="C376" s="2">
        <v>1</v>
      </c>
      <c r="D376" s="11">
        <v>74</v>
      </c>
      <c r="E376" s="12">
        <v>74</v>
      </c>
      <c r="G376" s="13">
        <v>282</v>
      </c>
      <c r="H376" s="12">
        <v>42</v>
      </c>
      <c r="I376" s="14">
        <v>0.42222222222222222</v>
      </c>
    </row>
    <row r="377" spans="1:9" x14ac:dyDescent="0.45">
      <c r="A377" s="13">
        <v>283</v>
      </c>
      <c r="B377" s="2">
        <v>1</v>
      </c>
      <c r="C377" s="2">
        <v>5</v>
      </c>
      <c r="D377" s="11">
        <v>15.6</v>
      </c>
      <c r="E377" s="12">
        <v>78</v>
      </c>
      <c r="G377" s="13">
        <v>283</v>
      </c>
      <c r="H377" s="12">
        <v>45</v>
      </c>
      <c r="I377" s="14">
        <v>0.42307692307692307</v>
      </c>
    </row>
    <row r="378" spans="1:9" x14ac:dyDescent="0.45">
      <c r="A378" s="13">
        <v>284</v>
      </c>
      <c r="B378" s="2">
        <v>1</v>
      </c>
      <c r="C378" s="2">
        <v>4</v>
      </c>
      <c r="D378" s="11">
        <v>39.5</v>
      </c>
      <c r="E378" s="12">
        <v>158</v>
      </c>
      <c r="G378" s="13">
        <v>284</v>
      </c>
      <c r="H378" s="12">
        <v>94</v>
      </c>
      <c r="I378" s="14">
        <v>0.40559985823143718</v>
      </c>
    </row>
    <row r="379" spans="1:9" x14ac:dyDescent="0.45">
      <c r="A379" s="13">
        <v>285</v>
      </c>
      <c r="B379" s="2">
        <v>1</v>
      </c>
      <c r="C379" s="2">
        <v>6</v>
      </c>
      <c r="D379" s="11">
        <v>7</v>
      </c>
      <c r="E379" s="12">
        <v>42</v>
      </c>
      <c r="G379" s="13">
        <v>285</v>
      </c>
      <c r="H379" s="12">
        <v>26</v>
      </c>
      <c r="I379" s="14">
        <v>0.38095238095238093</v>
      </c>
    </row>
    <row r="380" spans="1:9" x14ac:dyDescent="0.45">
      <c r="A380" s="13">
        <v>286</v>
      </c>
      <c r="B380" s="2">
        <v>1</v>
      </c>
      <c r="C380" s="2">
        <v>6</v>
      </c>
      <c r="D380" s="11">
        <v>11.333333333333334</v>
      </c>
      <c r="E380" s="12">
        <v>68</v>
      </c>
      <c r="G380" s="13">
        <v>286</v>
      </c>
      <c r="H380" s="12">
        <v>40</v>
      </c>
      <c r="I380" s="14">
        <v>0.41176470588235292</v>
      </c>
    </row>
    <row r="381" spans="1:9" x14ac:dyDescent="0.45">
      <c r="A381" s="13">
        <v>287</v>
      </c>
      <c r="B381" s="2">
        <v>1</v>
      </c>
      <c r="C381" s="2">
        <v>2</v>
      </c>
      <c r="D381" s="11">
        <v>101</v>
      </c>
      <c r="E381" s="12">
        <v>202</v>
      </c>
      <c r="G381" s="13">
        <v>287</v>
      </c>
      <c r="H381" s="12">
        <v>121</v>
      </c>
      <c r="I381" s="14">
        <v>0.39918478260869561</v>
      </c>
    </row>
    <row r="382" spans="1:9" x14ac:dyDescent="0.45">
      <c r="A382" s="13">
        <v>288</v>
      </c>
      <c r="B382" s="2">
        <v>1</v>
      </c>
      <c r="C382" s="2">
        <v>3</v>
      </c>
      <c r="D382" s="11">
        <v>28.666666666666668</v>
      </c>
      <c r="E382" s="12">
        <v>86</v>
      </c>
      <c r="G382" s="13">
        <v>288</v>
      </c>
      <c r="H382" s="12">
        <v>50</v>
      </c>
      <c r="I382" s="14">
        <v>0.41885964912280704</v>
      </c>
    </row>
    <row r="383" spans="1:9" x14ac:dyDescent="0.45">
      <c r="A383" s="13">
        <v>289</v>
      </c>
      <c r="B383" s="2">
        <v>1</v>
      </c>
      <c r="C383" s="2">
        <v>5</v>
      </c>
      <c r="D383" s="11">
        <v>27.6</v>
      </c>
      <c r="E383" s="12">
        <v>138</v>
      </c>
      <c r="G383" s="13">
        <v>289</v>
      </c>
      <c r="H383" s="12">
        <v>81</v>
      </c>
      <c r="I383" s="14">
        <v>0.41153846153846152</v>
      </c>
    </row>
    <row r="384" spans="1:9" x14ac:dyDescent="0.45">
      <c r="A384" s="13">
        <v>290</v>
      </c>
      <c r="B384" s="2">
        <v>1</v>
      </c>
      <c r="C384" s="2">
        <v>3</v>
      </c>
      <c r="D384" s="11">
        <v>13.333333333333334</v>
      </c>
      <c r="E384" s="12">
        <v>40</v>
      </c>
      <c r="G384" s="13">
        <v>290</v>
      </c>
      <c r="H384" s="12">
        <v>25</v>
      </c>
      <c r="I384" s="14">
        <v>0.375</v>
      </c>
    </row>
    <row r="385" spans="1:9" x14ac:dyDescent="0.45">
      <c r="A385" s="13">
        <v>291</v>
      </c>
      <c r="B385" s="2">
        <v>1</v>
      </c>
      <c r="C385" s="2">
        <v>6</v>
      </c>
      <c r="D385" s="11">
        <v>43.333333333333336</v>
      </c>
      <c r="E385" s="12">
        <v>260</v>
      </c>
      <c r="G385" s="13">
        <v>291</v>
      </c>
      <c r="H385" s="12">
        <v>156</v>
      </c>
      <c r="I385" s="14">
        <v>0.39971537001897539</v>
      </c>
    </row>
    <row r="386" spans="1:9" x14ac:dyDescent="0.45">
      <c r="A386" s="13">
        <v>292</v>
      </c>
      <c r="B386" s="2">
        <v>1</v>
      </c>
      <c r="C386" s="2">
        <v>3</v>
      </c>
      <c r="D386" s="11">
        <v>28</v>
      </c>
      <c r="E386" s="12">
        <v>84</v>
      </c>
      <c r="G386" s="13">
        <v>292</v>
      </c>
      <c r="H386" s="12">
        <v>48</v>
      </c>
      <c r="I386" s="14">
        <v>0.42857142857142855</v>
      </c>
    </row>
    <row r="387" spans="1:9" x14ac:dyDescent="0.45">
      <c r="A387" s="13">
        <v>293</v>
      </c>
      <c r="B387" s="2">
        <v>1</v>
      </c>
      <c r="C387" s="2">
        <v>4</v>
      </c>
      <c r="D387" s="11">
        <v>54</v>
      </c>
      <c r="E387" s="12">
        <v>216</v>
      </c>
      <c r="G387" s="13">
        <v>293</v>
      </c>
      <c r="H387" s="12">
        <v>128</v>
      </c>
      <c r="I387" s="14">
        <v>0.4058201058201058</v>
      </c>
    </row>
    <row r="388" spans="1:9" x14ac:dyDescent="0.45">
      <c r="A388" s="13">
        <v>294</v>
      </c>
      <c r="B388" s="2">
        <v>1</v>
      </c>
      <c r="C388" s="2">
        <v>6</v>
      </c>
      <c r="D388" s="11">
        <v>54.333333333333336</v>
      </c>
      <c r="E388" s="12">
        <v>326</v>
      </c>
      <c r="G388" s="13">
        <v>294</v>
      </c>
      <c r="H388" s="12">
        <v>194</v>
      </c>
      <c r="I388" s="14">
        <v>0.40804870335230869</v>
      </c>
    </row>
    <row r="389" spans="1:9" x14ac:dyDescent="0.45">
      <c r="A389" s="13">
        <v>295</v>
      </c>
      <c r="B389" s="2">
        <v>1</v>
      </c>
      <c r="C389" s="2">
        <v>1</v>
      </c>
      <c r="D389" s="11">
        <v>247</v>
      </c>
      <c r="E389" s="12">
        <v>247</v>
      </c>
      <c r="G389" s="13">
        <v>295</v>
      </c>
      <c r="H389" s="12">
        <v>150</v>
      </c>
      <c r="I389" s="14">
        <v>0.39357478878648233</v>
      </c>
    </row>
    <row r="390" spans="1:9" x14ac:dyDescent="0.45">
      <c r="A390" s="13">
        <v>296</v>
      </c>
      <c r="B390" s="2">
        <v>1</v>
      </c>
      <c r="C390" s="2">
        <v>1</v>
      </c>
      <c r="D390" s="11">
        <v>59</v>
      </c>
      <c r="E390" s="12">
        <v>59</v>
      </c>
      <c r="G390" s="13">
        <v>296</v>
      </c>
      <c r="H390" s="12">
        <v>36</v>
      </c>
      <c r="I390" s="14">
        <v>0.39009661835748793</v>
      </c>
    </row>
    <row r="391" spans="1:9" x14ac:dyDescent="0.45">
      <c r="A391" s="13">
        <v>297</v>
      </c>
      <c r="B391" s="2">
        <v>1</v>
      </c>
      <c r="C391" s="2">
        <v>3</v>
      </c>
      <c r="D391" s="11">
        <v>58.333333333333336</v>
      </c>
      <c r="E391" s="12">
        <v>175</v>
      </c>
      <c r="G391" s="13">
        <v>297</v>
      </c>
      <c r="H391" s="12">
        <v>103</v>
      </c>
      <c r="I391" s="14">
        <v>0.41306330961503374</v>
      </c>
    </row>
    <row r="392" spans="1:9" x14ac:dyDescent="0.45">
      <c r="A392" s="13">
        <v>298</v>
      </c>
      <c r="B392" s="2">
        <v>1</v>
      </c>
      <c r="C392" s="2">
        <v>4</v>
      </c>
      <c r="D392" s="11">
        <v>63.75</v>
      </c>
      <c r="E392" s="12">
        <v>255</v>
      </c>
      <c r="G392" s="13">
        <v>298</v>
      </c>
      <c r="H392" s="12">
        <v>153</v>
      </c>
      <c r="I392" s="14">
        <v>0.40179573512906847</v>
      </c>
    </row>
    <row r="393" spans="1:9" x14ac:dyDescent="0.45">
      <c r="A393" s="13">
        <v>299</v>
      </c>
      <c r="B393" s="2">
        <v>1</v>
      </c>
      <c r="C393" s="2">
        <v>1</v>
      </c>
      <c r="D393" s="11">
        <v>182</v>
      </c>
      <c r="E393" s="12">
        <v>182</v>
      </c>
      <c r="G393" s="13">
        <v>299</v>
      </c>
      <c r="H393" s="12">
        <v>108</v>
      </c>
      <c r="I393" s="14">
        <v>0.41250000000000003</v>
      </c>
    </row>
    <row r="394" spans="1:9" x14ac:dyDescent="0.45">
      <c r="A394" s="13">
        <v>300</v>
      </c>
      <c r="B394" s="2">
        <v>1</v>
      </c>
      <c r="C394" s="2">
        <v>6</v>
      </c>
      <c r="D394" s="11">
        <v>48.333333333333336</v>
      </c>
      <c r="E394" s="12">
        <v>290</v>
      </c>
      <c r="G394" s="13">
        <v>300</v>
      </c>
      <c r="H394" s="12">
        <v>174</v>
      </c>
      <c r="I394" s="14">
        <v>0.41063034188034186</v>
      </c>
    </row>
    <row r="395" spans="1:9" x14ac:dyDescent="0.45">
      <c r="A395" s="13">
        <v>301</v>
      </c>
      <c r="B395" s="2">
        <v>1</v>
      </c>
      <c r="C395" s="2">
        <v>6</v>
      </c>
      <c r="D395" s="11">
        <v>37.166666666666664</v>
      </c>
      <c r="E395" s="12">
        <v>223</v>
      </c>
      <c r="G395" s="13">
        <v>301</v>
      </c>
      <c r="H395" s="12">
        <v>133</v>
      </c>
      <c r="I395" s="14">
        <v>0.40599170017968678</v>
      </c>
    </row>
    <row r="396" spans="1:9" x14ac:dyDescent="0.45">
      <c r="A396" s="13">
        <v>302</v>
      </c>
      <c r="B396" s="2">
        <v>1</v>
      </c>
      <c r="C396" s="2">
        <v>2</v>
      </c>
      <c r="D396" s="11">
        <v>48</v>
      </c>
      <c r="E396" s="12">
        <v>96</v>
      </c>
      <c r="G396" s="13">
        <v>302</v>
      </c>
      <c r="H396" s="12">
        <v>57</v>
      </c>
      <c r="I396" s="14">
        <v>0.40625</v>
      </c>
    </row>
    <row r="397" spans="1:9" x14ac:dyDescent="0.45">
      <c r="A397" s="13">
        <v>303</v>
      </c>
      <c r="B397" s="2">
        <v>1</v>
      </c>
      <c r="C397" s="2">
        <v>5</v>
      </c>
      <c r="D397" s="11">
        <v>42</v>
      </c>
      <c r="E397" s="12">
        <v>210</v>
      </c>
      <c r="G397" s="13">
        <v>303</v>
      </c>
      <c r="H397" s="12">
        <v>128</v>
      </c>
      <c r="I397" s="14">
        <v>0.40368589743589745</v>
      </c>
    </row>
    <row r="398" spans="1:9" x14ac:dyDescent="0.45">
      <c r="A398" s="13">
        <v>304</v>
      </c>
      <c r="B398" s="2">
        <v>1</v>
      </c>
      <c r="C398" s="2">
        <v>4</v>
      </c>
      <c r="D398" s="11">
        <v>69.75</v>
      </c>
      <c r="E398" s="12">
        <v>279</v>
      </c>
      <c r="G398" s="13">
        <v>304</v>
      </c>
      <c r="H398" s="12">
        <v>171</v>
      </c>
      <c r="I398" s="14">
        <v>0.38732478878648235</v>
      </c>
    </row>
    <row r="399" spans="1:9" x14ac:dyDescent="0.45">
      <c r="A399" s="13">
        <v>305</v>
      </c>
      <c r="B399" s="2">
        <v>1</v>
      </c>
      <c r="C399" s="2">
        <v>2</v>
      </c>
      <c r="D399" s="11">
        <v>64</v>
      </c>
      <c r="E399" s="12">
        <v>128</v>
      </c>
      <c r="G399" s="13">
        <v>305</v>
      </c>
      <c r="H399" s="12">
        <v>77</v>
      </c>
      <c r="I399" s="14">
        <v>0.39565217391304353</v>
      </c>
    </row>
    <row r="400" spans="1:9" x14ac:dyDescent="0.45">
      <c r="A400" s="13">
        <v>306</v>
      </c>
      <c r="B400" s="2">
        <v>1</v>
      </c>
      <c r="C400" s="2">
        <v>4</v>
      </c>
      <c r="D400" s="11">
        <v>8</v>
      </c>
      <c r="E400" s="12">
        <v>32</v>
      </c>
      <c r="G400" s="13">
        <v>306</v>
      </c>
      <c r="H400" s="12">
        <v>19</v>
      </c>
      <c r="I400" s="14">
        <v>0.40625</v>
      </c>
    </row>
    <row r="401" spans="1:9" x14ac:dyDescent="0.45">
      <c r="A401" s="13">
        <v>307</v>
      </c>
      <c r="B401" s="2">
        <v>1</v>
      </c>
      <c r="C401" s="2">
        <v>5</v>
      </c>
      <c r="D401" s="11">
        <v>12.6</v>
      </c>
      <c r="E401" s="12">
        <v>63</v>
      </c>
      <c r="G401" s="13">
        <v>307</v>
      </c>
      <c r="H401" s="12">
        <v>39</v>
      </c>
      <c r="I401" s="14">
        <v>0.38095238095238093</v>
      </c>
    </row>
    <row r="402" spans="1:9" x14ac:dyDescent="0.45">
      <c r="A402" s="13">
        <v>308</v>
      </c>
      <c r="B402" s="2">
        <v>1</v>
      </c>
      <c r="C402" s="2">
        <v>6</v>
      </c>
      <c r="D402" s="11">
        <v>37</v>
      </c>
      <c r="E402" s="12">
        <v>222</v>
      </c>
      <c r="G402" s="13">
        <v>308</v>
      </c>
      <c r="H402" s="12">
        <v>132</v>
      </c>
      <c r="I402" s="14">
        <v>0.40685822716183245</v>
      </c>
    </row>
    <row r="403" spans="1:9" x14ac:dyDescent="0.45">
      <c r="A403" s="13">
        <v>309</v>
      </c>
      <c r="B403" s="2">
        <v>1</v>
      </c>
      <c r="C403" s="2">
        <v>3</v>
      </c>
      <c r="D403" s="11">
        <v>57.333333333333336</v>
      </c>
      <c r="E403" s="12">
        <v>172</v>
      </c>
      <c r="G403" s="13">
        <v>309</v>
      </c>
      <c r="H403" s="12">
        <v>105</v>
      </c>
      <c r="I403" s="14">
        <v>0.38736559139784948</v>
      </c>
    </row>
    <row r="404" spans="1:9" x14ac:dyDescent="0.45">
      <c r="A404" s="13">
        <v>310</v>
      </c>
      <c r="B404" s="2">
        <v>1</v>
      </c>
      <c r="C404" s="2">
        <v>3</v>
      </c>
      <c r="D404" s="11">
        <v>46</v>
      </c>
      <c r="E404" s="12">
        <v>138</v>
      </c>
      <c r="G404" s="13">
        <v>310</v>
      </c>
      <c r="H404" s="12">
        <v>81</v>
      </c>
      <c r="I404" s="14">
        <v>0.41153846153846152</v>
      </c>
    </row>
    <row r="405" spans="1:9" x14ac:dyDescent="0.45">
      <c r="A405" s="13">
        <v>311</v>
      </c>
      <c r="B405" s="2">
        <v>1</v>
      </c>
      <c r="C405" s="2">
        <v>4</v>
      </c>
      <c r="D405" s="11">
        <v>13.25</v>
      </c>
      <c r="E405" s="12">
        <v>53</v>
      </c>
      <c r="G405" s="13">
        <v>311</v>
      </c>
      <c r="H405" s="12">
        <v>31</v>
      </c>
      <c r="I405" s="14">
        <v>0.41522988505747127</v>
      </c>
    </row>
    <row r="406" spans="1:9" x14ac:dyDescent="0.45">
      <c r="A406" s="13">
        <v>312</v>
      </c>
      <c r="B406" s="2">
        <v>1</v>
      </c>
      <c r="C406" s="2">
        <v>4</v>
      </c>
      <c r="D406" s="11">
        <v>33.5</v>
      </c>
      <c r="E406" s="12">
        <v>134</v>
      </c>
      <c r="G406" s="13">
        <v>312</v>
      </c>
      <c r="H406" s="12">
        <v>80</v>
      </c>
      <c r="I406" s="14">
        <v>0.40312500000000001</v>
      </c>
    </row>
    <row r="407" spans="1:9" x14ac:dyDescent="0.45">
      <c r="A407" s="13">
        <v>313</v>
      </c>
      <c r="B407" s="2">
        <v>1</v>
      </c>
      <c r="C407" s="2">
        <v>3</v>
      </c>
      <c r="D407" s="11">
        <v>77.333333333333329</v>
      </c>
      <c r="E407" s="12">
        <v>232</v>
      </c>
      <c r="G407" s="13">
        <v>313</v>
      </c>
      <c r="H407" s="12">
        <v>140</v>
      </c>
      <c r="I407" s="14">
        <v>0.40342624033201285</v>
      </c>
    </row>
    <row r="408" spans="1:9" x14ac:dyDescent="0.45">
      <c r="A408" s="13">
        <v>314</v>
      </c>
      <c r="B408" s="2">
        <v>1</v>
      </c>
      <c r="C408" s="2">
        <v>5</v>
      </c>
      <c r="D408" s="11">
        <v>5.4</v>
      </c>
      <c r="E408" s="12">
        <v>27</v>
      </c>
      <c r="G408" s="13">
        <v>314</v>
      </c>
      <c r="H408" s="12">
        <v>16</v>
      </c>
      <c r="I408" s="14">
        <v>0.40740740740740738</v>
      </c>
    </row>
    <row r="409" spans="1:9" x14ac:dyDescent="0.45">
      <c r="A409" s="13">
        <v>315</v>
      </c>
      <c r="B409" s="2">
        <v>1</v>
      </c>
      <c r="C409" s="2">
        <v>1</v>
      </c>
      <c r="D409" s="11">
        <v>161</v>
      </c>
      <c r="E409" s="12">
        <v>161</v>
      </c>
      <c r="G409" s="13">
        <v>315</v>
      </c>
      <c r="H409" s="12">
        <v>95</v>
      </c>
      <c r="I409" s="14">
        <v>0.40582922824302131</v>
      </c>
    </row>
    <row r="410" spans="1:9" x14ac:dyDescent="0.45">
      <c r="A410" s="13">
        <v>316</v>
      </c>
      <c r="B410" s="2">
        <v>1</v>
      </c>
      <c r="C410" s="2">
        <v>2</v>
      </c>
      <c r="D410" s="11">
        <v>80</v>
      </c>
      <c r="E410" s="12">
        <v>160</v>
      </c>
      <c r="G410" s="13">
        <v>316</v>
      </c>
      <c r="H410" s="12">
        <v>96</v>
      </c>
      <c r="I410" s="14">
        <v>0.4019510582010582</v>
      </c>
    </row>
    <row r="411" spans="1:9" x14ac:dyDescent="0.45">
      <c r="A411" s="13">
        <v>317</v>
      </c>
      <c r="B411" s="2">
        <v>1</v>
      </c>
      <c r="C411" s="2">
        <v>2</v>
      </c>
      <c r="D411" s="11">
        <v>89</v>
      </c>
      <c r="E411" s="12">
        <v>178</v>
      </c>
      <c r="G411" s="13">
        <v>317</v>
      </c>
      <c r="H411" s="12">
        <v>105</v>
      </c>
      <c r="I411" s="14">
        <v>0.40903520499108731</v>
      </c>
    </row>
    <row r="412" spans="1:9" x14ac:dyDescent="0.45">
      <c r="A412" s="13">
        <v>318</v>
      </c>
      <c r="B412" s="2">
        <v>1</v>
      </c>
      <c r="C412" s="2">
        <v>3</v>
      </c>
      <c r="D412" s="11">
        <v>9.6666666666666661</v>
      </c>
      <c r="E412" s="12">
        <v>29</v>
      </c>
      <c r="G412" s="13">
        <v>318</v>
      </c>
      <c r="H412" s="12">
        <v>17</v>
      </c>
      <c r="I412" s="14">
        <v>0.41379310344827586</v>
      </c>
    </row>
    <row r="413" spans="1:9" x14ac:dyDescent="0.45">
      <c r="A413" s="13">
        <v>319</v>
      </c>
      <c r="B413" s="2">
        <v>1</v>
      </c>
      <c r="C413" s="2">
        <v>1</v>
      </c>
      <c r="D413" s="11">
        <v>268</v>
      </c>
      <c r="E413" s="12">
        <v>268</v>
      </c>
      <c r="G413" s="13">
        <v>319</v>
      </c>
      <c r="H413" s="12">
        <v>162</v>
      </c>
      <c r="I413" s="14">
        <v>0.3920866935483871</v>
      </c>
    </row>
    <row r="414" spans="1:9" x14ac:dyDescent="0.45">
      <c r="A414" s="13">
        <v>320</v>
      </c>
      <c r="B414" s="2">
        <v>1</v>
      </c>
      <c r="C414" s="2">
        <v>1</v>
      </c>
      <c r="D414" s="11">
        <v>98</v>
      </c>
      <c r="E414" s="12">
        <v>98</v>
      </c>
      <c r="G414" s="13">
        <v>320</v>
      </c>
      <c r="H414" s="12">
        <v>59</v>
      </c>
      <c r="I414" s="14">
        <v>0.40060266530854766</v>
      </c>
    </row>
    <row r="415" spans="1:9" x14ac:dyDescent="0.45">
      <c r="A415" s="13">
        <v>321</v>
      </c>
      <c r="B415" s="2">
        <v>1</v>
      </c>
      <c r="C415" s="2">
        <v>5</v>
      </c>
      <c r="D415" s="11">
        <v>28.2</v>
      </c>
      <c r="E415" s="12">
        <v>141</v>
      </c>
      <c r="G415" s="13">
        <v>321</v>
      </c>
      <c r="H415" s="12">
        <v>84</v>
      </c>
      <c r="I415" s="14">
        <v>0.40965556182947488</v>
      </c>
    </row>
    <row r="416" spans="1:9" x14ac:dyDescent="0.45">
      <c r="A416" s="13">
        <v>322</v>
      </c>
      <c r="B416" s="2">
        <v>1</v>
      </c>
      <c r="C416" s="2">
        <v>1</v>
      </c>
      <c r="D416" s="11">
        <v>85</v>
      </c>
      <c r="E416" s="12">
        <v>85</v>
      </c>
      <c r="G416" s="13">
        <v>322</v>
      </c>
      <c r="H416" s="12">
        <v>51</v>
      </c>
      <c r="I416" s="14">
        <v>0.39360119047619047</v>
      </c>
    </row>
    <row r="417" spans="1:9" x14ac:dyDescent="0.45">
      <c r="A417" s="13">
        <v>323</v>
      </c>
      <c r="B417" s="2">
        <v>1</v>
      </c>
      <c r="C417" s="2">
        <v>1</v>
      </c>
      <c r="D417" s="11">
        <v>208</v>
      </c>
      <c r="E417" s="12">
        <v>208</v>
      </c>
      <c r="G417" s="13">
        <v>323</v>
      </c>
      <c r="H417" s="12">
        <v>121</v>
      </c>
      <c r="I417" s="14">
        <v>0.42099878091257403</v>
      </c>
    </row>
    <row r="418" spans="1:9" x14ac:dyDescent="0.45">
      <c r="A418" s="13">
        <v>324</v>
      </c>
      <c r="B418" s="2">
        <v>1</v>
      </c>
      <c r="C418" s="2">
        <v>6</v>
      </c>
      <c r="D418" s="11">
        <v>22.833333333333332</v>
      </c>
      <c r="E418" s="12">
        <v>137</v>
      </c>
      <c r="G418" s="13">
        <v>324</v>
      </c>
      <c r="H418" s="12">
        <v>81</v>
      </c>
      <c r="I418" s="14">
        <v>0.41016144349477685</v>
      </c>
    </row>
    <row r="419" spans="1:9" x14ac:dyDescent="0.45">
      <c r="A419" s="13">
        <v>325</v>
      </c>
      <c r="B419" s="2">
        <v>1</v>
      </c>
      <c r="C419" s="2">
        <v>1</v>
      </c>
      <c r="D419" s="11">
        <v>154</v>
      </c>
      <c r="E419" s="12">
        <v>154</v>
      </c>
      <c r="G419" s="13">
        <v>325</v>
      </c>
      <c r="H419" s="12">
        <v>93</v>
      </c>
      <c r="I419" s="14">
        <v>0.39357478878648233</v>
      </c>
    </row>
    <row r="420" spans="1:9" x14ac:dyDescent="0.45">
      <c r="A420" s="13">
        <v>326</v>
      </c>
      <c r="B420" s="2">
        <v>1</v>
      </c>
      <c r="C420" s="2">
        <v>4</v>
      </c>
      <c r="D420" s="11">
        <v>20.25</v>
      </c>
      <c r="E420" s="12">
        <v>81</v>
      </c>
      <c r="G420" s="13">
        <v>326</v>
      </c>
      <c r="H420" s="12">
        <v>47</v>
      </c>
      <c r="I420" s="14">
        <v>0.42433862433862429</v>
      </c>
    </row>
    <row r="421" spans="1:9" x14ac:dyDescent="0.45">
      <c r="A421" s="13">
        <v>327</v>
      </c>
      <c r="B421" s="2">
        <v>1</v>
      </c>
      <c r="C421" s="2">
        <v>5</v>
      </c>
      <c r="D421" s="11">
        <v>29.4</v>
      </c>
      <c r="E421" s="12">
        <v>147</v>
      </c>
      <c r="G421" s="13">
        <v>327</v>
      </c>
      <c r="H421" s="12">
        <v>86</v>
      </c>
      <c r="I421" s="14">
        <v>0.42120551924473487</v>
      </c>
    </row>
    <row r="422" spans="1:9" x14ac:dyDescent="0.45">
      <c r="A422" s="13">
        <v>328</v>
      </c>
      <c r="B422" s="2">
        <v>1</v>
      </c>
      <c r="C422" s="2">
        <v>3</v>
      </c>
      <c r="D422" s="11">
        <v>11.666666666666666</v>
      </c>
      <c r="E422" s="12">
        <v>35</v>
      </c>
      <c r="G422" s="13">
        <v>328</v>
      </c>
      <c r="H422" s="12">
        <v>21</v>
      </c>
      <c r="I422" s="14">
        <v>0.4</v>
      </c>
    </row>
    <row r="423" spans="1:9" x14ac:dyDescent="0.45">
      <c r="A423" s="13">
        <v>329</v>
      </c>
      <c r="B423" s="2">
        <v>1</v>
      </c>
      <c r="C423" s="2">
        <v>1</v>
      </c>
      <c r="D423" s="11">
        <v>207</v>
      </c>
      <c r="E423" s="12">
        <v>207</v>
      </c>
      <c r="G423" s="13">
        <v>329</v>
      </c>
      <c r="H423" s="12">
        <v>128</v>
      </c>
      <c r="I423" s="14">
        <v>0.38358837574300408</v>
      </c>
    </row>
    <row r="424" spans="1:9" x14ac:dyDescent="0.45">
      <c r="A424" s="13">
        <v>330</v>
      </c>
      <c r="B424" s="2">
        <v>1</v>
      </c>
      <c r="C424" s="2">
        <v>6</v>
      </c>
      <c r="D424" s="11">
        <v>36.166666666666664</v>
      </c>
      <c r="E424" s="12">
        <v>217</v>
      </c>
      <c r="G424" s="13">
        <v>330</v>
      </c>
      <c r="H424" s="12">
        <v>130</v>
      </c>
      <c r="I424" s="14">
        <v>0.40020703933747409</v>
      </c>
    </row>
    <row r="425" spans="1:9" x14ac:dyDescent="0.45">
      <c r="A425" s="13">
        <v>331</v>
      </c>
      <c r="B425" s="2">
        <v>1</v>
      </c>
      <c r="C425" s="2">
        <v>3</v>
      </c>
      <c r="D425" s="11">
        <v>57.666666666666664</v>
      </c>
      <c r="E425" s="12">
        <v>173</v>
      </c>
      <c r="G425" s="13">
        <v>331</v>
      </c>
      <c r="H425" s="12">
        <v>103</v>
      </c>
      <c r="I425" s="14">
        <v>0.40942982456140353</v>
      </c>
    </row>
    <row r="426" spans="1:9" x14ac:dyDescent="0.45">
      <c r="A426" s="13">
        <v>332</v>
      </c>
      <c r="B426" s="2">
        <v>1</v>
      </c>
      <c r="C426" s="2">
        <v>1</v>
      </c>
      <c r="D426" s="11">
        <v>120</v>
      </c>
      <c r="E426" s="12">
        <v>120</v>
      </c>
      <c r="G426" s="13">
        <v>332</v>
      </c>
      <c r="H426" s="12">
        <v>75</v>
      </c>
      <c r="I426" s="14">
        <v>0.375</v>
      </c>
    </row>
    <row r="427" spans="1:9" x14ac:dyDescent="0.45">
      <c r="A427" s="13">
        <v>333</v>
      </c>
      <c r="B427" s="2">
        <v>1</v>
      </c>
      <c r="C427" s="2">
        <v>1</v>
      </c>
      <c r="D427" s="11">
        <v>72</v>
      </c>
      <c r="E427" s="12">
        <v>72</v>
      </c>
      <c r="G427" s="13">
        <v>333</v>
      </c>
      <c r="H427" s="12">
        <v>42</v>
      </c>
      <c r="I427" s="14">
        <v>0.41666666666666663</v>
      </c>
    </row>
    <row r="428" spans="1:9" x14ac:dyDescent="0.45">
      <c r="A428" s="13">
        <v>334</v>
      </c>
      <c r="B428" s="2">
        <v>1</v>
      </c>
      <c r="C428" s="2">
        <v>4</v>
      </c>
      <c r="D428" s="11">
        <v>43.25</v>
      </c>
      <c r="E428" s="12">
        <v>173</v>
      </c>
      <c r="G428" s="13">
        <v>334</v>
      </c>
      <c r="H428" s="12">
        <v>104</v>
      </c>
      <c r="I428" s="14">
        <v>0.39723084886128368</v>
      </c>
    </row>
    <row r="429" spans="1:9" x14ac:dyDescent="0.45">
      <c r="A429" s="13">
        <v>335</v>
      </c>
      <c r="B429" s="2">
        <v>1</v>
      </c>
      <c r="C429" s="2">
        <v>3</v>
      </c>
      <c r="D429" s="11">
        <v>38</v>
      </c>
      <c r="E429" s="12">
        <v>114</v>
      </c>
      <c r="G429" s="13">
        <v>335</v>
      </c>
      <c r="H429" s="12">
        <v>66</v>
      </c>
      <c r="I429" s="14">
        <v>0.41428571428571426</v>
      </c>
    </row>
    <row r="430" spans="1:9" x14ac:dyDescent="0.45">
      <c r="A430" s="13">
        <v>336</v>
      </c>
      <c r="B430" s="2">
        <v>1</v>
      </c>
      <c r="C430" s="2">
        <v>5</v>
      </c>
      <c r="D430" s="11">
        <v>31.6</v>
      </c>
      <c r="E430" s="12">
        <v>158</v>
      </c>
      <c r="G430" s="13">
        <v>336</v>
      </c>
      <c r="H430" s="12">
        <v>93</v>
      </c>
      <c r="I430" s="14">
        <v>0.40836064520275045</v>
      </c>
    </row>
    <row r="431" spans="1:9" x14ac:dyDescent="0.45">
      <c r="A431" s="13">
        <v>337</v>
      </c>
      <c r="B431" s="2">
        <v>1</v>
      </c>
      <c r="C431" s="2">
        <v>2</v>
      </c>
      <c r="D431" s="11">
        <v>50</v>
      </c>
      <c r="E431" s="12">
        <v>100</v>
      </c>
      <c r="G431" s="13">
        <v>337</v>
      </c>
      <c r="H431" s="12">
        <v>58</v>
      </c>
      <c r="I431" s="14">
        <v>0.42261904761904762</v>
      </c>
    </row>
    <row r="432" spans="1:9" x14ac:dyDescent="0.45">
      <c r="A432" s="13">
        <v>338</v>
      </c>
      <c r="B432" s="2">
        <v>1</v>
      </c>
      <c r="C432" s="2">
        <v>2</v>
      </c>
      <c r="D432" s="11">
        <v>139.5</v>
      </c>
      <c r="E432" s="12">
        <v>279</v>
      </c>
      <c r="G432" s="13">
        <v>338</v>
      </c>
      <c r="H432" s="12">
        <v>166</v>
      </c>
      <c r="I432" s="14">
        <v>0.39974177170868341</v>
      </c>
    </row>
    <row r="433" spans="1:9" x14ac:dyDescent="0.45">
      <c r="A433" s="13">
        <v>339</v>
      </c>
      <c r="B433" s="2">
        <v>1</v>
      </c>
      <c r="C433" s="2">
        <v>2</v>
      </c>
      <c r="D433" s="11">
        <v>52</v>
      </c>
      <c r="E433" s="12">
        <v>104</v>
      </c>
      <c r="G433" s="13">
        <v>339</v>
      </c>
      <c r="H433" s="12">
        <v>62</v>
      </c>
      <c r="I433" s="14">
        <v>0.40254872563718141</v>
      </c>
    </row>
    <row r="434" spans="1:9" x14ac:dyDescent="0.45">
      <c r="A434" s="13">
        <v>340</v>
      </c>
      <c r="B434" s="2">
        <v>1</v>
      </c>
      <c r="C434" s="2">
        <v>1</v>
      </c>
      <c r="D434" s="11">
        <v>164</v>
      </c>
      <c r="E434" s="12">
        <v>164</v>
      </c>
      <c r="G434" s="13">
        <v>340</v>
      </c>
      <c r="H434" s="12">
        <v>98</v>
      </c>
      <c r="I434" s="14">
        <v>0.4017857142857143</v>
      </c>
    </row>
    <row r="435" spans="1:9" x14ac:dyDescent="0.45">
      <c r="A435" s="13">
        <v>341</v>
      </c>
      <c r="B435" s="2">
        <v>1</v>
      </c>
      <c r="C435" s="2">
        <v>5</v>
      </c>
      <c r="D435" s="11">
        <v>35.4</v>
      </c>
      <c r="E435" s="12">
        <v>177</v>
      </c>
      <c r="G435" s="13">
        <v>341</v>
      </c>
      <c r="H435" s="12">
        <v>105</v>
      </c>
      <c r="I435" s="14">
        <v>0.41255411255411256</v>
      </c>
    </row>
    <row r="436" spans="1:9" x14ac:dyDescent="0.45">
      <c r="A436" s="13">
        <v>342</v>
      </c>
      <c r="B436" s="2">
        <v>1</v>
      </c>
      <c r="C436" s="2">
        <v>5</v>
      </c>
      <c r="D436" s="11">
        <v>20.399999999999999</v>
      </c>
      <c r="E436" s="12">
        <v>102</v>
      </c>
      <c r="G436" s="13">
        <v>342</v>
      </c>
      <c r="H436" s="12">
        <v>60</v>
      </c>
      <c r="I436" s="14">
        <v>0.40993788819875776</v>
      </c>
    </row>
    <row r="437" spans="1:9" x14ac:dyDescent="0.45">
      <c r="A437" s="13">
        <v>343</v>
      </c>
      <c r="B437" s="2">
        <v>1</v>
      </c>
      <c r="C437" s="2">
        <v>1</v>
      </c>
      <c r="D437" s="11">
        <v>137</v>
      </c>
      <c r="E437" s="12">
        <v>137</v>
      </c>
      <c r="G437" s="13">
        <v>343</v>
      </c>
      <c r="H437" s="12">
        <v>82</v>
      </c>
      <c r="I437" s="14">
        <v>0.40153452685421998</v>
      </c>
    </row>
    <row r="438" spans="1:9" x14ac:dyDescent="0.45">
      <c r="A438" s="13">
        <v>344</v>
      </c>
      <c r="B438" s="2">
        <v>1</v>
      </c>
      <c r="C438" s="2">
        <v>3</v>
      </c>
      <c r="D438" s="11">
        <v>61</v>
      </c>
      <c r="E438" s="12">
        <v>183</v>
      </c>
      <c r="G438" s="13">
        <v>344</v>
      </c>
      <c r="H438" s="12">
        <v>110</v>
      </c>
      <c r="I438" s="14">
        <v>0.40060942082111439</v>
      </c>
    </row>
    <row r="439" spans="1:9" x14ac:dyDescent="0.45">
      <c r="A439" s="13">
        <v>345</v>
      </c>
      <c r="B439" s="2">
        <v>1</v>
      </c>
      <c r="C439" s="2">
        <v>3</v>
      </c>
      <c r="D439" s="11">
        <v>12.666666666666666</v>
      </c>
      <c r="E439" s="12">
        <v>38</v>
      </c>
      <c r="G439" s="13">
        <v>345</v>
      </c>
      <c r="H439" s="12">
        <v>22</v>
      </c>
      <c r="I439" s="14">
        <v>0.42105263157894735</v>
      </c>
    </row>
    <row r="440" spans="1:9" x14ac:dyDescent="0.45">
      <c r="A440" s="13">
        <v>346</v>
      </c>
      <c r="B440" s="2">
        <v>1</v>
      </c>
      <c r="C440" s="2">
        <v>5</v>
      </c>
      <c r="D440" s="11">
        <v>14.4</v>
      </c>
      <c r="E440" s="12">
        <v>72</v>
      </c>
      <c r="G440" s="13">
        <v>346</v>
      </c>
      <c r="H440" s="12">
        <v>44</v>
      </c>
      <c r="I440" s="14">
        <v>0.3888888888888889</v>
      </c>
    </row>
    <row r="441" spans="1:9" x14ac:dyDescent="0.45">
      <c r="A441" s="13">
        <v>347</v>
      </c>
      <c r="B441" s="2">
        <v>1</v>
      </c>
      <c r="C441" s="2">
        <v>4</v>
      </c>
      <c r="D441" s="11">
        <v>17.5</v>
      </c>
      <c r="E441" s="12">
        <v>70</v>
      </c>
      <c r="G441" s="13">
        <v>347</v>
      </c>
      <c r="H441" s="12">
        <v>42</v>
      </c>
      <c r="I441" s="14">
        <v>0.4</v>
      </c>
    </row>
    <row r="442" spans="1:9" x14ac:dyDescent="0.45">
      <c r="A442" s="13">
        <v>348</v>
      </c>
      <c r="B442" s="2">
        <v>1</v>
      </c>
      <c r="C442" s="2">
        <v>2</v>
      </c>
      <c r="D442" s="11">
        <v>43</v>
      </c>
      <c r="E442" s="12">
        <v>86</v>
      </c>
      <c r="G442" s="13">
        <v>348</v>
      </c>
      <c r="H442" s="12">
        <v>51</v>
      </c>
      <c r="I442" s="14">
        <v>0.41153846153846152</v>
      </c>
    </row>
    <row r="443" spans="1:9" x14ac:dyDescent="0.45">
      <c r="A443" s="13">
        <v>349</v>
      </c>
      <c r="B443" s="2">
        <v>1</v>
      </c>
      <c r="C443" s="2">
        <v>1</v>
      </c>
      <c r="D443" s="11">
        <v>152</v>
      </c>
      <c r="E443" s="12">
        <v>152</v>
      </c>
      <c r="G443" s="13">
        <v>349</v>
      </c>
      <c r="H443" s="12">
        <v>90</v>
      </c>
      <c r="I443" s="14">
        <v>0.40701754385964911</v>
      </c>
    </row>
    <row r="444" spans="1:9" x14ac:dyDescent="0.45">
      <c r="A444" s="13">
        <v>350</v>
      </c>
      <c r="B444" s="2">
        <v>1</v>
      </c>
      <c r="C444" s="2">
        <v>6</v>
      </c>
      <c r="D444" s="11">
        <v>23.833333333333332</v>
      </c>
      <c r="E444" s="12">
        <v>143</v>
      </c>
      <c r="G444" s="13">
        <v>350</v>
      </c>
      <c r="H444" s="12">
        <v>86</v>
      </c>
      <c r="I444" s="14">
        <v>0.39725209080047785</v>
      </c>
    </row>
    <row r="445" spans="1:9" x14ac:dyDescent="0.45">
      <c r="A445" s="13">
        <v>351</v>
      </c>
      <c r="B445" s="2">
        <v>1</v>
      </c>
      <c r="C445" s="2">
        <v>6</v>
      </c>
      <c r="D445" s="11">
        <v>33.5</v>
      </c>
      <c r="E445" s="12">
        <v>201</v>
      </c>
      <c r="G445" s="13">
        <v>351</v>
      </c>
      <c r="H445" s="12">
        <v>120</v>
      </c>
      <c r="I445" s="14">
        <v>0.40312500000000001</v>
      </c>
    </row>
    <row r="446" spans="1:9" x14ac:dyDescent="0.45">
      <c r="A446" s="13">
        <v>352</v>
      </c>
      <c r="B446" s="2">
        <v>1</v>
      </c>
      <c r="C446" s="2">
        <v>3</v>
      </c>
      <c r="D446" s="11">
        <v>33</v>
      </c>
      <c r="E446" s="12">
        <v>99</v>
      </c>
      <c r="G446" s="13">
        <v>352</v>
      </c>
      <c r="H446" s="12">
        <v>60</v>
      </c>
      <c r="I446" s="14">
        <v>0.39393939393939392</v>
      </c>
    </row>
    <row r="447" spans="1:9" x14ac:dyDescent="0.45">
      <c r="A447" s="13">
        <v>353</v>
      </c>
      <c r="B447" s="2">
        <v>1</v>
      </c>
      <c r="C447" s="2">
        <v>5</v>
      </c>
      <c r="D447" s="11">
        <v>42.4</v>
      </c>
      <c r="E447" s="12">
        <v>212</v>
      </c>
      <c r="G447" s="13">
        <v>353</v>
      </c>
      <c r="H447" s="12">
        <v>126</v>
      </c>
      <c r="I447" s="14">
        <v>0.40521390374331545</v>
      </c>
    </row>
    <row r="448" spans="1:9" x14ac:dyDescent="0.45">
      <c r="A448" s="13">
        <v>354</v>
      </c>
      <c r="B448" s="2">
        <v>1</v>
      </c>
      <c r="C448" s="2">
        <v>6</v>
      </c>
      <c r="D448" s="11">
        <v>30.166666666666668</v>
      </c>
      <c r="E448" s="12">
        <v>181</v>
      </c>
      <c r="G448" s="13">
        <v>354</v>
      </c>
      <c r="H448" s="12">
        <v>105</v>
      </c>
      <c r="I448" s="14">
        <v>0.42210343567251463</v>
      </c>
    </row>
    <row r="449" spans="1:9" x14ac:dyDescent="0.45">
      <c r="A449" s="13">
        <v>355</v>
      </c>
      <c r="B449" s="2">
        <v>1</v>
      </c>
      <c r="C449" s="2">
        <v>4</v>
      </c>
      <c r="D449" s="11">
        <v>6.5</v>
      </c>
      <c r="E449" s="12">
        <v>26</v>
      </c>
      <c r="G449" s="13">
        <v>355</v>
      </c>
      <c r="H449" s="12">
        <v>15</v>
      </c>
      <c r="I449" s="14">
        <v>0.42307692307692307</v>
      </c>
    </row>
    <row r="450" spans="1:9" x14ac:dyDescent="0.45">
      <c r="A450" s="13">
        <v>356</v>
      </c>
      <c r="B450" s="2">
        <v>1</v>
      </c>
      <c r="C450" s="2">
        <v>1</v>
      </c>
      <c r="D450" s="11">
        <v>36</v>
      </c>
      <c r="E450" s="12">
        <v>36</v>
      </c>
      <c r="G450" s="13">
        <v>356</v>
      </c>
      <c r="H450" s="12">
        <v>20</v>
      </c>
      <c r="I450" s="14">
        <v>0.44444444444444442</v>
      </c>
    </row>
    <row r="451" spans="1:9" x14ac:dyDescent="0.45">
      <c r="A451" s="13">
        <v>357</v>
      </c>
      <c r="B451" s="2">
        <v>1</v>
      </c>
      <c r="C451" s="2">
        <v>2</v>
      </c>
      <c r="D451" s="11">
        <v>84</v>
      </c>
      <c r="E451" s="12">
        <v>168</v>
      </c>
      <c r="G451" s="13">
        <v>357</v>
      </c>
      <c r="H451" s="12">
        <v>100</v>
      </c>
      <c r="I451" s="14">
        <v>0.40412457912457916</v>
      </c>
    </row>
    <row r="452" spans="1:9" x14ac:dyDescent="0.45">
      <c r="A452" s="13">
        <v>358</v>
      </c>
      <c r="B452" s="2">
        <v>1</v>
      </c>
      <c r="C452" s="2">
        <v>5</v>
      </c>
      <c r="D452" s="11">
        <v>33.200000000000003</v>
      </c>
      <c r="E452" s="12">
        <v>166</v>
      </c>
      <c r="G452" s="13">
        <v>358</v>
      </c>
      <c r="H452" s="12">
        <v>96</v>
      </c>
      <c r="I452" s="14">
        <v>0.42250712250712247</v>
      </c>
    </row>
    <row r="453" spans="1:9" x14ac:dyDescent="0.45">
      <c r="A453" s="13">
        <v>359</v>
      </c>
      <c r="B453" s="2">
        <v>1</v>
      </c>
      <c r="C453" s="2">
        <v>2</v>
      </c>
      <c r="D453" s="11">
        <v>95</v>
      </c>
      <c r="E453" s="12">
        <v>190</v>
      </c>
      <c r="G453" s="13">
        <v>359</v>
      </c>
      <c r="H453" s="12">
        <v>110</v>
      </c>
      <c r="I453" s="14">
        <v>0.41863309104688418</v>
      </c>
    </row>
    <row r="454" spans="1:9" x14ac:dyDescent="0.45">
      <c r="A454" s="13">
        <v>360</v>
      </c>
      <c r="B454" s="2">
        <v>1</v>
      </c>
      <c r="C454" s="2">
        <v>3</v>
      </c>
      <c r="D454" s="11">
        <v>77.666666666666671</v>
      </c>
      <c r="E454" s="12">
        <v>233</v>
      </c>
      <c r="G454" s="13">
        <v>360</v>
      </c>
      <c r="H454" s="12">
        <v>139</v>
      </c>
      <c r="I454" s="14">
        <v>0.40256982600732599</v>
      </c>
    </row>
    <row r="455" spans="1:9" x14ac:dyDescent="0.45">
      <c r="A455" s="13">
        <v>361</v>
      </c>
      <c r="B455" s="2">
        <v>1</v>
      </c>
      <c r="C455" s="2">
        <v>1</v>
      </c>
      <c r="D455" s="11">
        <v>101</v>
      </c>
      <c r="E455" s="12">
        <v>101</v>
      </c>
      <c r="G455" s="13">
        <v>361</v>
      </c>
      <c r="H455" s="12">
        <v>59</v>
      </c>
      <c r="I455" s="14">
        <v>0.41522988505747127</v>
      </c>
    </row>
    <row r="456" spans="1:9" x14ac:dyDescent="0.45">
      <c r="A456" s="13">
        <v>362</v>
      </c>
      <c r="B456" s="2">
        <v>1</v>
      </c>
      <c r="C456" s="2">
        <v>2</v>
      </c>
      <c r="D456" s="11">
        <v>31</v>
      </c>
      <c r="E456" s="12">
        <v>62</v>
      </c>
      <c r="G456" s="13">
        <v>362</v>
      </c>
      <c r="H456" s="12">
        <v>36</v>
      </c>
      <c r="I456" s="14">
        <v>0.42037037037037034</v>
      </c>
    </row>
    <row r="457" spans="1:9" x14ac:dyDescent="0.45">
      <c r="A457" s="13">
        <v>363</v>
      </c>
      <c r="B457" s="2">
        <v>1</v>
      </c>
      <c r="C457" s="2">
        <v>2</v>
      </c>
      <c r="D457" s="11">
        <v>120</v>
      </c>
      <c r="E457" s="12">
        <v>240</v>
      </c>
      <c r="G457" s="13">
        <v>363</v>
      </c>
      <c r="H457" s="12">
        <v>144</v>
      </c>
      <c r="I457" s="14">
        <v>0.39987373737373733</v>
      </c>
    </row>
    <row r="458" spans="1:9" x14ac:dyDescent="0.45">
      <c r="A458" s="13">
        <v>364</v>
      </c>
      <c r="B458" s="2">
        <v>1</v>
      </c>
      <c r="C458" s="2">
        <v>2</v>
      </c>
      <c r="D458" s="11">
        <v>78.5</v>
      </c>
      <c r="E458" s="12">
        <v>157</v>
      </c>
      <c r="G458" s="13">
        <v>364</v>
      </c>
      <c r="H458" s="12">
        <v>92</v>
      </c>
      <c r="I458" s="14">
        <v>0.41286386027765337</v>
      </c>
    </row>
    <row r="459" spans="1:9" x14ac:dyDescent="0.45">
      <c r="A459" s="13">
        <v>365</v>
      </c>
      <c r="B459" s="2">
        <v>1</v>
      </c>
      <c r="C459" s="2">
        <v>1</v>
      </c>
      <c r="D459" s="11">
        <v>108</v>
      </c>
      <c r="E459" s="12">
        <v>108</v>
      </c>
      <c r="G459" s="13">
        <v>365</v>
      </c>
      <c r="H459" s="12">
        <v>66</v>
      </c>
      <c r="I459" s="14">
        <v>0.3888888888888889</v>
      </c>
    </row>
    <row r="460" spans="1:9" x14ac:dyDescent="0.45">
      <c r="A460" s="13">
        <v>366</v>
      </c>
      <c r="B460" s="2">
        <v>1</v>
      </c>
      <c r="C460" s="2">
        <v>5</v>
      </c>
      <c r="D460" s="11">
        <v>47.8</v>
      </c>
      <c r="E460" s="12">
        <v>239</v>
      </c>
      <c r="G460" s="13">
        <v>366</v>
      </c>
      <c r="H460" s="12">
        <v>145</v>
      </c>
      <c r="I460" s="14">
        <v>0.39413580246913577</v>
      </c>
    </row>
    <row r="461" spans="1:9" x14ac:dyDescent="0.45">
      <c r="A461" s="13">
        <v>367</v>
      </c>
      <c r="B461" s="2">
        <v>1</v>
      </c>
      <c r="C461" s="2">
        <v>2</v>
      </c>
      <c r="D461" s="11">
        <v>50.5</v>
      </c>
      <c r="E461" s="12">
        <v>101</v>
      </c>
      <c r="G461" s="13">
        <v>367</v>
      </c>
      <c r="H461" s="12">
        <v>59</v>
      </c>
      <c r="I461" s="14">
        <v>0.412290008841733</v>
      </c>
    </row>
    <row r="462" spans="1:9" x14ac:dyDescent="0.45">
      <c r="A462" s="13">
        <v>368</v>
      </c>
      <c r="B462" s="2">
        <v>1</v>
      </c>
      <c r="C462" s="2">
        <v>1</v>
      </c>
      <c r="D462" s="11">
        <v>123</v>
      </c>
      <c r="E462" s="12">
        <v>123</v>
      </c>
      <c r="G462" s="13">
        <v>368</v>
      </c>
      <c r="H462" s="12">
        <v>74</v>
      </c>
      <c r="I462" s="14">
        <v>0.40530303030303028</v>
      </c>
    </row>
    <row r="463" spans="1:9" x14ac:dyDescent="0.45">
      <c r="A463" s="13">
        <v>369</v>
      </c>
      <c r="B463" s="2">
        <v>1</v>
      </c>
      <c r="C463" s="2">
        <v>2</v>
      </c>
      <c r="D463" s="11">
        <v>121</v>
      </c>
      <c r="E463" s="12">
        <v>242</v>
      </c>
      <c r="G463" s="13">
        <v>369</v>
      </c>
      <c r="H463" s="12">
        <v>143</v>
      </c>
      <c r="I463" s="14">
        <v>0.40751236841699678</v>
      </c>
    </row>
    <row r="464" spans="1:9" x14ac:dyDescent="0.45">
      <c r="A464" s="13">
        <v>370</v>
      </c>
      <c r="B464" s="2">
        <v>1</v>
      </c>
      <c r="C464" s="2">
        <v>6</v>
      </c>
      <c r="D464" s="11">
        <v>12</v>
      </c>
      <c r="E464" s="12">
        <v>72</v>
      </c>
      <c r="G464" s="13">
        <v>370</v>
      </c>
      <c r="H464" s="12">
        <v>44</v>
      </c>
      <c r="I464" s="14">
        <v>0.3888888888888889</v>
      </c>
    </row>
    <row r="465" spans="1:9" x14ac:dyDescent="0.45">
      <c r="A465" s="13">
        <v>371</v>
      </c>
      <c r="B465" s="2">
        <v>1</v>
      </c>
      <c r="C465" s="2">
        <v>3</v>
      </c>
      <c r="D465" s="11">
        <v>66.666666666666671</v>
      </c>
      <c r="E465" s="12">
        <v>200</v>
      </c>
      <c r="G465" s="13">
        <v>371</v>
      </c>
      <c r="H465" s="12">
        <v>120</v>
      </c>
      <c r="I465" s="14">
        <v>0.39896535986998821</v>
      </c>
    </row>
    <row r="466" spans="1:9" x14ac:dyDescent="0.45">
      <c r="A466" s="13">
        <v>372</v>
      </c>
      <c r="B466" s="2">
        <v>1</v>
      </c>
      <c r="C466" s="2">
        <v>5</v>
      </c>
      <c r="D466" s="11">
        <v>7.2</v>
      </c>
      <c r="E466" s="12">
        <v>36</v>
      </c>
      <c r="G466" s="13">
        <v>372</v>
      </c>
      <c r="H466" s="12">
        <v>20</v>
      </c>
      <c r="I466" s="14">
        <v>0.44444444444444442</v>
      </c>
    </row>
    <row r="467" spans="1:9" x14ac:dyDescent="0.45">
      <c r="A467" s="13">
        <v>373</v>
      </c>
      <c r="B467" s="2">
        <v>1</v>
      </c>
      <c r="C467" s="2">
        <v>2</v>
      </c>
      <c r="D467" s="11">
        <v>80</v>
      </c>
      <c r="E467" s="12">
        <v>160</v>
      </c>
      <c r="G467" s="13">
        <v>373</v>
      </c>
      <c r="H467" s="12">
        <v>96</v>
      </c>
      <c r="I467" s="14">
        <v>0.39751082251082248</v>
      </c>
    </row>
    <row r="468" spans="1:9" x14ac:dyDescent="0.45">
      <c r="A468" s="13">
        <v>374</v>
      </c>
      <c r="B468" s="2">
        <v>1</v>
      </c>
      <c r="C468" s="2">
        <v>3</v>
      </c>
      <c r="D468" s="11">
        <v>11.666666666666666</v>
      </c>
      <c r="E468" s="12">
        <v>35</v>
      </c>
      <c r="G468" s="13">
        <v>374</v>
      </c>
      <c r="H468" s="12">
        <v>21</v>
      </c>
      <c r="I468" s="14">
        <v>0.4</v>
      </c>
    </row>
    <row r="469" spans="1:9" x14ac:dyDescent="0.45">
      <c r="A469" s="13">
        <v>375</v>
      </c>
      <c r="B469" s="2">
        <v>1</v>
      </c>
      <c r="C469" s="2">
        <v>1</v>
      </c>
      <c r="D469" s="11">
        <v>93</v>
      </c>
      <c r="E469" s="12">
        <v>93</v>
      </c>
      <c r="G469" s="13">
        <v>375</v>
      </c>
      <c r="H469" s="12">
        <v>57</v>
      </c>
      <c r="I469" s="14">
        <v>0.38709677419354838</v>
      </c>
    </row>
    <row r="470" spans="1:9" x14ac:dyDescent="0.45">
      <c r="A470" s="13">
        <v>376</v>
      </c>
      <c r="B470" s="2">
        <v>1</v>
      </c>
      <c r="C470" s="2">
        <v>4</v>
      </c>
      <c r="D470" s="11">
        <v>11.5</v>
      </c>
      <c r="E470" s="12">
        <v>46</v>
      </c>
      <c r="G470" s="13">
        <v>376</v>
      </c>
      <c r="H470" s="12">
        <v>28</v>
      </c>
      <c r="I470" s="14">
        <v>0.39130434782608697</v>
      </c>
    </row>
    <row r="471" spans="1:9" x14ac:dyDescent="0.45">
      <c r="A471" s="13">
        <v>377</v>
      </c>
      <c r="B471" s="2">
        <v>1</v>
      </c>
      <c r="C471" s="2">
        <v>1</v>
      </c>
      <c r="D471" s="11">
        <v>100</v>
      </c>
      <c r="E471" s="12">
        <v>100</v>
      </c>
      <c r="G471" s="13">
        <v>377</v>
      </c>
      <c r="H471" s="12">
        <v>59</v>
      </c>
      <c r="I471" s="14">
        <v>0.40900735294117646</v>
      </c>
    </row>
    <row r="472" spans="1:9" x14ac:dyDescent="0.45">
      <c r="A472" s="13">
        <v>378</v>
      </c>
      <c r="B472" s="2">
        <v>1</v>
      </c>
      <c r="C472" s="2">
        <v>1</v>
      </c>
      <c r="D472" s="11">
        <v>49</v>
      </c>
      <c r="E472" s="12">
        <v>49</v>
      </c>
      <c r="G472" s="13">
        <v>378</v>
      </c>
      <c r="H472" s="12">
        <v>29</v>
      </c>
      <c r="I472" s="14">
        <v>0.41052631578947368</v>
      </c>
    </row>
    <row r="473" spans="1:9" x14ac:dyDescent="0.45">
      <c r="A473" s="13">
        <v>379</v>
      </c>
      <c r="B473" s="2">
        <v>1</v>
      </c>
      <c r="C473" s="2">
        <v>2</v>
      </c>
      <c r="D473" s="11">
        <v>35</v>
      </c>
      <c r="E473" s="12">
        <v>70</v>
      </c>
      <c r="G473" s="13">
        <v>379</v>
      </c>
      <c r="H473" s="12">
        <v>42</v>
      </c>
      <c r="I473" s="14">
        <v>0.4</v>
      </c>
    </row>
    <row r="474" spans="1:9" x14ac:dyDescent="0.45">
      <c r="A474" s="13">
        <v>380</v>
      </c>
      <c r="B474" s="2">
        <v>1</v>
      </c>
      <c r="C474" s="2">
        <v>1</v>
      </c>
      <c r="D474" s="11">
        <v>137</v>
      </c>
      <c r="E474" s="12">
        <v>137</v>
      </c>
      <c r="G474" s="13">
        <v>380</v>
      </c>
      <c r="H474" s="12">
        <v>82</v>
      </c>
      <c r="I474" s="14">
        <v>0.40749601275917063</v>
      </c>
    </row>
    <row r="475" spans="1:9" x14ac:dyDescent="0.45">
      <c r="A475" s="13">
        <v>381</v>
      </c>
      <c r="B475" s="2">
        <v>1</v>
      </c>
      <c r="C475" s="2">
        <v>1</v>
      </c>
      <c r="D475" s="11">
        <v>144</v>
      </c>
      <c r="E475" s="12">
        <v>144</v>
      </c>
      <c r="G475" s="13">
        <v>381</v>
      </c>
      <c r="H475" s="12">
        <v>85</v>
      </c>
      <c r="I475" s="14">
        <v>0.40850815850815847</v>
      </c>
    </row>
    <row r="476" spans="1:9" x14ac:dyDescent="0.45">
      <c r="A476" s="13">
        <v>382</v>
      </c>
      <c r="B476" s="2">
        <v>1</v>
      </c>
      <c r="C476" s="2">
        <v>6</v>
      </c>
      <c r="D476" s="11">
        <v>14.5</v>
      </c>
      <c r="E476" s="12">
        <v>87</v>
      </c>
      <c r="G476" s="13">
        <v>382</v>
      </c>
      <c r="H476" s="12">
        <v>51</v>
      </c>
      <c r="I476" s="14">
        <v>0.41379310344827586</v>
      </c>
    </row>
    <row r="477" spans="1:9" x14ac:dyDescent="0.45">
      <c r="A477" s="13">
        <v>383</v>
      </c>
      <c r="B477" s="2">
        <v>1</v>
      </c>
      <c r="C477" s="2">
        <v>6</v>
      </c>
      <c r="D477" s="11">
        <v>18</v>
      </c>
      <c r="E477" s="12">
        <v>108</v>
      </c>
      <c r="G477" s="13">
        <v>383</v>
      </c>
      <c r="H477" s="12">
        <v>66</v>
      </c>
      <c r="I477" s="14">
        <v>0.3888888888888889</v>
      </c>
    </row>
    <row r="478" spans="1:9" x14ac:dyDescent="0.45">
      <c r="A478" s="13">
        <v>384</v>
      </c>
      <c r="B478" s="2">
        <v>1</v>
      </c>
      <c r="C478" s="2">
        <v>5</v>
      </c>
      <c r="D478" s="11">
        <v>24</v>
      </c>
      <c r="E478" s="12">
        <v>120</v>
      </c>
      <c r="G478" s="13">
        <v>384</v>
      </c>
      <c r="H478" s="12">
        <v>69</v>
      </c>
      <c r="I478" s="14">
        <v>0.42430149447693305</v>
      </c>
    </row>
    <row r="479" spans="1:9" x14ac:dyDescent="0.45">
      <c r="A479" s="13">
        <v>385</v>
      </c>
      <c r="B479" s="2">
        <v>1</v>
      </c>
      <c r="C479" s="2">
        <v>6</v>
      </c>
      <c r="D479" s="11">
        <v>10</v>
      </c>
      <c r="E479" s="12">
        <v>60</v>
      </c>
      <c r="G479" s="13">
        <v>385</v>
      </c>
      <c r="H479" s="12">
        <v>36</v>
      </c>
      <c r="I479" s="14">
        <v>0.4</v>
      </c>
    </row>
    <row r="480" spans="1:9" x14ac:dyDescent="0.45">
      <c r="A480" s="13">
        <v>386</v>
      </c>
      <c r="B480" s="2">
        <v>1</v>
      </c>
      <c r="C480" s="2">
        <v>2</v>
      </c>
      <c r="D480" s="11">
        <v>49.5</v>
      </c>
      <c r="E480" s="12">
        <v>99</v>
      </c>
      <c r="G480" s="13">
        <v>386</v>
      </c>
      <c r="H480" s="12">
        <v>60</v>
      </c>
      <c r="I480" s="14">
        <v>0.39393939393939392</v>
      </c>
    </row>
    <row r="481" spans="1:9" x14ac:dyDescent="0.45">
      <c r="A481" s="13">
        <v>387</v>
      </c>
      <c r="B481" s="2">
        <v>1</v>
      </c>
      <c r="C481" s="2">
        <v>5</v>
      </c>
      <c r="D481" s="11">
        <v>18.600000000000001</v>
      </c>
      <c r="E481" s="12">
        <v>93</v>
      </c>
      <c r="G481" s="13">
        <v>387</v>
      </c>
      <c r="H481" s="12">
        <v>57</v>
      </c>
      <c r="I481" s="14">
        <v>0.38709677419354838</v>
      </c>
    </row>
    <row r="482" spans="1:9" x14ac:dyDescent="0.45">
      <c r="A482" s="13">
        <v>388</v>
      </c>
      <c r="B482" s="2">
        <v>1</v>
      </c>
      <c r="C482" s="2">
        <v>2</v>
      </c>
      <c r="D482" s="11">
        <v>145.5</v>
      </c>
      <c r="E482" s="12">
        <v>291</v>
      </c>
      <c r="G482" s="13">
        <v>388</v>
      </c>
      <c r="H482" s="12">
        <v>176</v>
      </c>
      <c r="I482" s="14">
        <v>0.39592954011752679</v>
      </c>
    </row>
    <row r="483" spans="1:9" x14ac:dyDescent="0.45">
      <c r="A483" s="13">
        <v>389</v>
      </c>
      <c r="B483" s="2">
        <v>1</v>
      </c>
      <c r="C483" s="2">
        <v>5</v>
      </c>
      <c r="D483" s="11">
        <v>6.6</v>
      </c>
      <c r="E483" s="12">
        <v>33</v>
      </c>
      <c r="G483" s="13">
        <v>389</v>
      </c>
      <c r="H483" s="12">
        <v>20</v>
      </c>
      <c r="I483" s="14">
        <v>0.39393939393939392</v>
      </c>
    </row>
    <row r="484" spans="1:9" x14ac:dyDescent="0.45">
      <c r="A484" s="13">
        <v>390</v>
      </c>
      <c r="B484" s="2">
        <v>1</v>
      </c>
      <c r="C484" s="2">
        <v>2</v>
      </c>
      <c r="D484" s="11">
        <v>71.5</v>
      </c>
      <c r="E484" s="12">
        <v>143</v>
      </c>
      <c r="G484" s="13">
        <v>390</v>
      </c>
      <c r="H484" s="12">
        <v>84</v>
      </c>
      <c r="I484" s="14">
        <v>0.40437340437340435</v>
      </c>
    </row>
    <row r="485" spans="1:9" x14ac:dyDescent="0.45">
      <c r="A485" s="13">
        <v>391</v>
      </c>
      <c r="B485" s="2">
        <v>1</v>
      </c>
      <c r="C485" s="2">
        <v>1</v>
      </c>
      <c r="D485" s="11">
        <v>22</v>
      </c>
      <c r="E485" s="12">
        <v>22</v>
      </c>
      <c r="G485" s="13">
        <v>391</v>
      </c>
      <c r="H485" s="12">
        <v>13</v>
      </c>
      <c r="I485" s="14">
        <v>0.40909090909090912</v>
      </c>
    </row>
    <row r="486" spans="1:9" x14ac:dyDescent="0.45">
      <c r="A486" s="13">
        <v>392</v>
      </c>
      <c r="B486" s="2">
        <v>1</v>
      </c>
      <c r="C486" s="2">
        <v>3</v>
      </c>
      <c r="D486" s="11">
        <v>40</v>
      </c>
      <c r="E486" s="12">
        <v>120</v>
      </c>
      <c r="G486" s="13">
        <v>392</v>
      </c>
      <c r="H486" s="12">
        <v>71</v>
      </c>
      <c r="I486" s="14">
        <v>0.41145833333333337</v>
      </c>
    </row>
    <row r="487" spans="1:9" x14ac:dyDescent="0.45">
      <c r="A487" s="13">
        <v>393</v>
      </c>
      <c r="B487" s="2">
        <v>1</v>
      </c>
      <c r="C487" s="2">
        <v>3</v>
      </c>
      <c r="D487" s="11">
        <v>69.333333333333329</v>
      </c>
      <c r="E487" s="12">
        <v>208</v>
      </c>
      <c r="G487" s="13">
        <v>393</v>
      </c>
      <c r="H487" s="12">
        <v>124</v>
      </c>
      <c r="I487" s="14">
        <v>0.40277398040555934</v>
      </c>
    </row>
    <row r="488" spans="1:9" x14ac:dyDescent="0.45">
      <c r="A488" s="13">
        <v>394</v>
      </c>
      <c r="B488" s="2">
        <v>1</v>
      </c>
      <c r="C488" s="2">
        <v>1</v>
      </c>
      <c r="D488" s="11">
        <v>77</v>
      </c>
      <c r="E488" s="12">
        <v>77</v>
      </c>
      <c r="G488" s="13">
        <v>394</v>
      </c>
      <c r="H488" s="12">
        <v>45</v>
      </c>
      <c r="I488" s="14">
        <v>0.41522988505747127</v>
      </c>
    </row>
    <row r="489" spans="1:9" x14ac:dyDescent="0.45">
      <c r="A489" s="13">
        <v>395</v>
      </c>
      <c r="B489" s="2">
        <v>1</v>
      </c>
      <c r="C489" s="2">
        <v>1</v>
      </c>
      <c r="D489" s="11">
        <v>38</v>
      </c>
      <c r="E489" s="12">
        <v>38</v>
      </c>
      <c r="G489" s="13">
        <v>395</v>
      </c>
      <c r="H489" s="12">
        <v>22</v>
      </c>
      <c r="I489" s="14">
        <v>0.42105263157894735</v>
      </c>
    </row>
    <row r="490" spans="1:9" x14ac:dyDescent="0.45">
      <c r="A490" s="13">
        <v>396</v>
      </c>
      <c r="B490" s="2">
        <v>1</v>
      </c>
      <c r="C490" s="2">
        <v>1</v>
      </c>
      <c r="D490" s="11">
        <v>83</v>
      </c>
      <c r="E490" s="12">
        <v>83</v>
      </c>
      <c r="G490" s="13">
        <v>396</v>
      </c>
      <c r="H490" s="12">
        <v>51</v>
      </c>
      <c r="I490" s="14">
        <v>0.39047619047619048</v>
      </c>
    </row>
    <row r="491" spans="1:9" x14ac:dyDescent="0.45">
      <c r="A491" s="13">
        <v>397</v>
      </c>
      <c r="B491" s="2">
        <v>1</v>
      </c>
      <c r="C491" s="2">
        <v>2</v>
      </c>
      <c r="D491" s="11">
        <v>73.5</v>
      </c>
      <c r="E491" s="12">
        <v>147</v>
      </c>
      <c r="G491" s="13">
        <v>397</v>
      </c>
      <c r="H491" s="12">
        <v>89</v>
      </c>
      <c r="I491" s="14">
        <v>0.39725209080047785</v>
      </c>
    </row>
    <row r="492" spans="1:9" x14ac:dyDescent="0.45">
      <c r="A492" s="13">
        <v>398</v>
      </c>
      <c r="B492" s="2">
        <v>1</v>
      </c>
      <c r="C492" s="2">
        <v>5</v>
      </c>
      <c r="D492" s="11">
        <v>24.4</v>
      </c>
      <c r="E492" s="12">
        <v>122</v>
      </c>
      <c r="G492" s="13">
        <v>398</v>
      </c>
      <c r="H492" s="12">
        <v>72</v>
      </c>
      <c r="I492" s="14">
        <v>0.41125541125541121</v>
      </c>
    </row>
    <row r="493" spans="1:9" x14ac:dyDescent="0.45">
      <c r="A493" s="13">
        <v>399</v>
      </c>
      <c r="B493" s="2">
        <v>1</v>
      </c>
      <c r="C493" s="2">
        <v>6</v>
      </c>
      <c r="D493" s="11">
        <v>34.5</v>
      </c>
      <c r="E493" s="12">
        <v>207</v>
      </c>
      <c r="G493" s="13">
        <v>399</v>
      </c>
      <c r="H493" s="12">
        <v>126</v>
      </c>
      <c r="I493" s="14">
        <v>0.39141414141414144</v>
      </c>
    </row>
    <row r="494" spans="1:9" x14ac:dyDescent="0.45">
      <c r="A494" s="13">
        <v>400</v>
      </c>
      <c r="B494" s="2">
        <v>1</v>
      </c>
      <c r="C494" s="2">
        <v>4</v>
      </c>
      <c r="D494" s="11">
        <v>49.5</v>
      </c>
      <c r="E494" s="12">
        <v>198</v>
      </c>
      <c r="G494" s="13">
        <v>400</v>
      </c>
      <c r="H494" s="12">
        <v>120</v>
      </c>
      <c r="I494" s="14">
        <v>0.39688940092165897</v>
      </c>
    </row>
    <row r="495" spans="1:9" x14ac:dyDescent="0.45">
      <c r="A495" s="13">
        <v>401</v>
      </c>
      <c r="B495" s="2">
        <v>1</v>
      </c>
      <c r="C495" s="2">
        <v>2</v>
      </c>
      <c r="D495" s="11">
        <v>21</v>
      </c>
      <c r="E495" s="12">
        <v>42</v>
      </c>
      <c r="G495" s="13">
        <v>401</v>
      </c>
      <c r="H495" s="12">
        <v>26</v>
      </c>
      <c r="I495" s="14">
        <v>0.38095238095238093</v>
      </c>
    </row>
    <row r="496" spans="1:9" x14ac:dyDescent="0.45">
      <c r="A496" s="13">
        <v>402</v>
      </c>
      <c r="B496" s="2">
        <v>1</v>
      </c>
      <c r="C496" s="2">
        <v>1</v>
      </c>
      <c r="D496" s="11">
        <v>151</v>
      </c>
      <c r="E496" s="12">
        <v>151</v>
      </c>
      <c r="G496" s="13">
        <v>402</v>
      </c>
      <c r="H496" s="12">
        <v>89</v>
      </c>
      <c r="I496" s="14">
        <v>0.41004784688995216</v>
      </c>
    </row>
    <row r="497" spans="1:9" x14ac:dyDescent="0.45">
      <c r="A497" s="13">
        <v>403</v>
      </c>
      <c r="B497" s="2">
        <v>1</v>
      </c>
      <c r="C497" s="2">
        <v>5</v>
      </c>
      <c r="D497" s="11">
        <v>38</v>
      </c>
      <c r="E497" s="12">
        <v>190</v>
      </c>
      <c r="G497" s="13">
        <v>403</v>
      </c>
      <c r="H497" s="12">
        <v>111</v>
      </c>
      <c r="I497" s="14">
        <v>0.41911300505050508</v>
      </c>
    </row>
    <row r="498" spans="1:9" x14ac:dyDescent="0.45">
      <c r="A498" s="13">
        <v>404</v>
      </c>
      <c r="B498" s="2">
        <v>1</v>
      </c>
      <c r="C498" s="2">
        <v>2</v>
      </c>
      <c r="D498" s="11">
        <v>91</v>
      </c>
      <c r="E498" s="12">
        <v>182</v>
      </c>
      <c r="G498" s="13">
        <v>404</v>
      </c>
      <c r="H498" s="12">
        <v>113</v>
      </c>
      <c r="I498" s="14">
        <v>0.38531746031746028</v>
      </c>
    </row>
    <row r="499" spans="1:9" x14ac:dyDescent="0.45">
      <c r="A499" s="13">
        <v>405</v>
      </c>
      <c r="B499" s="2">
        <v>1</v>
      </c>
      <c r="C499" s="2">
        <v>6</v>
      </c>
      <c r="D499" s="11">
        <v>17.666666666666668</v>
      </c>
      <c r="E499" s="12">
        <v>106</v>
      </c>
      <c r="G499" s="13">
        <v>405</v>
      </c>
      <c r="H499" s="12">
        <v>64</v>
      </c>
      <c r="I499" s="14">
        <v>0.39935897435897444</v>
      </c>
    </row>
    <row r="500" spans="1:9" x14ac:dyDescent="0.45">
      <c r="A500" s="13">
        <v>406</v>
      </c>
      <c r="B500" s="2">
        <v>1</v>
      </c>
      <c r="C500" s="2">
        <v>5</v>
      </c>
      <c r="D500" s="11">
        <v>31</v>
      </c>
      <c r="E500" s="12">
        <v>155</v>
      </c>
      <c r="G500" s="13">
        <v>406</v>
      </c>
      <c r="H500" s="12">
        <v>93</v>
      </c>
      <c r="I500" s="14">
        <v>0.40000000000000008</v>
      </c>
    </row>
    <row r="501" spans="1:9" x14ac:dyDescent="0.45">
      <c r="A501" s="13">
        <v>407</v>
      </c>
      <c r="B501" s="2">
        <v>1</v>
      </c>
      <c r="C501" s="2">
        <v>1</v>
      </c>
      <c r="D501" s="11">
        <v>95</v>
      </c>
      <c r="E501" s="12">
        <v>95</v>
      </c>
      <c r="G501" s="13">
        <v>407</v>
      </c>
      <c r="H501" s="12">
        <v>57</v>
      </c>
      <c r="I501" s="14">
        <v>0.4</v>
      </c>
    </row>
    <row r="502" spans="1:9" x14ac:dyDescent="0.45">
      <c r="A502" s="13">
        <v>408</v>
      </c>
      <c r="B502" s="2">
        <v>1</v>
      </c>
      <c r="C502" s="2">
        <v>3</v>
      </c>
      <c r="D502" s="11">
        <v>43.666666666666664</v>
      </c>
      <c r="E502" s="12">
        <v>131</v>
      </c>
      <c r="G502" s="13">
        <v>408</v>
      </c>
      <c r="H502" s="12">
        <v>77</v>
      </c>
      <c r="I502" s="14">
        <v>0.40947712418300658</v>
      </c>
    </row>
    <row r="503" spans="1:9" x14ac:dyDescent="0.45">
      <c r="A503" s="13">
        <v>409</v>
      </c>
      <c r="B503" s="2">
        <v>1</v>
      </c>
      <c r="C503" s="2">
        <v>5</v>
      </c>
      <c r="D503" s="11">
        <v>40.6</v>
      </c>
      <c r="E503" s="12">
        <v>203</v>
      </c>
      <c r="G503" s="13">
        <v>409</v>
      </c>
      <c r="H503" s="12">
        <v>122</v>
      </c>
      <c r="I503" s="14">
        <v>0.40029761904761907</v>
      </c>
    </row>
    <row r="504" spans="1:9" x14ac:dyDescent="0.45">
      <c r="A504" s="13">
        <v>410</v>
      </c>
      <c r="B504" s="2">
        <v>1</v>
      </c>
      <c r="C504" s="2">
        <v>3</v>
      </c>
      <c r="D504" s="11">
        <v>18.666666666666668</v>
      </c>
      <c r="E504" s="12">
        <v>56</v>
      </c>
      <c r="G504" s="13">
        <v>410</v>
      </c>
      <c r="H504" s="12">
        <v>34</v>
      </c>
      <c r="I504" s="14">
        <v>0.39444444444444449</v>
      </c>
    </row>
    <row r="505" spans="1:9" x14ac:dyDescent="0.45">
      <c r="A505" s="13">
        <v>411</v>
      </c>
      <c r="B505" s="2">
        <v>1</v>
      </c>
      <c r="C505" s="2">
        <v>3</v>
      </c>
      <c r="D505" s="11">
        <v>73</v>
      </c>
      <c r="E505" s="12">
        <v>219</v>
      </c>
      <c r="G505" s="13">
        <v>411</v>
      </c>
      <c r="H505" s="12">
        <v>133</v>
      </c>
      <c r="I505" s="14">
        <v>0.4089506172839506</v>
      </c>
    </row>
    <row r="506" spans="1:9" x14ac:dyDescent="0.45">
      <c r="A506" s="13">
        <v>412</v>
      </c>
      <c r="B506" s="2">
        <v>1</v>
      </c>
      <c r="C506" s="2">
        <v>4</v>
      </c>
      <c r="D506" s="11">
        <v>23.25</v>
      </c>
      <c r="E506" s="12">
        <v>93</v>
      </c>
      <c r="G506" s="13">
        <v>412</v>
      </c>
      <c r="H506" s="12">
        <v>57</v>
      </c>
      <c r="I506" s="14">
        <v>0.38709677419354838</v>
      </c>
    </row>
    <row r="507" spans="1:9" x14ac:dyDescent="0.45">
      <c r="A507" s="13">
        <v>413</v>
      </c>
      <c r="B507" s="2">
        <v>1</v>
      </c>
      <c r="C507" s="2">
        <v>3</v>
      </c>
      <c r="D507" s="11">
        <v>11.666666666666666</v>
      </c>
      <c r="E507" s="12">
        <v>35</v>
      </c>
      <c r="G507" s="13">
        <v>413</v>
      </c>
      <c r="H507" s="12">
        <v>21</v>
      </c>
      <c r="I507" s="14">
        <v>0.4</v>
      </c>
    </row>
    <row r="508" spans="1:9" x14ac:dyDescent="0.45">
      <c r="A508" s="13">
        <v>414</v>
      </c>
      <c r="B508" s="2">
        <v>1</v>
      </c>
      <c r="C508" s="2">
        <v>6</v>
      </c>
      <c r="D508" s="11">
        <v>5.5</v>
      </c>
      <c r="E508" s="12">
        <v>33</v>
      </c>
      <c r="G508" s="13">
        <v>414</v>
      </c>
      <c r="H508" s="12">
        <v>20</v>
      </c>
      <c r="I508" s="14">
        <v>0.39393939393939392</v>
      </c>
    </row>
    <row r="509" spans="1:9" x14ac:dyDescent="0.45">
      <c r="A509" s="13">
        <v>415</v>
      </c>
      <c r="B509" s="2">
        <v>1</v>
      </c>
      <c r="C509" s="2">
        <v>4</v>
      </c>
      <c r="D509" s="11">
        <v>39.5</v>
      </c>
      <c r="E509" s="12">
        <v>158</v>
      </c>
      <c r="G509" s="13">
        <v>415</v>
      </c>
      <c r="H509" s="12">
        <v>94</v>
      </c>
      <c r="I509" s="14">
        <v>0.40268700072621638</v>
      </c>
    </row>
    <row r="510" spans="1:9" x14ac:dyDescent="0.45">
      <c r="A510" s="13">
        <v>416</v>
      </c>
      <c r="B510" s="2">
        <v>1</v>
      </c>
      <c r="C510" s="2">
        <v>2</v>
      </c>
      <c r="D510" s="11">
        <v>12.5</v>
      </c>
      <c r="E510" s="12">
        <v>25</v>
      </c>
      <c r="G510" s="13">
        <v>416</v>
      </c>
      <c r="H510" s="12">
        <v>15</v>
      </c>
      <c r="I510" s="14">
        <v>0.4</v>
      </c>
    </row>
    <row r="511" spans="1:9" x14ac:dyDescent="0.45">
      <c r="A511" s="13">
        <v>417</v>
      </c>
      <c r="B511" s="2">
        <v>1</v>
      </c>
      <c r="C511" s="2">
        <v>2</v>
      </c>
      <c r="D511" s="11">
        <v>71</v>
      </c>
      <c r="E511" s="12">
        <v>142</v>
      </c>
      <c r="G511" s="13">
        <v>417</v>
      </c>
      <c r="H511" s="12">
        <v>85</v>
      </c>
      <c r="I511" s="14">
        <v>0.40431328560865765</v>
      </c>
    </row>
    <row r="512" spans="1:9" x14ac:dyDescent="0.45">
      <c r="A512" s="13">
        <v>418</v>
      </c>
      <c r="B512" s="2">
        <v>1</v>
      </c>
      <c r="C512" s="2">
        <v>4</v>
      </c>
      <c r="D512" s="11">
        <v>29.5</v>
      </c>
      <c r="E512" s="12">
        <v>118</v>
      </c>
      <c r="G512" s="13">
        <v>418</v>
      </c>
      <c r="H512" s="12">
        <v>72</v>
      </c>
      <c r="I512" s="14">
        <v>0.3935483870967742</v>
      </c>
    </row>
    <row r="513" spans="1:9" x14ac:dyDescent="0.45">
      <c r="A513" s="13">
        <v>419</v>
      </c>
      <c r="B513" s="2">
        <v>1</v>
      </c>
      <c r="C513" s="2">
        <v>4</v>
      </c>
      <c r="D513" s="11">
        <v>16.75</v>
      </c>
      <c r="E513" s="12">
        <v>67</v>
      </c>
      <c r="G513" s="13">
        <v>419</v>
      </c>
      <c r="H513" s="12">
        <v>40</v>
      </c>
      <c r="I513" s="14">
        <v>0.40285204991087342</v>
      </c>
    </row>
    <row r="514" spans="1:9" x14ac:dyDescent="0.45">
      <c r="A514" s="13">
        <v>420</v>
      </c>
      <c r="B514" s="2">
        <v>1</v>
      </c>
      <c r="C514" s="2">
        <v>6</v>
      </c>
      <c r="D514" s="11">
        <v>40.333333333333336</v>
      </c>
      <c r="E514" s="12">
        <v>242</v>
      </c>
      <c r="G514" s="13">
        <v>420</v>
      </c>
      <c r="H514" s="12">
        <v>144</v>
      </c>
      <c r="I514" s="14">
        <v>0.40450367647058827</v>
      </c>
    </row>
    <row r="515" spans="1:9" x14ac:dyDescent="0.45">
      <c r="A515" s="13">
        <v>421</v>
      </c>
      <c r="B515" s="2">
        <v>1</v>
      </c>
      <c r="C515" s="2">
        <v>1</v>
      </c>
      <c r="D515" s="11">
        <v>85</v>
      </c>
      <c r="E515" s="12">
        <v>85</v>
      </c>
      <c r="G515" s="13">
        <v>421</v>
      </c>
      <c r="H515" s="12">
        <v>49</v>
      </c>
      <c r="I515" s="14">
        <v>0.4157706093189964</v>
      </c>
    </row>
    <row r="516" spans="1:9" x14ac:dyDescent="0.45">
      <c r="A516" s="13">
        <v>422</v>
      </c>
      <c r="B516" s="2">
        <v>1</v>
      </c>
      <c r="C516" s="2">
        <v>6</v>
      </c>
      <c r="D516" s="11">
        <v>14.666666666666666</v>
      </c>
      <c r="E516" s="12">
        <v>88</v>
      </c>
      <c r="G516" s="13">
        <v>422</v>
      </c>
      <c r="H516" s="12">
        <v>52</v>
      </c>
      <c r="I516" s="14">
        <v>0.40598290598290598</v>
      </c>
    </row>
    <row r="517" spans="1:9" x14ac:dyDescent="0.45">
      <c r="A517" s="13">
        <v>423</v>
      </c>
      <c r="B517" s="2">
        <v>1</v>
      </c>
      <c r="C517" s="2">
        <v>2</v>
      </c>
      <c r="D517" s="11">
        <v>76</v>
      </c>
      <c r="E517" s="12">
        <v>152</v>
      </c>
      <c r="G517" s="13">
        <v>423</v>
      </c>
      <c r="H517" s="12">
        <v>89</v>
      </c>
      <c r="I517" s="14">
        <v>0.4174107142857143</v>
      </c>
    </row>
    <row r="518" spans="1:9" x14ac:dyDescent="0.45">
      <c r="A518" s="13">
        <v>424</v>
      </c>
      <c r="B518" s="2">
        <v>1</v>
      </c>
      <c r="C518" s="2">
        <v>3</v>
      </c>
      <c r="D518" s="11">
        <v>49</v>
      </c>
      <c r="E518" s="12">
        <v>147</v>
      </c>
      <c r="G518" s="13">
        <v>424</v>
      </c>
      <c r="H518" s="12">
        <v>87</v>
      </c>
      <c r="I518" s="14">
        <v>0.40824915824915825</v>
      </c>
    </row>
    <row r="519" spans="1:9" x14ac:dyDescent="0.45">
      <c r="A519" s="13">
        <v>425</v>
      </c>
      <c r="B519" s="2">
        <v>1</v>
      </c>
      <c r="C519" s="2">
        <v>3</v>
      </c>
      <c r="D519" s="11">
        <v>6.333333333333333</v>
      </c>
      <c r="E519" s="12">
        <v>19</v>
      </c>
      <c r="G519" s="13">
        <v>425</v>
      </c>
      <c r="H519" s="12">
        <v>11</v>
      </c>
      <c r="I519" s="14">
        <v>0.42105263157894735</v>
      </c>
    </row>
    <row r="520" spans="1:9" x14ac:dyDescent="0.45">
      <c r="A520" s="13">
        <v>426</v>
      </c>
      <c r="B520" s="2">
        <v>1</v>
      </c>
      <c r="C520" s="2">
        <v>2</v>
      </c>
      <c r="D520" s="11">
        <v>123.5</v>
      </c>
      <c r="E520" s="12">
        <v>247</v>
      </c>
      <c r="G520" s="13">
        <v>426</v>
      </c>
      <c r="H520" s="12">
        <v>148</v>
      </c>
      <c r="I520" s="14">
        <v>0.40284992784992779</v>
      </c>
    </row>
    <row r="521" spans="1:9" x14ac:dyDescent="0.45">
      <c r="A521" s="13">
        <v>427</v>
      </c>
      <c r="B521" s="2">
        <v>1</v>
      </c>
      <c r="C521" s="2">
        <v>4</v>
      </c>
      <c r="D521" s="11">
        <v>51.5</v>
      </c>
      <c r="E521" s="12">
        <v>206</v>
      </c>
      <c r="G521" s="13">
        <v>427</v>
      </c>
      <c r="H521" s="12">
        <v>123</v>
      </c>
      <c r="I521" s="14">
        <v>0.40308924485125858</v>
      </c>
    </row>
    <row r="522" spans="1:9" x14ac:dyDescent="0.45">
      <c r="A522" s="13">
        <v>428</v>
      </c>
      <c r="B522" s="2">
        <v>1</v>
      </c>
      <c r="C522" s="2">
        <v>5</v>
      </c>
      <c r="D522" s="11">
        <v>35</v>
      </c>
      <c r="E522" s="12">
        <v>175</v>
      </c>
      <c r="G522" s="13">
        <v>428</v>
      </c>
      <c r="H522" s="12">
        <v>107</v>
      </c>
      <c r="I522" s="14">
        <v>0.38835028050490883</v>
      </c>
    </row>
    <row r="523" spans="1:9" x14ac:dyDescent="0.45">
      <c r="A523" s="13">
        <v>429</v>
      </c>
      <c r="B523" s="2">
        <v>1</v>
      </c>
      <c r="C523" s="2">
        <v>1</v>
      </c>
      <c r="D523" s="11">
        <v>78</v>
      </c>
      <c r="E523" s="12">
        <v>78</v>
      </c>
      <c r="G523" s="13">
        <v>429</v>
      </c>
      <c r="H523" s="12">
        <v>45</v>
      </c>
      <c r="I523" s="14">
        <v>0.42307692307692307</v>
      </c>
    </row>
    <row r="524" spans="1:9" x14ac:dyDescent="0.45">
      <c r="A524" s="13">
        <v>430</v>
      </c>
      <c r="B524" s="2">
        <v>1</v>
      </c>
      <c r="C524" s="2">
        <v>3</v>
      </c>
      <c r="D524" s="11">
        <v>8.3333333333333339</v>
      </c>
      <c r="E524" s="12">
        <v>25</v>
      </c>
      <c r="G524" s="13">
        <v>430</v>
      </c>
      <c r="H524" s="12">
        <v>15</v>
      </c>
      <c r="I524" s="14">
        <v>0.4</v>
      </c>
    </row>
    <row r="525" spans="1:9" x14ac:dyDescent="0.45">
      <c r="A525" s="13">
        <v>431</v>
      </c>
      <c r="B525" s="2">
        <v>1</v>
      </c>
      <c r="C525" s="2">
        <v>5</v>
      </c>
      <c r="D525" s="11">
        <v>12</v>
      </c>
      <c r="E525" s="12">
        <v>60</v>
      </c>
      <c r="G525" s="13">
        <v>431</v>
      </c>
      <c r="H525" s="12">
        <v>36</v>
      </c>
      <c r="I525" s="14">
        <v>0.4</v>
      </c>
    </row>
    <row r="526" spans="1:9" x14ac:dyDescent="0.45">
      <c r="A526" s="13">
        <v>432</v>
      </c>
      <c r="B526" s="2">
        <v>1</v>
      </c>
      <c r="C526" s="2">
        <v>2</v>
      </c>
      <c r="D526" s="11">
        <v>54.5</v>
      </c>
      <c r="E526" s="12">
        <v>109</v>
      </c>
      <c r="G526" s="13">
        <v>432</v>
      </c>
      <c r="H526" s="12">
        <v>65</v>
      </c>
      <c r="I526" s="14">
        <v>0.40317460317460313</v>
      </c>
    </row>
    <row r="527" spans="1:9" x14ac:dyDescent="0.45">
      <c r="A527" s="13">
        <v>433</v>
      </c>
      <c r="B527" s="2">
        <v>1</v>
      </c>
      <c r="C527" s="2">
        <v>4</v>
      </c>
      <c r="D527" s="11">
        <v>25.5</v>
      </c>
      <c r="E527" s="12">
        <v>102</v>
      </c>
      <c r="G527" s="13">
        <v>433</v>
      </c>
      <c r="H527" s="12">
        <v>60</v>
      </c>
      <c r="I527" s="14">
        <v>0.40833333333333333</v>
      </c>
    </row>
    <row r="528" spans="1:9" x14ac:dyDescent="0.45">
      <c r="A528" s="13">
        <v>434</v>
      </c>
      <c r="B528" s="2">
        <v>1</v>
      </c>
      <c r="C528" s="2">
        <v>4</v>
      </c>
      <c r="D528" s="11">
        <v>24</v>
      </c>
      <c r="E528" s="12">
        <v>96</v>
      </c>
      <c r="G528" s="13">
        <v>434</v>
      </c>
      <c r="H528" s="12">
        <v>56</v>
      </c>
      <c r="I528" s="14">
        <v>0.41608391608391609</v>
      </c>
    </row>
    <row r="529" spans="1:9" x14ac:dyDescent="0.45">
      <c r="A529" s="13">
        <v>435</v>
      </c>
      <c r="B529" s="2">
        <v>1</v>
      </c>
      <c r="C529" s="2">
        <v>6</v>
      </c>
      <c r="D529" s="11">
        <v>25.666666666666668</v>
      </c>
      <c r="E529" s="12">
        <v>154</v>
      </c>
      <c r="G529" s="13">
        <v>435</v>
      </c>
      <c r="H529" s="12">
        <v>92</v>
      </c>
      <c r="I529" s="14">
        <v>0.40134310134310142</v>
      </c>
    </row>
    <row r="530" spans="1:9" x14ac:dyDescent="0.45">
      <c r="A530" s="13">
        <v>436</v>
      </c>
      <c r="B530" s="2">
        <v>1</v>
      </c>
      <c r="C530" s="2">
        <v>3</v>
      </c>
      <c r="D530" s="11">
        <v>18.666666666666668</v>
      </c>
      <c r="E530" s="12">
        <v>56</v>
      </c>
      <c r="G530" s="13">
        <v>436</v>
      </c>
      <c r="H530" s="12">
        <v>32</v>
      </c>
      <c r="I530" s="14">
        <v>0.42857142857142855</v>
      </c>
    </row>
    <row r="531" spans="1:9" x14ac:dyDescent="0.45">
      <c r="A531" s="13">
        <v>437</v>
      </c>
      <c r="B531" s="2">
        <v>1</v>
      </c>
      <c r="C531" s="2">
        <v>6</v>
      </c>
      <c r="D531" s="11">
        <v>11.666666666666666</v>
      </c>
      <c r="E531" s="12">
        <v>70</v>
      </c>
      <c r="G531" s="13">
        <v>437</v>
      </c>
      <c r="H531" s="12">
        <v>42</v>
      </c>
      <c r="I531" s="14">
        <v>0.4</v>
      </c>
    </row>
    <row r="532" spans="1:9" x14ac:dyDescent="0.45">
      <c r="A532" s="13">
        <v>438</v>
      </c>
      <c r="B532" s="2">
        <v>1</v>
      </c>
      <c r="C532" s="2">
        <v>1</v>
      </c>
      <c r="D532" s="11">
        <v>33</v>
      </c>
      <c r="E532" s="12">
        <v>33</v>
      </c>
      <c r="G532" s="13">
        <v>438</v>
      </c>
      <c r="H532" s="12">
        <v>20</v>
      </c>
      <c r="I532" s="14">
        <v>0.39393939393939392</v>
      </c>
    </row>
    <row r="533" spans="1:9" x14ac:dyDescent="0.45">
      <c r="A533" s="13">
        <v>439</v>
      </c>
      <c r="B533" s="2">
        <v>1</v>
      </c>
      <c r="C533" s="2">
        <v>1</v>
      </c>
      <c r="D533" s="11">
        <v>177</v>
      </c>
      <c r="E533" s="12">
        <v>177</v>
      </c>
      <c r="G533" s="13">
        <v>439</v>
      </c>
      <c r="H533" s="12">
        <v>105</v>
      </c>
      <c r="I533" s="14">
        <v>0.40850815850815847</v>
      </c>
    </row>
    <row r="534" spans="1:9" x14ac:dyDescent="0.45">
      <c r="A534" s="13">
        <v>440</v>
      </c>
      <c r="B534" s="2">
        <v>1</v>
      </c>
      <c r="C534" s="2">
        <v>1</v>
      </c>
      <c r="D534" s="11">
        <v>84</v>
      </c>
      <c r="E534" s="12">
        <v>84</v>
      </c>
      <c r="G534" s="13">
        <v>440</v>
      </c>
      <c r="H534" s="12">
        <v>50</v>
      </c>
      <c r="I534" s="14">
        <v>0.40617848970251713</v>
      </c>
    </row>
    <row r="535" spans="1:9" x14ac:dyDescent="0.45">
      <c r="A535" s="13">
        <v>441</v>
      </c>
      <c r="B535" s="2">
        <v>1</v>
      </c>
      <c r="C535" s="2">
        <v>6</v>
      </c>
      <c r="D535" s="11">
        <v>30.5</v>
      </c>
      <c r="E535" s="12">
        <v>183</v>
      </c>
      <c r="G535" s="13">
        <v>441</v>
      </c>
      <c r="H535" s="12">
        <v>108</v>
      </c>
      <c r="I535" s="14">
        <v>0.41153846153846152</v>
      </c>
    </row>
    <row r="536" spans="1:9" x14ac:dyDescent="0.45">
      <c r="A536" s="13">
        <v>442</v>
      </c>
      <c r="B536" s="2">
        <v>1</v>
      </c>
      <c r="C536" s="2">
        <v>3</v>
      </c>
      <c r="D536" s="11">
        <v>78.333333333333329</v>
      </c>
      <c r="E536" s="12">
        <v>235</v>
      </c>
      <c r="G536" s="13">
        <v>442</v>
      </c>
      <c r="H536" s="12">
        <v>141</v>
      </c>
      <c r="I536" s="14">
        <v>0.40021786492374728</v>
      </c>
    </row>
    <row r="537" spans="1:9" x14ac:dyDescent="0.45">
      <c r="A537" s="13">
        <v>443</v>
      </c>
      <c r="B537" s="2">
        <v>1</v>
      </c>
      <c r="C537" s="2">
        <v>2</v>
      </c>
      <c r="D537" s="11">
        <v>108.5</v>
      </c>
      <c r="E537" s="12">
        <v>217</v>
      </c>
      <c r="G537" s="13">
        <v>443</v>
      </c>
      <c r="H537" s="12">
        <v>126</v>
      </c>
      <c r="I537" s="14">
        <v>0.41230067486860966</v>
      </c>
    </row>
    <row r="538" spans="1:9" x14ac:dyDescent="0.45">
      <c r="A538" s="13">
        <v>444</v>
      </c>
      <c r="B538" s="2">
        <v>1</v>
      </c>
      <c r="C538" s="2">
        <v>5</v>
      </c>
      <c r="D538" s="11">
        <v>19</v>
      </c>
      <c r="E538" s="12">
        <v>95</v>
      </c>
      <c r="G538" s="13">
        <v>444</v>
      </c>
      <c r="H538" s="12">
        <v>56</v>
      </c>
      <c r="I538" s="14">
        <v>0.40398550724637683</v>
      </c>
    </row>
    <row r="539" spans="1:9" x14ac:dyDescent="0.45">
      <c r="A539" s="13">
        <v>445</v>
      </c>
      <c r="B539" s="2">
        <v>1</v>
      </c>
      <c r="C539" s="2">
        <v>5</v>
      </c>
      <c r="D539" s="11">
        <v>16.2</v>
      </c>
      <c r="E539" s="12">
        <v>81</v>
      </c>
      <c r="G539" s="13">
        <v>445</v>
      </c>
      <c r="H539" s="12">
        <v>48</v>
      </c>
      <c r="I539" s="14">
        <v>0.40740740740740738</v>
      </c>
    </row>
    <row r="540" spans="1:9" x14ac:dyDescent="0.45">
      <c r="A540" s="13">
        <v>446</v>
      </c>
      <c r="B540" s="2">
        <v>1</v>
      </c>
      <c r="C540" s="2">
        <v>2</v>
      </c>
      <c r="D540" s="11">
        <v>10.5</v>
      </c>
      <c r="E540" s="12">
        <v>21</v>
      </c>
      <c r="G540" s="13">
        <v>446</v>
      </c>
      <c r="H540" s="12">
        <v>13</v>
      </c>
      <c r="I540" s="14">
        <v>0.38095238095238093</v>
      </c>
    </row>
    <row r="541" spans="1:9" x14ac:dyDescent="0.45">
      <c r="A541" s="13">
        <v>447</v>
      </c>
      <c r="B541" s="2">
        <v>1</v>
      </c>
      <c r="C541" s="2">
        <v>2</v>
      </c>
      <c r="D541" s="11">
        <v>90.5</v>
      </c>
      <c r="E541" s="12">
        <v>181</v>
      </c>
      <c r="G541" s="13">
        <v>447</v>
      </c>
      <c r="H541" s="12">
        <v>105</v>
      </c>
      <c r="I541" s="14">
        <v>0.4165413533834586</v>
      </c>
    </row>
    <row r="542" spans="1:9" x14ac:dyDescent="0.45">
      <c r="A542" s="13">
        <v>448</v>
      </c>
      <c r="B542" s="2">
        <v>1</v>
      </c>
      <c r="C542" s="2">
        <v>5</v>
      </c>
      <c r="D542" s="11">
        <v>27.4</v>
      </c>
      <c r="E542" s="12">
        <v>137</v>
      </c>
      <c r="G542" s="13">
        <v>448</v>
      </c>
      <c r="H542" s="12">
        <v>82</v>
      </c>
      <c r="I542" s="14">
        <v>0.40749601275917063</v>
      </c>
    </row>
    <row r="543" spans="1:9" x14ac:dyDescent="0.45">
      <c r="A543" s="13">
        <v>449</v>
      </c>
      <c r="B543" s="2">
        <v>1</v>
      </c>
      <c r="C543" s="2">
        <v>3</v>
      </c>
      <c r="D543" s="11">
        <v>21.333333333333332</v>
      </c>
      <c r="E543" s="12">
        <v>64</v>
      </c>
      <c r="G543" s="13">
        <v>449</v>
      </c>
      <c r="H543" s="12">
        <v>38</v>
      </c>
      <c r="I543" s="14">
        <v>0.40625</v>
      </c>
    </row>
    <row r="544" spans="1:9" x14ac:dyDescent="0.45">
      <c r="A544" s="13">
        <v>450</v>
      </c>
      <c r="B544" s="2">
        <v>1</v>
      </c>
      <c r="C544" s="2">
        <v>6</v>
      </c>
      <c r="D544" s="11">
        <v>12</v>
      </c>
      <c r="E544" s="12">
        <v>72</v>
      </c>
      <c r="G544" s="13">
        <v>450</v>
      </c>
      <c r="H544" s="12">
        <v>42</v>
      </c>
      <c r="I544" s="14">
        <v>0.41666666666666663</v>
      </c>
    </row>
    <row r="545" spans="1:9" x14ac:dyDescent="0.45">
      <c r="A545" s="13">
        <v>451</v>
      </c>
      <c r="B545" s="2">
        <v>1</v>
      </c>
      <c r="C545" s="2">
        <v>1</v>
      </c>
      <c r="D545" s="11">
        <v>92</v>
      </c>
      <c r="E545" s="12">
        <v>92</v>
      </c>
      <c r="G545" s="13">
        <v>451</v>
      </c>
      <c r="H545" s="12">
        <v>55</v>
      </c>
      <c r="I545" s="14">
        <v>0.40102301790281336</v>
      </c>
    </row>
    <row r="546" spans="1:9" x14ac:dyDescent="0.45">
      <c r="A546" s="13">
        <v>452</v>
      </c>
      <c r="B546" s="2">
        <v>1</v>
      </c>
      <c r="C546" s="2">
        <v>1</v>
      </c>
      <c r="D546" s="11">
        <v>158</v>
      </c>
      <c r="E546" s="12">
        <v>158</v>
      </c>
      <c r="G546" s="13">
        <v>452</v>
      </c>
      <c r="H546" s="12">
        <v>96</v>
      </c>
      <c r="I546" s="14">
        <v>0.39238002141227946</v>
      </c>
    </row>
    <row r="547" spans="1:9" x14ac:dyDescent="0.45">
      <c r="A547" s="13">
        <v>453</v>
      </c>
      <c r="B547" s="2">
        <v>1</v>
      </c>
      <c r="C547" s="2">
        <v>1</v>
      </c>
      <c r="D547" s="11">
        <v>130</v>
      </c>
      <c r="E547" s="12">
        <v>130</v>
      </c>
      <c r="G547" s="13">
        <v>453</v>
      </c>
      <c r="H547" s="12">
        <v>77</v>
      </c>
      <c r="I547" s="14">
        <v>0.40900735294117646</v>
      </c>
    </row>
    <row r="548" spans="1:9" x14ac:dyDescent="0.45">
      <c r="A548" s="13">
        <v>454</v>
      </c>
      <c r="B548" s="2">
        <v>1</v>
      </c>
      <c r="C548" s="2">
        <v>3</v>
      </c>
      <c r="D548" s="11">
        <v>77.666666666666671</v>
      </c>
      <c r="E548" s="12">
        <v>233</v>
      </c>
      <c r="G548" s="13">
        <v>454</v>
      </c>
      <c r="H548" s="12">
        <v>139</v>
      </c>
      <c r="I548" s="14">
        <v>0.40433723196881088</v>
      </c>
    </row>
    <row r="549" spans="1:9" x14ac:dyDescent="0.45">
      <c r="A549" s="13">
        <v>455</v>
      </c>
      <c r="B549" s="2">
        <v>1</v>
      </c>
      <c r="C549" s="2">
        <v>6</v>
      </c>
      <c r="D549" s="11">
        <v>8</v>
      </c>
      <c r="E549" s="12">
        <v>48</v>
      </c>
      <c r="G549" s="13">
        <v>455</v>
      </c>
      <c r="H549" s="12">
        <v>28</v>
      </c>
      <c r="I549" s="14">
        <v>0.41666666666666669</v>
      </c>
    </row>
    <row r="550" spans="1:9" x14ac:dyDescent="0.45">
      <c r="A550" s="13">
        <v>456</v>
      </c>
      <c r="B550" s="2">
        <v>1</v>
      </c>
      <c r="C550" s="2">
        <v>6</v>
      </c>
      <c r="D550" s="11">
        <v>24.666666666666668</v>
      </c>
      <c r="E550" s="12">
        <v>148</v>
      </c>
      <c r="G550" s="13">
        <v>456</v>
      </c>
      <c r="H550" s="12">
        <v>90</v>
      </c>
      <c r="I550" s="14">
        <v>0.39338235294117646</v>
      </c>
    </row>
    <row r="551" spans="1:9" x14ac:dyDescent="0.45">
      <c r="A551" s="13">
        <v>457</v>
      </c>
      <c r="B551" s="2">
        <v>1</v>
      </c>
      <c r="C551" s="2">
        <v>6</v>
      </c>
      <c r="D551" s="11">
        <v>22.833333333333332</v>
      </c>
      <c r="E551" s="12">
        <v>137</v>
      </c>
      <c r="G551" s="13">
        <v>457</v>
      </c>
      <c r="H551" s="12">
        <v>82</v>
      </c>
      <c r="I551" s="14">
        <v>0.40749601275917063</v>
      </c>
    </row>
    <row r="552" spans="1:9" x14ac:dyDescent="0.45">
      <c r="A552" s="13">
        <v>458</v>
      </c>
      <c r="B552" s="2">
        <v>1</v>
      </c>
      <c r="C552" s="2">
        <v>3</v>
      </c>
      <c r="D552" s="11">
        <v>89.333333333333329</v>
      </c>
      <c r="E552" s="12">
        <v>268</v>
      </c>
      <c r="G552" s="13">
        <v>458</v>
      </c>
      <c r="H552" s="12">
        <v>158</v>
      </c>
      <c r="I552" s="14">
        <v>0.4108416093710211</v>
      </c>
    </row>
    <row r="553" spans="1:9" x14ac:dyDescent="0.45">
      <c r="A553" s="13">
        <v>459</v>
      </c>
      <c r="B553" s="2">
        <v>1</v>
      </c>
      <c r="C553" s="2">
        <v>1</v>
      </c>
      <c r="D553" s="11">
        <v>84</v>
      </c>
      <c r="E553" s="12">
        <v>84</v>
      </c>
      <c r="G553" s="13">
        <v>459</v>
      </c>
      <c r="H553" s="12">
        <v>48</v>
      </c>
      <c r="I553" s="14">
        <v>0.42857142857142855</v>
      </c>
    </row>
    <row r="554" spans="1:9" x14ac:dyDescent="0.45">
      <c r="A554" s="13">
        <v>460</v>
      </c>
      <c r="B554" s="2">
        <v>1</v>
      </c>
      <c r="C554" s="2">
        <v>6</v>
      </c>
      <c r="D554" s="11">
        <v>29.333333333333332</v>
      </c>
      <c r="E554" s="12">
        <v>176</v>
      </c>
      <c r="G554" s="13">
        <v>460</v>
      </c>
      <c r="H554" s="12">
        <v>103</v>
      </c>
      <c r="I554" s="14">
        <v>0.4170787545787546</v>
      </c>
    </row>
    <row r="555" spans="1:9" x14ac:dyDescent="0.45">
      <c r="A555" s="13">
        <v>461</v>
      </c>
      <c r="B555" s="2">
        <v>1</v>
      </c>
      <c r="C555" s="2">
        <v>3</v>
      </c>
      <c r="D555" s="11">
        <v>33</v>
      </c>
      <c r="E555" s="12">
        <v>99</v>
      </c>
      <c r="G555" s="13">
        <v>461</v>
      </c>
      <c r="H555" s="12">
        <v>59</v>
      </c>
      <c r="I555" s="14">
        <v>0.40689655172413797</v>
      </c>
    </row>
    <row r="556" spans="1:9" x14ac:dyDescent="0.45">
      <c r="A556" s="13">
        <v>462</v>
      </c>
      <c r="B556" s="2">
        <v>1</v>
      </c>
      <c r="C556" s="2">
        <v>2</v>
      </c>
      <c r="D556" s="11">
        <v>49.5</v>
      </c>
      <c r="E556" s="12">
        <v>99</v>
      </c>
      <c r="G556" s="13">
        <v>462</v>
      </c>
      <c r="H556" s="12">
        <v>60</v>
      </c>
      <c r="I556" s="14">
        <v>0.39393939393939392</v>
      </c>
    </row>
    <row r="557" spans="1:9" x14ac:dyDescent="0.45">
      <c r="A557" s="13">
        <v>463</v>
      </c>
      <c r="B557" s="2">
        <v>1</v>
      </c>
      <c r="C557" s="2">
        <v>2</v>
      </c>
      <c r="D557" s="11">
        <v>46.5</v>
      </c>
      <c r="E557" s="12">
        <v>93</v>
      </c>
      <c r="G557" s="13">
        <v>463</v>
      </c>
      <c r="H557" s="12">
        <v>57</v>
      </c>
      <c r="I557" s="14">
        <v>0.38709677419354838</v>
      </c>
    </row>
    <row r="558" spans="1:9" x14ac:dyDescent="0.45">
      <c r="A558" s="13">
        <v>464</v>
      </c>
      <c r="B558" s="2">
        <v>1</v>
      </c>
      <c r="C558" s="2">
        <v>1</v>
      </c>
      <c r="D558" s="11">
        <v>154</v>
      </c>
      <c r="E558" s="12">
        <v>154</v>
      </c>
      <c r="G558" s="13">
        <v>464</v>
      </c>
      <c r="H558" s="12">
        <v>90</v>
      </c>
      <c r="I558" s="14">
        <v>0.41319174652507984</v>
      </c>
    </row>
    <row r="559" spans="1:9" x14ac:dyDescent="0.45">
      <c r="A559" s="13">
        <v>465</v>
      </c>
      <c r="B559" s="2">
        <v>1</v>
      </c>
      <c r="C559" s="2">
        <v>2</v>
      </c>
      <c r="D559" s="11">
        <v>60.5</v>
      </c>
      <c r="E559" s="12">
        <v>121</v>
      </c>
      <c r="G559" s="13">
        <v>465</v>
      </c>
      <c r="H559" s="12">
        <v>73</v>
      </c>
      <c r="I559" s="14">
        <v>0.39565217391304353</v>
      </c>
    </row>
    <row r="560" spans="1:9" x14ac:dyDescent="0.45">
      <c r="A560" s="13">
        <v>466</v>
      </c>
      <c r="B560" s="2">
        <v>1</v>
      </c>
      <c r="C560" s="2">
        <v>1</v>
      </c>
      <c r="D560" s="11">
        <v>140</v>
      </c>
      <c r="E560" s="12">
        <v>140</v>
      </c>
      <c r="G560" s="13">
        <v>466</v>
      </c>
      <c r="H560" s="12">
        <v>83</v>
      </c>
      <c r="I560" s="14">
        <v>0.41255411255411256</v>
      </c>
    </row>
    <row r="561" spans="1:9" x14ac:dyDescent="0.45">
      <c r="A561" s="13">
        <v>467</v>
      </c>
      <c r="B561" s="2">
        <v>1</v>
      </c>
      <c r="C561" s="2">
        <v>3</v>
      </c>
      <c r="D561" s="11">
        <v>47.666666666666664</v>
      </c>
      <c r="E561" s="12">
        <v>143</v>
      </c>
      <c r="G561" s="13">
        <v>467</v>
      </c>
      <c r="H561" s="12">
        <v>86</v>
      </c>
      <c r="I561" s="14">
        <v>0.40151515151515149</v>
      </c>
    </row>
    <row r="562" spans="1:9" x14ac:dyDescent="0.45">
      <c r="A562" s="13">
        <v>468</v>
      </c>
      <c r="B562" s="2">
        <v>1</v>
      </c>
      <c r="C562" s="2">
        <v>6</v>
      </c>
      <c r="D562" s="11">
        <v>17.666666666666668</v>
      </c>
      <c r="E562" s="12">
        <v>106</v>
      </c>
      <c r="G562" s="13">
        <v>468</v>
      </c>
      <c r="H562" s="12">
        <v>62</v>
      </c>
      <c r="I562" s="14">
        <v>0.4165413533834586</v>
      </c>
    </row>
    <row r="563" spans="1:9" x14ac:dyDescent="0.45">
      <c r="A563" s="13">
        <v>469</v>
      </c>
      <c r="B563" s="2">
        <v>1</v>
      </c>
      <c r="C563" s="2">
        <v>2</v>
      </c>
      <c r="D563" s="11">
        <v>68.5</v>
      </c>
      <c r="E563" s="12">
        <v>137</v>
      </c>
      <c r="G563" s="13">
        <v>469</v>
      </c>
      <c r="H563" s="12">
        <v>82</v>
      </c>
      <c r="I563" s="14">
        <v>0.40312500000000001</v>
      </c>
    </row>
    <row r="564" spans="1:9" x14ac:dyDescent="0.45">
      <c r="A564" s="13">
        <v>470</v>
      </c>
      <c r="B564" s="2">
        <v>1</v>
      </c>
      <c r="C564" s="2">
        <v>3</v>
      </c>
      <c r="D564" s="11">
        <v>26</v>
      </c>
      <c r="E564" s="12">
        <v>78</v>
      </c>
      <c r="G564" s="13">
        <v>470</v>
      </c>
      <c r="H564" s="12">
        <v>44</v>
      </c>
      <c r="I564" s="14">
        <v>0.43055555555555558</v>
      </c>
    </row>
    <row r="565" spans="1:9" x14ac:dyDescent="0.45">
      <c r="A565" s="13">
        <v>471</v>
      </c>
      <c r="B565" s="2">
        <v>1</v>
      </c>
      <c r="C565" s="2">
        <v>6</v>
      </c>
      <c r="D565" s="11">
        <v>17.5</v>
      </c>
      <c r="E565" s="12">
        <v>105</v>
      </c>
      <c r="G565" s="13">
        <v>471</v>
      </c>
      <c r="H565" s="12">
        <v>63</v>
      </c>
      <c r="I565" s="14">
        <v>0.4</v>
      </c>
    </row>
    <row r="566" spans="1:9" x14ac:dyDescent="0.45">
      <c r="A566" s="13">
        <v>472</v>
      </c>
      <c r="B566" s="2">
        <v>1</v>
      </c>
      <c r="C566" s="2">
        <v>2</v>
      </c>
      <c r="D566" s="11">
        <v>57</v>
      </c>
      <c r="E566" s="12">
        <v>114</v>
      </c>
      <c r="G566" s="13">
        <v>472</v>
      </c>
      <c r="H566" s="12">
        <v>68</v>
      </c>
      <c r="I566" s="14">
        <v>0.40454545454545454</v>
      </c>
    </row>
    <row r="567" spans="1:9" x14ac:dyDescent="0.45">
      <c r="A567" s="13">
        <v>473</v>
      </c>
      <c r="B567" s="2">
        <v>1</v>
      </c>
      <c r="C567" s="2">
        <v>4</v>
      </c>
      <c r="D567" s="11">
        <v>19.75</v>
      </c>
      <c r="E567" s="12">
        <v>79</v>
      </c>
      <c r="G567" s="13">
        <v>473</v>
      </c>
      <c r="H567" s="12">
        <v>47</v>
      </c>
      <c r="I567" s="14">
        <v>0.40454545454545454</v>
      </c>
    </row>
    <row r="568" spans="1:9" x14ac:dyDescent="0.45">
      <c r="A568" s="13">
        <v>474</v>
      </c>
      <c r="B568" s="2">
        <v>1</v>
      </c>
      <c r="C568" s="2">
        <v>6</v>
      </c>
      <c r="D568" s="11">
        <v>29.666666666666668</v>
      </c>
      <c r="E568" s="12">
        <v>178</v>
      </c>
      <c r="G568" s="13">
        <v>474</v>
      </c>
      <c r="H568" s="12">
        <v>104</v>
      </c>
      <c r="I568" s="14">
        <v>0.41030650302390143</v>
      </c>
    </row>
    <row r="569" spans="1:9" x14ac:dyDescent="0.45">
      <c r="A569" s="13">
        <v>475</v>
      </c>
      <c r="B569" s="2">
        <v>1</v>
      </c>
      <c r="C569" s="2">
        <v>4</v>
      </c>
      <c r="D569" s="11">
        <v>43.5</v>
      </c>
      <c r="E569" s="12">
        <v>174</v>
      </c>
      <c r="G569" s="13">
        <v>475</v>
      </c>
      <c r="H569" s="12">
        <v>102</v>
      </c>
      <c r="I569" s="14">
        <v>0.41421568627450978</v>
      </c>
    </row>
    <row r="570" spans="1:9" x14ac:dyDescent="0.45">
      <c r="A570" s="13">
        <v>476</v>
      </c>
      <c r="B570" s="2">
        <v>1</v>
      </c>
      <c r="C570" s="2">
        <v>2</v>
      </c>
      <c r="D570" s="11">
        <v>109</v>
      </c>
      <c r="E570" s="12">
        <v>218</v>
      </c>
      <c r="G570" s="13">
        <v>476</v>
      </c>
      <c r="H570" s="12">
        <v>130</v>
      </c>
      <c r="I570" s="14">
        <v>0.40242034313725489</v>
      </c>
    </row>
    <row r="571" spans="1:9" x14ac:dyDescent="0.45">
      <c r="A571" s="13">
        <v>477</v>
      </c>
      <c r="B571" s="2">
        <v>1</v>
      </c>
      <c r="C571" s="2">
        <v>6</v>
      </c>
      <c r="D571" s="11">
        <v>34</v>
      </c>
      <c r="E571" s="12">
        <v>204</v>
      </c>
      <c r="G571" s="13">
        <v>477</v>
      </c>
      <c r="H571" s="12">
        <v>122</v>
      </c>
      <c r="I571" s="14">
        <v>0.40017202533187191</v>
      </c>
    </row>
    <row r="572" spans="1:9" x14ac:dyDescent="0.45">
      <c r="A572" s="13">
        <v>478</v>
      </c>
      <c r="B572" s="2">
        <v>1</v>
      </c>
      <c r="C572" s="2">
        <v>5</v>
      </c>
      <c r="D572" s="11">
        <v>23.6</v>
      </c>
      <c r="E572" s="12">
        <v>118</v>
      </c>
      <c r="G572" s="13">
        <v>478</v>
      </c>
      <c r="H572" s="12">
        <v>70</v>
      </c>
      <c r="I572" s="14">
        <v>0.40689655172413797</v>
      </c>
    </row>
    <row r="573" spans="1:9" x14ac:dyDescent="0.45">
      <c r="A573" s="13">
        <v>479</v>
      </c>
      <c r="B573" s="2">
        <v>1</v>
      </c>
      <c r="C573" s="2">
        <v>3</v>
      </c>
      <c r="D573" s="11">
        <v>17.333333333333332</v>
      </c>
      <c r="E573" s="12">
        <v>52</v>
      </c>
      <c r="G573" s="13">
        <v>479</v>
      </c>
      <c r="H573" s="12">
        <v>30</v>
      </c>
      <c r="I573" s="14">
        <v>0.42810457516339867</v>
      </c>
    </row>
    <row r="574" spans="1:9" x14ac:dyDescent="0.45">
      <c r="A574" s="13">
        <v>480</v>
      </c>
      <c r="B574" s="2">
        <v>1</v>
      </c>
      <c r="C574" s="2">
        <v>5</v>
      </c>
      <c r="D574" s="11">
        <v>31.8</v>
      </c>
      <c r="E574" s="12">
        <v>159</v>
      </c>
      <c r="G574" s="13">
        <v>480</v>
      </c>
      <c r="H574" s="12">
        <v>95</v>
      </c>
      <c r="I574" s="14">
        <v>0.40370370370370368</v>
      </c>
    </row>
    <row r="575" spans="1:9" x14ac:dyDescent="0.45">
      <c r="A575" s="13">
        <v>481</v>
      </c>
      <c r="B575" s="2">
        <v>1</v>
      </c>
      <c r="C575" s="2">
        <v>4</v>
      </c>
      <c r="D575" s="11">
        <v>13</v>
      </c>
      <c r="E575" s="12">
        <v>52</v>
      </c>
      <c r="G575" s="13">
        <v>481</v>
      </c>
      <c r="H575" s="12">
        <v>30</v>
      </c>
      <c r="I575" s="14">
        <v>0.42307692307692307</v>
      </c>
    </row>
    <row r="576" spans="1:9" x14ac:dyDescent="0.45">
      <c r="A576" s="13">
        <v>482</v>
      </c>
      <c r="B576" s="2">
        <v>1</v>
      </c>
      <c r="C576" s="2">
        <v>4</v>
      </c>
      <c r="D576" s="11">
        <v>15.75</v>
      </c>
      <c r="E576" s="12">
        <v>63</v>
      </c>
      <c r="G576" s="13">
        <v>482</v>
      </c>
      <c r="H576" s="12">
        <v>39</v>
      </c>
      <c r="I576" s="14">
        <v>0.38095238095238093</v>
      </c>
    </row>
    <row r="577" spans="1:9" x14ac:dyDescent="0.45">
      <c r="A577" s="13">
        <v>483</v>
      </c>
      <c r="B577" s="2">
        <v>1</v>
      </c>
      <c r="C577" s="2">
        <v>4</v>
      </c>
      <c r="D577" s="11">
        <v>20.25</v>
      </c>
      <c r="E577" s="12">
        <v>81</v>
      </c>
      <c r="G577" s="13">
        <v>483</v>
      </c>
      <c r="H577" s="12">
        <v>48</v>
      </c>
      <c r="I577" s="14">
        <v>0.40740740740740738</v>
      </c>
    </row>
    <row r="578" spans="1:9" x14ac:dyDescent="0.45">
      <c r="A578" s="13">
        <v>484</v>
      </c>
      <c r="B578" s="2">
        <v>1</v>
      </c>
      <c r="C578" s="2">
        <v>2</v>
      </c>
      <c r="D578" s="11">
        <v>37.5</v>
      </c>
      <c r="E578" s="12">
        <v>75</v>
      </c>
      <c r="G578" s="13">
        <v>484</v>
      </c>
      <c r="H578" s="12">
        <v>45</v>
      </c>
      <c r="I578" s="14">
        <v>0.4</v>
      </c>
    </row>
    <row r="579" spans="1:9" x14ac:dyDescent="0.45">
      <c r="A579" s="13">
        <v>485</v>
      </c>
      <c r="B579" s="2">
        <v>1</v>
      </c>
      <c r="C579" s="2">
        <v>5</v>
      </c>
      <c r="D579" s="11">
        <v>28.8</v>
      </c>
      <c r="E579" s="12">
        <v>144</v>
      </c>
      <c r="G579" s="13">
        <v>485</v>
      </c>
      <c r="H579" s="12">
        <v>86</v>
      </c>
      <c r="I579" s="14">
        <v>0.40277777777777779</v>
      </c>
    </row>
    <row r="580" spans="1:9" x14ac:dyDescent="0.45">
      <c r="A580" s="13">
        <v>486</v>
      </c>
      <c r="B580" s="2">
        <v>1</v>
      </c>
      <c r="C580" s="2">
        <v>3</v>
      </c>
      <c r="D580" s="11">
        <v>50</v>
      </c>
      <c r="E580" s="12">
        <v>150</v>
      </c>
      <c r="G580" s="13">
        <v>486</v>
      </c>
      <c r="H580" s="12">
        <v>90</v>
      </c>
      <c r="I580" s="14">
        <v>0.40433006535947719</v>
      </c>
    </row>
    <row r="581" spans="1:9" x14ac:dyDescent="0.45">
      <c r="A581" s="13">
        <v>487</v>
      </c>
      <c r="B581" s="2">
        <v>1</v>
      </c>
      <c r="C581" s="2">
        <v>1</v>
      </c>
      <c r="D581" s="11">
        <v>152</v>
      </c>
      <c r="E581" s="12">
        <v>152</v>
      </c>
      <c r="G581" s="13">
        <v>487</v>
      </c>
      <c r="H581" s="12">
        <v>91</v>
      </c>
      <c r="I581" s="14">
        <v>0.4026507963889368</v>
      </c>
    </row>
    <row r="582" spans="1:9" x14ac:dyDescent="0.45">
      <c r="A582" s="13">
        <v>488</v>
      </c>
      <c r="B582" s="2">
        <v>1</v>
      </c>
      <c r="C582" s="2">
        <v>4</v>
      </c>
      <c r="D582" s="11">
        <v>46.25</v>
      </c>
      <c r="E582" s="12">
        <v>185</v>
      </c>
      <c r="G582" s="13">
        <v>488</v>
      </c>
      <c r="H582" s="12">
        <v>110</v>
      </c>
      <c r="I582" s="14">
        <v>0.40761518882135989</v>
      </c>
    </row>
    <row r="583" spans="1:9" x14ac:dyDescent="0.45">
      <c r="A583" s="13">
        <v>489</v>
      </c>
      <c r="B583" s="2">
        <v>1</v>
      </c>
      <c r="C583" s="2">
        <v>1</v>
      </c>
      <c r="D583" s="11">
        <v>149</v>
      </c>
      <c r="E583" s="12">
        <v>149</v>
      </c>
      <c r="G583" s="13">
        <v>489</v>
      </c>
      <c r="H583" s="12">
        <v>92</v>
      </c>
      <c r="I583" s="14">
        <v>0.38315217391304346</v>
      </c>
    </row>
    <row r="584" spans="1:9" x14ac:dyDescent="0.45">
      <c r="A584" s="13">
        <v>490</v>
      </c>
      <c r="B584" s="2">
        <v>1</v>
      </c>
      <c r="C584" s="2">
        <v>2</v>
      </c>
      <c r="D584" s="11">
        <v>106</v>
      </c>
      <c r="E584" s="12">
        <v>212</v>
      </c>
      <c r="G584" s="13">
        <v>490</v>
      </c>
      <c r="H584" s="12">
        <v>124</v>
      </c>
      <c r="I584" s="14">
        <v>0.41369720965309204</v>
      </c>
    </row>
    <row r="585" spans="1:9" x14ac:dyDescent="0.45">
      <c r="A585" s="13">
        <v>491</v>
      </c>
      <c r="B585" s="2">
        <v>1</v>
      </c>
      <c r="C585" s="2">
        <v>4</v>
      </c>
      <c r="D585" s="11">
        <v>29.5</v>
      </c>
      <c r="E585" s="12">
        <v>118</v>
      </c>
      <c r="G585" s="13">
        <v>491</v>
      </c>
      <c r="H585" s="12">
        <v>70</v>
      </c>
      <c r="I585" s="14">
        <v>0.40689655172413797</v>
      </c>
    </row>
    <row r="586" spans="1:9" x14ac:dyDescent="0.45">
      <c r="A586" s="13">
        <v>492</v>
      </c>
      <c r="B586" s="2">
        <v>1</v>
      </c>
      <c r="C586" s="2">
        <v>4</v>
      </c>
      <c r="D586" s="11">
        <v>52.5</v>
      </c>
      <c r="E586" s="12">
        <v>210</v>
      </c>
      <c r="G586" s="13">
        <v>492</v>
      </c>
      <c r="H586" s="12">
        <v>127</v>
      </c>
      <c r="I586" s="14">
        <v>0.39718614718614714</v>
      </c>
    </row>
    <row r="587" spans="1:9" x14ac:dyDescent="0.45">
      <c r="A587" s="13">
        <v>493</v>
      </c>
      <c r="B587" s="2">
        <v>1</v>
      </c>
      <c r="C587" s="2">
        <v>2</v>
      </c>
      <c r="D587" s="11">
        <v>27</v>
      </c>
      <c r="E587" s="12">
        <v>54</v>
      </c>
      <c r="G587" s="13">
        <v>493</v>
      </c>
      <c r="H587" s="12">
        <v>30</v>
      </c>
      <c r="I587" s="14">
        <v>0.44444444444444442</v>
      </c>
    </row>
    <row r="588" spans="1:9" x14ac:dyDescent="0.45">
      <c r="A588" s="13">
        <v>494</v>
      </c>
      <c r="B588" s="2">
        <v>1</v>
      </c>
      <c r="C588" s="2">
        <v>5</v>
      </c>
      <c r="D588" s="11">
        <v>34.4</v>
      </c>
      <c r="E588" s="12">
        <v>172</v>
      </c>
      <c r="G588" s="13">
        <v>494</v>
      </c>
      <c r="H588" s="12">
        <v>104</v>
      </c>
      <c r="I588" s="14">
        <v>0.39756944444444442</v>
      </c>
    </row>
    <row r="589" spans="1:9" x14ac:dyDescent="0.45">
      <c r="A589" s="13">
        <v>495</v>
      </c>
      <c r="B589" s="2">
        <v>1</v>
      </c>
      <c r="C589" s="2">
        <v>6</v>
      </c>
      <c r="D589" s="11">
        <v>43.833333333333336</v>
      </c>
      <c r="E589" s="12">
        <v>263</v>
      </c>
      <c r="G589" s="13">
        <v>495</v>
      </c>
      <c r="H589" s="12">
        <v>159</v>
      </c>
      <c r="I589" s="14">
        <v>0.40122955747955746</v>
      </c>
    </row>
    <row r="590" spans="1:9" x14ac:dyDescent="0.45">
      <c r="A590" s="13">
        <v>496</v>
      </c>
      <c r="B590" s="2">
        <v>1</v>
      </c>
      <c r="C590" s="2">
        <v>3</v>
      </c>
      <c r="D590" s="11">
        <v>74.333333333333329</v>
      </c>
      <c r="E590" s="12">
        <v>223</v>
      </c>
      <c r="G590" s="13">
        <v>496</v>
      </c>
      <c r="H590" s="12">
        <v>132</v>
      </c>
      <c r="I590" s="14">
        <v>0.40346337639856067</v>
      </c>
    </row>
    <row r="591" spans="1:9" x14ac:dyDescent="0.45">
      <c r="A591" s="13">
        <v>497</v>
      </c>
      <c r="B591" s="2">
        <v>1</v>
      </c>
      <c r="C591" s="2">
        <v>6</v>
      </c>
      <c r="D591" s="11">
        <v>25</v>
      </c>
      <c r="E591" s="12">
        <v>150</v>
      </c>
      <c r="G591" s="13">
        <v>497</v>
      </c>
      <c r="H591" s="12">
        <v>93</v>
      </c>
      <c r="I591" s="14">
        <v>0.38750000000000001</v>
      </c>
    </row>
    <row r="592" spans="1:9" x14ac:dyDescent="0.45">
      <c r="A592" s="13">
        <v>498</v>
      </c>
      <c r="B592" s="2">
        <v>1</v>
      </c>
      <c r="C592" s="2">
        <v>3</v>
      </c>
      <c r="D592" s="11">
        <v>6.333333333333333</v>
      </c>
      <c r="E592" s="12">
        <v>19</v>
      </c>
      <c r="G592" s="13">
        <v>498</v>
      </c>
      <c r="H592" s="12">
        <v>11</v>
      </c>
      <c r="I592" s="14">
        <v>0.42105263157894735</v>
      </c>
    </row>
    <row r="593" spans="1:9" x14ac:dyDescent="0.45">
      <c r="A593" s="13">
        <v>499</v>
      </c>
      <c r="B593" s="2">
        <v>1</v>
      </c>
      <c r="C593" s="2">
        <v>5</v>
      </c>
      <c r="D593" s="11">
        <v>31.6</v>
      </c>
      <c r="E593" s="12">
        <v>158</v>
      </c>
      <c r="G593" s="13">
        <v>499</v>
      </c>
      <c r="H593" s="12">
        <v>93</v>
      </c>
      <c r="I593" s="14">
        <v>0.40769230769230774</v>
      </c>
    </row>
    <row r="594" spans="1:9" x14ac:dyDescent="0.45">
      <c r="A594" s="13">
        <v>500</v>
      </c>
      <c r="B594" s="2">
        <v>1</v>
      </c>
      <c r="C594" s="2">
        <v>5</v>
      </c>
      <c r="D594" s="11">
        <v>18.600000000000001</v>
      </c>
      <c r="E594" s="12">
        <v>93</v>
      </c>
      <c r="G594" s="13">
        <v>500</v>
      </c>
      <c r="H594" s="12">
        <v>55</v>
      </c>
      <c r="I594" s="14">
        <v>0.40824915824915825</v>
      </c>
    </row>
    <row r="595" spans="1:9" x14ac:dyDescent="0.45">
      <c r="A595" s="13">
        <v>501</v>
      </c>
      <c r="B595" s="2">
        <v>1</v>
      </c>
      <c r="C595" s="2">
        <v>1</v>
      </c>
      <c r="D595" s="11">
        <v>138</v>
      </c>
      <c r="E595" s="12">
        <v>138</v>
      </c>
      <c r="G595" s="13">
        <v>501</v>
      </c>
      <c r="H595" s="12">
        <v>83</v>
      </c>
      <c r="I595" s="14">
        <v>0.39484126984126983</v>
      </c>
    </row>
    <row r="596" spans="1:9" x14ac:dyDescent="0.45">
      <c r="A596" s="13">
        <v>502</v>
      </c>
      <c r="B596" s="2">
        <v>1</v>
      </c>
      <c r="C596" s="2">
        <v>2</v>
      </c>
      <c r="D596" s="11">
        <v>69.5</v>
      </c>
      <c r="E596" s="12">
        <v>139</v>
      </c>
      <c r="G596" s="13">
        <v>502</v>
      </c>
      <c r="H596" s="12">
        <v>83</v>
      </c>
      <c r="I596" s="14">
        <v>0.41582491582491582</v>
      </c>
    </row>
    <row r="597" spans="1:9" x14ac:dyDescent="0.45">
      <c r="A597" s="13">
        <v>503</v>
      </c>
      <c r="B597" s="2">
        <v>1</v>
      </c>
      <c r="C597" s="2">
        <v>1</v>
      </c>
      <c r="D597" s="11">
        <v>137</v>
      </c>
      <c r="E597" s="12">
        <v>137</v>
      </c>
      <c r="G597" s="13">
        <v>503</v>
      </c>
      <c r="H597" s="12">
        <v>83</v>
      </c>
      <c r="I597" s="14">
        <v>0.39802631578947367</v>
      </c>
    </row>
    <row r="598" spans="1:9" x14ac:dyDescent="0.45">
      <c r="A598" s="13">
        <v>504</v>
      </c>
      <c r="B598" s="2">
        <v>1</v>
      </c>
      <c r="C598" s="2">
        <v>5</v>
      </c>
      <c r="D598" s="11">
        <v>10.8</v>
      </c>
      <c r="E598" s="12">
        <v>54</v>
      </c>
      <c r="G598" s="13">
        <v>504</v>
      </c>
      <c r="H598" s="12">
        <v>32</v>
      </c>
      <c r="I598" s="14">
        <v>0.40740740740740738</v>
      </c>
    </row>
    <row r="599" spans="1:9" x14ac:dyDescent="0.45">
      <c r="A599" s="13">
        <v>505</v>
      </c>
      <c r="B599" s="2">
        <v>1</v>
      </c>
      <c r="C599" s="2">
        <v>1</v>
      </c>
      <c r="D599" s="11">
        <v>155</v>
      </c>
      <c r="E599" s="12">
        <v>155</v>
      </c>
      <c r="G599" s="13">
        <v>505</v>
      </c>
      <c r="H599" s="12">
        <v>95</v>
      </c>
      <c r="I599" s="14">
        <v>0.38750000000000001</v>
      </c>
    </row>
    <row r="600" spans="1:9" x14ac:dyDescent="0.45">
      <c r="A600" s="13">
        <v>506</v>
      </c>
      <c r="B600" s="2">
        <v>1</v>
      </c>
      <c r="C600" s="2">
        <v>2</v>
      </c>
      <c r="D600" s="11">
        <v>35</v>
      </c>
      <c r="E600" s="12">
        <v>70</v>
      </c>
      <c r="G600" s="13">
        <v>506</v>
      </c>
      <c r="H600" s="12">
        <v>42</v>
      </c>
      <c r="I600" s="14">
        <v>0.4</v>
      </c>
    </row>
    <row r="601" spans="1:9" x14ac:dyDescent="0.45">
      <c r="A601" s="13">
        <v>507</v>
      </c>
      <c r="B601" s="2">
        <v>1</v>
      </c>
      <c r="C601" s="2">
        <v>4</v>
      </c>
      <c r="D601" s="11">
        <v>52.5</v>
      </c>
      <c r="E601" s="12">
        <v>210</v>
      </c>
      <c r="G601" s="13">
        <v>507</v>
      </c>
      <c r="H601" s="12">
        <v>126</v>
      </c>
      <c r="I601" s="14">
        <v>0.40032679738562094</v>
      </c>
    </row>
    <row r="602" spans="1:9" x14ac:dyDescent="0.45">
      <c r="A602" s="13">
        <v>508</v>
      </c>
      <c r="B602" s="2">
        <v>1</v>
      </c>
      <c r="C602" s="2">
        <v>1</v>
      </c>
      <c r="D602" s="11">
        <v>32</v>
      </c>
      <c r="E602" s="12">
        <v>32</v>
      </c>
      <c r="G602" s="13">
        <v>508</v>
      </c>
      <c r="H602" s="12">
        <v>19</v>
      </c>
      <c r="I602" s="14">
        <v>0.40625</v>
      </c>
    </row>
    <row r="603" spans="1:9" x14ac:dyDescent="0.45">
      <c r="A603" s="13">
        <v>509</v>
      </c>
      <c r="B603" s="2">
        <v>1</v>
      </c>
      <c r="C603" s="2">
        <v>3</v>
      </c>
      <c r="D603" s="11">
        <v>26.666666666666668</v>
      </c>
      <c r="E603" s="12">
        <v>80</v>
      </c>
      <c r="G603" s="13">
        <v>509</v>
      </c>
      <c r="H603" s="12">
        <v>50</v>
      </c>
      <c r="I603" s="14">
        <v>0.375</v>
      </c>
    </row>
    <row r="604" spans="1:9" x14ac:dyDescent="0.45">
      <c r="A604" s="13">
        <v>510</v>
      </c>
      <c r="B604" s="2">
        <v>1</v>
      </c>
      <c r="C604" s="2">
        <v>4</v>
      </c>
      <c r="D604" s="11">
        <v>9</v>
      </c>
      <c r="E604" s="12">
        <v>36</v>
      </c>
      <c r="G604" s="13">
        <v>510</v>
      </c>
      <c r="H604" s="12">
        <v>22</v>
      </c>
      <c r="I604" s="14">
        <v>0.3888888888888889</v>
      </c>
    </row>
    <row r="605" spans="1:9" x14ac:dyDescent="0.45">
      <c r="A605" s="13">
        <v>511</v>
      </c>
      <c r="B605" s="2">
        <v>1</v>
      </c>
      <c r="C605" s="2">
        <v>1</v>
      </c>
      <c r="D605" s="11">
        <v>137</v>
      </c>
      <c r="E605" s="12">
        <v>137</v>
      </c>
      <c r="G605" s="13">
        <v>511</v>
      </c>
      <c r="H605" s="12">
        <v>82</v>
      </c>
      <c r="I605" s="14">
        <v>0.40153452685421998</v>
      </c>
    </row>
    <row r="606" spans="1:9" x14ac:dyDescent="0.45">
      <c r="A606" s="13">
        <v>512</v>
      </c>
      <c r="B606" s="2">
        <v>1</v>
      </c>
      <c r="C606" s="2">
        <v>1</v>
      </c>
      <c r="D606" s="11">
        <v>128</v>
      </c>
      <c r="E606" s="12">
        <v>128</v>
      </c>
      <c r="G606" s="13">
        <v>512</v>
      </c>
      <c r="H606" s="12">
        <v>78</v>
      </c>
      <c r="I606" s="14">
        <v>0.39444444444444449</v>
      </c>
    </row>
    <row r="607" spans="1:9" x14ac:dyDescent="0.45">
      <c r="A607" s="13">
        <v>513</v>
      </c>
      <c r="B607" s="2">
        <v>1</v>
      </c>
      <c r="C607" s="2">
        <v>6</v>
      </c>
      <c r="D607" s="11">
        <v>9</v>
      </c>
      <c r="E607" s="12">
        <v>54</v>
      </c>
      <c r="G607" s="13">
        <v>513</v>
      </c>
      <c r="H607" s="12">
        <v>30</v>
      </c>
      <c r="I607" s="14">
        <v>0.44444444444444442</v>
      </c>
    </row>
    <row r="608" spans="1:9" x14ac:dyDescent="0.45">
      <c r="A608" s="13">
        <v>514</v>
      </c>
      <c r="B608" s="2">
        <v>1</v>
      </c>
      <c r="C608" s="2">
        <v>5</v>
      </c>
      <c r="D608" s="11">
        <v>34.799999999999997</v>
      </c>
      <c r="E608" s="12">
        <v>174</v>
      </c>
      <c r="G608" s="13">
        <v>514</v>
      </c>
      <c r="H608" s="12">
        <v>102</v>
      </c>
      <c r="I608" s="14">
        <v>0.41259488866396765</v>
      </c>
    </row>
    <row r="609" spans="1:9" x14ac:dyDescent="0.45">
      <c r="A609" s="13">
        <v>515</v>
      </c>
      <c r="B609" s="2">
        <v>1</v>
      </c>
      <c r="C609" s="2">
        <v>2</v>
      </c>
      <c r="D609" s="11">
        <v>9</v>
      </c>
      <c r="E609" s="12">
        <v>18</v>
      </c>
      <c r="G609" s="13">
        <v>515</v>
      </c>
      <c r="H609" s="12">
        <v>10</v>
      </c>
      <c r="I609" s="14">
        <v>0.44444444444444442</v>
      </c>
    </row>
    <row r="610" spans="1:9" x14ac:dyDescent="0.45">
      <c r="A610" s="13">
        <v>516</v>
      </c>
      <c r="B610" s="2">
        <v>1</v>
      </c>
      <c r="C610" s="2">
        <v>2</v>
      </c>
      <c r="D610" s="11">
        <v>73</v>
      </c>
      <c r="E610" s="12">
        <v>146</v>
      </c>
      <c r="G610" s="13">
        <v>516</v>
      </c>
      <c r="H610" s="12">
        <v>87</v>
      </c>
      <c r="I610" s="14">
        <v>0.40411899313501137</v>
      </c>
    </row>
    <row r="611" spans="1:9" x14ac:dyDescent="0.45">
      <c r="A611" s="13">
        <v>517</v>
      </c>
      <c r="B611" s="2">
        <v>1</v>
      </c>
      <c r="C611" s="2">
        <v>5</v>
      </c>
      <c r="D611" s="11">
        <v>20.6</v>
      </c>
      <c r="E611" s="12">
        <v>103</v>
      </c>
      <c r="G611" s="13">
        <v>517</v>
      </c>
      <c r="H611" s="12">
        <v>60</v>
      </c>
      <c r="I611" s="14">
        <v>0.41560340244550775</v>
      </c>
    </row>
    <row r="612" spans="1:9" x14ac:dyDescent="0.45">
      <c r="A612" s="13">
        <v>518</v>
      </c>
      <c r="B612" s="2">
        <v>1</v>
      </c>
      <c r="C612" s="2">
        <v>6</v>
      </c>
      <c r="D612" s="11">
        <v>12.833333333333334</v>
      </c>
      <c r="E612" s="12">
        <v>77</v>
      </c>
      <c r="G612" s="13">
        <v>518</v>
      </c>
      <c r="H612" s="12">
        <v>46</v>
      </c>
      <c r="I612" s="14">
        <v>0.40151515151515149</v>
      </c>
    </row>
    <row r="613" spans="1:9" x14ac:dyDescent="0.45">
      <c r="A613" s="13">
        <v>519</v>
      </c>
      <c r="B613" s="2">
        <v>1</v>
      </c>
      <c r="C613" s="2">
        <v>2</v>
      </c>
      <c r="D613" s="11">
        <v>122.5</v>
      </c>
      <c r="E613" s="12">
        <v>245</v>
      </c>
      <c r="G613" s="13">
        <v>519</v>
      </c>
      <c r="H613" s="12">
        <v>149</v>
      </c>
      <c r="I613" s="14">
        <v>0.39716610549943887</v>
      </c>
    </row>
    <row r="614" spans="1:9" x14ac:dyDescent="0.45">
      <c r="A614" s="13">
        <v>520</v>
      </c>
      <c r="B614" s="2">
        <v>1</v>
      </c>
      <c r="C614" s="2">
        <v>4</v>
      </c>
      <c r="D614" s="11">
        <v>70</v>
      </c>
      <c r="E614" s="12">
        <v>280</v>
      </c>
      <c r="G614" s="13">
        <v>520</v>
      </c>
      <c r="H614" s="12">
        <v>168</v>
      </c>
      <c r="I614" s="14">
        <v>0.40316364588104425</v>
      </c>
    </row>
    <row r="615" spans="1:9" x14ac:dyDescent="0.45">
      <c r="A615" s="13">
        <v>521</v>
      </c>
      <c r="B615" s="2">
        <v>1</v>
      </c>
      <c r="C615" s="2">
        <v>2</v>
      </c>
      <c r="D615" s="11">
        <v>105</v>
      </c>
      <c r="E615" s="12">
        <v>210</v>
      </c>
      <c r="G615" s="13">
        <v>521</v>
      </c>
      <c r="H615" s="12">
        <v>124</v>
      </c>
      <c r="I615" s="14">
        <v>0.4085192697768763</v>
      </c>
    </row>
    <row r="616" spans="1:9" x14ac:dyDescent="0.45">
      <c r="A616" s="13">
        <v>522</v>
      </c>
      <c r="B616" s="2">
        <v>1</v>
      </c>
      <c r="C616" s="2">
        <v>5</v>
      </c>
      <c r="D616" s="11">
        <v>16.8</v>
      </c>
      <c r="E616" s="12">
        <v>84</v>
      </c>
      <c r="G616" s="13">
        <v>522</v>
      </c>
      <c r="H616" s="12">
        <v>48</v>
      </c>
      <c r="I616" s="14">
        <v>0.42857142857142855</v>
      </c>
    </row>
    <row r="617" spans="1:9" x14ac:dyDescent="0.45">
      <c r="A617" s="13">
        <v>523</v>
      </c>
      <c r="B617" s="2">
        <v>1</v>
      </c>
      <c r="C617" s="2">
        <v>3</v>
      </c>
      <c r="D617" s="11">
        <v>27</v>
      </c>
      <c r="E617" s="12">
        <v>81</v>
      </c>
      <c r="G617" s="13">
        <v>523</v>
      </c>
      <c r="H617" s="12">
        <v>48</v>
      </c>
      <c r="I617" s="14">
        <v>0.40740740740740738</v>
      </c>
    </row>
    <row r="618" spans="1:9" x14ac:dyDescent="0.45">
      <c r="A618" s="13">
        <v>524</v>
      </c>
      <c r="B618" s="2">
        <v>1</v>
      </c>
      <c r="C618" s="2">
        <v>4</v>
      </c>
      <c r="D618" s="11">
        <v>19</v>
      </c>
      <c r="E618" s="12">
        <v>76</v>
      </c>
      <c r="G618" s="13">
        <v>524</v>
      </c>
      <c r="H618" s="12">
        <v>45</v>
      </c>
      <c r="I618" s="14">
        <v>0.40824915824915825</v>
      </c>
    </row>
    <row r="619" spans="1:9" x14ac:dyDescent="0.45">
      <c r="A619" s="13">
        <v>525</v>
      </c>
      <c r="B619" s="2">
        <v>1</v>
      </c>
      <c r="C619" s="2">
        <v>3</v>
      </c>
      <c r="D619" s="11">
        <v>65.666666666666671</v>
      </c>
      <c r="E619" s="12">
        <v>197</v>
      </c>
      <c r="G619" s="13">
        <v>525</v>
      </c>
      <c r="H619" s="12">
        <v>120</v>
      </c>
      <c r="I619" s="14">
        <v>0.39280037400654511</v>
      </c>
    </row>
    <row r="620" spans="1:9" x14ac:dyDescent="0.45">
      <c r="A620" s="13">
        <v>526</v>
      </c>
      <c r="B620" s="2">
        <v>1</v>
      </c>
      <c r="C620" s="2">
        <v>6</v>
      </c>
      <c r="D620" s="11">
        <v>5.5</v>
      </c>
      <c r="E620" s="12">
        <v>33</v>
      </c>
      <c r="G620" s="13">
        <v>526</v>
      </c>
      <c r="H620" s="12">
        <v>20</v>
      </c>
      <c r="I620" s="14">
        <v>0.39393939393939392</v>
      </c>
    </row>
    <row r="621" spans="1:9" x14ac:dyDescent="0.45">
      <c r="A621" s="13">
        <v>527</v>
      </c>
      <c r="B621" s="2">
        <v>1</v>
      </c>
      <c r="C621" s="2">
        <v>4</v>
      </c>
      <c r="D621" s="11">
        <v>13.5</v>
      </c>
      <c r="E621" s="12">
        <v>54</v>
      </c>
      <c r="G621" s="13">
        <v>527</v>
      </c>
      <c r="H621" s="12">
        <v>32</v>
      </c>
      <c r="I621" s="14">
        <v>0.40740740740740738</v>
      </c>
    </row>
    <row r="622" spans="1:9" x14ac:dyDescent="0.45">
      <c r="A622" s="13">
        <v>528</v>
      </c>
      <c r="B622" s="2">
        <v>1</v>
      </c>
      <c r="C622" s="2">
        <v>2</v>
      </c>
      <c r="D622" s="11">
        <v>39</v>
      </c>
      <c r="E622" s="12">
        <v>78</v>
      </c>
      <c r="G622" s="13">
        <v>528</v>
      </c>
      <c r="H622" s="12">
        <v>47</v>
      </c>
      <c r="I622" s="14">
        <v>0.4064814814814815</v>
      </c>
    </row>
    <row r="623" spans="1:9" x14ac:dyDescent="0.45">
      <c r="A623" s="13">
        <v>529</v>
      </c>
      <c r="B623" s="2">
        <v>1</v>
      </c>
      <c r="C623" s="2">
        <v>2</v>
      </c>
      <c r="D623" s="11">
        <v>104</v>
      </c>
      <c r="E623" s="12">
        <v>208</v>
      </c>
      <c r="G623" s="13">
        <v>529</v>
      </c>
      <c r="H623" s="12">
        <v>124</v>
      </c>
      <c r="I623" s="14">
        <v>0.40513234279218935</v>
      </c>
    </row>
    <row r="624" spans="1:9" x14ac:dyDescent="0.45">
      <c r="A624" s="13">
        <v>530</v>
      </c>
      <c r="B624" s="2">
        <v>1</v>
      </c>
      <c r="C624" s="2">
        <v>5</v>
      </c>
      <c r="D624" s="11">
        <v>32</v>
      </c>
      <c r="E624" s="12">
        <v>160</v>
      </c>
      <c r="G624" s="13">
        <v>530</v>
      </c>
      <c r="H624" s="12">
        <v>92</v>
      </c>
      <c r="I624" s="14">
        <v>0.42433862433862429</v>
      </c>
    </row>
    <row r="625" spans="1:9" x14ac:dyDescent="0.45">
      <c r="A625" s="13">
        <v>531</v>
      </c>
      <c r="B625" s="2">
        <v>1</v>
      </c>
      <c r="C625" s="2">
        <v>6</v>
      </c>
      <c r="D625" s="11">
        <v>40.666666666666664</v>
      </c>
      <c r="E625" s="12">
        <v>244</v>
      </c>
      <c r="G625" s="13">
        <v>531</v>
      </c>
      <c r="H625" s="12">
        <v>145</v>
      </c>
      <c r="I625" s="14">
        <v>0.40354748221127529</v>
      </c>
    </row>
    <row r="626" spans="1:9" x14ac:dyDescent="0.45">
      <c r="A626" s="13">
        <v>532</v>
      </c>
      <c r="B626" s="2">
        <v>1</v>
      </c>
      <c r="C626" s="2">
        <v>3</v>
      </c>
      <c r="D626" s="11">
        <v>45.666666666666664</v>
      </c>
      <c r="E626" s="12">
        <v>137</v>
      </c>
      <c r="G626" s="13">
        <v>532</v>
      </c>
      <c r="H626" s="12">
        <v>81</v>
      </c>
      <c r="I626" s="14">
        <v>0.40342643467643469</v>
      </c>
    </row>
    <row r="627" spans="1:9" x14ac:dyDescent="0.45">
      <c r="A627" s="13">
        <v>533</v>
      </c>
      <c r="B627" s="2">
        <v>1</v>
      </c>
      <c r="C627" s="2">
        <v>3</v>
      </c>
      <c r="D627" s="11">
        <v>13.666666666666666</v>
      </c>
      <c r="E627" s="12">
        <v>41</v>
      </c>
      <c r="G627" s="13">
        <v>533</v>
      </c>
      <c r="H627" s="12">
        <v>25</v>
      </c>
      <c r="I627" s="14">
        <v>0.39047619047619048</v>
      </c>
    </row>
    <row r="628" spans="1:9" x14ac:dyDescent="0.45">
      <c r="A628" s="13">
        <v>534</v>
      </c>
      <c r="B628" s="2">
        <v>1</v>
      </c>
      <c r="C628" s="2">
        <v>6</v>
      </c>
      <c r="D628" s="11">
        <v>24.5</v>
      </c>
      <c r="E628" s="12">
        <v>147</v>
      </c>
      <c r="G628" s="13">
        <v>534</v>
      </c>
      <c r="H628" s="12">
        <v>87</v>
      </c>
      <c r="I628" s="14">
        <v>0.41015325670498087</v>
      </c>
    </row>
    <row r="629" spans="1:9" x14ac:dyDescent="0.45">
      <c r="A629" s="13">
        <v>535</v>
      </c>
      <c r="B629" s="2">
        <v>1</v>
      </c>
      <c r="C629" s="2">
        <v>3</v>
      </c>
      <c r="D629" s="11">
        <v>92</v>
      </c>
      <c r="E629" s="12">
        <v>276</v>
      </c>
      <c r="G629" s="13">
        <v>535</v>
      </c>
      <c r="H629" s="12">
        <v>167</v>
      </c>
      <c r="I629" s="14">
        <v>0.39660303776683087</v>
      </c>
    </row>
    <row r="630" spans="1:9" x14ac:dyDescent="0.45">
      <c r="A630" s="13">
        <v>536</v>
      </c>
      <c r="B630" s="2">
        <v>1</v>
      </c>
      <c r="C630" s="2">
        <v>2</v>
      </c>
      <c r="D630" s="11">
        <v>106</v>
      </c>
      <c r="E630" s="12">
        <v>212</v>
      </c>
      <c r="G630" s="13">
        <v>536</v>
      </c>
      <c r="H630" s="12">
        <v>126</v>
      </c>
      <c r="I630" s="14">
        <v>0.41238547392970182</v>
      </c>
    </row>
    <row r="631" spans="1:9" x14ac:dyDescent="0.45">
      <c r="A631" s="13">
        <v>537</v>
      </c>
      <c r="B631" s="2">
        <v>1</v>
      </c>
      <c r="C631" s="2">
        <v>6</v>
      </c>
      <c r="D631" s="11">
        <v>10.5</v>
      </c>
      <c r="E631" s="12">
        <v>63</v>
      </c>
      <c r="G631" s="13">
        <v>537</v>
      </c>
      <c r="H631" s="12">
        <v>39</v>
      </c>
      <c r="I631" s="14">
        <v>0.38095238095238093</v>
      </c>
    </row>
    <row r="632" spans="1:9" x14ac:dyDescent="0.45">
      <c r="A632" s="13">
        <v>538</v>
      </c>
      <c r="B632" s="2">
        <v>1</v>
      </c>
      <c r="C632" s="2">
        <v>4</v>
      </c>
      <c r="D632" s="11">
        <v>35.5</v>
      </c>
      <c r="E632" s="12">
        <v>142</v>
      </c>
      <c r="G632" s="13">
        <v>538</v>
      </c>
      <c r="H632" s="12">
        <v>84</v>
      </c>
      <c r="I632" s="14">
        <v>0.40345379258422737</v>
      </c>
    </row>
    <row r="633" spans="1:9" x14ac:dyDescent="0.45">
      <c r="A633" s="13">
        <v>539</v>
      </c>
      <c r="B633" s="2">
        <v>1</v>
      </c>
      <c r="C633" s="2">
        <v>3</v>
      </c>
      <c r="D633" s="11">
        <v>80</v>
      </c>
      <c r="E633" s="12">
        <v>240</v>
      </c>
      <c r="G633" s="13">
        <v>539</v>
      </c>
      <c r="H633" s="12">
        <v>141</v>
      </c>
      <c r="I633" s="14">
        <v>0.41641123882503189</v>
      </c>
    </row>
    <row r="634" spans="1:9" x14ac:dyDescent="0.45">
      <c r="A634" s="13">
        <v>540</v>
      </c>
      <c r="B634" s="2">
        <v>1</v>
      </c>
      <c r="C634" s="2">
        <v>4</v>
      </c>
      <c r="D634" s="11">
        <v>31</v>
      </c>
      <c r="E634" s="12">
        <v>124</v>
      </c>
      <c r="G634" s="13">
        <v>540</v>
      </c>
      <c r="H634" s="12">
        <v>72</v>
      </c>
      <c r="I634" s="14">
        <v>0.42222222222222222</v>
      </c>
    </row>
    <row r="635" spans="1:9" x14ac:dyDescent="0.45">
      <c r="A635" s="13">
        <v>541</v>
      </c>
      <c r="B635" s="2">
        <v>1</v>
      </c>
      <c r="C635" s="2">
        <v>2</v>
      </c>
      <c r="D635" s="11">
        <v>101</v>
      </c>
      <c r="E635" s="12">
        <v>202</v>
      </c>
      <c r="G635" s="13">
        <v>541</v>
      </c>
      <c r="H635" s="12">
        <v>121</v>
      </c>
      <c r="I635" s="14">
        <v>0.40502236919817602</v>
      </c>
    </row>
    <row r="636" spans="1:9" x14ac:dyDescent="0.45">
      <c r="A636" s="13">
        <v>542</v>
      </c>
      <c r="B636" s="2">
        <v>1</v>
      </c>
      <c r="C636" s="2">
        <v>5</v>
      </c>
      <c r="D636" s="11">
        <v>29.6</v>
      </c>
      <c r="E636" s="12">
        <v>148</v>
      </c>
      <c r="G636" s="13">
        <v>542</v>
      </c>
      <c r="H636" s="12">
        <v>87</v>
      </c>
      <c r="I636" s="14">
        <v>0.41408301212222781</v>
      </c>
    </row>
    <row r="637" spans="1:9" x14ac:dyDescent="0.45">
      <c r="A637" s="13">
        <v>543</v>
      </c>
      <c r="B637" s="2">
        <v>1</v>
      </c>
      <c r="C637" s="2">
        <v>5</v>
      </c>
      <c r="D637" s="11">
        <v>41.2</v>
      </c>
      <c r="E637" s="12">
        <v>206</v>
      </c>
      <c r="G637" s="13">
        <v>543</v>
      </c>
      <c r="H637" s="12">
        <v>121</v>
      </c>
      <c r="I637" s="14">
        <v>0.41407627865961194</v>
      </c>
    </row>
    <row r="638" spans="1:9" x14ac:dyDescent="0.45">
      <c r="A638" s="13">
        <v>544</v>
      </c>
      <c r="B638" s="2">
        <v>1</v>
      </c>
      <c r="C638" s="2">
        <v>4</v>
      </c>
      <c r="D638" s="11">
        <v>17.5</v>
      </c>
      <c r="E638" s="12">
        <v>70</v>
      </c>
      <c r="G638" s="13">
        <v>544</v>
      </c>
      <c r="H638" s="12">
        <v>42</v>
      </c>
      <c r="I638" s="14">
        <v>0.4</v>
      </c>
    </row>
    <row r="639" spans="1:9" x14ac:dyDescent="0.45">
      <c r="A639" s="13">
        <v>545</v>
      </c>
      <c r="B639" s="2">
        <v>1</v>
      </c>
      <c r="C639" s="2">
        <v>5</v>
      </c>
      <c r="D639" s="11">
        <v>26</v>
      </c>
      <c r="E639" s="12">
        <v>130</v>
      </c>
      <c r="G639" s="13">
        <v>545</v>
      </c>
      <c r="H639" s="12">
        <v>79</v>
      </c>
      <c r="I639" s="14">
        <v>0.39051808406647115</v>
      </c>
    </row>
    <row r="640" spans="1:9" x14ac:dyDescent="0.45">
      <c r="A640" s="13">
        <v>546</v>
      </c>
      <c r="B640" s="2">
        <v>1</v>
      </c>
      <c r="C640" s="2">
        <v>2</v>
      </c>
      <c r="D640" s="11">
        <v>46</v>
      </c>
      <c r="E640" s="12">
        <v>92</v>
      </c>
      <c r="G640" s="13">
        <v>546</v>
      </c>
      <c r="H640" s="12">
        <v>54</v>
      </c>
      <c r="I640" s="14">
        <v>0.4174107142857143</v>
      </c>
    </row>
    <row r="641" spans="1:9" x14ac:dyDescent="0.45">
      <c r="A641" s="13">
        <v>547</v>
      </c>
      <c r="B641" s="2">
        <v>1</v>
      </c>
      <c r="C641" s="2">
        <v>3</v>
      </c>
      <c r="D641" s="11">
        <v>75.666666666666671</v>
      </c>
      <c r="E641" s="12">
        <v>227</v>
      </c>
      <c r="G641" s="13">
        <v>547</v>
      </c>
      <c r="H641" s="12">
        <v>138</v>
      </c>
      <c r="I641" s="14">
        <v>0.39367872271098081</v>
      </c>
    </row>
    <row r="642" spans="1:9" x14ac:dyDescent="0.45">
      <c r="A642" s="13">
        <v>548</v>
      </c>
      <c r="B642" s="2">
        <v>1</v>
      </c>
      <c r="C642" s="2">
        <v>2</v>
      </c>
      <c r="D642" s="11">
        <v>48</v>
      </c>
      <c r="E642" s="12">
        <v>96</v>
      </c>
      <c r="G642" s="13">
        <v>548</v>
      </c>
      <c r="H642" s="12">
        <v>58</v>
      </c>
      <c r="I642" s="14">
        <v>0.39943074003795065</v>
      </c>
    </row>
    <row r="643" spans="1:9" x14ac:dyDescent="0.45">
      <c r="A643" s="13">
        <v>549</v>
      </c>
      <c r="B643" s="2">
        <v>1</v>
      </c>
      <c r="C643" s="2">
        <v>2</v>
      </c>
      <c r="D643" s="11">
        <v>81</v>
      </c>
      <c r="E643" s="12">
        <v>162</v>
      </c>
      <c r="G643" s="13">
        <v>549</v>
      </c>
      <c r="H643" s="12">
        <v>96</v>
      </c>
      <c r="I643" s="14">
        <v>0.40392156862745104</v>
      </c>
    </row>
    <row r="644" spans="1:9" x14ac:dyDescent="0.45">
      <c r="A644" s="13">
        <v>550</v>
      </c>
      <c r="B644" s="2">
        <v>1</v>
      </c>
      <c r="C644" s="2">
        <v>6</v>
      </c>
      <c r="D644" s="11">
        <v>20.666666666666668</v>
      </c>
      <c r="E644" s="12">
        <v>124</v>
      </c>
      <c r="G644" s="13">
        <v>550</v>
      </c>
      <c r="H644" s="12">
        <v>74</v>
      </c>
      <c r="I644" s="14">
        <v>0.40555555555555561</v>
      </c>
    </row>
    <row r="645" spans="1:9" x14ac:dyDescent="0.45">
      <c r="A645" s="13">
        <v>551</v>
      </c>
      <c r="B645" s="2">
        <v>1</v>
      </c>
      <c r="C645" s="2">
        <v>2</v>
      </c>
      <c r="D645" s="11">
        <v>85.5</v>
      </c>
      <c r="E645" s="12">
        <v>171</v>
      </c>
      <c r="G645" s="13">
        <v>551</v>
      </c>
      <c r="H645" s="12">
        <v>103</v>
      </c>
      <c r="I645" s="14">
        <v>0.40634920634920635</v>
      </c>
    </row>
    <row r="646" spans="1:9" x14ac:dyDescent="0.45">
      <c r="A646" s="13">
        <v>552</v>
      </c>
      <c r="B646" s="2">
        <v>1</v>
      </c>
      <c r="C646" s="2">
        <v>6</v>
      </c>
      <c r="D646" s="11">
        <v>40.5</v>
      </c>
      <c r="E646" s="12">
        <v>243</v>
      </c>
      <c r="G646" s="13">
        <v>552</v>
      </c>
      <c r="H646" s="12">
        <v>150</v>
      </c>
      <c r="I646" s="14">
        <v>0.38531746031746028</v>
      </c>
    </row>
    <row r="647" spans="1:9" x14ac:dyDescent="0.45">
      <c r="A647" s="13">
        <v>553</v>
      </c>
      <c r="B647" s="2">
        <v>1</v>
      </c>
      <c r="C647" s="2">
        <v>2</v>
      </c>
      <c r="D647" s="11">
        <v>101.5</v>
      </c>
      <c r="E647" s="12">
        <v>203</v>
      </c>
      <c r="G647" s="13">
        <v>553</v>
      </c>
      <c r="H647" s="12">
        <v>121</v>
      </c>
      <c r="I647" s="14">
        <v>0.40753588516746414</v>
      </c>
    </row>
    <row r="648" spans="1:9" x14ac:dyDescent="0.45">
      <c r="A648" s="13">
        <v>554</v>
      </c>
      <c r="B648" s="2">
        <v>1</v>
      </c>
      <c r="C648" s="2">
        <v>6</v>
      </c>
      <c r="D648" s="11">
        <v>27.666666666666668</v>
      </c>
      <c r="E648" s="12">
        <v>166</v>
      </c>
      <c r="G648" s="13">
        <v>554</v>
      </c>
      <c r="H648" s="12">
        <v>103</v>
      </c>
      <c r="I648" s="14">
        <v>0.38315217391304346</v>
      </c>
    </row>
    <row r="649" spans="1:9" x14ac:dyDescent="0.45">
      <c r="A649" s="13">
        <v>555</v>
      </c>
      <c r="B649" s="2">
        <v>1</v>
      </c>
      <c r="C649" s="2">
        <v>1</v>
      </c>
      <c r="D649" s="11">
        <v>30</v>
      </c>
      <c r="E649" s="12">
        <v>30</v>
      </c>
      <c r="G649" s="13">
        <v>555</v>
      </c>
      <c r="H649" s="12">
        <v>18</v>
      </c>
      <c r="I649" s="14">
        <v>0.4</v>
      </c>
    </row>
    <row r="650" spans="1:9" x14ac:dyDescent="0.45">
      <c r="A650" s="13">
        <v>556</v>
      </c>
      <c r="B650" s="2">
        <v>1</v>
      </c>
      <c r="C650" s="2">
        <v>6</v>
      </c>
      <c r="D650" s="11">
        <v>12.666666666666666</v>
      </c>
      <c r="E650" s="12">
        <v>76</v>
      </c>
      <c r="G650" s="13">
        <v>556</v>
      </c>
      <c r="H650" s="12">
        <v>43</v>
      </c>
      <c r="I650" s="14">
        <v>0.4267676767676768</v>
      </c>
    </row>
    <row r="651" spans="1:9" x14ac:dyDescent="0.45">
      <c r="A651" s="13">
        <v>557</v>
      </c>
      <c r="B651" s="2">
        <v>1</v>
      </c>
      <c r="C651" s="2">
        <v>5</v>
      </c>
      <c r="D651" s="11">
        <v>35.4</v>
      </c>
      <c r="E651" s="12">
        <v>177</v>
      </c>
      <c r="G651" s="13">
        <v>557</v>
      </c>
      <c r="H651" s="12">
        <v>107</v>
      </c>
      <c r="I651" s="14">
        <v>0.39573412698412697</v>
      </c>
    </row>
    <row r="652" spans="1:9" x14ac:dyDescent="0.45">
      <c r="A652" s="13">
        <v>558</v>
      </c>
      <c r="B652" s="2">
        <v>1</v>
      </c>
      <c r="C652" s="2">
        <v>4</v>
      </c>
      <c r="D652" s="11">
        <v>44.75</v>
      </c>
      <c r="E652" s="12">
        <v>179</v>
      </c>
      <c r="G652" s="13">
        <v>558</v>
      </c>
      <c r="H652" s="12">
        <v>107</v>
      </c>
      <c r="I652" s="14">
        <v>0.40006313131313131</v>
      </c>
    </row>
    <row r="653" spans="1:9" x14ac:dyDescent="0.45">
      <c r="A653" s="13">
        <v>559</v>
      </c>
      <c r="B653" s="2">
        <v>1</v>
      </c>
      <c r="C653" s="2">
        <v>1</v>
      </c>
      <c r="D653" s="11">
        <v>99</v>
      </c>
      <c r="E653" s="12">
        <v>99</v>
      </c>
      <c r="G653" s="13">
        <v>559</v>
      </c>
      <c r="H653" s="12">
        <v>60</v>
      </c>
      <c r="I653" s="14">
        <v>0.39393939393939392</v>
      </c>
    </row>
    <row r="654" spans="1:9" x14ac:dyDescent="0.45">
      <c r="A654" s="13">
        <v>560</v>
      </c>
      <c r="B654" s="2">
        <v>1</v>
      </c>
      <c r="C654" s="2">
        <v>6</v>
      </c>
      <c r="D654" s="11">
        <v>18.5</v>
      </c>
      <c r="E654" s="12">
        <v>111</v>
      </c>
      <c r="G654" s="13">
        <v>560</v>
      </c>
      <c r="H654" s="12">
        <v>65</v>
      </c>
      <c r="I654" s="14">
        <v>0.42222222222222222</v>
      </c>
    </row>
    <row r="655" spans="1:9" x14ac:dyDescent="0.45">
      <c r="A655" s="13">
        <v>561</v>
      </c>
      <c r="B655" s="2">
        <v>1</v>
      </c>
      <c r="C655" s="2">
        <v>2</v>
      </c>
      <c r="D655" s="11">
        <v>32</v>
      </c>
      <c r="E655" s="12">
        <v>64</v>
      </c>
      <c r="G655" s="13">
        <v>561</v>
      </c>
      <c r="H655" s="12">
        <v>38</v>
      </c>
      <c r="I655" s="14">
        <v>0.41787439613526567</v>
      </c>
    </row>
    <row r="656" spans="1:9" x14ac:dyDescent="0.45">
      <c r="A656" s="13">
        <v>562</v>
      </c>
      <c r="B656" s="2">
        <v>1</v>
      </c>
      <c r="C656" s="2">
        <v>3</v>
      </c>
      <c r="D656" s="11">
        <v>96</v>
      </c>
      <c r="E656" s="12">
        <v>288</v>
      </c>
      <c r="G656" s="13">
        <v>562</v>
      </c>
      <c r="H656" s="12">
        <v>175</v>
      </c>
      <c r="I656" s="14">
        <v>0.3981391360771227</v>
      </c>
    </row>
    <row r="657" spans="1:9" x14ac:dyDescent="0.45">
      <c r="A657" s="13">
        <v>563</v>
      </c>
      <c r="B657" s="2">
        <v>1</v>
      </c>
      <c r="C657" s="2">
        <v>3</v>
      </c>
      <c r="D657" s="11">
        <v>18</v>
      </c>
      <c r="E657" s="12">
        <v>54</v>
      </c>
      <c r="G657" s="13">
        <v>563</v>
      </c>
      <c r="H657" s="12">
        <v>32</v>
      </c>
      <c r="I657" s="14">
        <v>0.40740740740740738</v>
      </c>
    </row>
    <row r="658" spans="1:9" x14ac:dyDescent="0.45">
      <c r="A658" s="13">
        <v>564</v>
      </c>
      <c r="B658" s="2">
        <v>1</v>
      </c>
      <c r="C658" s="2">
        <v>3</v>
      </c>
      <c r="D658" s="11">
        <v>52</v>
      </c>
      <c r="E658" s="12">
        <v>156</v>
      </c>
      <c r="G658" s="13">
        <v>564</v>
      </c>
      <c r="H658" s="12">
        <v>96</v>
      </c>
      <c r="I658" s="14">
        <v>0.3879629629629629</v>
      </c>
    </row>
    <row r="659" spans="1:9" x14ac:dyDescent="0.45">
      <c r="A659" s="13">
        <v>565</v>
      </c>
      <c r="B659" s="2">
        <v>1</v>
      </c>
      <c r="C659" s="2">
        <v>6</v>
      </c>
      <c r="D659" s="11">
        <v>41.833333333333336</v>
      </c>
      <c r="E659" s="12">
        <v>251</v>
      </c>
      <c r="G659" s="13">
        <v>565</v>
      </c>
      <c r="H659" s="12">
        <v>148</v>
      </c>
      <c r="I659" s="14">
        <v>0.41115845959595954</v>
      </c>
    </row>
    <row r="660" spans="1:9" x14ac:dyDescent="0.45">
      <c r="A660" s="13">
        <v>566</v>
      </c>
      <c r="B660" s="2">
        <v>1</v>
      </c>
      <c r="C660" s="2">
        <v>3</v>
      </c>
      <c r="D660" s="11">
        <v>26</v>
      </c>
      <c r="E660" s="12">
        <v>78</v>
      </c>
      <c r="G660" s="13">
        <v>566</v>
      </c>
      <c r="H660" s="12">
        <v>45</v>
      </c>
      <c r="I660" s="14">
        <v>0.42307692307692307</v>
      </c>
    </row>
    <row r="661" spans="1:9" x14ac:dyDescent="0.45">
      <c r="A661" s="13">
        <v>567</v>
      </c>
      <c r="B661" s="2">
        <v>1</v>
      </c>
      <c r="C661" s="2">
        <v>4</v>
      </c>
      <c r="D661" s="11">
        <v>63.25</v>
      </c>
      <c r="E661" s="12">
        <v>253</v>
      </c>
      <c r="G661" s="13">
        <v>567</v>
      </c>
      <c r="H661" s="12">
        <v>151</v>
      </c>
      <c r="I661" s="14">
        <v>0.40380697733638904</v>
      </c>
    </row>
    <row r="662" spans="1:9" x14ac:dyDescent="0.45">
      <c r="A662" s="13">
        <v>568</v>
      </c>
      <c r="B662" s="2">
        <v>1</v>
      </c>
      <c r="C662" s="2">
        <v>1</v>
      </c>
      <c r="D662" s="11">
        <v>182</v>
      </c>
      <c r="E662" s="12">
        <v>182</v>
      </c>
      <c r="G662" s="13">
        <v>568</v>
      </c>
      <c r="H662" s="12">
        <v>110</v>
      </c>
      <c r="I662" s="14">
        <v>0.39338235294117646</v>
      </c>
    </row>
    <row r="663" spans="1:9" x14ac:dyDescent="0.45">
      <c r="A663" s="13">
        <v>569</v>
      </c>
      <c r="B663" s="2">
        <v>1</v>
      </c>
      <c r="C663" s="2">
        <v>5</v>
      </c>
      <c r="D663" s="11">
        <v>26.2</v>
      </c>
      <c r="E663" s="12">
        <v>131</v>
      </c>
      <c r="G663" s="13">
        <v>569</v>
      </c>
      <c r="H663" s="12">
        <v>79</v>
      </c>
      <c r="I663" s="14">
        <v>0.39635854341736693</v>
      </c>
    </row>
    <row r="664" spans="1:9" x14ac:dyDescent="0.45">
      <c r="A664" s="13">
        <v>570</v>
      </c>
      <c r="B664" s="2">
        <v>1</v>
      </c>
      <c r="C664" s="2">
        <v>6</v>
      </c>
      <c r="D664" s="11">
        <v>14.166666666666666</v>
      </c>
      <c r="E664" s="12">
        <v>85</v>
      </c>
      <c r="G664" s="13">
        <v>570</v>
      </c>
      <c r="H664" s="12">
        <v>50</v>
      </c>
      <c r="I664" s="14">
        <v>0.40850815850815847</v>
      </c>
    </row>
    <row r="665" spans="1:9" x14ac:dyDescent="0.45">
      <c r="A665" s="13">
        <v>571</v>
      </c>
      <c r="B665" s="2">
        <v>1</v>
      </c>
      <c r="C665" s="2">
        <v>2</v>
      </c>
      <c r="D665" s="11">
        <v>27</v>
      </c>
      <c r="E665" s="12">
        <v>54</v>
      </c>
      <c r="G665" s="13">
        <v>571</v>
      </c>
      <c r="H665" s="12">
        <v>32</v>
      </c>
      <c r="I665" s="14">
        <v>0.40740740740740738</v>
      </c>
    </row>
    <row r="666" spans="1:9" x14ac:dyDescent="0.45">
      <c r="A666" s="13">
        <v>572</v>
      </c>
      <c r="B666" s="2">
        <v>1</v>
      </c>
      <c r="C666" s="2">
        <v>3</v>
      </c>
      <c r="D666" s="11">
        <v>24.666666666666668</v>
      </c>
      <c r="E666" s="12">
        <v>74</v>
      </c>
      <c r="G666" s="13">
        <v>572</v>
      </c>
      <c r="H666" s="12">
        <v>44</v>
      </c>
      <c r="I666" s="14">
        <v>0.40454545454545454</v>
      </c>
    </row>
    <row r="667" spans="1:9" x14ac:dyDescent="0.45">
      <c r="A667" s="13">
        <v>573</v>
      </c>
      <c r="B667" s="2">
        <v>1</v>
      </c>
      <c r="C667" s="2">
        <v>3</v>
      </c>
      <c r="D667" s="11">
        <v>55</v>
      </c>
      <c r="E667" s="12">
        <v>165</v>
      </c>
      <c r="G667" s="13">
        <v>573</v>
      </c>
      <c r="H667" s="12">
        <v>99</v>
      </c>
      <c r="I667" s="14">
        <v>0.39635854341736693</v>
      </c>
    </row>
    <row r="668" spans="1:9" x14ac:dyDescent="0.45">
      <c r="A668" s="13">
        <v>574</v>
      </c>
      <c r="B668" s="2">
        <v>1</v>
      </c>
      <c r="C668" s="2">
        <v>3</v>
      </c>
      <c r="D668" s="11">
        <v>69</v>
      </c>
      <c r="E668" s="12">
        <v>207</v>
      </c>
      <c r="G668" s="13">
        <v>574</v>
      </c>
      <c r="H668" s="12">
        <v>122</v>
      </c>
      <c r="I668" s="14">
        <v>0.40934065934065933</v>
      </c>
    </row>
    <row r="669" spans="1:9" x14ac:dyDescent="0.45">
      <c r="A669" s="13">
        <v>575</v>
      </c>
      <c r="B669" s="2">
        <v>1</v>
      </c>
      <c r="C669" s="2">
        <v>4</v>
      </c>
      <c r="D669" s="11">
        <v>4.5</v>
      </c>
      <c r="E669" s="12">
        <v>18</v>
      </c>
      <c r="G669" s="13">
        <v>575</v>
      </c>
      <c r="H669" s="12">
        <v>10</v>
      </c>
      <c r="I669" s="14">
        <v>0.44444444444444442</v>
      </c>
    </row>
    <row r="670" spans="1:9" x14ac:dyDescent="0.45">
      <c r="A670" s="13">
        <v>576</v>
      </c>
      <c r="B670" s="2">
        <v>1</v>
      </c>
      <c r="C670" s="2">
        <v>1</v>
      </c>
      <c r="D670" s="11">
        <v>234</v>
      </c>
      <c r="E670" s="12">
        <v>234</v>
      </c>
      <c r="G670" s="13">
        <v>576</v>
      </c>
      <c r="H670" s="12">
        <v>143</v>
      </c>
      <c r="I670" s="14">
        <v>0.38997501900727705</v>
      </c>
    </row>
    <row r="671" spans="1:9" x14ac:dyDescent="0.45">
      <c r="A671" s="13">
        <v>577</v>
      </c>
      <c r="B671" s="2">
        <v>1</v>
      </c>
      <c r="C671" s="2">
        <v>4</v>
      </c>
      <c r="D671" s="11">
        <v>10</v>
      </c>
      <c r="E671" s="12">
        <v>40</v>
      </c>
      <c r="G671" s="13">
        <v>577</v>
      </c>
      <c r="H671" s="12">
        <v>23</v>
      </c>
      <c r="I671" s="14">
        <v>0.4267676767676768</v>
      </c>
    </row>
    <row r="672" spans="1:9" x14ac:dyDescent="0.45">
      <c r="A672" s="13">
        <v>578</v>
      </c>
      <c r="B672" s="2">
        <v>1</v>
      </c>
      <c r="C672" s="2">
        <v>6</v>
      </c>
      <c r="D672" s="11">
        <v>15</v>
      </c>
      <c r="E672" s="12">
        <v>90</v>
      </c>
      <c r="G672" s="13">
        <v>578</v>
      </c>
      <c r="H672" s="12">
        <v>54</v>
      </c>
      <c r="I672" s="14">
        <v>0.4</v>
      </c>
    </row>
    <row r="673" spans="1:9" x14ac:dyDescent="0.45">
      <c r="A673" s="13">
        <v>579</v>
      </c>
      <c r="B673" s="2">
        <v>1</v>
      </c>
      <c r="C673" s="2">
        <v>2</v>
      </c>
      <c r="D673" s="11">
        <v>25</v>
      </c>
      <c r="E673" s="12">
        <v>50</v>
      </c>
      <c r="G673" s="13">
        <v>579</v>
      </c>
      <c r="H673" s="12">
        <v>30</v>
      </c>
      <c r="I673" s="14">
        <v>0.4</v>
      </c>
    </row>
    <row r="674" spans="1:9" x14ac:dyDescent="0.45">
      <c r="A674" s="13">
        <v>580</v>
      </c>
      <c r="B674" s="2">
        <v>1</v>
      </c>
      <c r="C674" s="2">
        <v>5</v>
      </c>
      <c r="D674" s="11">
        <v>6.6</v>
      </c>
      <c r="E674" s="12">
        <v>33</v>
      </c>
      <c r="G674" s="13">
        <v>580</v>
      </c>
      <c r="H674" s="12">
        <v>20</v>
      </c>
      <c r="I674" s="14">
        <v>0.39393939393939392</v>
      </c>
    </row>
    <row r="675" spans="1:9" x14ac:dyDescent="0.45">
      <c r="A675" s="13">
        <v>581</v>
      </c>
      <c r="B675" s="2">
        <v>1</v>
      </c>
      <c r="C675" s="2">
        <v>5</v>
      </c>
      <c r="D675" s="11">
        <v>24.6</v>
      </c>
      <c r="E675" s="12">
        <v>123</v>
      </c>
      <c r="G675" s="13">
        <v>581</v>
      </c>
      <c r="H675" s="12">
        <v>74</v>
      </c>
      <c r="I675" s="14">
        <v>0.39696969696969697</v>
      </c>
    </row>
    <row r="676" spans="1:9" x14ac:dyDescent="0.45">
      <c r="A676" s="13">
        <v>582</v>
      </c>
      <c r="B676" s="2">
        <v>1</v>
      </c>
      <c r="C676" s="2">
        <v>1</v>
      </c>
      <c r="D676" s="11">
        <v>54</v>
      </c>
      <c r="E676" s="12">
        <v>54</v>
      </c>
      <c r="G676" s="13">
        <v>582</v>
      </c>
      <c r="H676" s="12">
        <v>32</v>
      </c>
      <c r="I676" s="14">
        <v>0.40740740740740738</v>
      </c>
    </row>
    <row r="677" spans="1:9" x14ac:dyDescent="0.45">
      <c r="A677" s="13">
        <v>583</v>
      </c>
      <c r="B677" s="2">
        <v>1</v>
      </c>
      <c r="C677" s="2">
        <v>2</v>
      </c>
      <c r="D677" s="11">
        <v>121.5</v>
      </c>
      <c r="E677" s="12">
        <v>243</v>
      </c>
      <c r="G677" s="13">
        <v>583</v>
      </c>
      <c r="H677" s="12">
        <v>146</v>
      </c>
      <c r="I677" s="14">
        <v>0.41429093567251463</v>
      </c>
    </row>
    <row r="678" spans="1:9" x14ac:dyDescent="0.45">
      <c r="A678" s="13">
        <v>584</v>
      </c>
      <c r="B678" s="2">
        <v>1</v>
      </c>
      <c r="C678" s="2">
        <v>4</v>
      </c>
      <c r="D678" s="11">
        <v>34.75</v>
      </c>
      <c r="E678" s="12">
        <v>139</v>
      </c>
      <c r="G678" s="13">
        <v>584</v>
      </c>
      <c r="H678" s="12">
        <v>83</v>
      </c>
      <c r="I678" s="14">
        <v>0.39887352790578595</v>
      </c>
    </row>
    <row r="679" spans="1:9" x14ac:dyDescent="0.45">
      <c r="A679" s="13">
        <v>585</v>
      </c>
      <c r="B679" s="2">
        <v>1</v>
      </c>
      <c r="C679" s="2">
        <v>5</v>
      </c>
      <c r="D679" s="11">
        <v>25.6</v>
      </c>
      <c r="E679" s="12">
        <v>128</v>
      </c>
      <c r="G679" s="13">
        <v>585</v>
      </c>
      <c r="H679" s="12">
        <v>75</v>
      </c>
      <c r="I679" s="14">
        <v>0.41267361111111112</v>
      </c>
    </row>
    <row r="680" spans="1:9" x14ac:dyDescent="0.45">
      <c r="A680" s="13">
        <v>586</v>
      </c>
      <c r="B680" s="2">
        <v>1</v>
      </c>
      <c r="C680" s="2">
        <v>5</v>
      </c>
      <c r="D680" s="11">
        <v>34.200000000000003</v>
      </c>
      <c r="E680" s="12">
        <v>171</v>
      </c>
      <c r="G680" s="13">
        <v>586</v>
      </c>
      <c r="H680" s="12">
        <v>102</v>
      </c>
      <c r="I680" s="14">
        <v>0.40530303030303028</v>
      </c>
    </row>
    <row r="681" spans="1:9" x14ac:dyDescent="0.45">
      <c r="A681" s="13">
        <v>587</v>
      </c>
      <c r="B681" s="2">
        <v>1</v>
      </c>
      <c r="C681" s="2">
        <v>4</v>
      </c>
      <c r="D681" s="11">
        <v>12</v>
      </c>
      <c r="E681" s="12">
        <v>48</v>
      </c>
      <c r="G681" s="13">
        <v>587</v>
      </c>
      <c r="H681" s="12">
        <v>28</v>
      </c>
      <c r="I681" s="14">
        <v>0.41666666666666669</v>
      </c>
    </row>
    <row r="682" spans="1:9" x14ac:dyDescent="0.45">
      <c r="A682" s="13">
        <v>588</v>
      </c>
      <c r="B682" s="2">
        <v>1</v>
      </c>
      <c r="C682" s="2">
        <v>2</v>
      </c>
      <c r="D682" s="11">
        <v>50.5</v>
      </c>
      <c r="E682" s="12">
        <v>101</v>
      </c>
      <c r="G682" s="13">
        <v>588</v>
      </c>
      <c r="H682" s="12">
        <v>60</v>
      </c>
      <c r="I682" s="14">
        <v>0.41153846153846152</v>
      </c>
    </row>
    <row r="683" spans="1:9" x14ac:dyDescent="0.45">
      <c r="A683" s="13">
        <v>589</v>
      </c>
      <c r="B683" s="2">
        <v>1</v>
      </c>
      <c r="C683" s="2">
        <v>4</v>
      </c>
      <c r="D683" s="11">
        <v>71</v>
      </c>
      <c r="E683" s="12">
        <v>284</v>
      </c>
      <c r="G683" s="13">
        <v>589</v>
      </c>
      <c r="H683" s="12">
        <v>170</v>
      </c>
      <c r="I683" s="14">
        <v>0.39756785866520522</v>
      </c>
    </row>
    <row r="684" spans="1:9" x14ac:dyDescent="0.45">
      <c r="A684" s="13">
        <v>590</v>
      </c>
      <c r="B684" s="2">
        <v>1</v>
      </c>
      <c r="C684" s="2">
        <v>6</v>
      </c>
      <c r="D684" s="11">
        <v>20.333333333333332</v>
      </c>
      <c r="E684" s="12">
        <v>122</v>
      </c>
      <c r="G684" s="13">
        <v>590</v>
      </c>
      <c r="H684" s="12">
        <v>72</v>
      </c>
      <c r="I684" s="14">
        <v>0.40588235294117647</v>
      </c>
    </row>
    <row r="685" spans="1:9" x14ac:dyDescent="0.45">
      <c r="A685" s="13">
        <v>591</v>
      </c>
      <c r="B685" s="2">
        <v>1</v>
      </c>
      <c r="C685" s="2">
        <v>6</v>
      </c>
      <c r="D685" s="11">
        <v>20</v>
      </c>
      <c r="E685" s="12">
        <v>120</v>
      </c>
      <c r="G685" s="13">
        <v>591</v>
      </c>
      <c r="H685" s="12">
        <v>75</v>
      </c>
      <c r="I685" s="14">
        <v>0.375</v>
      </c>
    </row>
    <row r="686" spans="1:9" x14ac:dyDescent="0.45">
      <c r="A686" s="13">
        <v>592</v>
      </c>
      <c r="B686" s="2">
        <v>1</v>
      </c>
      <c r="C686" s="2">
        <v>1</v>
      </c>
      <c r="D686" s="11">
        <v>94</v>
      </c>
      <c r="E686" s="12">
        <v>94</v>
      </c>
      <c r="G686" s="13">
        <v>592</v>
      </c>
      <c r="H686" s="12">
        <v>56</v>
      </c>
      <c r="I686" s="14">
        <v>0.40454545454545454</v>
      </c>
    </row>
    <row r="687" spans="1:9" x14ac:dyDescent="0.45">
      <c r="A687" s="13">
        <v>593</v>
      </c>
      <c r="B687" s="2">
        <v>1</v>
      </c>
      <c r="C687" s="2">
        <v>5</v>
      </c>
      <c r="D687" s="11">
        <v>41.8</v>
      </c>
      <c r="E687" s="12">
        <v>209</v>
      </c>
      <c r="G687" s="13">
        <v>593</v>
      </c>
      <c r="H687" s="12">
        <v>128</v>
      </c>
      <c r="I687" s="14">
        <v>0.38623126425545778</v>
      </c>
    </row>
    <row r="688" spans="1:9" x14ac:dyDescent="0.45">
      <c r="A688" s="13">
        <v>594</v>
      </c>
      <c r="B688" s="2">
        <v>1</v>
      </c>
      <c r="C688" s="2">
        <v>1</v>
      </c>
      <c r="D688" s="11">
        <v>139</v>
      </c>
      <c r="E688" s="12">
        <v>139</v>
      </c>
      <c r="G688" s="13">
        <v>594</v>
      </c>
      <c r="H688" s="12">
        <v>83</v>
      </c>
      <c r="I688" s="14">
        <v>0.40101010101010104</v>
      </c>
    </row>
    <row r="689" spans="1:9" x14ac:dyDescent="0.45">
      <c r="A689" s="13">
        <v>595</v>
      </c>
      <c r="B689" s="2">
        <v>1</v>
      </c>
      <c r="C689" s="2">
        <v>5</v>
      </c>
      <c r="D689" s="11">
        <v>14.4</v>
      </c>
      <c r="E689" s="12">
        <v>72</v>
      </c>
      <c r="G689" s="13">
        <v>595</v>
      </c>
      <c r="H689" s="12">
        <v>44</v>
      </c>
      <c r="I689" s="14">
        <v>0.39047619047619048</v>
      </c>
    </row>
    <row r="690" spans="1:9" x14ac:dyDescent="0.45">
      <c r="A690" s="13">
        <v>596</v>
      </c>
      <c r="B690" s="2">
        <v>1</v>
      </c>
      <c r="C690" s="2">
        <v>2</v>
      </c>
      <c r="D690" s="11">
        <v>120</v>
      </c>
      <c r="E690" s="12">
        <v>240</v>
      </c>
      <c r="G690" s="13">
        <v>596</v>
      </c>
      <c r="H690" s="12">
        <v>143</v>
      </c>
      <c r="I690" s="14">
        <v>0.40355525362318845</v>
      </c>
    </row>
    <row r="691" spans="1:9" x14ac:dyDescent="0.45">
      <c r="A691" s="13">
        <v>597</v>
      </c>
      <c r="B691" s="2">
        <v>1</v>
      </c>
      <c r="C691" s="2">
        <v>1</v>
      </c>
      <c r="D691" s="11">
        <v>150</v>
      </c>
      <c r="E691" s="12">
        <v>150</v>
      </c>
      <c r="G691" s="13">
        <v>597</v>
      </c>
      <c r="H691" s="12">
        <v>90</v>
      </c>
      <c r="I691" s="14">
        <v>0.41617063492063494</v>
      </c>
    </row>
    <row r="692" spans="1:9" x14ac:dyDescent="0.45">
      <c r="A692" s="13">
        <v>598</v>
      </c>
      <c r="B692" s="2">
        <v>1</v>
      </c>
      <c r="C692" s="2">
        <v>6</v>
      </c>
      <c r="D692" s="11">
        <v>34.833333333333336</v>
      </c>
      <c r="E692" s="12">
        <v>209</v>
      </c>
      <c r="G692" s="13">
        <v>598</v>
      </c>
      <c r="H692" s="12">
        <v>125</v>
      </c>
      <c r="I692" s="14">
        <v>0.40547456575682378</v>
      </c>
    </row>
    <row r="693" spans="1:9" x14ac:dyDescent="0.45">
      <c r="A693" s="13">
        <v>599</v>
      </c>
      <c r="B693" s="2">
        <v>1</v>
      </c>
      <c r="C693" s="2">
        <v>3</v>
      </c>
      <c r="D693" s="11">
        <v>56.333333333333336</v>
      </c>
      <c r="E693" s="12">
        <v>169</v>
      </c>
      <c r="G693" s="13">
        <v>599</v>
      </c>
      <c r="H693" s="12">
        <v>101</v>
      </c>
      <c r="I693" s="14">
        <v>0.39962049335863375</v>
      </c>
    </row>
    <row r="694" spans="1:9" x14ac:dyDescent="0.45">
      <c r="A694" s="13">
        <v>600</v>
      </c>
      <c r="B694" s="2">
        <v>1</v>
      </c>
      <c r="C694" s="2">
        <v>4</v>
      </c>
      <c r="D694" s="11">
        <v>36</v>
      </c>
      <c r="E694" s="12">
        <v>144</v>
      </c>
      <c r="G694" s="13">
        <v>600</v>
      </c>
      <c r="H694" s="12">
        <v>84</v>
      </c>
      <c r="I694" s="14">
        <v>0.41428571428571426</v>
      </c>
    </row>
    <row r="695" spans="1:9" x14ac:dyDescent="0.45">
      <c r="A695" s="13">
        <v>601</v>
      </c>
      <c r="B695" s="2">
        <v>1</v>
      </c>
      <c r="C695" s="2">
        <v>1</v>
      </c>
      <c r="D695" s="11">
        <v>292</v>
      </c>
      <c r="E695" s="12">
        <v>292</v>
      </c>
      <c r="G695" s="13">
        <v>601</v>
      </c>
      <c r="H695" s="12">
        <v>175</v>
      </c>
      <c r="I695" s="14">
        <v>0.39871894409937891</v>
      </c>
    </row>
    <row r="696" spans="1:9" x14ac:dyDescent="0.45">
      <c r="A696" s="13">
        <v>602</v>
      </c>
      <c r="B696" s="2">
        <v>1</v>
      </c>
      <c r="C696" s="2">
        <v>3</v>
      </c>
      <c r="D696" s="11">
        <v>88.666666666666671</v>
      </c>
      <c r="E696" s="12">
        <v>266</v>
      </c>
      <c r="G696" s="13">
        <v>602</v>
      </c>
      <c r="H696" s="12">
        <v>160</v>
      </c>
      <c r="I696" s="14">
        <v>0.39602272727272725</v>
      </c>
    </row>
    <row r="697" spans="1:9" x14ac:dyDescent="0.45">
      <c r="A697" s="13">
        <v>603</v>
      </c>
      <c r="B697" s="2">
        <v>1</v>
      </c>
      <c r="C697" s="2">
        <v>6</v>
      </c>
      <c r="D697" s="11">
        <v>10.333333333333334</v>
      </c>
      <c r="E697" s="12">
        <v>62</v>
      </c>
      <c r="G697" s="13">
        <v>603</v>
      </c>
      <c r="H697" s="12">
        <v>38</v>
      </c>
      <c r="I697" s="14">
        <v>0.38709677419354838</v>
      </c>
    </row>
    <row r="698" spans="1:9" x14ac:dyDescent="0.45">
      <c r="A698" s="13">
        <v>604</v>
      </c>
      <c r="B698" s="2">
        <v>1</v>
      </c>
      <c r="C698" s="2">
        <v>5</v>
      </c>
      <c r="D698" s="11">
        <v>21</v>
      </c>
      <c r="E698" s="12">
        <v>105</v>
      </c>
      <c r="G698" s="13">
        <v>604</v>
      </c>
      <c r="H698" s="12">
        <v>63</v>
      </c>
      <c r="I698" s="14">
        <v>0.4</v>
      </c>
    </row>
    <row r="699" spans="1:9" x14ac:dyDescent="0.45">
      <c r="A699" s="13">
        <v>605</v>
      </c>
      <c r="B699" s="2">
        <v>1</v>
      </c>
      <c r="C699" s="2">
        <v>2</v>
      </c>
      <c r="D699" s="11">
        <v>110</v>
      </c>
      <c r="E699" s="12">
        <v>220</v>
      </c>
      <c r="G699" s="13">
        <v>605</v>
      </c>
      <c r="H699" s="12">
        <v>133</v>
      </c>
      <c r="I699" s="14">
        <v>0.39375000000000004</v>
      </c>
    </row>
    <row r="700" spans="1:9" x14ac:dyDescent="0.45">
      <c r="A700" s="13">
        <v>606</v>
      </c>
      <c r="B700" s="2">
        <v>1</v>
      </c>
      <c r="C700" s="2">
        <v>2</v>
      </c>
      <c r="D700" s="11">
        <v>91.5</v>
      </c>
      <c r="E700" s="12">
        <v>183</v>
      </c>
      <c r="G700" s="13">
        <v>606</v>
      </c>
      <c r="H700" s="12">
        <v>108</v>
      </c>
      <c r="I700" s="14">
        <v>0.41016144349477685</v>
      </c>
    </row>
    <row r="701" spans="1:9" x14ac:dyDescent="0.45">
      <c r="A701" s="13">
        <v>607</v>
      </c>
      <c r="B701" s="2">
        <v>1</v>
      </c>
      <c r="C701" s="2">
        <v>1</v>
      </c>
      <c r="D701" s="11">
        <v>68</v>
      </c>
      <c r="E701" s="12">
        <v>68</v>
      </c>
      <c r="G701" s="13">
        <v>607</v>
      </c>
      <c r="H701" s="12">
        <v>41</v>
      </c>
      <c r="I701" s="14">
        <v>0.4017857142857143</v>
      </c>
    </row>
    <row r="702" spans="1:9" x14ac:dyDescent="0.45">
      <c r="A702" s="13">
        <v>608</v>
      </c>
      <c r="B702" s="2">
        <v>1</v>
      </c>
      <c r="C702" s="2">
        <v>6</v>
      </c>
      <c r="D702" s="11">
        <v>4.833333333333333</v>
      </c>
      <c r="E702" s="12">
        <v>29</v>
      </c>
      <c r="G702" s="13">
        <v>608</v>
      </c>
      <c r="H702" s="12">
        <v>17</v>
      </c>
      <c r="I702" s="14">
        <v>0.41379310344827586</v>
      </c>
    </row>
    <row r="703" spans="1:9" x14ac:dyDescent="0.45">
      <c r="A703" s="13">
        <v>609</v>
      </c>
      <c r="B703" s="2">
        <v>1</v>
      </c>
      <c r="C703" s="2">
        <v>4</v>
      </c>
      <c r="D703" s="11">
        <v>8</v>
      </c>
      <c r="E703" s="12">
        <v>32</v>
      </c>
      <c r="G703" s="13">
        <v>609</v>
      </c>
      <c r="H703" s="12">
        <v>19</v>
      </c>
      <c r="I703" s="14">
        <v>0.40625</v>
      </c>
    </row>
    <row r="704" spans="1:9" x14ac:dyDescent="0.45">
      <c r="A704" s="13">
        <v>610</v>
      </c>
      <c r="B704" s="2">
        <v>1</v>
      </c>
      <c r="C704" s="2">
        <v>4</v>
      </c>
      <c r="D704" s="11">
        <v>11</v>
      </c>
      <c r="E704" s="12">
        <v>44</v>
      </c>
      <c r="G704" s="13">
        <v>610</v>
      </c>
      <c r="H704" s="12">
        <v>25</v>
      </c>
      <c r="I704" s="14">
        <v>0.43376068376068377</v>
      </c>
    </row>
    <row r="705" spans="1:9" x14ac:dyDescent="0.45">
      <c r="A705" s="13">
        <v>611</v>
      </c>
      <c r="B705" s="2">
        <v>1</v>
      </c>
      <c r="C705" s="2">
        <v>1</v>
      </c>
      <c r="D705" s="11">
        <v>78</v>
      </c>
      <c r="E705" s="12">
        <v>78</v>
      </c>
      <c r="G705" s="13">
        <v>611</v>
      </c>
      <c r="H705" s="12">
        <v>48</v>
      </c>
      <c r="I705" s="14">
        <v>0.38492063492063489</v>
      </c>
    </row>
    <row r="706" spans="1:9" x14ac:dyDescent="0.45">
      <c r="A706" s="13">
        <v>612</v>
      </c>
      <c r="B706" s="2">
        <v>1</v>
      </c>
      <c r="C706" s="2">
        <v>4</v>
      </c>
      <c r="D706" s="11">
        <v>57.75</v>
      </c>
      <c r="E706" s="12">
        <v>231</v>
      </c>
      <c r="G706" s="13">
        <v>612</v>
      </c>
      <c r="H706" s="12">
        <v>138</v>
      </c>
      <c r="I706" s="14">
        <v>0.40621693121693125</v>
      </c>
    </row>
    <row r="707" spans="1:9" x14ac:dyDescent="0.45">
      <c r="A707" s="13">
        <v>613</v>
      </c>
      <c r="B707" s="2">
        <v>1</v>
      </c>
      <c r="C707" s="2">
        <v>5</v>
      </c>
      <c r="D707" s="11">
        <v>57</v>
      </c>
      <c r="E707" s="12">
        <v>285</v>
      </c>
      <c r="G707" s="13">
        <v>613</v>
      </c>
      <c r="H707" s="12">
        <v>168</v>
      </c>
      <c r="I707" s="14">
        <v>0.4142003559623697</v>
      </c>
    </row>
    <row r="708" spans="1:9" x14ac:dyDescent="0.45">
      <c r="A708" s="13">
        <v>614</v>
      </c>
      <c r="B708" s="2">
        <v>1</v>
      </c>
      <c r="C708" s="2">
        <v>6</v>
      </c>
      <c r="D708" s="11">
        <v>12</v>
      </c>
      <c r="E708" s="12">
        <v>72</v>
      </c>
      <c r="G708" s="13">
        <v>614</v>
      </c>
      <c r="H708" s="12">
        <v>42</v>
      </c>
      <c r="I708" s="14">
        <v>0.41666666666666669</v>
      </c>
    </row>
    <row r="709" spans="1:9" x14ac:dyDescent="0.45">
      <c r="A709" s="13">
        <v>615</v>
      </c>
      <c r="B709" s="2">
        <v>1</v>
      </c>
      <c r="C709" s="2">
        <v>1</v>
      </c>
      <c r="D709" s="11">
        <v>333</v>
      </c>
      <c r="E709" s="12">
        <v>333</v>
      </c>
      <c r="G709" s="13">
        <v>615</v>
      </c>
      <c r="H709" s="12">
        <v>201</v>
      </c>
      <c r="I709" s="14">
        <v>0.39616278050490883</v>
      </c>
    </row>
    <row r="710" spans="1:9" x14ac:dyDescent="0.45">
      <c r="A710" s="13">
        <v>616</v>
      </c>
      <c r="B710" s="2">
        <v>1</v>
      </c>
      <c r="C710" s="2">
        <v>4</v>
      </c>
      <c r="D710" s="11">
        <v>33</v>
      </c>
      <c r="E710" s="12">
        <v>132</v>
      </c>
      <c r="G710" s="13">
        <v>616</v>
      </c>
      <c r="H710" s="12">
        <v>78</v>
      </c>
      <c r="I710" s="14">
        <v>0.40833333333333333</v>
      </c>
    </row>
    <row r="711" spans="1:9" x14ac:dyDescent="0.45">
      <c r="A711" s="13">
        <v>617</v>
      </c>
      <c r="B711" s="2">
        <v>1</v>
      </c>
      <c r="C711" s="2">
        <v>5</v>
      </c>
      <c r="D711" s="11">
        <v>28.4</v>
      </c>
      <c r="E711" s="12">
        <v>142</v>
      </c>
      <c r="G711" s="13">
        <v>617</v>
      </c>
      <c r="H711" s="12">
        <v>84</v>
      </c>
      <c r="I711" s="14">
        <v>0.41153846153846152</v>
      </c>
    </row>
    <row r="712" spans="1:9" x14ac:dyDescent="0.45">
      <c r="A712" s="13">
        <v>618</v>
      </c>
      <c r="B712" s="2">
        <v>1</v>
      </c>
      <c r="C712" s="2">
        <v>5</v>
      </c>
      <c r="D712" s="11">
        <v>63.8</v>
      </c>
      <c r="E712" s="12">
        <v>319</v>
      </c>
      <c r="G712" s="13">
        <v>618</v>
      </c>
      <c r="H712" s="12">
        <v>191</v>
      </c>
      <c r="I712" s="14">
        <v>0.40667002688172038</v>
      </c>
    </row>
    <row r="713" spans="1:9" x14ac:dyDescent="0.45">
      <c r="A713" s="13">
        <v>619</v>
      </c>
      <c r="B713" s="2">
        <v>1</v>
      </c>
      <c r="C713" s="2">
        <v>4</v>
      </c>
      <c r="D713" s="11">
        <v>33</v>
      </c>
      <c r="E713" s="12">
        <v>132</v>
      </c>
      <c r="G713" s="13">
        <v>619</v>
      </c>
      <c r="H713" s="12">
        <v>77</v>
      </c>
      <c r="I713" s="14">
        <v>0.41524216524216523</v>
      </c>
    </row>
    <row r="714" spans="1:9" x14ac:dyDescent="0.45">
      <c r="A714" s="13">
        <v>620</v>
      </c>
      <c r="B714" s="2">
        <v>1</v>
      </c>
      <c r="C714" s="2">
        <v>3</v>
      </c>
      <c r="D714" s="11">
        <v>19</v>
      </c>
      <c r="E714" s="12">
        <v>57</v>
      </c>
      <c r="G714" s="13">
        <v>620</v>
      </c>
      <c r="H714" s="12">
        <v>33</v>
      </c>
      <c r="I714" s="14">
        <v>0.42105263157894735</v>
      </c>
    </row>
    <row r="715" spans="1:9" x14ac:dyDescent="0.45">
      <c r="A715" s="13">
        <v>621</v>
      </c>
      <c r="B715" s="2">
        <v>1</v>
      </c>
      <c r="C715" s="2">
        <v>2</v>
      </c>
      <c r="D715" s="11">
        <v>52.5</v>
      </c>
      <c r="E715" s="12">
        <v>105</v>
      </c>
      <c r="G715" s="13">
        <v>621</v>
      </c>
      <c r="H715" s="12">
        <v>63</v>
      </c>
      <c r="I715" s="14">
        <v>0.4</v>
      </c>
    </row>
    <row r="716" spans="1:9" x14ac:dyDescent="0.45">
      <c r="A716" s="13">
        <v>622</v>
      </c>
      <c r="B716" s="2">
        <v>1</v>
      </c>
      <c r="C716" s="2">
        <v>5</v>
      </c>
      <c r="D716" s="11">
        <v>24.2</v>
      </c>
      <c r="E716" s="12">
        <v>121</v>
      </c>
      <c r="G716" s="13">
        <v>622</v>
      </c>
      <c r="H716" s="12">
        <v>73</v>
      </c>
      <c r="I716" s="14">
        <v>0.40783410138248843</v>
      </c>
    </row>
    <row r="717" spans="1:9" x14ac:dyDescent="0.45">
      <c r="A717" s="13">
        <v>623</v>
      </c>
      <c r="B717" s="2">
        <v>1</v>
      </c>
      <c r="C717" s="2">
        <v>1</v>
      </c>
      <c r="D717" s="11">
        <v>235</v>
      </c>
      <c r="E717" s="12">
        <v>235</v>
      </c>
      <c r="G717" s="13">
        <v>623</v>
      </c>
      <c r="H717" s="12">
        <v>140</v>
      </c>
      <c r="I717" s="14">
        <v>0.40383522727272725</v>
      </c>
    </row>
    <row r="718" spans="1:9" x14ac:dyDescent="0.45">
      <c r="A718" s="13">
        <v>624</v>
      </c>
      <c r="B718" s="2">
        <v>1</v>
      </c>
      <c r="C718" s="2">
        <v>4</v>
      </c>
      <c r="D718" s="11">
        <v>25.5</v>
      </c>
      <c r="E718" s="12">
        <v>102</v>
      </c>
      <c r="G718" s="13">
        <v>624</v>
      </c>
      <c r="H718" s="12">
        <v>62</v>
      </c>
      <c r="I718" s="14">
        <v>0.39550264550264552</v>
      </c>
    </row>
    <row r="719" spans="1:9" x14ac:dyDescent="0.45">
      <c r="A719" s="13">
        <v>625</v>
      </c>
      <c r="B719" s="2">
        <v>1</v>
      </c>
      <c r="C719" s="2">
        <v>4</v>
      </c>
      <c r="D719" s="11">
        <v>34.75</v>
      </c>
      <c r="E719" s="12">
        <v>139</v>
      </c>
      <c r="G719" s="13">
        <v>625</v>
      </c>
      <c r="H719" s="12">
        <v>84</v>
      </c>
      <c r="I719" s="14">
        <v>0.40013227513227512</v>
      </c>
    </row>
    <row r="720" spans="1:9" x14ac:dyDescent="0.45">
      <c r="A720" s="13">
        <v>626</v>
      </c>
      <c r="B720" s="2">
        <v>1</v>
      </c>
      <c r="C720" s="2">
        <v>4</v>
      </c>
      <c r="D720" s="11">
        <v>34.25</v>
      </c>
      <c r="E720" s="12">
        <v>137</v>
      </c>
      <c r="G720" s="13">
        <v>626</v>
      </c>
      <c r="H720" s="12">
        <v>81</v>
      </c>
      <c r="I720" s="14">
        <v>0.41015325670498082</v>
      </c>
    </row>
    <row r="721" spans="1:9" x14ac:dyDescent="0.45">
      <c r="A721" s="13">
        <v>627</v>
      </c>
      <c r="B721" s="2">
        <v>1</v>
      </c>
      <c r="C721" s="2">
        <v>3</v>
      </c>
      <c r="D721" s="11">
        <v>7</v>
      </c>
      <c r="E721" s="12">
        <v>21</v>
      </c>
      <c r="G721" s="13">
        <v>627</v>
      </c>
      <c r="H721" s="12">
        <v>13</v>
      </c>
      <c r="I721" s="14">
        <v>0.38095238095238093</v>
      </c>
    </row>
    <row r="722" spans="1:9" x14ac:dyDescent="0.45">
      <c r="A722" s="13">
        <v>628</v>
      </c>
      <c r="B722" s="2">
        <v>1</v>
      </c>
      <c r="C722" s="2">
        <v>1</v>
      </c>
      <c r="D722" s="11">
        <v>168</v>
      </c>
      <c r="E722" s="12">
        <v>168</v>
      </c>
      <c r="G722" s="13">
        <v>628</v>
      </c>
      <c r="H722" s="12">
        <v>103</v>
      </c>
      <c r="I722" s="14">
        <v>0.39583333333333337</v>
      </c>
    </row>
    <row r="723" spans="1:9" x14ac:dyDescent="0.45">
      <c r="A723" s="13">
        <v>629</v>
      </c>
      <c r="B723" s="2">
        <v>1</v>
      </c>
      <c r="C723" s="2">
        <v>2</v>
      </c>
      <c r="D723" s="11">
        <v>65</v>
      </c>
      <c r="E723" s="12">
        <v>130</v>
      </c>
      <c r="G723" s="13">
        <v>629</v>
      </c>
      <c r="H723" s="12">
        <v>76</v>
      </c>
      <c r="I723" s="14">
        <v>0.41873638344226577</v>
      </c>
    </row>
    <row r="724" spans="1:9" x14ac:dyDescent="0.45">
      <c r="A724" s="13">
        <v>630</v>
      </c>
      <c r="B724" s="2">
        <v>1</v>
      </c>
      <c r="C724" s="2">
        <v>2</v>
      </c>
      <c r="D724" s="11">
        <v>91</v>
      </c>
      <c r="E724" s="12">
        <v>182</v>
      </c>
      <c r="G724" s="13">
        <v>630</v>
      </c>
      <c r="H724" s="12">
        <v>113</v>
      </c>
      <c r="I724" s="14">
        <v>0.38104838709677419</v>
      </c>
    </row>
    <row r="725" spans="1:9" x14ac:dyDescent="0.45">
      <c r="A725" s="13">
        <v>631</v>
      </c>
      <c r="B725" s="2">
        <v>1</v>
      </c>
      <c r="C725" s="2">
        <v>1</v>
      </c>
      <c r="D725" s="11">
        <v>66</v>
      </c>
      <c r="E725" s="12">
        <v>66</v>
      </c>
      <c r="G725" s="13">
        <v>631</v>
      </c>
      <c r="H725" s="12">
        <v>39</v>
      </c>
      <c r="I725" s="14">
        <v>0.40909090909090912</v>
      </c>
    </row>
    <row r="726" spans="1:9" x14ac:dyDescent="0.45">
      <c r="A726" s="13">
        <v>632</v>
      </c>
      <c r="B726" s="2">
        <v>1</v>
      </c>
      <c r="C726" s="2">
        <v>2</v>
      </c>
      <c r="D726" s="11">
        <v>64.5</v>
      </c>
      <c r="E726" s="12">
        <v>129</v>
      </c>
      <c r="G726" s="13">
        <v>632</v>
      </c>
      <c r="H726" s="12">
        <v>77</v>
      </c>
      <c r="I726" s="14">
        <v>0.40009469696969696</v>
      </c>
    </row>
    <row r="727" spans="1:9" x14ac:dyDescent="0.45">
      <c r="A727" s="13">
        <v>633</v>
      </c>
      <c r="B727" s="2">
        <v>1</v>
      </c>
      <c r="C727" s="2">
        <v>5</v>
      </c>
      <c r="D727" s="11">
        <v>47.2</v>
      </c>
      <c r="E727" s="12">
        <v>236</v>
      </c>
      <c r="G727" s="13">
        <v>633</v>
      </c>
      <c r="H727" s="12">
        <v>138</v>
      </c>
      <c r="I727" s="14">
        <v>0.41755050505050506</v>
      </c>
    </row>
    <row r="728" spans="1:9" x14ac:dyDescent="0.45">
      <c r="A728" s="13">
        <v>634</v>
      </c>
      <c r="B728" s="2">
        <v>1</v>
      </c>
      <c r="C728" s="2">
        <v>1</v>
      </c>
      <c r="D728" s="11">
        <v>344</v>
      </c>
      <c r="E728" s="12">
        <v>344</v>
      </c>
      <c r="G728" s="13">
        <v>634</v>
      </c>
      <c r="H728" s="12">
        <v>209</v>
      </c>
      <c r="I728" s="14">
        <v>0.39602272727272725</v>
      </c>
    </row>
    <row r="729" spans="1:9" x14ac:dyDescent="0.45">
      <c r="A729" s="13">
        <v>635</v>
      </c>
      <c r="B729" s="2">
        <v>1</v>
      </c>
      <c r="C729" s="2">
        <v>2</v>
      </c>
      <c r="D729" s="11">
        <v>29</v>
      </c>
      <c r="E729" s="12">
        <v>58</v>
      </c>
      <c r="G729" s="13">
        <v>635</v>
      </c>
      <c r="H729" s="12">
        <v>34</v>
      </c>
      <c r="I729" s="14">
        <v>0.41379310344827586</v>
      </c>
    </row>
    <row r="730" spans="1:9" x14ac:dyDescent="0.45">
      <c r="A730" s="13">
        <v>636</v>
      </c>
      <c r="B730" s="2">
        <v>1</v>
      </c>
      <c r="C730" s="2">
        <v>3</v>
      </c>
      <c r="D730" s="11">
        <v>42</v>
      </c>
      <c r="E730" s="12">
        <v>126</v>
      </c>
      <c r="G730" s="13">
        <v>636</v>
      </c>
      <c r="H730" s="12">
        <v>74</v>
      </c>
      <c r="I730" s="14">
        <v>0.40622389306599832</v>
      </c>
    </row>
    <row r="731" spans="1:9" x14ac:dyDescent="0.45">
      <c r="A731" s="13">
        <v>637</v>
      </c>
      <c r="B731" s="2">
        <v>1</v>
      </c>
      <c r="C731" s="2">
        <v>3</v>
      </c>
      <c r="D731" s="11">
        <v>39</v>
      </c>
      <c r="E731" s="12">
        <v>117</v>
      </c>
      <c r="G731" s="13">
        <v>637</v>
      </c>
      <c r="H731" s="12">
        <v>70</v>
      </c>
      <c r="I731" s="14">
        <v>0.4019013666072489</v>
      </c>
    </row>
    <row r="732" spans="1:9" x14ac:dyDescent="0.45">
      <c r="A732" s="13">
        <v>638</v>
      </c>
      <c r="B732" s="2">
        <v>1</v>
      </c>
      <c r="C732" s="2">
        <v>6</v>
      </c>
      <c r="D732" s="11">
        <v>15</v>
      </c>
      <c r="E732" s="12">
        <v>90</v>
      </c>
      <c r="G732" s="13">
        <v>638</v>
      </c>
      <c r="H732" s="12">
        <v>54</v>
      </c>
      <c r="I732" s="14">
        <v>0.4</v>
      </c>
    </row>
    <row r="733" spans="1:9" x14ac:dyDescent="0.45">
      <c r="A733" s="13">
        <v>639</v>
      </c>
      <c r="B733" s="2">
        <v>1</v>
      </c>
      <c r="C733" s="2">
        <v>4</v>
      </c>
      <c r="D733" s="11">
        <v>38</v>
      </c>
      <c r="E733" s="12">
        <v>152</v>
      </c>
      <c r="G733" s="13">
        <v>639</v>
      </c>
      <c r="H733" s="12">
        <v>90</v>
      </c>
      <c r="I733" s="14">
        <v>0.4104087762831396</v>
      </c>
    </row>
    <row r="734" spans="1:9" x14ac:dyDescent="0.45">
      <c r="A734" s="13">
        <v>640</v>
      </c>
      <c r="B734" s="2">
        <v>1</v>
      </c>
      <c r="C734" s="2">
        <v>3</v>
      </c>
      <c r="D734" s="11">
        <v>73</v>
      </c>
      <c r="E734" s="12">
        <v>219</v>
      </c>
      <c r="G734" s="13">
        <v>640</v>
      </c>
      <c r="H734" s="12">
        <v>131</v>
      </c>
      <c r="I734" s="14">
        <v>0.39932289932289927</v>
      </c>
    </row>
    <row r="735" spans="1:9" x14ac:dyDescent="0.45">
      <c r="A735" s="13">
        <v>641</v>
      </c>
      <c r="B735" s="2">
        <v>1</v>
      </c>
      <c r="C735" s="2">
        <v>4</v>
      </c>
      <c r="D735" s="11">
        <v>52</v>
      </c>
      <c r="E735" s="12">
        <v>208</v>
      </c>
      <c r="G735" s="13">
        <v>641</v>
      </c>
      <c r="H735" s="12">
        <v>124</v>
      </c>
      <c r="I735" s="14">
        <v>0.4016991504247876</v>
      </c>
    </row>
    <row r="736" spans="1:9" x14ac:dyDescent="0.45">
      <c r="A736" s="13">
        <v>642</v>
      </c>
      <c r="B736" s="2">
        <v>1</v>
      </c>
      <c r="C736" s="2">
        <v>1</v>
      </c>
      <c r="D736" s="11">
        <v>176</v>
      </c>
      <c r="E736" s="12">
        <v>176</v>
      </c>
      <c r="G736" s="13">
        <v>642</v>
      </c>
      <c r="H736" s="12">
        <v>105</v>
      </c>
      <c r="I736" s="14">
        <v>0.40594080249252662</v>
      </c>
    </row>
    <row r="737" spans="1:9" x14ac:dyDescent="0.45">
      <c r="A737" s="13">
        <v>643</v>
      </c>
      <c r="B737" s="2">
        <v>1</v>
      </c>
      <c r="C737" s="2">
        <v>2</v>
      </c>
      <c r="D737" s="11">
        <v>16.5</v>
      </c>
      <c r="E737" s="12">
        <v>33</v>
      </c>
      <c r="G737" s="13">
        <v>643</v>
      </c>
      <c r="H737" s="12">
        <v>20</v>
      </c>
      <c r="I737" s="14">
        <v>0.39393939393939392</v>
      </c>
    </row>
    <row r="738" spans="1:9" x14ac:dyDescent="0.45">
      <c r="A738" s="13">
        <v>644</v>
      </c>
      <c r="B738" s="2">
        <v>1</v>
      </c>
      <c r="C738" s="2">
        <v>6</v>
      </c>
      <c r="D738" s="11">
        <v>15.5</v>
      </c>
      <c r="E738" s="12">
        <v>93</v>
      </c>
      <c r="G738" s="13">
        <v>644</v>
      </c>
      <c r="H738" s="12">
        <v>57</v>
      </c>
      <c r="I738" s="14">
        <v>0.38709677419354838</v>
      </c>
    </row>
    <row r="739" spans="1:9" x14ac:dyDescent="0.45">
      <c r="A739" s="13">
        <v>645</v>
      </c>
      <c r="B739" s="2">
        <v>1</v>
      </c>
      <c r="C739" s="2">
        <v>6</v>
      </c>
      <c r="D739" s="11">
        <v>30</v>
      </c>
      <c r="E739" s="12">
        <v>180</v>
      </c>
      <c r="G739" s="13">
        <v>645</v>
      </c>
      <c r="H739" s="12">
        <v>108</v>
      </c>
      <c r="I739" s="14">
        <v>0.40067340067340063</v>
      </c>
    </row>
    <row r="740" spans="1:9" x14ac:dyDescent="0.45">
      <c r="A740" s="13">
        <v>646</v>
      </c>
      <c r="B740" s="2">
        <v>1</v>
      </c>
      <c r="C740" s="2">
        <v>2</v>
      </c>
      <c r="D740" s="11">
        <v>35</v>
      </c>
      <c r="E740" s="12">
        <v>70</v>
      </c>
      <c r="G740" s="13">
        <v>646</v>
      </c>
      <c r="H740" s="12">
        <v>42</v>
      </c>
      <c r="I740" s="14">
        <v>0.4</v>
      </c>
    </row>
    <row r="741" spans="1:9" x14ac:dyDescent="0.45">
      <c r="A741" s="13">
        <v>647</v>
      </c>
      <c r="B741" s="2">
        <v>1</v>
      </c>
      <c r="C741" s="2">
        <v>2</v>
      </c>
      <c r="D741" s="11">
        <v>49</v>
      </c>
      <c r="E741" s="12">
        <v>98</v>
      </c>
      <c r="G741" s="13">
        <v>647</v>
      </c>
      <c r="H741" s="12">
        <v>58</v>
      </c>
      <c r="I741" s="14">
        <v>0.4157706093189964</v>
      </c>
    </row>
    <row r="742" spans="1:9" x14ac:dyDescent="0.45">
      <c r="A742" s="13">
        <v>648</v>
      </c>
      <c r="B742" s="2">
        <v>1</v>
      </c>
      <c r="C742" s="2">
        <v>1</v>
      </c>
      <c r="D742" s="11">
        <v>56</v>
      </c>
      <c r="E742" s="12">
        <v>56</v>
      </c>
      <c r="G742" s="13">
        <v>648</v>
      </c>
      <c r="H742" s="12">
        <v>32</v>
      </c>
      <c r="I742" s="14">
        <v>0.42857142857142855</v>
      </c>
    </row>
    <row r="743" spans="1:9" x14ac:dyDescent="0.45">
      <c r="A743" s="13">
        <v>649</v>
      </c>
      <c r="B743" s="2">
        <v>1</v>
      </c>
      <c r="C743" s="2">
        <v>1</v>
      </c>
      <c r="D743" s="11">
        <v>256</v>
      </c>
      <c r="E743" s="12">
        <v>256</v>
      </c>
      <c r="G743" s="13">
        <v>649</v>
      </c>
      <c r="H743" s="12">
        <v>150</v>
      </c>
      <c r="I743" s="14">
        <v>0.41059113300492611</v>
      </c>
    </row>
    <row r="744" spans="1:9" x14ac:dyDescent="0.45">
      <c r="A744" s="13">
        <v>650</v>
      </c>
      <c r="B744" s="2">
        <v>1</v>
      </c>
      <c r="C744" s="2">
        <v>3</v>
      </c>
      <c r="D744" s="11">
        <v>79</v>
      </c>
      <c r="E744" s="12">
        <v>237</v>
      </c>
      <c r="G744" s="13">
        <v>650</v>
      </c>
      <c r="H744" s="12">
        <v>142</v>
      </c>
      <c r="I744" s="14">
        <v>0.40024887110016416</v>
      </c>
    </row>
    <row r="745" spans="1:9" x14ac:dyDescent="0.45">
      <c r="A745" s="13">
        <v>651</v>
      </c>
      <c r="B745" s="2">
        <v>1</v>
      </c>
      <c r="C745" s="2">
        <v>4</v>
      </c>
      <c r="D745" s="11">
        <v>52.25</v>
      </c>
      <c r="E745" s="12">
        <v>209</v>
      </c>
      <c r="G745" s="13">
        <v>651</v>
      </c>
      <c r="H745" s="12">
        <v>129</v>
      </c>
      <c r="I745" s="14">
        <v>0.3832972582972583</v>
      </c>
    </row>
    <row r="746" spans="1:9" x14ac:dyDescent="0.45">
      <c r="A746" s="13">
        <v>652</v>
      </c>
      <c r="B746" s="2">
        <v>1</v>
      </c>
      <c r="C746" s="2">
        <v>5</v>
      </c>
      <c r="D746" s="11">
        <v>34</v>
      </c>
      <c r="E746" s="12">
        <v>170</v>
      </c>
      <c r="G746" s="13">
        <v>652</v>
      </c>
      <c r="H746" s="12">
        <v>104</v>
      </c>
      <c r="I746" s="14">
        <v>0.38799283154121866</v>
      </c>
    </row>
    <row r="747" spans="1:9" x14ac:dyDescent="0.45">
      <c r="A747" s="13">
        <v>653</v>
      </c>
      <c r="B747" s="2">
        <v>1</v>
      </c>
      <c r="C747" s="2">
        <v>5</v>
      </c>
      <c r="D747" s="11">
        <v>48.8</v>
      </c>
      <c r="E747" s="12">
        <v>244</v>
      </c>
      <c r="G747" s="13">
        <v>653</v>
      </c>
      <c r="H747" s="12">
        <v>144</v>
      </c>
      <c r="I747" s="14">
        <v>0.40952380952380957</v>
      </c>
    </row>
    <row r="748" spans="1:9" x14ac:dyDescent="0.45">
      <c r="A748" s="13">
        <v>654</v>
      </c>
      <c r="B748" s="2">
        <v>1</v>
      </c>
      <c r="C748" s="2">
        <v>5</v>
      </c>
      <c r="D748" s="11">
        <v>8.4</v>
      </c>
      <c r="E748" s="12">
        <v>42</v>
      </c>
      <c r="G748" s="13">
        <v>654</v>
      </c>
      <c r="H748" s="12">
        <v>25</v>
      </c>
      <c r="I748" s="14">
        <v>0.40454545454545454</v>
      </c>
    </row>
    <row r="749" spans="1:9" x14ac:dyDescent="0.45">
      <c r="A749" s="13">
        <v>655</v>
      </c>
      <c r="B749" s="2">
        <v>1</v>
      </c>
      <c r="C749" s="2">
        <v>4</v>
      </c>
      <c r="D749" s="11">
        <v>23.25</v>
      </c>
      <c r="E749" s="12">
        <v>93</v>
      </c>
      <c r="G749" s="13">
        <v>655</v>
      </c>
      <c r="H749" s="12">
        <v>57</v>
      </c>
      <c r="I749" s="14">
        <v>0.38709677419354838</v>
      </c>
    </row>
    <row r="750" spans="1:9" x14ac:dyDescent="0.45">
      <c r="A750" s="13">
        <v>656</v>
      </c>
      <c r="B750" s="2">
        <v>1</v>
      </c>
      <c r="C750" s="2">
        <v>6</v>
      </c>
      <c r="D750" s="11">
        <v>26.166666666666668</v>
      </c>
      <c r="E750" s="12">
        <v>157</v>
      </c>
      <c r="G750" s="13">
        <v>656</v>
      </c>
      <c r="H750" s="12">
        <v>94</v>
      </c>
      <c r="I750" s="14">
        <v>0.40031146707348081</v>
      </c>
    </row>
    <row r="751" spans="1:9" x14ac:dyDescent="0.45">
      <c r="A751" s="13">
        <v>657</v>
      </c>
      <c r="B751" s="2">
        <v>1</v>
      </c>
      <c r="C751" s="2">
        <v>2</v>
      </c>
      <c r="D751" s="11">
        <v>98</v>
      </c>
      <c r="E751" s="12">
        <v>196</v>
      </c>
      <c r="G751" s="13">
        <v>657</v>
      </c>
      <c r="H751" s="12">
        <v>120</v>
      </c>
      <c r="I751" s="14">
        <v>0.38876811594202892</v>
      </c>
    </row>
    <row r="752" spans="1:9" x14ac:dyDescent="0.45">
      <c r="A752" s="13">
        <v>658</v>
      </c>
      <c r="B752" s="2">
        <v>1</v>
      </c>
      <c r="C752" s="2">
        <v>5</v>
      </c>
      <c r="D752" s="11">
        <v>17.2</v>
      </c>
      <c r="E752" s="12">
        <v>86</v>
      </c>
      <c r="G752" s="13">
        <v>658</v>
      </c>
      <c r="H752" s="12">
        <v>51</v>
      </c>
      <c r="I752" s="14">
        <v>0.40682870370370372</v>
      </c>
    </row>
    <row r="753" spans="1:9" x14ac:dyDescent="0.45">
      <c r="A753" s="13">
        <v>659</v>
      </c>
      <c r="B753" s="2">
        <v>1</v>
      </c>
      <c r="C753" s="2">
        <v>4</v>
      </c>
      <c r="D753" s="11">
        <v>21.75</v>
      </c>
      <c r="E753" s="12">
        <v>87</v>
      </c>
      <c r="G753" s="13">
        <v>659</v>
      </c>
      <c r="H753" s="12">
        <v>51</v>
      </c>
      <c r="I753" s="14">
        <v>0.41379310344827586</v>
      </c>
    </row>
    <row r="754" spans="1:9" x14ac:dyDescent="0.45">
      <c r="A754" s="13">
        <v>660</v>
      </c>
      <c r="B754" s="2">
        <v>1</v>
      </c>
      <c r="C754" s="2">
        <v>4</v>
      </c>
      <c r="D754" s="11">
        <v>52</v>
      </c>
      <c r="E754" s="12">
        <v>208</v>
      </c>
      <c r="G754" s="13">
        <v>660</v>
      </c>
      <c r="H754" s="12">
        <v>126</v>
      </c>
      <c r="I754" s="14">
        <v>0.39868421052631575</v>
      </c>
    </row>
    <row r="755" spans="1:9" x14ac:dyDescent="0.45">
      <c r="A755" s="13">
        <v>661</v>
      </c>
      <c r="B755" s="2">
        <v>1</v>
      </c>
      <c r="C755" s="2">
        <v>4</v>
      </c>
      <c r="D755" s="11">
        <v>51.5</v>
      </c>
      <c r="E755" s="12">
        <v>206</v>
      </c>
      <c r="G755" s="13">
        <v>661</v>
      </c>
      <c r="H755" s="12">
        <v>123</v>
      </c>
      <c r="I755" s="14">
        <v>0.40174313764776598</v>
      </c>
    </row>
    <row r="756" spans="1:9" x14ac:dyDescent="0.45">
      <c r="A756" s="13">
        <v>662</v>
      </c>
      <c r="B756" s="2">
        <v>1</v>
      </c>
      <c r="C756" s="2">
        <v>4</v>
      </c>
      <c r="D756" s="11">
        <v>33.25</v>
      </c>
      <c r="E756" s="12">
        <v>133</v>
      </c>
      <c r="G756" s="13">
        <v>662</v>
      </c>
      <c r="H756" s="12">
        <v>79</v>
      </c>
      <c r="I756" s="14">
        <v>0.40185185185185185</v>
      </c>
    </row>
    <row r="757" spans="1:9" x14ac:dyDescent="0.45">
      <c r="A757" s="13">
        <v>663</v>
      </c>
      <c r="B757" s="2">
        <v>1</v>
      </c>
      <c r="C757" s="2">
        <v>1</v>
      </c>
      <c r="D757" s="11">
        <v>114</v>
      </c>
      <c r="E757" s="12">
        <v>114</v>
      </c>
      <c r="G757" s="13">
        <v>663</v>
      </c>
      <c r="H757" s="12">
        <v>66</v>
      </c>
      <c r="I757" s="14">
        <v>0.41941251596424012</v>
      </c>
    </row>
    <row r="758" spans="1:9" x14ac:dyDescent="0.45">
      <c r="A758" s="13">
        <v>664</v>
      </c>
      <c r="B758" s="2">
        <v>1</v>
      </c>
      <c r="C758" s="2">
        <v>6</v>
      </c>
      <c r="D758" s="11">
        <v>20.333333333333332</v>
      </c>
      <c r="E758" s="12">
        <v>122</v>
      </c>
      <c r="G758" s="13">
        <v>664</v>
      </c>
      <c r="H758" s="12">
        <v>71</v>
      </c>
      <c r="I758" s="14">
        <v>0.424862661704767</v>
      </c>
    </row>
    <row r="759" spans="1:9" x14ac:dyDescent="0.45">
      <c r="A759" s="13">
        <v>665</v>
      </c>
      <c r="B759" s="2">
        <v>1</v>
      </c>
      <c r="C759" s="2">
        <v>1</v>
      </c>
      <c r="D759" s="11">
        <v>129</v>
      </c>
      <c r="E759" s="12">
        <v>129</v>
      </c>
      <c r="G759" s="13">
        <v>665</v>
      </c>
      <c r="H759" s="12">
        <v>77</v>
      </c>
      <c r="I759" s="14">
        <v>0.40370370370370368</v>
      </c>
    </row>
    <row r="760" spans="1:9" x14ac:dyDescent="0.45">
      <c r="A760" s="13">
        <v>666</v>
      </c>
      <c r="B760" s="2">
        <v>1</v>
      </c>
      <c r="C760" s="2">
        <v>4</v>
      </c>
      <c r="D760" s="11">
        <v>10</v>
      </c>
      <c r="E760" s="12">
        <v>40</v>
      </c>
      <c r="G760" s="13">
        <v>666</v>
      </c>
      <c r="H760" s="12">
        <v>24</v>
      </c>
      <c r="I760" s="14">
        <v>0.4</v>
      </c>
    </row>
    <row r="761" spans="1:9" x14ac:dyDescent="0.45">
      <c r="A761" s="13">
        <v>667</v>
      </c>
      <c r="B761" s="2">
        <v>1</v>
      </c>
      <c r="C761" s="2">
        <v>5</v>
      </c>
      <c r="D761" s="11">
        <v>7.2</v>
      </c>
      <c r="E761" s="12">
        <v>36</v>
      </c>
      <c r="G761" s="13">
        <v>667</v>
      </c>
      <c r="H761" s="12">
        <v>22</v>
      </c>
      <c r="I761" s="14">
        <v>0.3888888888888889</v>
      </c>
    </row>
    <row r="762" spans="1:9" x14ac:dyDescent="0.45">
      <c r="A762" s="13">
        <v>668</v>
      </c>
      <c r="B762" s="2">
        <v>1</v>
      </c>
      <c r="C762" s="2">
        <v>4</v>
      </c>
      <c r="D762" s="11">
        <v>50.25</v>
      </c>
      <c r="E762" s="12">
        <v>201</v>
      </c>
      <c r="G762" s="13">
        <v>668</v>
      </c>
      <c r="H762" s="12">
        <v>118</v>
      </c>
      <c r="I762" s="14">
        <v>0.41324786324786328</v>
      </c>
    </row>
    <row r="763" spans="1:9" x14ac:dyDescent="0.45">
      <c r="A763" s="13">
        <v>669</v>
      </c>
      <c r="B763" s="2">
        <v>1</v>
      </c>
      <c r="C763" s="2">
        <v>4</v>
      </c>
      <c r="D763" s="11">
        <v>45.25</v>
      </c>
      <c r="E763" s="12">
        <v>181</v>
      </c>
      <c r="G763" s="13">
        <v>669</v>
      </c>
      <c r="H763" s="12">
        <v>108</v>
      </c>
      <c r="I763" s="14">
        <v>0.40025139386698522</v>
      </c>
    </row>
    <row r="764" spans="1:9" x14ac:dyDescent="0.45">
      <c r="A764" s="13">
        <v>670</v>
      </c>
      <c r="B764" s="2">
        <v>1</v>
      </c>
      <c r="C764" s="2">
        <v>6</v>
      </c>
      <c r="D764" s="11">
        <v>15.666666666666666</v>
      </c>
      <c r="E764" s="12">
        <v>94</v>
      </c>
      <c r="G764" s="13">
        <v>670</v>
      </c>
      <c r="H764" s="12">
        <v>57</v>
      </c>
      <c r="I764" s="14">
        <v>0.39339774557165863</v>
      </c>
    </row>
    <row r="765" spans="1:9" x14ac:dyDescent="0.45">
      <c r="A765" s="13">
        <v>671</v>
      </c>
      <c r="B765" s="2">
        <v>1</v>
      </c>
      <c r="C765" s="2">
        <v>3</v>
      </c>
      <c r="D765" s="11">
        <v>61.333333333333336</v>
      </c>
      <c r="E765" s="12">
        <v>184</v>
      </c>
      <c r="G765" s="13">
        <v>671</v>
      </c>
      <c r="H765" s="12">
        <v>110</v>
      </c>
      <c r="I765" s="14">
        <v>0.40208333333333335</v>
      </c>
    </row>
    <row r="766" spans="1:9" x14ac:dyDescent="0.45">
      <c r="A766" s="13">
        <v>672</v>
      </c>
      <c r="B766" s="2">
        <v>1</v>
      </c>
      <c r="C766" s="2">
        <v>6</v>
      </c>
      <c r="D766" s="11">
        <v>26.166666666666668</v>
      </c>
      <c r="E766" s="12">
        <v>157</v>
      </c>
      <c r="G766" s="13">
        <v>672</v>
      </c>
      <c r="H766" s="12">
        <v>94</v>
      </c>
      <c r="I766" s="14">
        <v>0.40275167084377611</v>
      </c>
    </row>
    <row r="767" spans="1:9" x14ac:dyDescent="0.45">
      <c r="A767" s="13">
        <v>673</v>
      </c>
      <c r="B767" s="2">
        <v>1</v>
      </c>
      <c r="C767" s="2">
        <v>6</v>
      </c>
      <c r="D767" s="11">
        <v>44.166666666666664</v>
      </c>
      <c r="E767" s="12">
        <v>265</v>
      </c>
      <c r="G767" s="13">
        <v>673</v>
      </c>
      <c r="H767" s="12">
        <v>161</v>
      </c>
      <c r="I767" s="14">
        <v>0.39375000000000004</v>
      </c>
    </row>
    <row r="768" spans="1:9" x14ac:dyDescent="0.45">
      <c r="A768" s="13">
        <v>674</v>
      </c>
      <c r="B768" s="2">
        <v>1</v>
      </c>
      <c r="C768" s="2">
        <v>3</v>
      </c>
      <c r="D768" s="11">
        <v>69</v>
      </c>
      <c r="E768" s="12">
        <v>207</v>
      </c>
      <c r="G768" s="13">
        <v>674</v>
      </c>
      <c r="H768" s="12">
        <v>123</v>
      </c>
      <c r="I768" s="14">
        <v>0.40838655779233024</v>
      </c>
    </row>
    <row r="769" spans="1:9" x14ac:dyDescent="0.45">
      <c r="A769" s="13">
        <v>675</v>
      </c>
      <c r="B769" s="2">
        <v>1</v>
      </c>
      <c r="C769" s="2">
        <v>2</v>
      </c>
      <c r="D769" s="11">
        <v>96.5</v>
      </c>
      <c r="E769" s="12">
        <v>193</v>
      </c>
      <c r="G769" s="13">
        <v>675</v>
      </c>
      <c r="H769" s="12">
        <v>117</v>
      </c>
      <c r="I769" s="14">
        <v>0.39629629629629631</v>
      </c>
    </row>
    <row r="770" spans="1:9" x14ac:dyDescent="0.45">
      <c r="A770" s="13">
        <v>676</v>
      </c>
      <c r="B770" s="2">
        <v>1</v>
      </c>
      <c r="C770" s="2">
        <v>6</v>
      </c>
      <c r="D770" s="11">
        <v>20.666666666666668</v>
      </c>
      <c r="E770" s="12">
        <v>124</v>
      </c>
      <c r="G770" s="13">
        <v>676</v>
      </c>
      <c r="H770" s="12">
        <v>75</v>
      </c>
      <c r="I770" s="14">
        <v>0.39698123288586123</v>
      </c>
    </row>
    <row r="771" spans="1:9" x14ac:dyDescent="0.45">
      <c r="A771" s="13">
        <v>677</v>
      </c>
      <c r="B771" s="2">
        <v>1</v>
      </c>
      <c r="C771" s="2">
        <v>6</v>
      </c>
      <c r="D771" s="11">
        <v>24</v>
      </c>
      <c r="E771" s="12">
        <v>144</v>
      </c>
      <c r="G771" s="13">
        <v>677</v>
      </c>
      <c r="H771" s="12">
        <v>86</v>
      </c>
      <c r="I771" s="14">
        <v>0.40392156862745104</v>
      </c>
    </row>
    <row r="772" spans="1:9" x14ac:dyDescent="0.45">
      <c r="A772" s="13">
        <v>678</v>
      </c>
      <c r="B772" s="2">
        <v>1</v>
      </c>
      <c r="C772" s="2">
        <v>1</v>
      </c>
      <c r="D772" s="11">
        <v>204</v>
      </c>
      <c r="E772" s="12">
        <v>204</v>
      </c>
      <c r="G772" s="13">
        <v>678</v>
      </c>
      <c r="H772" s="12">
        <v>120</v>
      </c>
      <c r="I772" s="14">
        <v>0.41287810042347245</v>
      </c>
    </row>
    <row r="773" spans="1:9" x14ac:dyDescent="0.45">
      <c r="A773" s="13">
        <v>679</v>
      </c>
      <c r="B773" s="2">
        <v>1</v>
      </c>
      <c r="C773" s="2">
        <v>4</v>
      </c>
      <c r="D773" s="11">
        <v>49.75</v>
      </c>
      <c r="E773" s="12">
        <v>199</v>
      </c>
      <c r="G773" s="13">
        <v>679</v>
      </c>
      <c r="H773" s="12">
        <v>118</v>
      </c>
      <c r="I773" s="14">
        <v>0.40815018315018314</v>
      </c>
    </row>
    <row r="774" spans="1:9" x14ac:dyDescent="0.45">
      <c r="A774" s="13">
        <v>680</v>
      </c>
      <c r="B774" s="2">
        <v>1</v>
      </c>
      <c r="C774" s="2">
        <v>4</v>
      </c>
      <c r="D774" s="11">
        <v>40.5</v>
      </c>
      <c r="E774" s="12">
        <v>162</v>
      </c>
      <c r="G774" s="13">
        <v>680</v>
      </c>
      <c r="H774" s="12">
        <v>96</v>
      </c>
      <c r="I774" s="14">
        <v>0.41279461279461277</v>
      </c>
    </row>
    <row r="775" spans="1:9" x14ac:dyDescent="0.45">
      <c r="A775" s="13">
        <v>681</v>
      </c>
      <c r="B775" s="2">
        <v>1</v>
      </c>
      <c r="C775" s="2">
        <v>4</v>
      </c>
      <c r="D775" s="11">
        <v>18.75</v>
      </c>
      <c r="E775" s="12">
        <v>75</v>
      </c>
      <c r="G775" s="13">
        <v>681</v>
      </c>
      <c r="H775" s="12">
        <v>46</v>
      </c>
      <c r="I775" s="14">
        <v>0.38744588744588743</v>
      </c>
    </row>
    <row r="776" spans="1:9" x14ac:dyDescent="0.45">
      <c r="A776" s="13">
        <v>682</v>
      </c>
      <c r="B776" s="2">
        <v>1</v>
      </c>
      <c r="C776" s="2">
        <v>5</v>
      </c>
      <c r="D776" s="11">
        <v>4.5999999999999996</v>
      </c>
      <c r="E776" s="12">
        <v>23</v>
      </c>
      <c r="G776" s="13">
        <v>682</v>
      </c>
      <c r="H776" s="12">
        <v>14</v>
      </c>
      <c r="I776" s="14">
        <v>0.39130434782608697</v>
      </c>
    </row>
    <row r="777" spans="1:9" x14ac:dyDescent="0.45">
      <c r="A777" s="13">
        <v>683</v>
      </c>
      <c r="B777" s="2">
        <v>1</v>
      </c>
      <c r="C777" s="2">
        <v>6</v>
      </c>
      <c r="D777" s="11">
        <v>27.333333333333332</v>
      </c>
      <c r="E777" s="12">
        <v>164</v>
      </c>
      <c r="G777" s="13">
        <v>683</v>
      </c>
      <c r="H777" s="12">
        <v>100</v>
      </c>
      <c r="I777" s="14">
        <v>0.39279692082111439</v>
      </c>
    </row>
    <row r="778" spans="1:9" x14ac:dyDescent="0.45">
      <c r="A778" s="13">
        <v>684</v>
      </c>
      <c r="B778" s="2">
        <v>1</v>
      </c>
      <c r="C778" s="2">
        <v>6</v>
      </c>
      <c r="D778" s="11">
        <v>30</v>
      </c>
      <c r="E778" s="12">
        <v>180</v>
      </c>
      <c r="G778" s="13">
        <v>684</v>
      </c>
      <c r="H778" s="12">
        <v>107</v>
      </c>
      <c r="I778" s="14">
        <v>0.40321392240190906</v>
      </c>
    </row>
    <row r="779" spans="1:9" x14ac:dyDescent="0.45">
      <c r="A779" s="13">
        <v>685</v>
      </c>
      <c r="B779" s="2">
        <v>1</v>
      </c>
      <c r="C779" s="2">
        <v>5</v>
      </c>
      <c r="D779" s="11">
        <v>10.8</v>
      </c>
      <c r="E779" s="12">
        <v>54</v>
      </c>
      <c r="G779" s="13">
        <v>685</v>
      </c>
      <c r="H779" s="12">
        <v>32</v>
      </c>
      <c r="I779" s="14">
        <v>0.40740740740740738</v>
      </c>
    </row>
    <row r="780" spans="1:9" x14ac:dyDescent="0.45">
      <c r="A780" s="13">
        <v>686</v>
      </c>
      <c r="B780" s="2">
        <v>1</v>
      </c>
      <c r="C780" s="2">
        <v>6</v>
      </c>
      <c r="D780" s="11">
        <v>17</v>
      </c>
      <c r="E780" s="12">
        <v>102</v>
      </c>
      <c r="G780" s="13">
        <v>686</v>
      </c>
      <c r="H780" s="12">
        <v>62</v>
      </c>
      <c r="I780" s="14">
        <v>0.3935483870967742</v>
      </c>
    </row>
    <row r="781" spans="1:9" x14ac:dyDescent="0.45">
      <c r="A781" s="13">
        <v>687</v>
      </c>
      <c r="B781" s="2">
        <v>1</v>
      </c>
      <c r="C781" s="2">
        <v>6</v>
      </c>
      <c r="D781" s="11">
        <v>12</v>
      </c>
      <c r="E781" s="12">
        <v>72</v>
      </c>
      <c r="G781" s="13">
        <v>687</v>
      </c>
      <c r="H781" s="12">
        <v>44</v>
      </c>
      <c r="I781" s="14">
        <v>0.3888888888888889</v>
      </c>
    </row>
    <row r="782" spans="1:9" x14ac:dyDescent="0.45">
      <c r="A782" s="13">
        <v>688</v>
      </c>
      <c r="B782" s="2">
        <v>1</v>
      </c>
      <c r="C782" s="2">
        <v>1</v>
      </c>
      <c r="D782" s="11">
        <v>29</v>
      </c>
      <c r="E782" s="12">
        <v>29</v>
      </c>
      <c r="G782" s="13">
        <v>688</v>
      </c>
      <c r="H782" s="12">
        <v>17</v>
      </c>
      <c r="I782" s="14">
        <v>0.41379310344827586</v>
      </c>
    </row>
    <row r="783" spans="1:9" x14ac:dyDescent="0.45">
      <c r="A783" s="13">
        <v>689</v>
      </c>
      <c r="B783" s="2">
        <v>1</v>
      </c>
      <c r="C783" s="2">
        <v>1</v>
      </c>
      <c r="D783" s="11">
        <v>165</v>
      </c>
      <c r="E783" s="12">
        <v>165</v>
      </c>
      <c r="G783" s="13">
        <v>689</v>
      </c>
      <c r="H783" s="12">
        <v>100</v>
      </c>
      <c r="I783" s="14">
        <v>0.39075224292615601</v>
      </c>
    </row>
    <row r="784" spans="1:9" x14ac:dyDescent="0.45">
      <c r="A784" s="13">
        <v>690</v>
      </c>
      <c r="B784" s="2">
        <v>1</v>
      </c>
      <c r="C784" s="2">
        <v>4</v>
      </c>
      <c r="D784" s="11">
        <v>47.75</v>
      </c>
      <c r="E784" s="12">
        <v>191</v>
      </c>
      <c r="G784" s="13">
        <v>690</v>
      </c>
      <c r="H784" s="12">
        <v>115</v>
      </c>
      <c r="I784" s="14">
        <v>0.39615189917609273</v>
      </c>
    </row>
    <row r="785" spans="1:9" x14ac:dyDescent="0.45">
      <c r="A785" s="13">
        <v>691</v>
      </c>
      <c r="B785" s="2">
        <v>1</v>
      </c>
      <c r="C785" s="2">
        <v>4</v>
      </c>
      <c r="D785" s="11">
        <v>16.5</v>
      </c>
      <c r="E785" s="12">
        <v>66</v>
      </c>
      <c r="G785" s="13">
        <v>691</v>
      </c>
      <c r="H785" s="12">
        <v>39</v>
      </c>
      <c r="I785" s="14">
        <v>0.40909090909090912</v>
      </c>
    </row>
    <row r="786" spans="1:9" x14ac:dyDescent="0.45">
      <c r="A786" s="13">
        <v>692</v>
      </c>
      <c r="B786" s="2">
        <v>1</v>
      </c>
      <c r="C786" s="2">
        <v>2</v>
      </c>
      <c r="D786" s="11">
        <v>86.5</v>
      </c>
      <c r="E786" s="12">
        <v>173</v>
      </c>
      <c r="G786" s="13">
        <v>692</v>
      </c>
      <c r="H786" s="12">
        <v>103</v>
      </c>
      <c r="I786" s="14">
        <v>0.41111111111111109</v>
      </c>
    </row>
    <row r="787" spans="1:9" x14ac:dyDescent="0.45">
      <c r="A787" s="13">
        <v>693</v>
      </c>
      <c r="B787" s="2">
        <v>1</v>
      </c>
      <c r="C787" s="2">
        <v>4</v>
      </c>
      <c r="D787" s="11">
        <v>19.5</v>
      </c>
      <c r="E787" s="12">
        <v>78</v>
      </c>
      <c r="G787" s="13">
        <v>693</v>
      </c>
      <c r="H787" s="12">
        <v>48</v>
      </c>
      <c r="I787" s="14">
        <v>0.38492063492063489</v>
      </c>
    </row>
    <row r="788" spans="1:9" x14ac:dyDescent="0.45">
      <c r="A788" s="13">
        <v>694</v>
      </c>
      <c r="B788" s="2">
        <v>1</v>
      </c>
      <c r="C788" s="2">
        <v>4</v>
      </c>
      <c r="D788" s="11">
        <v>39.25</v>
      </c>
      <c r="E788" s="12">
        <v>157</v>
      </c>
      <c r="G788" s="13">
        <v>694</v>
      </c>
      <c r="H788" s="12">
        <v>94</v>
      </c>
      <c r="I788" s="14">
        <v>0.40009920634920637</v>
      </c>
    </row>
    <row r="789" spans="1:9" x14ac:dyDescent="0.45">
      <c r="A789" s="13">
        <v>695</v>
      </c>
      <c r="B789" s="2">
        <v>1</v>
      </c>
      <c r="C789" s="2">
        <v>1</v>
      </c>
      <c r="D789" s="11">
        <v>116</v>
      </c>
      <c r="E789" s="12">
        <v>116</v>
      </c>
      <c r="G789" s="13">
        <v>695</v>
      </c>
      <c r="H789" s="12">
        <v>68</v>
      </c>
      <c r="I789" s="14">
        <v>0.41428571428571426</v>
      </c>
    </row>
    <row r="790" spans="1:9" x14ac:dyDescent="0.45">
      <c r="A790" s="13">
        <v>696</v>
      </c>
      <c r="B790" s="2">
        <v>1</v>
      </c>
      <c r="C790" s="2">
        <v>6</v>
      </c>
      <c r="D790" s="11">
        <v>7.666666666666667</v>
      </c>
      <c r="E790" s="12">
        <v>46</v>
      </c>
      <c r="G790" s="13">
        <v>696</v>
      </c>
      <c r="H790" s="12">
        <v>28</v>
      </c>
      <c r="I790" s="14">
        <v>0.39130434782608697</v>
      </c>
    </row>
    <row r="791" spans="1:9" x14ac:dyDescent="0.45">
      <c r="A791" s="13">
        <v>697</v>
      </c>
      <c r="B791" s="2">
        <v>1</v>
      </c>
      <c r="C791" s="2">
        <v>1</v>
      </c>
      <c r="D791" s="11">
        <v>199</v>
      </c>
      <c r="E791" s="12">
        <v>199</v>
      </c>
      <c r="G791" s="13">
        <v>697</v>
      </c>
      <c r="H791" s="12">
        <v>120</v>
      </c>
      <c r="I791" s="14">
        <v>0.39816278729322208</v>
      </c>
    </row>
    <row r="792" spans="1:9" x14ac:dyDescent="0.45">
      <c r="A792" s="13">
        <v>698</v>
      </c>
      <c r="B792" s="2">
        <v>1</v>
      </c>
      <c r="C792" s="2">
        <v>4</v>
      </c>
      <c r="D792" s="11">
        <v>46.25</v>
      </c>
      <c r="E792" s="12">
        <v>185</v>
      </c>
      <c r="G792" s="13">
        <v>698</v>
      </c>
      <c r="H792" s="12">
        <v>112</v>
      </c>
      <c r="I792" s="14">
        <v>0.4006852648156996</v>
      </c>
    </row>
    <row r="793" spans="1:9" x14ac:dyDescent="0.45">
      <c r="A793" s="13">
        <v>699</v>
      </c>
      <c r="B793" s="2">
        <v>1</v>
      </c>
      <c r="C793" s="2">
        <v>6</v>
      </c>
      <c r="D793" s="11">
        <v>9.6666666666666661</v>
      </c>
      <c r="E793" s="12">
        <v>58</v>
      </c>
      <c r="G793" s="13">
        <v>699</v>
      </c>
      <c r="H793" s="12">
        <v>34</v>
      </c>
      <c r="I793" s="14">
        <v>0.41379310344827586</v>
      </c>
    </row>
    <row r="794" spans="1:9" x14ac:dyDescent="0.45">
      <c r="A794" s="13">
        <v>700</v>
      </c>
      <c r="B794" s="2">
        <v>1</v>
      </c>
      <c r="C794" s="2">
        <v>2</v>
      </c>
      <c r="D794" s="11">
        <v>117</v>
      </c>
      <c r="E794" s="12">
        <v>234</v>
      </c>
      <c r="G794" s="13">
        <v>700</v>
      </c>
      <c r="H794" s="12">
        <v>137</v>
      </c>
      <c r="I794" s="14">
        <v>0.41408301212222781</v>
      </c>
    </row>
    <row r="795" spans="1:9" x14ac:dyDescent="0.45">
      <c r="A795" s="13">
        <v>701</v>
      </c>
      <c r="B795" s="2">
        <v>1</v>
      </c>
      <c r="C795" s="2">
        <v>5</v>
      </c>
      <c r="D795" s="11">
        <v>20.399999999999999</v>
      </c>
      <c r="E795" s="12">
        <v>102</v>
      </c>
      <c r="G795" s="13">
        <v>701</v>
      </c>
      <c r="H795" s="12">
        <v>60</v>
      </c>
      <c r="I795" s="14">
        <v>0.41919191919191917</v>
      </c>
    </row>
    <row r="796" spans="1:9" x14ac:dyDescent="0.45">
      <c r="A796" s="13">
        <v>702</v>
      </c>
      <c r="B796" s="2">
        <v>1</v>
      </c>
      <c r="C796" s="2">
        <v>2</v>
      </c>
      <c r="D796" s="11">
        <v>97.5</v>
      </c>
      <c r="E796" s="12">
        <v>195</v>
      </c>
      <c r="G796" s="13">
        <v>702</v>
      </c>
      <c r="H796" s="12">
        <v>113</v>
      </c>
      <c r="I796" s="14">
        <v>0.41534391534391535</v>
      </c>
    </row>
    <row r="797" spans="1:9" x14ac:dyDescent="0.45">
      <c r="A797" s="13">
        <v>703</v>
      </c>
      <c r="B797" s="2">
        <v>1</v>
      </c>
      <c r="C797" s="2">
        <v>5</v>
      </c>
      <c r="D797" s="11">
        <v>12.6</v>
      </c>
      <c r="E797" s="12">
        <v>63</v>
      </c>
      <c r="G797" s="13">
        <v>703</v>
      </c>
      <c r="H797" s="12">
        <v>39</v>
      </c>
      <c r="I797" s="14">
        <v>0.38095238095238093</v>
      </c>
    </row>
    <row r="798" spans="1:9" x14ac:dyDescent="0.45">
      <c r="A798" s="13">
        <v>704</v>
      </c>
      <c r="B798" s="2">
        <v>1</v>
      </c>
      <c r="C798" s="2">
        <v>6</v>
      </c>
      <c r="D798" s="11">
        <v>3</v>
      </c>
      <c r="E798" s="12">
        <v>18</v>
      </c>
      <c r="G798" s="13">
        <v>704</v>
      </c>
      <c r="H798" s="12">
        <v>10</v>
      </c>
      <c r="I798" s="14">
        <v>0.44444444444444442</v>
      </c>
    </row>
    <row r="799" spans="1:9" x14ac:dyDescent="0.45">
      <c r="A799" s="13">
        <v>705</v>
      </c>
      <c r="B799" s="2">
        <v>1</v>
      </c>
      <c r="C799" s="2">
        <v>3</v>
      </c>
      <c r="D799" s="11">
        <v>37.333333333333336</v>
      </c>
      <c r="E799" s="12">
        <v>112</v>
      </c>
      <c r="G799" s="13">
        <v>705</v>
      </c>
      <c r="H799" s="12">
        <v>66</v>
      </c>
      <c r="I799" s="14">
        <v>0.41153846153846152</v>
      </c>
    </row>
    <row r="800" spans="1:9" x14ac:dyDescent="0.45">
      <c r="A800" s="13">
        <v>706</v>
      </c>
      <c r="B800" s="2">
        <v>1</v>
      </c>
      <c r="C800" s="2">
        <v>6</v>
      </c>
      <c r="D800" s="11">
        <v>9</v>
      </c>
      <c r="E800" s="12">
        <v>54</v>
      </c>
      <c r="G800" s="13">
        <v>706</v>
      </c>
      <c r="H800" s="12">
        <v>30</v>
      </c>
      <c r="I800" s="14">
        <v>0.44444444444444442</v>
      </c>
    </row>
    <row r="801" spans="1:9" x14ac:dyDescent="0.45">
      <c r="A801" s="13">
        <v>707</v>
      </c>
      <c r="B801" s="2">
        <v>1</v>
      </c>
      <c r="C801" s="2">
        <v>1</v>
      </c>
      <c r="D801" s="11">
        <v>185</v>
      </c>
      <c r="E801" s="12">
        <v>185</v>
      </c>
      <c r="G801" s="13">
        <v>707</v>
      </c>
      <c r="H801" s="12">
        <v>112</v>
      </c>
      <c r="I801" s="14">
        <v>0.39402281746031742</v>
      </c>
    </row>
    <row r="802" spans="1:9" x14ac:dyDescent="0.45">
      <c r="A802" s="13">
        <v>708</v>
      </c>
      <c r="B802" s="2">
        <v>1</v>
      </c>
      <c r="C802" s="2">
        <v>2</v>
      </c>
      <c r="D802" s="11">
        <v>27</v>
      </c>
      <c r="E802" s="12">
        <v>54</v>
      </c>
      <c r="G802" s="13">
        <v>708</v>
      </c>
      <c r="H802" s="12">
        <v>32</v>
      </c>
      <c r="I802" s="14">
        <v>0.40740740740740738</v>
      </c>
    </row>
    <row r="803" spans="1:9" x14ac:dyDescent="0.45">
      <c r="A803" s="13">
        <v>709</v>
      </c>
      <c r="B803" s="2">
        <v>1</v>
      </c>
      <c r="C803" s="2">
        <v>4</v>
      </c>
      <c r="D803" s="11">
        <v>48.25</v>
      </c>
      <c r="E803" s="12">
        <v>193</v>
      </c>
      <c r="G803" s="13">
        <v>709</v>
      </c>
      <c r="H803" s="12">
        <v>117</v>
      </c>
      <c r="I803" s="14">
        <v>0.3937229437229437</v>
      </c>
    </row>
    <row r="804" spans="1:9" x14ac:dyDescent="0.45">
      <c r="A804" s="13">
        <v>710</v>
      </c>
      <c r="B804" s="2">
        <v>1</v>
      </c>
      <c r="C804" s="2">
        <v>1</v>
      </c>
      <c r="D804" s="11">
        <v>138</v>
      </c>
      <c r="E804" s="12">
        <v>138</v>
      </c>
      <c r="G804" s="13">
        <v>710</v>
      </c>
      <c r="H804" s="12">
        <v>81</v>
      </c>
      <c r="I804" s="14">
        <v>0.4142003559623697</v>
      </c>
    </row>
    <row r="805" spans="1:9" x14ac:dyDescent="0.45">
      <c r="A805" s="13">
        <v>711</v>
      </c>
      <c r="B805" s="2">
        <v>1</v>
      </c>
      <c r="C805" s="2">
        <v>6</v>
      </c>
      <c r="D805" s="11">
        <v>27.666666666666668</v>
      </c>
      <c r="E805" s="12">
        <v>166</v>
      </c>
      <c r="G805" s="13">
        <v>711</v>
      </c>
      <c r="H805" s="12">
        <v>98</v>
      </c>
      <c r="I805" s="14">
        <v>0.40900735294117646</v>
      </c>
    </row>
    <row r="806" spans="1:9" x14ac:dyDescent="0.45">
      <c r="A806" s="13">
        <v>712</v>
      </c>
      <c r="B806" s="2">
        <v>1</v>
      </c>
      <c r="C806" s="2">
        <v>5</v>
      </c>
      <c r="D806" s="11">
        <v>9.6</v>
      </c>
      <c r="E806" s="12">
        <v>48</v>
      </c>
      <c r="G806" s="13">
        <v>712</v>
      </c>
      <c r="H806" s="12">
        <v>28</v>
      </c>
      <c r="I806" s="14">
        <v>0.41666666666666669</v>
      </c>
    </row>
    <row r="807" spans="1:9" x14ac:dyDescent="0.45">
      <c r="A807" s="13">
        <v>713</v>
      </c>
      <c r="B807" s="2">
        <v>1</v>
      </c>
      <c r="C807" s="2">
        <v>4</v>
      </c>
      <c r="D807" s="11">
        <v>90</v>
      </c>
      <c r="E807" s="12">
        <v>360</v>
      </c>
      <c r="G807" s="13">
        <v>713</v>
      </c>
      <c r="H807" s="12">
        <v>213</v>
      </c>
      <c r="I807" s="14">
        <v>0.40926485511614824</v>
      </c>
    </row>
    <row r="808" spans="1:9" x14ac:dyDescent="0.45">
      <c r="A808" s="13">
        <v>714</v>
      </c>
      <c r="B808" s="2">
        <v>1</v>
      </c>
      <c r="C808" s="2">
        <v>2</v>
      </c>
      <c r="D808" s="11">
        <v>112.5</v>
      </c>
      <c r="E808" s="12">
        <v>225</v>
      </c>
      <c r="G808" s="13">
        <v>714</v>
      </c>
      <c r="H808" s="12">
        <v>134</v>
      </c>
      <c r="I808" s="14">
        <v>0.4019013666072489</v>
      </c>
    </row>
    <row r="809" spans="1:9" x14ac:dyDescent="0.45">
      <c r="A809" s="13">
        <v>715</v>
      </c>
      <c r="B809" s="2">
        <v>1</v>
      </c>
      <c r="C809" s="2">
        <v>6</v>
      </c>
      <c r="D809" s="11">
        <v>41</v>
      </c>
      <c r="E809" s="12">
        <v>246</v>
      </c>
      <c r="G809" s="13">
        <v>715</v>
      </c>
      <c r="H809" s="12">
        <v>145</v>
      </c>
      <c r="I809" s="14">
        <v>0.41296296296296292</v>
      </c>
    </row>
    <row r="810" spans="1:9" x14ac:dyDescent="0.45">
      <c r="A810" s="13">
        <v>716</v>
      </c>
      <c r="B810" s="2">
        <v>1</v>
      </c>
      <c r="C810" s="2">
        <v>4</v>
      </c>
      <c r="D810" s="11">
        <v>57.75</v>
      </c>
      <c r="E810" s="12">
        <v>231</v>
      </c>
      <c r="G810" s="13">
        <v>716</v>
      </c>
      <c r="H810" s="12">
        <v>141</v>
      </c>
      <c r="I810" s="14">
        <v>0.38934971838197646</v>
      </c>
    </row>
    <row r="811" spans="1:9" x14ac:dyDescent="0.45">
      <c r="A811" s="13">
        <v>717</v>
      </c>
      <c r="B811" s="2">
        <v>1</v>
      </c>
      <c r="C811" s="2">
        <v>5</v>
      </c>
      <c r="D811" s="11">
        <v>31</v>
      </c>
      <c r="E811" s="12">
        <v>155</v>
      </c>
      <c r="G811" s="13">
        <v>717</v>
      </c>
      <c r="H811" s="12">
        <v>92</v>
      </c>
      <c r="I811" s="14">
        <v>0.40549943883277217</v>
      </c>
    </row>
    <row r="812" spans="1:9" x14ac:dyDescent="0.45">
      <c r="A812" s="13">
        <v>718</v>
      </c>
      <c r="B812" s="2">
        <v>1</v>
      </c>
      <c r="C812" s="2">
        <v>6</v>
      </c>
      <c r="D812" s="11">
        <v>3.3333333333333335</v>
      </c>
      <c r="E812" s="12">
        <v>20</v>
      </c>
      <c r="G812" s="13">
        <v>718</v>
      </c>
      <c r="H812" s="12">
        <v>12</v>
      </c>
      <c r="I812" s="14">
        <v>0.4</v>
      </c>
    </row>
    <row r="813" spans="1:9" x14ac:dyDescent="0.45">
      <c r="A813" s="13">
        <v>719</v>
      </c>
      <c r="B813" s="2">
        <v>1</v>
      </c>
      <c r="C813" s="2">
        <v>3</v>
      </c>
      <c r="D813" s="11">
        <v>35.666666666666664</v>
      </c>
      <c r="E813" s="12">
        <v>107</v>
      </c>
      <c r="G813" s="13">
        <v>719</v>
      </c>
      <c r="H813" s="12">
        <v>64</v>
      </c>
      <c r="I813" s="14">
        <v>0.40328191167574107</v>
      </c>
    </row>
    <row r="814" spans="1:9" x14ac:dyDescent="0.45">
      <c r="A814" s="13">
        <v>720</v>
      </c>
      <c r="B814" s="2">
        <v>1</v>
      </c>
      <c r="C814" s="2">
        <v>5</v>
      </c>
      <c r="D814" s="11">
        <v>33.6</v>
      </c>
      <c r="E814" s="12">
        <v>168</v>
      </c>
      <c r="G814" s="13">
        <v>720</v>
      </c>
      <c r="H814" s="12">
        <v>99</v>
      </c>
      <c r="I814" s="14">
        <v>0.40813305468477884</v>
      </c>
    </row>
    <row r="815" spans="1:9" x14ac:dyDescent="0.45">
      <c r="A815" s="13">
        <v>721</v>
      </c>
      <c r="B815" s="2">
        <v>1</v>
      </c>
      <c r="C815" s="2">
        <v>2</v>
      </c>
      <c r="D815" s="11">
        <v>109</v>
      </c>
      <c r="E815" s="12">
        <v>218</v>
      </c>
      <c r="G815" s="13">
        <v>721</v>
      </c>
      <c r="H815" s="12">
        <v>129</v>
      </c>
      <c r="I815" s="14">
        <v>0.40668901660280971</v>
      </c>
    </row>
    <row r="816" spans="1:9" x14ac:dyDescent="0.45">
      <c r="A816" s="13">
        <v>722</v>
      </c>
      <c r="B816" s="2">
        <v>1</v>
      </c>
      <c r="C816" s="2">
        <v>5</v>
      </c>
      <c r="D816" s="11">
        <v>17</v>
      </c>
      <c r="E816" s="12">
        <v>85</v>
      </c>
      <c r="G816" s="13">
        <v>722</v>
      </c>
      <c r="H816" s="12">
        <v>52</v>
      </c>
      <c r="I816" s="14">
        <v>0.39502164502164505</v>
      </c>
    </row>
    <row r="817" spans="1:9" x14ac:dyDescent="0.45">
      <c r="A817" s="13">
        <v>723</v>
      </c>
      <c r="B817" s="2">
        <v>1</v>
      </c>
      <c r="C817" s="2">
        <v>2</v>
      </c>
      <c r="D817" s="11">
        <v>63</v>
      </c>
      <c r="E817" s="12">
        <v>126</v>
      </c>
      <c r="G817" s="13">
        <v>723</v>
      </c>
      <c r="H817" s="12">
        <v>74</v>
      </c>
      <c r="I817" s="14">
        <v>0.41428571428571426</v>
      </c>
    </row>
    <row r="818" spans="1:9" x14ac:dyDescent="0.45">
      <c r="A818" s="13">
        <v>724</v>
      </c>
      <c r="B818" s="2">
        <v>1</v>
      </c>
      <c r="C818" s="2">
        <v>6</v>
      </c>
      <c r="D818" s="11">
        <v>11</v>
      </c>
      <c r="E818" s="12">
        <v>66</v>
      </c>
      <c r="G818" s="13">
        <v>724</v>
      </c>
      <c r="H818" s="12">
        <v>39</v>
      </c>
      <c r="I818" s="14">
        <v>0.40909090909090912</v>
      </c>
    </row>
    <row r="819" spans="1:9" x14ac:dyDescent="0.45">
      <c r="A819" s="13">
        <v>725</v>
      </c>
      <c r="B819" s="2">
        <v>1</v>
      </c>
      <c r="C819" s="2">
        <v>4</v>
      </c>
      <c r="D819" s="11">
        <v>42</v>
      </c>
      <c r="E819" s="12">
        <v>168</v>
      </c>
      <c r="G819" s="13">
        <v>725</v>
      </c>
      <c r="H819" s="12">
        <v>99</v>
      </c>
      <c r="I819" s="14">
        <v>0.41042780748663099</v>
      </c>
    </row>
    <row r="820" spans="1:9" x14ac:dyDescent="0.45">
      <c r="A820" s="13">
        <v>726</v>
      </c>
      <c r="B820" s="2">
        <v>1</v>
      </c>
      <c r="C820" s="2">
        <v>2</v>
      </c>
      <c r="D820" s="11">
        <v>63</v>
      </c>
      <c r="E820" s="12">
        <v>126</v>
      </c>
      <c r="G820" s="13">
        <v>726</v>
      </c>
      <c r="H820" s="12">
        <v>76</v>
      </c>
      <c r="I820" s="14">
        <v>0.39642804860196162</v>
      </c>
    </row>
    <row r="821" spans="1:9" x14ac:dyDescent="0.45">
      <c r="A821" s="13">
        <v>727</v>
      </c>
      <c r="B821" s="2">
        <v>1</v>
      </c>
      <c r="C821" s="2">
        <v>6</v>
      </c>
      <c r="D821" s="11">
        <v>6.666666666666667</v>
      </c>
      <c r="E821" s="12">
        <v>40</v>
      </c>
      <c r="G821" s="13">
        <v>727</v>
      </c>
      <c r="H821" s="12">
        <v>24</v>
      </c>
      <c r="I821" s="14">
        <v>0.4</v>
      </c>
    </row>
    <row r="822" spans="1:9" x14ac:dyDescent="0.45">
      <c r="A822" s="13">
        <v>728</v>
      </c>
      <c r="B822" s="2">
        <v>1</v>
      </c>
      <c r="C822" s="2">
        <v>6</v>
      </c>
      <c r="D822" s="11">
        <v>32.5</v>
      </c>
      <c r="E822" s="12">
        <v>195</v>
      </c>
      <c r="G822" s="13">
        <v>728</v>
      </c>
      <c r="H822" s="12">
        <v>115</v>
      </c>
      <c r="I822" s="14">
        <v>0.41936728395061729</v>
      </c>
    </row>
    <row r="823" spans="1:9" x14ac:dyDescent="0.45">
      <c r="A823" s="13">
        <v>729</v>
      </c>
      <c r="B823" s="2">
        <v>1</v>
      </c>
      <c r="C823" s="2">
        <v>2</v>
      </c>
      <c r="D823" s="11">
        <v>64</v>
      </c>
      <c r="E823" s="12">
        <v>128</v>
      </c>
      <c r="G823" s="13">
        <v>729</v>
      </c>
      <c r="H823" s="12">
        <v>76</v>
      </c>
      <c r="I823" s="14">
        <v>0.40588235294117647</v>
      </c>
    </row>
    <row r="824" spans="1:9" x14ac:dyDescent="0.45">
      <c r="A824" s="13">
        <v>730</v>
      </c>
      <c r="B824" s="2">
        <v>1</v>
      </c>
      <c r="C824" s="2">
        <v>3</v>
      </c>
      <c r="D824" s="11">
        <v>38</v>
      </c>
      <c r="E824" s="12">
        <v>114</v>
      </c>
      <c r="G824" s="13">
        <v>730</v>
      </c>
      <c r="H824" s="12">
        <v>68</v>
      </c>
      <c r="I824" s="14">
        <v>0.40833333333333333</v>
      </c>
    </row>
    <row r="825" spans="1:9" x14ac:dyDescent="0.45">
      <c r="A825" s="13">
        <v>731</v>
      </c>
      <c r="B825" s="2">
        <v>1</v>
      </c>
      <c r="C825" s="2">
        <v>3</v>
      </c>
      <c r="D825" s="11">
        <v>21.333333333333332</v>
      </c>
      <c r="E825" s="12">
        <v>64</v>
      </c>
      <c r="G825" s="13">
        <v>731</v>
      </c>
      <c r="H825" s="12">
        <v>38</v>
      </c>
      <c r="I825" s="14">
        <v>0.40625</v>
      </c>
    </row>
    <row r="826" spans="1:9" x14ac:dyDescent="0.45">
      <c r="A826" s="13">
        <v>732</v>
      </c>
      <c r="B826" s="2">
        <v>1</v>
      </c>
      <c r="C826" s="2">
        <v>3</v>
      </c>
      <c r="D826" s="11">
        <v>102</v>
      </c>
      <c r="E826" s="12">
        <v>306</v>
      </c>
      <c r="G826" s="13">
        <v>732</v>
      </c>
      <c r="H826" s="12">
        <v>186</v>
      </c>
      <c r="I826" s="14">
        <v>0.39565527065527067</v>
      </c>
    </row>
    <row r="827" spans="1:9" x14ac:dyDescent="0.45">
      <c r="A827" s="13">
        <v>733</v>
      </c>
      <c r="B827" s="2">
        <v>1</v>
      </c>
      <c r="C827" s="2">
        <v>6</v>
      </c>
      <c r="D827" s="11">
        <v>31</v>
      </c>
      <c r="E827" s="12">
        <v>186</v>
      </c>
      <c r="G827" s="13">
        <v>733</v>
      </c>
      <c r="H827" s="12">
        <v>112</v>
      </c>
      <c r="I827" s="14">
        <v>0.40432098765432101</v>
      </c>
    </row>
    <row r="828" spans="1:9" x14ac:dyDescent="0.45">
      <c r="A828" s="13">
        <v>734</v>
      </c>
      <c r="B828" s="2">
        <v>1</v>
      </c>
      <c r="C828" s="2">
        <v>2</v>
      </c>
      <c r="D828" s="11">
        <v>69.5</v>
      </c>
      <c r="E828" s="12">
        <v>139</v>
      </c>
      <c r="G828" s="13">
        <v>734</v>
      </c>
      <c r="H828" s="12">
        <v>82</v>
      </c>
      <c r="I828" s="14">
        <v>0.41465643274853803</v>
      </c>
    </row>
    <row r="829" spans="1:9" x14ac:dyDescent="0.45">
      <c r="A829" s="13">
        <v>735</v>
      </c>
      <c r="B829" s="2">
        <v>1</v>
      </c>
      <c r="C829" s="2">
        <v>4</v>
      </c>
      <c r="D829" s="11">
        <v>35.5</v>
      </c>
      <c r="E829" s="12">
        <v>142</v>
      </c>
      <c r="G829" s="13">
        <v>735</v>
      </c>
      <c r="H829" s="12">
        <v>85</v>
      </c>
      <c r="I829" s="14">
        <v>0.39877717391304346</v>
      </c>
    </row>
    <row r="830" spans="1:9" x14ac:dyDescent="0.45">
      <c r="A830" s="13">
        <v>736</v>
      </c>
      <c r="B830" s="2">
        <v>1</v>
      </c>
      <c r="C830" s="2">
        <v>2</v>
      </c>
      <c r="D830" s="11">
        <v>107.5</v>
      </c>
      <c r="E830" s="12">
        <v>215</v>
      </c>
      <c r="G830" s="13">
        <v>736</v>
      </c>
      <c r="H830" s="12">
        <v>128</v>
      </c>
      <c r="I830" s="14">
        <v>0.40825303728529533</v>
      </c>
    </row>
    <row r="831" spans="1:9" x14ac:dyDescent="0.45">
      <c r="A831" s="13">
        <v>737</v>
      </c>
      <c r="B831" s="2">
        <v>1</v>
      </c>
      <c r="C831" s="2">
        <v>1</v>
      </c>
      <c r="D831" s="11">
        <v>118</v>
      </c>
      <c r="E831" s="12">
        <v>118</v>
      </c>
      <c r="G831" s="13">
        <v>737</v>
      </c>
      <c r="H831" s="12">
        <v>70</v>
      </c>
      <c r="I831" s="14">
        <v>0.40689655172413797</v>
      </c>
    </row>
    <row r="832" spans="1:9" x14ac:dyDescent="0.45">
      <c r="A832" s="13">
        <v>738</v>
      </c>
      <c r="B832" s="2">
        <v>1</v>
      </c>
      <c r="C832" s="2">
        <v>1</v>
      </c>
      <c r="D832" s="11">
        <v>134</v>
      </c>
      <c r="E832" s="12">
        <v>134</v>
      </c>
      <c r="G832" s="13">
        <v>738</v>
      </c>
      <c r="H832" s="12">
        <v>76</v>
      </c>
      <c r="I832" s="14">
        <v>0.43203093203093196</v>
      </c>
    </row>
    <row r="833" spans="1:9" x14ac:dyDescent="0.45">
      <c r="A833" s="13">
        <v>739</v>
      </c>
      <c r="B833" s="2">
        <v>1</v>
      </c>
      <c r="C833" s="2">
        <v>5</v>
      </c>
      <c r="D833" s="11">
        <v>9.1999999999999993</v>
      </c>
      <c r="E833" s="12">
        <v>46</v>
      </c>
      <c r="G833" s="13">
        <v>739</v>
      </c>
      <c r="H833" s="12">
        <v>28</v>
      </c>
      <c r="I833" s="14">
        <v>0.39130434782608697</v>
      </c>
    </row>
    <row r="834" spans="1:9" x14ac:dyDescent="0.45">
      <c r="A834" s="13">
        <v>740</v>
      </c>
      <c r="B834" s="2">
        <v>1</v>
      </c>
      <c r="C834" s="2">
        <v>6</v>
      </c>
      <c r="D834" s="11">
        <v>48.833333333333336</v>
      </c>
      <c r="E834" s="12">
        <v>293</v>
      </c>
      <c r="G834" s="13">
        <v>740</v>
      </c>
      <c r="H834" s="12">
        <v>175</v>
      </c>
      <c r="I834" s="14">
        <v>0.40375366632160109</v>
      </c>
    </row>
    <row r="835" spans="1:9" x14ac:dyDescent="0.45">
      <c r="A835" s="13">
        <v>741</v>
      </c>
      <c r="B835" s="2">
        <v>1</v>
      </c>
      <c r="C835" s="2">
        <v>4</v>
      </c>
      <c r="D835" s="11">
        <v>71.25</v>
      </c>
      <c r="E835" s="12">
        <v>285</v>
      </c>
      <c r="G835" s="13">
        <v>741</v>
      </c>
      <c r="H835" s="12">
        <v>168</v>
      </c>
      <c r="I835" s="14">
        <v>0.41324264815644124</v>
      </c>
    </row>
    <row r="836" spans="1:9" x14ac:dyDescent="0.45">
      <c r="A836" s="13">
        <v>742</v>
      </c>
      <c r="B836" s="2">
        <v>1</v>
      </c>
      <c r="C836" s="2">
        <v>4</v>
      </c>
      <c r="D836" s="11">
        <v>41.5</v>
      </c>
      <c r="E836" s="12">
        <v>166</v>
      </c>
      <c r="G836" s="13">
        <v>742</v>
      </c>
      <c r="H836" s="12">
        <v>99</v>
      </c>
      <c r="I836" s="14">
        <v>0.40780658221235472</v>
      </c>
    </row>
    <row r="837" spans="1:9" x14ac:dyDescent="0.45">
      <c r="A837" s="13">
        <v>743</v>
      </c>
      <c r="B837" s="2">
        <v>1</v>
      </c>
      <c r="C837" s="2">
        <v>2</v>
      </c>
      <c r="D837" s="11">
        <v>67</v>
      </c>
      <c r="E837" s="12">
        <v>134</v>
      </c>
      <c r="G837" s="13">
        <v>743</v>
      </c>
      <c r="H837" s="12">
        <v>78</v>
      </c>
      <c r="I837" s="14">
        <v>0.41960857178248484</v>
      </c>
    </row>
    <row r="838" spans="1:9" x14ac:dyDescent="0.45">
      <c r="A838" s="13">
        <v>744</v>
      </c>
      <c r="B838" s="2">
        <v>1</v>
      </c>
      <c r="C838" s="2">
        <v>1</v>
      </c>
      <c r="D838" s="11">
        <v>76</v>
      </c>
      <c r="E838" s="12">
        <v>76</v>
      </c>
      <c r="G838" s="13">
        <v>744</v>
      </c>
      <c r="H838" s="12">
        <v>44</v>
      </c>
      <c r="I838" s="14">
        <v>0.42911877394636011</v>
      </c>
    </row>
    <row r="839" spans="1:9" x14ac:dyDescent="0.45">
      <c r="A839" s="13">
        <v>745</v>
      </c>
      <c r="B839" s="2">
        <v>1</v>
      </c>
      <c r="C839" s="2">
        <v>1</v>
      </c>
      <c r="D839" s="11">
        <v>284</v>
      </c>
      <c r="E839" s="12">
        <v>284</v>
      </c>
      <c r="G839" s="13">
        <v>745</v>
      </c>
      <c r="H839" s="12">
        <v>169</v>
      </c>
      <c r="I839" s="14">
        <v>0.40601851851851856</v>
      </c>
    </row>
    <row r="840" spans="1:9" x14ac:dyDescent="0.45">
      <c r="A840" s="13">
        <v>746</v>
      </c>
      <c r="B840" s="2">
        <v>1</v>
      </c>
      <c r="C840" s="2">
        <v>2</v>
      </c>
      <c r="D840" s="11">
        <v>100.5</v>
      </c>
      <c r="E840" s="12">
        <v>201</v>
      </c>
      <c r="G840" s="13">
        <v>746</v>
      </c>
      <c r="H840" s="12">
        <v>120</v>
      </c>
      <c r="I840" s="14">
        <v>0.40312500000000001</v>
      </c>
    </row>
    <row r="841" spans="1:9" x14ac:dyDescent="0.45">
      <c r="A841" s="13">
        <v>747</v>
      </c>
      <c r="B841" s="2">
        <v>1</v>
      </c>
      <c r="C841" s="2">
        <v>3</v>
      </c>
      <c r="D841" s="11">
        <v>8.3333333333333339</v>
      </c>
      <c r="E841" s="12">
        <v>25</v>
      </c>
      <c r="G841" s="13">
        <v>747</v>
      </c>
      <c r="H841" s="12">
        <v>15</v>
      </c>
      <c r="I841" s="14">
        <v>0.4</v>
      </c>
    </row>
    <row r="842" spans="1:9" x14ac:dyDescent="0.45">
      <c r="A842" s="13">
        <v>748</v>
      </c>
      <c r="B842" s="2">
        <v>1</v>
      </c>
      <c r="C842" s="2">
        <v>4</v>
      </c>
      <c r="D842" s="11">
        <v>27.5</v>
      </c>
      <c r="E842" s="12">
        <v>110</v>
      </c>
      <c r="G842" s="13">
        <v>748</v>
      </c>
      <c r="H842" s="12">
        <v>64</v>
      </c>
      <c r="I842" s="14">
        <v>0.41466346153846156</v>
      </c>
    </row>
    <row r="843" spans="1:9" x14ac:dyDescent="0.45">
      <c r="A843" s="13">
        <v>749</v>
      </c>
      <c r="B843" s="2">
        <v>1</v>
      </c>
      <c r="C843" s="2">
        <v>2</v>
      </c>
      <c r="D843" s="11">
        <v>35</v>
      </c>
      <c r="E843" s="12">
        <v>70</v>
      </c>
      <c r="G843" s="13">
        <v>749</v>
      </c>
      <c r="H843" s="12">
        <v>42</v>
      </c>
      <c r="I843" s="14">
        <v>0.4</v>
      </c>
    </row>
    <row r="844" spans="1:9" x14ac:dyDescent="0.45">
      <c r="A844" s="13">
        <v>750</v>
      </c>
      <c r="B844" s="2">
        <v>1</v>
      </c>
      <c r="C844" s="2">
        <v>4</v>
      </c>
      <c r="D844" s="11">
        <v>29.75</v>
      </c>
      <c r="E844" s="12">
        <v>119</v>
      </c>
      <c r="G844" s="13">
        <v>750</v>
      </c>
      <c r="H844" s="12">
        <v>72</v>
      </c>
      <c r="I844" s="14">
        <v>0.4050868486352357</v>
      </c>
    </row>
    <row r="845" spans="1:9" x14ac:dyDescent="0.45">
      <c r="A845" s="13">
        <v>751</v>
      </c>
      <c r="B845" s="2">
        <v>1</v>
      </c>
      <c r="C845" s="2">
        <v>6</v>
      </c>
      <c r="D845" s="11">
        <v>28.333333333333332</v>
      </c>
      <c r="E845" s="12">
        <v>170</v>
      </c>
      <c r="G845" s="13">
        <v>751</v>
      </c>
      <c r="H845" s="12">
        <v>101</v>
      </c>
      <c r="I845" s="14">
        <v>0.40762800417972839</v>
      </c>
    </row>
    <row r="846" spans="1:9" x14ac:dyDescent="0.45">
      <c r="A846" s="13">
        <v>752</v>
      </c>
      <c r="B846" s="2">
        <v>1</v>
      </c>
      <c r="C846" s="2">
        <v>5</v>
      </c>
      <c r="D846" s="11">
        <v>12</v>
      </c>
      <c r="E846" s="12">
        <v>60</v>
      </c>
      <c r="G846" s="13">
        <v>752</v>
      </c>
      <c r="H846" s="12">
        <v>36</v>
      </c>
      <c r="I846" s="14">
        <v>0.4</v>
      </c>
    </row>
    <row r="847" spans="1:9" x14ac:dyDescent="0.45">
      <c r="A847" s="13">
        <v>753</v>
      </c>
      <c r="B847" s="2">
        <v>1</v>
      </c>
      <c r="C847" s="2">
        <v>4</v>
      </c>
      <c r="D847" s="11">
        <v>40.75</v>
      </c>
      <c r="E847" s="12">
        <v>163</v>
      </c>
      <c r="G847" s="13">
        <v>753</v>
      </c>
      <c r="H847" s="12">
        <v>97</v>
      </c>
      <c r="I847" s="14">
        <v>0.40077747584541062</v>
      </c>
    </row>
    <row r="848" spans="1:9" x14ac:dyDescent="0.45">
      <c r="A848" s="13">
        <v>754</v>
      </c>
      <c r="B848" s="2">
        <v>1</v>
      </c>
      <c r="C848" s="2">
        <v>3</v>
      </c>
      <c r="D848" s="11">
        <v>79</v>
      </c>
      <c r="E848" s="12">
        <v>237</v>
      </c>
      <c r="G848" s="13">
        <v>754</v>
      </c>
      <c r="H848" s="12">
        <v>138</v>
      </c>
      <c r="I848" s="14">
        <v>0.41754850088183421</v>
      </c>
    </row>
    <row r="849" spans="1:9" x14ac:dyDescent="0.45">
      <c r="A849" s="13">
        <v>755</v>
      </c>
      <c r="B849" s="2">
        <v>1</v>
      </c>
      <c r="C849" s="2">
        <v>3</v>
      </c>
      <c r="D849" s="11">
        <v>70.333333333333329</v>
      </c>
      <c r="E849" s="12">
        <v>211</v>
      </c>
      <c r="G849" s="13">
        <v>755</v>
      </c>
      <c r="H849" s="12">
        <v>125</v>
      </c>
      <c r="I849" s="14">
        <v>0.403949528994901</v>
      </c>
    </row>
    <row r="850" spans="1:9" x14ac:dyDescent="0.45">
      <c r="A850" s="13">
        <v>756</v>
      </c>
      <c r="B850" s="2">
        <v>1</v>
      </c>
      <c r="C850" s="2">
        <v>1</v>
      </c>
      <c r="D850" s="11">
        <v>50</v>
      </c>
      <c r="E850" s="12">
        <v>50</v>
      </c>
      <c r="G850" s="13">
        <v>756</v>
      </c>
      <c r="H850" s="12">
        <v>30</v>
      </c>
      <c r="I850" s="14">
        <v>0.40407470288624786</v>
      </c>
    </row>
    <row r="851" spans="1:9" x14ac:dyDescent="0.45">
      <c r="A851" s="13">
        <v>757</v>
      </c>
      <c r="B851" s="2">
        <v>1</v>
      </c>
      <c r="C851" s="2">
        <v>6</v>
      </c>
      <c r="D851" s="11">
        <v>10</v>
      </c>
      <c r="E851" s="12">
        <v>60</v>
      </c>
      <c r="G851" s="13">
        <v>757</v>
      </c>
      <c r="H851" s="12">
        <v>36</v>
      </c>
      <c r="I851" s="14">
        <v>0.4</v>
      </c>
    </row>
    <row r="852" spans="1:9" x14ac:dyDescent="0.45">
      <c r="A852" s="13">
        <v>758</v>
      </c>
      <c r="B852" s="2">
        <v>1</v>
      </c>
      <c r="C852" s="2">
        <v>4</v>
      </c>
      <c r="D852" s="11">
        <v>13</v>
      </c>
      <c r="E852" s="12">
        <v>52</v>
      </c>
      <c r="G852" s="13">
        <v>758</v>
      </c>
      <c r="H852" s="12">
        <v>31</v>
      </c>
      <c r="I852" s="14">
        <v>0.40454545454545454</v>
      </c>
    </row>
    <row r="853" spans="1:9" x14ac:dyDescent="0.45">
      <c r="A853" s="13">
        <v>759</v>
      </c>
      <c r="B853" s="2">
        <v>1</v>
      </c>
      <c r="C853" s="2">
        <v>5</v>
      </c>
      <c r="D853" s="11">
        <v>68.400000000000006</v>
      </c>
      <c r="E853" s="12">
        <v>342</v>
      </c>
      <c r="G853" s="13">
        <v>759</v>
      </c>
      <c r="H853" s="12">
        <v>204</v>
      </c>
      <c r="I853" s="14">
        <v>0.4037849761987693</v>
      </c>
    </row>
    <row r="854" spans="1:9" x14ac:dyDescent="0.45">
      <c r="A854" s="13">
        <v>760</v>
      </c>
      <c r="B854" s="2">
        <v>1</v>
      </c>
      <c r="C854" s="2">
        <v>6</v>
      </c>
      <c r="D854" s="11">
        <v>17.5</v>
      </c>
      <c r="E854" s="12">
        <v>105</v>
      </c>
      <c r="G854" s="13">
        <v>760</v>
      </c>
      <c r="H854" s="12">
        <v>63</v>
      </c>
      <c r="I854" s="14">
        <v>0.4</v>
      </c>
    </row>
    <row r="855" spans="1:9" x14ac:dyDescent="0.45">
      <c r="A855" s="13">
        <v>761</v>
      </c>
      <c r="B855" s="2">
        <v>1</v>
      </c>
      <c r="C855" s="2">
        <v>4</v>
      </c>
      <c r="D855" s="11">
        <v>43.5</v>
      </c>
      <c r="E855" s="12">
        <v>174</v>
      </c>
      <c r="G855" s="13">
        <v>761</v>
      </c>
      <c r="H855" s="12">
        <v>102</v>
      </c>
      <c r="I855" s="14">
        <v>0.41218081435472742</v>
      </c>
    </row>
    <row r="856" spans="1:9" x14ac:dyDescent="0.45">
      <c r="A856" s="13">
        <v>762</v>
      </c>
      <c r="B856" s="2">
        <v>1</v>
      </c>
      <c r="C856" s="2">
        <v>3</v>
      </c>
      <c r="D856" s="11">
        <v>33</v>
      </c>
      <c r="E856" s="12">
        <v>99</v>
      </c>
      <c r="G856" s="13">
        <v>762</v>
      </c>
      <c r="H856" s="12">
        <v>58</v>
      </c>
      <c r="I856" s="14">
        <v>0.40201465201465203</v>
      </c>
    </row>
    <row r="857" spans="1:9" x14ac:dyDescent="0.45">
      <c r="A857" s="13">
        <v>763</v>
      </c>
      <c r="B857" s="2">
        <v>1</v>
      </c>
      <c r="C857" s="2">
        <v>3</v>
      </c>
      <c r="D857" s="11">
        <v>34.666666666666664</v>
      </c>
      <c r="E857" s="12">
        <v>104</v>
      </c>
      <c r="G857" s="13">
        <v>763</v>
      </c>
      <c r="H857" s="12">
        <v>62</v>
      </c>
      <c r="I857" s="14">
        <v>0.40749601275917063</v>
      </c>
    </row>
    <row r="858" spans="1:9" x14ac:dyDescent="0.45">
      <c r="A858" s="13">
        <v>764</v>
      </c>
      <c r="B858" s="2">
        <v>1</v>
      </c>
      <c r="C858" s="2">
        <v>1</v>
      </c>
      <c r="D858" s="11">
        <v>85</v>
      </c>
      <c r="E858" s="12">
        <v>85</v>
      </c>
      <c r="G858" s="13">
        <v>764</v>
      </c>
      <c r="H858" s="12">
        <v>50</v>
      </c>
      <c r="I858" s="14">
        <v>0.41194625998547568</v>
      </c>
    </row>
    <row r="859" spans="1:9" x14ac:dyDescent="0.45">
      <c r="A859" s="13">
        <v>765</v>
      </c>
      <c r="B859" s="2">
        <v>1</v>
      </c>
      <c r="C859" s="2">
        <v>4</v>
      </c>
      <c r="D859" s="11">
        <v>58.25</v>
      </c>
      <c r="E859" s="12">
        <v>233</v>
      </c>
      <c r="G859" s="13">
        <v>765</v>
      </c>
      <c r="H859" s="12">
        <v>138</v>
      </c>
      <c r="I859" s="14">
        <v>0.40537240537240538</v>
      </c>
    </row>
    <row r="860" spans="1:9" x14ac:dyDescent="0.45">
      <c r="A860" s="13">
        <v>766</v>
      </c>
      <c r="B860" s="2">
        <v>1</v>
      </c>
      <c r="C860" s="2">
        <v>6</v>
      </c>
      <c r="D860" s="11">
        <v>30.833333333333332</v>
      </c>
      <c r="E860" s="12">
        <v>185</v>
      </c>
      <c r="G860" s="13">
        <v>766</v>
      </c>
      <c r="H860" s="12">
        <v>111</v>
      </c>
      <c r="I860" s="14">
        <v>0.40308924485125858</v>
      </c>
    </row>
    <row r="861" spans="1:9" x14ac:dyDescent="0.45">
      <c r="A861" s="13">
        <v>767</v>
      </c>
      <c r="B861" s="2">
        <v>1</v>
      </c>
      <c r="C861" s="2">
        <v>3</v>
      </c>
      <c r="D861" s="11">
        <v>56.333333333333336</v>
      </c>
      <c r="E861" s="12">
        <v>169</v>
      </c>
      <c r="G861" s="13">
        <v>767</v>
      </c>
      <c r="H861" s="12">
        <v>101</v>
      </c>
      <c r="I861" s="14">
        <v>0.40380405035577449</v>
      </c>
    </row>
    <row r="862" spans="1:9" x14ac:dyDescent="0.45">
      <c r="A862" s="13" t="s">
        <v>1361</v>
      </c>
      <c r="B862" s="2">
        <v>767</v>
      </c>
      <c r="C862" s="2">
        <v>3.4823989569752283</v>
      </c>
      <c r="D862" s="11">
        <v>39.807937102208911</v>
      </c>
      <c r="E862" s="12">
        <v>106327</v>
      </c>
      <c r="G862" s="13" t="s">
        <v>1361</v>
      </c>
      <c r="H862" s="12">
        <v>63446</v>
      </c>
      <c r="I862" s="14">
        <v>0.40503146469721951</v>
      </c>
    </row>
  </sheetData>
  <pageMargins left="0.7" right="0.7" top="0.75" bottom="0.75" header="0.3" footer="0.3"/>
  <drawing r:id="rId10"/>
  <legacyDrawing r:id="rId11"/>
  <tableParts count="1">
    <tablePart r:id="rId1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5391CC8D-EDE5-42F6-BBD6-74D0A00235A0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Hoja4!A24:H24</xm:f>
              <xm:sqref>J24</xm:sqref>
            </x14:sparkline>
          </x14:sparklines>
        </x14:sparklineGroup>
        <x14:sparklineGroup type="column" displayEmptyCellsAs="gap" xr2:uid="{36E91077-390C-4BAB-AA96-13DA4D08E3FA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Hoja4!A23:I23</xm:f>
              <xm:sqref>J23</xm:sqref>
            </x14:sparkline>
          </x14:sparklines>
        </x14:sparklineGroup>
        <x14:sparklineGroup type="column" displayEmptyCellsAs="gap" xr2:uid="{3AED9D30-07C7-4247-AE95-375F9F41A8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Hoja4!A22:H22</xm:f>
              <xm:sqref>J22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z V w y W f / 2 Q M y k A A A A 9 g A A A B I A H A B D b 2 5 m a W c v U G F j a 2 F n Z S 5 4 b W w g o h g A K K A U A A A A A A A A A A A A A A A A A A A A A A A A A A A A h Y 8 x D o I w G I W v Q r r T l r I Q 8 l M G 4 y a J C Y l x b U q F B i i G F s v d H D y S V x C j q J v j + 9 4 3 v H e / 3 i C f + y 6 4 q N H q w W Q o w h Q F y s i h 0 q b O 0 O R O Y Y J y D n s h W 1 G r Y J G N T W d b Z a h x 7 p w S 4 r 3 H P s b D W B N G a U S O x a 6 U j e o F + s j 6 v x x q Y 5 0 w U i E O h 9 c Y z n A U M x y z B F M g K 4 R C m 6 / A l r 3 P 9 g f C Z u r c N C q u b L g t g a w R y P s D f w B Q S w M E F A A C A A g A z V w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1 c M l m F n e H S p g E A A O 4 C A A A T A B w A R m 9 y b X V s Y X M v U 2 V j d G l v b j E u b S C i G A A o o B Q A A A A A A A A A A A A A A A A A A A A A A A A A A A B 9 k s F q 2 0 A Q h u 8 G v 8 O i X G w Q I o Y 2 0 A Y d j K y Q 0 D Z 2 s Q K F q I T V a u J O u 9 o R u 2 P R N O S e v k L v P e W t 8 i Q Z R 6 V p s R N d d n f 2 2 3 / / f 0 c B D C M 5 t e z H y e F w M B y E L 9 p D r Q w Z d F q l y g I P B 0 q + u c c V O K l k o U t m Z N Y N O B 4 d o Y U k I 8 e y C K M o e 1 u e B f C h 7 N A w l T M I 3 5 j a c j Y t p h f H 0 + z d y b y c J C r / l O X v y 9 y x h 5 W + y L + C N 2 i Q y v 7 S x I Q u G s f n M 7 D Y I I N P o z i K V U Z 2 3 b i Q v o l V 7 g z V 6 F b p w e v 9 / U m s P q 6 J Y c l X F t K n a X J K D j 6 P 4 9 7 9 X i S H d A U / d E 1 B t Z 4 a 6 l C m k Q Q q d C X 4 Y l N j O A Z d S 4 B R H z d W 5 3 / q U 2 u X R l v t Q 8 p + / a 9 w g S 0 p o 5 s K R f t J r / D a h U v y T W + 8 u G o h j J 6 1 E V 9 f R 6 f 3 t 7 / u b + 8 a 8 K R q k A e v w U n w E 8 c H r 5 L N + Z t Y b V E f I O g d E D W V B 9 m 3 a m E 1 k x A s e 4 r h O z 8 C 0 h n j s T W 4 U f v 5 2 7 2 A Z h S Y 1 J l D 1 h 5 p + 6 6 F B 2 n e C 0 C m H W O t 6 z 6 R r n f 4 L R C a 9 j G P q L X a 6 7 / G t t l 5 J X 9 Y J 4 T 0 N / z n 9 m Y 8 H K D b 3 Z f D B 1 B L A Q I t A B Q A A g A I A M 1 c M l n / 9 k D M p A A A A P Y A A A A S A A A A A A A A A A A A A A A A A A A A A A B D b 2 5 m a W c v U G F j a 2 F n Z S 5 4 b W x Q S w E C L Q A U A A I A C A D N X D J Z D 8 r p q 6 Q A A A D p A A A A E w A A A A A A A A A A A A A A A A D w A A A A W 0 N v b n R l b n R f V H l w Z X N d L n h t b F B L A Q I t A B Q A A g A I A M 1 c M l m F n e H S p g E A A O 4 C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O A A A A A A A A B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N p b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D N m Z G N j O S 1 j M j V h L T Q 1 N D I t Y T h m N i 1 i O G V h Y 2 J h Z j A w Z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j a W 5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h U M D k 6 M z g 6 M j Y u O D A 2 M D g 5 N V o i I C 8 + P E V u d H J 5 I F R 5 c G U 9 I k Z p b G x D b 2 x 1 b W 5 U e X B l c y I g V m F s d W U 9 I n N B d 0 1 H Q m d N R E F 3 T U c i I C 8 + P E V u d H J 5 I F R 5 c G U 9 I k Z p b G x D b 2 x 1 b W 5 O Y W 1 l c y I g V m F s d W U 9 I n N b J n F 1 b 3 Q 7 T u K I m u K I q 2 1 l c m 8 g Z G U g T 3 J k Z W 4 m c X V v d D s s J n F 1 b 3 Q 7 T u K I m u K I q 2 1 l c m 8 g Z G U g T W V z Y S Z x d W 9 0 O y w m c X V v d D t O b 2 1 i c m U g Z G V s I F B s Y X R v J n F 1 b 3 Q 7 L C Z x d W 9 0 O 0 R l c 2 N y a X B j a e K I m u K J p W 4 g Z G V s I F B s Y X R v J n F 1 b 3 Q 7 L C Z x d W 9 0 O 0 N v c 3 R v I F V u a X R h c m l v J n F 1 b 3 Q 7 L C Z x d W 9 0 O 1 B y Z W N p b y B V b m l 0 Y X J p b y Z x d W 9 0 O y w m c X V v d D t D Y W 5 0 a W R h Z C B P c m R l b m F k Y S Z x d W 9 0 O y w m c X V v d D t U a W V t c G 8 g Z G U g U H J l c G F y Y W N p 4 o i a 4 o m l b i Z x d W 9 0 O y w m c X V v d D t P Y n N l c n Z h Y 2 l v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j a W 5 h L 0 F 1 d G 9 S Z W 1 v d m V k Q 2 9 s d W 1 u c z E u e 0 7 i i J r i i K t t Z X J v I G R l I E 9 y Z G V u L D B 9 J n F 1 b 3 Q 7 L C Z x d W 9 0 O 1 N l Y 3 R p b 2 4 x L 2 N v Y 2 l u Y S 9 B d X R v U m V t b 3 Z l Z E N v b H V t b n M x L n t O 4 o i a 4 o i r b W V y b y B k Z S B N Z X N h L D F 9 J n F 1 b 3 Q 7 L C Z x d W 9 0 O 1 N l Y 3 R p b 2 4 x L 2 N v Y 2 l u Y S 9 B d X R v U m V t b 3 Z l Z E N v b H V t b n M x L n t O b 2 1 i c m U g Z G V s I F B s Y X R v L D J 9 J n F 1 b 3 Q 7 L C Z x d W 9 0 O 1 N l Y 3 R p b 2 4 x L 2 N v Y 2 l u Y S 9 B d X R v U m V t b 3 Z l Z E N v b H V t b n M x L n t E Z X N j c m l w Y 2 n i i J r i i a V u I G R l b C B Q b G F 0 b y w z f S Z x d W 9 0 O y w m c X V v d D t T Z W N 0 a W 9 u M S 9 j b 2 N p b m E v Q X V 0 b 1 J l b W 9 2 Z W R D b 2 x 1 b W 5 z M S 5 7 Q 2 9 z d G 8 g V W 5 p d G F y a W 8 s N H 0 m c X V v d D s s J n F 1 b 3 Q 7 U 2 V j d G l v b j E v Y 2 9 j a W 5 h L 0 F 1 d G 9 S Z W 1 v d m V k Q 2 9 s d W 1 u c z E u e 1 B y Z W N p b y B V b m l 0 Y X J p b y w 1 f S Z x d W 9 0 O y w m c X V v d D t T Z W N 0 a W 9 u M S 9 j b 2 N p b m E v Q X V 0 b 1 J l b W 9 2 Z W R D b 2 x 1 b W 5 z M S 5 7 Q 2 F u d G l k Y W Q g T 3 J k Z W 5 h Z G E s N n 0 m c X V v d D s s J n F 1 b 3 Q 7 U 2 V j d G l v b j E v Y 2 9 j a W 5 h L 0 F 1 d G 9 S Z W 1 v d m V k Q 2 9 s d W 1 u c z E u e 1 R p Z W 1 w b y B k Z S B Q c m V w Y X J h Y 2 n i i J r i i a V u L D d 9 J n F 1 b 3 Q 7 L C Z x d W 9 0 O 1 N l Y 3 R p b 2 4 x L 2 N v Y 2 l u Y S 9 B d X R v U m V t b 3 Z l Z E N v b H V t b n M x L n t P Y n N l c n Z h Y 2 l v b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v Y 2 l u Y S 9 B d X R v U m V t b 3 Z l Z E N v b H V t b n M x L n t O 4 o i a 4 o i r b W V y b y B k Z S B P c m R l b i w w f S Z x d W 9 0 O y w m c X V v d D t T Z W N 0 a W 9 u M S 9 j b 2 N p b m E v Q X V 0 b 1 J l b W 9 2 Z W R D b 2 x 1 b W 5 z M S 5 7 T u K I m u K I q 2 1 l c m 8 g Z G U g T W V z Y S w x f S Z x d W 9 0 O y w m c X V v d D t T Z W N 0 a W 9 u M S 9 j b 2 N p b m E v Q X V 0 b 1 J l b W 9 2 Z W R D b 2 x 1 b W 5 z M S 5 7 T m 9 t Y n J l I G R l b C B Q b G F 0 b y w y f S Z x d W 9 0 O y w m c X V v d D t T Z W N 0 a W 9 u M S 9 j b 2 N p b m E v Q X V 0 b 1 J l b W 9 2 Z W R D b 2 x 1 b W 5 z M S 5 7 R G V z Y 3 J p c G N p 4 o i a 4 o m l b i B k Z W w g U G x h d G 8 s M 3 0 m c X V v d D s s J n F 1 b 3 Q 7 U 2 V j d G l v b j E v Y 2 9 j a W 5 h L 0 F 1 d G 9 S Z W 1 v d m V k Q 2 9 s d W 1 u c z E u e 0 N v c 3 R v I F V u a X R h c m l v L D R 9 J n F 1 b 3 Q 7 L C Z x d W 9 0 O 1 N l Y 3 R p b 2 4 x L 2 N v Y 2 l u Y S 9 B d X R v U m V t b 3 Z l Z E N v b H V t b n M x L n t Q c m V j a W 8 g V W 5 p d G F y a W 8 s N X 0 m c X V v d D s s J n F 1 b 3 Q 7 U 2 V j d G l v b j E v Y 2 9 j a W 5 h L 0 F 1 d G 9 S Z W 1 v d m V k Q 2 9 s d W 1 u c z E u e 0 N h b n R p Z G F k I E 9 y Z G V u Y W R h L D Z 9 J n F 1 b 3 Q 7 L C Z x d W 9 0 O 1 N l Y 3 R p b 2 4 x L 2 N v Y 2 l u Y S 9 B d X R v U m V t b 3 Z l Z E N v b H V t b n M x L n t U a W V t c G 8 g Z G U g U H J l c G F y Y W N p 4 o i a 4 o m l b i w 3 f S Z x d W 9 0 O y w m c X V v d D t T Z W N 0 a W 9 u M S 9 j b 2 N p b m E v Q X V 0 b 1 J l b W 9 2 Z W R D b 2 x 1 b W 5 z M S 5 7 T 2 J z Z X J 2 Y W N p b 2 5 l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j a W 5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Y 2 l u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N p b m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G 6 r 3 v p p h l G g r r D 4 E d z r P 8 A A A A A A g A A A A A A E G Y A A A A B A A A g A A A A + c l Q + 1 L 5 r p 0 o W k 5 6 / T J o N + F x B Y o v Z 1 Q L N m 1 T p N g e P g U A A A A A D o A A A A A C A A A g A A A A 1 V w T Z t R r A b 1 w M j a C w M 2 D 2 8 + m x x v o p L s v M H 6 R 2 6 v v q c F Q A A A A M Q / r 1 U l t o A E y 3 o 4 1 y + c k T H Z 1 J H 6 F w e x 2 I G + 7 W d v 3 h y l G 9 H 9 m d g 1 m h 2 z x e A J X Q G L r k z P H f Z 4 D F d 1 r I e N K 0 7 E 9 r w 6 o w Z u H 7 K R 7 V A O s E X x 4 P k J A A A A A e m P r B d C 6 i E E w Q r z u T O a s X o P d k K g / k + i W b C Q P 0 e q T d X s 6 0 x o o U f r c F T s J y D P l L a 5 H q m 2 5 E j W 5 3 8 i r w A O h G C 8 c J w = = < / D a t a M a s h u p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s a l a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a l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 N u m e r o   d e   M e s a < / s t r i n g > < / k e y > < v a l u e > < i n t > 2 8 5 < / i n t > < / v a l u e > < / i t e m > < i t e m > < k e y > < s t r i n g > N o m b r e   d e l   C l i e n t e < / s t r i n g > < / k e y > < v a l u e > < i n t > 3 1 2 < / i n t > < / v a l u e > < / i t e m > < i t e m > < k e y > < s t r i n g > N u m e r o   d e   C o m e n s a l e s < / s t r i n g > < / k e y > < v a l u e > < i n t > 3 7 6 < / i n t > < / v a l u e > < / i t e m > < i t e m > < k e y > < s t r i n g > H o r a   d e   L l e g a d a < / s t r i n g > < / k e y > < v a l u e > < i n t > 2 7 8 < / i n t > < / v a l u e > < / i t e m > < i t e m > < k e y > < s t r i n g > H o r a   d e   S a l i d a < / s t r i n g > < / k e y > < v a l u e > < i n t > 2 5 5 < / i n t > < / v a l u e > < / i t e m > < i t e m > < k e y > < s t r i n g > M e s e r o   A s i g n a d o < / s t r i n g > < / k e y > < v a l u e > < i n t > 2 9 3 < / i n t > < / v a l u e > < / i t e m > < i t e m > < k e y > < s t r i n g > T i p o   d e   S e r v i c i o < / s t r i n g > < / k e y > < v a l u e > < i n t > 2 7 4 < / i n t > < / v a l u e > < / i t e m > < i t e m > < k e y > < s t r i n g > M e t o d o   d e   P a g o < / s t r i n g > < / k e y > < v a l u e > < i n t > 2 7 8 < / i n t > < / v a l u e > < / i t e m > < i t e m > < k e y > < s t r i n g > P r o p i n a < / s t r i n g > < / k e y > < v a l u e > < i n t > 1 6 3 < / i n t > < / v a l u e > < / i t e m > < i t e m > < k e y > < s t r i n g > E s t a d o   d e   l a   M e s a < / s t r i n g > < / k e y > < v a l u e > < i n t > 3 0 4 < / i n t > < / v a l u e > < / i t e m > < i t e m > < k e y > < s t r i n g > N u m e r o   d e   O r d e n < / s t r i n g > < / k e y > < v a l u e > < i n t > 2 9 5 < / i n t > < / v a l u e > < / i t e m > < i t e m > < k e y > < s t r i n g > P a i s   d e   O r i g e n < / s t r i n g > < / k e y > < v a l u e > < i n t > 2 5 5 < / i n t > < / v a l u e > < / i t e m > < i t e m > < k e y > < s t r i n g > S e g u n d o   P l a t o < / s t r i n g > < / k e y > < v a l u e > < i n t > 1 9 4 < / i n t > < / v a l u e > < / i t e m > < i t e m > < k e y > < s t r i n g > T e r c e r   P l a t o < / s t r i n g > < / k e y > < v a l u e > < i n t > 1 9 4 < / i n t > < / v a l u e > < / i t e m > < i t e m > < k e y > < s t r i n g > C u a r t o   P l a t o < / s t r i n g > < / k e y > < v a l u e > < i n t > 1 9 4 < / i n t > < / v a l u e > < / i t e m > < i t e m > < k e y > < s t r i n g > T i e m p o   d e   P r e p a r a c i o n   ( M i n u t o s ) < / s t r i n g > < / k e y > < v a l u e > < i n t > 5 0 1 < / i n t > < / v a l u e > < / i t e m > < i t e m > < k e y > < s t r i n g > M o n t o   T o t a l   d e   l a   C u e n t a < / s t r i n g > < / k e y > < v a l u e > < i n t > 3 9 2 < / i n t > < / v a l u e > < / i t e m > < i t e m > < k e y > < s t r i n g > F e c h a   f a c t u r a < / s t r i n g > < / k e y > < v a l u e > < i n t > 2 3 9 < / i n t > < / v a l u e > < / i t e m > < i t e m > < k e y > < s t r i n g > T i e m p o   d e   p e r m a n e n c i a < / s t r i n g > < / k e y > < v a l u e > < i n t > 3 7 6 < / i n t > < / v a l u e > < / i t e m > < i t e m > < k e y > < s t r i n g > P r i m e r   P l a t o < / s t r i n g > < / k e y > < v a l u e > < i n t > 2 9 7 < / i n t > < / v a l u e > < / i t e m > < i t e m > < k e y > < s t r i n g > T i e m p o   d e   P r e p a r a c i o n   ( H o r a s ) < / s t r i n g > < / k e y > < v a l u e > < i n t > 4 7 4 < / i n t > < / v a l u e > < / i t e m > < i t e m > < k e y > < s t r i n g > T i e m p o   D e g u s t a c i o n < / s t r i n g > < / k e y > < v a l u e > < i n t > 3 3 1 < / i n t > < / v a l u e > < / i t e m > < i t e m > < k e y > < s t r i n g > O r d e n   C o b r a d a < / s t r i n g > < / k e y > < v a l u e > < i n t > 2 6 3 < / i n t > < / v a l u e > < / i t e m > < i t e m > < k e y > < s t r i n g > D i a   d e   l a   s e m a n a < / s t r i n g > < / k e y > < v a l u e > < i n t > 2 8 6 < / i n t > < / v a l u e > < / i t e m > < / C o l u m n W i d t h s > < C o l u m n D i s p l a y I n d e x > < i t e m > < k e y > < s t r i n g > N u m e r o   d e   M e s a < / s t r i n g > < / k e y > < v a l u e > < i n t > 0 < / i n t > < / v a l u e > < / i t e m > < i t e m > < k e y > < s t r i n g > N o m b r e   d e l   C l i e n t e < / s t r i n g > < / k e y > < v a l u e > < i n t > 1 < / i n t > < / v a l u e > < / i t e m > < i t e m > < k e y > < s t r i n g > N u m e r o   d e   C o m e n s a l e s < / s t r i n g > < / k e y > < v a l u e > < i n t > 2 < / i n t > < / v a l u e > < / i t e m > < i t e m > < k e y > < s t r i n g > H o r a   d e   L l e g a d a < / s t r i n g > < / k e y > < v a l u e > < i n t > 3 < / i n t > < / v a l u e > < / i t e m > < i t e m > < k e y > < s t r i n g > H o r a   d e   S a l i d a < / s t r i n g > < / k e y > < v a l u e > < i n t > 4 < / i n t > < / v a l u e > < / i t e m > < i t e m > < k e y > < s t r i n g > M e s e r o   A s i g n a d o < / s t r i n g > < / k e y > < v a l u e > < i n t > 5 < / i n t > < / v a l u e > < / i t e m > < i t e m > < k e y > < s t r i n g > T i p o   d e   S e r v i c i o < / s t r i n g > < / k e y > < v a l u e > < i n t > 6 < / i n t > < / v a l u e > < / i t e m > < i t e m > < k e y > < s t r i n g > M e t o d o   d e   P a g o < / s t r i n g > < / k e y > < v a l u e > < i n t > 7 < / i n t > < / v a l u e > < / i t e m > < i t e m > < k e y > < s t r i n g > P r o p i n a < / s t r i n g > < / k e y > < v a l u e > < i n t > 8 < / i n t > < / v a l u e > < / i t e m > < i t e m > < k e y > < s t r i n g > E s t a d o   d e   l a   M e s a < / s t r i n g > < / k e y > < v a l u e > < i n t > 9 < / i n t > < / v a l u e > < / i t e m > < i t e m > < k e y > < s t r i n g > N u m e r o   d e   O r d e n < / s t r i n g > < / k e y > < v a l u e > < i n t > 1 0 < / i n t > < / v a l u e > < / i t e m > < i t e m > < k e y > < s t r i n g > P a i s   d e   O r i g e n < / s t r i n g > < / k e y > < v a l u e > < i n t > 1 1 < / i n t > < / v a l u e > < / i t e m > < i t e m > < k e y > < s t r i n g > S e g u n d o   P l a t o < / s t r i n g > < / k e y > < v a l u e > < i n t > 1 3 < / i n t > < / v a l u e > < / i t e m > < i t e m > < k e y > < s t r i n g > T e r c e r   P l a t o < / s t r i n g > < / k e y > < v a l u e > < i n t > 1 4 < / i n t > < / v a l u e > < / i t e m > < i t e m > < k e y > < s t r i n g > C u a r t o   P l a t o < / s t r i n g > < / k e y > < v a l u e > < i n t > 1 5 < / i n t > < / v a l u e > < / i t e m > < i t e m > < k e y > < s t r i n g > T i e m p o   d e   P r e p a r a c i o n   ( M i n u t o s ) < / s t r i n g > < / k e y > < v a l u e > < i n t > 1 9 < / i n t > < / v a l u e > < / i t e m > < i t e m > < k e y > < s t r i n g > M o n t o   T o t a l   d e   l a   C u e n t a < / s t r i n g > < / k e y > < v a l u e > < i n t > 1 6 < / i n t > < / v a l u e > < / i t e m > < i t e m > < k e y > < s t r i n g > F e c h a   f a c t u r a < / s t r i n g > < / k e y > < v a l u e > < i n t > 1 7 < / i n t > < / v a l u e > < / i t e m > < i t e m > < k e y > < s t r i n g > T i e m p o   d e   p e r m a n e n c i a < / s t r i n g > < / k e y > < v a l u e > < i n t > 1 8 < / i n t > < / v a l u e > < / i t e m > < i t e m > < k e y > < s t r i n g > P r i m e r   P l a t o < / s t r i n g > < / k e y > < v a l u e > < i n t > 1 2 < / i n t > < / v a l u e > < / i t e m > < i t e m > < k e y > < s t r i n g > T i e m p o   d e   P r e p a r a c i o n   ( H o r a s ) < / s t r i n g > < / k e y > < v a l u e > < i n t > 2 0 < / i n t > < / v a l u e > < / i t e m > < i t e m > < k e y > < s t r i n g > T i e m p o   D e g u s t a c i o n < / s t r i n g > < / k e y > < v a l u e > < i n t > 2 1 < / i n t > < / v a l u e > < / i t e m > < i t e m > < k e y > < s t r i n g > O r d e n   C o b r a d a < / s t r i n g > < / k e y > < v a l u e > < i n t > 2 2 < / i n t > < / v a l u e > < / i t e m > < i t e m > < k e y > < s t r i n g > D i a   d e   l a   s e m a n a 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 c o c i n a 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 c o c i n a 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 G a n a n c i a   B r u t a < / K e y > < / D i a g r a m O b j e c t K e y > < D i a g r a m O b j e c t K e y > < K e y > M e a s u r e s \ S u m a   d e   G a n a n c i a   B r u t a \ T a g I n f o \ F � r m u l a < / K e y > < / D i a g r a m O b j e c t K e y > < D i a g r a m O b j e c t K e y > < K e y > M e a s u r e s \ S u m a   d e   G a n a n c i a   B r u t a \ T a g I n f o \ V a l o r < / K e y > < / D i a g r a m O b j e c t K e y > < D i a g r a m O b j e c t K e y > < K e y > M e a s u r e s \ S u m a   d e   T i e m p o   d e   P r e p a r a c i o n < / K e y > < / D i a g r a m O b j e c t K e y > < D i a g r a m O b j e c t K e y > < K e y > M e a s u r e s \ S u m a   d e   T i e m p o   d e   P r e p a r a c i o n \ T a g I n f o \ F � r m u l a < / K e y > < / D i a g r a m O b j e c t K e y > < D i a g r a m O b j e c t K e y > < K e y > M e a s u r e s \ S u m a   d e   T i e m p o   d e   P r e p a r a c i o n \ T a g I n f o \ V a l o r < / K e y > < / D i a g r a m O b j e c t K e y > < D i a g r a m O b j e c t K e y > < K e y > C o l u m n s \ N u m e r o   d e   O r d e n < / K e y > < / D i a g r a m O b j e c t K e y > < D i a g r a m O b j e c t K e y > < K e y > C o l u m n s \ N u m e r o   d e   M e s a < / K e y > < / D i a g r a m O b j e c t K e y > < D i a g r a m O b j e c t K e y > < K e y > C o l u m n s \ N o m b r e   d e l   P l a t o < / K e y > < / D i a g r a m O b j e c t K e y > < D i a g r a m O b j e c t K e y > < K e y > C o l u m n s \ D e s c r i p c i o n   d e l   P l a t o < / K e y > < / D i a g r a m O b j e c t K e y > < D i a g r a m O b j e c t K e y > < K e y > C o l u m n s \ C o s t o   U n i t a r i o < / K e y > < / D i a g r a m O b j e c t K e y > < D i a g r a m O b j e c t K e y > < K e y > C o l u m n s \ P r e c i o   U n i t a r i o < / K e y > < / D i a g r a m O b j e c t K e y > < D i a g r a m O b j e c t K e y > < K e y > C o l u m n s \ C a n t i d a d   O r d e n a d a < / K e y > < / D i a g r a m O b j e c t K e y > < D i a g r a m O b j e c t K e y > < K e y > C o l u m n s \ T i e m p o   d e   P r e p a r a c i o n < / K e y > < / D i a g r a m O b j e c t K e y > < D i a g r a m O b j e c t K e y > < K e y > C o l u m n s \ O b s e r v a c i o n e s < / K e y > < / D i a g r a m O b j e c t K e y > < D i a g r a m O b j e c t K e y > < K e y > C o l u m n s \ G a n a n c i a   B r u t a < / K e y > < / D i a g r a m O b j e c t K e y > < D i a g r a m O b j e c t K e y > < K e y > C o l u m n s \ G a n a n c i a   N e t a < / K e y > < / D i a g r a m O b j e c t K e y > < D i a g r a m O b j e c t K e y > < K e y > C o l u m n s \ M a r g e n   B e n e f i c i o < / K e y > < / D i a g r a m O b j e c t K e y > < D i a g r a m O b j e c t K e y > < K e y > L i n k s \ & l t ; C o l u m n s \ S u m a   d e   G a n a n c i a   B r u t a & g t ; - & l t ; M e a s u r e s \ G a n a n c i a   B r u t a & g t ; < / K e y > < / D i a g r a m O b j e c t K e y > < D i a g r a m O b j e c t K e y > < K e y > L i n k s \ & l t ; C o l u m n s \ S u m a   d e   G a n a n c i a   B r u t a & g t ; - & l t ; M e a s u r e s \ G a n a n c i a   B r u t a & g t ; \ C O L U M N < / K e y > < / D i a g r a m O b j e c t K e y > < D i a g r a m O b j e c t K e y > < K e y > L i n k s \ & l t ; C o l u m n s \ S u m a   d e   G a n a n c i a   B r u t a & g t ; - & l t ; M e a s u r e s \ G a n a n c i a   B r u t a & g t ; \ M E A S U R E < / K e y > < / D i a g r a m O b j e c t K e y > < D i a g r a m O b j e c t K e y > < K e y > L i n k s \ & l t ; C o l u m n s \ S u m a   d e   T i e m p o   d e   P r e p a r a c i o n & g t ; - & l t ; M e a s u r e s \ T i e m p o   d e   P r e p a r a c i o n & g t ; < / K e y > < / D i a g r a m O b j e c t K e y > < D i a g r a m O b j e c t K e y > < K e y > L i n k s \ & l t ; C o l u m n s \ S u m a   d e   T i e m p o   d e   P r e p a r a c i o n & g t ; - & l t ; M e a s u r e s \ T i e m p o   d e   P r e p a r a c i o n & g t ; \ C O L U M N < / K e y > < / D i a g r a m O b j e c t K e y > < D i a g r a m O b j e c t K e y > < K e y > L i n k s \ & l t ; C o l u m n s \ S u m a   d e   T i e m p o   d e   P r e p a r a c i o n & g t ; - & l t ; M e a s u r e s \ T i e m p o   d e   P r e p a r a c i o n & g t ; \ M E A S U R E 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 G a n a n c i a   B r u t a 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 G a n a n c i a   B r u t a \ T a g I n f o \ F � r m u l a 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 G a n a n c i a   B r u t a \ T a g I n f o \ V a l o r 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 T i e m p o   d e   P r e p a r a c i o n 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 T i e m p o   d e   P r e p a r a c i o n \ T a g I n f o \ F � r m u l a 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 T i e m p o   d e   P r e p a r a c i o n \ T a g I n f o \ V a l o r 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 P l a t o 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  d e l   P l a t o 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 O r d e n a d a 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 d e   P r e p a r a c i o n 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 C o l u m n s \ G a n a n c i a   B r u t a 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 C o l u m n s \ G a n a n c i a   N e t a 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 C o l u m n s \ M a r g e n   B e n e f i c i o 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 G a n a n c i a   B r u t a & g t ; - & l t ; M e a s u r e s \ G a n a n c i a   B r u t a & g t ; 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 G a n a n c i a   B r u t a & g t ; - & l t ; M e a s u r e s \ G a n a n c i a   B r u t a & g t ; \ C O L U M N 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 G a n a n c i a   B r u t a & g t ; - & l t ; M e a s u r e s \ G a n a n c i a   B r u t a & g t ; \ M E A S U R E 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 T i e m p o   d e   P r e p a r a c i o n & g t ; - & l t ; M e a s u r e s \ T i e m p o   d e   P r e p a r a c i o n & g t ; 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 T i e m p o   d e   P r e p a r a c i o n & g t ; - & l t ; M e a s u r e s \ T i e m p o   d e   P r e p a r a c i o n & g t ; \ C O L U M N 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 T i e m p o   d e   P r e p a r a c i o n & g t ; - & l t ; M e a s u r e s \ T i e m p o   d e   P r e p a r a c i o n & g t ; \ M E A S U R E 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 M o n t o   T o t a l   d e   l a   C u e n t a < / K e y > < / D i a g r a m O b j e c t K e y > < D i a g r a m O b j e c t K e y > < K e y > M e a s u r e s \ S u m a   d e   M o n t o   T o t a l   d e   l a   C u e n t a \ T a g I n f o \ F � r m u l a < / K e y > < / D i a g r a m O b j e c t K e y > < D i a g r a m O b j e c t K e y > < K e y > M e a s u r e s \ S u m a   d e   M o n t o   T o t a l   d e   l a   C u e n t a \ T a g I n f o \ V a l o r < / K e y > < / D i a g r a m O b j e c t K e y > < D i a g r a m O b j e c t K e y > < K e y > M e a s u r e s \ S u m a   d e   N u m e r o   d e   O r d e n < / K e y > < / D i a g r a m O b j e c t K e y > < D i a g r a m O b j e c t K e y > < K e y > M e a s u r e s \ S u m a   d e   N u m e r o   d e   O r d e n \ T a g I n f o \ F � r m u l a < / K e y > < / D i a g r a m O b j e c t K e y > < D i a g r a m O b j e c t K e y > < K e y > M e a s u r e s \ S u m a   d e   N u m e r o   d e   O r d e n \ T a g I n f o \ V a l o r < / K e y > < / D i a g r a m O b j e c t K e y > < D i a g r a m O b j e c t K e y > < K e y > M e a s u r e s \ R e c u e n t o   d e   N u m e r o   d e   O r d e n < / K e y > < / D i a g r a m O b j e c t K e y > < D i a g r a m O b j e c t K e y > < K e y > M e a s u r e s \ R e c u e n t o   d e   N u m e r o   d e   O r d e n \ T a g I n f o \ F � r m u l a < / K e y > < / D i a g r a m O b j e c t K e y > < D i a g r a m O b j e c t K e y > < K e y > M e a s u r e s \ R e c u e n t o   d e   N u m e r o   d e   O r d e n \ T a g I n f o \ V a l o r < / K e y > < / D i a g r a m O b j e c t K e y > < D i a g r a m O b j e c t K e y > < K e y > M e a s u r e s \ R e c u e n t o   d e   F e c h a   f a c t u r a < / K e y > < / D i a g r a m O b j e c t K e y > < D i a g r a m O b j e c t K e y > < K e y > M e a s u r e s \ R e c u e n t o   d e   F e c h a   f a c t u r a \ T a g I n f o \ F � r m u l a < / K e y > < / D i a g r a m O b j e c t K e y > < D i a g r a m O b j e c t K e y > < K e y > M e a s u r e s \ R e c u e n t o   d e   F e c h a   f a c t u r a \ T a g I n f o \ V a l o r < / K e y > < / D i a g r a m O b j e c t K e y > < D i a g r a m O b j e c t K e y > < K e y > C o l u m n s \ N u m e r o   d e   M e s a < / K e y > < / D i a g r a m O b j e c t K e y > < D i a g r a m O b j e c t K e y > < K e y > C o l u m n s \ N o m b r e   d e l   C l i e n t e < / K e y > < / D i a g r a m O b j e c t K e y > < D i a g r a m O b j e c t K e y > < K e y > C o l u m n s \ N u m e r o   d e   C o m e n s a l e s < / K e y > < / D i a g r a m O b j e c t K e y > < D i a g r a m O b j e c t K e y > < K e y > C o l u m n s \ H o r a   d e   L l e g a d a < / K e y > < / D i a g r a m O b j e c t K e y > < D i a g r a m O b j e c t K e y > < K e y > C o l u m n s \ H o r a   d e   S a l i d a < / K e y > < / D i a g r a m O b j e c t K e y > < D i a g r a m O b j e c t K e y > < K e y > C o l u m n s \ M e s e r o   A s i g n a d o < / K e y > < / D i a g r a m O b j e c t K e y > < D i a g r a m O b j e c t K e y > < K e y > C o l u m n s \ T i p o   d e   S e r v i c i o < / K e y > < / D i a g r a m O b j e c t K e y > < D i a g r a m O b j e c t K e y > < K e y > C o l u m n s \ M e t o d o   d e   P a g o < / K e y > < / D i a g r a m O b j e c t K e y > < D i a g r a m O b j e c t K e y > < K e y > C o l u m n s \ P r o p i n a < / K e y > < / D i a g r a m O b j e c t K e y > < D i a g r a m O b j e c t K e y > < K e y > C o l u m n s \ E s t a d o   d e   l a   M e s a < / K e y > < / D i a g r a m O b j e c t K e y > < D i a g r a m O b j e c t K e y > < K e y > C o l u m n s \ N u m e r o   d e   O r d e n < / K e y > < / D i a g r a m O b j e c t K e y > < D i a g r a m O b j e c t K e y > < K e y > C o l u m n s \ P a i s   d e   O r i g e n < / K e y > < / D i a g r a m O b j e c t K e y > < D i a g r a m O b j e c t K e y > < K e y > C o l u m n s \ P r i m e r   P l a t o < / K e y > < / D i a g r a m O b j e c t K e y > < D i a g r a m O b j e c t K e y > < K e y > C o l u m n s \ S e g u n d o   P l a t o < / K e y > < / D i a g r a m O b j e c t K e y > < D i a g r a m O b j e c t K e y > < K e y > C o l u m n s \ T e r c e r   P l a t o < / K e y > < / D i a g r a m O b j e c t K e y > < D i a g r a m O b j e c t K e y > < K e y > C o l u m n s \ C u a r t o   P l a t o < / K e y > < / D i a g r a m O b j e c t K e y > < D i a g r a m O b j e c t K e y > < K e y > C o l u m n s \ M o n t o   T o t a l   d e   l a   C u e n t a < / K e y > < / D i a g r a m O b j e c t K e y > < D i a g r a m O b j e c t K e y > < K e y > C o l u m n s \ F e c h a   f a c t u r a < / K e y > < / D i a g r a m O b j e c t K e y > < D i a g r a m O b j e c t K e y > < K e y > C o l u m n s \ D i a   d e   l a   s e m a n a < / K e y > < / D i a g r a m O b j e c t K e y > < D i a g r a m O b j e c t K e y > < K e y > C o l u m n s \ T i e m p o   d e   p e r m a n e n c i a < / K e y > < / D i a g r a m O b j e c t K e y > < D i a g r a m O b j e c t K e y > < K e y > C o l u m n s \ T i e m p o   d e   P r e p a r a c i o n   ( M i n u t o s ) < / K e y > < / D i a g r a m O b j e c t K e y > < D i a g r a m O b j e c t K e y > < K e y > C o l u m n s \ T i e m p o   d e   P r e p a r a c i o n   ( H o r a s ) < / K e y > < / D i a g r a m O b j e c t K e y > < D i a g r a m O b j e c t K e y > < K e y > C o l u m n s \ T i e m p o   D e g u s t a c i o n < / K e y > < / D i a g r a m O b j e c t K e y > < D i a g r a m O b j e c t K e y > < K e y > C o l u m n s \ O r d e n   C o b r a d a < / K e y > < / D i a g r a m O b j e c t K e y > < D i a g r a m O b j e c t K e y > < K e y > L i n k s \ & l t ; C o l u m n s \ S u m a   d e   M o n t o   T o t a l   d e   l a   C u e n t a & g t ; - & l t ; M e a s u r e s \ M o n t o   T o t a l   d e   l a   C u e n t a & g t ; < / K e y > < / D i a g r a m O b j e c t K e y > < D i a g r a m O b j e c t K e y > < K e y > L i n k s \ & l t ; C o l u m n s \ S u m a   d e   M o n t o   T o t a l   d e   l a   C u e n t a & g t ; - & l t ; M e a s u r e s \ M o n t o   T o t a l   d e   l a   C u e n t a & g t ; \ C O L U M N < / K e y > < / D i a g r a m O b j e c t K e y > < D i a g r a m O b j e c t K e y > < K e y > L i n k s \ & l t ; C o l u m n s \ S u m a   d e   M o n t o   T o t a l   d e   l a   C u e n t a & g t ; - & l t ; M e a s u r e s \ M o n t o   T o t a l   d e   l a   C u e n t a & g t ; \ M E A S U R E < / K e y > < / D i a g r a m O b j e c t K e y > < D i a g r a m O b j e c t K e y > < K e y > L i n k s \ & l t ; C o l u m n s \ S u m a   d e   N u m e r o   d e   O r d e n & g t ; - & l t ; M e a s u r e s \ N u m e r o   d e   O r d e n & g t ; < / K e y > < / D i a g r a m O b j e c t K e y > < D i a g r a m O b j e c t K e y > < K e y > L i n k s \ & l t ; C o l u m n s \ S u m a   d e   N u m e r o   d e   O r d e n & g t ; - & l t ; M e a s u r e s \ N u m e r o   d e   O r d e n & g t ; \ C O L U M N < / K e y > < / D i a g r a m O b j e c t K e y > < D i a g r a m O b j e c t K e y > < K e y > L i n k s \ & l t ; C o l u m n s \ S u m a   d e   N u m e r o   d e   O r d e n & g t ; - & l t ; M e a s u r e s \ N u m e r o   d e   O r d e n & g t ; \ M E A S U R E < / K e y > < / D i a g r a m O b j e c t K e y > < D i a g r a m O b j e c t K e y > < K e y > L i n k s \ & l t ; C o l u m n s \ R e c u e n t o   d e   N u m e r o   d e   O r d e n & g t ; - & l t ; M e a s u r e s \ N u m e r o   d e   O r d e n & g t ; < / K e y > < / D i a g r a m O b j e c t K e y > < D i a g r a m O b j e c t K e y > < K e y > L i n k s \ & l t ; C o l u m n s \ R e c u e n t o   d e   N u m e r o   d e   O r d e n & g t ; - & l t ; M e a s u r e s \ N u m e r o   d e   O r d e n & g t ; \ C O L U M N < / K e y > < / D i a g r a m O b j e c t K e y > < D i a g r a m O b j e c t K e y > < K e y > L i n k s \ & l t ; C o l u m n s \ R e c u e n t o   d e   N u m e r o   d e   O r d e n & g t ; - & l t ; M e a s u r e s \ N u m e r o   d e   O r d e n & g t ; \ M E A S U R E < / K e y > < / D i a g r a m O b j e c t K e y > < D i a g r a m O b j e c t K e y > < K e y > L i n k s \ & l t ; C o l u m n s \ R e c u e n t o   d e   F e c h a   f a c t u r a & g t ; - & l t ; M e a s u r e s \ F e c h a   f a c t u r a & g t ; < / K e y > < / D i a g r a m O b j e c t K e y > < D i a g r a m O b j e c t K e y > < K e y > L i n k s \ & l t ; C o l u m n s \ R e c u e n t o   d e   F e c h a   f a c t u r a & g t ; - & l t ; M e a s u r e s \ F e c h a   f a c t u r a & g t ; \ C O L U M N < / K e y > < / D i a g r a m O b j e c t K e y > < D i a g r a m O b j e c t K e y > < K e y > L i n k s \ & l t ; C o l u m n s \ R e c u e n t o   d e   F e c h a   f a c t u r a & g t ; - & l t ; M e a s u r e s \ F e c h a   f a c t u r a & g t ; \ M E A S U R E 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 M o n t o   T o t a l   d e   l a   C u e n t a 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 M o n t o   T o t a l   d e   l a   C u e n t a \ T a g I n f o \ F � r m u l a 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 M o n t o   T o t a l   d e   l a   C u e n t a \ T a g I n f o \ V a l o r 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 N u m e r o   d e   O r d e n 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 N u m e r o   d e   O r d e n \ T a g I n f o \ F � r m u l a 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 N u m e r o   d e   O r d e n \ T a g I n f o \ V a l o r 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 N u m e r o   d e   O r d e n 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 N u m e r o   d e   O r d e n \ T a g I n f o \ F � r m u l a 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 N u m e r o   d e   O r d e n \ T a g I n f o \ V a l o r 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 F e c h a   f a c t u r a 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 F e c h a   f a c t u r a \ T a g I n f o \ F � r m u l a 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 F e c h a   f a c t u r a \ T a g I n f o \ V a l o r 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 d e   C o m e n s a l e s 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 d e   L l e g a d a 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 d e   S a l i d a 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 C o l u m n s \ M e s e r o   A s i g n a d o 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 S e r v i c i o 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 C o l u m n s \ M e t o d o   d e   P a g o 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 C o l u m n s \ P r o p i n a 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 d e   l a   M e s a 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  d e   O r i g e n 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 C o l u m n s \ P r i m e r   P l a t o 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 C o l u m n s \ S e g u n d o   P l a t o 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 C o l u m n s \ T e r c e r   P l a t o 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 C o l u m n s \ C u a r t o   P l a t o 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 C o l u m n s \ M o n t o   T o t a l   d e   l a   C u e n t a 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 f a c t u r a 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 d e   l a   s e m a n a 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 d e   p e r m a n e n c i a 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 d e   P r e p a r a c i o n   ( M i n u t o s ) 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 d e   P r e p a r a c i o n   ( H o r a s ) 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 D e g u s t a c i o n 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 C o l u m n s \ O r d e n   C o b r a d a 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 M o n t o   T o t a l   d e   l a   C u e n t a & g t ; - & l t ; M e a s u r e s \ M o n t o   T o t a l   d e   l a   C u e n t a & g t ; 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 M o n t o   T o t a l   d e   l a   C u e n t a & g t ; - & l t ; M e a s u r e s \ M o n t o   T o t a l   d e   l a   C u e n t a & g t ; \ C O L U M N 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 M o n t o   T o t a l   d e   l a   C u e n t a & g t ; - & l t ; M e a s u r e s \ M o n t o   T o t a l   d e   l a   C u e n t a & g t ; \ M E A S U R E 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 N u m e r o   d e   O r d e n & g t ; - & l t ; M e a s u r e s \ N u m e r o   d e   O r d e n & g t ; 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 N u m e r o   d e   O r d e n & g t ; - & l t ; M e a s u r e s \ N u m e r o   d e   O r d e n & g t ; \ C O L U M N 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 N u m e r o   d e   O r d e n & g t ; - & l t ; M e a s u r e s \ N u m e r o   d e   O r d e n & g t ; \ M E A S U R E 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 N u m e r o   d e   O r d e n & g t ; - & l t ; M e a s u r e s \ N u m e r o   d e   O r d e n & g t ; 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 N u m e r o   d e   O r d e n & g t ; - & l t ; M e a s u r e s \ N u m e r o   d e   O r d e n & g t ; \ C O L U M N 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 N u m e r o   d e   O r d e n & g t ; - & l t ; M e a s u r e s \ N u m e r o   d e   O r d e n & g t ; \ M E A S U R E 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  f a c t u r a & g t ; - & l t ; M e a s u r e s \ F e c h a   f a c t u r a & g t ; 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  f a c t u r a & g t ; - & l t ; M e a s u r e s \ F e c h a   f a c t u r a & g t ; \ C O L U M N 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  f a c t u r a & g t ; - & l t ; M e a s u r e s \ F e c h a   f a c t u r a & g t ; \ M E A S U R E 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 c o c i n a 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 c o c i n a 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 P l a t o 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  d e l   P l a t o 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 O r d e n a d a 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 d e   P r e p a r a c i o n 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 C o l u m n s \ G a n a n c i a   B r u t a 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 C o l u m n s \ G a n a n c i a   N e t a 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 C o l u m n s \ M a r g e n   B e n e f i c i o 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 C o m e n s a l e s 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 d e   L l e g a d a 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 d e   S a l i d a 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 C o l u m n s \ M e s e r o   A s i g n a d o 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 S e r v i c i o 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 C o l u m n s \ M e t o d o 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 d e   l a 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  d e   O r i g e n 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 C o l u m n s \ P r i m e r   P l a t o 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 C o l u m n s \ S e g u n d o   P l a t o 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 C o l u m n s \ T e r c e r   P l a t o 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 C o l u m n s \ C u a r t o   P l a t o 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 C o l u m n s \ M o n t o   T o t a l   d e   l a   C u e n t a 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 d e   p e r m a n e n c i a 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 d e   P r e p a r a c i o n   ( M i n u t o s ) 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 d e   P r e p a r a c i o n   ( H o r a s ) 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 D e g u s t a c i o n 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 C o l u m n s \ O r d e n   C o b r a d a 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 2 0 2 4 - 0 9 - 1 9 T 1 3 : 5 3 : 1 0 . 2 9 4 5 9 9 8 + 0 2 : 0 0 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c o c i n a , s a l a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 c o c i n a 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o c i n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 N u m e r o   d e   O r d e n < / s t r i n g > < / k e y > < v a l u e > < i n t > 2 9 5 < / i n t > < / v a l u e > < / i t e m > < i t e m > < k e y > < s t r i n g > N u m e r o   d e   M e s a < / s t r i n g > < / k e y > < v a l u e > < i n t > 2 8 5 < / i n t > < / v a l u e > < / i t e m > < i t e m > < k e y > < s t r i n g > N o m b r e   d e l   P l a t o < / s t r i n g > < / k e y > < v a l u e > < i n t > 2 8 8 < / i n t > < / v a l u e > < / i t e m > < i t e m > < k e y > < s t r i n g > D e s c r i p c i o n   d e l   P l a t o < / s t r i n g > < / k e y > < v a l u e > < i n t > 3 4 0 < / i n t > < / v a l u e > < / i t e m > < i t e m > < k e y > < s t r i n g > C o s t o   U n i t a r i o < / s t r i n g > < / k e y > < v a l u e > < i n t > 2 4 9 < / i n t > < / v a l u e > < / i t e m > < i t e m > < k e y > < s t r i n g > P r e c i o   U n i t a r i o < / s t r i n g > < / k e y > < v a l u e > < i n t > 2 5 6 < / i n t > < / v a l u e > < / i t e m > < i t e m > < k e y > < s t r i n g > C a n t i d a d   O r d e n a d a < / s t r i n g > < / k e y > < v a l u e > < i n t > 3 1 7 < / i n t > < / v a l u e > < / i t e m > < i t e m > < k e y > < s t r i n g > T i e m p o   d e   P r e p a r a c i o n < / s t r i n g > < / k e y > < v a l u e > < i n t > 3 6 7 < / i n t > < / v a l u e > < / i t e m > < i t e m > < k e y > < s t r i n g > O b s e r v a c i o n e s < / s t r i n g > < / k e y > < v a l u e > < i n t > 2 5 7 < / i n t > < / v a l u e > < / i t e m > < i t e m > < k e y > < s t r i n g > G a n a n c i a   B r u t a < / s t r i n g > < / k e y > < v a l u e > < i n t > 2 6 5 < / i n t > < / v a l u e > < / i t e m > < i t e m > < k e y > < s t r i n g > G a n a n c i a   N e t a < / s t r i n g > < / k e y > < v a l u e > < i n t > 2 5 6 < / i n t > < / v a l u e > < / i t e m > < i t e m > < k e y > < s t r i n g > M a r g e n   B e n e f i c i o < / s t r i n g > < / k e y > < v a l u e > < i n t > 2 9 1 < / i n t > < / v a l u e > < / i t e m > < / C o l u m n W i d t h s > < C o l u m n D i s p l a y I n d e x > < i t e m > < k e y > < s t r i n g > N u m e r o   d e   O r d e n < / s t r i n g > < / k e y > < v a l u e > < i n t > 0 < / i n t > < / v a l u e > < / i t e m > < i t e m > < k e y > < s t r i n g > N u m e r o   d e   M e s a < / s t r i n g > < / k e y > < v a l u e > < i n t > 1 < / i n t > < / v a l u e > < / i t e m > < i t e m > < k e y > < s t r i n g > N o m b r e   d e l   P l a t o < / s t r i n g > < / k e y > < v a l u e > < i n t > 2 < / i n t > < / v a l u e > < / i t e m > < i t e m > < k e y > < s t r i n g > D e s c r i p c i o n   d e l   P l a t o < / s t r i n g > < / k e y > < v a l u e > < i n t > 3 < / i n t > < / v a l u e > < / i t e m > < i t e m > < k e y > < s t r i n g > C o s t o   U n i t a r i o < / s t r i n g > < / k e y > < v a l u e > < i n t > 4 < / i n t > < / v a l u e > < / i t e m > < i t e m > < k e y > < s t r i n g > P r e c i o   U n i t a r i o < / s t r i n g > < / k e y > < v a l u e > < i n t > 5 < / i n t > < / v a l u e > < / i t e m > < i t e m > < k e y > < s t r i n g > C a n t i d a d   O r d e n a d a < / s t r i n g > < / k e y > < v a l u e > < i n t > 6 < / i n t > < / v a l u e > < / i t e m > < i t e m > < k e y > < s t r i n g > T i e m p o   d e   P r e p a r a c i o n < / s t r i n g > < / k e y > < v a l u e > < i n t > 7 < / i n t > < / v a l u e > < / i t e m > < i t e m > < k e y > < s t r i n g > O b s e r v a c i o n e s < / s t r i n g > < / k e y > < v a l u e > < i n t > 8 < / i n t > < / v a l u e > < / i t e m > < i t e m > < k e y > < s t r i n g > G a n a n c i a   B r u t a < / s t r i n g > < / k e y > < v a l u e > < i n t > 9 < / i n t > < / v a l u e > < / i t e m > < i t e m > < k e y > < s t r i n g > G a n a n c i a   N e t a < / s t r i n g > < / k e y > < v a l u e > < i n t > 1 0 < / i n t > < / v a l u e > < / i t e m > < i t e m > < k e y > < s t r i n g > M a r g e n   B e n e f i c i o 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ED55C25-7E5B-4DD7-A298-CF0D054BD59E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117D1602-6B4E-45B8-B937-E5D4506B4960}">
  <ds:schemaRefs/>
</ds:datastoreItem>
</file>

<file path=customXml/itemProps11.xml><?xml version="1.0" encoding="utf-8"?>
<ds:datastoreItem xmlns:ds="http://schemas.openxmlformats.org/officeDocument/2006/customXml" ds:itemID="{1633FCD1-88B2-4B09-B0A5-6ED1A07BF5B3}">
  <ds:schemaRefs/>
</ds:datastoreItem>
</file>

<file path=customXml/itemProps12.xml><?xml version="1.0" encoding="utf-8"?>
<ds:datastoreItem xmlns:ds="http://schemas.openxmlformats.org/officeDocument/2006/customXml" ds:itemID="{789BDBD2-DF6D-4BB1-AC27-B92031E2B22F}">
  <ds:schemaRefs/>
</ds:datastoreItem>
</file>

<file path=customXml/itemProps13.xml><?xml version="1.0" encoding="utf-8"?>
<ds:datastoreItem xmlns:ds="http://schemas.openxmlformats.org/officeDocument/2006/customXml" ds:itemID="{3F5FA2A9-12BE-4163-872D-1BF47690DBA1}">
  <ds:schemaRefs/>
</ds:datastoreItem>
</file>

<file path=customXml/itemProps14.xml><?xml version="1.0" encoding="utf-8"?>
<ds:datastoreItem xmlns:ds="http://schemas.openxmlformats.org/officeDocument/2006/customXml" ds:itemID="{76BB90EC-C32F-46C8-8498-5985F862F1EB}">
  <ds:schemaRefs/>
</ds:datastoreItem>
</file>

<file path=customXml/itemProps15.xml><?xml version="1.0" encoding="utf-8"?>
<ds:datastoreItem xmlns:ds="http://schemas.openxmlformats.org/officeDocument/2006/customXml" ds:itemID="{F795B9A7-4C3C-432A-B8CE-11A3052A2D66}">
  <ds:schemaRefs/>
</ds:datastoreItem>
</file>

<file path=customXml/itemProps16.xml><?xml version="1.0" encoding="utf-8"?>
<ds:datastoreItem xmlns:ds="http://schemas.openxmlformats.org/officeDocument/2006/customXml" ds:itemID="{7887EDDB-4D24-4EE3-AD7A-57755C7DDA17}">
  <ds:schemaRefs/>
</ds:datastoreItem>
</file>

<file path=customXml/itemProps17.xml><?xml version="1.0" encoding="utf-8"?>
<ds:datastoreItem xmlns:ds="http://schemas.openxmlformats.org/officeDocument/2006/customXml" ds:itemID="{E4DC76BF-D188-46B7-8CC0-0EBA6C1D1097}">
  <ds:schemaRefs/>
</ds:datastoreItem>
</file>

<file path=customXml/itemProps18.xml><?xml version="1.0" encoding="utf-8"?>
<ds:datastoreItem xmlns:ds="http://schemas.openxmlformats.org/officeDocument/2006/customXml" ds:itemID="{CB6EB6A4-3124-4746-B9F8-EBBB24310951}">
  <ds:schemaRefs/>
</ds:datastoreItem>
</file>

<file path=customXml/itemProps2.xml><?xml version="1.0" encoding="utf-8"?>
<ds:datastoreItem xmlns:ds="http://schemas.openxmlformats.org/officeDocument/2006/customXml" ds:itemID="{C3AA8117-D81A-4898-B6DB-D7516EF2532E}">
  <ds:schemaRefs/>
</ds:datastoreItem>
</file>

<file path=customXml/itemProps3.xml><?xml version="1.0" encoding="utf-8"?>
<ds:datastoreItem xmlns:ds="http://schemas.openxmlformats.org/officeDocument/2006/customXml" ds:itemID="{585AED69-8237-4E70-8F38-007F0ECE7610}">
  <ds:schemaRefs/>
</ds:datastoreItem>
</file>

<file path=customXml/itemProps4.xml><?xml version="1.0" encoding="utf-8"?>
<ds:datastoreItem xmlns:ds="http://schemas.openxmlformats.org/officeDocument/2006/customXml" ds:itemID="{7D972ECA-829F-41AD-9CA5-ADD82FFF4CCA}">
  <ds:schemaRefs/>
</ds:datastoreItem>
</file>

<file path=customXml/itemProps5.xml><?xml version="1.0" encoding="utf-8"?>
<ds:datastoreItem xmlns:ds="http://schemas.openxmlformats.org/officeDocument/2006/customXml" ds:itemID="{C37161DE-9865-4B35-B40F-543BE49F5C6F}">
  <ds:schemaRefs/>
</ds:datastoreItem>
</file>

<file path=customXml/itemProps6.xml><?xml version="1.0" encoding="utf-8"?>
<ds:datastoreItem xmlns:ds="http://schemas.openxmlformats.org/officeDocument/2006/customXml" ds:itemID="{7BB42D51-C01C-4B08-A8B7-51574E961A80}">
  <ds:schemaRefs/>
</ds:datastoreItem>
</file>

<file path=customXml/itemProps7.xml><?xml version="1.0" encoding="utf-8"?>
<ds:datastoreItem xmlns:ds="http://schemas.openxmlformats.org/officeDocument/2006/customXml" ds:itemID="{5C8455EE-A401-46F8-8F01-C337ACB69740}">
  <ds:schemaRefs/>
</ds:datastoreItem>
</file>

<file path=customXml/itemProps8.xml><?xml version="1.0" encoding="utf-8"?>
<ds:datastoreItem xmlns:ds="http://schemas.openxmlformats.org/officeDocument/2006/customXml" ds:itemID="{5821A102-4E5A-4BBE-9F0C-CA00903DA499}">
  <ds:schemaRefs/>
</ds:datastoreItem>
</file>

<file path=customXml/itemProps9.xml><?xml version="1.0" encoding="utf-8"?>
<ds:datastoreItem xmlns:ds="http://schemas.openxmlformats.org/officeDocument/2006/customXml" ds:itemID="{9EEB6D6F-F29E-4910-AC8C-F7E30A462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cocina_df</vt:lpstr>
      <vt:lpstr>sala_df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Fores</dc:creator>
  <cp:lastModifiedBy>Victor Fores</cp:lastModifiedBy>
  <dcterms:created xsi:type="dcterms:W3CDTF">2015-06-05T18:17:20Z</dcterms:created>
  <dcterms:modified xsi:type="dcterms:W3CDTF">2024-09-19T11:53:11Z</dcterms:modified>
</cp:coreProperties>
</file>