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adc4718747d5f6/Documents/2022/dhbw/Software Engineering/CollabCanvas/Risiko_und_Struktur/"/>
    </mc:Choice>
  </mc:AlternateContent>
  <xr:revisionPtr revIDLastSave="901" documentId="8_{9AEE33AD-981C-2847-8F83-C81F1797E747}" xr6:coauthVersionLast="47" xr6:coauthVersionMax="47" xr10:uidLastSave="{4A9D2D84-C778-7A47-A5F3-ABC3CA313853}"/>
  <bookViews>
    <workbookView xWindow="0" yWindow="460" windowWidth="40960" windowHeight="23620" activeTab="1" xr2:uid="{EF2B6F8B-1F07-2F47-A1F1-AE5367E8F51D}"/>
  </bookViews>
  <sheets>
    <sheet name="Zeiten" sheetId="1" r:id="rId1"/>
    <sheet name="Statistik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" l="1"/>
  <c r="B24" i="2"/>
  <c r="B23" i="2"/>
  <c r="B22" i="2"/>
  <c r="B21" i="2"/>
  <c r="B20" i="2"/>
  <c r="B9" i="2"/>
  <c r="B11" i="2" s="1"/>
  <c r="B7" i="2"/>
  <c r="B6" i="2"/>
  <c r="B5" i="2"/>
  <c r="B3" i="2"/>
  <c r="B4" i="2"/>
  <c r="B2" i="2"/>
  <c r="B8" i="2" l="1"/>
  <c r="C3" i="2"/>
  <c r="C4" i="2" s="1"/>
  <c r="C5" i="2" s="1"/>
  <c r="C6" i="2" s="1"/>
  <c r="C7" i="2" s="1"/>
</calcChain>
</file>

<file path=xl/sharedStrings.xml><?xml version="1.0" encoding="utf-8"?>
<sst xmlns="http://schemas.openxmlformats.org/spreadsheetml/2006/main" count="496" uniqueCount="89">
  <si>
    <t>ZUWEISUNG PHASE</t>
  </si>
  <si>
    <t>Person</t>
  </si>
  <si>
    <t>Was wurde getan?</t>
  </si>
  <si>
    <t>Stundenanzahl</t>
  </si>
  <si>
    <t>1.0</t>
  </si>
  <si>
    <t>Product Pitch</t>
  </si>
  <si>
    <t>Maximilian</t>
  </si>
  <si>
    <t>Erstellen Product Pitch</t>
  </si>
  <si>
    <t>2.0</t>
  </si>
  <si>
    <t>Anforderungsanalyse</t>
  </si>
  <si>
    <t>Victor</t>
  </si>
  <si>
    <t>3.0</t>
  </si>
  <si>
    <t>Architektur (Entwurf)</t>
  </si>
  <si>
    <t>Sinan</t>
  </si>
  <si>
    <t>4.0</t>
  </si>
  <si>
    <t>Implementierung</t>
  </si>
  <si>
    <t>David</t>
  </si>
  <si>
    <t>5.0</t>
  </si>
  <si>
    <t>Test</t>
  </si>
  <si>
    <t>Kai</t>
  </si>
  <si>
    <t>6.0</t>
  </si>
  <si>
    <t>Übergabe und Inbetriebnahme</t>
  </si>
  <si>
    <t>Tim</t>
  </si>
  <si>
    <t>Erstellung Elevator Pitch</t>
  </si>
  <si>
    <t>Erstellung und Haltung Elevator Pitch</t>
  </si>
  <si>
    <t>Ausarbeitung Pflichtenhefts und Anforderungen</t>
  </si>
  <si>
    <t>Fertigstellen des Pflichtenhefts</t>
  </si>
  <si>
    <t>Kundenwünsche gesammelt und Änderungsliste erstellt</t>
  </si>
  <si>
    <t>Pflichtenheft an Kundenwünsche angepasst</t>
  </si>
  <si>
    <t>Erstellung Projektstrukturplan &amp; Risikobewertung</t>
  </si>
  <si>
    <t>Fertigstellung Projektstrukturplan &amp; Risikobewertung</t>
  </si>
  <si>
    <t>Architekturplan</t>
  </si>
  <si>
    <t>Architekturplan Fertigstellung</t>
  </si>
  <si>
    <t>Entwicklung</t>
  </si>
  <si>
    <t>Entwicklung, Aufsetzen Projektstruktur</t>
  </si>
  <si>
    <t>Start der Frontend-Implementierung</t>
  </si>
  <si>
    <t>Entwicklung Server Applikation: HttpServer und Datenbank</t>
  </si>
  <si>
    <t>Entwicklung: Canvas resizing und performane, libraries</t>
  </si>
  <si>
    <t>Entwicklung: Canvas imagedata, storing, api endpoint</t>
  </si>
  <si>
    <t>Entwicklung: Navigation mit Maus und Anpassungen im Frontend</t>
  </si>
  <si>
    <t>Entwicklung: Formular zum Erstellen von Räumen</t>
  </si>
  <si>
    <t>Entwicklung: Canvas frontend fixes, Room data reading</t>
  </si>
  <si>
    <t>Entwicklung: Implementierung von Codes, SQL fixes, Data saving</t>
  </si>
  <si>
    <t>RoomDivision</t>
  </si>
  <si>
    <t>Entwicklung: Neuimplementierung des Renderings</t>
  </si>
  <si>
    <t>Überarbeitung und API-Einbindung home.html</t>
  </si>
  <si>
    <t>Mobile Zoom&amp;Pan, Backend Endpoints (imgdata, ...), Frontend Cleanup</t>
  </si>
  <si>
    <t>Entwicklung: Frontend</t>
  </si>
  <si>
    <t>roomCreate endpoint, roomDivision algo</t>
  </si>
  <si>
    <t>Raumerstellung, roomDivision algo</t>
  </si>
  <si>
    <t>imgdata loading frontend, color palette rewrite</t>
  </si>
  <si>
    <t>pixel set api endpoint, color palette adjusted</t>
  </si>
  <si>
    <t>Auth endpoints, sessions</t>
  </si>
  <si>
    <t>Frontend, delay between placing pixels</t>
  </si>
  <si>
    <t>roomCreate conflict, pixelDelay, comments and cleanup</t>
  </si>
  <si>
    <t>roomCode authorization</t>
  </si>
  <si>
    <t>CanvasChangeTracker</t>
  </si>
  <si>
    <t>Anzeige des zuletzt bearbeiteten</t>
  </si>
  <si>
    <t>AuthSystem</t>
  </si>
  <si>
    <t xml:space="preserve">Pixel Delay und Auth </t>
  </si>
  <si>
    <t>Diverses</t>
  </si>
  <si>
    <t>Anzeige des DisplayNames</t>
  </si>
  <si>
    <t>editing.js, verschiedenes</t>
  </si>
  <si>
    <t xml:space="preserve">verschiedenes, Frontend, Delete Prozess </t>
  </si>
  <si>
    <t>RoomCreate and Divisions</t>
  </si>
  <si>
    <t>TestCases erstellt &amp; Testing</t>
  </si>
  <si>
    <t>Entwicklung: Frontendseitige Validierung der Nutzereingaben im Formular zum Erstellen von Räumen</t>
  </si>
  <si>
    <t>Entwicklung: Code-Dokumentation, Testing</t>
  </si>
  <si>
    <t>Displaynames</t>
  </si>
  <si>
    <t>AuthSystem and Displaynames</t>
  </si>
  <si>
    <t>AuthEndpoint Integration</t>
  </si>
  <si>
    <t>Frontend: Division-Kennzeichnung und Zoom-Buttons</t>
  </si>
  <si>
    <t>Testing</t>
  </si>
  <si>
    <t>Präsentationsvorbereitung, Abschlussarbeiten</t>
  </si>
  <si>
    <t>Präsentationsvorbereitung, Testen</t>
  </si>
  <si>
    <t>Testing, Abschlusspräsentation</t>
  </si>
  <si>
    <t>Präsentation</t>
  </si>
  <si>
    <t>Vorbereitung von Dokumenten und Code für die Abgabe</t>
  </si>
  <si>
    <t>Bereich</t>
  </si>
  <si>
    <t>Stunden</t>
  </si>
  <si>
    <t>Addierung</t>
  </si>
  <si>
    <t>2.0 bis 6.0</t>
  </si>
  <si>
    <t>Gesamt:</t>
  </si>
  <si>
    <t xml:space="preserve"> </t>
  </si>
  <si>
    <t>Von</t>
  </si>
  <si>
    <t>Verwendet:</t>
  </si>
  <si>
    <t>frontend code cleanup</t>
  </si>
  <si>
    <t>Maxmilian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</si>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</sst>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2"/>
      <color theme="1"/>
      <name val="Calibri"/>
      <family val="2"/>
      <scheme val="minor"/>
    </font>
    <font>
      <sz val="12"/>
      <color theme="1"/>
      <name val="Avenir"/>
      <family val="2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Avenir Book"/>
      <family val="2"/>
    </font>
    <font>
      <sz val="12"/>
      <color theme="1"/>
      <name val="Avenir"/>
      <family val="2"/>
    </font>
    <font>
      <sz val="12"/>
      <color rgb="FF000000"/>
      <name val="Calibri"/>
      <family val="2"/>
    </font>
    <font>
      <sz val="12"/>
      <color rgb="FF000000"/>
      <name val="Avenir Boo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1" fillId="0" borderId="0" xfId="0" applyFont="1" applyAlignment="1">
      <alignment vertical="center" wrapText="1"/>
    </xf>
    <xf numFmtId="0" fontId="3" fillId="0" borderId="0" xfId="0" applyFont="1"/>
    <xf numFmtId="164" fontId="3" fillId="0" borderId="0" xfId="1" applyNumberFormat="1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4" fillId="0" borderId="10" xfId="0" applyFont="1" applyBorder="1" applyAlignment="1">
      <alignment vertical="center" wrapText="1"/>
    </xf>
    <xf numFmtId="0" fontId="4" fillId="0" borderId="1" xfId="0" applyFont="1" applyBorder="1"/>
    <xf numFmtId="0" fontId="4" fillId="0" borderId="2" xfId="0" applyFont="1" applyBorder="1"/>
    <xf numFmtId="0" fontId="0" fillId="0" borderId="4" xfId="0" applyBorder="1"/>
    <xf numFmtId="0" fontId="0" fillId="0" borderId="1" xfId="0" applyBorder="1"/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Border="1"/>
    <xf numFmtId="0" fontId="6" fillId="0" borderId="0" xfId="0" applyFont="1" applyFill="1" applyBorder="1"/>
    <xf numFmtId="0" fontId="1" fillId="0" borderId="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2" borderId="1" xfId="0" applyFont="1" applyFill="1" applyBorder="1"/>
    <xf numFmtId="0" fontId="4" fillId="0" borderId="15" xfId="0" applyFont="1" applyBorder="1"/>
    <xf numFmtId="0" fontId="7" fillId="0" borderId="14" xfId="0" applyFont="1" applyFill="1" applyBorder="1"/>
    <xf numFmtId="0" fontId="4" fillId="0" borderId="13" xfId="0" applyFont="1" applyBorder="1"/>
    <xf numFmtId="0" fontId="1" fillId="0" borderId="13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Stundenverteilung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57-4C7F-96C4-E1970B2DA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57-4C7F-96C4-E1970B2DA7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57-4C7F-96C4-E1970B2DA7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57-4C7F-96C4-E1970B2DA7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57-4C7F-96C4-E1970B2DA7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57-4C7F-96C4-E1970B2DA7C3}"/>
              </c:ext>
            </c:extLst>
          </c:dPt>
          <c:cat>
            <c:strRef>
              <c:f>Statistik!$A$2:$A$7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Statistik!$B$2:$B$7</c:f>
              <c:numCache>
                <c:formatCode>General</c:formatCode>
                <c:ptCount val="6"/>
                <c:pt idx="0">
                  <c:v>18</c:v>
                </c:pt>
                <c:pt idx="1">
                  <c:v>68.5</c:v>
                </c:pt>
                <c:pt idx="2">
                  <c:v>68.5</c:v>
                </c:pt>
                <c:pt idx="3">
                  <c:v>172</c:v>
                </c:pt>
                <c:pt idx="4">
                  <c:v>21</c:v>
                </c:pt>
                <c:pt idx="5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B-4B25-8A6A-5AB69EF2D34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A57-4C7F-96C4-E1970B2DA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A57-4C7F-96C4-E1970B2DA7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A57-4C7F-96C4-E1970B2DA7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A57-4C7F-96C4-E1970B2DA7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A57-4C7F-96C4-E1970B2DA7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A57-4C7F-96C4-E1970B2DA7C3}"/>
              </c:ext>
            </c:extLst>
          </c:dPt>
          <c:cat>
            <c:strRef>
              <c:f>Statistik!$A$2:$A$7</c:f>
              <c:strCach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strCache>
            </c:strRef>
          </c:cat>
          <c:val>
            <c:numRef>
              <c:f>Statistik!$C$2:$C$7</c:f>
              <c:numCache>
                <c:formatCode>General</c:formatCode>
                <c:ptCount val="6"/>
                <c:pt idx="0">
                  <c:v>18</c:v>
                </c:pt>
                <c:pt idx="1">
                  <c:v>68.5</c:v>
                </c:pt>
                <c:pt idx="2">
                  <c:v>137</c:v>
                </c:pt>
                <c:pt idx="3">
                  <c:v>309</c:v>
                </c:pt>
                <c:pt idx="4">
                  <c:v>330</c:v>
                </c:pt>
                <c:pt idx="5">
                  <c:v>342.5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B-4B25-8A6A-5AB69EF2D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357188</xdr:colOff>
      <xdr:row>0</xdr:row>
      <xdr:rowOff>197726</xdr:rowOff>
    </xdr:from>
    <xdr:to>
      <xdr:col>9</xdr:col>
      <xdr:colOff>15767</xdr:colOff>
      <xdr:row>15</xdr:row>
      <xdr:rowOff>87312</xdr:rowOff>
    </xdr:to>
    <xdr:graphicFrame macro="">
      <xdr:nvGraphicFramePr>
        <xdr:cNvPr id="51" name="Diagramm 1">
          <a:extLst>
            <a:ext uri="{FF2B5EF4-FFF2-40B4-BE49-F238E27FC236}">
              <a16:creationId xmlns:a16="http://schemas.microsoft.com/office/drawing/2014/main" id="{DC59C7FE-BB56-AC08-8246-7A47FA582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F87D-9EBA-1142-8512-497E3088783C}">
  <dimension ref="A1:J224"/>
  <sheetViews>
    <sheetView topLeftCell="A138" zoomScale="125" zoomScaleNormal="115" workbookViewId="0">
      <selection activeCell="A3" sqref="A3:A8"/>
    </sheetView>
  </sheetViews>
  <sheetFormatPr baseColWidth="10" defaultColWidth="11" defaultRowHeight="16"/>
  <cols>
    <col min="2" max="2" width="64.6640625" customWidth="1"/>
    <col min="3" max="3" width="20.1640625" customWidth="1"/>
    <col min="4" max="4" width="17.6640625" bestFit="1" customWidth="1"/>
  </cols>
  <sheetData>
    <row r="1" spans="1:9" ht="17" thickBot="1">
      <c r="A1" s="5">
        <v>44657</v>
      </c>
      <c r="D1" t="s">
        <v>0</v>
      </c>
    </row>
    <row r="2" spans="1:9" ht="19" thickBot="1">
      <c r="A2" s="1" t="s">
        <v>1</v>
      </c>
      <c r="B2" s="2" t="s">
        <v>2</v>
      </c>
      <c r="C2" s="2" t="s">
        <v>3</v>
      </c>
      <c r="H2" t="s">
        <v>4</v>
      </c>
      <c r="I2" t="s">
        <v>5</v>
      </c>
    </row>
    <row r="3" spans="1:9" ht="19" thickBot="1">
      <c r="A3" s="3" t="s">
        <v>6</v>
      </c>
      <c r="B3" s="4" t="s">
        <v>7</v>
      </c>
      <c r="C3" s="4">
        <v>3</v>
      </c>
      <c r="D3" t="s">
        <v>4</v>
      </c>
      <c r="H3" t="s">
        <v>8</v>
      </c>
      <c r="I3" t="s">
        <v>9</v>
      </c>
    </row>
    <row r="4" spans="1:9" ht="19" thickBot="1">
      <c r="A4" s="3" t="s">
        <v>10</v>
      </c>
      <c r="B4" s="4" t="s">
        <v>7</v>
      </c>
      <c r="C4" s="4">
        <v>3</v>
      </c>
      <c r="D4" t="s">
        <v>4</v>
      </c>
      <c r="H4" t="s">
        <v>11</v>
      </c>
      <c r="I4" t="s">
        <v>12</v>
      </c>
    </row>
    <row r="5" spans="1:9" ht="19" thickBot="1">
      <c r="A5" s="3" t="s">
        <v>13</v>
      </c>
      <c r="B5" s="4" t="s">
        <v>7</v>
      </c>
      <c r="C5" s="4">
        <v>3</v>
      </c>
      <c r="D5" t="s">
        <v>4</v>
      </c>
      <c r="H5" t="s">
        <v>14</v>
      </c>
      <c r="I5" t="s">
        <v>15</v>
      </c>
    </row>
    <row r="6" spans="1:9" ht="19" thickBot="1">
      <c r="A6" s="3" t="s">
        <v>16</v>
      </c>
      <c r="B6" s="4" t="s">
        <v>7</v>
      </c>
      <c r="C6" s="4">
        <v>3</v>
      </c>
      <c r="D6" t="s">
        <v>4</v>
      </c>
      <c r="H6" t="s">
        <v>17</v>
      </c>
      <c r="I6" t="s">
        <v>18</v>
      </c>
    </row>
    <row r="7" spans="1:9" ht="19" thickBot="1">
      <c r="A7" s="3" t="s">
        <v>19</v>
      </c>
      <c r="B7" s="4" t="s">
        <v>7</v>
      </c>
      <c r="C7" s="4">
        <v>3</v>
      </c>
      <c r="D7" t="s">
        <v>4</v>
      </c>
      <c r="H7" t="s">
        <v>20</v>
      </c>
      <c r="I7" t="s">
        <v>21</v>
      </c>
    </row>
    <row r="8" spans="1:9" ht="19" thickBot="1">
      <c r="A8" s="3" t="s">
        <v>22</v>
      </c>
      <c r="B8" s="4" t="s">
        <v>7</v>
      </c>
      <c r="C8" s="4">
        <v>3</v>
      </c>
      <c r="D8" t="s">
        <v>4</v>
      </c>
    </row>
    <row r="10" spans="1:9" ht="17" thickBot="1">
      <c r="A10" s="5">
        <v>44662</v>
      </c>
    </row>
    <row r="11" spans="1:9" ht="19" thickBot="1">
      <c r="A11" s="1" t="s">
        <v>1</v>
      </c>
      <c r="B11" s="2" t="s">
        <v>2</v>
      </c>
      <c r="C11" s="2" t="s">
        <v>3</v>
      </c>
    </row>
    <row r="12" spans="1:9" ht="19" thickBot="1">
      <c r="A12" s="3" t="s">
        <v>6</v>
      </c>
      <c r="B12" s="4" t="s">
        <v>23</v>
      </c>
      <c r="C12" s="4">
        <v>3</v>
      </c>
    </row>
    <row r="13" spans="1:9" ht="19" thickBot="1">
      <c r="A13" s="3" t="s">
        <v>13</v>
      </c>
      <c r="B13" s="4" t="s">
        <v>24</v>
      </c>
      <c r="C13" s="4">
        <v>3</v>
      </c>
    </row>
    <row r="14" spans="1:9" ht="19" thickBot="1">
      <c r="A14" s="3" t="s">
        <v>19</v>
      </c>
      <c r="B14" s="4" t="s">
        <v>23</v>
      </c>
      <c r="C14" s="4">
        <v>3</v>
      </c>
    </row>
    <row r="15" spans="1:9" ht="19" thickBot="1">
      <c r="A15" s="3" t="s">
        <v>22</v>
      </c>
      <c r="B15" s="4" t="s">
        <v>23</v>
      </c>
      <c r="C15" s="4">
        <v>3</v>
      </c>
    </row>
    <row r="17" spans="1:4" ht="17" thickBot="1">
      <c r="A17" s="5">
        <v>44671</v>
      </c>
    </row>
    <row r="18" spans="1:4" ht="19" thickBot="1">
      <c r="A18" s="1" t="s">
        <v>1</v>
      </c>
      <c r="B18" s="2" t="s">
        <v>2</v>
      </c>
      <c r="C18" s="2" t="s">
        <v>3</v>
      </c>
    </row>
    <row r="19" spans="1:4" ht="19" thickBot="1">
      <c r="A19" s="3" t="s">
        <v>6</v>
      </c>
      <c r="B19" s="4" t="s">
        <v>9</v>
      </c>
      <c r="C19" s="4">
        <v>3</v>
      </c>
      <c r="D19" t="s">
        <v>8</v>
      </c>
    </row>
    <row r="20" spans="1:4" ht="19" thickBot="1">
      <c r="A20" s="3" t="s">
        <v>10</v>
      </c>
      <c r="B20" s="4" t="s">
        <v>9</v>
      </c>
      <c r="C20" s="4">
        <v>3</v>
      </c>
      <c r="D20" t="s">
        <v>8</v>
      </c>
    </row>
    <row r="21" spans="1:4" ht="19" thickBot="1">
      <c r="A21" s="3" t="s">
        <v>13</v>
      </c>
      <c r="B21" s="4" t="s">
        <v>9</v>
      </c>
      <c r="C21" s="4">
        <v>3</v>
      </c>
      <c r="D21" t="s">
        <v>8</v>
      </c>
    </row>
    <row r="22" spans="1:4" ht="19" thickBot="1">
      <c r="A22" s="3" t="s">
        <v>19</v>
      </c>
      <c r="B22" s="4" t="s">
        <v>9</v>
      </c>
      <c r="C22" s="4">
        <v>3</v>
      </c>
      <c r="D22" t="s">
        <v>8</v>
      </c>
    </row>
    <row r="23" spans="1:4" ht="19" thickBot="1">
      <c r="A23" s="3" t="s">
        <v>22</v>
      </c>
      <c r="B23" s="4" t="s">
        <v>9</v>
      </c>
      <c r="C23" s="4">
        <v>3</v>
      </c>
      <c r="D23" t="s">
        <v>8</v>
      </c>
    </row>
    <row r="25" spans="1:4" ht="17" thickBot="1">
      <c r="A25" s="5">
        <v>44677</v>
      </c>
    </row>
    <row r="26" spans="1:4" ht="19" thickBot="1">
      <c r="A26" s="1" t="s">
        <v>1</v>
      </c>
      <c r="B26" s="2" t="s">
        <v>2</v>
      </c>
      <c r="C26" s="2" t="s">
        <v>3</v>
      </c>
    </row>
    <row r="27" spans="1:4" ht="19" thickBot="1">
      <c r="A27" s="3" t="s">
        <v>6</v>
      </c>
      <c r="B27" s="4" t="s">
        <v>25</v>
      </c>
      <c r="C27" s="4">
        <v>4</v>
      </c>
      <c r="D27" t="s">
        <v>8</v>
      </c>
    </row>
    <row r="28" spans="1:4" ht="19" thickBot="1">
      <c r="A28" s="3" t="s">
        <v>10</v>
      </c>
      <c r="B28" s="4" t="s">
        <v>25</v>
      </c>
      <c r="C28" s="4">
        <v>4</v>
      </c>
      <c r="D28" t="s">
        <v>8</v>
      </c>
    </row>
    <row r="29" spans="1:4" ht="19" thickBot="1">
      <c r="A29" s="3" t="s">
        <v>13</v>
      </c>
      <c r="B29" s="4" t="s">
        <v>25</v>
      </c>
      <c r="C29" s="4">
        <v>4</v>
      </c>
      <c r="D29" t="s">
        <v>8</v>
      </c>
    </row>
    <row r="30" spans="1:4" ht="19" thickBot="1">
      <c r="A30" s="3" t="s">
        <v>16</v>
      </c>
      <c r="B30" s="4" t="s">
        <v>25</v>
      </c>
      <c r="C30" s="4">
        <v>1</v>
      </c>
      <c r="D30" t="s">
        <v>8</v>
      </c>
    </row>
    <row r="31" spans="1:4" ht="19" thickBot="1">
      <c r="A31" s="3" t="s">
        <v>19</v>
      </c>
      <c r="B31" s="4" t="s">
        <v>25</v>
      </c>
      <c r="C31" s="4">
        <v>4</v>
      </c>
      <c r="D31" t="s">
        <v>8</v>
      </c>
    </row>
    <row r="32" spans="1:4" ht="19" thickBot="1">
      <c r="A32" s="3" t="s">
        <v>22</v>
      </c>
      <c r="B32" s="4" t="s">
        <v>25</v>
      </c>
      <c r="C32" s="4">
        <v>4</v>
      </c>
      <c r="D32" t="s">
        <v>8</v>
      </c>
    </row>
    <row r="34" spans="1:4" ht="17" thickBot="1">
      <c r="A34" s="5">
        <v>44678</v>
      </c>
    </row>
    <row r="35" spans="1:4" ht="19" thickBot="1">
      <c r="A35" s="1" t="s">
        <v>1</v>
      </c>
      <c r="B35" s="2" t="s">
        <v>2</v>
      </c>
      <c r="C35" s="2" t="s">
        <v>3</v>
      </c>
    </row>
    <row r="36" spans="1:4" ht="19" thickBot="1">
      <c r="A36" s="3" t="s">
        <v>6</v>
      </c>
      <c r="B36" s="4" t="s">
        <v>26</v>
      </c>
      <c r="C36" s="4">
        <v>1</v>
      </c>
      <c r="D36" t="s">
        <v>8</v>
      </c>
    </row>
    <row r="37" spans="1:4" ht="19" thickBot="1">
      <c r="A37" s="3" t="s">
        <v>13</v>
      </c>
      <c r="B37" s="4" t="s">
        <v>26</v>
      </c>
      <c r="C37" s="4">
        <v>1</v>
      </c>
      <c r="D37" t="s">
        <v>8</v>
      </c>
    </row>
    <row r="38" spans="1:4" ht="19" thickBot="1">
      <c r="A38" s="3" t="s">
        <v>16</v>
      </c>
      <c r="B38" s="4" t="s">
        <v>26</v>
      </c>
      <c r="C38" s="4">
        <v>1</v>
      </c>
      <c r="D38" t="s">
        <v>8</v>
      </c>
    </row>
    <row r="39" spans="1:4" ht="19" thickBot="1">
      <c r="A39" s="3" t="s">
        <v>22</v>
      </c>
      <c r="B39" s="4" t="s">
        <v>26</v>
      </c>
      <c r="C39" s="4">
        <v>3</v>
      </c>
      <c r="D39" t="s">
        <v>8</v>
      </c>
    </row>
    <row r="41" spans="1:4" ht="17" thickBot="1">
      <c r="A41" s="5">
        <v>44679</v>
      </c>
    </row>
    <row r="42" spans="1:4" ht="19" thickBot="1">
      <c r="A42" s="1" t="s">
        <v>1</v>
      </c>
      <c r="B42" s="2" t="s">
        <v>2</v>
      </c>
      <c r="C42" s="2" t="s">
        <v>3</v>
      </c>
    </row>
    <row r="43" spans="1:4" ht="19" thickBot="1">
      <c r="A43" s="3" t="s">
        <v>6</v>
      </c>
      <c r="B43" s="4" t="s">
        <v>27</v>
      </c>
      <c r="C43" s="4">
        <v>0.5</v>
      </c>
      <c r="D43" t="s">
        <v>8</v>
      </c>
    </row>
    <row r="44" spans="1:4" ht="19" thickBot="1">
      <c r="A44" s="3" t="s">
        <v>10</v>
      </c>
      <c r="B44" s="4" t="s">
        <v>27</v>
      </c>
      <c r="C44" s="4">
        <v>0.5</v>
      </c>
      <c r="D44" t="s">
        <v>8</v>
      </c>
    </row>
    <row r="45" spans="1:4" ht="19" thickBot="1">
      <c r="A45" s="3" t="s">
        <v>13</v>
      </c>
      <c r="B45" s="4" t="s">
        <v>27</v>
      </c>
      <c r="C45" s="4">
        <v>0.5</v>
      </c>
      <c r="D45" t="s">
        <v>8</v>
      </c>
    </row>
    <row r="46" spans="1:4" ht="19" thickBot="1">
      <c r="A46" s="3" t="s">
        <v>16</v>
      </c>
      <c r="B46" s="4" t="s">
        <v>27</v>
      </c>
      <c r="C46" s="4">
        <v>0.5</v>
      </c>
      <c r="D46" t="s">
        <v>8</v>
      </c>
    </row>
    <row r="47" spans="1:4" ht="19" thickBot="1">
      <c r="A47" s="3" t="s">
        <v>19</v>
      </c>
      <c r="B47" s="4" t="s">
        <v>27</v>
      </c>
      <c r="C47" s="4">
        <v>0.5</v>
      </c>
      <c r="D47" t="s">
        <v>8</v>
      </c>
    </row>
    <row r="48" spans="1:4" ht="19" thickBot="1">
      <c r="A48" s="3" t="s">
        <v>22</v>
      </c>
      <c r="B48" s="4" t="s">
        <v>27</v>
      </c>
      <c r="C48" s="4">
        <v>0.5</v>
      </c>
      <c r="D48" t="s">
        <v>8</v>
      </c>
    </row>
    <row r="50" spans="1:4" ht="17" thickBot="1">
      <c r="A50" s="5">
        <v>44683</v>
      </c>
    </row>
    <row r="51" spans="1:4" ht="19" thickBot="1">
      <c r="A51" s="1" t="s">
        <v>1</v>
      </c>
      <c r="B51" s="2" t="s">
        <v>2</v>
      </c>
      <c r="C51" s="2" t="s">
        <v>3</v>
      </c>
    </row>
    <row r="52" spans="1:4" ht="19" thickBot="1">
      <c r="A52" s="3" t="s">
        <v>22</v>
      </c>
      <c r="B52" s="4" t="s">
        <v>28</v>
      </c>
      <c r="C52" s="4">
        <v>3</v>
      </c>
      <c r="D52" t="s">
        <v>8</v>
      </c>
    </row>
    <row r="53" spans="1:4" ht="19" thickBot="1">
      <c r="A53" s="3" t="s">
        <v>10</v>
      </c>
      <c r="B53" s="4" t="s">
        <v>28</v>
      </c>
      <c r="C53" s="4">
        <v>2</v>
      </c>
      <c r="D53" t="s">
        <v>8</v>
      </c>
    </row>
    <row r="54" spans="1:4" ht="19" thickBot="1">
      <c r="A54" s="3" t="s">
        <v>19</v>
      </c>
      <c r="B54" s="4" t="s">
        <v>28</v>
      </c>
      <c r="C54" s="4">
        <v>2.5</v>
      </c>
      <c r="D54" t="s">
        <v>8</v>
      </c>
    </row>
    <row r="56" spans="1:4" ht="17" thickBot="1">
      <c r="A56" s="5">
        <v>44685</v>
      </c>
    </row>
    <row r="57" spans="1:4" ht="19" thickBot="1">
      <c r="A57" s="1" t="s">
        <v>1</v>
      </c>
      <c r="B57" s="2" t="s">
        <v>2</v>
      </c>
      <c r="C57" s="2" t="s">
        <v>3</v>
      </c>
    </row>
    <row r="58" spans="1:4" ht="19" thickBot="1">
      <c r="A58" s="3" t="s">
        <v>6</v>
      </c>
      <c r="B58" s="4" t="s">
        <v>29</v>
      </c>
      <c r="C58" s="4">
        <v>2</v>
      </c>
      <c r="D58" t="s">
        <v>8</v>
      </c>
    </row>
    <row r="59" spans="1:4" ht="19" thickBot="1">
      <c r="A59" s="3" t="s">
        <v>10</v>
      </c>
      <c r="B59" s="4" t="s">
        <v>29</v>
      </c>
      <c r="C59" s="4">
        <v>2</v>
      </c>
      <c r="D59" t="s">
        <v>8</v>
      </c>
    </row>
    <row r="60" spans="1:4" ht="19" thickBot="1">
      <c r="A60" s="3" t="s">
        <v>13</v>
      </c>
      <c r="B60" s="4" t="s">
        <v>29</v>
      </c>
      <c r="C60" s="4">
        <v>2</v>
      </c>
      <c r="D60" t="s">
        <v>8</v>
      </c>
    </row>
    <row r="61" spans="1:4" ht="19" thickBot="1">
      <c r="A61" s="3" t="s">
        <v>16</v>
      </c>
      <c r="B61" s="4" t="s">
        <v>29</v>
      </c>
      <c r="C61" s="4">
        <v>2</v>
      </c>
      <c r="D61" t="s">
        <v>8</v>
      </c>
    </row>
    <row r="62" spans="1:4" ht="19" thickBot="1">
      <c r="A62" s="3" t="s">
        <v>19</v>
      </c>
      <c r="B62" s="4" t="s">
        <v>29</v>
      </c>
      <c r="C62" s="4">
        <v>2</v>
      </c>
      <c r="D62" t="s">
        <v>8</v>
      </c>
    </row>
    <row r="63" spans="1:4" ht="19" thickBot="1">
      <c r="A63" s="3" t="s">
        <v>22</v>
      </c>
      <c r="B63" s="4" t="s">
        <v>29</v>
      </c>
      <c r="C63" s="4">
        <v>2</v>
      </c>
      <c r="D63" t="s">
        <v>8</v>
      </c>
    </row>
    <row r="65" spans="1:4" ht="17" thickBot="1">
      <c r="A65" s="5">
        <v>44691</v>
      </c>
    </row>
    <row r="66" spans="1:4" ht="19" thickBot="1">
      <c r="A66" s="1" t="s">
        <v>1</v>
      </c>
      <c r="B66" s="2" t="s">
        <v>2</v>
      </c>
      <c r="C66" s="2" t="s">
        <v>3</v>
      </c>
    </row>
    <row r="67" spans="1:4" ht="19" thickBot="1">
      <c r="A67" s="3" t="s">
        <v>6</v>
      </c>
      <c r="B67" s="4" t="s">
        <v>30</v>
      </c>
      <c r="C67" s="4">
        <v>1</v>
      </c>
      <c r="D67" t="s">
        <v>8</v>
      </c>
    </row>
    <row r="68" spans="1:4" ht="19" thickBot="1">
      <c r="A68" s="3" t="s">
        <v>10</v>
      </c>
      <c r="B68" s="4" t="s">
        <v>30</v>
      </c>
      <c r="C68" s="4">
        <v>1</v>
      </c>
      <c r="D68" t="s">
        <v>8</v>
      </c>
    </row>
    <row r="69" spans="1:4" ht="19" thickBot="1">
      <c r="A69" s="3" t="s">
        <v>19</v>
      </c>
      <c r="B69" s="4" t="s">
        <v>30</v>
      </c>
      <c r="C69" s="4">
        <v>1</v>
      </c>
      <c r="D69" t="s">
        <v>8</v>
      </c>
    </row>
    <row r="70" spans="1:4" ht="19" thickBot="1">
      <c r="A70" s="3" t="s">
        <v>22</v>
      </c>
      <c r="B70" s="4" t="s">
        <v>30</v>
      </c>
      <c r="C70" s="4">
        <v>1</v>
      </c>
      <c r="D70" t="s">
        <v>8</v>
      </c>
    </row>
    <row r="72" spans="1:4" ht="17" thickBot="1">
      <c r="A72" s="5">
        <v>44696</v>
      </c>
    </row>
    <row r="73" spans="1:4" ht="19" thickBot="1">
      <c r="A73" s="1" t="s">
        <v>1</v>
      </c>
      <c r="B73" s="2" t="s">
        <v>2</v>
      </c>
      <c r="C73" s="2" t="s">
        <v>3</v>
      </c>
    </row>
    <row r="74" spans="1:4" ht="19" thickBot="1">
      <c r="A74" s="3" t="s">
        <v>6</v>
      </c>
      <c r="B74" s="4" t="s">
        <v>31</v>
      </c>
      <c r="C74" s="4">
        <v>5</v>
      </c>
      <c r="D74" t="s">
        <v>11</v>
      </c>
    </row>
    <row r="75" spans="1:4" ht="19" thickBot="1">
      <c r="A75" s="3" t="s">
        <v>10</v>
      </c>
      <c r="B75" s="4" t="s">
        <v>31</v>
      </c>
      <c r="C75" s="4">
        <v>5</v>
      </c>
      <c r="D75" t="s">
        <v>11</v>
      </c>
    </row>
    <row r="76" spans="1:4" ht="19" thickBot="1">
      <c r="A76" s="3" t="s">
        <v>13</v>
      </c>
      <c r="B76" s="4" t="s">
        <v>31</v>
      </c>
      <c r="C76" s="4">
        <v>5</v>
      </c>
      <c r="D76" t="s">
        <v>11</v>
      </c>
    </row>
    <row r="77" spans="1:4" ht="19" thickBot="1">
      <c r="A77" s="3" t="s">
        <v>16</v>
      </c>
      <c r="B77" s="4" t="s">
        <v>31</v>
      </c>
      <c r="C77" s="4">
        <v>5</v>
      </c>
      <c r="D77" t="s">
        <v>11</v>
      </c>
    </row>
    <row r="78" spans="1:4" ht="19" thickBot="1">
      <c r="A78" s="3" t="s">
        <v>19</v>
      </c>
      <c r="B78" s="4" t="s">
        <v>31</v>
      </c>
      <c r="C78" s="4">
        <v>5</v>
      </c>
      <c r="D78" t="s">
        <v>11</v>
      </c>
    </row>
    <row r="79" spans="1:4" ht="19" thickBot="1">
      <c r="A79" s="3" t="s">
        <v>22</v>
      </c>
      <c r="B79" s="4" t="s">
        <v>31</v>
      </c>
      <c r="C79" s="4">
        <v>5</v>
      </c>
      <c r="D79" t="s">
        <v>11</v>
      </c>
    </row>
    <row r="81" spans="1:4" ht="17" thickBot="1">
      <c r="A81" s="5">
        <v>44697</v>
      </c>
    </row>
    <row r="82" spans="1:4" ht="19" thickBot="1">
      <c r="A82" s="1" t="s">
        <v>1</v>
      </c>
      <c r="B82" s="2" t="s">
        <v>2</v>
      </c>
      <c r="C82" s="2" t="s">
        <v>3</v>
      </c>
    </row>
    <row r="83" spans="1:4" ht="19" thickBot="1">
      <c r="A83" s="3" t="s">
        <v>6</v>
      </c>
      <c r="B83" s="4" t="s">
        <v>31</v>
      </c>
      <c r="C83" s="4">
        <v>5</v>
      </c>
      <c r="D83" t="s">
        <v>11</v>
      </c>
    </row>
    <row r="84" spans="1:4" ht="19" thickBot="1">
      <c r="A84" s="3" t="s">
        <v>10</v>
      </c>
      <c r="B84" s="4" t="s">
        <v>31</v>
      </c>
      <c r="C84" s="4">
        <v>5</v>
      </c>
      <c r="D84" t="s">
        <v>11</v>
      </c>
    </row>
    <row r="85" spans="1:4" ht="19" thickBot="1">
      <c r="A85" s="3" t="s">
        <v>13</v>
      </c>
      <c r="B85" s="4" t="s">
        <v>31</v>
      </c>
      <c r="C85" s="4">
        <v>5</v>
      </c>
      <c r="D85" t="s">
        <v>11</v>
      </c>
    </row>
    <row r="86" spans="1:4" ht="19" thickBot="1">
      <c r="A86" s="3" t="s">
        <v>16</v>
      </c>
      <c r="B86" s="4" t="s">
        <v>31</v>
      </c>
      <c r="C86" s="4">
        <v>5</v>
      </c>
      <c r="D86" t="s">
        <v>11</v>
      </c>
    </row>
    <row r="87" spans="1:4" ht="19" thickBot="1">
      <c r="A87" s="3" t="s">
        <v>19</v>
      </c>
      <c r="B87" s="4" t="s">
        <v>31</v>
      </c>
      <c r="C87" s="4">
        <v>5</v>
      </c>
      <c r="D87" t="s">
        <v>11</v>
      </c>
    </row>
    <row r="88" spans="1:4" ht="19" thickBot="1">
      <c r="A88" s="3" t="s">
        <v>22</v>
      </c>
      <c r="B88" s="4" t="s">
        <v>31</v>
      </c>
      <c r="C88" s="4">
        <v>5</v>
      </c>
      <c r="D88" t="s">
        <v>11</v>
      </c>
    </row>
    <row r="90" spans="1:4" ht="17" thickBot="1">
      <c r="A90" s="5">
        <v>44702</v>
      </c>
    </row>
    <row r="91" spans="1:4" ht="19" thickBot="1">
      <c r="A91" s="1" t="s">
        <v>1</v>
      </c>
      <c r="B91" s="2" t="s">
        <v>2</v>
      </c>
      <c r="C91" s="2" t="s">
        <v>3</v>
      </c>
    </row>
    <row r="92" spans="1:4" ht="19" thickBot="1">
      <c r="A92" s="3" t="s">
        <v>22</v>
      </c>
      <c r="B92" s="4" t="s">
        <v>31</v>
      </c>
      <c r="C92" s="4">
        <v>2</v>
      </c>
      <c r="D92" t="s">
        <v>11</v>
      </c>
    </row>
    <row r="94" spans="1:4" ht="17" thickBot="1">
      <c r="A94" s="5">
        <v>44703</v>
      </c>
    </row>
    <row r="95" spans="1:4" ht="19" thickBot="1">
      <c r="A95" s="1" t="s">
        <v>1</v>
      </c>
      <c r="B95" s="2" t="s">
        <v>2</v>
      </c>
      <c r="C95" s="2" t="s">
        <v>3</v>
      </c>
    </row>
    <row r="96" spans="1:4" ht="19" thickBot="1">
      <c r="A96" s="3" t="s">
        <v>22</v>
      </c>
      <c r="B96" s="4" t="s">
        <v>31</v>
      </c>
      <c r="C96" s="4">
        <v>2</v>
      </c>
      <c r="D96" t="s">
        <v>11</v>
      </c>
    </row>
    <row r="98" spans="1:4" ht="17" thickBot="1">
      <c r="A98" s="5">
        <v>44704</v>
      </c>
    </row>
    <row r="99" spans="1:4" ht="19" thickBot="1">
      <c r="A99" s="1" t="s">
        <v>1</v>
      </c>
      <c r="B99" s="2" t="s">
        <v>2</v>
      </c>
      <c r="C99" s="2" t="s">
        <v>3</v>
      </c>
    </row>
    <row r="100" spans="1:4" ht="19" thickBot="1">
      <c r="A100" s="3" t="s">
        <v>22</v>
      </c>
      <c r="B100" s="4" t="s">
        <v>32</v>
      </c>
      <c r="C100" s="4">
        <v>2.5</v>
      </c>
      <c r="D100" t="s">
        <v>11</v>
      </c>
    </row>
    <row r="101" spans="1:4" ht="19" thickBot="1">
      <c r="A101" s="3" t="s">
        <v>87</v>
      </c>
      <c r="B101" s="4" t="s">
        <v>32</v>
      </c>
      <c r="C101" s="4">
        <v>1</v>
      </c>
      <c r="D101" t="s">
        <v>11</v>
      </c>
    </row>
    <row r="102" spans="1:4" ht="19" thickBot="1">
      <c r="A102" s="3" t="s">
        <v>10</v>
      </c>
      <c r="B102" s="4" t="s">
        <v>32</v>
      </c>
      <c r="C102" s="4">
        <v>1</v>
      </c>
      <c r="D102" t="s">
        <v>11</v>
      </c>
    </row>
    <row r="103" spans="1:4" ht="19" thickBot="1">
      <c r="A103" s="3" t="s">
        <v>22</v>
      </c>
      <c r="B103" s="4" t="s">
        <v>33</v>
      </c>
      <c r="C103" s="4">
        <v>1</v>
      </c>
      <c r="D103" t="s">
        <v>14</v>
      </c>
    </row>
    <row r="105" spans="1:4" ht="17" thickBot="1">
      <c r="A105" s="5">
        <v>44705</v>
      </c>
    </row>
    <row r="106" spans="1:4" ht="19" thickBot="1">
      <c r="A106" s="1" t="s">
        <v>1</v>
      </c>
      <c r="B106" s="2" t="s">
        <v>2</v>
      </c>
      <c r="C106" s="2" t="s">
        <v>3</v>
      </c>
    </row>
    <row r="107" spans="1:4" ht="19" thickBot="1">
      <c r="A107" s="3" t="s">
        <v>22</v>
      </c>
      <c r="B107" s="4" t="s">
        <v>34</v>
      </c>
      <c r="C107" s="4">
        <v>2</v>
      </c>
      <c r="D107" t="s">
        <v>14</v>
      </c>
    </row>
    <row r="108" spans="1:4" ht="19" thickBot="1">
      <c r="A108" s="3" t="s">
        <v>19</v>
      </c>
      <c r="B108" s="4" t="s">
        <v>35</v>
      </c>
      <c r="C108" s="4">
        <v>2</v>
      </c>
      <c r="D108" t="s">
        <v>14</v>
      </c>
    </row>
    <row r="109" spans="1:4" ht="17">
      <c r="A109" s="6"/>
      <c r="B109" s="6"/>
      <c r="C109" s="6"/>
    </row>
    <row r="110" spans="1:4" ht="17" thickBot="1">
      <c r="A110" s="5">
        <v>44706</v>
      </c>
    </row>
    <row r="111" spans="1:4" ht="19" thickBot="1">
      <c r="A111" s="1" t="s">
        <v>1</v>
      </c>
      <c r="B111" s="2" t="s">
        <v>2</v>
      </c>
      <c r="C111" s="2" t="s">
        <v>3</v>
      </c>
    </row>
    <row r="112" spans="1:4" ht="19" thickBot="1">
      <c r="A112" s="3" t="s">
        <v>22</v>
      </c>
      <c r="B112" s="4" t="s">
        <v>36</v>
      </c>
      <c r="C112" s="4">
        <v>3.5</v>
      </c>
      <c r="D112" t="s">
        <v>14</v>
      </c>
    </row>
    <row r="114" spans="1:4" ht="17" thickBot="1">
      <c r="A114" s="5">
        <v>44707</v>
      </c>
    </row>
    <row r="115" spans="1:4" ht="19" thickBot="1">
      <c r="A115" s="1" t="s">
        <v>1</v>
      </c>
      <c r="B115" s="2" t="s">
        <v>2</v>
      </c>
      <c r="C115" s="2" t="s">
        <v>3</v>
      </c>
    </row>
    <row r="116" spans="1:4" ht="19" thickBot="1">
      <c r="A116" s="3" t="s">
        <v>22</v>
      </c>
      <c r="B116" s="4" t="s">
        <v>37</v>
      </c>
      <c r="C116" s="4">
        <v>1.5</v>
      </c>
      <c r="D116" t="s">
        <v>14</v>
      </c>
    </row>
    <row r="117" spans="1:4" ht="19" thickBot="1">
      <c r="A117" s="3" t="s">
        <v>19</v>
      </c>
      <c r="B117" s="4" t="s">
        <v>33</v>
      </c>
      <c r="C117" s="4">
        <v>1.5</v>
      </c>
      <c r="D117" t="s">
        <v>14</v>
      </c>
    </row>
    <row r="119" spans="1:4" ht="17" thickBot="1">
      <c r="A119" s="5">
        <v>44708</v>
      </c>
    </row>
    <row r="120" spans="1:4" ht="19" thickBot="1">
      <c r="A120" s="1" t="s">
        <v>1</v>
      </c>
      <c r="B120" s="2" t="s">
        <v>2</v>
      </c>
      <c r="C120" s="2" t="s">
        <v>3</v>
      </c>
    </row>
    <row r="121" spans="1:4" ht="19" thickBot="1">
      <c r="A121" s="3" t="s">
        <v>22</v>
      </c>
      <c r="B121" s="4" t="s">
        <v>38</v>
      </c>
      <c r="C121" s="4">
        <v>3</v>
      </c>
      <c r="D121" t="s">
        <v>14</v>
      </c>
    </row>
    <row r="122" spans="1:4" ht="19" thickBot="1">
      <c r="A122" s="3" t="s">
        <v>19</v>
      </c>
      <c r="B122" s="4" t="s">
        <v>39</v>
      </c>
      <c r="C122" s="4">
        <v>4</v>
      </c>
      <c r="D122" t="s">
        <v>14</v>
      </c>
    </row>
    <row r="123" spans="1:4" ht="19" thickBot="1">
      <c r="A123" s="3" t="s">
        <v>16</v>
      </c>
      <c r="B123" s="4" t="s">
        <v>40</v>
      </c>
      <c r="C123" s="4">
        <v>5</v>
      </c>
      <c r="D123" t="s">
        <v>14</v>
      </c>
    </row>
    <row r="124" spans="1:4" ht="17" thickBot="1">
      <c r="A124" s="5">
        <v>44709</v>
      </c>
    </row>
    <row r="125" spans="1:4" ht="19" thickBot="1">
      <c r="A125" s="1" t="s">
        <v>1</v>
      </c>
      <c r="B125" s="2" t="s">
        <v>2</v>
      </c>
      <c r="C125" s="2" t="s">
        <v>3</v>
      </c>
    </row>
    <row r="126" spans="1:4" ht="19" thickBot="1">
      <c r="A126" s="3" t="s">
        <v>22</v>
      </c>
      <c r="B126" s="4" t="s">
        <v>41</v>
      </c>
      <c r="C126" s="4">
        <v>5</v>
      </c>
      <c r="D126" t="s">
        <v>14</v>
      </c>
    </row>
    <row r="128" spans="1:4" ht="17" thickBot="1">
      <c r="A128" s="5">
        <v>44710</v>
      </c>
    </row>
    <row r="129" spans="1:4" ht="19" thickBot="1">
      <c r="A129" s="1" t="s">
        <v>1</v>
      </c>
      <c r="B129" s="2" t="s">
        <v>2</v>
      </c>
      <c r="C129" s="2" t="s">
        <v>3</v>
      </c>
    </row>
    <row r="130" spans="1:4" ht="19" thickBot="1">
      <c r="A130" s="9" t="s">
        <v>22</v>
      </c>
      <c r="B130" s="10" t="s">
        <v>42</v>
      </c>
      <c r="C130" s="10">
        <v>4</v>
      </c>
      <c r="D130" t="s">
        <v>14</v>
      </c>
    </row>
    <row r="131" spans="1:4" ht="19" thickBot="1">
      <c r="A131" s="11" t="s">
        <v>13</v>
      </c>
      <c r="B131" s="12" t="s">
        <v>43</v>
      </c>
      <c r="C131" s="13">
        <v>3</v>
      </c>
      <c r="D131" t="s">
        <v>14</v>
      </c>
    </row>
    <row r="133" spans="1:4" ht="17" thickBot="1">
      <c r="A133" s="5">
        <v>44711</v>
      </c>
    </row>
    <row r="134" spans="1:4" ht="19" thickBot="1">
      <c r="A134" s="1" t="s">
        <v>1</v>
      </c>
      <c r="B134" s="2" t="s">
        <v>2</v>
      </c>
      <c r="C134" s="2" t="s">
        <v>3</v>
      </c>
    </row>
    <row r="135" spans="1:4" ht="19" thickBot="1">
      <c r="A135" s="3" t="s">
        <v>19</v>
      </c>
      <c r="B135" s="4" t="s">
        <v>44</v>
      </c>
      <c r="C135" s="4">
        <v>1.5</v>
      </c>
      <c r="D135" t="s">
        <v>14</v>
      </c>
    </row>
    <row r="137" spans="1:4" ht="17" thickBot="1">
      <c r="A137" s="5">
        <v>44713</v>
      </c>
    </row>
    <row r="138" spans="1:4" ht="19" thickBot="1">
      <c r="A138" s="1" t="s">
        <v>1</v>
      </c>
      <c r="B138" s="2" t="s">
        <v>2</v>
      </c>
      <c r="C138" s="2" t="s">
        <v>3</v>
      </c>
    </row>
    <row r="139" spans="1:4" ht="19" thickBot="1">
      <c r="A139" s="9" t="s">
        <v>6</v>
      </c>
      <c r="B139" s="10" t="s">
        <v>45</v>
      </c>
      <c r="C139" s="10">
        <v>2.5</v>
      </c>
      <c r="D139" t="s">
        <v>14</v>
      </c>
    </row>
    <row r="140" spans="1:4" ht="19" thickBot="1">
      <c r="A140" s="19" t="s">
        <v>22</v>
      </c>
      <c r="B140" s="15" t="s">
        <v>46</v>
      </c>
      <c r="C140" s="16">
        <v>6</v>
      </c>
      <c r="D140" t="s">
        <v>14</v>
      </c>
    </row>
    <row r="141" spans="1:4" ht="19" thickBot="1">
      <c r="A141" s="1" t="s">
        <v>19</v>
      </c>
      <c r="B141" s="2" t="s">
        <v>47</v>
      </c>
      <c r="C141" s="2">
        <v>4</v>
      </c>
      <c r="D141" t="s">
        <v>14</v>
      </c>
    </row>
    <row r="143" spans="1:4" ht="17" thickBot="1">
      <c r="A143" s="5">
        <v>44714</v>
      </c>
    </row>
    <row r="144" spans="1:4" ht="19" thickBot="1">
      <c r="A144" s="1" t="s">
        <v>1</v>
      </c>
      <c r="B144" s="2" t="s">
        <v>2</v>
      </c>
      <c r="C144" s="2" t="s">
        <v>3</v>
      </c>
    </row>
    <row r="145" spans="1:4" ht="19" thickBot="1">
      <c r="A145" s="9" t="s">
        <v>22</v>
      </c>
      <c r="B145" s="10" t="s">
        <v>48</v>
      </c>
      <c r="C145" s="10">
        <v>6</v>
      </c>
      <c r="D145" t="s">
        <v>14</v>
      </c>
    </row>
    <row r="146" spans="1:4" ht="19" thickBot="1">
      <c r="A146" s="14" t="s">
        <v>13</v>
      </c>
      <c r="B146" s="15" t="s">
        <v>49</v>
      </c>
      <c r="C146" s="16">
        <v>3.5</v>
      </c>
      <c r="D146" t="s">
        <v>14</v>
      </c>
    </row>
    <row r="147" spans="1:4" ht="19" thickBot="1">
      <c r="A147" s="3" t="s">
        <v>16</v>
      </c>
      <c r="B147" s="4" t="s">
        <v>40</v>
      </c>
      <c r="C147" s="4">
        <v>3</v>
      </c>
      <c r="D147" t="s">
        <v>14</v>
      </c>
    </row>
    <row r="149" spans="1:4" ht="17" thickBot="1">
      <c r="A149" s="5">
        <v>44715</v>
      </c>
    </row>
    <row r="150" spans="1:4" ht="19" thickBot="1">
      <c r="A150" s="1" t="s">
        <v>1</v>
      </c>
      <c r="B150" s="2" t="s">
        <v>2</v>
      </c>
      <c r="C150" s="2" t="s">
        <v>3</v>
      </c>
    </row>
    <row r="151" spans="1:4" ht="19" thickBot="1">
      <c r="A151" s="9" t="s">
        <v>22</v>
      </c>
      <c r="B151" s="10" t="s">
        <v>50</v>
      </c>
      <c r="C151" s="10">
        <v>2.5</v>
      </c>
      <c r="D151" t="s">
        <v>14</v>
      </c>
    </row>
    <row r="152" spans="1:4" ht="19" thickBot="1">
      <c r="A152" s="14" t="s">
        <v>13</v>
      </c>
      <c r="B152" s="15" t="s">
        <v>51</v>
      </c>
      <c r="C152" s="16">
        <v>2</v>
      </c>
      <c r="D152" t="s">
        <v>14</v>
      </c>
    </row>
    <row r="153" spans="1:4" ht="19" thickBot="1">
      <c r="A153" s="3" t="s">
        <v>16</v>
      </c>
      <c r="B153" s="4" t="s">
        <v>40</v>
      </c>
      <c r="C153" s="4">
        <v>4</v>
      </c>
      <c r="D153" t="s">
        <v>14</v>
      </c>
    </row>
    <row r="155" spans="1:4" ht="17" thickBot="1">
      <c r="A155" s="5">
        <v>44716</v>
      </c>
    </row>
    <row r="156" spans="1:4" ht="19" thickBot="1">
      <c r="A156" s="1" t="s">
        <v>1</v>
      </c>
      <c r="B156" s="2" t="s">
        <v>2</v>
      </c>
      <c r="C156" s="2" t="s">
        <v>3</v>
      </c>
    </row>
    <row r="157" spans="1:4" ht="19" thickBot="1">
      <c r="A157" s="9" t="s">
        <v>22</v>
      </c>
      <c r="B157" s="10" t="s">
        <v>52</v>
      </c>
      <c r="C157" s="10">
        <v>3</v>
      </c>
      <c r="D157" t="s">
        <v>14</v>
      </c>
    </row>
    <row r="158" spans="1:4" ht="19" thickBot="1">
      <c r="A158" s="14" t="s">
        <v>13</v>
      </c>
      <c r="B158" s="1" t="s">
        <v>52</v>
      </c>
      <c r="C158" s="16">
        <v>3</v>
      </c>
      <c r="D158" t="s">
        <v>14</v>
      </c>
    </row>
    <row r="159" spans="1:4" ht="19" thickBot="1">
      <c r="A159" s="3" t="s">
        <v>16</v>
      </c>
      <c r="B159" s="4" t="s">
        <v>40</v>
      </c>
      <c r="C159" s="4">
        <v>3</v>
      </c>
      <c r="D159" t="s">
        <v>14</v>
      </c>
    </row>
    <row r="160" spans="1:4" ht="17">
      <c r="A160" s="6"/>
      <c r="B160" s="6"/>
      <c r="C160" s="6"/>
    </row>
    <row r="161" spans="1:4" ht="17" thickBot="1">
      <c r="A161" s="5">
        <v>44717</v>
      </c>
    </row>
    <row r="162" spans="1:4" ht="19" thickBot="1">
      <c r="A162" s="1" t="s">
        <v>1</v>
      </c>
      <c r="B162" s="2" t="s">
        <v>2</v>
      </c>
      <c r="C162" s="2" t="s">
        <v>3</v>
      </c>
    </row>
    <row r="163" spans="1:4" ht="19" thickBot="1">
      <c r="A163" s="1" t="s">
        <v>19</v>
      </c>
      <c r="B163" s="2" t="s">
        <v>53</v>
      </c>
      <c r="C163" s="2">
        <v>1.5</v>
      </c>
      <c r="D163" t="s">
        <v>14</v>
      </c>
    </row>
    <row r="165" spans="1:4" ht="17" thickBot="1">
      <c r="A165" s="5">
        <v>44718</v>
      </c>
    </row>
    <row r="166" spans="1:4" ht="19" thickBot="1">
      <c r="A166" s="1" t="s">
        <v>1</v>
      </c>
      <c r="B166" s="2" t="s">
        <v>2</v>
      </c>
      <c r="C166" s="2" t="s">
        <v>3</v>
      </c>
    </row>
    <row r="167" spans="1:4" ht="19" thickBot="1">
      <c r="A167" s="1" t="s">
        <v>22</v>
      </c>
      <c r="B167" s="2" t="s">
        <v>54</v>
      </c>
      <c r="C167" s="2">
        <v>2</v>
      </c>
      <c r="D167" t="s">
        <v>14</v>
      </c>
    </row>
    <row r="168" spans="1:4" ht="19" thickBot="1">
      <c r="A168" s="1" t="s">
        <v>13</v>
      </c>
      <c r="B168" s="2" t="s">
        <v>55</v>
      </c>
      <c r="C168" s="2">
        <v>3.5</v>
      </c>
      <c r="D168" t="s">
        <v>14</v>
      </c>
    </row>
    <row r="169" spans="1:4" ht="19" thickBot="1">
      <c r="A169" s="1" t="s">
        <v>22</v>
      </c>
      <c r="B169" s="2" t="s">
        <v>56</v>
      </c>
      <c r="C169" s="2">
        <v>3.5</v>
      </c>
      <c r="D169" t="s">
        <v>14</v>
      </c>
    </row>
    <row r="170" spans="1:4" ht="19" thickBot="1">
      <c r="A170" s="1" t="s">
        <v>10</v>
      </c>
      <c r="B170" s="2" t="s">
        <v>57</v>
      </c>
      <c r="C170" s="2">
        <v>2</v>
      </c>
      <c r="D170" t="s">
        <v>14</v>
      </c>
    </row>
    <row r="171" spans="1:4" ht="17">
      <c r="A171" s="6"/>
      <c r="B171" s="6"/>
      <c r="C171" s="6"/>
    </row>
    <row r="172" spans="1:4" ht="17" thickBot="1">
      <c r="A172" s="5">
        <v>44719</v>
      </c>
    </row>
    <row r="173" spans="1:4" ht="19" thickBot="1">
      <c r="A173" s="1" t="s">
        <v>1</v>
      </c>
      <c r="B173" s="2" t="s">
        <v>2</v>
      </c>
      <c r="C173" s="2" t="s">
        <v>3</v>
      </c>
    </row>
    <row r="174" spans="1:4" ht="19" thickBot="1">
      <c r="A174" s="1" t="s">
        <v>22</v>
      </c>
      <c r="B174" s="26" t="s">
        <v>58</v>
      </c>
      <c r="C174" s="2">
        <v>6.5</v>
      </c>
      <c r="D174" t="s">
        <v>14</v>
      </c>
    </row>
    <row r="175" spans="1:4" ht="19" thickBot="1">
      <c r="A175" s="1" t="s">
        <v>13</v>
      </c>
      <c r="B175" s="2" t="s">
        <v>59</v>
      </c>
      <c r="C175" s="2">
        <v>4</v>
      </c>
      <c r="D175" t="s">
        <v>14</v>
      </c>
    </row>
    <row r="176" spans="1:4" ht="19" thickBot="1">
      <c r="A176" s="1" t="s">
        <v>19</v>
      </c>
      <c r="B176" s="2" t="s">
        <v>60</v>
      </c>
      <c r="C176" s="2">
        <v>4</v>
      </c>
      <c r="D176" t="s">
        <v>14</v>
      </c>
    </row>
    <row r="177" spans="1:10" ht="18" thickBot="1">
      <c r="A177" s="15" t="s">
        <v>10</v>
      </c>
      <c r="B177" s="15" t="s">
        <v>61</v>
      </c>
      <c r="C177" s="18">
        <v>2</v>
      </c>
      <c r="D177" t="s">
        <v>14</v>
      </c>
    </row>
    <row r="178" spans="1:10" ht="19" thickBot="1">
      <c r="A178" s="1" t="s">
        <v>6</v>
      </c>
      <c r="B178" s="1" t="s">
        <v>62</v>
      </c>
      <c r="C178" s="4">
        <v>4</v>
      </c>
      <c r="D178" t="s">
        <v>14</v>
      </c>
    </row>
    <row r="179" spans="1:10" ht="17">
      <c r="A179" s="6"/>
      <c r="B179" s="6"/>
      <c r="C179" s="6"/>
    </row>
    <row r="180" spans="1:10" ht="17" thickBot="1">
      <c r="A180" s="5">
        <v>44720</v>
      </c>
    </row>
    <row r="181" spans="1:10" ht="19" thickBot="1">
      <c r="A181" s="19" t="s">
        <v>22</v>
      </c>
      <c r="B181" s="1" t="s">
        <v>86</v>
      </c>
      <c r="C181" s="2">
        <v>3</v>
      </c>
      <c r="D181" t="s">
        <v>14</v>
      </c>
    </row>
    <row r="184" spans="1:10" ht="18" thickBot="1">
      <c r="A184" s="21">
        <v>44722</v>
      </c>
      <c r="B184" s="6"/>
      <c r="C184" s="6"/>
    </row>
    <row r="185" spans="1:10" ht="19" thickBot="1">
      <c r="A185" s="20" t="s">
        <v>1</v>
      </c>
      <c r="B185" s="1" t="s">
        <v>2</v>
      </c>
      <c r="C185" s="22" t="s">
        <v>3</v>
      </c>
      <c r="D185" s="6"/>
      <c r="G185" s="28"/>
    </row>
    <row r="186" spans="1:10" ht="19" thickBot="1">
      <c r="A186" s="1" t="s">
        <v>6</v>
      </c>
      <c r="B186" s="1" t="s">
        <v>63</v>
      </c>
      <c r="C186" s="1">
        <v>5</v>
      </c>
      <c r="D186" t="s">
        <v>14</v>
      </c>
    </row>
    <row r="187" spans="1:10" ht="19" thickBot="1">
      <c r="A187" s="20" t="s">
        <v>22</v>
      </c>
      <c r="B187" s="32" t="s">
        <v>64</v>
      </c>
      <c r="C187" s="18">
        <v>7.5</v>
      </c>
      <c r="D187" t="s">
        <v>14</v>
      </c>
      <c r="J187" s="28"/>
    </row>
    <row r="188" spans="1:10" ht="18" thickBot="1">
      <c r="A188" s="15" t="s">
        <v>10</v>
      </c>
      <c r="B188" s="33" t="s">
        <v>65</v>
      </c>
      <c r="C188" s="15">
        <v>4</v>
      </c>
      <c r="D188" t="s">
        <v>17</v>
      </c>
      <c r="J188" s="28"/>
    </row>
    <row r="189" spans="1:10" ht="18" thickBot="1">
      <c r="A189" s="35" t="s">
        <v>13</v>
      </c>
      <c r="B189" s="34" t="s">
        <v>64</v>
      </c>
      <c r="C189" s="17">
        <v>6</v>
      </c>
      <c r="D189" t="s">
        <v>14</v>
      </c>
      <c r="J189" s="29"/>
    </row>
    <row r="190" spans="1:10">
      <c r="B190" s="27"/>
      <c r="J190" s="28"/>
    </row>
    <row r="191" spans="1:10" ht="17" thickBot="1">
      <c r="A191" s="5">
        <v>44724</v>
      </c>
    </row>
    <row r="192" spans="1:10" ht="19" thickBot="1">
      <c r="A192" s="1" t="s">
        <v>1</v>
      </c>
      <c r="B192" s="2" t="s">
        <v>2</v>
      </c>
      <c r="C192" s="2" t="s">
        <v>3</v>
      </c>
    </row>
    <row r="193" spans="1:4" ht="37" thickBot="1">
      <c r="A193" s="1" t="s">
        <v>16</v>
      </c>
      <c r="B193" s="2" t="s">
        <v>66</v>
      </c>
      <c r="C193" s="2">
        <v>2</v>
      </c>
      <c r="D193" t="s">
        <v>14</v>
      </c>
    </row>
    <row r="195" spans="1:4" ht="17" thickBot="1">
      <c r="A195" s="5">
        <v>44725</v>
      </c>
    </row>
    <row r="196" spans="1:4" ht="19" thickBot="1">
      <c r="A196" s="1" t="s">
        <v>1</v>
      </c>
      <c r="B196" s="2" t="s">
        <v>2</v>
      </c>
      <c r="C196" s="2" t="s">
        <v>3</v>
      </c>
    </row>
    <row r="197" spans="1:4" ht="19" thickBot="1">
      <c r="A197" s="1" t="s">
        <v>16</v>
      </c>
      <c r="B197" s="2" t="s">
        <v>67</v>
      </c>
      <c r="C197" s="2">
        <v>5</v>
      </c>
      <c r="D197" t="s">
        <v>17</v>
      </c>
    </row>
    <row r="198" spans="1:4" ht="19" thickBot="1">
      <c r="A198" s="1" t="s">
        <v>22</v>
      </c>
      <c r="B198" s="30" t="s">
        <v>68</v>
      </c>
      <c r="C198" s="2">
        <v>7</v>
      </c>
      <c r="D198" t="s">
        <v>14</v>
      </c>
    </row>
    <row r="199" spans="1:4" ht="19" thickBot="1">
      <c r="A199" s="1" t="s">
        <v>13</v>
      </c>
      <c r="B199" s="2" t="s">
        <v>69</v>
      </c>
      <c r="C199" s="2">
        <v>6</v>
      </c>
      <c r="D199" t="s">
        <v>14</v>
      </c>
    </row>
    <row r="200" spans="1:4" ht="19" thickBot="1">
      <c r="A200" s="1" t="s">
        <v>6</v>
      </c>
      <c r="B200" s="2" t="s">
        <v>70</v>
      </c>
      <c r="C200" s="2">
        <v>6</v>
      </c>
      <c r="D200" t="s">
        <v>14</v>
      </c>
    </row>
    <row r="201" spans="1:4" ht="19" thickBot="1">
      <c r="A201" s="1" t="s">
        <v>19</v>
      </c>
      <c r="B201" s="2" t="s">
        <v>71</v>
      </c>
      <c r="C201" s="2">
        <v>6</v>
      </c>
      <c r="D201" t="s">
        <v>14</v>
      </c>
    </row>
    <row r="202" spans="1:4" ht="19" thickBot="1">
      <c r="A202" s="1" t="s">
        <v>10</v>
      </c>
      <c r="B202" s="2" t="s">
        <v>72</v>
      </c>
      <c r="C202" s="2">
        <v>5</v>
      </c>
      <c r="D202" t="s">
        <v>17</v>
      </c>
    </row>
    <row r="204" spans="1:4" ht="17" thickBot="1">
      <c r="A204" s="5">
        <v>44726</v>
      </c>
    </row>
    <row r="205" spans="1:4" ht="19" thickBot="1">
      <c r="A205" s="23" t="s">
        <v>1</v>
      </c>
      <c r="B205" s="24" t="s">
        <v>2</v>
      </c>
      <c r="C205" s="24" t="s">
        <v>3</v>
      </c>
    </row>
    <row r="206" spans="1:4" ht="19" thickBot="1">
      <c r="A206" s="1" t="s">
        <v>6</v>
      </c>
      <c r="B206" s="24" t="s">
        <v>73</v>
      </c>
      <c r="C206" s="24">
        <v>5</v>
      </c>
      <c r="D206" t="s">
        <v>14</v>
      </c>
    </row>
    <row r="207" spans="1:4" ht="19" thickBot="1">
      <c r="A207" s="23" t="s">
        <v>22</v>
      </c>
      <c r="B207" s="24" t="s">
        <v>74</v>
      </c>
      <c r="C207" s="24">
        <v>4</v>
      </c>
      <c r="D207" t="s">
        <v>17</v>
      </c>
    </row>
    <row r="208" spans="1:4" ht="19" thickBot="1">
      <c r="A208" s="23" t="s">
        <v>13</v>
      </c>
      <c r="B208" s="25" t="s">
        <v>74</v>
      </c>
      <c r="C208" s="24">
        <v>2</v>
      </c>
      <c r="D208" t="s">
        <v>14</v>
      </c>
    </row>
    <row r="209" spans="1:4" ht="19" thickBot="1">
      <c r="A209" s="23" t="s">
        <v>16</v>
      </c>
      <c r="B209" s="24" t="s">
        <v>75</v>
      </c>
      <c r="C209" s="24">
        <v>2</v>
      </c>
      <c r="D209" t="s">
        <v>14</v>
      </c>
    </row>
    <row r="210" spans="1:4" ht="19" thickBot="1">
      <c r="A210" s="23" t="s">
        <v>19</v>
      </c>
      <c r="B210" s="24" t="s">
        <v>71</v>
      </c>
      <c r="C210" s="24">
        <v>2</v>
      </c>
      <c r="D210" t="s">
        <v>14</v>
      </c>
    </row>
    <row r="211" spans="1:4" ht="19" thickBot="1">
      <c r="A211" s="23" t="s">
        <v>10</v>
      </c>
      <c r="B211" s="24" t="s">
        <v>72</v>
      </c>
      <c r="C211" s="24">
        <v>3</v>
      </c>
      <c r="D211" t="s">
        <v>17</v>
      </c>
    </row>
    <row r="213" spans="1:4" ht="17" thickBot="1">
      <c r="A213" s="5">
        <v>44727</v>
      </c>
    </row>
    <row r="214" spans="1:4" ht="19" thickBot="1">
      <c r="A214" s="23" t="s">
        <v>1</v>
      </c>
      <c r="B214" s="18" t="s">
        <v>2</v>
      </c>
      <c r="C214" s="18" t="s">
        <v>3</v>
      </c>
    </row>
    <row r="215" spans="1:4" ht="19" thickBot="1">
      <c r="A215" s="23" t="s">
        <v>22</v>
      </c>
      <c r="B215" s="15" t="s">
        <v>76</v>
      </c>
      <c r="C215" s="15">
        <v>1</v>
      </c>
      <c r="D215" t="s">
        <v>20</v>
      </c>
    </row>
    <row r="216" spans="1:4" ht="19" thickBot="1">
      <c r="A216" s="36" t="s">
        <v>6</v>
      </c>
      <c r="B216" s="15" t="s">
        <v>76</v>
      </c>
      <c r="C216" s="15">
        <v>1</v>
      </c>
      <c r="D216" t="s">
        <v>20</v>
      </c>
    </row>
    <row r="218" spans="1:4" ht="17" thickBot="1">
      <c r="A218" s="5">
        <v>44752</v>
      </c>
    </row>
    <row r="219" spans="1:4" ht="19" thickBot="1">
      <c r="A219" s="23" t="s">
        <v>1</v>
      </c>
      <c r="B219" s="24" t="s">
        <v>2</v>
      </c>
      <c r="C219" s="24" t="s">
        <v>3</v>
      </c>
    </row>
    <row r="220" spans="1:4" ht="19" thickBot="1">
      <c r="A220" s="23" t="s">
        <v>22</v>
      </c>
      <c r="B220" s="2" t="s">
        <v>77</v>
      </c>
      <c r="C220" s="24">
        <v>2</v>
      </c>
      <c r="D220" t="s">
        <v>20</v>
      </c>
    </row>
    <row r="221" spans="1:4" ht="19" thickBot="1">
      <c r="A221" s="23" t="s">
        <v>13</v>
      </c>
      <c r="B221" s="2" t="s">
        <v>77</v>
      </c>
      <c r="C221" s="24">
        <v>2</v>
      </c>
      <c r="D221" t="s">
        <v>20</v>
      </c>
    </row>
    <row r="222" spans="1:4" ht="19" thickBot="1">
      <c r="A222" s="23" t="s">
        <v>16</v>
      </c>
      <c r="B222" s="2" t="s">
        <v>77</v>
      </c>
      <c r="C222" s="24">
        <v>2</v>
      </c>
      <c r="D222" t="s">
        <v>20</v>
      </c>
    </row>
    <row r="223" spans="1:4" ht="19" thickBot="1">
      <c r="A223" s="23" t="s">
        <v>19</v>
      </c>
      <c r="B223" s="2" t="s">
        <v>77</v>
      </c>
      <c r="C223" s="24">
        <v>2</v>
      </c>
      <c r="D223" t="s">
        <v>20</v>
      </c>
    </row>
    <row r="224" spans="1:4" ht="19" thickBot="1">
      <c r="A224" s="37" t="s">
        <v>6</v>
      </c>
      <c r="B224" s="2" t="s">
        <v>77</v>
      </c>
      <c r="C224" s="31">
        <v>2.5</v>
      </c>
      <c r="D22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8BAA-792A-BE4B-AACE-F24C4CA275CA}">
  <dimension ref="A1:G25"/>
  <sheetViews>
    <sheetView tabSelected="1" zoomScale="160" zoomScaleNormal="160" workbookViewId="0">
      <selection activeCell="B9" sqref="B9"/>
    </sheetView>
  </sheetViews>
  <sheetFormatPr baseColWidth="10" defaultColWidth="11" defaultRowHeight="16"/>
  <cols>
    <col min="1" max="1" width="12.5" customWidth="1"/>
    <col min="2" max="2" width="13" customWidth="1"/>
    <col min="3" max="3" width="13.6640625" bestFit="1" customWidth="1"/>
  </cols>
  <sheetData>
    <row r="1" spans="1:7">
      <c r="A1" t="s">
        <v>78</v>
      </c>
      <c r="B1" t="s">
        <v>79</v>
      </c>
      <c r="C1" t="s">
        <v>80</v>
      </c>
    </row>
    <row r="2" spans="1:7">
      <c r="A2" t="s">
        <v>4</v>
      </c>
      <c r="B2">
        <f>SUMIF(Zeiten!D1:D1000, "=1.0", Zeiten!C1:C1000)</f>
        <v>18</v>
      </c>
      <c r="C2">
        <v>18</v>
      </c>
    </row>
    <row r="3" spans="1:7">
      <c r="A3" t="s">
        <v>8</v>
      </c>
      <c r="B3">
        <f>SUMIF(Zeiten!D1:D1000, "=2.0", Zeiten!C1:C1000)</f>
        <v>68.5</v>
      </c>
      <c r="C3">
        <f>B3</f>
        <v>68.5</v>
      </c>
    </row>
    <row r="4" spans="1:7">
      <c r="A4" t="s">
        <v>11</v>
      </c>
      <c r="B4">
        <f>SUMIF(Zeiten!D1:D1000, "=3.0", Zeiten!C1:C1000)</f>
        <v>68.5</v>
      </c>
      <c r="C4">
        <f>C3+B4</f>
        <v>137</v>
      </c>
    </row>
    <row r="5" spans="1:7">
      <c r="A5" t="s">
        <v>14</v>
      </c>
      <c r="B5">
        <f>SUMIF(Zeiten!D1:D1000, "=4.0", Zeiten!C1:C1000)</f>
        <v>172</v>
      </c>
      <c r="C5">
        <f>C4+B5</f>
        <v>309</v>
      </c>
    </row>
    <row r="6" spans="1:7">
      <c r="A6" t="s">
        <v>17</v>
      </c>
      <c r="B6">
        <f>SUMIF(Zeiten!D1:D1000, "=5.0", Zeiten!C1:C1000)</f>
        <v>21</v>
      </c>
      <c r="C6">
        <f>C5+B6</f>
        <v>330</v>
      </c>
    </row>
    <row r="7" spans="1:7">
      <c r="A7" t="s">
        <v>20</v>
      </c>
      <c r="B7">
        <f>SUMIF(Zeiten!D1:D1000, "=6.0", Zeiten!C1:C1000)</f>
        <v>12.5</v>
      </c>
      <c r="C7">
        <f>C6+B7</f>
        <v>342.5</v>
      </c>
    </row>
    <row r="8" spans="1:7">
      <c r="A8" t="s">
        <v>81</v>
      </c>
      <c r="B8">
        <f>SUM(B3:B7)</f>
        <v>342.5</v>
      </c>
    </row>
    <row r="9" spans="1:7">
      <c r="A9" s="7" t="s">
        <v>82</v>
      </c>
      <c r="B9" s="7">
        <f>SUM(Zeiten!C1:C1000)</f>
        <v>372.5</v>
      </c>
      <c r="G9" t="s">
        <v>83</v>
      </c>
    </row>
    <row r="10" spans="1:7">
      <c r="A10" t="s">
        <v>84</v>
      </c>
      <c r="B10">
        <v>450</v>
      </c>
    </row>
    <row r="11" spans="1:7">
      <c r="A11" s="7" t="s">
        <v>85</v>
      </c>
      <c r="B11" s="8">
        <f>(B9/B10)</f>
        <v>0.82777777777777772</v>
      </c>
    </row>
    <row r="19" spans="1:2" ht="17" thickBot="1">
      <c r="A19" t="s">
        <v>88</v>
      </c>
      <c r="B19" t="s">
        <v>79</v>
      </c>
    </row>
    <row r="20" spans="1:2" ht="19" thickBot="1">
      <c r="A20" s="1" t="s">
        <v>6</v>
      </c>
      <c r="B20" s="18">
        <f>SUMIF(Zeiten!A1:A1000, "=Maximilian", Zeiten!C1:C1000)</f>
        <v>53.5</v>
      </c>
    </row>
    <row r="21" spans="1:2" ht="19" thickBot="1">
      <c r="A21" s="3" t="s">
        <v>10</v>
      </c>
      <c r="B21" s="18">
        <f>SUMIF(Zeiten!A1:A1000, "=Victor", Zeiten!C1:C1000)</f>
        <v>42.5</v>
      </c>
    </row>
    <row r="22" spans="1:2" ht="19" thickBot="1">
      <c r="A22" s="3" t="s">
        <v>13</v>
      </c>
      <c r="B22" s="18">
        <f>SUMIF(Zeiten!A1:A1000, "=Sinan", Zeiten!C1:C1000)</f>
        <v>61.5</v>
      </c>
    </row>
    <row r="23" spans="1:2" ht="19" thickBot="1">
      <c r="A23" s="3" t="s">
        <v>16</v>
      </c>
      <c r="B23" s="18">
        <f>SUMIF(Zeiten!A1:A1000, "=David", Zeiten!C1:C1000)</f>
        <v>43.5</v>
      </c>
    </row>
    <row r="24" spans="1:2" ht="19" thickBot="1">
      <c r="A24" s="3" t="s">
        <v>19</v>
      </c>
      <c r="B24" s="18">
        <f>SUMIF(Zeiten!A1:A1000, "=Kai", Zeiten!C1:C1000)</f>
        <v>57.5</v>
      </c>
    </row>
    <row r="25" spans="1:2" ht="19" thickBot="1">
      <c r="A25" s="3" t="s">
        <v>22</v>
      </c>
      <c r="B25" s="17">
        <f>SUMIF(Zeiten!A1:A1000, "=Tim", Zeiten!C1:C1000)</f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Zeiten</vt:lpstr>
      <vt:lpstr>Statistik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Tim Hartmann</cp:lastModifiedBy>
  <cp:revision/>
  <dcterms:created xsi:type="dcterms:W3CDTF">2022-05-23T18:46:20Z</dcterms:created>
  <dcterms:modified xsi:type="dcterms:W3CDTF">2022-07-14T11:40:52Z</dcterms:modified>
  <cp:category/>
  <cp:contentStatus/>
</cp:coreProperties>
</file>