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AlgoritmosNum\201803_Parcial_02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0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B33" i="1"/>
  <c r="B34" i="1"/>
  <c r="B35" i="1"/>
  <c r="B36" i="1"/>
  <c r="B37" i="1"/>
  <c r="B38" i="1"/>
  <c r="B39" i="1"/>
  <c r="D54" i="1"/>
  <c r="B32" i="1" l="1"/>
  <c r="C108" i="1" l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3" i="1"/>
  <c r="G103" i="1" s="1"/>
  <c r="C100" i="1"/>
  <c r="C93" i="1"/>
  <c r="C84" i="1"/>
  <c r="C74" i="1"/>
  <c r="C65" i="1"/>
  <c r="C58" i="1"/>
  <c r="C55" i="1"/>
  <c r="F55" i="1" s="1"/>
  <c r="A57" i="1"/>
  <c r="A58" i="1"/>
  <c r="A59" i="1"/>
  <c r="A60" i="1"/>
  <c r="A61" i="1"/>
  <c r="A62" i="1"/>
  <c r="A63" i="1"/>
  <c r="A64" i="1"/>
  <c r="L54" i="1"/>
  <c r="L56" i="1"/>
  <c r="L57" i="1"/>
  <c r="L59" i="1"/>
  <c r="L60" i="1"/>
  <c r="L61" i="1"/>
  <c r="L62" i="1"/>
  <c r="L63" i="1"/>
  <c r="L64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1" i="1"/>
  <c r="L102" i="1"/>
  <c r="L104" i="1"/>
  <c r="H54" i="1"/>
  <c r="I54" i="1"/>
  <c r="J54" i="1"/>
  <c r="K54" i="1" s="1"/>
  <c r="H56" i="1"/>
  <c r="I56" i="1"/>
  <c r="J56" i="1"/>
  <c r="K56" i="1" s="1"/>
  <c r="H57" i="1"/>
  <c r="I57" i="1" s="1"/>
  <c r="J57" i="1" s="1"/>
  <c r="K57" i="1" s="1"/>
  <c r="H59" i="1"/>
  <c r="I59" i="1" s="1"/>
  <c r="J59" i="1" s="1"/>
  <c r="K59" i="1" s="1"/>
  <c r="H60" i="1"/>
  <c r="I60" i="1"/>
  <c r="J60" i="1"/>
  <c r="K60" i="1" s="1"/>
  <c r="H61" i="1"/>
  <c r="I61" i="1" s="1"/>
  <c r="J61" i="1" s="1"/>
  <c r="K61" i="1" s="1"/>
  <c r="H62" i="1"/>
  <c r="I62" i="1"/>
  <c r="J62" i="1"/>
  <c r="K62" i="1" s="1"/>
  <c r="H63" i="1"/>
  <c r="I63" i="1" s="1"/>
  <c r="J63" i="1" s="1"/>
  <c r="K63" i="1" s="1"/>
  <c r="H64" i="1"/>
  <c r="I64" i="1"/>
  <c r="J64" i="1"/>
  <c r="K64" i="1" s="1"/>
  <c r="H66" i="1"/>
  <c r="I66" i="1"/>
  <c r="J66" i="1"/>
  <c r="K66" i="1" s="1"/>
  <c r="H67" i="1"/>
  <c r="I67" i="1" s="1"/>
  <c r="J67" i="1" s="1"/>
  <c r="K67" i="1" s="1"/>
  <c r="H68" i="1"/>
  <c r="I68" i="1"/>
  <c r="J68" i="1"/>
  <c r="K68" i="1" s="1"/>
  <c r="H69" i="1"/>
  <c r="I69" i="1" s="1"/>
  <c r="J69" i="1" s="1"/>
  <c r="K69" i="1" s="1"/>
  <c r="H70" i="1"/>
  <c r="I70" i="1"/>
  <c r="J70" i="1"/>
  <c r="K70" i="1" s="1"/>
  <c r="H71" i="1"/>
  <c r="I71" i="1" s="1"/>
  <c r="J71" i="1" s="1"/>
  <c r="K71" i="1" s="1"/>
  <c r="H72" i="1"/>
  <c r="I72" i="1"/>
  <c r="J72" i="1"/>
  <c r="K72" i="1" s="1"/>
  <c r="H73" i="1"/>
  <c r="I73" i="1" s="1"/>
  <c r="J73" i="1" s="1"/>
  <c r="K73" i="1" s="1"/>
  <c r="H75" i="1"/>
  <c r="I75" i="1" s="1"/>
  <c r="J75" i="1" s="1"/>
  <c r="K75" i="1" s="1"/>
  <c r="H76" i="1"/>
  <c r="I76" i="1"/>
  <c r="J76" i="1"/>
  <c r="K76" i="1" s="1"/>
  <c r="H77" i="1"/>
  <c r="I77" i="1" s="1"/>
  <c r="J77" i="1" s="1"/>
  <c r="K77" i="1" s="1"/>
  <c r="H78" i="1"/>
  <c r="I78" i="1"/>
  <c r="J78" i="1"/>
  <c r="K78" i="1" s="1"/>
  <c r="H79" i="1"/>
  <c r="I79" i="1" s="1"/>
  <c r="J79" i="1" s="1"/>
  <c r="K79" i="1" s="1"/>
  <c r="H80" i="1"/>
  <c r="I80" i="1"/>
  <c r="J80" i="1"/>
  <c r="K80" i="1" s="1"/>
  <c r="H81" i="1"/>
  <c r="I81" i="1" s="1"/>
  <c r="J81" i="1" s="1"/>
  <c r="K81" i="1" s="1"/>
  <c r="H82" i="1"/>
  <c r="I82" i="1"/>
  <c r="J82" i="1"/>
  <c r="K82" i="1" s="1"/>
  <c r="H83" i="1"/>
  <c r="I83" i="1" s="1"/>
  <c r="J83" i="1" s="1"/>
  <c r="K83" i="1" s="1"/>
  <c r="H85" i="1"/>
  <c r="I85" i="1" s="1"/>
  <c r="J85" i="1" s="1"/>
  <c r="K85" i="1" s="1"/>
  <c r="H86" i="1"/>
  <c r="I86" i="1"/>
  <c r="J86" i="1"/>
  <c r="K86" i="1" s="1"/>
  <c r="H87" i="1"/>
  <c r="I87" i="1" s="1"/>
  <c r="J87" i="1" s="1"/>
  <c r="K87" i="1" s="1"/>
  <c r="H88" i="1"/>
  <c r="I88" i="1"/>
  <c r="J88" i="1"/>
  <c r="K88" i="1" s="1"/>
  <c r="H89" i="1"/>
  <c r="I89" i="1" s="1"/>
  <c r="J89" i="1" s="1"/>
  <c r="K89" i="1" s="1"/>
  <c r="H90" i="1"/>
  <c r="I90" i="1"/>
  <c r="J90" i="1"/>
  <c r="K90" i="1" s="1"/>
  <c r="H91" i="1"/>
  <c r="I91" i="1" s="1"/>
  <c r="J91" i="1" s="1"/>
  <c r="K91" i="1" s="1"/>
  <c r="H92" i="1"/>
  <c r="I92" i="1"/>
  <c r="J92" i="1"/>
  <c r="K92" i="1" s="1"/>
  <c r="H94" i="1"/>
  <c r="I94" i="1"/>
  <c r="J94" i="1"/>
  <c r="K94" i="1" s="1"/>
  <c r="H95" i="1"/>
  <c r="I95" i="1" s="1"/>
  <c r="J95" i="1" s="1"/>
  <c r="K95" i="1" s="1"/>
  <c r="H96" i="1"/>
  <c r="I96" i="1"/>
  <c r="J96" i="1"/>
  <c r="K96" i="1" s="1"/>
  <c r="H97" i="1"/>
  <c r="I97" i="1" s="1"/>
  <c r="J97" i="1" s="1"/>
  <c r="K97" i="1" s="1"/>
  <c r="H98" i="1"/>
  <c r="I98" i="1"/>
  <c r="J98" i="1"/>
  <c r="K98" i="1" s="1"/>
  <c r="H99" i="1"/>
  <c r="I99" i="1" s="1"/>
  <c r="J99" i="1" s="1"/>
  <c r="K99" i="1" s="1"/>
  <c r="H101" i="1"/>
  <c r="I101" i="1" s="1"/>
  <c r="J101" i="1" s="1"/>
  <c r="K101" i="1" s="1"/>
  <c r="H102" i="1"/>
  <c r="I102" i="1"/>
  <c r="J102" i="1"/>
  <c r="K102" i="1" s="1"/>
  <c r="H104" i="1"/>
  <c r="I104" i="1"/>
  <c r="J104" i="1"/>
  <c r="K104" i="1" s="1"/>
  <c r="G56" i="1"/>
  <c r="G57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1" i="1"/>
  <c r="G102" i="1"/>
  <c r="G104" i="1"/>
  <c r="G54" i="1"/>
  <c r="F56" i="1"/>
  <c r="F57" i="1"/>
  <c r="F59" i="1"/>
  <c r="F60" i="1"/>
  <c r="F61" i="1"/>
  <c r="F62" i="1"/>
  <c r="F63" i="1"/>
  <c r="F64" i="1"/>
  <c r="F65" i="1"/>
  <c r="G65" i="1" s="1"/>
  <c r="F66" i="1"/>
  <c r="F67" i="1"/>
  <c r="F68" i="1"/>
  <c r="F69" i="1"/>
  <c r="F70" i="1"/>
  <c r="F71" i="1"/>
  <c r="F72" i="1"/>
  <c r="F73" i="1"/>
  <c r="F74" i="1"/>
  <c r="G74" i="1" s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4" i="1"/>
  <c r="F40" i="1"/>
  <c r="F116" i="1" s="1"/>
  <c r="G40" i="1"/>
  <c r="G130" i="1" s="1"/>
  <c r="H40" i="1"/>
  <c r="H125" i="1" s="1"/>
  <c r="I40" i="1"/>
  <c r="I109" i="1" s="1"/>
  <c r="J40" i="1"/>
  <c r="J111" i="1" s="1"/>
  <c r="K40" i="1"/>
  <c r="K112" i="1" s="1"/>
  <c r="L40" i="1"/>
  <c r="L114" i="1" s="1"/>
  <c r="E40" i="1"/>
  <c r="C37" i="1"/>
  <c r="C32" i="1"/>
  <c r="C33" i="1"/>
  <c r="C34" i="1"/>
  <c r="C35" i="1"/>
  <c r="C36" i="1"/>
  <c r="C38" i="1"/>
  <c r="C39" i="1"/>
  <c r="G27" i="1"/>
  <c r="H27" i="1"/>
  <c r="I27" i="1"/>
  <c r="J27" i="1"/>
  <c r="K27" i="1"/>
  <c r="L27" i="1"/>
  <c r="F27" i="1"/>
  <c r="E27" i="1"/>
  <c r="E32" i="1" s="1"/>
  <c r="E18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5" i="1"/>
  <c r="C13" i="1" s="1"/>
  <c r="E111" i="1" l="1"/>
  <c r="E43" i="1"/>
  <c r="E158" i="1"/>
  <c r="E150" i="1"/>
  <c r="E142" i="1"/>
  <c r="E134" i="1"/>
  <c r="E118" i="1"/>
  <c r="E110" i="1"/>
  <c r="F159" i="1"/>
  <c r="L156" i="1"/>
  <c r="L154" i="1"/>
  <c r="K153" i="1"/>
  <c r="J152" i="1"/>
  <c r="I151" i="1"/>
  <c r="H150" i="1"/>
  <c r="G149" i="1"/>
  <c r="F147" i="1"/>
  <c r="L145" i="1"/>
  <c r="K144" i="1"/>
  <c r="J143" i="1"/>
  <c r="I142" i="1"/>
  <c r="H141" i="1"/>
  <c r="G140" i="1"/>
  <c r="F138" i="1"/>
  <c r="L136" i="1"/>
  <c r="K135" i="1"/>
  <c r="J134" i="1"/>
  <c r="I133" i="1"/>
  <c r="L131" i="1"/>
  <c r="L128" i="1"/>
  <c r="L126" i="1"/>
  <c r="L124" i="1"/>
  <c r="K123" i="1"/>
  <c r="J122" i="1"/>
  <c r="I121" i="1"/>
  <c r="H119" i="1"/>
  <c r="G118" i="1"/>
  <c r="F117" i="1"/>
  <c r="L115" i="1"/>
  <c r="K114" i="1"/>
  <c r="J112" i="1"/>
  <c r="I111" i="1"/>
  <c r="H109" i="1"/>
  <c r="F132" i="1"/>
  <c r="F130" i="1"/>
  <c r="G127" i="1"/>
  <c r="G125" i="1"/>
  <c r="E157" i="1"/>
  <c r="E149" i="1"/>
  <c r="E141" i="1"/>
  <c r="E133" i="1"/>
  <c r="E117" i="1"/>
  <c r="E159" i="1"/>
  <c r="L157" i="1"/>
  <c r="K156" i="1"/>
  <c r="K154" i="1"/>
  <c r="J153" i="1"/>
  <c r="I152" i="1"/>
  <c r="H151" i="1"/>
  <c r="G150" i="1"/>
  <c r="F149" i="1"/>
  <c r="L146" i="1"/>
  <c r="K145" i="1"/>
  <c r="J144" i="1"/>
  <c r="I143" i="1"/>
  <c r="H142" i="1"/>
  <c r="G141" i="1"/>
  <c r="F140" i="1"/>
  <c r="L137" i="1"/>
  <c r="K136" i="1"/>
  <c r="J135" i="1"/>
  <c r="I134" i="1"/>
  <c r="H133" i="1"/>
  <c r="K131" i="1"/>
  <c r="K128" i="1"/>
  <c r="K126" i="1"/>
  <c r="K124" i="1"/>
  <c r="J123" i="1"/>
  <c r="I122" i="1"/>
  <c r="H121" i="1"/>
  <c r="G119" i="1"/>
  <c r="F118" i="1"/>
  <c r="L116" i="1"/>
  <c r="K115" i="1"/>
  <c r="J114" i="1"/>
  <c r="I112" i="1"/>
  <c r="H111" i="1"/>
  <c r="G109" i="1"/>
  <c r="E132" i="1"/>
  <c r="E130" i="1"/>
  <c r="F127" i="1"/>
  <c r="F125" i="1"/>
  <c r="E156" i="1"/>
  <c r="E148" i="1"/>
  <c r="E140" i="1"/>
  <c r="E124" i="1"/>
  <c r="E116" i="1"/>
  <c r="L159" i="1"/>
  <c r="K157" i="1"/>
  <c r="J156" i="1"/>
  <c r="J154" i="1"/>
  <c r="I153" i="1"/>
  <c r="H152" i="1"/>
  <c r="G151" i="1"/>
  <c r="F150" i="1"/>
  <c r="L147" i="1"/>
  <c r="K146" i="1"/>
  <c r="J145" i="1"/>
  <c r="I144" i="1"/>
  <c r="H143" i="1"/>
  <c r="G142" i="1"/>
  <c r="F141" i="1"/>
  <c r="L138" i="1"/>
  <c r="K137" i="1"/>
  <c r="J136" i="1"/>
  <c r="I135" i="1"/>
  <c r="H134" i="1"/>
  <c r="G133" i="1"/>
  <c r="J131" i="1"/>
  <c r="J128" i="1"/>
  <c r="J126" i="1"/>
  <c r="J124" i="1"/>
  <c r="I123" i="1"/>
  <c r="H122" i="1"/>
  <c r="G121" i="1"/>
  <c r="F119" i="1"/>
  <c r="L117" i="1"/>
  <c r="K116" i="1"/>
  <c r="J115" i="1"/>
  <c r="I114" i="1"/>
  <c r="H112" i="1"/>
  <c r="G111" i="1"/>
  <c r="F109" i="1"/>
  <c r="H131" i="1"/>
  <c r="E129" i="1"/>
  <c r="E127" i="1"/>
  <c r="E125" i="1"/>
  <c r="F158" i="1"/>
  <c r="E155" i="1"/>
  <c r="E147" i="1"/>
  <c r="E139" i="1"/>
  <c r="E123" i="1"/>
  <c r="E115" i="1"/>
  <c r="K159" i="1"/>
  <c r="J157" i="1"/>
  <c r="I156" i="1"/>
  <c r="I154" i="1"/>
  <c r="H153" i="1"/>
  <c r="G152" i="1"/>
  <c r="F151" i="1"/>
  <c r="L149" i="1"/>
  <c r="K147" i="1"/>
  <c r="J146" i="1"/>
  <c r="I145" i="1"/>
  <c r="H144" i="1"/>
  <c r="G143" i="1"/>
  <c r="F142" i="1"/>
  <c r="L140" i="1"/>
  <c r="K138" i="1"/>
  <c r="J137" i="1"/>
  <c r="I136" i="1"/>
  <c r="H135" i="1"/>
  <c r="G134" i="1"/>
  <c r="F133" i="1"/>
  <c r="I131" i="1"/>
  <c r="I128" i="1"/>
  <c r="I126" i="1"/>
  <c r="I124" i="1"/>
  <c r="H123" i="1"/>
  <c r="G122" i="1"/>
  <c r="F121" i="1"/>
  <c r="L118" i="1"/>
  <c r="K117" i="1"/>
  <c r="J116" i="1"/>
  <c r="I115" i="1"/>
  <c r="H114" i="1"/>
  <c r="G112" i="1"/>
  <c r="F111" i="1"/>
  <c r="G131" i="1"/>
  <c r="H128" i="1"/>
  <c r="H126" i="1"/>
  <c r="E154" i="1"/>
  <c r="E146" i="1"/>
  <c r="E138" i="1"/>
  <c r="E122" i="1"/>
  <c r="E114" i="1"/>
  <c r="J159" i="1"/>
  <c r="I157" i="1"/>
  <c r="H156" i="1"/>
  <c r="H154" i="1"/>
  <c r="G153" i="1"/>
  <c r="F152" i="1"/>
  <c r="L150" i="1"/>
  <c r="K149" i="1"/>
  <c r="J147" i="1"/>
  <c r="I146" i="1"/>
  <c r="H145" i="1"/>
  <c r="G144" i="1"/>
  <c r="F143" i="1"/>
  <c r="L141" i="1"/>
  <c r="K140" i="1"/>
  <c r="J138" i="1"/>
  <c r="I137" i="1"/>
  <c r="H136" i="1"/>
  <c r="G135" i="1"/>
  <c r="F134" i="1"/>
  <c r="L132" i="1"/>
  <c r="L130" i="1"/>
  <c r="L127" i="1"/>
  <c r="L125" i="1"/>
  <c r="H124" i="1"/>
  <c r="G123" i="1"/>
  <c r="F122" i="1"/>
  <c r="L119" i="1"/>
  <c r="K118" i="1"/>
  <c r="J117" i="1"/>
  <c r="I116" i="1"/>
  <c r="H115" i="1"/>
  <c r="G114" i="1"/>
  <c r="F112" i="1"/>
  <c r="L109" i="1"/>
  <c r="F131" i="1"/>
  <c r="G128" i="1"/>
  <c r="G126" i="1"/>
  <c r="F110" i="1"/>
  <c r="F148" i="1"/>
  <c r="E153" i="1"/>
  <c r="E145" i="1"/>
  <c r="E137" i="1"/>
  <c r="E121" i="1"/>
  <c r="E113" i="1"/>
  <c r="I159" i="1"/>
  <c r="H157" i="1"/>
  <c r="G156" i="1"/>
  <c r="G154" i="1"/>
  <c r="F153" i="1"/>
  <c r="L151" i="1"/>
  <c r="K150" i="1"/>
  <c r="J149" i="1"/>
  <c r="I147" i="1"/>
  <c r="H146" i="1"/>
  <c r="G145" i="1"/>
  <c r="F144" i="1"/>
  <c r="L142" i="1"/>
  <c r="K141" i="1"/>
  <c r="J140" i="1"/>
  <c r="I138" i="1"/>
  <c r="H137" i="1"/>
  <c r="G136" i="1"/>
  <c r="F135" i="1"/>
  <c r="L133" i="1"/>
  <c r="K132" i="1"/>
  <c r="K130" i="1"/>
  <c r="K127" i="1"/>
  <c r="K125" i="1"/>
  <c r="G124" i="1"/>
  <c r="F123" i="1"/>
  <c r="L121" i="1"/>
  <c r="K119" i="1"/>
  <c r="J118" i="1"/>
  <c r="I117" i="1"/>
  <c r="H116" i="1"/>
  <c r="G115" i="1"/>
  <c r="F114" i="1"/>
  <c r="L111" i="1"/>
  <c r="K109" i="1"/>
  <c r="E131" i="1"/>
  <c r="F128" i="1"/>
  <c r="F126" i="1"/>
  <c r="F139" i="1"/>
  <c r="E152" i="1"/>
  <c r="E144" i="1"/>
  <c r="E136" i="1"/>
  <c r="E120" i="1"/>
  <c r="E112" i="1"/>
  <c r="H159" i="1"/>
  <c r="G157" i="1"/>
  <c r="F156" i="1"/>
  <c r="F154" i="1"/>
  <c r="L152" i="1"/>
  <c r="K151" i="1"/>
  <c r="J150" i="1"/>
  <c r="I149" i="1"/>
  <c r="H147" i="1"/>
  <c r="G146" i="1"/>
  <c r="F145" i="1"/>
  <c r="L143" i="1"/>
  <c r="K142" i="1"/>
  <c r="J141" i="1"/>
  <c r="I140" i="1"/>
  <c r="H138" i="1"/>
  <c r="G137" i="1"/>
  <c r="F136" i="1"/>
  <c r="L134" i="1"/>
  <c r="K133" i="1"/>
  <c r="J132" i="1"/>
  <c r="J130" i="1"/>
  <c r="J127" i="1"/>
  <c r="J125" i="1"/>
  <c r="F124" i="1"/>
  <c r="L122" i="1"/>
  <c r="K121" i="1"/>
  <c r="J119" i="1"/>
  <c r="I118" i="1"/>
  <c r="H117" i="1"/>
  <c r="G116" i="1"/>
  <c r="F115" i="1"/>
  <c r="L112" i="1"/>
  <c r="K111" i="1"/>
  <c r="J109" i="1"/>
  <c r="H132" i="1"/>
  <c r="H130" i="1"/>
  <c r="E128" i="1"/>
  <c r="E126" i="1"/>
  <c r="E109" i="1"/>
  <c r="E151" i="1"/>
  <c r="E143" i="1"/>
  <c r="E135" i="1"/>
  <c r="E119" i="1"/>
  <c r="G159" i="1"/>
  <c r="F157" i="1"/>
  <c r="F155" i="1"/>
  <c r="L153" i="1"/>
  <c r="K152" i="1"/>
  <c r="J151" i="1"/>
  <c r="I150" i="1"/>
  <c r="H149" i="1"/>
  <c r="G147" i="1"/>
  <c r="F146" i="1"/>
  <c r="L144" i="1"/>
  <c r="K143" i="1"/>
  <c r="J142" i="1"/>
  <c r="I141" i="1"/>
  <c r="H140" i="1"/>
  <c r="G138" i="1"/>
  <c r="F137" i="1"/>
  <c r="L135" i="1"/>
  <c r="K134" i="1"/>
  <c r="J133" i="1"/>
  <c r="I132" i="1"/>
  <c r="I130" i="1"/>
  <c r="I127" i="1"/>
  <c r="I125" i="1"/>
  <c r="L123" i="1"/>
  <c r="K122" i="1"/>
  <c r="J121" i="1"/>
  <c r="I119" i="1"/>
  <c r="H118" i="1"/>
  <c r="G117" i="1"/>
  <c r="G132" i="1"/>
  <c r="H127" i="1"/>
  <c r="G158" i="1"/>
  <c r="H103" i="1"/>
  <c r="G100" i="1"/>
  <c r="G93" i="1"/>
  <c r="G84" i="1"/>
  <c r="H74" i="1"/>
  <c r="G129" i="1"/>
  <c r="F129" i="1"/>
  <c r="H65" i="1"/>
  <c r="G120" i="1"/>
  <c r="F120" i="1"/>
  <c r="F58" i="1"/>
  <c r="F113" i="1" s="1"/>
  <c r="G55" i="1"/>
  <c r="E31" i="1"/>
  <c r="E36" i="1"/>
  <c r="E37" i="1"/>
  <c r="E35" i="1"/>
  <c r="E33" i="1"/>
  <c r="E38" i="1"/>
  <c r="E34" i="1"/>
  <c r="D5" i="1"/>
  <c r="F5" i="1" s="1"/>
  <c r="F8" i="1"/>
  <c r="F34" i="1" s="1"/>
  <c r="F9" i="1"/>
  <c r="F35" i="1" s="1"/>
  <c r="F10" i="1"/>
  <c r="F36" i="1" s="1"/>
  <c r="F11" i="1"/>
  <c r="F7" i="1"/>
  <c r="F6" i="1"/>
  <c r="F32" i="1" s="1"/>
  <c r="G12" i="1"/>
  <c r="F12" i="1"/>
  <c r="F38" i="1" s="1"/>
  <c r="M119" i="1" l="1"/>
  <c r="M152" i="1"/>
  <c r="M128" i="1"/>
  <c r="M136" i="1"/>
  <c r="M125" i="1"/>
  <c r="M132" i="1"/>
  <c r="M111" i="1"/>
  <c r="M144" i="1"/>
  <c r="M116" i="1"/>
  <c r="M149" i="1"/>
  <c r="M138" i="1"/>
  <c r="M127" i="1"/>
  <c r="M124" i="1"/>
  <c r="M157" i="1"/>
  <c r="M118" i="1"/>
  <c r="M135" i="1"/>
  <c r="M121" i="1"/>
  <c r="M154" i="1"/>
  <c r="M123" i="1"/>
  <c r="M134" i="1"/>
  <c r="M146" i="1"/>
  <c r="M115" i="1"/>
  <c r="M143" i="1"/>
  <c r="M137" i="1"/>
  <c r="M156" i="1"/>
  <c r="M159" i="1"/>
  <c r="M142" i="1"/>
  <c r="M122" i="1"/>
  <c r="M151" i="1"/>
  <c r="M145" i="1"/>
  <c r="M147" i="1"/>
  <c r="M117" i="1"/>
  <c r="M150" i="1"/>
  <c r="M112" i="1"/>
  <c r="M131" i="1"/>
  <c r="M153" i="1"/>
  <c r="M133" i="1"/>
  <c r="M140" i="1"/>
  <c r="M109" i="1"/>
  <c r="M126" i="1"/>
  <c r="M114" i="1"/>
  <c r="M130" i="1"/>
  <c r="M141" i="1"/>
  <c r="I103" i="1"/>
  <c r="H158" i="1"/>
  <c r="G155" i="1"/>
  <c r="H100" i="1"/>
  <c r="G148" i="1"/>
  <c r="H93" i="1"/>
  <c r="H84" i="1"/>
  <c r="G139" i="1"/>
  <c r="H129" i="1"/>
  <c r="I74" i="1"/>
  <c r="I65" i="1"/>
  <c r="H120" i="1"/>
  <c r="G58" i="1"/>
  <c r="G113" i="1" s="1"/>
  <c r="H55" i="1"/>
  <c r="G110" i="1"/>
  <c r="E44" i="1"/>
  <c r="E49" i="1"/>
  <c r="G5" i="1"/>
  <c r="G31" i="1" s="1"/>
  <c r="F31" i="1"/>
  <c r="G11" i="1"/>
  <c r="F37" i="1"/>
  <c r="G7" i="1"/>
  <c r="G14" i="1" s="1"/>
  <c r="F33" i="1"/>
  <c r="G10" i="1"/>
  <c r="G9" i="1"/>
  <c r="H12" i="1"/>
  <c r="G38" i="1"/>
  <c r="G6" i="1"/>
  <c r="G8" i="1"/>
  <c r="E50" i="1"/>
  <c r="E47" i="1"/>
  <c r="E45" i="1"/>
  <c r="E48" i="1"/>
  <c r="E46" i="1"/>
  <c r="F20" i="1"/>
  <c r="H5" i="1"/>
  <c r="F19" i="1"/>
  <c r="F18" i="1"/>
  <c r="E19" i="1"/>
  <c r="F14" i="1"/>
  <c r="J103" i="1" l="1"/>
  <c r="I158" i="1"/>
  <c r="H155" i="1"/>
  <c r="I100" i="1"/>
  <c r="I93" i="1"/>
  <c r="H148" i="1"/>
  <c r="H139" i="1"/>
  <c r="I84" i="1"/>
  <c r="I129" i="1"/>
  <c r="J74" i="1"/>
  <c r="J65" i="1"/>
  <c r="I120" i="1"/>
  <c r="H58" i="1"/>
  <c r="H113" i="1" s="1"/>
  <c r="I55" i="1"/>
  <c r="H110" i="1"/>
  <c r="H9" i="1"/>
  <c r="G35" i="1"/>
  <c r="H10" i="1"/>
  <c r="G36" i="1"/>
  <c r="G18" i="1"/>
  <c r="F43" i="1"/>
  <c r="E20" i="1"/>
  <c r="G19" i="1"/>
  <c r="G20" i="1"/>
  <c r="H8" i="1"/>
  <c r="G34" i="1"/>
  <c r="H6" i="1"/>
  <c r="G32" i="1"/>
  <c r="H11" i="1"/>
  <c r="G37" i="1"/>
  <c r="H7" i="1"/>
  <c r="G33" i="1"/>
  <c r="F45" i="1"/>
  <c r="H19" i="1"/>
  <c r="H31" i="1"/>
  <c r="I12" i="1"/>
  <c r="H38" i="1"/>
  <c r="I5" i="1"/>
  <c r="H14" i="1"/>
  <c r="K103" i="1" l="1"/>
  <c r="J158" i="1"/>
  <c r="I155" i="1"/>
  <c r="J100" i="1"/>
  <c r="J93" i="1"/>
  <c r="I148" i="1"/>
  <c r="I139" i="1"/>
  <c r="J84" i="1"/>
  <c r="K74" i="1"/>
  <c r="J129" i="1"/>
  <c r="K65" i="1"/>
  <c r="J120" i="1"/>
  <c r="I58" i="1"/>
  <c r="I113" i="1" s="1"/>
  <c r="J55" i="1"/>
  <c r="I110" i="1"/>
  <c r="F46" i="1"/>
  <c r="G46" i="1" s="1"/>
  <c r="F48" i="1"/>
  <c r="G48" i="1" s="1"/>
  <c r="G45" i="1"/>
  <c r="I9" i="1"/>
  <c r="H35" i="1"/>
  <c r="H21" i="1"/>
  <c r="I6" i="1"/>
  <c r="E22" i="1" s="1"/>
  <c r="H32" i="1"/>
  <c r="H20" i="1"/>
  <c r="F50" i="1"/>
  <c r="G50" i="1" s="1"/>
  <c r="G43" i="1"/>
  <c r="G21" i="1"/>
  <c r="I7" i="1"/>
  <c r="H33" i="1"/>
  <c r="F47" i="1"/>
  <c r="G47" i="1" s="1"/>
  <c r="E21" i="1"/>
  <c r="J12" i="1"/>
  <c r="I38" i="1"/>
  <c r="F49" i="1"/>
  <c r="G49" i="1" s="1"/>
  <c r="I31" i="1"/>
  <c r="F44" i="1"/>
  <c r="G44" i="1" s="1"/>
  <c r="F21" i="1"/>
  <c r="I8" i="1"/>
  <c r="H22" i="1" s="1"/>
  <c r="H34" i="1"/>
  <c r="I10" i="1"/>
  <c r="H36" i="1"/>
  <c r="H18" i="1"/>
  <c r="I11" i="1"/>
  <c r="H37" i="1"/>
  <c r="J5" i="1"/>
  <c r="I22" i="1"/>
  <c r="I20" i="1"/>
  <c r="K158" i="1" l="1"/>
  <c r="L103" i="1"/>
  <c r="L158" i="1" s="1"/>
  <c r="K100" i="1"/>
  <c r="J155" i="1"/>
  <c r="K93" i="1"/>
  <c r="J148" i="1"/>
  <c r="K84" i="1"/>
  <c r="J139" i="1"/>
  <c r="K129" i="1"/>
  <c r="L74" i="1"/>
  <c r="L129" i="1" s="1"/>
  <c r="L65" i="1"/>
  <c r="L120" i="1" s="1"/>
  <c r="K120" i="1"/>
  <c r="J58" i="1"/>
  <c r="K58" i="1" s="1"/>
  <c r="K55" i="1"/>
  <c r="J110" i="1"/>
  <c r="H50" i="1"/>
  <c r="H45" i="1"/>
  <c r="I19" i="1"/>
  <c r="J31" i="1"/>
  <c r="K12" i="1"/>
  <c r="J38" i="1"/>
  <c r="J11" i="1"/>
  <c r="I37" i="1"/>
  <c r="H47" i="1"/>
  <c r="J10" i="1"/>
  <c r="I36" i="1"/>
  <c r="J8" i="1"/>
  <c r="I34" i="1"/>
  <c r="J7" i="1"/>
  <c r="I33" i="1"/>
  <c r="H48" i="1"/>
  <c r="H44" i="1"/>
  <c r="J6" i="1"/>
  <c r="I32" i="1"/>
  <c r="I18" i="1"/>
  <c r="I21" i="1"/>
  <c r="G22" i="1"/>
  <c r="F22" i="1"/>
  <c r="H46" i="1"/>
  <c r="I14" i="1"/>
  <c r="H49" i="1"/>
  <c r="H43" i="1"/>
  <c r="J9" i="1"/>
  <c r="I35" i="1"/>
  <c r="K5" i="1"/>
  <c r="J23" i="1"/>
  <c r="J18" i="1"/>
  <c r="G23" i="1"/>
  <c r="H23" i="1"/>
  <c r="I23" i="1"/>
  <c r="J19" i="1"/>
  <c r="M158" i="1" l="1"/>
  <c r="K155" i="1"/>
  <c r="L100" i="1"/>
  <c r="L155" i="1" s="1"/>
  <c r="K148" i="1"/>
  <c r="L93" i="1"/>
  <c r="L148" i="1" s="1"/>
  <c r="K139" i="1"/>
  <c r="L84" i="1"/>
  <c r="L139" i="1" s="1"/>
  <c r="M129" i="1"/>
  <c r="M120" i="1"/>
  <c r="J113" i="1"/>
  <c r="K113" i="1"/>
  <c r="L58" i="1"/>
  <c r="L113" i="1" s="1"/>
  <c r="K110" i="1"/>
  <c r="L55" i="1"/>
  <c r="L110" i="1" s="1"/>
  <c r="M110" i="1" s="1"/>
  <c r="K31" i="1"/>
  <c r="K7" i="1"/>
  <c r="J33" i="1"/>
  <c r="K11" i="1"/>
  <c r="J37" i="1"/>
  <c r="K9" i="1"/>
  <c r="J35" i="1"/>
  <c r="L12" i="1"/>
  <c r="K38" i="1"/>
  <c r="I43" i="1"/>
  <c r="K8" i="1"/>
  <c r="J34" i="1"/>
  <c r="I49" i="1"/>
  <c r="K6" i="1"/>
  <c r="J32" i="1"/>
  <c r="J22" i="1"/>
  <c r="F23" i="1"/>
  <c r="J14" i="1"/>
  <c r="K10" i="1"/>
  <c r="J36" i="1"/>
  <c r="I44" i="1"/>
  <c r="J21" i="1"/>
  <c r="J20" i="1"/>
  <c r="E23" i="1"/>
  <c r="I46" i="1"/>
  <c r="I48" i="1"/>
  <c r="I47" i="1"/>
  <c r="I45" i="1"/>
  <c r="I50" i="1"/>
  <c r="L5" i="1"/>
  <c r="K24" i="1"/>
  <c r="H24" i="1"/>
  <c r="K18" i="1"/>
  <c r="J24" i="1"/>
  <c r="K20" i="1"/>
  <c r="K22" i="1"/>
  <c r="M148" i="1" l="1"/>
  <c r="M155" i="1"/>
  <c r="M139" i="1"/>
  <c r="M113" i="1"/>
  <c r="L31" i="1"/>
  <c r="L6" i="1"/>
  <c r="K32" i="1"/>
  <c r="J50" i="1"/>
  <c r="J49" i="1"/>
  <c r="L9" i="1"/>
  <c r="K35" i="1"/>
  <c r="K14" i="1"/>
  <c r="J45" i="1"/>
  <c r="G24" i="1"/>
  <c r="J47" i="1"/>
  <c r="L10" i="1"/>
  <c r="K36" i="1"/>
  <c r="L8" i="1"/>
  <c r="L18" i="1" s="1"/>
  <c r="K34" i="1"/>
  <c r="L11" i="1"/>
  <c r="K37" i="1"/>
  <c r="J44" i="1"/>
  <c r="K21" i="1"/>
  <c r="I24" i="1"/>
  <c r="J48" i="1"/>
  <c r="J43" i="1"/>
  <c r="F24" i="1"/>
  <c r="J46" i="1"/>
  <c r="L7" i="1"/>
  <c r="L25" i="1" s="1"/>
  <c r="K33" i="1"/>
  <c r="K19" i="1"/>
  <c r="E24" i="1"/>
  <c r="M12" i="1"/>
  <c r="L38" i="1"/>
  <c r="K23" i="1"/>
  <c r="M5" i="1"/>
  <c r="G25" i="1"/>
  <c r="J25" i="1"/>
  <c r="L21" i="1"/>
  <c r="L23" i="1"/>
  <c r="K46" i="1" l="1"/>
  <c r="K43" i="1"/>
  <c r="L43" i="1" s="1"/>
  <c r="M11" i="1"/>
  <c r="L37" i="1"/>
  <c r="L24" i="1"/>
  <c r="L22" i="1"/>
  <c r="H25" i="1"/>
  <c r="L19" i="1"/>
  <c r="F25" i="1"/>
  <c r="K48" i="1"/>
  <c r="K49" i="1"/>
  <c r="M9" i="1"/>
  <c r="L35" i="1"/>
  <c r="E25" i="1"/>
  <c r="M10" i="1"/>
  <c r="L36" i="1"/>
  <c r="K25" i="1"/>
  <c r="K47" i="1"/>
  <c r="L20" i="1"/>
  <c r="K50" i="1"/>
  <c r="L14" i="1"/>
  <c r="K44" i="1"/>
  <c r="M6" i="1"/>
  <c r="M14" i="1" s="1"/>
  <c r="L32" i="1"/>
  <c r="M8" i="1"/>
  <c r="L34" i="1"/>
  <c r="I25" i="1"/>
  <c r="M7" i="1"/>
  <c r="L33" i="1"/>
  <c r="K45" i="1"/>
  <c r="L46" i="1" l="1"/>
  <c r="L44" i="1"/>
  <c r="L50" i="1"/>
  <c r="L48" i="1"/>
  <c r="L45" i="1"/>
  <c r="L47" i="1"/>
  <c r="L49" i="1"/>
</calcChain>
</file>

<file path=xl/sharedStrings.xml><?xml version="1.0" encoding="utf-8"?>
<sst xmlns="http://schemas.openxmlformats.org/spreadsheetml/2006/main" count="66" uniqueCount="23">
  <si>
    <t>n</t>
  </si>
  <si>
    <t>k</t>
  </si>
  <si>
    <t>fracción</t>
  </si>
  <si>
    <t>Xk</t>
  </si>
  <si>
    <t>T0(Xk)</t>
  </si>
  <si>
    <t>T1(Xk)</t>
  </si>
  <si>
    <t>T2(Xk)</t>
  </si>
  <si>
    <t>T3(Xk)</t>
  </si>
  <si>
    <t>T4(Xk)</t>
  </si>
  <si>
    <t>T5(Xk)</t>
  </si>
  <si>
    <t>T6(Xk)</t>
  </si>
  <si>
    <t>T7(Xk)</t>
  </si>
  <si>
    <t>T8(Xk)</t>
  </si>
  <si>
    <t>Norma</t>
  </si>
  <si>
    <t>Unitarios</t>
  </si>
  <si>
    <t>f(x) = x ^ 2</t>
  </si>
  <si>
    <t>Coeficientes</t>
  </si>
  <si>
    <t>Aproximación</t>
  </si>
  <si>
    <t>X</t>
  </si>
  <si>
    <t>Valores de los polinomios</t>
  </si>
  <si>
    <t>Valores de los polinomios Normalizados por el coeficiente</t>
  </si>
  <si>
    <t>x</t>
  </si>
  <si>
    <t>f(x) =12.5(x+1)^1.5*exp(-(1+1)/2)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</si>
</sst>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3" fontId="0" fillId="0" borderId="0" xfId="0" applyNumberFormat="1"/>
    <xf numFmtId="0" fontId="0" fillId="0" borderId="0" xfId="0" applyFont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64" fontId="0" fillId="0" borderId="0" xfId="0" applyNumberForma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3" borderId="0" xfId="0" applyFill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Hoja1!$B$31</c:f>
              <c:strCache>
                <c:ptCount val="1"/>
                <c:pt idx="0">
                  <c:v>f(x) =12.5(x+1)^1.5*exp(-(1+1)/2)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Hoja1!$A$32:$A$39</c:f>
              <c:numCache>
                <c:formatCode>General</c:formatCode>
                <c:ptCount val="8"/>
                <c:pt idx="0">
                  <c:v>0.98078528040323043</c:v>
                </c:pt>
                <c:pt idx="1">
                  <c:v>0.83146961230254524</c:v>
                </c:pt>
                <c:pt idx="2">
                  <c:v>0.55557023301960229</c:v>
                </c:pt>
                <c:pt idx="3">
                  <c:v>0.19509032201612833</c:v>
                </c:pt>
                <c:pt idx="4">
                  <c:v>-0.19509032201612819</c:v>
                </c:pt>
                <c:pt idx="5">
                  <c:v>-0.55557023301960196</c:v>
                </c:pt>
                <c:pt idx="6">
                  <c:v>-0.83146961230254535</c:v>
                </c:pt>
                <c:pt idx="7">
                  <c:v>-0.98078528040323043</c:v>
                </c:pt>
              </c:numCache>
            </c:numRef>
          </c:xVal>
          <c:yVal>
            <c:numRef>
              <c:f>Hoja1!$B$32:$B$39</c:f>
              <c:numCache>
                <c:formatCode>General</c:formatCode>
                <c:ptCount val="8"/>
                <c:pt idx="0">
                  <c:v>12.943271303152533</c:v>
                </c:pt>
                <c:pt idx="1">
                  <c:v>12.399695368546471</c:v>
                </c:pt>
                <c:pt idx="2">
                  <c:v>11.141833515480062</c:v>
                </c:pt>
                <c:pt idx="3">
                  <c:v>8.9846371190915697</c:v>
                </c:pt>
                <c:pt idx="4">
                  <c:v>6.0359665046956037</c:v>
                </c:pt>
                <c:pt idx="5">
                  <c:v>2.9655689395953351</c:v>
                </c:pt>
                <c:pt idx="6">
                  <c:v>0.79493466182616868</c:v>
                </c:pt>
                <c:pt idx="7">
                  <c:v>3.297529324400985E-2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1-4F5D-9F0D-0B96433B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56464"/>
        <c:axId val="539254824"/>
      </c:scatterChart>
      <c:valAx>
        <c:axId val="5392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254824"/>
        <c:crosses val="autoZero"/>
        <c:crossBetween val="midCat"/>
      </c:valAx>
      <c:valAx>
        <c:axId val="5392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2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Hoja1!$D$53</c:f>
              <c:strCache>
                <c:ptCount val="1"/>
                <c:pt idx="0">
                  <c:v>f(x) =12.5(x+1)^1.5*exp(-(1+1)/2)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Hoja1!$C$54:$C$104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Hoja1!$D$54:$D$104</c:f>
              <c:numCache>
                <c:formatCode>General</c:formatCode>
                <c:ptCount val="51"/>
                <c:pt idx="0">
                  <c:v>0</c:v>
                </c:pt>
                <c:pt idx="1">
                  <c:v>3.297529324400985E-2</c:v>
                </c:pt>
                <c:pt idx="2">
                  <c:v>0.2717522910868107</c:v>
                </c:pt>
                <c:pt idx="3">
                  <c:v>0.48935520628029755</c:v>
                </c:pt>
                <c:pt idx="4">
                  <c:v>0.79493466182616868</c:v>
                </c:pt>
                <c:pt idx="5">
                  <c:v>1.0116389876568999</c:v>
                </c:pt>
                <c:pt idx="6">
                  <c:v>1.3035015074420722</c:v>
                </c:pt>
                <c:pt idx="7">
                  <c:v>1.6100739837638334</c:v>
                </c:pt>
                <c:pt idx="8">
                  <c:v>1.928181285516821</c:v>
                </c:pt>
                <c:pt idx="9">
                  <c:v>2.255229570810434</c:v>
                </c:pt>
                <c:pt idx="10">
                  <c:v>2.589053970151336</c:v>
                </c:pt>
                <c:pt idx="11">
                  <c:v>2.9655689395953351</c:v>
                </c:pt>
                <c:pt idx="12">
                  <c:v>3.2699506128396059</c:v>
                </c:pt>
                <c:pt idx="13">
                  <c:v>3.6140858372353541</c:v>
                </c:pt>
                <c:pt idx="14">
                  <c:v>3.9590373466300472</c:v>
                </c:pt>
                <c:pt idx="15">
                  <c:v>4.303764946900956</c:v>
                </c:pt>
                <c:pt idx="16">
                  <c:v>4.6473538372716225</c:v>
                </c:pt>
                <c:pt idx="17">
                  <c:v>4.9889971772813642</c:v>
                </c:pt>
                <c:pt idx="18">
                  <c:v>5.3279819413719434</c:v>
                </c:pt>
                <c:pt idx="19">
                  <c:v>5.6636772708735501</c:v>
                </c:pt>
                <c:pt idx="20">
                  <c:v>6.0359665046956037</c:v>
                </c:pt>
                <c:pt idx="21">
                  <c:v>6.323030252558266</c:v>
                </c:pt>
                <c:pt idx="22">
                  <c:v>6.6457568745670184</c:v>
                </c:pt>
                <c:pt idx="23">
                  <c:v>6.9633190167299412</c:v>
                </c:pt>
                <c:pt idx="24">
                  <c:v>7.2753771419218864</c:v>
                </c:pt>
                <c:pt idx="25">
                  <c:v>7.5816332464079181</c:v>
                </c:pt>
                <c:pt idx="26">
                  <c:v>7.8818268758629317</c:v>
                </c:pt>
                <c:pt idx="27">
                  <c:v>8.1757316071831383</c:v>
                </c:pt>
                <c:pt idx="28">
                  <c:v>8.4631519255918857</c:v>
                </c:pt>
                <c:pt idx="29">
                  <c:v>8.7439204396802808</c:v>
                </c:pt>
                <c:pt idx="30">
                  <c:v>8.9846371190915697</c:v>
                </c:pt>
                <c:pt idx="31">
                  <c:v>9.2849583933490276</c:v>
                </c:pt>
                <c:pt idx="32">
                  <c:v>9.545012446953784</c:v>
                </c:pt>
                <c:pt idx="33">
                  <c:v>9.797980070783348</c:v>
                </c:pt>
                <c:pt idx="34">
                  <c:v>10.043801659422869</c:v>
                </c:pt>
                <c:pt idx="35">
                  <c:v>10.282433967206586</c:v>
                </c:pt>
                <c:pt idx="36">
                  <c:v>10.51384872873539</c:v>
                </c:pt>
                <c:pt idx="37">
                  <c:v>10.738031397656306</c:v>
                </c:pt>
                <c:pt idx="38">
                  <c:v>10.954979991237741</c:v>
                </c:pt>
                <c:pt idx="39">
                  <c:v>11.141833515480062</c:v>
                </c:pt>
                <c:pt idx="40">
                  <c:v>11.367223562355916</c:v>
                </c:pt>
                <c:pt idx="41">
                  <c:v>11.562568267790061</c:v>
                </c:pt>
                <c:pt idx="42">
                  <c:v>11.750776628294748</c:v>
                </c:pt>
                <c:pt idx="43">
                  <c:v>11.93189516464132</c:v>
                </c:pt>
                <c:pt idx="44">
                  <c:v>12.10597772999056</c:v>
                </c:pt>
                <c:pt idx="45">
                  <c:v>12.273084856380677</c:v>
                </c:pt>
                <c:pt idx="46">
                  <c:v>12.399695368546471</c:v>
                </c:pt>
                <c:pt idx="47">
                  <c:v>12.586644727645629</c:v>
                </c:pt>
                <c:pt idx="48">
                  <c:v>12.73324670141896</c:v>
                </c:pt>
                <c:pt idx="49">
                  <c:v>12.943271303152533</c:v>
                </c:pt>
                <c:pt idx="50">
                  <c:v>13.006502375572222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B-4393-94A0-F3CCA4278D55}"/>
            </c:ext>
          </c:extLst>
        </c:ser>
        <c:ser>
          <c:idx val="1"/>
          <c:order val="1"/>
          <c:tx>
            <c:strRef>
              <c:f>Hoja1!$D$108</c:f>
              <c:strCache>
                <c:ptCount val="1"/>
                <c:pt idx="0">
                  <c:v>f(x) =12.5(x+1)^1.5*exp(-(1+1)/2)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Hoja1!$C$109:$C$159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Hoja1!$M$109:$M$159</c:f>
              <c:numCache>
                <c:formatCode>General</c:formatCode>
                <c:ptCount val="51"/>
                <c:pt idx="0">
                  <c:v>-2.3466159656040094E-2</c:v>
                </c:pt>
                <c:pt idx="1">
                  <c:v>3.297529324400926E-2</c:v>
                </c:pt>
                <c:pt idx="2">
                  <c:v>0.28232480630859141</c:v>
                </c:pt>
                <c:pt idx="3">
                  <c:v>0.49537890405421087</c:v>
                </c:pt>
                <c:pt idx="4">
                  <c:v>0.79493466182616512</c:v>
                </c:pt>
                <c:pt idx="5">
                  <c:v>1.0088087083042074</c:v>
                </c:pt>
                <c:pt idx="6">
                  <c:v>1.2986120869636026</c:v>
                </c:pt>
                <c:pt idx="7">
                  <c:v>1.6046591535425303</c:v>
                </c:pt>
                <c:pt idx="8">
                  <c:v>1.923382879993214</c:v>
                </c:pt>
                <c:pt idx="9">
                  <c:v>2.2517575579497509</c:v>
                </c:pt>
                <c:pt idx="10">
                  <c:v>2.5872281781625706</c:v>
                </c:pt>
                <c:pt idx="11">
                  <c:v>2.9655689395953346</c:v>
                </c:pt>
                <c:pt idx="12">
                  <c:v>3.27121178622484</c:v>
                </c:pt>
                <c:pt idx="13">
                  <c:v>3.616421099805013</c:v>
                </c:pt>
                <c:pt idx="14">
                  <c:v>3.9620202164149974</c:v>
                </c:pt>
                <c:pt idx="15">
                  <c:v>4.3069635101627233</c:v>
                </c:pt>
                <c:pt idx="16">
                  <c:v>4.6503773269742288</c:v>
                </c:pt>
                <c:pt idx="17">
                  <c:v>4.9915282816195337</c:v>
                </c:pt>
                <c:pt idx="18">
                  <c:v>5.3297959367772112</c:v>
                </c:pt>
                <c:pt idx="19">
                  <c:v>5.6646495697333119</c:v>
                </c:pt>
                <c:pt idx="20">
                  <c:v>6.0359665046956037</c:v>
                </c:pt>
                <c:pt idx="21">
                  <c:v>6.3223273096218886</c:v>
                </c:pt>
                <c:pt idx="22">
                  <c:v>6.6443807832489306</c:v>
                </c:pt>
                <c:pt idx="23">
                  <c:v>6.9614564044328988</c:v>
                </c:pt>
                <c:pt idx="24">
                  <c:v>7.2732459828818223</c:v>
                </c:pt>
                <c:pt idx="25">
                  <c:v>7.579460996784845</c:v>
                </c:pt>
                <c:pt idx="26">
                  <c:v>7.8798297296309388</c:v>
                </c:pt>
                <c:pt idx="27">
                  <c:v>8.1740961394274905</c:v>
                </c:pt>
                <c:pt idx="28">
                  <c:v>8.4620201659144385</c:v>
                </c:pt>
                <c:pt idx="29">
                  <c:v>8.7433791813696562</c:v>
                </c:pt>
                <c:pt idx="30">
                  <c:v>8.9846371190915644</c:v>
                </c:pt>
                <c:pt idx="31">
                  <c:v>9.2856131857225677</c:v>
                </c:pt>
                <c:pt idx="32">
                  <c:v>9.546153261305296</c:v>
                </c:pt>
                <c:pt idx="33">
                  <c:v>9.7994646955068383</c:v>
                </c:pt>
                <c:pt idx="34">
                  <c:v>10.045453202767176</c:v>
                </c:pt>
                <c:pt idx="35">
                  <c:v>10.28405816367116</c:v>
                </c:pt>
                <c:pt idx="36">
                  <c:v>10.515253837571906</c:v>
                </c:pt>
                <c:pt idx="37">
                  <c:v>10.739049363570871</c:v>
                </c:pt>
                <c:pt idx="38">
                  <c:v>10.955487255450407</c:v>
                </c:pt>
                <c:pt idx="39">
                  <c:v>11.141833515480061</c:v>
                </c:pt>
                <c:pt idx="40">
                  <c:v>11.366605137412973</c:v>
                </c:pt>
                <c:pt idx="41">
                  <c:v>11.561496510106045</c:v>
                </c:pt>
                <c:pt idx="42">
                  <c:v>11.749434750962941</c:v>
                </c:pt>
                <c:pt idx="43">
                  <c:v>11.930533351192235</c:v>
                </c:pt>
                <c:pt idx="44">
                  <c:v>12.104882032638461</c:v>
                </c:pt>
                <c:pt idx="45">
                  <c:v>12.272526457060945</c:v>
                </c:pt>
                <c:pt idx="46">
                  <c:v>12.399695368546475</c:v>
                </c:pt>
                <c:pt idx="47">
                  <c:v>12.587515813740785</c:v>
                </c:pt>
                <c:pt idx="48">
                  <c:v>12.734493328226273</c:v>
                </c:pt>
                <c:pt idx="49">
                  <c:v>12.94327130315253</c:v>
                </c:pt>
                <c:pt idx="50">
                  <c:v>13.005295850822492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B-4393-94A0-F3CCA427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4408"/>
        <c:axId val="623204736"/>
      </c:scatterChart>
      <c:valAx>
        <c:axId val="6232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3204736"/>
        <c:crosses val="autoZero"/>
        <c:crossBetween val="midCat"/>
      </c:valAx>
      <c:valAx>
        <c:axId val="623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320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Hoja1!$C$109:$C$159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Hoja1!$E$109:$E$159</c:f>
              <c:numCache>
                <c:formatCode>General</c:formatCode>
                <c:ptCount val="51"/>
                <c:pt idx="0">
                  <c:v>6.9123603382039676</c:v>
                </c:pt>
                <c:pt idx="1">
                  <c:v>6.9123603382039676</c:v>
                </c:pt>
                <c:pt idx="2">
                  <c:v>6.9123603382039676</c:v>
                </c:pt>
                <c:pt idx="3">
                  <c:v>6.9123603382039676</c:v>
                </c:pt>
                <c:pt idx="4">
                  <c:v>6.9123603382039676</c:v>
                </c:pt>
                <c:pt idx="5">
                  <c:v>6.9123603382039676</c:v>
                </c:pt>
                <c:pt idx="6">
                  <c:v>6.9123603382039676</c:v>
                </c:pt>
                <c:pt idx="7">
                  <c:v>6.9123603382039676</c:v>
                </c:pt>
                <c:pt idx="8">
                  <c:v>6.9123603382039676</c:v>
                </c:pt>
                <c:pt idx="9">
                  <c:v>6.9123603382039676</c:v>
                </c:pt>
                <c:pt idx="10">
                  <c:v>6.9123603382039676</c:v>
                </c:pt>
                <c:pt idx="11">
                  <c:v>6.9123603382039676</c:v>
                </c:pt>
                <c:pt idx="12">
                  <c:v>6.9123603382039676</c:v>
                </c:pt>
                <c:pt idx="13">
                  <c:v>6.9123603382039676</c:v>
                </c:pt>
                <c:pt idx="14">
                  <c:v>6.9123603382039676</c:v>
                </c:pt>
                <c:pt idx="15">
                  <c:v>6.9123603382039676</c:v>
                </c:pt>
                <c:pt idx="16">
                  <c:v>6.9123603382039676</c:v>
                </c:pt>
                <c:pt idx="17">
                  <c:v>6.9123603382039676</c:v>
                </c:pt>
                <c:pt idx="18">
                  <c:v>6.9123603382039676</c:v>
                </c:pt>
                <c:pt idx="19">
                  <c:v>6.9123603382039676</c:v>
                </c:pt>
                <c:pt idx="20">
                  <c:v>6.9123603382039676</c:v>
                </c:pt>
                <c:pt idx="21">
                  <c:v>6.9123603382039676</c:v>
                </c:pt>
                <c:pt idx="22">
                  <c:v>6.9123603382039676</c:v>
                </c:pt>
                <c:pt idx="23">
                  <c:v>6.9123603382039676</c:v>
                </c:pt>
                <c:pt idx="24">
                  <c:v>6.9123603382039676</c:v>
                </c:pt>
                <c:pt idx="25">
                  <c:v>6.9123603382039676</c:v>
                </c:pt>
                <c:pt idx="26">
                  <c:v>6.9123603382039676</c:v>
                </c:pt>
                <c:pt idx="27">
                  <c:v>6.9123603382039676</c:v>
                </c:pt>
                <c:pt idx="28">
                  <c:v>6.9123603382039676</c:v>
                </c:pt>
                <c:pt idx="29">
                  <c:v>6.9123603382039676</c:v>
                </c:pt>
                <c:pt idx="30">
                  <c:v>6.9123603382039676</c:v>
                </c:pt>
                <c:pt idx="31">
                  <c:v>6.9123603382039676</c:v>
                </c:pt>
                <c:pt idx="32">
                  <c:v>6.9123603382039676</c:v>
                </c:pt>
                <c:pt idx="33">
                  <c:v>6.9123603382039676</c:v>
                </c:pt>
                <c:pt idx="34">
                  <c:v>6.9123603382039676</c:v>
                </c:pt>
                <c:pt idx="35">
                  <c:v>6.9123603382039676</c:v>
                </c:pt>
                <c:pt idx="36">
                  <c:v>6.9123603382039676</c:v>
                </c:pt>
                <c:pt idx="37">
                  <c:v>6.9123603382039676</c:v>
                </c:pt>
                <c:pt idx="38">
                  <c:v>6.9123603382039676</c:v>
                </c:pt>
                <c:pt idx="39">
                  <c:v>6.9123603382039676</c:v>
                </c:pt>
                <c:pt idx="40">
                  <c:v>6.9123603382039676</c:v>
                </c:pt>
                <c:pt idx="41">
                  <c:v>6.9123603382039676</c:v>
                </c:pt>
                <c:pt idx="42">
                  <c:v>6.9123603382039676</c:v>
                </c:pt>
                <c:pt idx="43">
                  <c:v>6.9123603382039676</c:v>
                </c:pt>
                <c:pt idx="44">
                  <c:v>6.9123603382039676</c:v>
                </c:pt>
                <c:pt idx="45">
                  <c:v>6.9123603382039676</c:v>
                </c:pt>
                <c:pt idx="46">
                  <c:v>6.9123603382039676</c:v>
                </c:pt>
                <c:pt idx="47">
                  <c:v>6.9123603382039676</c:v>
                </c:pt>
                <c:pt idx="48">
                  <c:v>6.9123603382039676</c:v>
                </c:pt>
                <c:pt idx="49">
                  <c:v>6.9123603382039676</c:v>
                </c:pt>
                <c:pt idx="50">
                  <c:v>6.9123603382039676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5-4EC8-8553-138D0399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90000"/>
        <c:axId val="609589672"/>
      </c:scatterChart>
      <c:valAx>
        <c:axId val="6095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89672"/>
        <c:crosses val="autoZero"/>
        <c:crossBetween val="midCat"/>
      </c:valAx>
      <c:valAx>
        <c:axId val="6095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Hoja1!$C$109:$C$159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Hoja1!$F$109:$F$159</c:f>
              <c:numCache>
                <c:formatCode>General</c:formatCode>
                <c:ptCount val="51"/>
                <c:pt idx="0">
                  <c:v>-6.857245123295896</c:v>
                </c:pt>
                <c:pt idx="1">
                  <c:v>-6.7254850810454494</c:v>
                </c:pt>
                <c:pt idx="2">
                  <c:v>-6.3086655134322243</c:v>
                </c:pt>
                <c:pt idx="3">
                  <c:v>-6.0343757085003888</c:v>
                </c:pt>
                <c:pt idx="4">
                  <c:v>-5.7015909441303583</c:v>
                </c:pt>
                <c:pt idx="5">
                  <c:v>-5.4857960986367171</c:v>
                </c:pt>
                <c:pt idx="6">
                  <c:v>-5.2115062937048808</c:v>
                </c:pt>
                <c:pt idx="7">
                  <c:v>-4.9372164887730445</c:v>
                </c:pt>
                <c:pt idx="8">
                  <c:v>-4.6629266838412091</c:v>
                </c:pt>
                <c:pt idx="9">
                  <c:v>-4.3886368789093737</c:v>
                </c:pt>
                <c:pt idx="10">
                  <c:v>-4.1143470739775374</c:v>
                </c:pt>
                <c:pt idx="11">
                  <c:v>-3.80968127102203</c:v>
                </c:pt>
                <c:pt idx="12">
                  <c:v>-3.5657674641138661</c:v>
                </c:pt>
                <c:pt idx="13">
                  <c:v>-3.2914776591820298</c:v>
                </c:pt>
                <c:pt idx="14">
                  <c:v>-3.017187854250194</c:v>
                </c:pt>
                <c:pt idx="15">
                  <c:v>-2.7428980493183586</c:v>
                </c:pt>
                <c:pt idx="16">
                  <c:v>-2.4686082443865223</c:v>
                </c:pt>
                <c:pt idx="17">
                  <c:v>-2.1943184394546864</c:v>
                </c:pt>
                <c:pt idx="18">
                  <c:v>-1.920028634522851</c:v>
                </c:pt>
                <c:pt idx="19">
                  <c:v>-1.6457388295910149</c:v>
                </c:pt>
                <c:pt idx="20">
                  <c:v>-1.3377821592473209</c:v>
                </c:pt>
                <c:pt idx="21">
                  <c:v>-1.0971592197273436</c:v>
                </c:pt>
                <c:pt idx="22">
                  <c:v>-0.82286941479550746</c:v>
                </c:pt>
                <c:pt idx="23">
                  <c:v>-0.54857960986367138</c:v>
                </c:pt>
                <c:pt idx="24">
                  <c:v>-0.27428980493183608</c:v>
                </c:pt>
                <c:pt idx="25">
                  <c:v>0</c:v>
                </c:pt>
                <c:pt idx="26">
                  <c:v>0.27428980493183608</c:v>
                </c:pt>
                <c:pt idx="27">
                  <c:v>0.54857960986367216</c:v>
                </c:pt>
                <c:pt idx="28">
                  <c:v>0.82286941479550824</c:v>
                </c:pt>
                <c:pt idx="29">
                  <c:v>1.0971592197273428</c:v>
                </c:pt>
                <c:pt idx="30">
                  <c:v>1.337782159247322</c:v>
                </c:pt>
                <c:pt idx="31">
                  <c:v>1.6457388295910149</c:v>
                </c:pt>
                <c:pt idx="32">
                  <c:v>1.920028634522851</c:v>
                </c:pt>
                <c:pt idx="33">
                  <c:v>2.1943184394546873</c:v>
                </c:pt>
                <c:pt idx="34">
                  <c:v>2.4686082443865232</c:v>
                </c:pt>
                <c:pt idx="35">
                  <c:v>2.7428980493183595</c:v>
                </c:pt>
                <c:pt idx="36">
                  <c:v>3.017187854250194</c:v>
                </c:pt>
                <c:pt idx="37">
                  <c:v>3.2914776591820298</c:v>
                </c:pt>
                <c:pt idx="38">
                  <c:v>3.5657674641138661</c:v>
                </c:pt>
                <c:pt idx="39">
                  <c:v>3.8096812710220322</c:v>
                </c:pt>
                <c:pt idx="40">
                  <c:v>4.1143470739775383</c:v>
                </c:pt>
                <c:pt idx="41">
                  <c:v>4.3886368789093746</c:v>
                </c:pt>
                <c:pt idx="42">
                  <c:v>4.6629266838412091</c:v>
                </c:pt>
                <c:pt idx="43">
                  <c:v>4.9372164887730445</c:v>
                </c:pt>
                <c:pt idx="44">
                  <c:v>5.2115062937048808</c:v>
                </c:pt>
                <c:pt idx="45">
                  <c:v>5.4857960986367171</c:v>
                </c:pt>
                <c:pt idx="46">
                  <c:v>5.7015909441303574</c:v>
                </c:pt>
                <c:pt idx="47">
                  <c:v>6.0343757085003888</c:v>
                </c:pt>
                <c:pt idx="48">
                  <c:v>6.3086655134322234</c:v>
                </c:pt>
                <c:pt idx="49">
                  <c:v>6.7254850810454494</c:v>
                </c:pt>
                <c:pt idx="50">
                  <c:v>6.857245123295896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AF-4139-B759-400148A0E34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Hoja1!$C$109:$C$159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Hoja1!$F$109:$F$159</c:f>
              <c:numCache>
                <c:formatCode>General</c:formatCode>
                <c:ptCount val="51"/>
                <c:pt idx="0">
                  <c:v>-6.857245123295896</c:v>
                </c:pt>
                <c:pt idx="1">
                  <c:v>-6.7254850810454494</c:v>
                </c:pt>
                <c:pt idx="2">
                  <c:v>-6.3086655134322243</c:v>
                </c:pt>
                <c:pt idx="3">
                  <c:v>-6.0343757085003888</c:v>
                </c:pt>
                <c:pt idx="4">
                  <c:v>-5.7015909441303583</c:v>
                </c:pt>
                <c:pt idx="5">
                  <c:v>-5.4857960986367171</c:v>
                </c:pt>
                <c:pt idx="6">
                  <c:v>-5.2115062937048808</c:v>
                </c:pt>
                <c:pt idx="7">
                  <c:v>-4.9372164887730445</c:v>
                </c:pt>
                <c:pt idx="8">
                  <c:v>-4.6629266838412091</c:v>
                </c:pt>
                <c:pt idx="9">
                  <c:v>-4.3886368789093737</c:v>
                </c:pt>
                <c:pt idx="10">
                  <c:v>-4.1143470739775374</c:v>
                </c:pt>
                <c:pt idx="11">
                  <c:v>-3.80968127102203</c:v>
                </c:pt>
                <c:pt idx="12">
                  <c:v>-3.5657674641138661</c:v>
                </c:pt>
                <c:pt idx="13">
                  <c:v>-3.2914776591820298</c:v>
                </c:pt>
                <c:pt idx="14">
                  <c:v>-3.017187854250194</c:v>
                </c:pt>
                <c:pt idx="15">
                  <c:v>-2.7428980493183586</c:v>
                </c:pt>
                <c:pt idx="16">
                  <c:v>-2.4686082443865223</c:v>
                </c:pt>
                <c:pt idx="17">
                  <c:v>-2.1943184394546864</c:v>
                </c:pt>
                <c:pt idx="18">
                  <c:v>-1.920028634522851</c:v>
                </c:pt>
                <c:pt idx="19">
                  <c:v>-1.6457388295910149</c:v>
                </c:pt>
                <c:pt idx="20">
                  <c:v>-1.3377821592473209</c:v>
                </c:pt>
                <c:pt idx="21">
                  <c:v>-1.0971592197273436</c:v>
                </c:pt>
                <c:pt idx="22">
                  <c:v>-0.82286941479550746</c:v>
                </c:pt>
                <c:pt idx="23">
                  <c:v>-0.54857960986367138</c:v>
                </c:pt>
                <c:pt idx="24">
                  <c:v>-0.27428980493183608</c:v>
                </c:pt>
                <c:pt idx="25">
                  <c:v>0</c:v>
                </c:pt>
                <c:pt idx="26">
                  <c:v>0.27428980493183608</c:v>
                </c:pt>
                <c:pt idx="27">
                  <c:v>0.54857960986367216</c:v>
                </c:pt>
                <c:pt idx="28">
                  <c:v>0.82286941479550824</c:v>
                </c:pt>
                <c:pt idx="29">
                  <c:v>1.0971592197273428</c:v>
                </c:pt>
                <c:pt idx="30">
                  <c:v>1.337782159247322</c:v>
                </c:pt>
                <c:pt idx="31">
                  <c:v>1.6457388295910149</c:v>
                </c:pt>
                <c:pt idx="32">
                  <c:v>1.920028634522851</c:v>
                </c:pt>
                <c:pt idx="33">
                  <c:v>2.1943184394546873</c:v>
                </c:pt>
                <c:pt idx="34">
                  <c:v>2.4686082443865232</c:v>
                </c:pt>
                <c:pt idx="35">
                  <c:v>2.7428980493183595</c:v>
                </c:pt>
                <c:pt idx="36">
                  <c:v>3.017187854250194</c:v>
                </c:pt>
                <c:pt idx="37">
                  <c:v>3.2914776591820298</c:v>
                </c:pt>
                <c:pt idx="38">
                  <c:v>3.5657674641138661</c:v>
                </c:pt>
                <c:pt idx="39">
                  <c:v>3.8096812710220322</c:v>
                </c:pt>
                <c:pt idx="40">
                  <c:v>4.1143470739775383</c:v>
                </c:pt>
                <c:pt idx="41">
                  <c:v>4.3886368789093746</c:v>
                </c:pt>
                <c:pt idx="42">
                  <c:v>4.6629266838412091</c:v>
                </c:pt>
                <c:pt idx="43">
                  <c:v>4.9372164887730445</c:v>
                </c:pt>
                <c:pt idx="44">
                  <c:v>5.2115062937048808</c:v>
                </c:pt>
                <c:pt idx="45">
                  <c:v>5.4857960986367171</c:v>
                </c:pt>
                <c:pt idx="46">
                  <c:v>5.7015909441303574</c:v>
                </c:pt>
                <c:pt idx="47">
                  <c:v>6.0343757085003888</c:v>
                </c:pt>
                <c:pt idx="48">
                  <c:v>6.3086655134322234</c:v>
                </c:pt>
                <c:pt idx="49">
                  <c:v>6.7254850810454494</c:v>
                </c:pt>
                <c:pt idx="50">
                  <c:v>6.857245123295896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AF-4139-B759-400148A0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8672"/>
        <c:axId val="609550968"/>
      </c:scatterChart>
      <c:valAx>
        <c:axId val="6095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50968"/>
        <c:crosses val="autoZero"/>
        <c:crossBetween val="midCat"/>
      </c:valAx>
      <c:valAx>
        <c:axId val="6095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48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Hoja1!$C$109:$C$159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Hoja1!$G$109:$G$159</c:f>
              <c:numCache>
                <c:formatCode>General</c:formatCode>
                <c:ptCount val="51"/>
                <c:pt idx="0">
                  <c:v>-0.55951062480131819</c:v>
                </c:pt>
                <c:pt idx="1">
                  <c:v>-0.5169204144765398</c:v>
                </c:pt>
                <c:pt idx="2">
                  <c:v>-0.38762896086235327</c:v>
                </c:pt>
                <c:pt idx="3">
                  <c:v>-0.30705943089096338</c:v>
                </c:pt>
                <c:pt idx="4">
                  <c:v>-0.21411544634370452</c:v>
                </c:pt>
                <c:pt idx="5">
                  <c:v>-0.15666297494436923</c:v>
                </c:pt>
                <c:pt idx="6">
                  <c:v>-8.6836048969164581E-2</c:v>
                </c:pt>
                <c:pt idx="7">
                  <c:v>-2.0589990992688479E-2</c:v>
                </c:pt>
                <c:pt idx="8">
                  <c:v>4.2075198985059216E-2</c:v>
                </c:pt>
                <c:pt idx="9">
                  <c:v>0.10115952096407831</c:v>
                </c:pt>
                <c:pt idx="10">
                  <c:v>0.15666297494436912</c:v>
                </c:pt>
                <c:pt idx="11">
                  <c:v>0.21411544634370472</c:v>
                </c:pt>
                <c:pt idx="12">
                  <c:v>0.25692727890876527</c:v>
                </c:pt>
                <c:pt idx="13">
                  <c:v>0.30168812889287078</c:v>
                </c:pt>
                <c:pt idx="14">
                  <c:v>0.34286811087824781</c:v>
                </c:pt>
                <c:pt idx="15">
                  <c:v>0.38046722486489631</c:v>
                </c:pt>
                <c:pt idx="16">
                  <c:v>0.41448547085281651</c:v>
                </c:pt>
                <c:pt idx="17">
                  <c:v>0.44492284884200828</c:v>
                </c:pt>
                <c:pt idx="18">
                  <c:v>0.47177935883247146</c:v>
                </c:pt>
                <c:pt idx="19">
                  <c:v>0.49505500082420634</c:v>
                </c:pt>
                <c:pt idx="20">
                  <c:v>0.51692041447653991</c:v>
                </c:pt>
                <c:pt idx="21">
                  <c:v>0.53086368081149071</c:v>
                </c:pt>
                <c:pt idx="22">
                  <c:v>0.54339671880704021</c:v>
                </c:pt>
                <c:pt idx="23">
                  <c:v>0.55234888880386135</c:v>
                </c:pt>
                <c:pt idx="24">
                  <c:v>0.55772019080195401</c:v>
                </c:pt>
                <c:pt idx="25">
                  <c:v>0.55951062480131819</c:v>
                </c:pt>
                <c:pt idx="26">
                  <c:v>0.55772019080195401</c:v>
                </c:pt>
                <c:pt idx="27">
                  <c:v>0.55234888880386135</c:v>
                </c:pt>
                <c:pt idx="28">
                  <c:v>0.54339671880704021</c:v>
                </c:pt>
                <c:pt idx="29">
                  <c:v>0.53086368081149071</c:v>
                </c:pt>
                <c:pt idx="30">
                  <c:v>0.5169204144765398</c:v>
                </c:pt>
                <c:pt idx="31">
                  <c:v>0.49505500082420634</c:v>
                </c:pt>
                <c:pt idx="32">
                  <c:v>0.47177935883247146</c:v>
                </c:pt>
                <c:pt idx="33">
                  <c:v>0.44492284884200817</c:v>
                </c:pt>
                <c:pt idx="34">
                  <c:v>0.41448547085281645</c:v>
                </c:pt>
                <c:pt idx="35">
                  <c:v>0.3804672248648962</c:v>
                </c:pt>
                <c:pt idx="36">
                  <c:v>0.34286811087824781</c:v>
                </c:pt>
                <c:pt idx="37">
                  <c:v>0.30168812889287078</c:v>
                </c:pt>
                <c:pt idx="38">
                  <c:v>0.25692727890876527</c:v>
                </c:pt>
                <c:pt idx="39">
                  <c:v>0.21411544634370427</c:v>
                </c:pt>
                <c:pt idx="40">
                  <c:v>0.15666297494436898</c:v>
                </c:pt>
                <c:pt idx="41">
                  <c:v>0.10115952096407813</c:v>
                </c:pt>
                <c:pt idx="42">
                  <c:v>4.2075198985059216E-2</c:v>
                </c:pt>
                <c:pt idx="43">
                  <c:v>-2.0589990992688479E-2</c:v>
                </c:pt>
                <c:pt idx="44">
                  <c:v>-8.6836048969164581E-2</c:v>
                </c:pt>
                <c:pt idx="45">
                  <c:v>-0.15666297494436923</c:v>
                </c:pt>
                <c:pt idx="46">
                  <c:v>-0.21411544634370441</c:v>
                </c:pt>
                <c:pt idx="47">
                  <c:v>-0.30705943089096366</c:v>
                </c:pt>
                <c:pt idx="48">
                  <c:v>-0.38762896086235304</c:v>
                </c:pt>
                <c:pt idx="49">
                  <c:v>-0.5169204144765398</c:v>
                </c:pt>
                <c:pt idx="50">
                  <c:v>-0.55951062480131819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B-4664-91ED-5FF14D90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8672"/>
        <c:axId val="609550968"/>
      </c:scatterChart>
      <c:valAx>
        <c:axId val="6095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50968"/>
        <c:crosses val="autoZero"/>
        <c:crossBetween val="midCat"/>
      </c:valAx>
      <c:valAx>
        <c:axId val="6095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Hoja1!$C$109:$C$159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Hoja1!$F$109:$F$159</c:f>
              <c:numCache>
                <c:formatCode>General</c:formatCode>
                <c:ptCount val="51"/>
                <c:pt idx="0">
                  <c:v>-6.857245123295896</c:v>
                </c:pt>
                <c:pt idx="1">
                  <c:v>-6.7254850810454494</c:v>
                </c:pt>
                <c:pt idx="2">
                  <c:v>-6.3086655134322243</c:v>
                </c:pt>
                <c:pt idx="3">
                  <c:v>-6.0343757085003888</c:v>
                </c:pt>
                <c:pt idx="4">
                  <c:v>-5.7015909441303583</c:v>
                </c:pt>
                <c:pt idx="5">
                  <c:v>-5.4857960986367171</c:v>
                </c:pt>
                <c:pt idx="6">
                  <c:v>-5.2115062937048808</c:v>
                </c:pt>
                <c:pt idx="7">
                  <c:v>-4.9372164887730445</c:v>
                </c:pt>
                <c:pt idx="8">
                  <c:v>-4.6629266838412091</c:v>
                </c:pt>
                <c:pt idx="9">
                  <c:v>-4.3886368789093737</c:v>
                </c:pt>
                <c:pt idx="10">
                  <c:v>-4.1143470739775374</c:v>
                </c:pt>
                <c:pt idx="11">
                  <c:v>-3.80968127102203</c:v>
                </c:pt>
                <c:pt idx="12">
                  <c:v>-3.5657674641138661</c:v>
                </c:pt>
                <c:pt idx="13">
                  <c:v>-3.2914776591820298</c:v>
                </c:pt>
                <c:pt idx="14">
                  <c:v>-3.017187854250194</c:v>
                </c:pt>
                <c:pt idx="15">
                  <c:v>-2.7428980493183586</c:v>
                </c:pt>
                <c:pt idx="16">
                  <c:v>-2.4686082443865223</c:v>
                </c:pt>
                <c:pt idx="17">
                  <c:v>-2.1943184394546864</c:v>
                </c:pt>
                <c:pt idx="18">
                  <c:v>-1.920028634522851</c:v>
                </c:pt>
                <c:pt idx="19">
                  <c:v>-1.6457388295910149</c:v>
                </c:pt>
                <c:pt idx="20">
                  <c:v>-1.3377821592473209</c:v>
                </c:pt>
                <c:pt idx="21">
                  <c:v>-1.0971592197273436</c:v>
                </c:pt>
                <c:pt idx="22">
                  <c:v>-0.82286941479550746</c:v>
                </c:pt>
                <c:pt idx="23">
                  <c:v>-0.54857960986367138</c:v>
                </c:pt>
                <c:pt idx="24">
                  <c:v>-0.27428980493183608</c:v>
                </c:pt>
                <c:pt idx="25">
                  <c:v>0</c:v>
                </c:pt>
                <c:pt idx="26">
                  <c:v>0.27428980493183608</c:v>
                </c:pt>
                <c:pt idx="27">
                  <c:v>0.54857960986367216</c:v>
                </c:pt>
                <c:pt idx="28">
                  <c:v>0.82286941479550824</c:v>
                </c:pt>
                <c:pt idx="29">
                  <c:v>1.0971592197273428</c:v>
                </c:pt>
                <c:pt idx="30">
                  <c:v>1.337782159247322</c:v>
                </c:pt>
                <c:pt idx="31">
                  <c:v>1.6457388295910149</c:v>
                </c:pt>
                <c:pt idx="32">
                  <c:v>1.920028634522851</c:v>
                </c:pt>
                <c:pt idx="33">
                  <c:v>2.1943184394546873</c:v>
                </c:pt>
                <c:pt idx="34">
                  <c:v>2.4686082443865232</c:v>
                </c:pt>
                <c:pt idx="35">
                  <c:v>2.7428980493183595</c:v>
                </c:pt>
                <c:pt idx="36">
                  <c:v>3.017187854250194</c:v>
                </c:pt>
                <c:pt idx="37">
                  <c:v>3.2914776591820298</c:v>
                </c:pt>
                <c:pt idx="38">
                  <c:v>3.5657674641138661</c:v>
                </c:pt>
                <c:pt idx="39">
                  <c:v>3.8096812710220322</c:v>
                </c:pt>
                <c:pt idx="40">
                  <c:v>4.1143470739775383</c:v>
                </c:pt>
                <c:pt idx="41">
                  <c:v>4.3886368789093746</c:v>
                </c:pt>
                <c:pt idx="42">
                  <c:v>4.6629266838412091</c:v>
                </c:pt>
                <c:pt idx="43">
                  <c:v>4.9372164887730445</c:v>
                </c:pt>
                <c:pt idx="44">
                  <c:v>5.2115062937048808</c:v>
                </c:pt>
                <c:pt idx="45">
                  <c:v>5.4857960986367171</c:v>
                </c:pt>
                <c:pt idx="46">
                  <c:v>5.7015909441303574</c:v>
                </c:pt>
                <c:pt idx="47">
                  <c:v>6.0343757085003888</c:v>
                </c:pt>
                <c:pt idx="48">
                  <c:v>6.3086655134322234</c:v>
                </c:pt>
                <c:pt idx="49">
                  <c:v>6.7254850810454494</c:v>
                </c:pt>
                <c:pt idx="50">
                  <c:v>6.857245123295896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F-40C1-B68F-88D5E112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8672"/>
        <c:axId val="609550968"/>
      </c:scatterChart>
      <c:valAx>
        <c:axId val="6095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50968"/>
        <c:crosses val="autoZero"/>
        <c:crossBetween val="midCat"/>
      </c:valAx>
      <c:valAx>
        <c:axId val="6095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28</xdr:row>
      <xdr:rowOff>0</xdr:rowOff>
    </xdr:from>
    <xdr:to>
      <xdr:col>19</xdr:col>
      <xdr:colOff>0</xdr:colOff>
      <xdr:row>42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78</xdr:row>
      <xdr:rowOff>180975</xdr:rowOff>
    </xdr:from>
    <xdr:to>
      <xdr:col>18</xdr:col>
      <xdr:colOff>533400</xdr:colOff>
      <xdr:row>93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107</xdr:row>
      <xdr:rowOff>104775</xdr:rowOff>
    </xdr:from>
    <xdr:to>
      <xdr:col>19</xdr:col>
      <xdr:colOff>285750</xdr:colOff>
      <xdr:row>121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139</xdr:row>
      <xdr:rowOff>28575</xdr:rowOff>
    </xdr:from>
    <xdr:to>
      <xdr:col>19</xdr:col>
      <xdr:colOff>276225</xdr:colOff>
      <xdr:row>153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180975</xdr:colOff>
      <xdr:row>122</xdr:row>
      <xdr:rowOff>133350</xdr:rowOff>
    </xdr:from>
    <xdr:to>
      <xdr:col>19</xdr:col>
      <xdr:colOff>180975</xdr:colOff>
      <xdr:row>137</xdr:row>
      <xdr:rowOff>19050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135</xdr:row>
      <xdr:rowOff>0</xdr:rowOff>
    </xdr:from>
    <xdr:to>
      <xdr:col>26</xdr:col>
      <xdr:colOff>0</xdr:colOff>
      <xdr:row>149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9"/>
  <sheetViews>
    <sheetView tabSelected="1" topLeftCell="A108" workbookViewId="0">
      <selection activeCell="G111" sqref="G111"/>
    </sheetView>
  </sheetViews>
  <sheetFormatPr baseColWidth="10" defaultRowHeight="15" x14ac:dyDescent="0.25"/>
  <cols>
    <col min="3" max="3" width="11.85546875" bestFit="1" customWidth="1"/>
    <col min="4" max="4" width="17.85546875" customWidth="1"/>
    <col min="5" max="5" width="20.140625" customWidth="1"/>
    <col min="6" max="6" width="20.5703125" customWidth="1"/>
    <col min="7" max="7" width="16.7109375" customWidth="1"/>
    <col min="8" max="8" width="18.140625" customWidth="1"/>
    <col min="9" max="9" width="16.140625" customWidth="1"/>
    <col min="10" max="10" width="20.7109375" customWidth="1"/>
    <col min="11" max="11" width="14.42578125" customWidth="1"/>
    <col min="12" max="12" width="16" customWidth="1"/>
  </cols>
  <sheetData>
    <row r="2" spans="2:13" x14ac:dyDescent="0.25">
      <c r="B2" t="s">
        <v>0</v>
      </c>
      <c r="C2">
        <v>8</v>
      </c>
    </row>
    <row r="4" spans="2:13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2:13" x14ac:dyDescent="0.25">
      <c r="B5">
        <v>0</v>
      </c>
      <c r="C5" s="1">
        <f>(2*B5+1)/(2*$C$2)</f>
        <v>6.25E-2</v>
      </c>
      <c r="D5" s="2">
        <f>COS(C5*PI())</f>
        <v>0.98078528040323043</v>
      </c>
      <c r="E5">
        <v>1</v>
      </c>
      <c r="F5">
        <f>D5</f>
        <v>0.98078528040323043</v>
      </c>
      <c r="G5">
        <f>2*$D5*F5-E5</f>
        <v>0.92387953251128674</v>
      </c>
      <c r="H5">
        <f t="shared" ref="H5:M5" si="0">2*$D5*G5-F5</f>
        <v>0.83146961230254512</v>
      </c>
      <c r="I5">
        <f t="shared" si="0"/>
        <v>0.70710678118654724</v>
      </c>
      <c r="J5">
        <f t="shared" si="0"/>
        <v>0.55557023301960173</v>
      </c>
      <c r="K5">
        <f t="shared" si="0"/>
        <v>0.38268343236508917</v>
      </c>
      <c r="L5">
        <f t="shared" si="0"/>
        <v>0.19509032201612753</v>
      </c>
      <c r="M5">
        <f t="shared" si="0"/>
        <v>-8.8817841970012523E-16</v>
      </c>
    </row>
    <row r="6" spans="2:13" x14ac:dyDescent="0.25">
      <c r="B6">
        <v>1</v>
      </c>
      <c r="C6" s="1">
        <f t="shared" ref="C6:C12" si="1">(2*B6+1)/(2*$C$2)</f>
        <v>0.1875</v>
      </c>
      <c r="D6" s="2">
        <f t="shared" ref="D6:D12" si="2">COS(C6*PI())</f>
        <v>0.83146961230254524</v>
      </c>
      <c r="E6">
        <v>1</v>
      </c>
      <c r="F6">
        <f t="shared" ref="F6:F12" si="3">D6</f>
        <v>0.83146961230254524</v>
      </c>
      <c r="G6">
        <f t="shared" ref="G6:G12" si="4">2*$D6*F6-E6</f>
        <v>0.38268343236508984</v>
      </c>
      <c r="H6">
        <f t="shared" ref="H6:H12" si="5">2*$D6*G6-F6</f>
        <v>-0.19509032201612819</v>
      </c>
      <c r="I6">
        <f t="shared" ref="I6:I12" si="6">2*$D6*H6-G6</f>
        <v>-0.70710678118654746</v>
      </c>
      <c r="J6">
        <f t="shared" ref="J6:J12" si="7">2*$D6*I6-H6</f>
        <v>-0.98078528040323043</v>
      </c>
      <c r="K6">
        <f t="shared" ref="K6:K12" si="8">2*$D6*J6-I6</f>
        <v>-0.92387953251128674</v>
      </c>
      <c r="L6">
        <f t="shared" ref="L6:L12" si="9">2*$D6*K6-J6</f>
        <v>-0.55557023301960218</v>
      </c>
      <c r="M6">
        <f t="shared" ref="M6:M12" si="10">2*$D6*L6-K6</f>
        <v>0</v>
      </c>
    </row>
    <row r="7" spans="2:13" x14ac:dyDescent="0.25">
      <c r="B7">
        <v>2</v>
      </c>
      <c r="C7" s="1">
        <f t="shared" si="1"/>
        <v>0.3125</v>
      </c>
      <c r="D7" s="2">
        <f t="shared" si="2"/>
        <v>0.55557023301960229</v>
      </c>
      <c r="E7">
        <v>1</v>
      </c>
      <c r="F7">
        <f t="shared" si="3"/>
        <v>0.55557023301960229</v>
      </c>
      <c r="G7">
        <f t="shared" si="4"/>
        <v>-0.38268343236508962</v>
      </c>
      <c r="H7">
        <f t="shared" si="5"/>
        <v>-0.98078528040323043</v>
      </c>
      <c r="I7">
        <f t="shared" si="6"/>
        <v>-0.70710678118654768</v>
      </c>
      <c r="J7">
        <f t="shared" si="7"/>
        <v>0.19509032201612797</v>
      </c>
      <c r="K7">
        <f t="shared" si="8"/>
        <v>0.92387953251128663</v>
      </c>
      <c r="L7">
        <f t="shared" si="9"/>
        <v>0.83146961230254557</v>
      </c>
      <c r="M7">
        <f t="shared" si="10"/>
        <v>0</v>
      </c>
    </row>
    <row r="8" spans="2:13" x14ac:dyDescent="0.25">
      <c r="B8">
        <v>3</v>
      </c>
      <c r="C8" s="1">
        <f t="shared" si="1"/>
        <v>0.4375</v>
      </c>
      <c r="D8" s="2">
        <f t="shared" si="2"/>
        <v>0.19509032201612833</v>
      </c>
      <c r="E8">
        <v>1</v>
      </c>
      <c r="F8">
        <f t="shared" si="3"/>
        <v>0.19509032201612833</v>
      </c>
      <c r="G8">
        <f t="shared" si="4"/>
        <v>-0.92387953251128674</v>
      </c>
      <c r="H8">
        <f t="shared" si="5"/>
        <v>-0.5555702330196024</v>
      </c>
      <c r="I8">
        <f t="shared" si="6"/>
        <v>0.70710678118654735</v>
      </c>
      <c r="J8">
        <f t="shared" si="7"/>
        <v>0.83146961230254546</v>
      </c>
      <c r="K8">
        <f t="shared" si="8"/>
        <v>-0.38268343236508939</v>
      </c>
      <c r="L8">
        <f t="shared" si="9"/>
        <v>-0.98078528040323054</v>
      </c>
      <c r="M8">
        <f t="shared" si="10"/>
        <v>-5.5511151231257827E-16</v>
      </c>
    </row>
    <row r="9" spans="2:13" x14ac:dyDescent="0.25">
      <c r="B9">
        <v>4</v>
      </c>
      <c r="C9" s="1">
        <f t="shared" si="1"/>
        <v>0.5625</v>
      </c>
      <c r="D9" s="2">
        <f t="shared" si="2"/>
        <v>-0.19509032201612819</v>
      </c>
      <c r="E9">
        <v>1</v>
      </c>
      <c r="F9">
        <f t="shared" si="3"/>
        <v>-0.19509032201612819</v>
      </c>
      <c r="G9">
        <f t="shared" si="4"/>
        <v>-0.92387953251128685</v>
      </c>
      <c r="H9">
        <f t="shared" si="5"/>
        <v>0.55557023301960207</v>
      </c>
      <c r="I9">
        <f t="shared" si="6"/>
        <v>0.70710678118654779</v>
      </c>
      <c r="J9">
        <f t="shared" si="7"/>
        <v>-0.83146961230254512</v>
      </c>
      <c r="K9">
        <f t="shared" si="8"/>
        <v>-0.38268343236509023</v>
      </c>
      <c r="L9">
        <f t="shared" si="9"/>
        <v>0.98078528040323043</v>
      </c>
      <c r="M9">
        <f t="shared" si="10"/>
        <v>6.106226635438361E-16</v>
      </c>
    </row>
    <row r="10" spans="2:13" x14ac:dyDescent="0.25">
      <c r="B10">
        <v>5</v>
      </c>
      <c r="C10" s="1">
        <f t="shared" si="1"/>
        <v>0.6875</v>
      </c>
      <c r="D10" s="2">
        <f t="shared" si="2"/>
        <v>-0.55557023301960196</v>
      </c>
      <c r="E10">
        <v>1</v>
      </c>
      <c r="F10">
        <f t="shared" si="3"/>
        <v>-0.55557023301960196</v>
      </c>
      <c r="G10">
        <f t="shared" si="4"/>
        <v>-0.38268343236509039</v>
      </c>
      <c r="H10">
        <f t="shared" si="5"/>
        <v>0.98078528040323065</v>
      </c>
      <c r="I10">
        <f t="shared" si="6"/>
        <v>-0.70710678118654668</v>
      </c>
      <c r="J10">
        <f t="shared" si="7"/>
        <v>-0.19509032201612975</v>
      </c>
      <c r="K10">
        <f t="shared" si="8"/>
        <v>0.9238795325112874</v>
      </c>
      <c r="L10">
        <f t="shared" si="9"/>
        <v>-0.83146961230254401</v>
      </c>
      <c r="M10">
        <f t="shared" si="10"/>
        <v>-2.4424906541753444E-15</v>
      </c>
    </row>
    <row r="11" spans="2:13" x14ac:dyDescent="0.25">
      <c r="B11">
        <v>6</v>
      </c>
      <c r="C11" s="1">
        <f t="shared" si="1"/>
        <v>0.8125</v>
      </c>
      <c r="D11" s="2">
        <f t="shared" si="2"/>
        <v>-0.83146961230254535</v>
      </c>
      <c r="E11">
        <v>1</v>
      </c>
      <c r="F11">
        <f t="shared" si="3"/>
        <v>-0.83146961230254535</v>
      </c>
      <c r="G11">
        <f t="shared" si="4"/>
        <v>0.38268343236509006</v>
      </c>
      <c r="H11">
        <f t="shared" si="5"/>
        <v>0.19509032201612786</v>
      </c>
      <c r="I11">
        <f t="shared" si="6"/>
        <v>-0.70710678118654724</v>
      </c>
      <c r="J11">
        <f t="shared" si="7"/>
        <v>0.98078528040323054</v>
      </c>
      <c r="K11">
        <f t="shared" si="8"/>
        <v>-0.9238795325112874</v>
      </c>
      <c r="L11">
        <f t="shared" si="9"/>
        <v>0.5555702330196034</v>
      </c>
      <c r="M11">
        <f t="shared" si="10"/>
        <v>-1.4432899320127035E-15</v>
      </c>
    </row>
    <row r="12" spans="2:13" x14ac:dyDescent="0.25">
      <c r="B12">
        <v>7</v>
      </c>
      <c r="C12" s="1">
        <f t="shared" si="1"/>
        <v>0.9375</v>
      </c>
      <c r="D12" s="2">
        <f t="shared" si="2"/>
        <v>-0.98078528040323043</v>
      </c>
      <c r="E12">
        <v>1</v>
      </c>
      <c r="F12">
        <f t="shared" si="3"/>
        <v>-0.98078528040323043</v>
      </c>
      <c r="G12">
        <f t="shared" si="4"/>
        <v>0.92387953251128674</v>
      </c>
      <c r="H12">
        <f t="shared" si="5"/>
        <v>-0.83146961230254512</v>
      </c>
      <c r="I12">
        <f t="shared" si="6"/>
        <v>0.70710678118654724</v>
      </c>
      <c r="J12">
        <f t="shared" si="7"/>
        <v>-0.55557023301960173</v>
      </c>
      <c r="K12">
        <f t="shared" si="8"/>
        <v>0.38268343236508917</v>
      </c>
      <c r="L12">
        <f t="shared" si="9"/>
        <v>-0.19509032201612753</v>
      </c>
      <c r="M12">
        <f t="shared" si="10"/>
        <v>-8.8817841970012523E-16</v>
      </c>
    </row>
    <row r="13" spans="2:13" x14ac:dyDescent="0.25">
      <c r="C13">
        <f>SUM(C5:C12)</f>
        <v>4</v>
      </c>
    </row>
    <row r="14" spans="2:13" x14ac:dyDescent="0.25">
      <c r="F14" s="3">
        <f>SUM(F5:F12)</f>
        <v>0</v>
      </c>
      <c r="G14" s="3">
        <f t="shared" ref="G14:M14" si="11">SUM(G5:G12)</f>
        <v>0</v>
      </c>
      <c r="H14" s="3">
        <f t="shared" si="11"/>
        <v>0</v>
      </c>
      <c r="I14" s="3">
        <f t="shared" si="11"/>
        <v>0</v>
      </c>
      <c r="J14" s="3">
        <f t="shared" si="11"/>
        <v>-1.3322676295501878E-15</v>
      </c>
      <c r="K14" s="3">
        <f t="shared" si="11"/>
        <v>-1.3322676295501878E-15</v>
      </c>
      <c r="L14" s="3">
        <f t="shared" si="11"/>
        <v>2.6645352591003757E-15</v>
      </c>
      <c r="M14" s="3">
        <f t="shared" si="11"/>
        <v>-5.6066262743570405E-15</v>
      </c>
    </row>
    <row r="17" spans="1:12" x14ac:dyDescent="0.25"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</row>
    <row r="18" spans="1:12" x14ac:dyDescent="0.25">
      <c r="D18" t="s">
        <v>4</v>
      </c>
      <c r="E18" s="3">
        <f>SUMPRODUCT($E$5:$E$12,E5:E12)</f>
        <v>8</v>
      </c>
      <c r="F18" s="3">
        <f t="shared" ref="F18:L18" si="12">SUMPRODUCT($E$5:$E$12,F5:F12)</f>
        <v>6.6613381477509392E-16</v>
      </c>
      <c r="G18" s="3">
        <f t="shared" si="12"/>
        <v>-2.2204460492503131E-16</v>
      </c>
      <c r="H18" s="3">
        <f t="shared" si="12"/>
        <v>-4.4408920985006262E-16</v>
      </c>
      <c r="I18" s="3">
        <f t="shared" si="12"/>
        <v>5.5511151231257827E-16</v>
      </c>
      <c r="J18" s="3">
        <f t="shared" si="12"/>
        <v>-1.3322676295501878E-15</v>
      </c>
      <c r="K18" s="3">
        <f t="shared" si="12"/>
        <v>-1.3322676295501878E-15</v>
      </c>
      <c r="L18" s="3">
        <f t="shared" si="12"/>
        <v>2.6645352591003757E-15</v>
      </c>
    </row>
    <row r="19" spans="1:12" x14ac:dyDescent="0.25">
      <c r="D19" t="s">
        <v>5</v>
      </c>
      <c r="E19" s="3">
        <f>SUMPRODUCT($F$5:$F$12,E5:E12)</f>
        <v>6.6613381477509392E-16</v>
      </c>
      <c r="F19" s="3">
        <f t="shared" ref="F19:L19" si="13">SUMPRODUCT($F$5:$F$12,F5:F12)</f>
        <v>3.9999999999999996</v>
      </c>
      <c r="G19" s="3">
        <f t="shared" si="13"/>
        <v>1.1102230246251565E-16</v>
      </c>
      <c r="H19" s="3">
        <f t="shared" si="13"/>
        <v>1.1102230246251565E-16</v>
      </c>
      <c r="I19" s="3">
        <f t="shared" si="13"/>
        <v>-8.8817841970012523E-16</v>
      </c>
      <c r="J19" s="3">
        <f t="shared" si="13"/>
        <v>-3.3306690738754696E-16</v>
      </c>
      <c r="K19" s="3">
        <f t="shared" si="13"/>
        <v>6.6613381477509392E-16</v>
      </c>
      <c r="L19" s="3">
        <f t="shared" si="13"/>
        <v>-3.1641356201816961E-15</v>
      </c>
    </row>
    <row r="20" spans="1:12" x14ac:dyDescent="0.25">
      <c r="D20" t="s">
        <v>6</v>
      </c>
      <c r="E20" s="3">
        <f>SUMPRODUCT($G$5:$G$12,E5:E12)</f>
        <v>-2.2204460492503131E-16</v>
      </c>
      <c r="F20" s="3">
        <f t="shared" ref="F20:L20" si="14">SUMPRODUCT($G$5:$G$12,F5:F12)</f>
        <v>1.1102230246251565E-16</v>
      </c>
      <c r="G20" s="3">
        <f t="shared" si="14"/>
        <v>4.0000000000000009</v>
      </c>
      <c r="H20" s="3">
        <f t="shared" si="14"/>
        <v>-7.7715611723760958E-16</v>
      </c>
      <c r="I20" s="3">
        <f t="shared" si="14"/>
        <v>-7.7715611723760958E-16</v>
      </c>
      <c r="J20" s="3">
        <f t="shared" si="14"/>
        <v>8.8817841970012523E-16</v>
      </c>
      <c r="K20" s="3">
        <f t="shared" si="14"/>
        <v>-2.2759572004815709E-15</v>
      </c>
      <c r="L20" s="3">
        <f t="shared" si="14"/>
        <v>6.6613381477509392E-16</v>
      </c>
    </row>
    <row r="21" spans="1:12" x14ac:dyDescent="0.25">
      <c r="D21" t="s">
        <v>7</v>
      </c>
      <c r="E21" s="3">
        <f>SUMPRODUCT($H$5:$H$12,E5:E12)</f>
        <v>-4.4408920985006262E-16</v>
      </c>
      <c r="F21" s="3">
        <f t="shared" ref="F21:L21" si="15">SUMPRODUCT($H$5:$H$12,F5:F12)</f>
        <v>1.1102230246251565E-16</v>
      </c>
      <c r="G21" s="3">
        <f t="shared" si="15"/>
        <v>-7.7715611723760958E-16</v>
      </c>
      <c r="H21" s="3">
        <f t="shared" si="15"/>
        <v>4</v>
      </c>
      <c r="I21" s="3">
        <f t="shared" si="15"/>
        <v>1.2212453270876722E-15</v>
      </c>
      <c r="J21" s="3">
        <f t="shared" si="15"/>
        <v>-2.6645352591003757E-15</v>
      </c>
      <c r="K21" s="3">
        <f t="shared" si="15"/>
        <v>8.8817841970012523E-16</v>
      </c>
      <c r="L21" s="3">
        <f t="shared" si="15"/>
        <v>-5.8286708792820718E-16</v>
      </c>
    </row>
    <row r="22" spans="1:12" x14ac:dyDescent="0.25">
      <c r="D22" t="s">
        <v>8</v>
      </c>
      <c r="E22" s="3">
        <f>SUMPRODUCT($I$5:$I$12,E5:E12)</f>
        <v>5.5511151231257827E-16</v>
      </c>
      <c r="F22" s="3">
        <f t="shared" ref="F22:L22" si="16">SUMPRODUCT($I$5:$I$12,F5:F12)</f>
        <v>-8.8817841970012523E-16</v>
      </c>
      <c r="G22" s="3">
        <f t="shared" si="16"/>
        <v>-7.7715611723760958E-16</v>
      </c>
      <c r="H22" s="3">
        <f t="shared" si="16"/>
        <v>1.2212453270876722E-15</v>
      </c>
      <c r="I22" s="3">
        <f t="shared" si="16"/>
        <v>3.9999999999999978</v>
      </c>
      <c r="J22" s="3">
        <f t="shared" si="16"/>
        <v>1.1102230246251565E-15</v>
      </c>
      <c r="K22" s="3">
        <f t="shared" si="16"/>
        <v>-7.2164496600635175E-16</v>
      </c>
      <c r="L22" s="3">
        <f t="shared" si="16"/>
        <v>-2.4424906541753444E-15</v>
      </c>
    </row>
    <row r="23" spans="1:12" x14ac:dyDescent="0.25">
      <c r="D23" t="s">
        <v>9</v>
      </c>
      <c r="E23" s="3">
        <f>SUMPRODUCT($J$5:$J$12,E5:E12)</f>
        <v>-1.3322676295501878E-15</v>
      </c>
      <c r="F23" s="3">
        <f t="shared" ref="F23:L23" si="17">SUMPRODUCT($J$5:$J$12,F5:F12)</f>
        <v>-3.3306690738754696E-16</v>
      </c>
      <c r="G23" s="3">
        <f t="shared" si="17"/>
        <v>8.8817841970012523E-16</v>
      </c>
      <c r="H23" s="3">
        <f t="shared" si="17"/>
        <v>-2.6645352591003757E-15</v>
      </c>
      <c r="I23" s="3">
        <f t="shared" si="17"/>
        <v>1.1102230246251565E-15</v>
      </c>
      <c r="J23" s="3">
        <f t="shared" si="17"/>
        <v>4</v>
      </c>
      <c r="K23" s="3">
        <f t="shared" si="17"/>
        <v>-2.1371793224034263E-15</v>
      </c>
      <c r="L23" s="3">
        <f t="shared" si="17"/>
        <v>6.9388939039072284E-16</v>
      </c>
    </row>
    <row r="24" spans="1:12" x14ac:dyDescent="0.25">
      <c r="D24" t="s">
        <v>10</v>
      </c>
      <c r="E24" s="3">
        <f>SUMPRODUCT($K$5:$K$12,E5:E12)</f>
        <v>-1.3322676295501878E-15</v>
      </c>
      <c r="F24" s="3">
        <f t="shared" ref="F24:L24" si="18">SUMPRODUCT($K$5:$K$12,F5:F12)</f>
        <v>6.6613381477509392E-16</v>
      </c>
      <c r="G24" s="3">
        <f t="shared" si="18"/>
        <v>-2.2759572004815709E-15</v>
      </c>
      <c r="H24" s="3">
        <f t="shared" si="18"/>
        <v>8.8817841970012523E-16</v>
      </c>
      <c r="I24" s="3">
        <f t="shared" si="18"/>
        <v>-7.2164496600635175E-16</v>
      </c>
      <c r="J24" s="3">
        <f t="shared" si="18"/>
        <v>-2.1371793224034263E-15</v>
      </c>
      <c r="K24" s="3">
        <f t="shared" si="18"/>
        <v>4.0000000000000009</v>
      </c>
      <c r="L24" s="3">
        <f t="shared" si="18"/>
        <v>-1.5543122344752192E-15</v>
      </c>
    </row>
    <row r="25" spans="1:12" x14ac:dyDescent="0.25">
      <c r="D25" t="s">
        <v>11</v>
      </c>
      <c r="E25" s="3">
        <f>SUMPRODUCT($L$5:$L$12,E5:E12)</f>
        <v>2.6645352591003757E-15</v>
      </c>
      <c r="F25" s="3">
        <f t="shared" ref="F25:L25" si="19">SUMPRODUCT($L$5:$L$12,F5:F12)</f>
        <v>-3.1641356201816961E-15</v>
      </c>
      <c r="G25" s="3">
        <f t="shared" si="19"/>
        <v>6.6613381477509392E-16</v>
      </c>
      <c r="H25" s="3">
        <f t="shared" si="19"/>
        <v>-5.8286708792820718E-16</v>
      </c>
      <c r="I25" s="3">
        <f t="shared" si="19"/>
        <v>-2.4424906541753444E-15</v>
      </c>
      <c r="J25" s="3">
        <f t="shared" si="19"/>
        <v>6.9388939039072284E-16</v>
      </c>
      <c r="K25" s="3">
        <f t="shared" si="19"/>
        <v>-1.5543122344752192E-15</v>
      </c>
      <c r="L25" s="3">
        <f t="shared" si="19"/>
        <v>4</v>
      </c>
    </row>
    <row r="27" spans="1:12" x14ac:dyDescent="0.25">
      <c r="D27" t="s">
        <v>13</v>
      </c>
      <c r="E27">
        <f>SQRT(E18)</f>
        <v>2.8284271247461903</v>
      </c>
      <c r="F27">
        <f>SQRT($C$2/2)</f>
        <v>2</v>
      </c>
      <c r="G27">
        <f t="shared" ref="G27:L27" si="20">SQRT($C$2/2)</f>
        <v>2</v>
      </c>
      <c r="H27">
        <f t="shared" si="20"/>
        <v>2</v>
      </c>
      <c r="I27">
        <f t="shared" si="20"/>
        <v>2</v>
      </c>
      <c r="J27">
        <f t="shared" si="20"/>
        <v>2</v>
      </c>
      <c r="K27">
        <f t="shared" si="20"/>
        <v>2</v>
      </c>
      <c r="L27">
        <f t="shared" si="20"/>
        <v>2</v>
      </c>
    </row>
    <row r="28" spans="1:12" ht="15.75" thickBot="1" x14ac:dyDescent="0.3"/>
    <row r="29" spans="1:12" x14ac:dyDescent="0.25">
      <c r="E29" s="15" t="s">
        <v>14</v>
      </c>
      <c r="F29" s="16"/>
      <c r="G29" s="16"/>
      <c r="H29" s="16"/>
      <c r="I29" s="16"/>
      <c r="J29" s="16"/>
      <c r="K29" s="16"/>
      <c r="L29" s="17"/>
    </row>
    <row r="30" spans="1:12" ht="15.75" thickBot="1" x14ac:dyDescent="0.3">
      <c r="E30" s="4" t="s">
        <v>4</v>
      </c>
      <c r="F30" s="5" t="s">
        <v>5</v>
      </c>
      <c r="G30" s="5" t="s">
        <v>6</v>
      </c>
      <c r="H30" s="5" t="s">
        <v>7</v>
      </c>
      <c r="I30" s="5" t="s">
        <v>8</v>
      </c>
      <c r="J30" s="5" t="s">
        <v>9</v>
      </c>
      <c r="K30" s="5" t="s">
        <v>10</v>
      </c>
      <c r="L30" s="6" t="s">
        <v>11</v>
      </c>
    </row>
    <row r="31" spans="1:12" x14ac:dyDescent="0.25">
      <c r="A31" t="s">
        <v>3</v>
      </c>
      <c r="B31" t="s">
        <v>22</v>
      </c>
      <c r="C31" t="s">
        <v>15</v>
      </c>
      <c r="D31" s="7">
        <v>0</v>
      </c>
      <c r="E31">
        <f>E5/E$27</f>
        <v>0.35355339059327373</v>
      </c>
      <c r="F31">
        <f t="shared" ref="F31:L31" si="21">F5/F$27</f>
        <v>0.49039264020161522</v>
      </c>
      <c r="G31">
        <f t="shared" si="21"/>
        <v>0.46193976625564337</v>
      </c>
      <c r="H31">
        <f t="shared" si="21"/>
        <v>0.41573480615127256</v>
      </c>
      <c r="I31">
        <f t="shared" si="21"/>
        <v>0.35355339059327362</v>
      </c>
      <c r="J31">
        <f t="shared" si="21"/>
        <v>0.27778511650980087</v>
      </c>
      <c r="K31">
        <f t="shared" si="21"/>
        <v>0.19134171618254459</v>
      </c>
      <c r="L31">
        <f t="shared" si="21"/>
        <v>9.7545161008063763E-2</v>
      </c>
    </row>
    <row r="32" spans="1:12" x14ac:dyDescent="0.25">
      <c r="A32" s="2">
        <v>0.98078528040323043</v>
      </c>
      <c r="B32" s="14">
        <f>12.5*(A32+1)^1.5*EXP(-(A32+1)/2)</f>
        <v>12.943271303152533</v>
      </c>
      <c r="C32">
        <f t="shared" ref="C32:C39" si="22">POWER(A32,2)</f>
        <v>0.96193976625564337</v>
      </c>
      <c r="D32" s="8">
        <v>1</v>
      </c>
      <c r="E32">
        <f t="shared" ref="E32:L38" si="23">E6/E$27</f>
        <v>0.35355339059327373</v>
      </c>
      <c r="F32">
        <f t="shared" si="23"/>
        <v>0.41573480615127262</v>
      </c>
      <c r="G32">
        <f t="shared" si="23"/>
        <v>0.19134171618254492</v>
      </c>
      <c r="H32">
        <f t="shared" si="23"/>
        <v>-9.7545161008064096E-2</v>
      </c>
      <c r="I32">
        <f t="shared" si="23"/>
        <v>-0.35355339059327373</v>
      </c>
      <c r="J32">
        <f t="shared" si="23"/>
        <v>-0.49039264020161522</v>
      </c>
      <c r="K32">
        <f t="shared" si="23"/>
        <v>-0.46193976625564337</v>
      </c>
      <c r="L32">
        <f t="shared" si="23"/>
        <v>-0.27778511650980109</v>
      </c>
    </row>
    <row r="33" spans="1:12" x14ac:dyDescent="0.25">
      <c r="A33" s="2">
        <v>0.83146961230254524</v>
      </c>
      <c r="B33" s="14">
        <f t="shared" ref="B33:B39" si="24">12.5*(A33+1)^1.5*EXP(-(A33+1)/2)</f>
        <v>12.399695368546471</v>
      </c>
      <c r="C33">
        <f t="shared" si="22"/>
        <v>0.69134171618254492</v>
      </c>
      <c r="D33" s="8">
        <v>2</v>
      </c>
      <c r="E33">
        <f t="shared" si="23"/>
        <v>0.35355339059327373</v>
      </c>
      <c r="F33">
        <f t="shared" si="23"/>
        <v>0.27778511650980114</v>
      </c>
      <c r="G33">
        <f t="shared" si="23"/>
        <v>-0.19134171618254481</v>
      </c>
      <c r="H33">
        <f t="shared" si="23"/>
        <v>-0.49039264020161522</v>
      </c>
      <c r="I33">
        <f t="shared" si="23"/>
        <v>-0.35355339059327384</v>
      </c>
      <c r="J33">
        <f t="shared" si="23"/>
        <v>9.7545161008063985E-2</v>
      </c>
      <c r="K33">
        <f t="shared" si="23"/>
        <v>0.46193976625564331</v>
      </c>
      <c r="L33">
        <f t="shared" si="23"/>
        <v>0.41573480615127278</v>
      </c>
    </row>
    <row r="34" spans="1:12" x14ac:dyDescent="0.25">
      <c r="A34" s="2">
        <v>0.55557023301960229</v>
      </c>
      <c r="B34" s="14">
        <f t="shared" si="24"/>
        <v>11.141833515480062</v>
      </c>
      <c r="C34">
        <f t="shared" si="22"/>
        <v>0.30865828381745519</v>
      </c>
      <c r="D34" s="8">
        <v>3</v>
      </c>
      <c r="E34">
        <f t="shared" si="23"/>
        <v>0.35355339059327373</v>
      </c>
      <c r="F34">
        <f t="shared" si="23"/>
        <v>9.7545161008064166E-2</v>
      </c>
      <c r="G34">
        <f t="shared" si="23"/>
        <v>-0.46193976625564337</v>
      </c>
      <c r="H34">
        <f t="shared" si="23"/>
        <v>-0.2777851165098012</v>
      </c>
      <c r="I34">
        <f t="shared" si="23"/>
        <v>0.35355339059327368</v>
      </c>
      <c r="J34">
        <f t="shared" si="23"/>
        <v>0.41573480615127273</v>
      </c>
      <c r="K34">
        <f t="shared" si="23"/>
        <v>-0.1913417161825447</v>
      </c>
      <c r="L34">
        <f t="shared" si="23"/>
        <v>-0.49039264020161527</v>
      </c>
    </row>
    <row r="35" spans="1:12" x14ac:dyDescent="0.25">
      <c r="A35" s="2">
        <v>0.19509032201612833</v>
      </c>
      <c r="B35" s="14">
        <f t="shared" si="24"/>
        <v>8.9846371190915697</v>
      </c>
      <c r="C35">
        <f t="shared" si="22"/>
        <v>3.8060233744356645E-2</v>
      </c>
      <c r="D35" s="8">
        <v>4</v>
      </c>
      <c r="E35">
        <f t="shared" si="23"/>
        <v>0.35355339059327373</v>
      </c>
      <c r="F35">
        <f t="shared" si="23"/>
        <v>-9.7545161008064096E-2</v>
      </c>
      <c r="G35">
        <f t="shared" si="23"/>
        <v>-0.46193976625564342</v>
      </c>
      <c r="H35">
        <f t="shared" si="23"/>
        <v>0.27778511650980103</v>
      </c>
      <c r="I35">
        <f t="shared" si="23"/>
        <v>0.3535533905932739</v>
      </c>
      <c r="J35">
        <f t="shared" si="23"/>
        <v>-0.41573480615127256</v>
      </c>
      <c r="K35">
        <f t="shared" si="23"/>
        <v>-0.19134171618254511</v>
      </c>
      <c r="L35">
        <f t="shared" si="23"/>
        <v>0.49039264020161522</v>
      </c>
    </row>
    <row r="36" spans="1:12" x14ac:dyDescent="0.25">
      <c r="A36" s="2">
        <v>-0.19509032201612819</v>
      </c>
      <c r="B36" s="14">
        <f t="shared" si="24"/>
        <v>6.0359665046956037</v>
      </c>
      <c r="C36">
        <f t="shared" si="22"/>
        <v>3.8060233744356589E-2</v>
      </c>
      <c r="D36" s="8">
        <v>5</v>
      </c>
      <c r="E36">
        <f t="shared" si="23"/>
        <v>0.35355339059327373</v>
      </c>
      <c r="F36">
        <f t="shared" si="23"/>
        <v>-0.27778511650980098</v>
      </c>
      <c r="G36">
        <f t="shared" si="23"/>
        <v>-0.1913417161825452</v>
      </c>
      <c r="H36">
        <f t="shared" si="23"/>
        <v>0.49039264020161533</v>
      </c>
      <c r="I36">
        <f t="shared" si="23"/>
        <v>-0.35355339059327334</v>
      </c>
      <c r="J36">
        <f t="shared" si="23"/>
        <v>-9.7545161008064873E-2</v>
      </c>
      <c r="K36">
        <f t="shared" si="23"/>
        <v>0.4619397662556437</v>
      </c>
      <c r="L36">
        <f t="shared" si="23"/>
        <v>-0.41573480615127201</v>
      </c>
    </row>
    <row r="37" spans="1:12" x14ac:dyDescent="0.25">
      <c r="A37" s="2">
        <v>-0.55557023301960196</v>
      </c>
      <c r="B37" s="14">
        <f t="shared" si="24"/>
        <v>2.9655689395953351</v>
      </c>
      <c r="C37">
        <f t="shared" si="22"/>
        <v>0.3086582838174548</v>
      </c>
      <c r="D37" s="8">
        <v>6</v>
      </c>
      <c r="E37">
        <f t="shared" si="23"/>
        <v>0.35355339059327373</v>
      </c>
      <c r="F37">
        <f t="shared" si="23"/>
        <v>-0.41573480615127267</v>
      </c>
      <c r="G37">
        <f t="shared" si="23"/>
        <v>0.19134171618254503</v>
      </c>
      <c r="H37">
        <f t="shared" si="23"/>
        <v>9.754516100806393E-2</v>
      </c>
      <c r="I37">
        <f t="shared" si="23"/>
        <v>-0.35355339059327362</v>
      </c>
      <c r="J37">
        <f t="shared" si="23"/>
        <v>0.49039264020161527</v>
      </c>
      <c r="K37">
        <f t="shared" si="23"/>
        <v>-0.4619397662556437</v>
      </c>
      <c r="L37">
        <f t="shared" si="23"/>
        <v>0.2777851165098017</v>
      </c>
    </row>
    <row r="38" spans="1:12" ht="15.75" thickBot="1" x14ac:dyDescent="0.3">
      <c r="A38" s="2">
        <v>-0.83146961230254535</v>
      </c>
      <c r="B38" s="14">
        <f t="shared" si="24"/>
        <v>0.79493466182616868</v>
      </c>
      <c r="C38">
        <f t="shared" si="22"/>
        <v>0.69134171618254503</v>
      </c>
      <c r="D38" s="9">
        <v>7</v>
      </c>
      <c r="E38">
        <f t="shared" si="23"/>
        <v>0.35355339059327373</v>
      </c>
      <c r="F38">
        <f t="shared" si="23"/>
        <v>-0.49039264020161522</v>
      </c>
      <c r="G38">
        <f t="shared" si="23"/>
        <v>0.46193976625564337</v>
      </c>
      <c r="H38">
        <f t="shared" si="23"/>
        <v>-0.41573480615127256</v>
      </c>
      <c r="I38">
        <f t="shared" si="23"/>
        <v>0.35355339059327362</v>
      </c>
      <c r="J38">
        <f t="shared" si="23"/>
        <v>-0.27778511650980087</v>
      </c>
      <c r="K38">
        <f t="shared" si="23"/>
        <v>0.19134171618254459</v>
      </c>
      <c r="L38">
        <f t="shared" si="23"/>
        <v>-9.7545161008063763E-2</v>
      </c>
    </row>
    <row r="39" spans="1:12" x14ac:dyDescent="0.25">
      <c r="A39" s="2">
        <v>-0.98078528040323043</v>
      </c>
      <c r="B39" s="14">
        <f t="shared" si="24"/>
        <v>3.297529324400985E-2</v>
      </c>
      <c r="C39">
        <f t="shared" si="22"/>
        <v>0.96193976625564337</v>
      </c>
    </row>
    <row r="40" spans="1:12" x14ac:dyDescent="0.25">
      <c r="D40" t="s">
        <v>16</v>
      </c>
      <c r="E40">
        <f>SUMPRODUCT($B$32:$B$39,E31:E38)</f>
        <v>19.551107476595853</v>
      </c>
      <c r="F40">
        <f t="shared" ref="F40:L40" si="25">SUMPRODUCT($B$32:$B$39,F31:F38)</f>
        <v>13.714490246591792</v>
      </c>
      <c r="G40">
        <f t="shared" si="25"/>
        <v>-1.1190212496026364</v>
      </c>
      <c r="H40">
        <f t="shared" si="25"/>
        <v>-0.59340562508628236</v>
      </c>
      <c r="I40">
        <f t="shared" si="25"/>
        <v>0.24565516596013612</v>
      </c>
      <c r="J40">
        <f t="shared" si="25"/>
        <v>-8.1181109809008709E-2</v>
      </c>
      <c r="K40">
        <f t="shared" si="25"/>
        <v>3.0475098401015858E-2</v>
      </c>
      <c r="L40">
        <f t="shared" si="25"/>
        <v>-1.1141501217969975E-2</v>
      </c>
    </row>
    <row r="42" spans="1:12" x14ac:dyDescent="0.25">
      <c r="D42" t="s">
        <v>17</v>
      </c>
    </row>
    <row r="43" spans="1:12" x14ac:dyDescent="0.25">
      <c r="D43">
        <v>0</v>
      </c>
      <c r="E43" s="10">
        <f>E31*E$40</f>
        <v>6.9123603382039676</v>
      </c>
      <c r="F43" s="10">
        <f>F31*F$40+E43</f>
        <v>13.637845419249416</v>
      </c>
      <c r="G43" s="10">
        <f t="shared" ref="G43:L43" si="26">G31*G$40+F43</f>
        <v>13.120925004772877</v>
      </c>
      <c r="H43" s="10">
        <f t="shared" si="26"/>
        <v>12.874225632258556</v>
      </c>
      <c r="I43" s="10">
        <f t="shared" si="26"/>
        <v>12.961077849100516</v>
      </c>
      <c r="J43" s="10">
        <f t="shared" si="26"/>
        <v>12.938526945053825</v>
      </c>
      <c r="K43" s="10">
        <f t="shared" si="26"/>
        <v>12.944358102682708</v>
      </c>
      <c r="L43" s="10">
        <f t="shared" si="26"/>
        <v>12.94327130315253</v>
      </c>
    </row>
    <row r="44" spans="1:12" x14ac:dyDescent="0.25">
      <c r="D44">
        <v>1</v>
      </c>
      <c r="E44" s="10">
        <f t="shared" ref="E44:E50" si="27">E32*E$40</f>
        <v>6.9123603382039676</v>
      </c>
      <c r="F44" s="10">
        <f t="shared" ref="F44:L50" si="28">F32*F$40+E44</f>
        <v>12.613951282334325</v>
      </c>
      <c r="G44" s="10">
        <f t="shared" si="28"/>
        <v>12.39983583599062</v>
      </c>
      <c r="H44" s="10">
        <f t="shared" si="28"/>
        <v>12.457719683232753</v>
      </c>
      <c r="I44" s="10">
        <f t="shared" si="28"/>
        <v>12.370867466390793</v>
      </c>
      <c r="J44" s="10">
        <f t="shared" si="28"/>
        <v>12.41067808516453</v>
      </c>
      <c r="K44" s="10">
        <f t="shared" si="28"/>
        <v>12.396600425332547</v>
      </c>
      <c r="L44" s="10">
        <f t="shared" si="28"/>
        <v>12.399695368546475</v>
      </c>
    </row>
    <row r="45" spans="1:12" x14ac:dyDescent="0.25">
      <c r="D45">
        <v>2</v>
      </c>
      <c r="E45" s="10">
        <f t="shared" si="27"/>
        <v>6.9123603382039676</v>
      </c>
      <c r="F45" s="10">
        <f t="shared" si="28"/>
        <v>10.722041609226</v>
      </c>
      <c r="G45" s="10">
        <f t="shared" si="28"/>
        <v>10.936157055569705</v>
      </c>
      <c r="H45" s="10">
        <f t="shared" si="28"/>
        <v>11.227158806766257</v>
      </c>
      <c r="I45" s="10">
        <f t="shared" si="28"/>
        <v>11.140306589924297</v>
      </c>
      <c r="J45" s="10">
        <f t="shared" si="28"/>
        <v>11.132387765497164</v>
      </c>
      <c r="K45" s="10">
        <f t="shared" si="28"/>
        <v>11.146465425329147</v>
      </c>
      <c r="L45" s="10">
        <f t="shared" si="28"/>
        <v>11.141833515480061</v>
      </c>
    </row>
    <row r="46" spans="1:12" x14ac:dyDescent="0.25">
      <c r="D46">
        <v>3</v>
      </c>
      <c r="E46" s="10">
        <f t="shared" si="27"/>
        <v>6.9123603382039676</v>
      </c>
      <c r="F46" s="10">
        <f t="shared" si="28"/>
        <v>8.2501424974512894</v>
      </c>
      <c r="G46" s="10">
        <f t="shared" si="28"/>
        <v>8.7670629119278285</v>
      </c>
      <c r="H46" s="10">
        <f t="shared" si="28"/>
        <v>8.9319021626299921</v>
      </c>
      <c r="I46" s="10">
        <f t="shared" si="28"/>
        <v>9.018754379471952</v>
      </c>
      <c r="J46" s="10">
        <f t="shared" si="28"/>
        <v>8.9850045665223579</v>
      </c>
      <c r="K46" s="10">
        <f t="shared" si="28"/>
        <v>8.9791734088934749</v>
      </c>
      <c r="L46" s="10">
        <f t="shared" si="28"/>
        <v>8.9846371190915644</v>
      </c>
    </row>
    <row r="47" spans="1:12" x14ac:dyDescent="0.25">
      <c r="D47">
        <v>4</v>
      </c>
      <c r="E47" s="10">
        <f t="shared" si="27"/>
        <v>6.9123603382039676</v>
      </c>
      <c r="F47" s="10">
        <f t="shared" si="28"/>
        <v>5.5745781789566466</v>
      </c>
      <c r="G47" s="10">
        <f t="shared" si="28"/>
        <v>6.0914985934331867</v>
      </c>
      <c r="H47" s="10">
        <f t="shared" si="28"/>
        <v>5.9266593427310221</v>
      </c>
      <c r="I47" s="10">
        <f t="shared" si="28"/>
        <v>6.013511559572982</v>
      </c>
      <c r="J47" s="10">
        <f t="shared" si="28"/>
        <v>6.0472613725225752</v>
      </c>
      <c r="K47" s="10">
        <f t="shared" si="28"/>
        <v>6.0414302148936931</v>
      </c>
      <c r="L47" s="10">
        <f t="shared" si="28"/>
        <v>6.0359665046956037</v>
      </c>
    </row>
    <row r="48" spans="1:12" x14ac:dyDescent="0.25">
      <c r="D48">
        <v>5</v>
      </c>
      <c r="E48" s="10">
        <f t="shared" si="27"/>
        <v>6.9123603382039676</v>
      </c>
      <c r="F48" s="10">
        <f t="shared" si="28"/>
        <v>3.1026790671819375</v>
      </c>
      <c r="G48" s="10">
        <f t="shared" si="28"/>
        <v>3.3167945135256423</v>
      </c>
      <c r="H48" s="10">
        <f t="shared" si="28"/>
        <v>3.0257927623290906</v>
      </c>
      <c r="I48" s="10">
        <f t="shared" si="28"/>
        <v>2.9389405454871311</v>
      </c>
      <c r="J48" s="10">
        <f t="shared" si="28"/>
        <v>2.9468593699142644</v>
      </c>
      <c r="K48" s="10">
        <f t="shared" si="28"/>
        <v>2.9609370297462476</v>
      </c>
      <c r="L48" s="10">
        <f t="shared" si="28"/>
        <v>2.9655689395953346</v>
      </c>
    </row>
    <row r="49" spans="1:12" x14ac:dyDescent="0.25">
      <c r="D49">
        <v>6</v>
      </c>
      <c r="E49" s="10">
        <f t="shared" si="27"/>
        <v>6.9123603382039676</v>
      </c>
      <c r="F49" s="10">
        <f t="shared" si="28"/>
        <v>1.2107693940736093</v>
      </c>
      <c r="G49" s="10">
        <f t="shared" si="28"/>
        <v>0.99665394772990479</v>
      </c>
      <c r="H49" s="10">
        <f t="shared" si="28"/>
        <v>0.93877010048777254</v>
      </c>
      <c r="I49" s="10">
        <f t="shared" si="28"/>
        <v>0.85191788364581311</v>
      </c>
      <c r="J49" s="10">
        <f t="shared" si="28"/>
        <v>0.81210726487207607</v>
      </c>
      <c r="K49" s="10">
        <f t="shared" si="28"/>
        <v>0.79802960504009302</v>
      </c>
      <c r="L49" s="10">
        <f t="shared" si="28"/>
        <v>0.79493466182616512</v>
      </c>
    </row>
    <row r="50" spans="1:12" x14ac:dyDescent="0.25">
      <c r="D50">
        <v>7</v>
      </c>
      <c r="E50" s="10">
        <f t="shared" si="27"/>
        <v>6.9123603382039676</v>
      </c>
      <c r="F50" s="10">
        <f t="shared" si="28"/>
        <v>0.18687525715851816</v>
      </c>
      <c r="G50" s="10">
        <f t="shared" si="28"/>
        <v>-0.33004515731802164</v>
      </c>
      <c r="H50" s="10">
        <f t="shared" si="28"/>
        <v>-8.3345784803701334E-2</v>
      </c>
      <c r="I50" s="10">
        <f t="shared" si="28"/>
        <v>3.5064320382581227E-3</v>
      </c>
      <c r="J50" s="10">
        <f t="shared" si="28"/>
        <v>2.6057336084948545E-2</v>
      </c>
      <c r="K50" s="10">
        <f t="shared" si="28"/>
        <v>3.1888493713830839E-2</v>
      </c>
      <c r="L50" s="10">
        <f t="shared" si="28"/>
        <v>3.297529324400926E-2</v>
      </c>
    </row>
    <row r="51" spans="1:12" ht="15.75" thickBot="1" x14ac:dyDescent="0.3"/>
    <row r="52" spans="1:12" x14ac:dyDescent="0.25">
      <c r="E52" s="18" t="s">
        <v>19</v>
      </c>
      <c r="F52" s="19"/>
      <c r="G52" s="19"/>
      <c r="H52" s="19"/>
      <c r="I52" s="19"/>
      <c r="J52" s="19"/>
      <c r="K52" s="19"/>
      <c r="L52" s="20"/>
    </row>
    <row r="53" spans="1:12" ht="15.75" thickBot="1" x14ac:dyDescent="0.3">
      <c r="C53" t="s">
        <v>18</v>
      </c>
      <c r="D53" t="s">
        <v>22</v>
      </c>
      <c r="E53" s="11" t="s">
        <v>4</v>
      </c>
      <c r="F53" s="12" t="s">
        <v>5</v>
      </c>
      <c r="G53" s="12" t="s">
        <v>6</v>
      </c>
      <c r="H53" s="12" t="s">
        <v>7</v>
      </c>
      <c r="I53" s="12" t="s">
        <v>8</v>
      </c>
      <c r="J53" s="12" t="s">
        <v>9</v>
      </c>
      <c r="K53" s="12" t="s">
        <v>10</v>
      </c>
      <c r="L53" s="13" t="s">
        <v>11</v>
      </c>
    </row>
    <row r="54" spans="1:12" x14ac:dyDescent="0.25">
      <c r="C54">
        <v>-1</v>
      </c>
      <c r="D54">
        <f>12.5*(C54+1)^1.5*EXP(-(C54+1)/2)</f>
        <v>0</v>
      </c>
      <c r="E54">
        <v>1</v>
      </c>
      <c r="F54">
        <f>C54</f>
        <v>-1</v>
      </c>
      <c r="G54">
        <f>2*$C54*F54-E54</f>
        <v>1</v>
      </c>
      <c r="H54">
        <f t="shared" ref="H54:L69" si="29">2*$C54*G54-F54</f>
        <v>-1</v>
      </c>
      <c r="I54">
        <f t="shared" si="29"/>
        <v>1</v>
      </c>
      <c r="J54">
        <f t="shared" si="29"/>
        <v>-1</v>
      </c>
      <c r="K54">
        <f t="shared" si="29"/>
        <v>1</v>
      </c>
      <c r="L54">
        <f>2*$C54*K54-J54</f>
        <v>-1</v>
      </c>
    </row>
    <row r="55" spans="1:12" x14ac:dyDescent="0.25">
      <c r="C55">
        <f>A64</f>
        <v>-0.98078528040323043</v>
      </c>
      <c r="D55">
        <f t="shared" ref="D55:D104" si="30">12.5*(C55+1)^1.5*EXP(-(C55+1)/2)</f>
        <v>3.297529324400985E-2</v>
      </c>
      <c r="E55">
        <v>1</v>
      </c>
      <c r="F55">
        <f t="shared" ref="F55:F104" si="31">C55</f>
        <v>-0.98078528040323043</v>
      </c>
      <c r="G55">
        <f t="shared" ref="G55:G104" si="32">2*$C55*F55-E55</f>
        <v>0.92387953251128674</v>
      </c>
      <c r="H55">
        <f t="shared" si="29"/>
        <v>-0.83146961230254512</v>
      </c>
      <c r="I55">
        <f t="shared" si="29"/>
        <v>0.70710678118654724</v>
      </c>
      <c r="J55">
        <f t="shared" si="29"/>
        <v>-0.55557023301960173</v>
      </c>
      <c r="K55">
        <f t="shared" si="29"/>
        <v>0.38268343236508917</v>
      </c>
      <c r="L55">
        <f t="shared" si="29"/>
        <v>-0.19509032201612753</v>
      </c>
    </row>
    <row r="56" spans="1:12" x14ac:dyDescent="0.25">
      <c r="A56" t="s">
        <v>21</v>
      </c>
      <c r="C56">
        <v>-0.92</v>
      </c>
      <c r="D56">
        <f t="shared" si="30"/>
        <v>0.2717522910868107</v>
      </c>
      <c r="E56">
        <v>1</v>
      </c>
      <c r="F56">
        <f t="shared" si="31"/>
        <v>-0.92</v>
      </c>
      <c r="G56">
        <f t="shared" si="32"/>
        <v>0.69280000000000008</v>
      </c>
      <c r="H56">
        <f t="shared" si="29"/>
        <v>-0.35475200000000007</v>
      </c>
      <c r="I56">
        <f t="shared" si="29"/>
        <v>-4.0056319999999923E-2</v>
      </c>
      <c r="J56">
        <f t="shared" si="29"/>
        <v>0.42845562879999993</v>
      </c>
      <c r="K56">
        <f t="shared" si="29"/>
        <v>-0.74830203699200004</v>
      </c>
      <c r="L56">
        <f t="shared" si="29"/>
        <v>0.94842011926528036</v>
      </c>
    </row>
    <row r="57" spans="1:12" x14ac:dyDescent="0.25">
      <c r="A57">
        <f t="shared" ref="A57:A64" si="33">D5</f>
        <v>0.98078528040323043</v>
      </c>
      <c r="C57">
        <v>-0.88</v>
      </c>
      <c r="D57">
        <f t="shared" si="30"/>
        <v>0.48935520628029755</v>
      </c>
      <c r="E57">
        <v>1</v>
      </c>
      <c r="F57">
        <f t="shared" si="31"/>
        <v>-0.88</v>
      </c>
      <c r="G57">
        <f t="shared" si="32"/>
        <v>0.54879999999999995</v>
      </c>
      <c r="H57">
        <f t="shared" si="29"/>
        <v>-8.5887999999999964E-2</v>
      </c>
      <c r="I57">
        <f t="shared" si="29"/>
        <v>-0.39763712000000001</v>
      </c>
      <c r="J57">
        <f t="shared" si="29"/>
        <v>0.78572933119999999</v>
      </c>
      <c r="K57">
        <f t="shared" si="29"/>
        <v>-0.98524650291200011</v>
      </c>
      <c r="L57">
        <f t="shared" si="29"/>
        <v>0.94830451392512027</v>
      </c>
    </row>
    <row r="58" spans="1:12" x14ac:dyDescent="0.25">
      <c r="A58">
        <f t="shared" si="33"/>
        <v>0.83146961230254524</v>
      </c>
      <c r="C58">
        <f>A63</f>
        <v>-0.83146961230254535</v>
      </c>
      <c r="D58">
        <f t="shared" si="30"/>
        <v>0.79493466182616868</v>
      </c>
      <c r="E58">
        <v>1</v>
      </c>
      <c r="F58">
        <f t="shared" si="31"/>
        <v>-0.83146961230254535</v>
      </c>
      <c r="G58">
        <f t="shared" si="32"/>
        <v>0.38268343236509006</v>
      </c>
      <c r="H58">
        <f t="shared" si="29"/>
        <v>0.19509032201612786</v>
      </c>
      <c r="I58">
        <f t="shared" si="29"/>
        <v>-0.70710678118654724</v>
      </c>
      <c r="J58">
        <f t="shared" si="29"/>
        <v>0.98078528040323054</v>
      </c>
      <c r="K58">
        <f t="shared" si="29"/>
        <v>-0.9238795325112874</v>
      </c>
      <c r="L58">
        <f t="shared" si="29"/>
        <v>0.5555702330196034</v>
      </c>
    </row>
    <row r="59" spans="1:12" x14ac:dyDescent="0.25">
      <c r="A59">
        <f t="shared" si="33"/>
        <v>0.55557023301960229</v>
      </c>
      <c r="C59">
        <v>-0.8</v>
      </c>
      <c r="D59">
        <f t="shared" si="30"/>
        <v>1.0116389876568999</v>
      </c>
      <c r="E59">
        <v>1</v>
      </c>
      <c r="F59">
        <f t="shared" si="31"/>
        <v>-0.8</v>
      </c>
      <c r="G59">
        <f t="shared" si="32"/>
        <v>0.28000000000000025</v>
      </c>
      <c r="H59">
        <f t="shared" si="29"/>
        <v>0.35199999999999965</v>
      </c>
      <c r="I59">
        <f t="shared" si="29"/>
        <v>-0.84319999999999973</v>
      </c>
      <c r="J59">
        <f t="shared" si="29"/>
        <v>0.99712000000000001</v>
      </c>
      <c r="K59">
        <f t="shared" si="29"/>
        <v>-0.75219200000000042</v>
      </c>
      <c r="L59">
        <f t="shared" si="29"/>
        <v>0.20638720000000066</v>
      </c>
    </row>
    <row r="60" spans="1:12" x14ac:dyDescent="0.25">
      <c r="A60">
        <f t="shared" si="33"/>
        <v>0.19509032201612833</v>
      </c>
      <c r="C60">
        <v>-0.76</v>
      </c>
      <c r="D60">
        <f t="shared" si="30"/>
        <v>1.3035015074420722</v>
      </c>
      <c r="E60">
        <v>1</v>
      </c>
      <c r="F60">
        <f t="shared" si="31"/>
        <v>-0.76</v>
      </c>
      <c r="G60">
        <f t="shared" si="32"/>
        <v>0.1552</v>
      </c>
      <c r="H60">
        <f t="shared" si="29"/>
        <v>0.52409600000000001</v>
      </c>
      <c r="I60">
        <f t="shared" si="29"/>
        <v>-0.95182591999999999</v>
      </c>
      <c r="J60">
        <f t="shared" si="29"/>
        <v>0.92267939840000002</v>
      </c>
      <c r="K60">
        <f t="shared" si="29"/>
        <v>-0.4506467655680001</v>
      </c>
      <c r="L60">
        <f t="shared" si="29"/>
        <v>-0.23769631473663988</v>
      </c>
    </row>
    <row r="61" spans="1:12" x14ac:dyDescent="0.25">
      <c r="A61">
        <f t="shared" si="33"/>
        <v>-0.19509032201612819</v>
      </c>
      <c r="C61">
        <v>-0.72</v>
      </c>
      <c r="D61">
        <f t="shared" si="30"/>
        <v>1.6100739837638334</v>
      </c>
      <c r="E61">
        <v>1</v>
      </c>
      <c r="F61">
        <f t="shared" si="31"/>
        <v>-0.72</v>
      </c>
      <c r="G61">
        <f t="shared" si="32"/>
        <v>3.6799999999999944E-2</v>
      </c>
      <c r="H61">
        <f t="shared" si="29"/>
        <v>0.66700800000000005</v>
      </c>
      <c r="I61">
        <f t="shared" si="29"/>
        <v>-0.99729151999999999</v>
      </c>
      <c r="J61">
        <f t="shared" si="29"/>
        <v>0.76909178879999995</v>
      </c>
      <c r="K61">
        <f t="shared" si="29"/>
        <v>-0.11020065587200001</v>
      </c>
      <c r="L61">
        <f t="shared" si="29"/>
        <v>-0.61040284434431991</v>
      </c>
    </row>
    <row r="62" spans="1:12" x14ac:dyDescent="0.25">
      <c r="A62">
        <f t="shared" si="33"/>
        <v>-0.55557023301960196</v>
      </c>
      <c r="C62">
        <v>-0.67999999999999994</v>
      </c>
      <c r="D62">
        <f t="shared" si="30"/>
        <v>1.928181285516821</v>
      </c>
      <c r="E62">
        <v>1</v>
      </c>
      <c r="F62">
        <f t="shared" si="31"/>
        <v>-0.67999999999999994</v>
      </c>
      <c r="G62">
        <f t="shared" si="32"/>
        <v>-7.5200000000000156E-2</v>
      </c>
      <c r="H62">
        <f t="shared" si="29"/>
        <v>0.78227200000000008</v>
      </c>
      <c r="I62">
        <f t="shared" si="29"/>
        <v>-0.98868991999999989</v>
      </c>
      <c r="J62">
        <f t="shared" si="29"/>
        <v>0.56234629119999968</v>
      </c>
      <c r="K62">
        <f t="shared" si="29"/>
        <v>0.22389896396800035</v>
      </c>
      <c r="L62">
        <f t="shared" si="29"/>
        <v>-0.86684888219648015</v>
      </c>
    </row>
    <row r="63" spans="1:12" x14ac:dyDescent="0.25">
      <c r="A63">
        <f t="shared" si="33"/>
        <v>-0.83146961230254535</v>
      </c>
      <c r="C63">
        <v>-0.64</v>
      </c>
      <c r="D63">
        <f t="shared" si="30"/>
        <v>2.255229570810434</v>
      </c>
      <c r="E63">
        <v>1</v>
      </c>
      <c r="F63">
        <f t="shared" si="31"/>
        <v>-0.64</v>
      </c>
      <c r="G63">
        <f t="shared" si="32"/>
        <v>-0.18079999999999996</v>
      </c>
      <c r="H63">
        <f t="shared" si="29"/>
        <v>0.87142399999999998</v>
      </c>
      <c r="I63">
        <f t="shared" si="29"/>
        <v>-0.93462272000000002</v>
      </c>
      <c r="J63">
        <f t="shared" si="29"/>
        <v>0.32489308159999997</v>
      </c>
      <c r="K63">
        <f t="shared" si="29"/>
        <v>0.51875957555200003</v>
      </c>
      <c r="L63">
        <f t="shared" si="29"/>
        <v>-0.98890533830656002</v>
      </c>
    </row>
    <row r="64" spans="1:12" x14ac:dyDescent="0.25">
      <c r="A64">
        <f t="shared" si="33"/>
        <v>-0.98078528040323043</v>
      </c>
      <c r="C64">
        <v>-0.6</v>
      </c>
      <c r="D64">
        <f t="shared" si="30"/>
        <v>2.589053970151336</v>
      </c>
      <c r="E64">
        <v>1</v>
      </c>
      <c r="F64">
        <f t="shared" si="31"/>
        <v>-0.6</v>
      </c>
      <c r="G64">
        <f t="shared" si="32"/>
        <v>-0.28000000000000003</v>
      </c>
      <c r="H64">
        <f t="shared" si="29"/>
        <v>0.93599999999999994</v>
      </c>
      <c r="I64">
        <f t="shared" si="29"/>
        <v>-0.84319999999999995</v>
      </c>
      <c r="J64">
        <f t="shared" si="29"/>
        <v>7.5839999999999907E-2</v>
      </c>
      <c r="K64">
        <f t="shared" si="29"/>
        <v>0.75219200000000008</v>
      </c>
      <c r="L64">
        <f t="shared" si="29"/>
        <v>-0.97847039999999996</v>
      </c>
    </row>
    <row r="65" spans="3:12" x14ac:dyDescent="0.25">
      <c r="C65">
        <f>A62</f>
        <v>-0.55557023301960196</v>
      </c>
      <c r="D65">
        <f t="shared" si="30"/>
        <v>2.9655689395953351</v>
      </c>
      <c r="E65">
        <v>1</v>
      </c>
      <c r="F65">
        <f t="shared" si="31"/>
        <v>-0.55557023301960196</v>
      </c>
      <c r="G65">
        <f t="shared" si="32"/>
        <v>-0.38268343236509039</v>
      </c>
      <c r="H65">
        <f t="shared" si="29"/>
        <v>0.98078528040323065</v>
      </c>
      <c r="I65">
        <f t="shared" si="29"/>
        <v>-0.70710678118654668</v>
      </c>
      <c r="J65">
        <f t="shared" si="29"/>
        <v>-0.19509032201612975</v>
      </c>
      <c r="K65">
        <f t="shared" si="29"/>
        <v>0.9238795325112874</v>
      </c>
      <c r="L65">
        <f t="shared" si="29"/>
        <v>-0.83146961230254401</v>
      </c>
    </row>
    <row r="66" spans="3:12" x14ac:dyDescent="0.25">
      <c r="C66">
        <v>-0.52</v>
      </c>
      <c r="D66">
        <f t="shared" si="30"/>
        <v>3.2699506128396059</v>
      </c>
      <c r="E66">
        <v>1</v>
      </c>
      <c r="F66">
        <f t="shared" si="31"/>
        <v>-0.52</v>
      </c>
      <c r="G66">
        <f t="shared" si="32"/>
        <v>-0.45919999999999994</v>
      </c>
      <c r="H66">
        <f t="shared" si="29"/>
        <v>0.99756800000000001</v>
      </c>
      <c r="I66">
        <f t="shared" si="29"/>
        <v>-0.57827072000000002</v>
      </c>
      <c r="J66">
        <f t="shared" si="29"/>
        <v>-0.39616645119999994</v>
      </c>
      <c r="K66">
        <f t="shared" si="29"/>
        <v>0.99028382924799996</v>
      </c>
      <c r="L66">
        <f t="shared" si="29"/>
        <v>-0.63372873121791995</v>
      </c>
    </row>
    <row r="67" spans="3:12" x14ac:dyDescent="0.25">
      <c r="C67">
        <v>-0.48</v>
      </c>
      <c r="D67">
        <f t="shared" si="30"/>
        <v>3.6140858372353541</v>
      </c>
      <c r="E67">
        <v>1</v>
      </c>
      <c r="F67">
        <f t="shared" si="31"/>
        <v>-0.48</v>
      </c>
      <c r="G67">
        <f t="shared" si="32"/>
        <v>-0.53920000000000001</v>
      </c>
      <c r="H67">
        <f t="shared" si="29"/>
        <v>0.99763199999999996</v>
      </c>
      <c r="I67">
        <f t="shared" si="29"/>
        <v>-0.41852671999999991</v>
      </c>
      <c r="J67">
        <f t="shared" si="29"/>
        <v>-0.59584634880000009</v>
      </c>
      <c r="K67">
        <f t="shared" si="29"/>
        <v>0.990539214848</v>
      </c>
      <c r="L67">
        <f t="shared" si="29"/>
        <v>-0.35507129745407984</v>
      </c>
    </row>
    <row r="68" spans="3:12" x14ac:dyDescent="0.25">
      <c r="C68">
        <v>-0.43999999999999995</v>
      </c>
      <c r="D68">
        <f t="shared" si="30"/>
        <v>3.9590373466300472</v>
      </c>
      <c r="E68">
        <v>1</v>
      </c>
      <c r="F68">
        <f t="shared" si="31"/>
        <v>-0.43999999999999995</v>
      </c>
      <c r="G68">
        <f t="shared" si="32"/>
        <v>-0.61280000000000001</v>
      </c>
      <c r="H68">
        <f t="shared" si="29"/>
        <v>0.97926399999999991</v>
      </c>
      <c r="I68">
        <f t="shared" si="29"/>
        <v>-0.24895231999999978</v>
      </c>
      <c r="J68">
        <f t="shared" si="29"/>
        <v>-0.76018595840000014</v>
      </c>
      <c r="K68">
        <f t="shared" si="29"/>
        <v>0.91791596339199988</v>
      </c>
      <c r="L68">
        <f t="shared" si="29"/>
        <v>-4.7580089384959612E-2</v>
      </c>
    </row>
    <row r="69" spans="3:12" x14ac:dyDescent="0.25">
      <c r="C69">
        <v>-0.4</v>
      </c>
      <c r="D69">
        <f t="shared" si="30"/>
        <v>4.303764946900956</v>
      </c>
      <c r="E69">
        <v>1</v>
      </c>
      <c r="F69">
        <f t="shared" si="31"/>
        <v>-0.4</v>
      </c>
      <c r="G69">
        <f t="shared" si="32"/>
        <v>-0.67999999999999994</v>
      </c>
      <c r="H69">
        <f t="shared" si="29"/>
        <v>0.94399999999999995</v>
      </c>
      <c r="I69">
        <f t="shared" si="29"/>
        <v>-7.5200000000000045E-2</v>
      </c>
      <c r="J69">
        <f t="shared" si="29"/>
        <v>-0.88383999999999996</v>
      </c>
      <c r="K69">
        <f t="shared" si="29"/>
        <v>0.78227200000000008</v>
      </c>
      <c r="L69">
        <f t="shared" si="29"/>
        <v>0.25802239999999987</v>
      </c>
    </row>
    <row r="70" spans="3:12" x14ac:dyDescent="0.25">
      <c r="C70">
        <v>-0.36</v>
      </c>
      <c r="D70">
        <f t="shared" si="30"/>
        <v>4.6473538372716225</v>
      </c>
      <c r="E70">
        <v>1</v>
      </c>
      <c r="F70">
        <f t="shared" si="31"/>
        <v>-0.36</v>
      </c>
      <c r="G70">
        <f t="shared" si="32"/>
        <v>-0.74080000000000001</v>
      </c>
      <c r="H70">
        <f t="shared" ref="H70:H104" si="34">2*$C70*G70-F70</f>
        <v>0.89337599999999995</v>
      </c>
      <c r="I70">
        <f t="shared" ref="I70:I104" si="35">2*$C70*H70-G70</f>
        <v>9.7569280000000091E-2</v>
      </c>
      <c r="J70">
        <f t="shared" ref="J70:J104" si="36">2*$C70*I70-H70</f>
        <v>-0.96362588160000007</v>
      </c>
      <c r="K70">
        <f t="shared" ref="K70:L104" si="37">2*$C70*J70-I70</f>
        <v>0.59624135475199991</v>
      </c>
      <c r="L70">
        <f t="shared" si="37"/>
        <v>0.5343321061785602</v>
      </c>
    </row>
    <row r="71" spans="3:12" x14ac:dyDescent="0.25">
      <c r="C71">
        <v>-0.31999999999999995</v>
      </c>
      <c r="D71">
        <f t="shared" si="30"/>
        <v>4.9889971772813642</v>
      </c>
      <c r="E71">
        <v>1</v>
      </c>
      <c r="F71">
        <f t="shared" si="31"/>
        <v>-0.31999999999999995</v>
      </c>
      <c r="G71">
        <f t="shared" si="32"/>
        <v>-0.79520000000000013</v>
      </c>
      <c r="H71">
        <f t="shared" si="34"/>
        <v>0.828928</v>
      </c>
      <c r="I71">
        <f t="shared" si="35"/>
        <v>0.26468608000000016</v>
      </c>
      <c r="J71">
        <f t="shared" si="36"/>
        <v>-0.99832709120000007</v>
      </c>
      <c r="K71">
        <f t="shared" si="37"/>
        <v>0.37424325836799976</v>
      </c>
      <c r="L71">
        <f t="shared" si="37"/>
        <v>0.75881140584448026</v>
      </c>
    </row>
    <row r="72" spans="3:12" x14ac:dyDescent="0.25">
      <c r="C72">
        <v>-0.28000000000000003</v>
      </c>
      <c r="D72">
        <f t="shared" si="30"/>
        <v>5.3279819413719434</v>
      </c>
      <c r="E72">
        <v>1</v>
      </c>
      <c r="F72">
        <f t="shared" si="31"/>
        <v>-0.28000000000000003</v>
      </c>
      <c r="G72">
        <f t="shared" si="32"/>
        <v>-0.84319999999999995</v>
      </c>
      <c r="H72">
        <f t="shared" si="34"/>
        <v>0.75219199999999997</v>
      </c>
      <c r="I72">
        <f t="shared" si="35"/>
        <v>0.42197247999999993</v>
      </c>
      <c r="J72">
        <f t="shared" si="36"/>
        <v>-0.98849658879999991</v>
      </c>
      <c r="K72">
        <f t="shared" si="37"/>
        <v>0.1315856097280001</v>
      </c>
      <c r="L72">
        <f t="shared" si="37"/>
        <v>0.91480864735231981</v>
      </c>
    </row>
    <row r="73" spans="3:12" x14ac:dyDescent="0.25">
      <c r="C73">
        <v>-0.24</v>
      </c>
      <c r="D73">
        <f t="shared" si="30"/>
        <v>5.6636772708735501</v>
      </c>
      <c r="E73">
        <v>1</v>
      </c>
      <c r="F73">
        <f t="shared" si="31"/>
        <v>-0.24</v>
      </c>
      <c r="G73">
        <f t="shared" si="32"/>
        <v>-0.88480000000000003</v>
      </c>
      <c r="H73">
        <f t="shared" si="34"/>
        <v>0.66470399999999996</v>
      </c>
      <c r="I73">
        <f t="shared" si="35"/>
        <v>0.56574208000000004</v>
      </c>
      <c r="J73">
        <f t="shared" si="36"/>
        <v>-0.93626019839999997</v>
      </c>
      <c r="K73">
        <f t="shared" si="37"/>
        <v>-0.11633718476800009</v>
      </c>
      <c r="L73">
        <f t="shared" si="37"/>
        <v>0.99210204708864003</v>
      </c>
    </row>
    <row r="74" spans="3:12" x14ac:dyDescent="0.25">
      <c r="C74">
        <f>A61</f>
        <v>-0.19509032201612819</v>
      </c>
      <c r="D74">
        <f t="shared" si="30"/>
        <v>6.0359665046956037</v>
      </c>
      <c r="E74">
        <v>1</v>
      </c>
      <c r="F74">
        <f t="shared" si="31"/>
        <v>-0.19509032201612819</v>
      </c>
      <c r="G74">
        <f t="shared" si="32"/>
        <v>-0.92387953251128685</v>
      </c>
      <c r="H74">
        <f t="shared" si="34"/>
        <v>0.55557023301960207</v>
      </c>
      <c r="I74">
        <f t="shared" si="35"/>
        <v>0.70710678118654779</v>
      </c>
      <c r="J74">
        <f t="shared" si="36"/>
        <v>-0.83146961230254512</v>
      </c>
      <c r="K74">
        <f t="shared" si="37"/>
        <v>-0.38268343236509023</v>
      </c>
      <c r="L74">
        <f t="shared" si="37"/>
        <v>0.98078528040323043</v>
      </c>
    </row>
    <row r="75" spans="3:12" x14ac:dyDescent="0.25">
      <c r="C75">
        <v>-0.16000000000000003</v>
      </c>
      <c r="D75">
        <f t="shared" si="30"/>
        <v>6.323030252558266</v>
      </c>
      <c r="E75">
        <v>1</v>
      </c>
      <c r="F75">
        <f t="shared" si="31"/>
        <v>-0.16000000000000003</v>
      </c>
      <c r="G75">
        <f t="shared" si="32"/>
        <v>-0.94879999999999998</v>
      </c>
      <c r="H75">
        <f t="shared" si="34"/>
        <v>0.46361600000000008</v>
      </c>
      <c r="I75">
        <f t="shared" si="35"/>
        <v>0.80044287999999986</v>
      </c>
      <c r="J75">
        <f t="shared" si="36"/>
        <v>-0.71975772160000007</v>
      </c>
      <c r="K75">
        <f t="shared" si="37"/>
        <v>-0.57012040908799977</v>
      </c>
      <c r="L75">
        <f t="shared" si="37"/>
        <v>0.90219625250816005</v>
      </c>
    </row>
    <row r="76" spans="3:12" x14ac:dyDescent="0.25">
      <c r="C76">
        <v>-0.12</v>
      </c>
      <c r="D76">
        <f t="shared" si="30"/>
        <v>6.6457568745670184</v>
      </c>
      <c r="E76">
        <v>1</v>
      </c>
      <c r="F76">
        <f t="shared" si="31"/>
        <v>-0.12</v>
      </c>
      <c r="G76">
        <f t="shared" si="32"/>
        <v>-0.97119999999999995</v>
      </c>
      <c r="H76">
        <f t="shared" si="34"/>
        <v>0.35308799999999996</v>
      </c>
      <c r="I76">
        <f t="shared" si="35"/>
        <v>0.88645887999999995</v>
      </c>
      <c r="J76">
        <f t="shared" si="36"/>
        <v>-0.56583813119999993</v>
      </c>
      <c r="K76">
        <f t="shared" si="37"/>
        <v>-0.75065772851199997</v>
      </c>
      <c r="L76">
        <f t="shared" si="37"/>
        <v>0.74599598604287998</v>
      </c>
    </row>
    <row r="77" spans="3:12" x14ac:dyDescent="0.25">
      <c r="C77">
        <v>-7.999999999999996E-2</v>
      </c>
      <c r="D77">
        <f t="shared" si="30"/>
        <v>6.9633190167299412</v>
      </c>
      <c r="E77">
        <v>1</v>
      </c>
      <c r="F77">
        <f t="shared" si="31"/>
        <v>-7.999999999999996E-2</v>
      </c>
      <c r="G77">
        <f t="shared" si="32"/>
        <v>-0.98719999999999997</v>
      </c>
      <c r="H77">
        <f t="shared" si="34"/>
        <v>0.23795199999999989</v>
      </c>
      <c r="I77">
        <f t="shared" si="35"/>
        <v>0.94912768000000003</v>
      </c>
      <c r="J77">
        <f t="shared" si="36"/>
        <v>-0.38981242879999978</v>
      </c>
      <c r="K77">
        <f t="shared" si="37"/>
        <v>-0.88675769139200011</v>
      </c>
      <c r="L77">
        <f t="shared" si="37"/>
        <v>0.53169365942271973</v>
      </c>
    </row>
    <row r="78" spans="3:12" x14ac:dyDescent="0.25">
      <c r="C78">
        <v>-4.0000000000000036E-2</v>
      </c>
      <c r="D78">
        <f t="shared" si="30"/>
        <v>7.2753771419218864</v>
      </c>
      <c r="E78">
        <v>1</v>
      </c>
      <c r="F78">
        <f t="shared" si="31"/>
        <v>-4.0000000000000036E-2</v>
      </c>
      <c r="G78">
        <f t="shared" si="32"/>
        <v>-0.99680000000000002</v>
      </c>
      <c r="H78">
        <f t="shared" si="34"/>
        <v>0.11974400000000011</v>
      </c>
      <c r="I78">
        <f t="shared" si="35"/>
        <v>0.98722047999999996</v>
      </c>
      <c r="J78">
        <f t="shared" si="36"/>
        <v>-0.19872163840000018</v>
      </c>
      <c r="K78">
        <f t="shared" si="37"/>
        <v>-0.97132274892799997</v>
      </c>
      <c r="L78">
        <f t="shared" si="37"/>
        <v>0.27642745831424026</v>
      </c>
    </row>
    <row r="79" spans="3:12" x14ac:dyDescent="0.25">
      <c r="C79">
        <v>0</v>
      </c>
      <c r="D79">
        <f t="shared" si="30"/>
        <v>7.5816332464079181</v>
      </c>
      <c r="E79">
        <v>1</v>
      </c>
      <c r="F79">
        <f t="shared" si="31"/>
        <v>0</v>
      </c>
      <c r="G79">
        <f t="shared" si="32"/>
        <v>-1</v>
      </c>
      <c r="H79">
        <f t="shared" si="34"/>
        <v>0</v>
      </c>
      <c r="I79">
        <f t="shared" si="35"/>
        <v>1</v>
      </c>
      <c r="J79">
        <f t="shared" si="36"/>
        <v>0</v>
      </c>
      <c r="K79">
        <f t="shared" si="37"/>
        <v>-1</v>
      </c>
      <c r="L79">
        <f t="shared" si="37"/>
        <v>0</v>
      </c>
    </row>
    <row r="80" spans="3:12" x14ac:dyDescent="0.25">
      <c r="C80">
        <v>4.0000000000000036E-2</v>
      </c>
      <c r="D80">
        <f t="shared" si="30"/>
        <v>7.8818268758629317</v>
      </c>
      <c r="E80">
        <v>1</v>
      </c>
      <c r="F80">
        <f t="shared" si="31"/>
        <v>4.0000000000000036E-2</v>
      </c>
      <c r="G80">
        <f t="shared" si="32"/>
        <v>-0.99680000000000002</v>
      </c>
      <c r="H80">
        <f t="shared" si="34"/>
        <v>-0.11974400000000011</v>
      </c>
      <c r="I80">
        <f t="shared" si="35"/>
        <v>0.98722047999999996</v>
      </c>
      <c r="J80">
        <f t="shared" si="36"/>
        <v>0.19872163840000018</v>
      </c>
      <c r="K80">
        <f t="shared" si="37"/>
        <v>-0.97132274892799997</v>
      </c>
      <c r="L80">
        <f t="shared" si="37"/>
        <v>-0.27642745831424026</v>
      </c>
    </row>
    <row r="81" spans="3:12" x14ac:dyDescent="0.25">
      <c r="C81">
        <v>8.0000000000000071E-2</v>
      </c>
      <c r="D81">
        <f t="shared" si="30"/>
        <v>8.1757316071831383</v>
      </c>
      <c r="E81">
        <v>1</v>
      </c>
      <c r="F81">
        <f t="shared" si="31"/>
        <v>8.0000000000000071E-2</v>
      </c>
      <c r="G81">
        <f t="shared" si="32"/>
        <v>-0.98719999999999997</v>
      </c>
      <c r="H81">
        <f t="shared" si="34"/>
        <v>-0.23795200000000022</v>
      </c>
      <c r="I81">
        <f t="shared" si="35"/>
        <v>0.94912767999999992</v>
      </c>
      <c r="J81">
        <f t="shared" si="36"/>
        <v>0.38981242880000033</v>
      </c>
      <c r="K81">
        <f t="shared" si="37"/>
        <v>-0.88675769139199978</v>
      </c>
      <c r="L81">
        <f t="shared" si="37"/>
        <v>-0.5316936594227204</v>
      </c>
    </row>
    <row r="82" spans="3:12" x14ac:dyDescent="0.25">
      <c r="C82">
        <v>0.12000000000000011</v>
      </c>
      <c r="D82">
        <f t="shared" si="30"/>
        <v>8.4631519255918857</v>
      </c>
      <c r="E82">
        <v>1</v>
      </c>
      <c r="F82">
        <f t="shared" si="31"/>
        <v>0.12000000000000011</v>
      </c>
      <c r="G82">
        <f t="shared" si="32"/>
        <v>-0.97119999999999995</v>
      </c>
      <c r="H82">
        <f t="shared" si="34"/>
        <v>-0.35308800000000029</v>
      </c>
      <c r="I82">
        <f t="shared" si="35"/>
        <v>0.88645887999999984</v>
      </c>
      <c r="J82">
        <f t="shared" si="36"/>
        <v>0.56583813120000048</v>
      </c>
      <c r="K82">
        <f t="shared" si="37"/>
        <v>-0.75065772851199963</v>
      </c>
      <c r="L82">
        <f t="shared" si="37"/>
        <v>-0.74599598604288053</v>
      </c>
    </row>
    <row r="83" spans="3:12" x14ac:dyDescent="0.25">
      <c r="C83">
        <v>0.15999999999999992</v>
      </c>
      <c r="D83">
        <f t="shared" si="30"/>
        <v>8.7439204396802808</v>
      </c>
      <c r="E83">
        <v>1</v>
      </c>
      <c r="F83">
        <f t="shared" si="31"/>
        <v>0.15999999999999992</v>
      </c>
      <c r="G83">
        <f t="shared" si="32"/>
        <v>-0.94880000000000009</v>
      </c>
      <c r="H83">
        <f t="shared" si="34"/>
        <v>-0.46361599999999981</v>
      </c>
      <c r="I83">
        <f t="shared" si="35"/>
        <v>0.80044288000000019</v>
      </c>
      <c r="J83">
        <f t="shared" si="36"/>
        <v>0.71975772159999973</v>
      </c>
      <c r="K83">
        <f t="shared" si="37"/>
        <v>-0.57012040908800032</v>
      </c>
      <c r="L83">
        <f t="shared" si="37"/>
        <v>-0.90219625250815971</v>
      </c>
    </row>
    <row r="84" spans="3:12" x14ac:dyDescent="0.25">
      <c r="C84">
        <f>A60</f>
        <v>0.19509032201612833</v>
      </c>
      <c r="D84">
        <f t="shared" si="30"/>
        <v>8.9846371190915697</v>
      </c>
      <c r="E84">
        <v>1</v>
      </c>
      <c r="F84">
        <f t="shared" si="31"/>
        <v>0.19509032201612833</v>
      </c>
      <c r="G84">
        <f t="shared" si="32"/>
        <v>-0.92387953251128674</v>
      </c>
      <c r="H84">
        <f t="shared" si="34"/>
        <v>-0.5555702330196024</v>
      </c>
      <c r="I84">
        <f t="shared" si="35"/>
        <v>0.70710678118654735</v>
      </c>
      <c r="J84">
        <f t="shared" si="36"/>
        <v>0.83146961230254546</v>
      </c>
      <c r="K84">
        <f t="shared" si="37"/>
        <v>-0.38268343236508939</v>
      </c>
      <c r="L84">
        <f t="shared" si="37"/>
        <v>-0.98078528040323054</v>
      </c>
    </row>
    <row r="85" spans="3:12" x14ac:dyDescent="0.25">
      <c r="C85">
        <v>0.24</v>
      </c>
      <c r="D85">
        <f t="shared" si="30"/>
        <v>9.2849583933490276</v>
      </c>
      <c r="E85">
        <v>1</v>
      </c>
      <c r="F85">
        <f t="shared" si="31"/>
        <v>0.24</v>
      </c>
      <c r="G85">
        <f t="shared" si="32"/>
        <v>-0.88480000000000003</v>
      </c>
      <c r="H85">
        <f t="shared" si="34"/>
        <v>-0.66470399999999996</v>
      </c>
      <c r="I85">
        <f t="shared" si="35"/>
        <v>0.56574208000000004</v>
      </c>
      <c r="J85">
        <f t="shared" si="36"/>
        <v>0.93626019839999997</v>
      </c>
      <c r="K85">
        <f t="shared" si="37"/>
        <v>-0.11633718476800009</v>
      </c>
      <c r="L85">
        <f t="shared" si="37"/>
        <v>-0.99210204708864003</v>
      </c>
    </row>
    <row r="86" spans="3:12" x14ac:dyDescent="0.25">
      <c r="C86">
        <v>0.28000000000000003</v>
      </c>
      <c r="D86">
        <f t="shared" si="30"/>
        <v>9.545012446953784</v>
      </c>
      <c r="E86">
        <v>1</v>
      </c>
      <c r="F86">
        <f t="shared" si="31"/>
        <v>0.28000000000000003</v>
      </c>
      <c r="G86">
        <f t="shared" si="32"/>
        <v>-0.84319999999999995</v>
      </c>
      <c r="H86">
        <f t="shared" si="34"/>
        <v>-0.75219199999999997</v>
      </c>
      <c r="I86">
        <f t="shared" si="35"/>
        <v>0.42197247999999993</v>
      </c>
      <c r="J86">
        <f t="shared" si="36"/>
        <v>0.98849658879999991</v>
      </c>
      <c r="K86">
        <f t="shared" si="37"/>
        <v>0.1315856097280001</v>
      </c>
      <c r="L86">
        <f t="shared" si="37"/>
        <v>-0.91480864735231981</v>
      </c>
    </row>
    <row r="87" spans="3:12" x14ac:dyDescent="0.25">
      <c r="C87">
        <v>0.32000000000000006</v>
      </c>
      <c r="D87">
        <f t="shared" si="30"/>
        <v>9.797980070783348</v>
      </c>
      <c r="E87">
        <v>1</v>
      </c>
      <c r="F87">
        <f t="shared" si="31"/>
        <v>0.32000000000000006</v>
      </c>
      <c r="G87">
        <f t="shared" si="32"/>
        <v>-0.79519999999999991</v>
      </c>
      <c r="H87">
        <f t="shared" si="34"/>
        <v>-0.82892800000000011</v>
      </c>
      <c r="I87">
        <f t="shared" si="35"/>
        <v>0.26468607999999971</v>
      </c>
      <c r="J87">
        <f t="shared" si="36"/>
        <v>0.99832709119999996</v>
      </c>
      <c r="K87">
        <f t="shared" si="37"/>
        <v>0.37424325836800043</v>
      </c>
      <c r="L87">
        <f t="shared" si="37"/>
        <v>-0.7588114058444797</v>
      </c>
    </row>
    <row r="88" spans="3:12" x14ac:dyDescent="0.25">
      <c r="C88">
        <v>0.3600000000000001</v>
      </c>
      <c r="D88">
        <f t="shared" si="30"/>
        <v>10.043801659422869</v>
      </c>
      <c r="E88">
        <v>1</v>
      </c>
      <c r="F88">
        <f t="shared" si="31"/>
        <v>0.3600000000000001</v>
      </c>
      <c r="G88">
        <f t="shared" si="32"/>
        <v>-0.7407999999999999</v>
      </c>
      <c r="H88">
        <f t="shared" si="34"/>
        <v>-0.89337600000000017</v>
      </c>
      <c r="I88">
        <f t="shared" si="35"/>
        <v>9.7569279999999647E-2</v>
      </c>
      <c r="J88">
        <f t="shared" si="36"/>
        <v>0.96362588159999996</v>
      </c>
      <c r="K88">
        <f t="shared" si="37"/>
        <v>0.59624135475200046</v>
      </c>
      <c r="L88">
        <f t="shared" si="37"/>
        <v>-0.53433210617855953</v>
      </c>
    </row>
    <row r="89" spans="3:12" x14ac:dyDescent="0.25">
      <c r="C89">
        <v>0.40000000000000013</v>
      </c>
      <c r="D89">
        <f t="shared" si="30"/>
        <v>10.282433967206586</v>
      </c>
      <c r="E89">
        <v>1</v>
      </c>
      <c r="F89">
        <f t="shared" si="31"/>
        <v>0.40000000000000013</v>
      </c>
      <c r="G89">
        <f t="shared" si="32"/>
        <v>-0.67999999999999972</v>
      </c>
      <c r="H89">
        <f t="shared" si="34"/>
        <v>-0.94400000000000006</v>
      </c>
      <c r="I89">
        <f t="shared" si="35"/>
        <v>-7.52000000000006E-2</v>
      </c>
      <c r="J89">
        <f t="shared" si="36"/>
        <v>0.88383999999999951</v>
      </c>
      <c r="K89">
        <f t="shared" si="37"/>
        <v>0.78227200000000041</v>
      </c>
      <c r="L89">
        <f t="shared" si="37"/>
        <v>-0.25802239999999899</v>
      </c>
    </row>
    <row r="90" spans="3:12" x14ac:dyDescent="0.25">
      <c r="C90">
        <v>0.43999999999999995</v>
      </c>
      <c r="D90">
        <f t="shared" si="30"/>
        <v>10.51384872873539</v>
      </c>
      <c r="E90">
        <v>1</v>
      </c>
      <c r="F90">
        <f t="shared" si="31"/>
        <v>0.43999999999999995</v>
      </c>
      <c r="G90">
        <f t="shared" si="32"/>
        <v>-0.61280000000000001</v>
      </c>
      <c r="H90">
        <f t="shared" si="34"/>
        <v>-0.97926399999999991</v>
      </c>
      <c r="I90">
        <f t="shared" si="35"/>
        <v>-0.24895231999999978</v>
      </c>
      <c r="J90">
        <f t="shared" si="36"/>
        <v>0.76018595840000014</v>
      </c>
      <c r="K90">
        <f t="shared" si="37"/>
        <v>0.91791596339199988</v>
      </c>
      <c r="L90">
        <f t="shared" si="37"/>
        <v>4.7580089384959612E-2</v>
      </c>
    </row>
    <row r="91" spans="3:12" x14ac:dyDescent="0.25">
      <c r="C91">
        <v>0.48</v>
      </c>
      <c r="D91">
        <f t="shared" si="30"/>
        <v>10.738031397656306</v>
      </c>
      <c r="E91">
        <v>1</v>
      </c>
      <c r="F91">
        <f t="shared" si="31"/>
        <v>0.48</v>
      </c>
      <c r="G91">
        <f t="shared" si="32"/>
        <v>-0.53920000000000001</v>
      </c>
      <c r="H91">
        <f t="shared" si="34"/>
        <v>-0.99763199999999996</v>
      </c>
      <c r="I91">
        <f t="shared" si="35"/>
        <v>-0.41852671999999991</v>
      </c>
      <c r="J91">
        <f t="shared" si="36"/>
        <v>0.59584634880000009</v>
      </c>
      <c r="K91">
        <f t="shared" si="37"/>
        <v>0.990539214848</v>
      </c>
      <c r="L91">
        <f t="shared" si="37"/>
        <v>0.35507129745407984</v>
      </c>
    </row>
    <row r="92" spans="3:12" x14ac:dyDescent="0.25">
      <c r="C92">
        <v>0.52</v>
      </c>
      <c r="D92">
        <f t="shared" si="30"/>
        <v>10.954979991237741</v>
      </c>
      <c r="E92">
        <v>1</v>
      </c>
      <c r="F92">
        <f t="shared" si="31"/>
        <v>0.52</v>
      </c>
      <c r="G92">
        <f t="shared" si="32"/>
        <v>-0.45919999999999994</v>
      </c>
      <c r="H92">
        <f t="shared" si="34"/>
        <v>-0.99756800000000001</v>
      </c>
      <c r="I92">
        <f t="shared" si="35"/>
        <v>-0.57827072000000002</v>
      </c>
      <c r="J92">
        <f t="shared" si="36"/>
        <v>0.39616645119999994</v>
      </c>
      <c r="K92">
        <f t="shared" si="37"/>
        <v>0.99028382924799996</v>
      </c>
      <c r="L92">
        <f t="shared" si="37"/>
        <v>0.63372873121791995</v>
      </c>
    </row>
    <row r="93" spans="3:12" x14ac:dyDescent="0.25">
      <c r="C93">
        <f>A59</f>
        <v>0.55557023301960229</v>
      </c>
      <c r="D93">
        <f t="shared" si="30"/>
        <v>11.141833515480062</v>
      </c>
      <c r="E93">
        <v>1</v>
      </c>
      <c r="F93">
        <f t="shared" si="31"/>
        <v>0.55557023301960229</v>
      </c>
      <c r="G93">
        <f t="shared" si="32"/>
        <v>-0.38268343236508962</v>
      </c>
      <c r="H93">
        <f t="shared" si="34"/>
        <v>-0.98078528040323043</v>
      </c>
      <c r="I93">
        <f t="shared" si="35"/>
        <v>-0.70710678118654768</v>
      </c>
      <c r="J93">
        <f t="shared" si="36"/>
        <v>0.19509032201612797</v>
      </c>
      <c r="K93">
        <f t="shared" si="37"/>
        <v>0.92387953251128663</v>
      </c>
      <c r="L93">
        <f t="shared" si="37"/>
        <v>0.83146961230254557</v>
      </c>
    </row>
    <row r="94" spans="3:12" x14ac:dyDescent="0.25">
      <c r="C94">
        <v>0.60000000000000009</v>
      </c>
      <c r="D94">
        <f t="shared" si="30"/>
        <v>11.367223562355916</v>
      </c>
      <c r="E94">
        <v>1</v>
      </c>
      <c r="F94">
        <f t="shared" si="31"/>
        <v>0.60000000000000009</v>
      </c>
      <c r="G94">
        <f t="shared" si="32"/>
        <v>-0.2799999999999998</v>
      </c>
      <c r="H94">
        <f t="shared" si="34"/>
        <v>-0.93599999999999994</v>
      </c>
      <c r="I94">
        <f t="shared" si="35"/>
        <v>-0.84320000000000039</v>
      </c>
      <c r="J94">
        <f t="shared" si="36"/>
        <v>-7.5840000000000574E-2</v>
      </c>
      <c r="K94">
        <f t="shared" si="37"/>
        <v>0.75219199999999975</v>
      </c>
      <c r="L94">
        <f t="shared" si="37"/>
        <v>0.97847040000000041</v>
      </c>
    </row>
    <row r="95" spans="3:12" x14ac:dyDescent="0.25">
      <c r="C95">
        <v>0.64000000000000012</v>
      </c>
      <c r="D95">
        <f t="shared" si="30"/>
        <v>11.562568267790061</v>
      </c>
      <c r="E95">
        <v>1</v>
      </c>
      <c r="F95">
        <f t="shared" si="31"/>
        <v>0.64000000000000012</v>
      </c>
      <c r="G95">
        <f t="shared" si="32"/>
        <v>-0.18079999999999963</v>
      </c>
      <c r="H95">
        <f t="shared" si="34"/>
        <v>-0.87142399999999975</v>
      </c>
      <c r="I95">
        <f t="shared" si="35"/>
        <v>-0.93462272000000035</v>
      </c>
      <c r="J95">
        <f t="shared" si="36"/>
        <v>-0.32489308160000085</v>
      </c>
      <c r="K95">
        <f t="shared" si="37"/>
        <v>0.51875957555199914</v>
      </c>
      <c r="L95">
        <f t="shared" si="37"/>
        <v>0.98890533830655991</v>
      </c>
    </row>
    <row r="96" spans="3:12" x14ac:dyDescent="0.25">
      <c r="C96">
        <v>0.67999999999999994</v>
      </c>
      <c r="D96">
        <f t="shared" si="30"/>
        <v>11.750776628294748</v>
      </c>
      <c r="E96">
        <v>1</v>
      </c>
      <c r="F96">
        <f t="shared" si="31"/>
        <v>0.67999999999999994</v>
      </c>
      <c r="G96">
        <f t="shared" si="32"/>
        <v>-7.5200000000000156E-2</v>
      </c>
      <c r="H96">
        <f t="shared" si="34"/>
        <v>-0.78227200000000008</v>
      </c>
      <c r="I96">
        <f t="shared" si="35"/>
        <v>-0.98868991999999989</v>
      </c>
      <c r="J96">
        <f t="shared" si="36"/>
        <v>-0.56234629119999968</v>
      </c>
      <c r="K96">
        <f t="shared" si="37"/>
        <v>0.22389896396800035</v>
      </c>
      <c r="L96">
        <f t="shared" si="37"/>
        <v>0.86684888219648015</v>
      </c>
    </row>
    <row r="97" spans="3:13" x14ac:dyDescent="0.25">
      <c r="C97">
        <v>0.72</v>
      </c>
      <c r="D97">
        <f t="shared" si="30"/>
        <v>11.93189516464132</v>
      </c>
      <c r="E97">
        <v>1</v>
      </c>
      <c r="F97">
        <f t="shared" si="31"/>
        <v>0.72</v>
      </c>
      <c r="G97">
        <f t="shared" si="32"/>
        <v>3.6799999999999944E-2</v>
      </c>
      <c r="H97">
        <f t="shared" si="34"/>
        <v>-0.66700800000000005</v>
      </c>
      <c r="I97">
        <f t="shared" si="35"/>
        <v>-0.99729151999999999</v>
      </c>
      <c r="J97">
        <f t="shared" si="36"/>
        <v>-0.76909178879999995</v>
      </c>
      <c r="K97">
        <f t="shared" si="37"/>
        <v>-0.11020065587200001</v>
      </c>
      <c r="L97">
        <f t="shared" si="37"/>
        <v>0.61040284434431991</v>
      </c>
    </row>
    <row r="98" spans="3:13" x14ac:dyDescent="0.25">
      <c r="C98">
        <v>0.76</v>
      </c>
      <c r="D98">
        <f t="shared" si="30"/>
        <v>12.10597772999056</v>
      </c>
      <c r="E98">
        <v>1</v>
      </c>
      <c r="F98">
        <f t="shared" si="31"/>
        <v>0.76</v>
      </c>
      <c r="G98">
        <f t="shared" si="32"/>
        <v>0.1552</v>
      </c>
      <c r="H98">
        <f t="shared" si="34"/>
        <v>-0.52409600000000001</v>
      </c>
      <c r="I98">
        <f t="shared" si="35"/>
        <v>-0.95182591999999999</v>
      </c>
      <c r="J98">
        <f t="shared" si="36"/>
        <v>-0.92267939840000002</v>
      </c>
      <c r="K98">
        <f t="shared" si="37"/>
        <v>-0.4506467655680001</v>
      </c>
      <c r="L98">
        <f t="shared" si="37"/>
        <v>0.23769631473663988</v>
      </c>
    </row>
    <row r="99" spans="3:13" x14ac:dyDescent="0.25">
      <c r="C99">
        <v>0.8</v>
      </c>
      <c r="D99">
        <f t="shared" si="30"/>
        <v>12.273084856380677</v>
      </c>
      <c r="E99">
        <v>1</v>
      </c>
      <c r="F99">
        <f t="shared" si="31"/>
        <v>0.8</v>
      </c>
      <c r="G99">
        <f t="shared" si="32"/>
        <v>0.28000000000000025</v>
      </c>
      <c r="H99">
        <f t="shared" si="34"/>
        <v>-0.35199999999999965</v>
      </c>
      <c r="I99">
        <f t="shared" si="35"/>
        <v>-0.84319999999999973</v>
      </c>
      <c r="J99">
        <f t="shared" si="36"/>
        <v>-0.99712000000000001</v>
      </c>
      <c r="K99">
        <f t="shared" si="37"/>
        <v>-0.75219200000000042</v>
      </c>
      <c r="L99">
        <f t="shared" si="37"/>
        <v>-0.20638720000000066</v>
      </c>
    </row>
    <row r="100" spans="3:13" x14ac:dyDescent="0.25">
      <c r="C100">
        <f>A58</f>
        <v>0.83146961230254524</v>
      </c>
      <c r="D100">
        <f t="shared" si="30"/>
        <v>12.399695368546471</v>
      </c>
      <c r="E100">
        <v>1</v>
      </c>
      <c r="F100">
        <f t="shared" si="31"/>
        <v>0.83146961230254524</v>
      </c>
      <c r="G100">
        <f t="shared" si="32"/>
        <v>0.38268343236508984</v>
      </c>
      <c r="H100">
        <f t="shared" si="34"/>
        <v>-0.19509032201612819</v>
      </c>
      <c r="I100">
        <f t="shared" si="35"/>
        <v>-0.70710678118654746</v>
      </c>
      <c r="J100">
        <f t="shared" si="36"/>
        <v>-0.98078528040323043</v>
      </c>
      <c r="K100">
        <f t="shared" si="37"/>
        <v>-0.92387953251128674</v>
      </c>
      <c r="L100">
        <f t="shared" si="37"/>
        <v>-0.55557023301960218</v>
      </c>
    </row>
    <row r="101" spans="3:13" x14ac:dyDescent="0.25">
      <c r="C101">
        <v>0.88000000000000012</v>
      </c>
      <c r="D101">
        <f t="shared" si="30"/>
        <v>12.586644727645629</v>
      </c>
      <c r="E101">
        <v>1</v>
      </c>
      <c r="F101">
        <f t="shared" si="31"/>
        <v>0.88000000000000012</v>
      </c>
      <c r="G101">
        <f t="shared" si="32"/>
        <v>0.5488000000000004</v>
      </c>
      <c r="H101">
        <f t="shared" si="34"/>
        <v>8.5888000000000742E-2</v>
      </c>
      <c r="I101">
        <f t="shared" si="35"/>
        <v>-0.39763711999999907</v>
      </c>
      <c r="J101">
        <f t="shared" si="36"/>
        <v>-0.78572933119999921</v>
      </c>
      <c r="K101">
        <f t="shared" si="37"/>
        <v>-0.98524650291199967</v>
      </c>
      <c r="L101">
        <f t="shared" si="37"/>
        <v>-0.94830451392512038</v>
      </c>
    </row>
    <row r="102" spans="3:13" x14ac:dyDescent="0.25">
      <c r="C102">
        <v>0.91999999999999993</v>
      </c>
      <c r="D102">
        <f t="shared" si="30"/>
        <v>12.73324670141896</v>
      </c>
      <c r="E102">
        <v>1</v>
      </c>
      <c r="F102">
        <f t="shared" si="31"/>
        <v>0.91999999999999993</v>
      </c>
      <c r="G102">
        <f t="shared" si="32"/>
        <v>0.69279999999999964</v>
      </c>
      <c r="H102">
        <f t="shared" si="34"/>
        <v>0.35475199999999929</v>
      </c>
      <c r="I102">
        <f t="shared" si="35"/>
        <v>-4.0056320000001033E-2</v>
      </c>
      <c r="J102">
        <f t="shared" si="36"/>
        <v>-0.42845562880000121</v>
      </c>
      <c r="K102">
        <f t="shared" si="37"/>
        <v>-0.74830203699200115</v>
      </c>
      <c r="L102">
        <f t="shared" si="37"/>
        <v>-0.9484201192652808</v>
      </c>
    </row>
    <row r="103" spans="3:13" x14ac:dyDescent="0.25">
      <c r="C103">
        <f>A57</f>
        <v>0.98078528040323043</v>
      </c>
      <c r="D103">
        <f t="shared" si="30"/>
        <v>12.943271303152533</v>
      </c>
      <c r="E103">
        <v>1</v>
      </c>
      <c r="F103">
        <f t="shared" si="31"/>
        <v>0.98078528040323043</v>
      </c>
      <c r="G103">
        <f t="shared" si="32"/>
        <v>0.92387953251128674</v>
      </c>
      <c r="H103">
        <f t="shared" si="34"/>
        <v>0.83146961230254512</v>
      </c>
      <c r="I103">
        <f t="shared" si="35"/>
        <v>0.70710678118654724</v>
      </c>
      <c r="J103">
        <f t="shared" si="36"/>
        <v>0.55557023301960173</v>
      </c>
      <c r="K103">
        <f t="shared" si="37"/>
        <v>0.38268343236508917</v>
      </c>
      <c r="L103">
        <f t="shared" si="37"/>
        <v>0.19509032201612753</v>
      </c>
    </row>
    <row r="104" spans="3:13" x14ac:dyDescent="0.25">
      <c r="C104">
        <v>1</v>
      </c>
      <c r="D104">
        <f t="shared" si="30"/>
        <v>13.006502375572222</v>
      </c>
      <c r="E104">
        <v>1</v>
      </c>
      <c r="F104">
        <f t="shared" si="31"/>
        <v>1</v>
      </c>
      <c r="G104">
        <f t="shared" si="32"/>
        <v>1</v>
      </c>
      <c r="H104">
        <f t="shared" si="34"/>
        <v>1</v>
      </c>
      <c r="I104">
        <f t="shared" si="35"/>
        <v>1</v>
      </c>
      <c r="J104">
        <f t="shared" si="36"/>
        <v>1</v>
      </c>
      <c r="K104">
        <f t="shared" si="37"/>
        <v>1</v>
      </c>
      <c r="L104">
        <f t="shared" si="37"/>
        <v>1</v>
      </c>
    </row>
    <row r="106" spans="3:13" ht="15.75" thickBot="1" x14ac:dyDescent="0.3"/>
    <row r="107" spans="3:13" x14ac:dyDescent="0.25">
      <c r="E107" s="18" t="s">
        <v>20</v>
      </c>
      <c r="F107" s="19"/>
      <c r="G107" s="19"/>
      <c r="H107" s="19"/>
      <c r="I107" s="19"/>
      <c r="J107" s="19"/>
      <c r="K107" s="19"/>
      <c r="L107" s="20"/>
    </row>
    <row r="108" spans="3:13" ht="15.75" thickBot="1" x14ac:dyDescent="0.3">
      <c r="C108" t="str">
        <f t="shared" ref="C108:C139" si="38">C53</f>
        <v>X</v>
      </c>
      <c r="D108" t="s">
        <v>22</v>
      </c>
      <c r="E108" s="11" t="s">
        <v>4</v>
      </c>
      <c r="F108" s="12" t="s">
        <v>5</v>
      </c>
      <c r="G108" s="12" t="s">
        <v>6</v>
      </c>
      <c r="H108" s="12" t="s">
        <v>7</v>
      </c>
      <c r="I108" s="12" t="s">
        <v>8</v>
      </c>
      <c r="J108" s="12" t="s">
        <v>9</v>
      </c>
      <c r="K108" s="12" t="s">
        <v>10</v>
      </c>
      <c r="L108" s="13" t="s">
        <v>11</v>
      </c>
    </row>
    <row r="109" spans="3:13" x14ac:dyDescent="0.25">
      <c r="C109">
        <f t="shared" si="38"/>
        <v>-1</v>
      </c>
      <c r="D109">
        <f>12.5*(C109+1)^1.5*EXP(-(C109+1)/2)</f>
        <v>0</v>
      </c>
      <c r="E109">
        <f>E54/E$27*E$40</f>
        <v>6.9123603382039676</v>
      </c>
      <c r="F109">
        <f t="shared" ref="F109:L109" si="39">F54/F$27*F$40</f>
        <v>-6.857245123295896</v>
      </c>
      <c r="G109">
        <f t="shared" si="39"/>
        <v>-0.55951062480131819</v>
      </c>
      <c r="H109">
        <f t="shared" si="39"/>
        <v>0.29670281254314118</v>
      </c>
      <c r="I109">
        <f t="shared" si="39"/>
        <v>0.12282758298006806</v>
      </c>
      <c r="J109">
        <f t="shared" si="39"/>
        <v>4.0590554904504354E-2</v>
      </c>
      <c r="K109">
        <f t="shared" si="39"/>
        <v>1.5237549200507929E-2</v>
      </c>
      <c r="L109">
        <f t="shared" si="39"/>
        <v>5.5707506089849876E-3</v>
      </c>
      <c r="M109">
        <f>SUM(E109:L109)</f>
        <v>-2.3466159656040094E-2</v>
      </c>
    </row>
    <row r="110" spans="3:13" x14ac:dyDescent="0.25">
      <c r="C110" s="14">
        <f t="shared" si="38"/>
        <v>-0.98078528040323043</v>
      </c>
      <c r="D110">
        <f t="shared" ref="D110:D159" si="40">12.5*(C110+1)^1.5*EXP(-(C110+1)/2)</f>
        <v>3.297529324400985E-2</v>
      </c>
      <c r="E110">
        <f t="shared" ref="E110:L158" si="41">E55/E$27*E$40</f>
        <v>6.9123603382039676</v>
      </c>
      <c r="F110">
        <f t="shared" si="41"/>
        <v>-6.7254850810454494</v>
      </c>
      <c r="G110">
        <f t="shared" si="41"/>
        <v>-0.5169204144765398</v>
      </c>
      <c r="H110">
        <f t="shared" si="41"/>
        <v>0.24669937251432031</v>
      </c>
      <c r="I110">
        <f t="shared" si="41"/>
        <v>8.6852216841959456E-2</v>
      </c>
      <c r="J110">
        <f t="shared" si="41"/>
        <v>2.2550904046690422E-2</v>
      </c>
      <c r="K110">
        <f t="shared" si="41"/>
        <v>5.8311576288822943E-3</v>
      </c>
      <c r="L110">
        <f t="shared" si="41"/>
        <v>1.0867995301784197E-3</v>
      </c>
      <c r="M110" s="14">
        <f t="shared" ref="M110:M159" si="42">SUM(E110:L110)</f>
        <v>3.297529324400926E-2</v>
      </c>
    </row>
    <row r="111" spans="3:13" x14ac:dyDescent="0.25">
      <c r="C111">
        <f t="shared" si="38"/>
        <v>-0.92</v>
      </c>
      <c r="D111">
        <f t="shared" si="40"/>
        <v>0.2717522910868107</v>
      </c>
      <c r="E111">
        <f t="shared" si="41"/>
        <v>6.9123603382039676</v>
      </c>
      <c r="F111">
        <f t="shared" si="41"/>
        <v>-6.3086655134322243</v>
      </c>
      <c r="G111">
        <f t="shared" si="41"/>
        <v>-0.38762896086235327</v>
      </c>
      <c r="H111">
        <f t="shared" si="41"/>
        <v>0.10525591615530444</v>
      </c>
      <c r="I111">
        <f t="shared" si="41"/>
        <v>-4.9200209686761504E-3</v>
      </c>
      <c r="J111">
        <f t="shared" si="41"/>
        <v>-1.7391251724950336E-2</v>
      </c>
      <c r="K111">
        <f t="shared" si="41"/>
        <v>-1.1402289105505906E-2</v>
      </c>
      <c r="L111">
        <f t="shared" si="41"/>
        <v>-5.2834119569706755E-3</v>
      </c>
      <c r="M111">
        <f t="shared" si="42"/>
        <v>0.28232480630859141</v>
      </c>
    </row>
    <row r="112" spans="3:13" x14ac:dyDescent="0.25">
      <c r="C112">
        <f t="shared" si="38"/>
        <v>-0.88</v>
      </c>
      <c r="D112">
        <f t="shared" si="40"/>
        <v>0.48935520628029755</v>
      </c>
      <c r="E112">
        <f t="shared" si="41"/>
        <v>6.9123603382039676</v>
      </c>
      <c r="F112">
        <f t="shared" si="41"/>
        <v>-6.0343757085003888</v>
      </c>
      <c r="G112">
        <f t="shared" si="41"/>
        <v>-0.30705943089096338</v>
      </c>
      <c r="H112">
        <f t="shared" si="41"/>
        <v>2.5483211163705298E-2</v>
      </c>
      <c r="I112">
        <f t="shared" si="41"/>
        <v>-4.8840806352755284E-2</v>
      </c>
      <c r="J112">
        <f t="shared" si="41"/>
        <v>-3.1893189558153089E-2</v>
      </c>
      <c r="K112">
        <f t="shared" si="41"/>
        <v>-1.501274206274998E-2</v>
      </c>
      <c r="L112">
        <f t="shared" si="41"/>
        <v>-5.2827679484515767E-3</v>
      </c>
      <c r="M112">
        <f t="shared" si="42"/>
        <v>0.49537890405421087</v>
      </c>
    </row>
    <row r="113" spans="3:13" x14ac:dyDescent="0.25">
      <c r="C113">
        <f t="shared" si="38"/>
        <v>-0.83146961230254535</v>
      </c>
      <c r="D113">
        <f t="shared" si="40"/>
        <v>0.79493466182616868</v>
      </c>
      <c r="E113">
        <f t="shared" si="41"/>
        <v>6.9123603382039676</v>
      </c>
      <c r="F113">
        <f t="shared" si="41"/>
        <v>-5.7015909441303583</v>
      </c>
      <c r="G113">
        <f t="shared" si="41"/>
        <v>-0.21411544634370452</v>
      </c>
      <c r="H113">
        <f t="shared" si="41"/>
        <v>-5.7883847242132233E-2</v>
      </c>
      <c r="I113">
        <f t="shared" si="41"/>
        <v>-8.6852216841959456E-2</v>
      </c>
      <c r="J113">
        <f t="shared" si="41"/>
        <v>-3.9810618773737025E-2</v>
      </c>
      <c r="K113">
        <f t="shared" si="41"/>
        <v>-1.4077659831983006E-2</v>
      </c>
      <c r="L113">
        <f t="shared" si="41"/>
        <v>-3.0949432139278873E-3</v>
      </c>
      <c r="M113">
        <f t="shared" si="42"/>
        <v>0.79493466182616512</v>
      </c>
    </row>
    <row r="114" spans="3:13" x14ac:dyDescent="0.25">
      <c r="C114">
        <f t="shared" si="38"/>
        <v>-0.8</v>
      </c>
      <c r="D114">
        <f t="shared" si="40"/>
        <v>1.0116389876568999</v>
      </c>
      <c r="E114">
        <f t="shared" si="41"/>
        <v>6.9123603382039676</v>
      </c>
      <c r="F114">
        <f t="shared" si="41"/>
        <v>-5.4857960986367171</v>
      </c>
      <c r="G114">
        <f t="shared" si="41"/>
        <v>-0.15666297494436923</v>
      </c>
      <c r="H114">
        <f t="shared" si="41"/>
        <v>-0.1044393900151856</v>
      </c>
      <c r="I114">
        <f t="shared" si="41"/>
        <v>-0.10356821796879336</v>
      </c>
      <c r="J114">
        <f t="shared" si="41"/>
        <v>-4.0473654106379382E-2</v>
      </c>
      <c r="K114">
        <f t="shared" si="41"/>
        <v>-1.1461562608228467E-2</v>
      </c>
      <c r="L114">
        <f t="shared" si="41"/>
        <v>-1.14973162008671E-3</v>
      </c>
      <c r="M114">
        <f t="shared" si="42"/>
        <v>1.0088087083042074</v>
      </c>
    </row>
    <row r="115" spans="3:13" x14ac:dyDescent="0.25">
      <c r="C115">
        <f t="shared" si="38"/>
        <v>-0.76</v>
      </c>
      <c r="D115">
        <f t="shared" si="40"/>
        <v>1.3035015074420722</v>
      </c>
      <c r="E115">
        <f t="shared" si="41"/>
        <v>6.9123603382039676</v>
      </c>
      <c r="F115">
        <f t="shared" si="41"/>
        <v>-5.2115062937048808</v>
      </c>
      <c r="G115">
        <f t="shared" si="41"/>
        <v>-8.6836048969164581E-2</v>
      </c>
      <c r="H115">
        <f t="shared" si="41"/>
        <v>-0.15550075724261012</v>
      </c>
      <c r="I115">
        <f t="shared" si="41"/>
        <v>-0.11691047717137962</v>
      </c>
      <c r="J115">
        <f t="shared" si="41"/>
        <v>-3.7452068780010249E-2</v>
      </c>
      <c r="K115">
        <f t="shared" si="41"/>
        <v>-6.8667522623921638E-3</v>
      </c>
      <c r="L115">
        <f t="shared" si="41"/>
        <v>1.3241468900726239E-3</v>
      </c>
      <c r="M115">
        <f t="shared" si="42"/>
        <v>1.2986120869636026</v>
      </c>
    </row>
    <row r="116" spans="3:13" x14ac:dyDescent="0.25">
      <c r="C116">
        <f t="shared" si="38"/>
        <v>-0.72</v>
      </c>
      <c r="D116">
        <f t="shared" si="40"/>
        <v>1.6100739837638334</v>
      </c>
      <c r="E116">
        <f t="shared" si="41"/>
        <v>6.9123603382039676</v>
      </c>
      <c r="F116">
        <f t="shared" si="41"/>
        <v>-4.9372164887730445</v>
      </c>
      <c r="G116">
        <f t="shared" si="41"/>
        <v>-2.0589990992688479E-2</v>
      </c>
      <c r="H116">
        <f t="shared" si="41"/>
        <v>-0.19790314958877553</v>
      </c>
      <c r="I116">
        <f t="shared" si="41"/>
        <v>-0.12249490692811821</v>
      </c>
      <c r="J116">
        <f t="shared" si="41"/>
        <v>-3.1217862479889866E-2</v>
      </c>
      <c r="K116">
        <f t="shared" si="41"/>
        <v>-1.6791879157778433E-3</v>
      </c>
      <c r="L116">
        <f t="shared" si="41"/>
        <v>3.4004020168572889E-3</v>
      </c>
      <c r="M116">
        <f t="shared" si="42"/>
        <v>1.6046591535425303</v>
      </c>
    </row>
    <row r="117" spans="3:13" x14ac:dyDescent="0.25">
      <c r="C117">
        <f t="shared" si="38"/>
        <v>-0.67999999999999994</v>
      </c>
      <c r="D117">
        <f t="shared" si="40"/>
        <v>1.928181285516821</v>
      </c>
      <c r="E117">
        <f t="shared" si="41"/>
        <v>6.9123603382039676</v>
      </c>
      <c r="F117">
        <f t="shared" si="41"/>
        <v>-4.6629266838412091</v>
      </c>
      <c r="G117">
        <f t="shared" si="41"/>
        <v>4.2075198985059216E-2</v>
      </c>
      <c r="H117">
        <f t="shared" si="41"/>
        <v>-0.23210230257374817</v>
      </c>
      <c r="I117">
        <f t="shared" si="41"/>
        <v>-0.12143839319035683</v>
      </c>
      <c r="J117">
        <f t="shared" si="41"/>
        <v>-2.2825948008297983E-2</v>
      </c>
      <c r="K117">
        <f t="shared" si="41"/>
        <v>3.4116714794051573E-3</v>
      </c>
      <c r="L117">
        <f t="shared" si="41"/>
        <v>4.8289989383939972E-3</v>
      </c>
      <c r="M117">
        <f t="shared" si="42"/>
        <v>1.923382879993214</v>
      </c>
    </row>
    <row r="118" spans="3:13" x14ac:dyDescent="0.25">
      <c r="C118">
        <f t="shared" si="38"/>
        <v>-0.64</v>
      </c>
      <c r="D118">
        <f t="shared" si="40"/>
        <v>2.255229570810434</v>
      </c>
      <c r="E118">
        <f t="shared" si="41"/>
        <v>6.9123603382039676</v>
      </c>
      <c r="F118">
        <f t="shared" si="41"/>
        <v>-4.3886368789093737</v>
      </c>
      <c r="G118">
        <f t="shared" si="41"/>
        <v>0.10115952096407831</v>
      </c>
      <c r="H118">
        <f t="shared" si="41"/>
        <v>-0.25855395171759427</v>
      </c>
      <c r="I118">
        <f t="shared" si="41"/>
        <v>-0.11479744969585692</v>
      </c>
      <c r="J118">
        <f t="shared" si="41"/>
        <v>-1.3187590466778412E-2</v>
      </c>
      <c r="K118">
        <f t="shared" si="41"/>
        <v>7.9046245557082111E-3</v>
      </c>
      <c r="L118">
        <f t="shared" si="41"/>
        <v>5.5089450155997744E-3</v>
      </c>
      <c r="M118">
        <f t="shared" si="42"/>
        <v>2.2517575579497509</v>
      </c>
    </row>
    <row r="119" spans="3:13" x14ac:dyDescent="0.25">
      <c r="C119">
        <f t="shared" si="38"/>
        <v>-0.6</v>
      </c>
      <c r="D119">
        <f t="shared" si="40"/>
        <v>2.589053970151336</v>
      </c>
      <c r="E119">
        <f t="shared" si="41"/>
        <v>6.9123603382039676</v>
      </c>
      <c r="F119">
        <f t="shared" si="41"/>
        <v>-4.1143470739775374</v>
      </c>
      <c r="G119">
        <f t="shared" si="41"/>
        <v>0.15666297494436912</v>
      </c>
      <c r="H119">
        <f t="shared" si="41"/>
        <v>-0.27771383254038012</v>
      </c>
      <c r="I119">
        <f t="shared" si="41"/>
        <v>-0.10356821796879338</v>
      </c>
      <c r="J119">
        <f t="shared" si="41"/>
        <v>-3.0783876839576064E-3</v>
      </c>
      <c r="K119">
        <f t="shared" si="41"/>
        <v>1.1461562608228462E-2</v>
      </c>
      <c r="L119">
        <f t="shared" si="41"/>
        <v>5.4508145766737843E-3</v>
      </c>
      <c r="M119">
        <f t="shared" si="42"/>
        <v>2.5872281781625706</v>
      </c>
    </row>
    <row r="120" spans="3:13" x14ac:dyDescent="0.25">
      <c r="C120">
        <f t="shared" si="38"/>
        <v>-0.55557023301960196</v>
      </c>
      <c r="D120">
        <f t="shared" si="40"/>
        <v>2.9655689395953351</v>
      </c>
      <c r="E120">
        <f t="shared" si="41"/>
        <v>6.9123603382039676</v>
      </c>
      <c r="F120">
        <f t="shared" si="41"/>
        <v>-3.80968127102203</v>
      </c>
      <c r="G120">
        <f t="shared" si="41"/>
        <v>0.21411544634370472</v>
      </c>
      <c r="H120">
        <f t="shared" si="41"/>
        <v>-0.29100175119655192</v>
      </c>
      <c r="I120">
        <f t="shared" si="41"/>
        <v>-8.6852216841959387E-2</v>
      </c>
      <c r="J120">
        <f t="shared" si="41"/>
        <v>7.9188244271331497E-3</v>
      </c>
      <c r="K120">
        <f t="shared" si="41"/>
        <v>1.4077659831983006E-2</v>
      </c>
      <c r="L120">
        <f t="shared" si="41"/>
        <v>4.6319098490869084E-3</v>
      </c>
      <c r="M120">
        <f t="shared" si="42"/>
        <v>2.9655689395953346</v>
      </c>
    </row>
    <row r="121" spans="3:13" x14ac:dyDescent="0.25">
      <c r="C121">
        <f t="shared" si="38"/>
        <v>-0.52</v>
      </c>
      <c r="D121">
        <f t="shared" si="40"/>
        <v>3.2699506128396059</v>
      </c>
      <c r="E121">
        <f t="shared" si="41"/>
        <v>6.9123603382039676</v>
      </c>
      <c r="F121">
        <f t="shared" si="41"/>
        <v>-3.5657674641138661</v>
      </c>
      <c r="G121">
        <f t="shared" si="41"/>
        <v>0.25692727890876527</v>
      </c>
      <c r="H121">
        <f t="shared" si="41"/>
        <v>-0.29598123130303627</v>
      </c>
      <c r="I121">
        <f t="shared" si="41"/>
        <v>-7.1027594845743711E-2</v>
      </c>
      <c r="J121">
        <f t="shared" si="41"/>
        <v>1.6080616088756241E-2</v>
      </c>
      <c r="K121">
        <f t="shared" si="41"/>
        <v>1.5089498570633792E-2</v>
      </c>
      <c r="L121">
        <f t="shared" si="41"/>
        <v>3.530344715363511E-3</v>
      </c>
      <c r="M121">
        <f t="shared" si="42"/>
        <v>3.27121178622484</v>
      </c>
    </row>
    <row r="122" spans="3:13" x14ac:dyDescent="0.25">
      <c r="C122">
        <f t="shared" si="38"/>
        <v>-0.48</v>
      </c>
      <c r="D122">
        <f t="shared" si="40"/>
        <v>3.6140858372353541</v>
      </c>
      <c r="E122">
        <f t="shared" si="41"/>
        <v>6.9123603382039676</v>
      </c>
      <c r="F122">
        <f t="shared" si="41"/>
        <v>-3.2914776591820298</v>
      </c>
      <c r="G122">
        <f t="shared" si="41"/>
        <v>0.30168812889287078</v>
      </c>
      <c r="H122">
        <f t="shared" si="41"/>
        <v>-0.29600022028303902</v>
      </c>
      <c r="I122">
        <f t="shared" si="41"/>
        <v>-5.1406625430175698E-2</v>
      </c>
      <c r="J122">
        <f t="shared" si="41"/>
        <v>2.4185733935614857E-2</v>
      </c>
      <c r="K122">
        <f t="shared" si="41"/>
        <v>1.5093390021278895E-2</v>
      </c>
      <c r="L122">
        <f t="shared" si="41"/>
        <v>1.9780136465254051E-3</v>
      </c>
      <c r="M122">
        <f t="shared" si="42"/>
        <v>3.616421099805013</v>
      </c>
    </row>
    <row r="123" spans="3:13" x14ac:dyDescent="0.25">
      <c r="C123">
        <f t="shared" si="38"/>
        <v>-0.43999999999999995</v>
      </c>
      <c r="D123">
        <f t="shared" si="40"/>
        <v>3.9590373466300472</v>
      </c>
      <c r="E123">
        <f t="shared" si="41"/>
        <v>6.9123603382039676</v>
      </c>
      <c r="F123">
        <f t="shared" si="41"/>
        <v>-3.017187854250194</v>
      </c>
      <c r="G123">
        <f t="shared" si="41"/>
        <v>0.34286811087824781</v>
      </c>
      <c r="H123">
        <f t="shared" si="41"/>
        <v>-0.29055038302224656</v>
      </c>
      <c r="I123">
        <f t="shared" si="41"/>
        <v>-3.0578211742880432E-2</v>
      </c>
      <c r="J123">
        <f t="shared" si="41"/>
        <v>3.0856369882068468E-2</v>
      </c>
      <c r="K123">
        <f t="shared" si="41"/>
        <v>1.3986789654117234E-2</v>
      </c>
      <c r="L123">
        <f t="shared" si="41"/>
        <v>2.6505681191682393E-4</v>
      </c>
      <c r="M123">
        <f t="shared" si="42"/>
        <v>3.9620202164149974</v>
      </c>
    </row>
    <row r="124" spans="3:13" x14ac:dyDescent="0.25">
      <c r="C124">
        <f t="shared" si="38"/>
        <v>-0.4</v>
      </c>
      <c r="D124">
        <f t="shared" si="40"/>
        <v>4.303764946900956</v>
      </c>
      <c r="E124">
        <f t="shared" si="41"/>
        <v>6.9123603382039676</v>
      </c>
      <c r="F124">
        <f t="shared" si="41"/>
        <v>-2.7428980493183586</v>
      </c>
      <c r="G124">
        <f t="shared" si="41"/>
        <v>0.38046722486489631</v>
      </c>
      <c r="H124">
        <f t="shared" si="41"/>
        <v>-0.28008745504072524</v>
      </c>
      <c r="I124">
        <f t="shared" si="41"/>
        <v>-9.2366342401011235E-3</v>
      </c>
      <c r="J124">
        <f t="shared" si="41"/>
        <v>3.5875556046797125E-2</v>
      </c>
      <c r="K124">
        <f t="shared" si="41"/>
        <v>1.1919908088179739E-2</v>
      </c>
      <c r="L124">
        <f t="shared" si="41"/>
        <v>-1.4373784419317674E-3</v>
      </c>
      <c r="M124">
        <f t="shared" si="42"/>
        <v>4.3069635101627233</v>
      </c>
    </row>
    <row r="125" spans="3:13" x14ac:dyDescent="0.25">
      <c r="C125">
        <f t="shared" si="38"/>
        <v>-0.36</v>
      </c>
      <c r="D125">
        <f t="shared" si="40"/>
        <v>4.6473538372716225</v>
      </c>
      <c r="E125">
        <f t="shared" si="41"/>
        <v>6.9123603382039676</v>
      </c>
      <c r="F125">
        <f t="shared" si="41"/>
        <v>-2.4686082443865223</v>
      </c>
      <c r="G125">
        <f t="shared" si="41"/>
        <v>0.41448547085281651</v>
      </c>
      <c r="H125">
        <f t="shared" si="41"/>
        <v>-0.26506717185854128</v>
      </c>
      <c r="I125">
        <f t="shared" si="41"/>
        <v>1.1984198835505507E-2</v>
      </c>
      <c r="J125">
        <f t="shared" si="41"/>
        <v>3.9114109254486218E-2</v>
      </c>
      <c r="K125">
        <f t="shared" si="41"/>
        <v>9.0852569784111003E-3</v>
      </c>
      <c r="L125">
        <f t="shared" si="41"/>
        <v>-2.9766309058944455E-3</v>
      </c>
      <c r="M125">
        <f t="shared" si="42"/>
        <v>4.6503773269742288</v>
      </c>
    </row>
    <row r="126" spans="3:13" x14ac:dyDescent="0.25">
      <c r="C126">
        <f t="shared" si="38"/>
        <v>-0.31999999999999995</v>
      </c>
      <c r="D126">
        <f t="shared" si="40"/>
        <v>4.9889971772813642</v>
      </c>
      <c r="E126">
        <f t="shared" si="41"/>
        <v>6.9123603382039676</v>
      </c>
      <c r="F126">
        <f t="shared" si="41"/>
        <v>-2.1943184394546864</v>
      </c>
      <c r="G126">
        <f t="shared" si="41"/>
        <v>0.44492284884200828</v>
      </c>
      <c r="H126">
        <f t="shared" si="41"/>
        <v>-0.24594526899576094</v>
      </c>
      <c r="I126">
        <f t="shared" si="41"/>
        <v>3.2510751454868952E-2</v>
      </c>
      <c r="J126">
        <f t="shared" si="41"/>
        <v>4.0522650608007728E-2</v>
      </c>
      <c r="K126">
        <f t="shared" si="41"/>
        <v>5.7025500623407973E-3</v>
      </c>
      <c r="L126">
        <f t="shared" si="41"/>
        <v>-4.2271491012128926E-3</v>
      </c>
      <c r="M126">
        <f t="shared" si="42"/>
        <v>4.9915282816195337</v>
      </c>
    </row>
    <row r="127" spans="3:13" x14ac:dyDescent="0.25">
      <c r="C127">
        <f t="shared" si="38"/>
        <v>-0.28000000000000003</v>
      </c>
      <c r="D127">
        <f t="shared" si="40"/>
        <v>5.3279819413719434</v>
      </c>
      <c r="E127">
        <f t="shared" si="41"/>
        <v>6.9123603382039676</v>
      </c>
      <c r="F127">
        <f t="shared" si="41"/>
        <v>-1.920028634522851</v>
      </c>
      <c r="G127">
        <f t="shared" si="41"/>
        <v>0.47177935883247146</v>
      </c>
      <c r="H127">
        <f t="shared" si="41"/>
        <v>-0.22317748197245044</v>
      </c>
      <c r="I127">
        <f t="shared" si="41"/>
        <v>5.1829859802505103E-2</v>
      </c>
      <c r="J127">
        <f t="shared" si="41"/>
        <v>4.0123625060601659E-2</v>
      </c>
      <c r="K127">
        <f t="shared" si="41"/>
        <v>2.0050422023092365E-3</v>
      </c>
      <c r="L127">
        <f t="shared" si="41"/>
        <v>-5.096170829342668E-3</v>
      </c>
      <c r="M127">
        <f t="shared" si="42"/>
        <v>5.3297959367772112</v>
      </c>
    </row>
    <row r="128" spans="3:13" x14ac:dyDescent="0.25">
      <c r="C128">
        <f t="shared" si="38"/>
        <v>-0.24</v>
      </c>
      <c r="D128">
        <f t="shared" si="40"/>
        <v>5.6636772708735501</v>
      </c>
      <c r="E128">
        <f t="shared" si="41"/>
        <v>6.9123603382039676</v>
      </c>
      <c r="F128">
        <f t="shared" si="41"/>
        <v>-1.6457388295910149</v>
      </c>
      <c r="G128">
        <f t="shared" si="41"/>
        <v>0.49505500082420634</v>
      </c>
      <c r="H128">
        <f t="shared" si="41"/>
        <v>-0.19721954630867611</v>
      </c>
      <c r="I128">
        <f t="shared" si="41"/>
        <v>6.9488732276516307E-2</v>
      </c>
      <c r="J128">
        <f t="shared" si="41"/>
        <v>3.8003320988057337E-2</v>
      </c>
      <c r="K128">
        <f t="shared" si="41"/>
        <v>-1.772693576750983E-3</v>
      </c>
      <c r="L128">
        <f t="shared" si="41"/>
        <v>-5.5267530829942943E-3</v>
      </c>
      <c r="M128">
        <f t="shared" si="42"/>
        <v>5.6646495697333119</v>
      </c>
    </row>
    <row r="129" spans="3:13" x14ac:dyDescent="0.25">
      <c r="C129">
        <f t="shared" si="38"/>
        <v>-0.19509032201612819</v>
      </c>
      <c r="D129">
        <f t="shared" si="40"/>
        <v>6.0359665046956037</v>
      </c>
      <c r="E129">
        <f t="shared" si="41"/>
        <v>6.9123603382039676</v>
      </c>
      <c r="F129">
        <f t="shared" si="41"/>
        <v>-1.3377821592473209</v>
      </c>
      <c r="G129">
        <f t="shared" si="41"/>
        <v>0.51692041447653991</v>
      </c>
      <c r="H129">
        <f t="shared" si="41"/>
        <v>-0.16483925070216426</v>
      </c>
      <c r="I129">
        <f t="shared" si="41"/>
        <v>8.6852216841959526E-2</v>
      </c>
      <c r="J129">
        <f t="shared" si="41"/>
        <v>3.3749812949593408E-2</v>
      </c>
      <c r="K129">
        <f t="shared" si="41"/>
        <v>-5.8311576288823108E-3</v>
      </c>
      <c r="L129">
        <f t="shared" si="41"/>
        <v>-5.4637101980898077E-3</v>
      </c>
      <c r="M129">
        <f t="shared" si="42"/>
        <v>6.0359665046956037</v>
      </c>
    </row>
    <row r="130" spans="3:13" x14ac:dyDescent="0.25">
      <c r="C130">
        <f t="shared" si="38"/>
        <v>-0.16000000000000003</v>
      </c>
      <c r="D130">
        <f t="shared" si="40"/>
        <v>6.323030252558266</v>
      </c>
      <c r="E130">
        <f t="shared" si="41"/>
        <v>6.9123603382039676</v>
      </c>
      <c r="F130">
        <f t="shared" si="41"/>
        <v>-1.0971592197273436</v>
      </c>
      <c r="G130">
        <f t="shared" si="41"/>
        <v>0.53086368081149071</v>
      </c>
      <c r="H130">
        <f t="shared" si="41"/>
        <v>-0.13755617114000096</v>
      </c>
      <c r="I130">
        <f t="shared" si="41"/>
        <v>9.8316464264004644E-2</v>
      </c>
      <c r="J130">
        <f t="shared" si="41"/>
        <v>2.9215365316545762E-2</v>
      </c>
      <c r="K130">
        <f t="shared" si="41"/>
        <v>-8.6872377836921047E-3</v>
      </c>
      <c r="L130">
        <f t="shared" si="41"/>
        <v>-5.025910323083806E-3</v>
      </c>
      <c r="M130">
        <f t="shared" si="42"/>
        <v>6.3223273096218886</v>
      </c>
    </row>
    <row r="131" spans="3:13" x14ac:dyDescent="0.25">
      <c r="C131">
        <f t="shared" si="38"/>
        <v>-0.12</v>
      </c>
      <c r="D131">
        <f t="shared" si="40"/>
        <v>6.6457568745670184</v>
      </c>
      <c r="E131">
        <f t="shared" si="41"/>
        <v>6.9123603382039676</v>
      </c>
      <c r="F131">
        <f t="shared" si="41"/>
        <v>-0.82286941479550746</v>
      </c>
      <c r="G131">
        <f t="shared" si="41"/>
        <v>0.54339671880704021</v>
      </c>
      <c r="H131">
        <f t="shared" si="41"/>
        <v>-0.10476220267523262</v>
      </c>
      <c r="I131">
        <f t="shared" si="41"/>
        <v>0.10888160164161818</v>
      </c>
      <c r="J131">
        <f t="shared" si="41"/>
        <v>2.2967683731535734E-2</v>
      </c>
      <c r="K131">
        <f t="shared" si="41"/>
        <v>-1.1438184070943123E-2</v>
      </c>
      <c r="L131">
        <f t="shared" si="41"/>
        <v>-4.1557575935487296E-3</v>
      </c>
      <c r="M131">
        <f t="shared" si="42"/>
        <v>6.6443807832489306</v>
      </c>
    </row>
    <row r="132" spans="3:13" x14ac:dyDescent="0.25">
      <c r="C132">
        <f t="shared" si="38"/>
        <v>-7.999999999999996E-2</v>
      </c>
      <c r="D132">
        <f t="shared" si="40"/>
        <v>6.9633190167299412</v>
      </c>
      <c r="E132">
        <f t="shared" si="41"/>
        <v>6.9123603382039676</v>
      </c>
      <c r="F132">
        <f t="shared" si="41"/>
        <v>-0.54857960986367138</v>
      </c>
      <c r="G132">
        <f t="shared" si="41"/>
        <v>0.55234888880386135</v>
      </c>
      <c r="H132">
        <f t="shared" si="41"/>
        <v>-7.0601027650265491E-2</v>
      </c>
      <c r="I132">
        <f t="shared" si="41"/>
        <v>0.11657905887387948</v>
      </c>
      <c r="J132">
        <f t="shared" si="41"/>
        <v>1.5822702793664586E-2</v>
      </c>
      <c r="K132">
        <f t="shared" si="41"/>
        <v>-1.3512013951514428E-2</v>
      </c>
      <c r="L132">
        <f t="shared" si="41"/>
        <v>-2.9619327770225726E-3</v>
      </c>
      <c r="M132">
        <f t="shared" si="42"/>
        <v>6.9614564044328988</v>
      </c>
    </row>
    <row r="133" spans="3:13" x14ac:dyDescent="0.25">
      <c r="C133">
        <f t="shared" si="38"/>
        <v>-4.0000000000000036E-2</v>
      </c>
      <c r="D133">
        <f t="shared" si="40"/>
        <v>7.2753771419218864</v>
      </c>
      <c r="E133">
        <f t="shared" si="41"/>
        <v>6.9123603382039676</v>
      </c>
      <c r="F133">
        <f t="shared" si="41"/>
        <v>-0.27428980493183608</v>
      </c>
      <c r="G133">
        <f t="shared" si="41"/>
        <v>0.55772019080195401</v>
      </c>
      <c r="H133">
        <f t="shared" si="41"/>
        <v>-3.5528381585165934E-2</v>
      </c>
      <c r="I133">
        <f t="shared" si="41"/>
        <v>0.12125790542682262</v>
      </c>
      <c r="J133">
        <f t="shared" si="41"/>
        <v>8.0662215741882683E-3</v>
      </c>
      <c r="K133">
        <f t="shared" si="41"/>
        <v>-1.4800578176363009E-2</v>
      </c>
      <c r="L133">
        <f t="shared" si="41"/>
        <v>-1.5399084317442263E-3</v>
      </c>
      <c r="M133">
        <f t="shared" si="42"/>
        <v>7.2732459828818223</v>
      </c>
    </row>
    <row r="134" spans="3:13" x14ac:dyDescent="0.25">
      <c r="C134">
        <f t="shared" si="38"/>
        <v>0</v>
      </c>
      <c r="D134">
        <f t="shared" si="40"/>
        <v>7.5816332464079181</v>
      </c>
      <c r="E134">
        <f t="shared" si="41"/>
        <v>6.9123603382039676</v>
      </c>
      <c r="F134">
        <f t="shared" si="41"/>
        <v>0</v>
      </c>
      <c r="G134">
        <f t="shared" si="41"/>
        <v>0.55951062480131819</v>
      </c>
      <c r="H134">
        <f t="shared" si="41"/>
        <v>0</v>
      </c>
      <c r="I134">
        <f t="shared" si="41"/>
        <v>0.12282758298006806</v>
      </c>
      <c r="J134">
        <f t="shared" si="41"/>
        <v>0</v>
      </c>
      <c r="K134">
        <f t="shared" si="41"/>
        <v>-1.5237549200507929E-2</v>
      </c>
      <c r="L134">
        <f t="shared" si="41"/>
        <v>0</v>
      </c>
      <c r="M134">
        <f t="shared" si="42"/>
        <v>7.579460996784845</v>
      </c>
    </row>
    <row r="135" spans="3:13" x14ac:dyDescent="0.25">
      <c r="C135">
        <f t="shared" si="38"/>
        <v>4.0000000000000036E-2</v>
      </c>
      <c r="D135">
        <f t="shared" si="40"/>
        <v>7.8818268758629317</v>
      </c>
      <c r="E135">
        <f t="shared" si="41"/>
        <v>6.9123603382039676</v>
      </c>
      <c r="F135">
        <f t="shared" si="41"/>
        <v>0.27428980493183608</v>
      </c>
      <c r="G135">
        <f t="shared" si="41"/>
        <v>0.55772019080195401</v>
      </c>
      <c r="H135">
        <f t="shared" si="41"/>
        <v>3.5528381585165934E-2</v>
      </c>
      <c r="I135">
        <f t="shared" si="41"/>
        <v>0.12125790542682262</v>
      </c>
      <c r="J135">
        <f t="shared" si="41"/>
        <v>-8.0662215741882683E-3</v>
      </c>
      <c r="K135">
        <f t="shared" si="41"/>
        <v>-1.4800578176363009E-2</v>
      </c>
      <c r="L135">
        <f t="shared" si="41"/>
        <v>1.5399084317442263E-3</v>
      </c>
      <c r="M135">
        <f t="shared" si="42"/>
        <v>7.8798297296309388</v>
      </c>
    </row>
    <row r="136" spans="3:13" x14ac:dyDescent="0.25">
      <c r="C136">
        <f t="shared" si="38"/>
        <v>8.0000000000000071E-2</v>
      </c>
      <c r="D136">
        <f t="shared" si="40"/>
        <v>8.1757316071831383</v>
      </c>
      <c r="E136">
        <f t="shared" si="41"/>
        <v>6.9123603382039676</v>
      </c>
      <c r="F136">
        <f t="shared" si="41"/>
        <v>0.54857960986367216</v>
      </c>
      <c r="G136">
        <f t="shared" si="41"/>
        <v>0.55234888880386135</v>
      </c>
      <c r="H136">
        <f t="shared" si="41"/>
        <v>7.0601027650265602E-2</v>
      </c>
      <c r="I136">
        <f t="shared" si="41"/>
        <v>0.11657905887387947</v>
      </c>
      <c r="J136">
        <f t="shared" si="41"/>
        <v>-1.5822702793664607E-2</v>
      </c>
      <c r="K136">
        <f t="shared" si="41"/>
        <v>-1.3512013951514423E-2</v>
      </c>
      <c r="L136">
        <f t="shared" si="41"/>
        <v>2.9619327770225761E-3</v>
      </c>
      <c r="M136">
        <f t="shared" si="42"/>
        <v>8.1740961394274905</v>
      </c>
    </row>
    <row r="137" spans="3:13" x14ac:dyDescent="0.25">
      <c r="C137">
        <f t="shared" si="38"/>
        <v>0.12000000000000011</v>
      </c>
      <c r="D137">
        <f t="shared" si="40"/>
        <v>8.4631519255918857</v>
      </c>
      <c r="E137">
        <f t="shared" si="41"/>
        <v>6.9123603382039676</v>
      </c>
      <c r="F137">
        <f t="shared" si="41"/>
        <v>0.82286941479550824</v>
      </c>
      <c r="G137">
        <f t="shared" si="41"/>
        <v>0.54339671880704021</v>
      </c>
      <c r="H137">
        <f t="shared" si="41"/>
        <v>0.10476220267523272</v>
      </c>
      <c r="I137">
        <f t="shared" si="41"/>
        <v>0.10888160164161817</v>
      </c>
      <c r="J137">
        <f t="shared" si="41"/>
        <v>-2.2967683731535758E-2</v>
      </c>
      <c r="K137">
        <f t="shared" si="41"/>
        <v>-1.1438184070943118E-2</v>
      </c>
      <c r="L137">
        <f t="shared" si="41"/>
        <v>4.1557575935487331E-3</v>
      </c>
      <c r="M137">
        <f t="shared" si="42"/>
        <v>8.4620201659144385</v>
      </c>
    </row>
    <row r="138" spans="3:13" x14ac:dyDescent="0.25">
      <c r="C138">
        <f t="shared" si="38"/>
        <v>0.15999999999999992</v>
      </c>
      <c r="D138">
        <f t="shared" si="40"/>
        <v>8.7439204396802808</v>
      </c>
      <c r="E138">
        <f t="shared" si="41"/>
        <v>6.9123603382039676</v>
      </c>
      <c r="F138">
        <f t="shared" si="41"/>
        <v>1.0971592197273428</v>
      </c>
      <c r="G138">
        <f t="shared" si="41"/>
        <v>0.53086368081149071</v>
      </c>
      <c r="H138">
        <f t="shared" si="41"/>
        <v>0.13755617114000088</v>
      </c>
      <c r="I138">
        <f t="shared" si="41"/>
        <v>9.8316464264004685E-2</v>
      </c>
      <c r="J138">
        <f t="shared" si="41"/>
        <v>-2.9215365316545748E-2</v>
      </c>
      <c r="K138">
        <f t="shared" si="41"/>
        <v>-8.6872377836921134E-3</v>
      </c>
      <c r="L138">
        <f t="shared" si="41"/>
        <v>5.0259103230838043E-3</v>
      </c>
      <c r="M138">
        <f t="shared" si="42"/>
        <v>8.7433791813696562</v>
      </c>
    </row>
    <row r="139" spans="3:13" x14ac:dyDescent="0.25">
      <c r="C139">
        <f t="shared" si="38"/>
        <v>0.19509032201612833</v>
      </c>
      <c r="D139">
        <f t="shared" si="40"/>
        <v>8.9846371190915697</v>
      </c>
      <c r="E139">
        <f t="shared" si="41"/>
        <v>6.9123603382039676</v>
      </c>
      <c r="F139">
        <f t="shared" si="41"/>
        <v>1.337782159247322</v>
      </c>
      <c r="G139">
        <f t="shared" si="41"/>
        <v>0.5169204144765398</v>
      </c>
      <c r="H139">
        <f t="shared" si="41"/>
        <v>0.16483925070216435</v>
      </c>
      <c r="I139">
        <f t="shared" ref="F139:L154" si="43">I84/I$27*I$40</f>
        <v>8.685221684195947E-2</v>
      </c>
      <c r="J139">
        <f t="shared" si="43"/>
        <v>-3.3749812949593422E-2</v>
      </c>
      <c r="K139">
        <f t="shared" si="43"/>
        <v>-5.8311576288822978E-3</v>
      </c>
      <c r="L139">
        <f t="shared" si="43"/>
        <v>5.4637101980898085E-3</v>
      </c>
      <c r="M139">
        <f t="shared" si="42"/>
        <v>8.9846371190915644</v>
      </c>
    </row>
    <row r="140" spans="3:13" x14ac:dyDescent="0.25">
      <c r="C140">
        <f t="shared" ref="C140:C159" si="44">C85</f>
        <v>0.24</v>
      </c>
      <c r="D140">
        <f t="shared" si="40"/>
        <v>9.2849583933490276</v>
      </c>
      <c r="E140">
        <f t="shared" si="41"/>
        <v>6.9123603382039676</v>
      </c>
      <c r="F140">
        <f t="shared" si="43"/>
        <v>1.6457388295910149</v>
      </c>
      <c r="G140">
        <f t="shared" si="43"/>
        <v>0.49505500082420634</v>
      </c>
      <c r="H140">
        <f t="shared" si="43"/>
        <v>0.19721954630867611</v>
      </c>
      <c r="I140">
        <f t="shared" si="43"/>
        <v>6.9488732276516307E-2</v>
      </c>
      <c r="J140">
        <f t="shared" si="43"/>
        <v>-3.8003320988057337E-2</v>
      </c>
      <c r="K140">
        <f t="shared" si="43"/>
        <v>-1.772693576750983E-3</v>
      </c>
      <c r="L140">
        <f t="shared" si="43"/>
        <v>5.5267530829942943E-3</v>
      </c>
      <c r="M140">
        <f t="shared" si="42"/>
        <v>9.2856131857225677</v>
      </c>
    </row>
    <row r="141" spans="3:13" x14ac:dyDescent="0.25">
      <c r="C141">
        <f t="shared" si="44"/>
        <v>0.28000000000000003</v>
      </c>
      <c r="D141">
        <f t="shared" si="40"/>
        <v>9.545012446953784</v>
      </c>
      <c r="E141">
        <f t="shared" si="41"/>
        <v>6.9123603382039676</v>
      </c>
      <c r="F141">
        <f t="shared" si="43"/>
        <v>1.920028634522851</v>
      </c>
      <c r="G141">
        <f t="shared" si="43"/>
        <v>0.47177935883247146</v>
      </c>
      <c r="H141">
        <f t="shared" si="43"/>
        <v>0.22317748197245044</v>
      </c>
      <c r="I141">
        <f t="shared" si="43"/>
        <v>5.1829859802505103E-2</v>
      </c>
      <c r="J141">
        <f t="shared" si="43"/>
        <v>-4.0123625060601659E-2</v>
      </c>
      <c r="K141">
        <f t="shared" si="43"/>
        <v>2.0050422023092365E-3</v>
      </c>
      <c r="L141">
        <f t="shared" si="43"/>
        <v>5.096170829342668E-3</v>
      </c>
      <c r="M141">
        <f t="shared" si="42"/>
        <v>9.546153261305296</v>
      </c>
    </row>
    <row r="142" spans="3:13" x14ac:dyDescent="0.25">
      <c r="C142">
        <f t="shared" si="44"/>
        <v>0.32000000000000006</v>
      </c>
      <c r="D142">
        <f t="shared" si="40"/>
        <v>9.797980070783348</v>
      </c>
      <c r="E142">
        <f t="shared" si="41"/>
        <v>6.9123603382039676</v>
      </c>
      <c r="F142">
        <f t="shared" si="43"/>
        <v>2.1943184394546873</v>
      </c>
      <c r="G142">
        <f t="shared" si="43"/>
        <v>0.44492284884200817</v>
      </c>
      <c r="H142">
        <f t="shared" si="43"/>
        <v>0.24594526899576097</v>
      </c>
      <c r="I142">
        <f t="shared" si="43"/>
        <v>3.2510751454868897E-2</v>
      </c>
      <c r="J142">
        <f t="shared" si="43"/>
        <v>-4.0522650608007721E-2</v>
      </c>
      <c r="K142">
        <f t="shared" si="43"/>
        <v>5.7025500623408077E-3</v>
      </c>
      <c r="L142">
        <f t="shared" si="43"/>
        <v>4.22714910121289E-3</v>
      </c>
      <c r="M142">
        <f t="shared" si="42"/>
        <v>9.7994646955068383</v>
      </c>
    </row>
    <row r="143" spans="3:13" x14ac:dyDescent="0.25">
      <c r="C143">
        <f t="shared" si="44"/>
        <v>0.3600000000000001</v>
      </c>
      <c r="D143">
        <f t="shared" si="40"/>
        <v>10.043801659422869</v>
      </c>
      <c r="E143">
        <f t="shared" si="41"/>
        <v>6.9123603382039676</v>
      </c>
      <c r="F143">
        <f t="shared" si="43"/>
        <v>2.4686082443865232</v>
      </c>
      <c r="G143">
        <f t="shared" si="43"/>
        <v>0.41448547085281645</v>
      </c>
      <c r="H143">
        <f t="shared" si="43"/>
        <v>0.26506717185854134</v>
      </c>
      <c r="I143">
        <f t="shared" si="43"/>
        <v>1.1984198835505451E-2</v>
      </c>
      <c r="J143">
        <f t="shared" si="43"/>
        <v>-3.9114109254486211E-2</v>
      </c>
      <c r="K143">
        <f t="shared" si="43"/>
        <v>9.085256978411109E-3</v>
      </c>
      <c r="L143">
        <f t="shared" si="43"/>
        <v>2.9766309058944416E-3</v>
      </c>
      <c r="M143">
        <f t="shared" si="42"/>
        <v>10.045453202767176</v>
      </c>
    </row>
    <row r="144" spans="3:13" x14ac:dyDescent="0.25">
      <c r="C144">
        <f t="shared" si="44"/>
        <v>0.40000000000000013</v>
      </c>
      <c r="D144">
        <f t="shared" si="40"/>
        <v>10.282433967206586</v>
      </c>
      <c r="E144">
        <f t="shared" si="41"/>
        <v>6.9123603382039676</v>
      </c>
      <c r="F144">
        <f t="shared" si="43"/>
        <v>2.7428980493183595</v>
      </c>
      <c r="G144">
        <f t="shared" si="43"/>
        <v>0.3804672248648962</v>
      </c>
      <c r="H144">
        <f t="shared" si="43"/>
        <v>0.2800874550407253</v>
      </c>
      <c r="I144">
        <f t="shared" si="43"/>
        <v>-9.2366342401011912E-3</v>
      </c>
      <c r="J144">
        <f t="shared" si="43"/>
        <v>-3.5875556046797111E-2</v>
      </c>
      <c r="K144">
        <f t="shared" si="43"/>
        <v>1.1919908088179745E-2</v>
      </c>
      <c r="L144">
        <f t="shared" si="43"/>
        <v>1.4373784419317625E-3</v>
      </c>
      <c r="M144">
        <f t="shared" si="42"/>
        <v>10.28405816367116</v>
      </c>
    </row>
    <row r="145" spans="3:13" x14ac:dyDescent="0.25">
      <c r="C145">
        <f t="shared" si="44"/>
        <v>0.43999999999999995</v>
      </c>
      <c r="D145">
        <f t="shared" si="40"/>
        <v>10.51384872873539</v>
      </c>
      <c r="E145">
        <f t="shared" si="41"/>
        <v>6.9123603382039676</v>
      </c>
      <c r="F145">
        <f t="shared" si="43"/>
        <v>3.017187854250194</v>
      </c>
      <c r="G145">
        <f t="shared" si="43"/>
        <v>0.34286811087824781</v>
      </c>
      <c r="H145">
        <f t="shared" si="43"/>
        <v>0.29055038302224656</v>
      </c>
      <c r="I145">
        <f t="shared" si="43"/>
        <v>-3.0578211742880432E-2</v>
      </c>
      <c r="J145">
        <f t="shared" si="43"/>
        <v>-3.0856369882068468E-2</v>
      </c>
      <c r="K145">
        <f t="shared" si="43"/>
        <v>1.3986789654117234E-2</v>
      </c>
      <c r="L145">
        <f t="shared" si="43"/>
        <v>-2.6505681191682393E-4</v>
      </c>
      <c r="M145">
        <f t="shared" si="42"/>
        <v>10.515253837571906</v>
      </c>
    </row>
    <row r="146" spans="3:13" x14ac:dyDescent="0.25">
      <c r="C146">
        <f t="shared" si="44"/>
        <v>0.48</v>
      </c>
      <c r="D146">
        <f t="shared" si="40"/>
        <v>10.738031397656306</v>
      </c>
      <c r="E146">
        <f t="shared" si="41"/>
        <v>6.9123603382039676</v>
      </c>
      <c r="F146">
        <f t="shared" si="43"/>
        <v>3.2914776591820298</v>
      </c>
      <c r="G146">
        <f t="shared" si="43"/>
        <v>0.30168812889287078</v>
      </c>
      <c r="H146">
        <f t="shared" si="43"/>
        <v>0.29600022028303902</v>
      </c>
      <c r="I146">
        <f t="shared" si="43"/>
        <v>-5.1406625430175698E-2</v>
      </c>
      <c r="J146">
        <f t="shared" si="43"/>
        <v>-2.4185733935614857E-2</v>
      </c>
      <c r="K146">
        <f t="shared" si="43"/>
        <v>1.5093390021278895E-2</v>
      </c>
      <c r="L146">
        <f t="shared" si="43"/>
        <v>-1.9780136465254051E-3</v>
      </c>
      <c r="M146">
        <f t="shared" si="42"/>
        <v>10.739049363570871</v>
      </c>
    </row>
    <row r="147" spans="3:13" x14ac:dyDescent="0.25">
      <c r="C147">
        <f t="shared" si="44"/>
        <v>0.52</v>
      </c>
      <c r="D147">
        <f t="shared" si="40"/>
        <v>10.954979991237741</v>
      </c>
      <c r="E147">
        <f t="shared" si="41"/>
        <v>6.9123603382039676</v>
      </c>
      <c r="F147">
        <f t="shared" si="43"/>
        <v>3.5657674641138661</v>
      </c>
      <c r="G147">
        <f t="shared" si="43"/>
        <v>0.25692727890876527</v>
      </c>
      <c r="H147">
        <f t="shared" si="43"/>
        <v>0.29598123130303627</v>
      </c>
      <c r="I147">
        <f t="shared" si="43"/>
        <v>-7.1027594845743711E-2</v>
      </c>
      <c r="J147">
        <f t="shared" si="43"/>
        <v>-1.6080616088756241E-2</v>
      </c>
      <c r="K147">
        <f t="shared" si="43"/>
        <v>1.5089498570633792E-2</v>
      </c>
      <c r="L147">
        <f t="shared" si="43"/>
        <v>-3.530344715363511E-3</v>
      </c>
      <c r="M147">
        <f t="shared" si="42"/>
        <v>10.955487255450407</v>
      </c>
    </row>
    <row r="148" spans="3:13" x14ac:dyDescent="0.25">
      <c r="C148">
        <f t="shared" si="44"/>
        <v>0.55557023301960229</v>
      </c>
      <c r="D148">
        <f t="shared" si="40"/>
        <v>11.141833515480062</v>
      </c>
      <c r="E148">
        <f t="shared" si="41"/>
        <v>6.9123603382039676</v>
      </c>
      <c r="F148">
        <f t="shared" si="43"/>
        <v>3.8096812710220322</v>
      </c>
      <c r="G148">
        <f t="shared" si="43"/>
        <v>0.21411544634370427</v>
      </c>
      <c r="H148">
        <f t="shared" si="43"/>
        <v>0.29100175119655186</v>
      </c>
      <c r="I148">
        <f t="shared" si="43"/>
        <v>-8.6852216841959512E-2</v>
      </c>
      <c r="J148">
        <f t="shared" si="43"/>
        <v>-7.9188244271330768E-3</v>
      </c>
      <c r="K148">
        <f t="shared" si="43"/>
        <v>1.4077659831982996E-2</v>
      </c>
      <c r="L148">
        <f t="shared" si="43"/>
        <v>-4.6319098490869171E-3</v>
      </c>
      <c r="M148">
        <f t="shared" si="42"/>
        <v>11.141833515480061</v>
      </c>
    </row>
    <row r="149" spans="3:13" x14ac:dyDescent="0.25">
      <c r="C149">
        <f t="shared" si="44"/>
        <v>0.60000000000000009</v>
      </c>
      <c r="D149">
        <f t="shared" si="40"/>
        <v>11.367223562355916</v>
      </c>
      <c r="E149">
        <f t="shared" si="41"/>
        <v>6.9123603382039676</v>
      </c>
      <c r="F149">
        <f t="shared" si="43"/>
        <v>4.1143470739775383</v>
      </c>
      <c r="G149">
        <f t="shared" si="43"/>
        <v>0.15666297494436898</v>
      </c>
      <c r="H149">
        <f t="shared" si="43"/>
        <v>0.27771383254038012</v>
      </c>
      <c r="I149">
        <f t="shared" si="43"/>
        <v>-0.10356821796879344</v>
      </c>
      <c r="J149">
        <f t="shared" si="43"/>
        <v>3.0783876839576337E-3</v>
      </c>
      <c r="K149">
        <f t="shared" si="43"/>
        <v>1.1461562608228457E-2</v>
      </c>
      <c r="L149">
        <f t="shared" si="43"/>
        <v>-5.4508145766737869E-3</v>
      </c>
      <c r="M149">
        <f t="shared" si="42"/>
        <v>11.366605137412973</v>
      </c>
    </row>
    <row r="150" spans="3:13" x14ac:dyDescent="0.25">
      <c r="C150">
        <f t="shared" si="44"/>
        <v>0.64000000000000012</v>
      </c>
      <c r="D150">
        <f t="shared" si="40"/>
        <v>11.562568267790061</v>
      </c>
      <c r="E150">
        <f t="shared" si="41"/>
        <v>6.9123603382039676</v>
      </c>
      <c r="F150">
        <f t="shared" si="43"/>
        <v>4.3886368789093746</v>
      </c>
      <c r="G150">
        <f t="shared" si="43"/>
        <v>0.10115952096407813</v>
      </c>
      <c r="H150">
        <f t="shared" si="43"/>
        <v>0.25855395171759421</v>
      </c>
      <c r="I150">
        <f t="shared" si="43"/>
        <v>-0.11479744969585697</v>
      </c>
      <c r="J150">
        <f t="shared" si="43"/>
        <v>1.3187590466778448E-2</v>
      </c>
      <c r="K150">
        <f t="shared" si="43"/>
        <v>7.9046245557081972E-3</v>
      </c>
      <c r="L150">
        <f t="shared" si="43"/>
        <v>-5.5089450155997735E-3</v>
      </c>
      <c r="M150">
        <f t="shared" si="42"/>
        <v>11.561496510106045</v>
      </c>
    </row>
    <row r="151" spans="3:13" x14ac:dyDescent="0.25">
      <c r="C151">
        <f t="shared" si="44"/>
        <v>0.67999999999999994</v>
      </c>
      <c r="D151">
        <f t="shared" si="40"/>
        <v>11.750776628294748</v>
      </c>
      <c r="E151">
        <f t="shared" si="41"/>
        <v>6.9123603382039676</v>
      </c>
      <c r="F151">
        <f t="shared" si="43"/>
        <v>4.6629266838412091</v>
      </c>
      <c r="G151">
        <f t="shared" si="43"/>
        <v>4.2075198985059216E-2</v>
      </c>
      <c r="H151">
        <f t="shared" si="43"/>
        <v>0.23210230257374817</v>
      </c>
      <c r="I151">
        <f t="shared" si="43"/>
        <v>-0.12143839319035683</v>
      </c>
      <c r="J151">
        <f t="shared" si="43"/>
        <v>2.2825948008297983E-2</v>
      </c>
      <c r="K151">
        <f t="shared" si="43"/>
        <v>3.4116714794051573E-3</v>
      </c>
      <c r="L151">
        <f t="shared" si="43"/>
        <v>-4.8289989383939972E-3</v>
      </c>
      <c r="M151">
        <f t="shared" si="42"/>
        <v>11.749434750962941</v>
      </c>
    </row>
    <row r="152" spans="3:13" x14ac:dyDescent="0.25">
      <c r="C152">
        <f t="shared" si="44"/>
        <v>0.72</v>
      </c>
      <c r="D152">
        <f t="shared" si="40"/>
        <v>11.93189516464132</v>
      </c>
      <c r="E152">
        <f t="shared" si="41"/>
        <v>6.9123603382039676</v>
      </c>
      <c r="F152">
        <f t="shared" si="43"/>
        <v>4.9372164887730445</v>
      </c>
      <c r="G152">
        <f t="shared" si="43"/>
        <v>-2.0589990992688479E-2</v>
      </c>
      <c r="H152">
        <f t="shared" si="43"/>
        <v>0.19790314958877553</v>
      </c>
      <c r="I152">
        <f t="shared" si="43"/>
        <v>-0.12249490692811821</v>
      </c>
      <c r="J152">
        <f t="shared" si="43"/>
        <v>3.1217862479889866E-2</v>
      </c>
      <c r="K152">
        <f t="shared" si="43"/>
        <v>-1.6791879157778433E-3</v>
      </c>
      <c r="L152">
        <f t="shared" si="43"/>
        <v>-3.4004020168572889E-3</v>
      </c>
      <c r="M152">
        <f t="shared" si="42"/>
        <v>11.930533351192235</v>
      </c>
    </row>
    <row r="153" spans="3:13" x14ac:dyDescent="0.25">
      <c r="C153">
        <f t="shared" si="44"/>
        <v>0.76</v>
      </c>
      <c r="D153">
        <f t="shared" si="40"/>
        <v>12.10597772999056</v>
      </c>
      <c r="E153">
        <f t="shared" si="41"/>
        <v>6.9123603382039676</v>
      </c>
      <c r="F153">
        <f t="shared" si="43"/>
        <v>5.2115062937048808</v>
      </c>
      <c r="G153">
        <f t="shared" si="43"/>
        <v>-8.6836048969164581E-2</v>
      </c>
      <c r="H153">
        <f t="shared" si="43"/>
        <v>0.15550075724261012</v>
      </c>
      <c r="I153">
        <f t="shared" si="43"/>
        <v>-0.11691047717137962</v>
      </c>
      <c r="J153">
        <f t="shared" si="43"/>
        <v>3.7452068780010249E-2</v>
      </c>
      <c r="K153">
        <f t="shared" si="43"/>
        <v>-6.8667522623921638E-3</v>
      </c>
      <c r="L153">
        <f t="shared" si="43"/>
        <v>-1.3241468900726239E-3</v>
      </c>
      <c r="M153">
        <f t="shared" si="42"/>
        <v>12.104882032638461</v>
      </c>
    </row>
    <row r="154" spans="3:13" x14ac:dyDescent="0.25">
      <c r="C154">
        <f t="shared" si="44"/>
        <v>0.8</v>
      </c>
      <c r="D154">
        <f t="shared" si="40"/>
        <v>12.273084856380677</v>
      </c>
      <c r="E154">
        <f t="shared" si="41"/>
        <v>6.9123603382039676</v>
      </c>
      <c r="F154">
        <f t="shared" si="43"/>
        <v>5.4857960986367171</v>
      </c>
      <c r="G154">
        <f t="shared" si="43"/>
        <v>-0.15666297494436923</v>
      </c>
      <c r="H154">
        <f t="shared" si="43"/>
        <v>0.1044393900151856</v>
      </c>
      <c r="I154">
        <f t="shared" si="43"/>
        <v>-0.10356821796879336</v>
      </c>
      <c r="J154">
        <f t="shared" si="43"/>
        <v>4.0473654106379382E-2</v>
      </c>
      <c r="K154">
        <f t="shared" si="43"/>
        <v>-1.1461562608228467E-2</v>
      </c>
      <c r="L154">
        <f t="shared" si="43"/>
        <v>1.14973162008671E-3</v>
      </c>
      <c r="M154">
        <f t="shared" si="42"/>
        <v>12.272526457060945</v>
      </c>
    </row>
    <row r="155" spans="3:13" x14ac:dyDescent="0.25">
      <c r="C155">
        <f t="shared" si="44"/>
        <v>0.83146961230254524</v>
      </c>
      <c r="D155">
        <f t="shared" si="40"/>
        <v>12.399695368546471</v>
      </c>
      <c r="E155">
        <f t="shared" si="41"/>
        <v>6.9123603382039676</v>
      </c>
      <c r="F155">
        <f t="shared" ref="F155:L158" si="45">F100/F$27*F$40</f>
        <v>5.7015909441303574</v>
      </c>
      <c r="G155">
        <f t="shared" si="45"/>
        <v>-0.21411544634370441</v>
      </c>
      <c r="H155">
        <f t="shared" si="45"/>
        <v>5.788384724213233E-2</v>
      </c>
      <c r="I155">
        <f t="shared" si="45"/>
        <v>-8.6852216841959484E-2</v>
      </c>
      <c r="J155">
        <f t="shared" si="45"/>
        <v>3.9810618773737025E-2</v>
      </c>
      <c r="K155">
        <f t="shared" si="45"/>
        <v>-1.4077659831982997E-2</v>
      </c>
      <c r="L155">
        <f t="shared" si="45"/>
        <v>3.0949432139278804E-3</v>
      </c>
      <c r="M155">
        <f t="shared" si="42"/>
        <v>12.399695368546475</v>
      </c>
    </row>
    <row r="156" spans="3:13" x14ac:dyDescent="0.25">
      <c r="C156">
        <f t="shared" si="44"/>
        <v>0.88000000000000012</v>
      </c>
      <c r="D156">
        <f t="shared" si="40"/>
        <v>12.586644727645629</v>
      </c>
      <c r="E156">
        <f t="shared" si="41"/>
        <v>6.9123603382039676</v>
      </c>
      <c r="F156">
        <f t="shared" si="45"/>
        <v>6.0343757085003888</v>
      </c>
      <c r="G156">
        <f t="shared" si="45"/>
        <v>-0.30705943089096366</v>
      </c>
      <c r="H156">
        <f t="shared" si="45"/>
        <v>-2.548321116370553E-2</v>
      </c>
      <c r="I156">
        <f t="shared" si="45"/>
        <v>-4.8840806352755166E-2</v>
      </c>
      <c r="J156">
        <f t="shared" si="45"/>
        <v>3.1893189558153054E-2</v>
      </c>
      <c r="K156">
        <f t="shared" si="45"/>
        <v>-1.5012742062749974E-2</v>
      </c>
      <c r="L156">
        <f t="shared" si="45"/>
        <v>5.2827679484515767E-3</v>
      </c>
      <c r="M156">
        <f t="shared" si="42"/>
        <v>12.587515813740785</v>
      </c>
    </row>
    <row r="157" spans="3:13" x14ac:dyDescent="0.25">
      <c r="C157">
        <f t="shared" si="44"/>
        <v>0.91999999999999993</v>
      </c>
      <c r="D157">
        <f t="shared" si="40"/>
        <v>12.73324670141896</v>
      </c>
      <c r="E157">
        <f t="shared" si="41"/>
        <v>6.9123603382039676</v>
      </c>
      <c r="F157">
        <f t="shared" si="45"/>
        <v>6.3086655134322234</v>
      </c>
      <c r="G157">
        <f t="shared" si="45"/>
        <v>-0.38762896086235304</v>
      </c>
      <c r="H157">
        <f t="shared" si="45"/>
        <v>-0.1052559161553042</v>
      </c>
      <c r="I157">
        <f t="shared" si="45"/>
        <v>-4.9200209686762865E-3</v>
      </c>
      <c r="J157">
        <f t="shared" si="45"/>
        <v>1.7391251724950388E-2</v>
      </c>
      <c r="K157">
        <f t="shared" si="45"/>
        <v>-1.1402289105505921E-2</v>
      </c>
      <c r="L157">
        <f t="shared" si="45"/>
        <v>5.2834119569706772E-3</v>
      </c>
      <c r="M157">
        <f t="shared" si="42"/>
        <v>12.734493328226273</v>
      </c>
    </row>
    <row r="158" spans="3:13" x14ac:dyDescent="0.25">
      <c r="C158">
        <f t="shared" si="44"/>
        <v>0.98078528040323043</v>
      </c>
      <c r="D158">
        <f t="shared" si="40"/>
        <v>12.943271303152533</v>
      </c>
      <c r="E158">
        <f t="shared" si="41"/>
        <v>6.9123603382039676</v>
      </c>
      <c r="F158">
        <f t="shared" si="45"/>
        <v>6.7254850810454494</v>
      </c>
      <c r="G158">
        <f t="shared" si="45"/>
        <v>-0.5169204144765398</v>
      </c>
      <c r="H158">
        <f t="shared" si="45"/>
        <v>-0.24669937251432031</v>
      </c>
      <c r="I158">
        <f t="shared" si="45"/>
        <v>8.6852216841959456E-2</v>
      </c>
      <c r="J158">
        <f t="shared" si="45"/>
        <v>-2.2550904046690422E-2</v>
      </c>
      <c r="K158">
        <f t="shared" si="45"/>
        <v>5.8311576288822943E-3</v>
      </c>
      <c r="L158">
        <f t="shared" si="45"/>
        <v>-1.0867995301784197E-3</v>
      </c>
      <c r="M158">
        <f t="shared" si="42"/>
        <v>12.94327130315253</v>
      </c>
    </row>
    <row r="159" spans="3:13" x14ac:dyDescent="0.25">
      <c r="C159">
        <f t="shared" si="44"/>
        <v>1</v>
      </c>
      <c r="D159">
        <f t="shared" si="40"/>
        <v>13.006502375572222</v>
      </c>
      <c r="E159">
        <f>E104/E$27*E$40</f>
        <v>6.9123603382039676</v>
      </c>
      <c r="F159">
        <f t="shared" ref="F159:L159" si="46">F104/F$27*F$40</f>
        <v>6.857245123295896</v>
      </c>
      <c r="G159">
        <f t="shared" si="46"/>
        <v>-0.55951062480131819</v>
      </c>
      <c r="H159">
        <f t="shared" si="46"/>
        <v>-0.29670281254314118</v>
      </c>
      <c r="I159">
        <f t="shared" si="46"/>
        <v>0.12282758298006806</v>
      </c>
      <c r="J159">
        <f t="shared" si="46"/>
        <v>-4.0590554904504354E-2</v>
      </c>
      <c r="K159">
        <f t="shared" si="46"/>
        <v>1.5237549200507929E-2</v>
      </c>
      <c r="L159">
        <f t="shared" si="46"/>
        <v>-5.5707506089849876E-3</v>
      </c>
      <c r="M159">
        <f t="shared" si="42"/>
        <v>13.005295850822492</v>
      </c>
    </row>
  </sheetData>
  <mergeCells count="3">
    <mergeCell ref="E29:L29"/>
    <mergeCell ref="E52:L52"/>
    <mergeCell ref="E107:L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2018-10-10T14:25:06Z</dcterms:created>
  <dcterms:modified xsi:type="dcterms:W3CDTF">2018-10-22T15:33:25Z</dcterms:modified>
</cp:coreProperties>
</file>