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Documents\AlgoritmosNum\Tarea5\"/>
    </mc:Choice>
  </mc:AlternateContent>
  <bookViews>
    <workbookView xWindow="0" yWindow="0" windowWidth="25200" windowHeight="11850"/>
  </bookViews>
  <sheets>
    <sheet name="Hoja1" sheetId="1" r:id="rId1"/>
  </sheets>
  <definedNames>
    <definedName name="_xlchart.v1.0" hidden="1">Hoja1!$B$21:$B$31</definedName>
    <definedName name="_xlchart.v1.1" hidden="1">Hoja1!$G$20</definedName>
    <definedName name="_xlchart.v1.2" hidden="1">Hoja1!$G$21:$G$31</definedName>
    <definedName name="_xlchart.v1.3" hidden="1">Hoja1!$B$21:$B$31</definedName>
    <definedName name="_xlchart.v1.4" hidden="1">Hoja1!$G$20</definedName>
    <definedName name="_xlchart.v1.5" hidden="1">Hoja1!$G$21:$G$31</definedName>
    <definedName name="_xlchart.v1.6" hidden="1">Hoja1!$B$21:$B$31</definedName>
    <definedName name="_xlchart.v1.7" hidden="1">Hoja1!$G$20</definedName>
    <definedName name="_xlchart.v1.8" hidden="1">Hoja1!$G$21:$G$31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G17" i="1" s="1"/>
  <c r="H17" i="1" s="1"/>
  <c r="D17" i="1"/>
  <c r="C17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21" i="1"/>
  <c r="D21" i="1"/>
  <c r="E21" i="1"/>
  <c r="F21" i="1"/>
  <c r="C22" i="1"/>
  <c r="F22" i="1"/>
  <c r="E22" i="1"/>
  <c r="D22" i="1"/>
  <c r="F18" i="1"/>
  <c r="E18" i="1"/>
  <c r="D18" i="1"/>
  <c r="C18" i="1"/>
  <c r="G18" i="1" l="1"/>
  <c r="H18" i="1" s="1"/>
  <c r="G28" i="1"/>
  <c r="H28" i="1" s="1"/>
  <c r="G24" i="1"/>
  <c r="H24" i="1" s="1"/>
  <c r="G27" i="1"/>
  <c r="H27" i="1" s="1"/>
  <c r="G25" i="1"/>
  <c r="H25" i="1" s="1"/>
  <c r="G21" i="1"/>
  <c r="H21" i="1" s="1"/>
  <c r="G30" i="1"/>
  <c r="H30" i="1" s="1"/>
  <c r="G26" i="1"/>
  <c r="H26" i="1" s="1"/>
  <c r="G31" i="1"/>
  <c r="H31" i="1" s="1"/>
  <c r="G29" i="1"/>
  <c r="H29" i="1" s="1"/>
  <c r="G23" i="1"/>
  <c r="H23" i="1" s="1"/>
  <c r="G22" i="1"/>
  <c r="H22" i="1" s="1"/>
</calcChain>
</file>

<file path=xl/sharedStrings.xml><?xml version="1.0" encoding="utf-8"?>
<sst xmlns="http://schemas.openxmlformats.org/spreadsheetml/2006/main" count="19" uniqueCount="12">
  <si>
    <t>Límite Inferior</t>
  </si>
  <si>
    <t>Límite Superior</t>
  </si>
  <si>
    <t>Cuota Fija</t>
  </si>
  <si>
    <t>% sobre excedente de límite inferior</t>
  </si>
  <si>
    <t>En Adelante</t>
  </si>
  <si>
    <t>Percepcion</t>
  </si>
  <si>
    <t>Lim_inf</t>
  </si>
  <si>
    <t>Lim_Sup</t>
  </si>
  <si>
    <t>Cuota_Fija</t>
  </si>
  <si>
    <t>porc_excedente</t>
  </si>
  <si>
    <t>ISR</t>
  </si>
  <si>
    <t>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</si>
</sst>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ABAF3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8" fontId="3" fillId="2" borderId="1" xfId="0" applyNumberFormat="1" applyFont="1" applyFill="1" applyBorder="1" applyAlignment="1">
      <alignment vertical="center" wrapText="1"/>
    </xf>
    <xf numFmtId="10" fontId="3" fillId="2" borderId="1" xfId="0" applyNumberFormat="1" applyFont="1" applyFill="1" applyBorder="1" applyAlignment="1">
      <alignment vertical="center" wrapText="1"/>
    </xf>
    <xf numFmtId="44" fontId="3" fillId="2" borderId="1" xfId="1" applyFont="1" applyFill="1" applyBorder="1" applyAlignment="1">
      <alignment vertical="center" wrapText="1"/>
    </xf>
    <xf numFmtId="44" fontId="3" fillId="2" borderId="0" xfId="1" applyFont="1" applyFill="1" applyBorder="1" applyAlignment="1">
      <alignment vertical="center" wrapText="1"/>
    </xf>
    <xf numFmtId="10" fontId="0" fillId="0" borderId="0" xfId="2" applyNumberFormat="1" applyFont="1"/>
    <xf numFmtId="44" fontId="0" fillId="0" borderId="0" xfId="1" applyFont="1"/>
    <xf numFmtId="44" fontId="0" fillId="0" borderId="0" xfId="0" applyNumberFormat="1"/>
    <xf numFmtId="8" fontId="3" fillId="2" borderId="1" xfId="1" applyNumberFormat="1" applyFont="1" applyFill="1" applyBorder="1" applyAlignment="1">
      <alignment vertical="center" wrapText="1"/>
    </xf>
    <xf numFmtId="0" fontId="0" fillId="0" borderId="0" xfId="0" applyFon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Hoja1!$G$20</c:f>
              <c:strCache>
                <c:ptCount val="1"/>
                <c:pt idx="0">
                  <c:v>ISR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Hoja1!$B$21:$B$31</c:f>
              <c:numCache>
                <c:formatCode>_("$"* #,##0.00_);_("$"* \(#,##0.00\);_("$"* "-"??_);_(@_)</c:formatCode>
                <c:ptCount val="11"/>
                <c:pt idx="0" formatCode="&quot;$&quot;#,##0.00_);[Red]\(&quot;$&quot;#,##0.00\)">
                  <c:v>1</c:v>
                </c:pt>
                <c:pt idx="1">
                  <c:v>578.53</c:v>
                </c:pt>
                <c:pt idx="2">
                  <c:v>4910.1899999999996</c:v>
                </c:pt>
                <c:pt idx="3">
                  <c:v>8629.2099999999991</c:v>
                </c:pt>
                <c:pt idx="4">
                  <c:v>10031.08</c:v>
                </c:pt>
                <c:pt idx="5">
                  <c:v>12009.95</c:v>
                </c:pt>
                <c:pt idx="6">
                  <c:v>24222.32</c:v>
                </c:pt>
                <c:pt idx="7">
                  <c:v>38177.699999999997</c:v>
                </c:pt>
                <c:pt idx="8">
                  <c:v>72887.509999999995</c:v>
                </c:pt>
                <c:pt idx="9">
                  <c:v>97183.34</c:v>
                </c:pt>
                <c:pt idx="10">
                  <c:v>291550.01</c:v>
                </c:pt>
              </c:numCache>
            </c:numRef>
          </c:xVal>
          <c:yVal>
            <c:numRef>
              <c:f>Hoja1!$G$21:$G$31</c:f>
              <c:numCache>
                <c:formatCode>_("$"* #,##0.00_);_("$"* \(#,##0.00\);_("$"* "-"??_);_(@_)</c:formatCode>
                <c:ptCount val="11"/>
                <c:pt idx="0">
                  <c:v>0</c:v>
                </c:pt>
                <c:pt idx="1">
                  <c:v>11.11</c:v>
                </c:pt>
                <c:pt idx="2">
                  <c:v>238.33</c:v>
                </c:pt>
                <c:pt idx="3">
                  <c:v>692.96</c:v>
                </c:pt>
                <c:pt idx="4">
                  <c:v>917.26</c:v>
                </c:pt>
                <c:pt idx="5">
                  <c:v>1271.8699999999999</c:v>
                </c:pt>
                <c:pt idx="6">
                  <c:v>3880.44</c:v>
                </c:pt>
                <c:pt idx="7">
                  <c:v>7162.74</c:v>
                </c:pt>
                <c:pt idx="8">
                  <c:v>17575.689999999999</c:v>
                </c:pt>
                <c:pt idx="9">
                  <c:v>25350.35</c:v>
                </c:pt>
                <c:pt idx="10">
                  <c:v>91435.02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1-45D0-BBF1-A2FBFEB06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014064"/>
        <c:axId val="493016032"/>
      </c:scatterChart>
      <c:valAx>
        <c:axId val="49301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016032"/>
        <c:crosses val="autoZero"/>
        <c:crossBetween val="midCat"/>
      </c:valAx>
      <c:valAx>
        <c:axId val="4930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301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Hoja1!$H$20</c:f>
              <c:strCache>
                <c:ptCount val="1"/>
                <c:pt idx="0">
                  <c:v>Neto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Hoja1!$B$21:$B$31</c:f>
              <c:numCache>
                <c:formatCode>_("$"* #,##0.00_);_("$"* \(#,##0.00\);_("$"* "-"??_);_(@_)</c:formatCode>
                <c:ptCount val="11"/>
                <c:pt idx="0" formatCode="&quot;$&quot;#,##0.00_);[Red]\(&quot;$&quot;#,##0.00\)">
                  <c:v>1</c:v>
                </c:pt>
                <c:pt idx="1">
                  <c:v>578.53</c:v>
                </c:pt>
                <c:pt idx="2">
                  <c:v>4910.1899999999996</c:v>
                </c:pt>
                <c:pt idx="3">
                  <c:v>8629.2099999999991</c:v>
                </c:pt>
                <c:pt idx="4">
                  <c:v>10031.08</c:v>
                </c:pt>
                <c:pt idx="5">
                  <c:v>12009.95</c:v>
                </c:pt>
                <c:pt idx="6">
                  <c:v>24222.32</c:v>
                </c:pt>
                <c:pt idx="7">
                  <c:v>38177.699999999997</c:v>
                </c:pt>
                <c:pt idx="8">
                  <c:v>72887.509999999995</c:v>
                </c:pt>
                <c:pt idx="9">
                  <c:v>97183.34</c:v>
                </c:pt>
                <c:pt idx="10">
                  <c:v>291550.01</c:v>
                </c:pt>
              </c:numCache>
            </c:numRef>
          </c:xVal>
          <c:yVal>
            <c:numRef>
              <c:f>Hoja1!$H$21:$H$31</c:f>
              <c:numCache>
                <c:formatCode>_("$"* #,##0.00_);_("$"* \(#,##0.00\);_("$"* "-"??_);_(@_)</c:formatCode>
                <c:ptCount val="11"/>
                <c:pt idx="0">
                  <c:v>1</c:v>
                </c:pt>
                <c:pt idx="1">
                  <c:v>567.41999999999996</c:v>
                </c:pt>
                <c:pt idx="2">
                  <c:v>4671.8599999999997</c:v>
                </c:pt>
                <c:pt idx="3">
                  <c:v>7936.2499999999991</c:v>
                </c:pt>
                <c:pt idx="4">
                  <c:v>9113.82</c:v>
                </c:pt>
                <c:pt idx="5">
                  <c:v>10738.080000000002</c:v>
                </c:pt>
                <c:pt idx="6">
                  <c:v>20341.88</c:v>
                </c:pt>
                <c:pt idx="7">
                  <c:v>31014.959999999999</c:v>
                </c:pt>
                <c:pt idx="8">
                  <c:v>55311.819999999992</c:v>
                </c:pt>
                <c:pt idx="9">
                  <c:v>71832.989999999991</c:v>
                </c:pt>
                <c:pt idx="10">
                  <c:v>200114.99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E-4A3D-8942-B1CF26A4F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18864"/>
        <c:axId val="494519520"/>
      </c:scatterChart>
      <c:valAx>
        <c:axId val="4945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4519520"/>
        <c:crosses val="autoZero"/>
        <c:crossBetween val="midCat"/>
      </c:valAx>
      <c:valAx>
        <c:axId val="4945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9451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15</xdr:row>
      <xdr:rowOff>66675</xdr:rowOff>
    </xdr:from>
    <xdr:to>
      <xdr:col>17</xdr:col>
      <xdr:colOff>742950</xdr:colOff>
      <xdr:row>37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476249</xdr:colOff>
      <xdr:row>37</xdr:row>
      <xdr:rowOff>142875</xdr:rowOff>
    </xdr:from>
    <xdr:to>
      <xdr:col>17</xdr:col>
      <xdr:colOff>752474</xdr:colOff>
      <xdr:row>60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0"/>
  <sheetViews>
    <sheetView tabSelected="1" topLeftCell="G16" zoomScaleNormal="100" workbookViewId="0">
      <selection activeCell="S50" sqref="S50"/>
    </sheetView>
  </sheetViews>
  <sheetFormatPr baseColWidth="10" defaultRowHeight="15" x14ac:dyDescent="0.25"/>
  <cols>
    <col min="2" max="3" width="15.140625" bestFit="1" customWidth="1"/>
    <col min="4" max="4" width="13.85546875" bestFit="1" customWidth="1"/>
    <col min="6" max="6" width="15.28515625" bestFit="1" customWidth="1"/>
    <col min="8" max="8" width="12.5703125" bestFit="1" customWidth="1"/>
  </cols>
  <sheetData>
    <row r="3" spans="2:8" ht="78.7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2:8" x14ac:dyDescent="0.25">
      <c r="B4" s="10">
        <v>1</v>
      </c>
      <c r="C4" s="5">
        <v>578.52</v>
      </c>
      <c r="D4" s="5">
        <v>0</v>
      </c>
      <c r="E4" s="4">
        <v>1.9199999999999998E-2</v>
      </c>
    </row>
    <row r="5" spans="2:8" x14ac:dyDescent="0.25">
      <c r="B5" s="5">
        <v>578.53</v>
      </c>
      <c r="C5" s="5">
        <v>4910.18</v>
      </c>
      <c r="D5" s="5">
        <v>11.11</v>
      </c>
      <c r="E5" s="4">
        <v>6.4000000000000001E-2</v>
      </c>
    </row>
    <row r="6" spans="2:8" x14ac:dyDescent="0.25">
      <c r="B6" s="5">
        <v>4910.1899999999996</v>
      </c>
      <c r="C6" s="5">
        <v>8629.2000000000007</v>
      </c>
      <c r="D6" s="5">
        <v>238.33</v>
      </c>
      <c r="E6" s="4">
        <v>0.10879999999999999</v>
      </c>
    </row>
    <row r="7" spans="2:8" x14ac:dyDescent="0.25">
      <c r="B7" s="5">
        <v>8629.2099999999991</v>
      </c>
      <c r="C7" s="5">
        <v>10031.07</v>
      </c>
      <c r="D7" s="5">
        <v>692.96</v>
      </c>
      <c r="E7" s="4">
        <v>0.16</v>
      </c>
    </row>
    <row r="8" spans="2:8" x14ac:dyDescent="0.25">
      <c r="B8" s="5">
        <v>10031.08</v>
      </c>
      <c r="C8" s="5">
        <v>12009.94</v>
      </c>
      <c r="D8" s="5">
        <v>917.26</v>
      </c>
      <c r="E8" s="4">
        <v>0.1792</v>
      </c>
    </row>
    <row r="9" spans="2:8" x14ac:dyDescent="0.25">
      <c r="B9" s="5">
        <v>12009.95</v>
      </c>
      <c r="C9" s="5">
        <v>24222.31</v>
      </c>
      <c r="D9" s="5">
        <v>1271.8699999999999</v>
      </c>
      <c r="E9" s="4">
        <v>0.21360000000000001</v>
      </c>
    </row>
    <row r="10" spans="2:8" x14ac:dyDescent="0.25">
      <c r="B10" s="5">
        <v>24222.32</v>
      </c>
      <c r="C10" s="5">
        <v>38177.69</v>
      </c>
      <c r="D10" s="5">
        <v>3880.44</v>
      </c>
      <c r="E10" s="4">
        <v>0.23519999999999999</v>
      </c>
    </row>
    <row r="11" spans="2:8" x14ac:dyDescent="0.25">
      <c r="B11" s="5">
        <v>38177.699999999997</v>
      </c>
      <c r="C11" s="5">
        <v>72887.5</v>
      </c>
      <c r="D11" s="5">
        <v>7162.74</v>
      </c>
      <c r="E11" s="4">
        <v>0.3</v>
      </c>
    </row>
    <row r="12" spans="2:8" x14ac:dyDescent="0.25">
      <c r="B12" s="5">
        <v>72887.509999999995</v>
      </c>
      <c r="C12" s="5">
        <v>97183.33</v>
      </c>
      <c r="D12" s="5">
        <v>17575.689999999999</v>
      </c>
      <c r="E12" s="4">
        <v>0.32</v>
      </c>
    </row>
    <row r="13" spans="2:8" x14ac:dyDescent="0.25">
      <c r="B13" s="5">
        <v>97183.34</v>
      </c>
      <c r="C13" s="5">
        <v>291550</v>
      </c>
      <c r="D13" s="5">
        <v>25350.35</v>
      </c>
      <c r="E13" s="4">
        <v>0.34</v>
      </c>
    </row>
    <row r="14" spans="2:8" ht="30" x14ac:dyDescent="0.25">
      <c r="B14" s="5">
        <v>291550.01</v>
      </c>
      <c r="C14" s="2" t="s">
        <v>4</v>
      </c>
      <c r="D14" s="3">
        <v>91435.02</v>
      </c>
      <c r="E14" s="4">
        <v>0.35</v>
      </c>
    </row>
    <row r="16" spans="2:8" x14ac:dyDescent="0.25"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</row>
    <row r="17" spans="2:8" x14ac:dyDescent="0.25">
      <c r="B17" s="6">
        <v>15000</v>
      </c>
      <c r="C17" s="8">
        <f>LOOKUP($B17,$B$4:$B$14,$B$4:$B$14)</f>
        <v>12009.95</v>
      </c>
      <c r="D17" s="8">
        <f>LOOKUP($B17,$B$4:$B$14,$C$4:$C$14)</f>
        <v>24222.31</v>
      </c>
      <c r="E17" s="8">
        <f>LOOKUP($B17,$B$4:$B$14,$D$4:$D$14)</f>
        <v>1271.8699999999999</v>
      </c>
      <c r="F17" s="7">
        <f>LOOKUP($B17,$B$4:$B$14,$E$4:$E$14)</f>
        <v>0.21360000000000001</v>
      </c>
      <c r="G17" s="9">
        <f>E17+F17*(B17-C17)</f>
        <v>1910.5446799999997</v>
      </c>
      <c r="H17" s="9">
        <f>B17-G17</f>
        <v>13089.455320000001</v>
      </c>
    </row>
    <row r="18" spans="2:8" x14ac:dyDescent="0.25">
      <c r="B18" s="6">
        <v>17429.482044760935</v>
      </c>
      <c r="C18" s="8">
        <f>LOOKUP($B18,$B$4:$B$14,$B$4:$B$14)</f>
        <v>12009.95</v>
      </c>
      <c r="D18" s="8">
        <f>LOOKUP($B18,$B$4:$B$14,$C$4:$C$14)</f>
        <v>24222.31</v>
      </c>
      <c r="E18" s="8">
        <f>LOOKUP($B18,$B$4:$B$14,$D$4:$D$14)</f>
        <v>1271.8699999999999</v>
      </c>
      <c r="F18" s="7">
        <f>LOOKUP($B18,$B$4:$B$14,$E$4:$E$14)</f>
        <v>0.21360000000000001</v>
      </c>
      <c r="G18" s="9">
        <f>E18+F18*(B18-C18)</f>
        <v>2429.4820447609354</v>
      </c>
      <c r="H18" s="9">
        <f>B18-G18</f>
        <v>15000</v>
      </c>
    </row>
    <row r="20" spans="2:8" x14ac:dyDescent="0.25">
      <c r="B20" t="s">
        <v>5</v>
      </c>
      <c r="C20" t="s">
        <v>6</v>
      </c>
      <c r="D20" t="s">
        <v>7</v>
      </c>
      <c r="E20" t="s">
        <v>8</v>
      </c>
      <c r="F20" t="s">
        <v>9</v>
      </c>
      <c r="G20" t="s">
        <v>10</v>
      </c>
      <c r="H20" t="s">
        <v>11</v>
      </c>
    </row>
    <row r="21" spans="2:8" x14ac:dyDescent="0.25">
      <c r="B21" s="10">
        <v>1</v>
      </c>
      <c r="C21" s="8">
        <f>LOOKUP($B21,$B$4:$B$14,$B$4:$B$14)</f>
        <v>1</v>
      </c>
      <c r="D21" s="8">
        <f>LOOKUP($B21,$B$4:$B$14,$C$4:$C$14)</f>
        <v>578.52</v>
      </c>
      <c r="E21" s="8">
        <f>LOOKUP($B21,$B$4:$B$14,$D$4:$D$14)</f>
        <v>0</v>
      </c>
      <c r="F21" s="7">
        <f>LOOKUP($B21,$B$4:$B$14,$E$4:$E$14)</f>
        <v>1.9199999999999998E-2</v>
      </c>
      <c r="G21" s="9">
        <f>E21+F21*(B21-C21)</f>
        <v>0</v>
      </c>
      <c r="H21" s="9">
        <f>B21-G21</f>
        <v>1</v>
      </c>
    </row>
    <row r="22" spans="2:8" x14ac:dyDescent="0.25">
      <c r="B22" s="5">
        <v>578.53</v>
      </c>
      <c r="C22" s="8">
        <f>LOOKUP($B22,$B$4:$B$14,$B$4:$B$14)</f>
        <v>578.53</v>
      </c>
      <c r="D22" s="8">
        <f>LOOKUP($B22,$B$4:$B$14,$C$4:$C$14)</f>
        <v>4910.18</v>
      </c>
      <c r="E22" s="8">
        <f>LOOKUP($B22,$B$4:$B$14,$D$4:$D$14)</f>
        <v>11.11</v>
      </c>
      <c r="F22" s="7">
        <f>LOOKUP($B22,$B$4:$B$14,$E$4:$E$14)</f>
        <v>6.4000000000000001E-2</v>
      </c>
      <c r="G22" s="9">
        <f>E22+F22*(B22-C22)</f>
        <v>11.11</v>
      </c>
      <c r="H22" s="9">
        <f>B22-G22</f>
        <v>567.41999999999996</v>
      </c>
    </row>
    <row r="23" spans="2:8" x14ac:dyDescent="0.25">
      <c r="B23" s="5">
        <v>4910.1899999999996</v>
      </c>
      <c r="C23" s="8">
        <f>LOOKUP($B23,$B$4:$B$14,$B$4:$B$14)</f>
        <v>4910.1899999999996</v>
      </c>
      <c r="D23" s="8">
        <f>LOOKUP($B23,$B$4:$B$14,$C$4:$C$14)</f>
        <v>8629.2000000000007</v>
      </c>
      <c r="E23" s="8">
        <f>LOOKUP($B23,$B$4:$B$14,$D$4:$D$14)</f>
        <v>238.33</v>
      </c>
      <c r="F23" s="7">
        <f>LOOKUP($B23,$B$4:$B$14,$E$4:$E$14)</f>
        <v>0.10879999999999999</v>
      </c>
      <c r="G23" s="9">
        <f>E23+F23*(B23-C23)</f>
        <v>238.33</v>
      </c>
      <c r="H23" s="9">
        <f>B23-G23</f>
        <v>4671.8599999999997</v>
      </c>
    </row>
    <row r="24" spans="2:8" x14ac:dyDescent="0.25">
      <c r="B24" s="5">
        <v>8629.2099999999991</v>
      </c>
      <c r="C24" s="8">
        <f>LOOKUP($B24,$B$4:$B$14,$B$4:$B$14)</f>
        <v>8629.2099999999991</v>
      </c>
      <c r="D24" s="8">
        <f>LOOKUP($B24,$B$4:$B$14,$C$4:$C$14)</f>
        <v>10031.07</v>
      </c>
      <c r="E24" s="8">
        <f>LOOKUP($B24,$B$4:$B$14,$D$4:$D$14)</f>
        <v>692.96</v>
      </c>
      <c r="F24" s="7">
        <f>LOOKUP($B24,$B$4:$B$14,$E$4:$E$14)</f>
        <v>0.16</v>
      </c>
      <c r="G24" s="9">
        <f>E24+F24*(B24-C24)</f>
        <v>692.96</v>
      </c>
      <c r="H24" s="9">
        <f>B24-G24</f>
        <v>7936.2499999999991</v>
      </c>
    </row>
    <row r="25" spans="2:8" x14ac:dyDescent="0.25">
      <c r="B25" s="5">
        <v>10031.08</v>
      </c>
      <c r="C25" s="8">
        <f>LOOKUP($B25,$B$4:$B$14,$B$4:$B$14)</f>
        <v>10031.08</v>
      </c>
      <c r="D25" s="8">
        <f>LOOKUP($B25,$B$4:$B$14,$C$4:$C$14)</f>
        <v>12009.94</v>
      </c>
      <c r="E25" s="8">
        <f>LOOKUP($B25,$B$4:$B$14,$D$4:$D$14)</f>
        <v>917.26</v>
      </c>
      <c r="F25" s="7">
        <f>LOOKUP($B25,$B$4:$B$14,$E$4:$E$14)</f>
        <v>0.1792</v>
      </c>
      <c r="G25" s="9">
        <f>E25+F25*(B25-C25)</f>
        <v>917.26</v>
      </c>
      <c r="H25" s="9">
        <f>B25-G25</f>
        <v>9113.82</v>
      </c>
    </row>
    <row r="26" spans="2:8" x14ac:dyDescent="0.25">
      <c r="B26" s="5">
        <v>12009.95</v>
      </c>
      <c r="C26" s="8">
        <f>LOOKUP($B26,$B$4:$B$14,$B$4:$B$14)</f>
        <v>12009.95</v>
      </c>
      <c r="D26" s="8">
        <f>LOOKUP($B26,$B$4:$B$14,$C$4:$C$14)</f>
        <v>24222.31</v>
      </c>
      <c r="E26" s="8">
        <f>LOOKUP($B26,$B$4:$B$14,$D$4:$D$14)</f>
        <v>1271.8699999999999</v>
      </c>
      <c r="F26" s="7">
        <f>LOOKUP($B26,$B$4:$B$14,$E$4:$E$14)</f>
        <v>0.21360000000000001</v>
      </c>
      <c r="G26" s="9">
        <f>E26+F26*(B26-C26)</f>
        <v>1271.8699999999999</v>
      </c>
      <c r="H26" s="9">
        <f>B26-G26</f>
        <v>10738.080000000002</v>
      </c>
    </row>
    <row r="27" spans="2:8" x14ac:dyDescent="0.25">
      <c r="B27" s="5">
        <v>24222.32</v>
      </c>
      <c r="C27" s="8">
        <f>LOOKUP($B27,$B$4:$B$14,$B$4:$B$14)</f>
        <v>24222.32</v>
      </c>
      <c r="D27" s="8">
        <f>LOOKUP($B27,$B$4:$B$14,$C$4:$C$14)</f>
        <v>38177.69</v>
      </c>
      <c r="E27" s="8">
        <f>LOOKUP($B27,$B$4:$B$14,$D$4:$D$14)</f>
        <v>3880.44</v>
      </c>
      <c r="F27" s="7">
        <f>LOOKUP($B27,$B$4:$B$14,$E$4:$E$14)</f>
        <v>0.23519999999999999</v>
      </c>
      <c r="G27" s="9">
        <f>E27+F27*(B27-C27)</f>
        <v>3880.44</v>
      </c>
      <c r="H27" s="9">
        <f>B27-G27</f>
        <v>20341.88</v>
      </c>
    </row>
    <row r="28" spans="2:8" x14ac:dyDescent="0.25">
      <c r="B28" s="5">
        <v>38177.699999999997</v>
      </c>
      <c r="C28" s="8">
        <f>LOOKUP($B28,$B$4:$B$14,$B$4:$B$14)</f>
        <v>38177.699999999997</v>
      </c>
      <c r="D28" s="8">
        <f>LOOKUP($B28,$B$4:$B$14,$C$4:$C$14)</f>
        <v>72887.5</v>
      </c>
      <c r="E28" s="8">
        <f>LOOKUP($B28,$B$4:$B$14,$D$4:$D$14)</f>
        <v>7162.74</v>
      </c>
      <c r="F28" s="7">
        <f>LOOKUP($B28,$B$4:$B$14,$E$4:$E$14)</f>
        <v>0.3</v>
      </c>
      <c r="G28" s="9">
        <f>E28+F28*(B28-C28)</f>
        <v>7162.74</v>
      </c>
      <c r="H28" s="9">
        <f>B28-G28</f>
        <v>31014.959999999999</v>
      </c>
    </row>
    <row r="29" spans="2:8" x14ac:dyDescent="0.25">
      <c r="B29" s="5">
        <v>72887.509999999995</v>
      </c>
      <c r="C29" s="8">
        <f>LOOKUP($B29,$B$4:$B$14,$B$4:$B$14)</f>
        <v>72887.509999999995</v>
      </c>
      <c r="D29" s="8">
        <f>LOOKUP($B29,$B$4:$B$14,$C$4:$C$14)</f>
        <v>97183.33</v>
      </c>
      <c r="E29" s="8">
        <f>LOOKUP($B29,$B$4:$B$14,$D$4:$D$14)</f>
        <v>17575.689999999999</v>
      </c>
      <c r="F29" s="7">
        <f>LOOKUP($B29,$B$4:$B$14,$E$4:$E$14)</f>
        <v>0.32</v>
      </c>
      <c r="G29" s="9">
        <f>E29+F29*(B29-C29)</f>
        <v>17575.689999999999</v>
      </c>
      <c r="H29" s="9">
        <f>B29-G29</f>
        <v>55311.819999999992</v>
      </c>
    </row>
    <row r="30" spans="2:8" x14ac:dyDescent="0.25">
      <c r="B30" s="5">
        <v>97183.34</v>
      </c>
      <c r="C30" s="8">
        <f>LOOKUP($B30,$B$4:$B$14,$B$4:$B$14)</f>
        <v>97183.34</v>
      </c>
      <c r="D30" s="8">
        <f>LOOKUP($B30,$B$4:$B$14,$C$4:$C$14)</f>
        <v>291550</v>
      </c>
      <c r="E30" s="8">
        <f>LOOKUP($B30,$B$4:$B$14,$D$4:$D$14)</f>
        <v>25350.35</v>
      </c>
      <c r="F30" s="7">
        <f>LOOKUP($B30,$B$4:$B$14,$E$4:$E$14)</f>
        <v>0.34</v>
      </c>
      <c r="G30" s="9">
        <f>E30+F30*(B30-C30)</f>
        <v>25350.35</v>
      </c>
      <c r="H30" s="9">
        <f>B30-G30</f>
        <v>71832.989999999991</v>
      </c>
    </row>
    <row r="31" spans="2:8" x14ac:dyDescent="0.25">
      <c r="B31" s="5">
        <v>291550.01</v>
      </c>
      <c r="C31" s="8">
        <f>LOOKUP($B31,$B$4:$B$14,$B$4:$B$14)</f>
        <v>291550.01</v>
      </c>
      <c r="D31" s="8" t="str">
        <f>LOOKUP($B31,$B$4:$B$14,$C$4:$C$14)</f>
        <v>En Adelante</v>
      </c>
      <c r="E31" s="8">
        <f>LOOKUP($B31,$B$4:$B$14,$D$4:$D$14)</f>
        <v>91435.02</v>
      </c>
      <c r="F31" s="7">
        <f>LOOKUP($B31,$B$4:$B$14,$E$4:$E$14)</f>
        <v>0.35</v>
      </c>
      <c r="G31" s="9">
        <f>E31+F31*(B31-C31)</f>
        <v>91435.02</v>
      </c>
      <c r="H31" s="9">
        <f>B31-G31</f>
        <v>200114.99</v>
      </c>
    </row>
    <row r="50" spans="19:19" x14ac:dyDescent="0.25">
      <c r="S50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2018-10-17T14:51:21Z</dcterms:created>
  <dcterms:modified xsi:type="dcterms:W3CDTF">2018-10-17T15:22:40Z</dcterms:modified>
</cp:coreProperties>
</file>