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 activeTab="1"/>
  </bookViews>
  <sheets>
    <sheet name="jan" sheetId="1" r:id="rId1"/>
    <sheet name="feb" sheetId="2" r:id="rId2"/>
    <sheet name="no tin number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G20" i="2" l="1"/>
  <c r="G31" i="2"/>
  <c r="I31" i="2"/>
  <c r="I11" i="3"/>
  <c r="I5" i="3"/>
  <c r="I19" i="2"/>
  <c r="I19" i="3"/>
  <c r="I18" i="2"/>
  <c r="I8" i="2"/>
  <c r="G7" i="2" l="1"/>
  <c r="I7" i="2" s="1"/>
  <c r="G30" i="2"/>
  <c r="I30" i="2" l="1"/>
  <c r="I5" i="2"/>
  <c r="I17" i="2"/>
  <c r="I4" i="3"/>
  <c r="I6" i="2"/>
  <c r="I29" i="2"/>
  <c r="I28" i="2" l="1"/>
  <c r="I20" i="2"/>
  <c r="G10" i="2"/>
  <c r="I9" i="2"/>
  <c r="I10" i="2" s="1"/>
  <c r="G24" i="1" l="1"/>
  <c r="I33" i="1"/>
  <c r="G33" i="1"/>
  <c r="I17" i="1"/>
  <c r="I21" i="1" l="1"/>
  <c r="I20" i="1"/>
  <c r="I9" i="1"/>
  <c r="I8" i="1"/>
  <c r="I22" i="1"/>
  <c r="I19" i="1"/>
  <c r="I7" i="1"/>
  <c r="I23" i="1"/>
  <c r="I18" i="1"/>
  <c r="I5" i="1"/>
  <c r="I32" i="1" l="1"/>
  <c r="G11" i="1" l="1"/>
  <c r="I10" i="1"/>
  <c r="I6" i="1"/>
  <c r="I4" i="1"/>
  <c r="I24" i="1" l="1"/>
  <c r="I11" i="1"/>
</calcChain>
</file>

<file path=xl/sharedStrings.xml><?xml version="1.0" encoding="utf-8"?>
<sst xmlns="http://schemas.openxmlformats.org/spreadsheetml/2006/main" count="236" uniqueCount="64">
  <si>
    <t>ELSHCON NIG LTD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</si>
  <si>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</si>
  <si>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</si>
  <si>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</si>
  <si>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</si>
  <si>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</si>
  <si>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</si>
  <si>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</si>
  <si>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</si>
  <si>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</si>
  <si>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01152951-0001</t>
  </si>
  <si>
    <t>TECHNOCRIME NIG LTD</t>
  </si>
  <si>
    <t>10 TONY AZUYA STREET, LEKKI, LAGOS</t>
  </si>
  <si>
    <t>SERVICE DELIVERY</t>
  </si>
  <si>
    <t>17759843-0001</t>
  </si>
  <si>
    <t>IC ALPHABRAVO NIG LTD</t>
  </si>
  <si>
    <t>PORT HARCOURT</t>
  </si>
  <si>
    <t>SUPPLY OF MATERIALS</t>
  </si>
  <si>
    <t>11365984-0001</t>
  </si>
  <si>
    <t>MACHOBS GLOBAL LINKS LTD</t>
  </si>
  <si>
    <t>TOTAL VAT PAYABLE</t>
  </si>
  <si>
    <t>WHT RATE</t>
  </si>
  <si>
    <t>WHT AMOUNT (N)</t>
  </si>
  <si>
    <t>21936174-0001</t>
  </si>
  <si>
    <t>A. IKE &amp; ASSOCIATES</t>
  </si>
  <si>
    <t>9 IGBODO STREET, GRA, PORT HARCOURT</t>
  </si>
  <si>
    <t>PROFESSIONAL SERVICES</t>
  </si>
  <si>
    <t>15632358-0001</t>
  </si>
  <si>
    <t>GREENS VILLE ROPES &amp; ACCESSORIES LTD</t>
  </si>
  <si>
    <t>31/1/2019</t>
  </si>
  <si>
    <t>15693672-0001</t>
  </si>
  <si>
    <t>SUPPLY OF STATIONARIES</t>
  </si>
  <si>
    <t>ADDITION SYSTEM TECHNOLOGY</t>
  </si>
  <si>
    <t>01258695-0001</t>
  </si>
  <si>
    <t>SC INDUSTRIAL GAS MANUFACTURERS LTD</t>
  </si>
  <si>
    <t>FGN-FIRS JAN 2019 VENDORS VALUE ADDED TAX</t>
  </si>
  <si>
    <t>FGN-FIRS JAN 2019 VENDORS WITHOLDING TAX</t>
  </si>
  <si>
    <t>RIRS JAN 2019 VENDORS WITHOLDING TAX</t>
  </si>
  <si>
    <t>FGN-FIRS FEB 2019 VENDORS VALUE ADDED TAX</t>
  </si>
  <si>
    <t>FGN-FIRS FEB 2019 VENDORS WITHOLDING TAX</t>
  </si>
  <si>
    <t>RIRS FEB 2019 VENDORS WITHOLDING TAX</t>
  </si>
  <si>
    <t>12578157-0001</t>
  </si>
  <si>
    <t>EMODOFF VENTURES NIG</t>
  </si>
  <si>
    <t>69 ABUJA LINE, MILE 3, PORT HARCOURT</t>
  </si>
  <si>
    <t>27/2/2019</t>
  </si>
  <si>
    <t>20/2/2019</t>
  </si>
  <si>
    <t>no tin</t>
  </si>
  <si>
    <t>JAY JAY FABRICATION</t>
  </si>
  <si>
    <t>17792697-0001</t>
  </si>
  <si>
    <t>INDUSTRIAL ROPES &amp; RIGGING LTD</t>
  </si>
  <si>
    <t>ELEME ONNE RD, PORT HARCOURT</t>
  </si>
  <si>
    <t>11569917-0001</t>
  </si>
  <si>
    <t>SI-ACO STEEL &amp; LOGISTICS COMPANY</t>
  </si>
  <si>
    <t>KM 17, PH/ABA EXPRESS RD, PORT HARCOURT</t>
  </si>
  <si>
    <t>01056712-0001</t>
  </si>
  <si>
    <t>C &amp; I LEASING PLC</t>
  </si>
  <si>
    <t>2 LEASING DRIVE, OFF BISOLA, LEKKI PHASE 1, LAGOS</t>
  </si>
  <si>
    <t>PROVISION OF EQUIPMENTS</t>
  </si>
  <si>
    <t>no contact number</t>
  </si>
  <si>
    <t>OMP LTD</t>
  </si>
  <si>
    <t>LAGOS</t>
  </si>
  <si>
    <t>RENTAGE</t>
  </si>
  <si>
    <t>WENEKAMA INTEGRATED SERVICES</t>
  </si>
  <si>
    <t>RIRS FEB 2019 VENDORS VALUE ADDED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</si>
</sst>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b/>
      <sz val="15"/>
      <name val="Maiandra GD"/>
      <family val="2"/>
    </font>
    <font>
      <b/>
      <u val="singleAccounting"/>
      <sz val="11"/>
      <name val="Maiandra GD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/>
    <xf numFmtId="43" fontId="6" fillId="0" borderId="1" xfId="1" applyFont="1" applyBorder="1" applyAlignment="1">
      <alignment wrapText="1"/>
    </xf>
    <xf numFmtId="43" fontId="0" fillId="0" borderId="0" xfId="0" applyNumberFormat="1"/>
    <xf numFmtId="0" fontId="6" fillId="0" borderId="1" xfId="0" applyFont="1" applyBorder="1"/>
    <xf numFmtId="43" fontId="6" fillId="0" borderId="1" xfId="1" applyFont="1" applyBorder="1" applyAlignment="1">
      <alignment horizontal="left"/>
    </xf>
    <xf numFmtId="0" fontId="6" fillId="0" borderId="1" xfId="1" applyNumberFormat="1" applyFont="1" applyBorder="1" applyAlignment="1"/>
    <xf numFmtId="43" fontId="6" fillId="0" borderId="1" xfId="1" applyFont="1" applyBorder="1" applyAlignment="1">
      <alignment horizontal="left" wrapText="1"/>
    </xf>
    <xf numFmtId="0" fontId="6" fillId="0" borderId="0" xfId="0" applyFont="1"/>
    <xf numFmtId="0" fontId="6" fillId="0" borderId="1" xfId="0" applyFont="1" applyBorder="1" applyAlignment="1">
      <alignment horizontal="left" vertical="center"/>
    </xf>
    <xf numFmtId="43" fontId="6" fillId="0" borderId="0" xfId="0" applyNumberFormat="1" applyFont="1"/>
    <xf numFmtId="0" fontId="7" fillId="0" borderId="1" xfId="0" applyFont="1" applyBorder="1"/>
    <xf numFmtId="43" fontId="8" fillId="0" borderId="1" xfId="1" applyFont="1" applyBorder="1"/>
    <xf numFmtId="43" fontId="8" fillId="0" borderId="1" xfId="1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/>
    <xf numFmtId="43" fontId="8" fillId="0" borderId="0" xfId="1" applyFont="1" applyBorder="1"/>
    <xf numFmtId="0" fontId="2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2" fillId="0" borderId="0" xfId="0" applyNumberFormat="1" applyFont="1" applyAlignment="1">
      <alignment wrapText="1"/>
    </xf>
    <xf numFmtId="43" fontId="8" fillId="0" borderId="1" xfId="0" applyNumberFormat="1" applyFont="1" applyBorder="1"/>
    <xf numFmtId="43" fontId="8" fillId="0" borderId="0" xfId="0" applyNumberFormat="1" applyFont="1" applyBorder="1"/>
    <xf numFmtId="43" fontId="8" fillId="0" borderId="0" xfId="0" applyNumberFormat="1" applyFont="1" applyBorder="1" applyAlignment="1">
      <alignment wrapText="1"/>
    </xf>
    <xf numFmtId="43" fontId="2" fillId="0" borderId="0" xfId="1" applyFont="1"/>
    <xf numFmtId="43" fontId="0" fillId="0" borderId="0" xfId="1" applyFont="1"/>
    <xf numFmtId="43" fontId="2" fillId="0" borderId="1" xfId="1" applyFont="1" applyBorder="1" applyAlignment="1"/>
    <xf numFmtId="43" fontId="9" fillId="0" borderId="0" xfId="0" applyNumberFormat="1" applyFont="1"/>
    <xf numFmtId="0" fontId="9" fillId="0" borderId="0" xfId="0" applyFont="1"/>
    <xf numFmtId="0" fontId="6" fillId="0" borderId="1" xfId="0" applyNumberFormat="1" applyFont="1" applyBorder="1" applyAlignment="1"/>
    <xf numFmtId="43" fontId="2" fillId="0" borderId="1" xfId="0" applyNumberFormat="1" applyFont="1" applyBorder="1" applyAlignment="1">
      <alignment wrapText="1"/>
    </xf>
    <xf numFmtId="43" fontId="6" fillId="0" borderId="1" xfId="0" applyNumberFormat="1" applyFont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8" fillId="0" borderId="1" xfId="0" applyFont="1" applyBorder="1" applyAlignment="1">
      <alignment wrapText="1"/>
    </xf>
    <xf numFmtId="43" fontId="6" fillId="2" borderId="1" xfId="1" applyFont="1" applyFill="1" applyBorder="1"/>
    <xf numFmtId="43" fontId="6" fillId="2" borderId="1" xfId="0" applyNumberFormat="1" applyFont="1" applyFill="1" applyBorder="1" applyAlignment="1">
      <alignment wrapText="1"/>
    </xf>
    <xf numFmtId="0" fontId="6" fillId="0" borderId="1" xfId="1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43" fontId="6" fillId="2" borderId="1" xfId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9" workbookViewId="0">
      <selection activeCell="A32" sqref="A32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35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>
        <v>43709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f t="shared" ref="I4:I10" si="0">G4*5%</f>
        <v>10925</v>
      </c>
    </row>
    <row r="5" spans="1:11" s="51" customFormat="1" ht="30" x14ac:dyDescent="0.25">
      <c r="A5" s="10">
        <v>2</v>
      </c>
      <c r="B5" s="11" t="s">
        <v>29</v>
      </c>
      <c r="C5" s="10" t="s">
        <v>27</v>
      </c>
      <c r="D5" s="12" t="s">
        <v>28</v>
      </c>
      <c r="E5" s="13" t="s">
        <v>16</v>
      </c>
      <c r="F5" s="10" t="s">
        <v>17</v>
      </c>
      <c r="G5" s="14">
        <v>697500</v>
      </c>
      <c r="H5" s="49">
        <v>0.05</v>
      </c>
      <c r="I5" s="14">
        <f t="shared" si="0"/>
        <v>34875</v>
      </c>
      <c r="J5" s="50"/>
    </row>
    <row r="6" spans="1:11" customFormat="1" ht="25.5" customHeight="1" x14ac:dyDescent="0.25">
      <c r="A6" s="10">
        <v>3</v>
      </c>
      <c r="B6" s="17">
        <v>43476</v>
      </c>
      <c r="C6" s="24" t="s">
        <v>14</v>
      </c>
      <c r="D6" s="18" t="s">
        <v>15</v>
      </c>
      <c r="E6" s="19" t="s">
        <v>16</v>
      </c>
      <c r="F6" s="24" t="s">
        <v>17</v>
      </c>
      <c r="G6" s="25">
        <v>2480000</v>
      </c>
      <c r="H6" s="26">
        <v>0.05</v>
      </c>
      <c r="I6" s="27">
        <f t="shared" si="0"/>
        <v>124000</v>
      </c>
      <c r="K6" s="23"/>
    </row>
    <row r="7" spans="1:11" s="28" customFormat="1" ht="30" x14ac:dyDescent="0.25">
      <c r="A7" s="10">
        <v>4</v>
      </c>
      <c r="B7" s="17">
        <v>43647</v>
      </c>
      <c r="C7" s="29" t="s">
        <v>30</v>
      </c>
      <c r="D7" s="18" t="s">
        <v>32</v>
      </c>
      <c r="E7" s="19" t="s">
        <v>16</v>
      </c>
      <c r="F7" s="24" t="s">
        <v>31</v>
      </c>
      <c r="G7" s="20">
        <v>4380</v>
      </c>
      <c r="H7" s="22">
        <v>0.05</v>
      </c>
      <c r="I7" s="20">
        <f>G7*5%</f>
        <v>219</v>
      </c>
      <c r="J7" s="30"/>
    </row>
    <row r="8" spans="1:11" s="28" customFormat="1" ht="31.5" customHeight="1" x14ac:dyDescent="0.25">
      <c r="A8" s="10">
        <v>5</v>
      </c>
      <c r="B8" s="17">
        <v>43647</v>
      </c>
      <c r="C8" s="29" t="s">
        <v>33</v>
      </c>
      <c r="D8" s="18" t="s">
        <v>34</v>
      </c>
      <c r="E8" s="19" t="s">
        <v>16</v>
      </c>
      <c r="F8" s="24" t="s">
        <v>17</v>
      </c>
      <c r="G8" s="20">
        <v>80000</v>
      </c>
      <c r="H8" s="22">
        <v>0.05</v>
      </c>
      <c r="I8" s="20">
        <f>G8*5%</f>
        <v>4000</v>
      </c>
      <c r="J8" s="30"/>
    </row>
    <row r="9" spans="1:11" s="28" customFormat="1" ht="31.5" customHeight="1" x14ac:dyDescent="0.25">
      <c r="A9" s="10">
        <v>6</v>
      </c>
      <c r="B9" s="17" t="s">
        <v>29</v>
      </c>
      <c r="C9" s="29" t="s">
        <v>33</v>
      </c>
      <c r="D9" s="18" t="s">
        <v>34</v>
      </c>
      <c r="E9" s="19" t="s">
        <v>16</v>
      </c>
      <c r="F9" s="24" t="s">
        <v>17</v>
      </c>
      <c r="G9" s="20">
        <v>80000</v>
      </c>
      <c r="H9" s="22">
        <v>0.05</v>
      </c>
      <c r="I9" s="20">
        <f>G9*5%</f>
        <v>4000</v>
      </c>
      <c r="J9" s="30"/>
    </row>
    <row r="10" spans="1:11" customFormat="1" ht="30.75" customHeight="1" x14ac:dyDescent="0.25">
      <c r="A10" s="10">
        <v>7</v>
      </c>
      <c r="B10" s="17">
        <v>43709</v>
      </c>
      <c r="C10" s="24" t="s">
        <v>18</v>
      </c>
      <c r="D10" s="18" t="s">
        <v>19</v>
      </c>
      <c r="E10" s="18" t="s">
        <v>16</v>
      </c>
      <c r="F10" s="24" t="s">
        <v>17</v>
      </c>
      <c r="G10" s="20">
        <v>108000</v>
      </c>
      <c r="H10" s="20">
        <v>0.05</v>
      </c>
      <c r="I10" s="22">
        <f t="shared" si="0"/>
        <v>5400</v>
      </c>
      <c r="J10" s="28"/>
      <c r="K10" s="28"/>
    </row>
    <row r="11" spans="1:11" ht="21" x14ac:dyDescent="0.4">
      <c r="A11" s="10"/>
      <c r="B11" s="11"/>
      <c r="C11" s="10"/>
      <c r="D11" s="31" t="s">
        <v>20</v>
      </c>
      <c r="E11" s="10"/>
      <c r="F11" s="10"/>
      <c r="G11" s="32">
        <f>SUM(G4:G10)</f>
        <v>3668380</v>
      </c>
      <c r="H11" s="12"/>
      <c r="I11" s="33">
        <f>SUM(I4:I10)</f>
        <v>183419</v>
      </c>
    </row>
    <row r="12" spans="1:11" ht="21" x14ac:dyDescent="0.4">
      <c r="A12" s="34"/>
      <c r="C12" s="34"/>
      <c r="D12" s="35"/>
      <c r="E12" s="34"/>
      <c r="F12" s="34"/>
      <c r="G12" s="36"/>
      <c r="H12" s="37"/>
      <c r="I12" s="38"/>
      <c r="J12" s="39"/>
    </row>
    <row r="13" spans="1:11" x14ac:dyDescent="0.25">
      <c r="A13" s="34"/>
      <c r="B13" s="40"/>
      <c r="C13" s="34"/>
      <c r="D13" s="37"/>
      <c r="E13" s="41"/>
      <c r="F13" s="34"/>
      <c r="G13" s="42"/>
      <c r="H13" s="42"/>
      <c r="I13" s="42"/>
      <c r="J13" s="39"/>
    </row>
    <row r="14" spans="1:11" ht="20.25" x14ac:dyDescent="0.3">
      <c r="D14" s="2" t="s">
        <v>0</v>
      </c>
      <c r="E14" s="2"/>
      <c r="G14" s="39"/>
      <c r="I14" s="43"/>
    </row>
    <row r="15" spans="1:11" ht="18" x14ac:dyDescent="0.25">
      <c r="D15" s="4" t="s">
        <v>36</v>
      </c>
      <c r="E15" s="4"/>
      <c r="I15" s="3"/>
    </row>
    <row r="16" spans="1:11" ht="30" x14ac:dyDescent="0.25">
      <c r="A16" s="5" t="s">
        <v>1</v>
      </c>
      <c r="B16" s="6" t="s">
        <v>2</v>
      </c>
      <c r="C16" s="7" t="s">
        <v>3</v>
      </c>
      <c r="D16" s="6" t="s">
        <v>4</v>
      </c>
      <c r="E16" s="6" t="s">
        <v>5</v>
      </c>
      <c r="F16" s="5" t="s">
        <v>6</v>
      </c>
      <c r="G16" s="8" t="s">
        <v>7</v>
      </c>
      <c r="H16" s="9" t="s">
        <v>21</v>
      </c>
      <c r="I16" s="9" t="s">
        <v>22</v>
      </c>
      <c r="J16" s="39"/>
    </row>
    <row r="17" spans="1:11" ht="30" x14ac:dyDescent="0.25">
      <c r="A17" s="10">
        <v>1</v>
      </c>
      <c r="B17" s="11">
        <v>43709</v>
      </c>
      <c r="C17" s="10" t="s">
        <v>10</v>
      </c>
      <c r="D17" s="12" t="s">
        <v>11</v>
      </c>
      <c r="E17" s="13" t="s">
        <v>12</v>
      </c>
      <c r="F17" s="12" t="s">
        <v>13</v>
      </c>
      <c r="G17" s="14">
        <v>218500</v>
      </c>
      <c r="H17" s="15">
        <v>0.05</v>
      </c>
      <c r="I17" s="16">
        <f t="shared" ref="I17" si="1">G17*5%</f>
        <v>10925</v>
      </c>
    </row>
    <row r="18" spans="1:11" s="51" customFormat="1" ht="30" x14ac:dyDescent="0.25">
      <c r="A18" s="10">
        <v>2</v>
      </c>
      <c r="B18" s="11" t="s">
        <v>29</v>
      </c>
      <c r="C18" s="10" t="s">
        <v>27</v>
      </c>
      <c r="D18" s="12" t="s">
        <v>28</v>
      </c>
      <c r="E18" s="13" t="s">
        <v>16</v>
      </c>
      <c r="F18" s="10" t="s">
        <v>17</v>
      </c>
      <c r="G18" s="14">
        <v>697500</v>
      </c>
      <c r="H18" s="49">
        <v>0.05</v>
      </c>
      <c r="I18" s="14">
        <f t="shared" ref="I18:I23" si="2">G18*5%</f>
        <v>34875</v>
      </c>
      <c r="J18" s="50"/>
    </row>
    <row r="19" spans="1:11" s="28" customFormat="1" ht="30" x14ac:dyDescent="0.25">
      <c r="A19" s="10">
        <v>3</v>
      </c>
      <c r="B19" s="17">
        <v>43647</v>
      </c>
      <c r="C19" s="29" t="s">
        <v>30</v>
      </c>
      <c r="D19" s="18" t="s">
        <v>32</v>
      </c>
      <c r="E19" s="19" t="s">
        <v>16</v>
      </c>
      <c r="F19" s="24" t="s">
        <v>31</v>
      </c>
      <c r="G19" s="20">
        <v>4380</v>
      </c>
      <c r="H19" s="22">
        <v>0.05</v>
      </c>
      <c r="I19" s="20">
        <f>G19*5%</f>
        <v>219</v>
      </c>
      <c r="J19" s="30"/>
    </row>
    <row r="20" spans="1:11" s="28" customFormat="1" ht="31.5" customHeight="1" x14ac:dyDescent="0.25">
      <c r="A20" s="10">
        <v>4</v>
      </c>
      <c r="B20" s="17">
        <v>43647</v>
      </c>
      <c r="C20" s="29" t="s">
        <v>33</v>
      </c>
      <c r="D20" s="18" t="s">
        <v>34</v>
      </c>
      <c r="E20" s="19" t="s">
        <v>16</v>
      </c>
      <c r="F20" s="24" t="s">
        <v>17</v>
      </c>
      <c r="G20" s="20">
        <v>80000</v>
      </c>
      <c r="H20" s="22">
        <v>0.05</v>
      </c>
      <c r="I20" s="20">
        <f>G20*5%</f>
        <v>4000</v>
      </c>
      <c r="J20" s="30"/>
    </row>
    <row r="21" spans="1:11" s="28" customFormat="1" ht="31.5" customHeight="1" x14ac:dyDescent="0.25">
      <c r="A21" s="10">
        <v>5</v>
      </c>
      <c r="B21" s="17" t="s">
        <v>29</v>
      </c>
      <c r="C21" s="29" t="s">
        <v>33</v>
      </c>
      <c r="D21" s="18" t="s">
        <v>34</v>
      </c>
      <c r="E21" s="19" t="s">
        <v>16</v>
      </c>
      <c r="F21" s="24" t="s">
        <v>17</v>
      </c>
      <c r="G21" s="20">
        <v>80000</v>
      </c>
      <c r="H21" s="22">
        <v>0.05</v>
      </c>
      <c r="I21" s="20">
        <f>G21*5%</f>
        <v>4000</v>
      </c>
      <c r="J21" s="30"/>
    </row>
    <row r="22" spans="1:11" customFormat="1" ht="25.5" customHeight="1" x14ac:dyDescent="0.25">
      <c r="A22" s="10">
        <v>6</v>
      </c>
      <c r="B22" s="17">
        <v>43476</v>
      </c>
      <c r="C22" s="24" t="s">
        <v>14</v>
      </c>
      <c r="D22" s="18" t="s">
        <v>15</v>
      </c>
      <c r="E22" s="19" t="s">
        <v>16</v>
      </c>
      <c r="F22" s="24" t="s">
        <v>17</v>
      </c>
      <c r="G22" s="25">
        <v>2480000</v>
      </c>
      <c r="H22" s="26">
        <v>0.05</v>
      </c>
      <c r="I22" s="27">
        <f t="shared" si="2"/>
        <v>124000</v>
      </c>
      <c r="K22" s="23"/>
    </row>
    <row r="23" spans="1:11" customFormat="1" ht="30.75" customHeight="1" x14ac:dyDescent="0.25">
      <c r="A23" s="10">
        <v>7</v>
      </c>
      <c r="B23" s="17">
        <v>43709</v>
      </c>
      <c r="C23" s="24" t="s">
        <v>18</v>
      </c>
      <c r="D23" s="18" t="s">
        <v>19</v>
      </c>
      <c r="E23" s="18" t="s">
        <v>16</v>
      </c>
      <c r="F23" s="24" t="s">
        <v>17</v>
      </c>
      <c r="G23" s="20">
        <v>108000</v>
      </c>
      <c r="H23" s="20">
        <v>0.05</v>
      </c>
      <c r="I23" s="22">
        <f t="shared" si="2"/>
        <v>5400</v>
      </c>
      <c r="J23" s="28"/>
      <c r="K23" s="28"/>
    </row>
    <row r="24" spans="1:11" ht="17.25" x14ac:dyDescent="0.4">
      <c r="A24" s="10"/>
      <c r="B24" s="10"/>
      <c r="C24" s="10"/>
      <c r="D24" s="10"/>
      <c r="E24" s="10"/>
      <c r="F24" s="10"/>
      <c r="G24" s="44">
        <f>SUM(G17:G23)</f>
        <v>3668380</v>
      </c>
      <c r="H24" s="12"/>
      <c r="I24" s="44">
        <f>SUM(I17:I23)</f>
        <v>183419</v>
      </c>
    </row>
    <row r="27" spans="1:11" ht="17.25" x14ac:dyDescent="0.4">
      <c r="A27" s="34"/>
      <c r="B27" s="34"/>
      <c r="C27" s="34"/>
      <c r="D27" s="34"/>
      <c r="E27" s="34"/>
      <c r="F27" s="34"/>
      <c r="G27" s="45"/>
      <c r="H27" s="37"/>
      <c r="I27" s="46"/>
      <c r="J27" s="39"/>
    </row>
    <row r="28" spans="1:11" x14ac:dyDescent="0.25">
      <c r="G28" s="39"/>
      <c r="I28" s="43"/>
      <c r="J28" s="39"/>
    </row>
    <row r="29" spans="1:11" ht="20.25" x14ac:dyDescent="0.3">
      <c r="D29" s="2" t="s">
        <v>0</v>
      </c>
      <c r="E29" s="2"/>
      <c r="I29" s="39"/>
    </row>
    <row r="30" spans="1:11" ht="18" x14ac:dyDescent="0.25">
      <c r="D30" s="4" t="s">
        <v>37</v>
      </c>
      <c r="E30" s="4"/>
    </row>
    <row r="31" spans="1:11" ht="30" x14ac:dyDescent="0.25">
      <c r="A31" s="5" t="s">
        <v>1</v>
      </c>
      <c r="B31" s="6" t="s">
        <v>2</v>
      </c>
      <c r="C31" s="7" t="s">
        <v>3</v>
      </c>
      <c r="D31" s="6" t="s">
        <v>4</v>
      </c>
      <c r="E31" s="6" t="s">
        <v>5</v>
      </c>
      <c r="F31" s="5" t="s">
        <v>6</v>
      </c>
      <c r="G31" s="8" t="s">
        <v>7</v>
      </c>
      <c r="H31" s="9" t="s">
        <v>21</v>
      </c>
      <c r="I31" s="9" t="s">
        <v>22</v>
      </c>
    </row>
    <row r="32" spans="1:11" customFormat="1" ht="30" x14ac:dyDescent="0.25">
      <c r="A32" s="24">
        <v>1</v>
      </c>
      <c r="B32" s="17">
        <v>43709</v>
      </c>
      <c r="C32" s="24" t="s">
        <v>23</v>
      </c>
      <c r="D32" s="18" t="s">
        <v>24</v>
      </c>
      <c r="E32" s="19" t="s">
        <v>25</v>
      </c>
      <c r="F32" s="18" t="s">
        <v>26</v>
      </c>
      <c r="G32" s="20">
        <v>60000</v>
      </c>
      <c r="H32" s="21">
        <v>0.1</v>
      </c>
      <c r="I32" s="20">
        <f>G32*10%</f>
        <v>6000</v>
      </c>
      <c r="J32" s="48"/>
    </row>
    <row r="33" spans="1:9" ht="17.25" x14ac:dyDescent="0.4">
      <c r="A33" s="10"/>
      <c r="B33" s="10"/>
      <c r="C33" s="10"/>
      <c r="D33" s="10"/>
      <c r="E33" s="10"/>
      <c r="F33" s="10"/>
      <c r="G33" s="32">
        <f>SUM(G32)</f>
        <v>60000</v>
      </c>
      <c r="H33" s="12"/>
      <c r="I33" s="44">
        <f>SUM(I32)</f>
        <v>6000</v>
      </c>
    </row>
    <row r="34" spans="1:9" x14ac:dyDescent="0.25">
      <c r="G34" s="47"/>
    </row>
    <row r="35" spans="1:9" x14ac:dyDescent="0.25">
      <c r="G35" s="47"/>
      <c r="I35" s="39"/>
    </row>
    <row r="36" spans="1:9" x14ac:dyDescent="0.25">
      <c r="E36" s="47"/>
      <c r="G36" s="47"/>
      <c r="H36" s="1"/>
    </row>
    <row r="37" spans="1:9" x14ac:dyDescent="0.25">
      <c r="I3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C25" workbookViewId="0">
      <selection activeCell="I31" sqref="I31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38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>
        <v>43801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v>10925</v>
      </c>
      <c r="J4" s="39"/>
    </row>
    <row r="5" spans="1:11" customFormat="1" ht="30" x14ac:dyDescent="0.25">
      <c r="A5" s="24">
        <v>2</v>
      </c>
      <c r="B5" s="17">
        <v>43801</v>
      </c>
      <c r="C5" s="24" t="s">
        <v>48</v>
      </c>
      <c r="D5" s="18" t="s">
        <v>49</v>
      </c>
      <c r="E5" s="19" t="s">
        <v>50</v>
      </c>
      <c r="F5" s="24" t="s">
        <v>17</v>
      </c>
      <c r="G5" s="20">
        <v>20000</v>
      </c>
      <c r="H5" s="26">
        <v>0.05</v>
      </c>
      <c r="I5" s="54">
        <f t="shared" ref="I5" si="0">G5*5%</f>
        <v>1000</v>
      </c>
    </row>
    <row r="6" spans="1:11" customFormat="1" ht="36.75" customHeight="1" x14ac:dyDescent="0.25">
      <c r="A6" s="10">
        <v>3</v>
      </c>
      <c r="B6" s="17" t="s">
        <v>44</v>
      </c>
      <c r="C6" s="24" t="s">
        <v>41</v>
      </c>
      <c r="D6" s="18" t="s">
        <v>42</v>
      </c>
      <c r="E6" s="19" t="s">
        <v>43</v>
      </c>
      <c r="F6" s="18" t="s">
        <v>17</v>
      </c>
      <c r="G6" s="20">
        <v>156660</v>
      </c>
      <c r="H6" s="52">
        <v>0.05</v>
      </c>
      <c r="I6" s="53">
        <f>G6*5%</f>
        <v>7833</v>
      </c>
    </row>
    <row r="7" spans="1:11" customFormat="1" ht="29.25" customHeight="1" x14ac:dyDescent="0.25">
      <c r="A7" s="24">
        <v>4</v>
      </c>
      <c r="B7" s="17">
        <v>43801</v>
      </c>
      <c r="C7" s="24" t="s">
        <v>51</v>
      </c>
      <c r="D7" s="18" t="s">
        <v>52</v>
      </c>
      <c r="E7" s="19" t="s">
        <v>53</v>
      </c>
      <c r="F7" s="24" t="s">
        <v>17</v>
      </c>
      <c r="G7" s="59">
        <f>142850</f>
        <v>142850</v>
      </c>
      <c r="H7" s="59">
        <v>0.05</v>
      </c>
      <c r="I7" s="60">
        <f>G7*5%</f>
        <v>7142.5</v>
      </c>
    </row>
    <row r="8" spans="1:11" customFormat="1" ht="30" x14ac:dyDescent="0.25">
      <c r="A8" s="10">
        <v>5</v>
      </c>
      <c r="B8" s="17">
        <v>43801</v>
      </c>
      <c r="C8" s="24" t="s">
        <v>54</v>
      </c>
      <c r="D8" s="18" t="s">
        <v>55</v>
      </c>
      <c r="E8" s="19" t="s">
        <v>56</v>
      </c>
      <c r="F8" s="24" t="s">
        <v>57</v>
      </c>
      <c r="G8" s="20">
        <v>2415000</v>
      </c>
      <c r="H8" s="21">
        <v>0.05</v>
      </c>
      <c r="I8" s="22">
        <f t="shared" ref="I8" si="1">G8*5%</f>
        <v>120750</v>
      </c>
      <c r="J8" s="48"/>
    </row>
    <row r="9" spans="1:11" customFormat="1" ht="30.75" customHeight="1" x14ac:dyDescent="0.25">
      <c r="A9" s="24">
        <v>6</v>
      </c>
      <c r="B9" s="17">
        <v>43771</v>
      </c>
      <c r="C9" s="24" t="s">
        <v>18</v>
      </c>
      <c r="D9" s="18" t="s">
        <v>19</v>
      </c>
      <c r="E9" s="18" t="s">
        <v>16</v>
      </c>
      <c r="F9" s="24" t="s">
        <v>17</v>
      </c>
      <c r="G9" s="20">
        <v>103645.21</v>
      </c>
      <c r="H9" s="20">
        <v>0.05</v>
      </c>
      <c r="I9" s="22">
        <f t="shared" ref="I9" si="2">G9*5%</f>
        <v>5182.2605000000003</v>
      </c>
      <c r="J9" s="28"/>
      <c r="K9" s="28"/>
    </row>
    <row r="10" spans="1:11" ht="21" x14ac:dyDescent="0.4">
      <c r="A10" s="10"/>
      <c r="B10" s="11"/>
      <c r="C10" s="10"/>
      <c r="D10" s="31" t="s">
        <v>20</v>
      </c>
      <c r="E10" s="10"/>
      <c r="F10" s="10"/>
      <c r="G10" s="32">
        <f>SUM(G4:G9)</f>
        <v>3056655.21</v>
      </c>
      <c r="H10" s="12"/>
      <c r="I10" s="33">
        <f>SUM(I4:I9)</f>
        <v>152832.7605</v>
      </c>
    </row>
    <row r="11" spans="1:11" ht="21" x14ac:dyDescent="0.4">
      <c r="A11" s="34"/>
      <c r="C11" s="34"/>
      <c r="D11" s="35"/>
      <c r="E11" s="34"/>
      <c r="F11" s="34"/>
      <c r="G11" s="36"/>
      <c r="H11" s="37"/>
      <c r="I11" s="38"/>
      <c r="J11" s="39"/>
    </row>
    <row r="12" spans="1:11" x14ac:dyDescent="0.25">
      <c r="A12" s="34"/>
      <c r="B12" s="40"/>
      <c r="C12" s="34"/>
      <c r="D12" s="37"/>
      <c r="E12" s="41"/>
      <c r="F12" s="34"/>
      <c r="G12" s="42"/>
      <c r="H12" s="42"/>
      <c r="I12" s="42"/>
      <c r="J12" s="39"/>
    </row>
    <row r="13" spans="1:11" ht="20.25" x14ac:dyDescent="0.3">
      <c r="D13" s="2" t="s">
        <v>0</v>
      </c>
      <c r="E13" s="2"/>
      <c r="G13" s="39"/>
      <c r="I13" s="43"/>
    </row>
    <row r="14" spans="1:11" ht="18" x14ac:dyDescent="0.25">
      <c r="D14" s="4" t="s">
        <v>39</v>
      </c>
      <c r="E14" s="4"/>
      <c r="I14" s="3"/>
    </row>
    <row r="15" spans="1:11" ht="30" x14ac:dyDescent="0.25">
      <c r="A15" s="5" t="s">
        <v>1</v>
      </c>
      <c r="B15" s="6" t="s">
        <v>2</v>
      </c>
      <c r="C15" s="7" t="s">
        <v>3</v>
      </c>
      <c r="D15" s="6" t="s">
        <v>4</v>
      </c>
      <c r="E15" s="6" t="s">
        <v>5</v>
      </c>
      <c r="F15" s="5" t="s">
        <v>6</v>
      </c>
      <c r="G15" s="8" t="s">
        <v>7</v>
      </c>
      <c r="H15" s="9" t="s">
        <v>21</v>
      </c>
      <c r="I15" s="9" t="s">
        <v>22</v>
      </c>
      <c r="J15" s="39"/>
    </row>
    <row r="16" spans="1:11" ht="30" x14ac:dyDescent="0.25">
      <c r="A16" s="10">
        <v>1</v>
      </c>
      <c r="B16" s="11">
        <v>43801</v>
      </c>
      <c r="C16" s="10" t="s">
        <v>10</v>
      </c>
      <c r="D16" s="12" t="s">
        <v>11</v>
      </c>
      <c r="E16" s="13" t="s">
        <v>12</v>
      </c>
      <c r="F16" s="12" t="s">
        <v>13</v>
      </c>
      <c r="G16" s="14">
        <v>218500</v>
      </c>
      <c r="H16" s="15">
        <v>0.05</v>
      </c>
      <c r="I16" s="16">
        <v>10925</v>
      </c>
      <c r="J16" s="39"/>
    </row>
    <row r="17" spans="1:11" customFormat="1" ht="30" x14ac:dyDescent="0.25">
      <c r="A17" s="24">
        <v>2</v>
      </c>
      <c r="B17" s="17">
        <v>43801</v>
      </c>
      <c r="C17" s="24" t="s">
        <v>48</v>
      </c>
      <c r="D17" s="18" t="s">
        <v>49</v>
      </c>
      <c r="E17" s="19" t="s">
        <v>50</v>
      </c>
      <c r="F17" s="24" t="s">
        <v>17</v>
      </c>
      <c r="G17" s="20">
        <v>20000</v>
      </c>
      <c r="H17" s="26">
        <v>0.05</v>
      </c>
      <c r="I17" s="54">
        <f t="shared" ref="I17" si="3">G17*5%</f>
        <v>1000</v>
      </c>
    </row>
    <row r="18" spans="1:11" customFormat="1" ht="30" x14ac:dyDescent="0.25">
      <c r="A18" s="10">
        <v>3</v>
      </c>
      <c r="B18" s="17">
        <v>43801</v>
      </c>
      <c r="C18" s="24" t="s">
        <v>54</v>
      </c>
      <c r="D18" s="18" t="s">
        <v>55</v>
      </c>
      <c r="E18" s="19" t="s">
        <v>56</v>
      </c>
      <c r="F18" s="24" t="s">
        <v>57</v>
      </c>
      <c r="G18" s="20">
        <v>2415000</v>
      </c>
      <c r="H18" s="21">
        <v>0.05</v>
      </c>
      <c r="I18" s="22">
        <f t="shared" ref="I18:I19" si="4">G18*5%</f>
        <v>120750</v>
      </c>
      <c r="J18" s="48"/>
    </row>
    <row r="19" spans="1:11" customFormat="1" ht="30.75" customHeight="1" x14ac:dyDescent="0.25">
      <c r="A19" s="24">
        <v>4</v>
      </c>
      <c r="B19" s="17">
        <v>43771</v>
      </c>
      <c r="C19" s="24" t="s">
        <v>18</v>
      </c>
      <c r="D19" s="18" t="s">
        <v>19</v>
      </c>
      <c r="E19" s="18" t="s">
        <v>16</v>
      </c>
      <c r="F19" s="24" t="s">
        <v>17</v>
      </c>
      <c r="G19" s="20">
        <v>103645.21</v>
      </c>
      <c r="H19" s="20">
        <v>0.05</v>
      </c>
      <c r="I19" s="22">
        <f t="shared" si="4"/>
        <v>5182.2605000000003</v>
      </c>
      <c r="J19" s="28"/>
      <c r="K19" s="28"/>
    </row>
    <row r="20" spans="1:11" ht="17.25" x14ac:dyDescent="0.4">
      <c r="A20" s="10"/>
      <c r="B20" s="10"/>
      <c r="C20" s="10"/>
      <c r="D20" s="10"/>
      <c r="E20" s="10"/>
      <c r="F20" s="10"/>
      <c r="G20" s="44">
        <f>SUM(G16:G19)</f>
        <v>2757145.21</v>
      </c>
      <c r="H20" s="12"/>
      <c r="I20" s="44">
        <f>SUM(I16:I19)</f>
        <v>137857.2605</v>
      </c>
    </row>
    <row r="23" spans="1:11" ht="17.25" x14ac:dyDescent="0.4">
      <c r="A23" s="34"/>
      <c r="B23" s="34"/>
      <c r="C23" s="34"/>
      <c r="D23" s="34"/>
      <c r="E23" s="34"/>
      <c r="F23" s="34"/>
      <c r="G23" s="45"/>
      <c r="H23" s="37"/>
      <c r="I23" s="46"/>
      <c r="J23" s="39"/>
    </row>
    <row r="24" spans="1:11" x14ac:dyDescent="0.25">
      <c r="G24" s="39"/>
      <c r="I24" s="43"/>
      <c r="J24" s="39"/>
    </row>
    <row r="25" spans="1:11" ht="20.25" x14ac:dyDescent="0.3">
      <c r="D25" s="2" t="s">
        <v>0</v>
      </c>
      <c r="E25" s="2"/>
      <c r="I25" s="39"/>
    </row>
    <row r="26" spans="1:11" ht="18" x14ac:dyDescent="0.25">
      <c r="D26" s="4" t="s">
        <v>40</v>
      </c>
      <c r="E26" s="4"/>
    </row>
    <row r="27" spans="1:11" ht="30" x14ac:dyDescent="0.25">
      <c r="A27" s="5" t="s">
        <v>1</v>
      </c>
      <c r="B27" s="6" t="s">
        <v>2</v>
      </c>
      <c r="C27" s="7" t="s">
        <v>3</v>
      </c>
      <c r="D27" s="6" t="s">
        <v>4</v>
      </c>
      <c r="E27" s="6" t="s">
        <v>5</v>
      </c>
      <c r="F27" s="5" t="s">
        <v>6</v>
      </c>
      <c r="G27" s="8" t="s">
        <v>7</v>
      </c>
      <c r="H27" s="9" t="s">
        <v>21</v>
      </c>
      <c r="I27" s="9" t="s">
        <v>22</v>
      </c>
    </row>
    <row r="28" spans="1:11" customFormat="1" ht="30" x14ac:dyDescent="0.25">
      <c r="A28" s="24">
        <v>1</v>
      </c>
      <c r="B28" s="17">
        <v>43801</v>
      </c>
      <c r="C28" s="24" t="s">
        <v>23</v>
      </c>
      <c r="D28" s="18" t="s">
        <v>24</v>
      </c>
      <c r="E28" s="19" t="s">
        <v>25</v>
      </c>
      <c r="F28" s="18" t="s">
        <v>26</v>
      </c>
      <c r="G28" s="20">
        <v>100000</v>
      </c>
      <c r="H28" s="61">
        <v>0.1</v>
      </c>
      <c r="I28" s="20">
        <f>G28*10%</f>
        <v>10000</v>
      </c>
      <c r="J28" s="48"/>
    </row>
    <row r="29" spans="1:11" customFormat="1" ht="36.75" customHeight="1" x14ac:dyDescent="0.25">
      <c r="A29" s="24">
        <v>2</v>
      </c>
      <c r="B29" s="17" t="s">
        <v>44</v>
      </c>
      <c r="C29" s="24" t="s">
        <v>41</v>
      </c>
      <c r="D29" s="18" t="s">
        <v>42</v>
      </c>
      <c r="E29" s="19" t="s">
        <v>43</v>
      </c>
      <c r="F29" s="18" t="s">
        <v>17</v>
      </c>
      <c r="G29" s="20">
        <v>156660</v>
      </c>
      <c r="H29" s="62">
        <v>0.05</v>
      </c>
      <c r="I29" s="53">
        <f>G29*5%</f>
        <v>7833</v>
      </c>
    </row>
    <row r="30" spans="1:11" customFormat="1" ht="29.25" customHeight="1" x14ac:dyDescent="0.25">
      <c r="A30" s="24">
        <v>3</v>
      </c>
      <c r="B30" s="17">
        <v>43801</v>
      </c>
      <c r="C30" s="24" t="s">
        <v>51</v>
      </c>
      <c r="D30" s="18" t="s">
        <v>52</v>
      </c>
      <c r="E30" s="19" t="s">
        <v>53</v>
      </c>
      <c r="F30" s="24" t="s">
        <v>17</v>
      </c>
      <c r="G30" s="59">
        <f>142850</f>
        <v>142850</v>
      </c>
      <c r="H30" s="63">
        <v>0.05</v>
      </c>
      <c r="I30" s="60">
        <f>G30*5%</f>
        <v>7142.5</v>
      </c>
    </row>
    <row r="31" spans="1:11" ht="17.25" x14ac:dyDescent="0.4">
      <c r="A31" s="5"/>
      <c r="B31" s="5"/>
      <c r="C31" s="5"/>
      <c r="D31" s="5"/>
      <c r="E31" s="5"/>
      <c r="F31" s="5"/>
      <c r="G31" s="32">
        <f>SUM(G28:G30)</f>
        <v>399510</v>
      </c>
      <c r="H31" s="58"/>
      <c r="I31" s="44">
        <f>SUM(I28:I30)</f>
        <v>24975.5</v>
      </c>
    </row>
    <row r="32" spans="1:11" x14ac:dyDescent="0.25">
      <c r="E32" s="47"/>
      <c r="G32" s="47"/>
      <c r="H32" s="1"/>
    </row>
    <row r="33" spans="9:9" x14ac:dyDescent="0.25">
      <c r="I33" s="39"/>
    </row>
    <row r="34" spans="9:9" x14ac:dyDescent="0.25">
      <c r="I34" s="39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D19" sqref="D19"/>
    </sheetView>
  </sheetViews>
  <sheetFormatPr defaultRowHeight="15" x14ac:dyDescent="0.25"/>
  <cols>
    <col min="2" max="2" width="19.42578125" customWidth="1"/>
    <col min="3" max="3" width="31.140625" customWidth="1"/>
    <col min="4" max="4" width="25.7109375" customWidth="1"/>
    <col min="5" max="5" width="25.85546875" customWidth="1"/>
    <col min="6" max="6" width="23.28515625" customWidth="1"/>
    <col min="7" max="7" width="15.85546875" customWidth="1"/>
    <col min="8" max="8" width="16" customWidth="1"/>
    <col min="9" max="9" width="16.7109375" customWidth="1"/>
  </cols>
  <sheetData>
    <row r="1" spans="1:9" s="1" customFormat="1" ht="20.25" x14ac:dyDescent="0.3">
      <c r="D1" s="2" t="s">
        <v>0</v>
      </c>
      <c r="E1" s="2"/>
      <c r="G1" s="39"/>
      <c r="H1" s="3"/>
      <c r="I1" s="43"/>
    </row>
    <row r="2" spans="1:9" s="1" customFormat="1" ht="18" x14ac:dyDescent="0.25">
      <c r="D2" s="4" t="s">
        <v>40</v>
      </c>
      <c r="E2" s="4"/>
      <c r="H2" s="3"/>
    </row>
    <row r="3" spans="1:9" s="1" customFormat="1" ht="45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9" t="s">
        <v>8</v>
      </c>
      <c r="I3" s="9" t="s">
        <v>9</v>
      </c>
    </row>
    <row r="4" spans="1:9" x14ac:dyDescent="0.25">
      <c r="A4">
        <v>1</v>
      </c>
      <c r="B4" s="56" t="s">
        <v>45</v>
      </c>
      <c r="C4" t="s">
        <v>46</v>
      </c>
      <c r="D4" t="s">
        <v>47</v>
      </c>
      <c r="E4" t="s">
        <v>16</v>
      </c>
      <c r="F4" t="s">
        <v>13</v>
      </c>
      <c r="G4" s="48">
        <v>2500000</v>
      </c>
      <c r="H4" s="48">
        <v>0.05</v>
      </c>
      <c r="I4" s="48">
        <f>G4*5%</f>
        <v>125000</v>
      </c>
    </row>
    <row r="5" spans="1:9" x14ac:dyDescent="0.25">
      <c r="B5" s="57">
        <v>43771</v>
      </c>
      <c r="C5" t="s">
        <v>46</v>
      </c>
      <c r="D5" t="s">
        <v>62</v>
      </c>
      <c r="E5" t="s">
        <v>16</v>
      </c>
      <c r="F5" t="s">
        <v>13</v>
      </c>
      <c r="G5" s="48">
        <v>205054.86</v>
      </c>
      <c r="H5" s="48">
        <v>0.05</v>
      </c>
      <c r="I5" s="48">
        <f>G5*5%</f>
        <v>10252.743</v>
      </c>
    </row>
    <row r="6" spans="1:9" x14ac:dyDescent="0.25">
      <c r="G6" s="48"/>
      <c r="H6" s="48"/>
      <c r="I6" s="48"/>
    </row>
    <row r="7" spans="1:9" x14ac:dyDescent="0.25">
      <c r="G7" s="48"/>
      <c r="H7" s="48"/>
      <c r="I7" s="48"/>
    </row>
    <row r="8" spans="1:9" s="1" customFormat="1" ht="20.25" x14ac:dyDescent="0.3">
      <c r="D8" s="2" t="s">
        <v>0</v>
      </c>
      <c r="E8" s="2"/>
      <c r="G8" s="39"/>
      <c r="H8" s="3"/>
      <c r="I8" s="43"/>
    </row>
    <row r="9" spans="1:9" s="1" customFormat="1" ht="18" x14ac:dyDescent="0.25">
      <c r="D9" s="4" t="s">
        <v>63</v>
      </c>
      <c r="E9" s="4"/>
      <c r="H9" s="3"/>
    </row>
    <row r="10" spans="1:9" s="1" customFormat="1" ht="45" x14ac:dyDescent="0.25">
      <c r="A10" s="5" t="s">
        <v>1</v>
      </c>
      <c r="B10" s="6" t="s">
        <v>2</v>
      </c>
      <c r="C10" s="7" t="s">
        <v>3</v>
      </c>
      <c r="D10" s="6" t="s">
        <v>4</v>
      </c>
      <c r="E10" s="6" t="s">
        <v>5</v>
      </c>
      <c r="F10" s="6" t="s">
        <v>6</v>
      </c>
      <c r="G10" s="8" t="s">
        <v>7</v>
      </c>
      <c r="H10" s="9" t="s">
        <v>8</v>
      </c>
      <c r="I10" s="9" t="s">
        <v>9</v>
      </c>
    </row>
    <row r="11" spans="1:9" x14ac:dyDescent="0.25">
      <c r="B11" s="57">
        <v>43771</v>
      </c>
      <c r="C11" t="s">
        <v>46</v>
      </c>
      <c r="D11" t="s">
        <v>62</v>
      </c>
      <c r="E11" t="s">
        <v>16</v>
      </c>
      <c r="F11" t="s">
        <v>13</v>
      </c>
      <c r="G11" s="48">
        <v>205054.86</v>
      </c>
      <c r="H11" s="48">
        <v>0.05</v>
      </c>
      <c r="I11" s="48">
        <f>G11*5%</f>
        <v>10252.743</v>
      </c>
    </row>
    <row r="12" spans="1:9" x14ac:dyDescent="0.25">
      <c r="G12" s="48"/>
      <c r="H12" s="48"/>
      <c r="I12" s="48"/>
    </row>
    <row r="13" spans="1:9" x14ac:dyDescent="0.25">
      <c r="G13" s="48"/>
      <c r="H13" s="48"/>
      <c r="I13" s="48"/>
    </row>
    <row r="14" spans="1:9" x14ac:dyDescent="0.25">
      <c r="G14" s="48"/>
      <c r="H14" s="48"/>
      <c r="I14" s="48"/>
    </row>
    <row r="15" spans="1:9" x14ac:dyDescent="0.25">
      <c r="G15" s="48"/>
      <c r="H15" s="48"/>
      <c r="I15" s="48"/>
    </row>
    <row r="16" spans="1:9" s="1" customFormat="1" ht="20.25" x14ac:dyDescent="0.3">
      <c r="D16" s="2" t="s">
        <v>0</v>
      </c>
      <c r="E16" s="2"/>
      <c r="G16" s="39"/>
      <c r="H16" s="3"/>
      <c r="I16" s="43"/>
    </row>
    <row r="17" spans="1:10" s="1" customFormat="1" ht="18" x14ac:dyDescent="0.25">
      <c r="D17" s="4" t="s">
        <v>39</v>
      </c>
      <c r="E17" s="4"/>
      <c r="H17" s="3"/>
      <c r="I17" s="3"/>
    </row>
    <row r="18" spans="1:10" s="1" customFormat="1" ht="30" x14ac:dyDescent="0.25">
      <c r="A18" s="5" t="s">
        <v>1</v>
      </c>
      <c r="B18" s="6" t="s">
        <v>2</v>
      </c>
      <c r="C18" s="7" t="s">
        <v>3</v>
      </c>
      <c r="D18" s="6" t="s">
        <v>4</v>
      </c>
      <c r="E18" s="6" t="s">
        <v>5</v>
      </c>
      <c r="F18" s="5" t="s">
        <v>6</v>
      </c>
      <c r="G18" s="8" t="s">
        <v>7</v>
      </c>
      <c r="H18" s="9" t="s">
        <v>21</v>
      </c>
      <c r="I18" s="9" t="s">
        <v>22</v>
      </c>
      <c r="J18" s="39"/>
    </row>
    <row r="19" spans="1:10" x14ac:dyDescent="0.25">
      <c r="A19">
        <v>1</v>
      </c>
      <c r="B19" s="55">
        <v>43771</v>
      </c>
      <c r="C19" t="s">
        <v>58</v>
      </c>
      <c r="D19" t="s">
        <v>59</v>
      </c>
      <c r="E19" t="s">
        <v>60</v>
      </c>
      <c r="F19" t="s">
        <v>61</v>
      </c>
      <c r="G19" s="48"/>
      <c r="H19" s="48">
        <v>0.05</v>
      </c>
      <c r="I19" s="48">
        <f>G19*5%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</vt:lpstr>
      <vt:lpstr>feb</vt:lpstr>
      <vt:lpstr>no tin number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AUDIT</cp:lastModifiedBy>
  <dcterms:created xsi:type="dcterms:W3CDTF">2019-02-05T12:18:13Z</dcterms:created>
  <dcterms:modified xsi:type="dcterms:W3CDTF">2019-03-14T15:39:05Z</dcterms:modified>
</cp:coreProperties>
</file>