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0" i="1" l="1"/>
  <c r="J80" i="1" s="1"/>
  <c r="K80" i="1" s="1"/>
  <c r="K81" i="1" s="1"/>
  <c r="J72" i="1" l="1"/>
  <c r="K72" i="1" s="1"/>
  <c r="J74" i="1"/>
  <c r="K74" i="1" s="1"/>
  <c r="J76" i="1"/>
  <c r="K76" i="1" s="1"/>
  <c r="J78" i="1"/>
  <c r="K78" i="1" s="1"/>
  <c r="I17" i="1"/>
  <c r="J17" i="1" s="1"/>
  <c r="K17" i="1" s="1"/>
  <c r="I79" i="1"/>
  <c r="J79" i="1" s="1"/>
  <c r="K79" i="1" s="1"/>
  <c r="I78" i="1"/>
  <c r="I77" i="1"/>
  <c r="J77" i="1" s="1"/>
  <c r="K77" i="1" s="1"/>
  <c r="I76" i="1"/>
  <c r="I75" i="1"/>
  <c r="J75" i="1" s="1"/>
  <c r="K75" i="1" s="1"/>
  <c r="I74" i="1"/>
  <c r="I73" i="1"/>
  <c r="J73" i="1" s="1"/>
  <c r="K73" i="1" s="1"/>
  <c r="I72" i="1"/>
  <c r="I71" i="1" l="1"/>
  <c r="J71" i="1" s="1"/>
  <c r="K71" i="1" s="1"/>
  <c r="I70" i="1"/>
  <c r="J70" i="1" s="1"/>
  <c r="K70" i="1" s="1"/>
  <c r="I69" i="1"/>
  <c r="J69" i="1" s="1"/>
  <c r="K69" i="1" s="1"/>
  <c r="I68" i="1"/>
  <c r="J68" i="1" s="1"/>
  <c r="K68" i="1" s="1"/>
  <c r="I67" i="1"/>
  <c r="J67" i="1" s="1"/>
  <c r="K67" i="1" s="1"/>
  <c r="I66" i="1"/>
  <c r="J66" i="1" s="1"/>
  <c r="K66" i="1" s="1"/>
  <c r="I65" i="1"/>
  <c r="J65" i="1" s="1"/>
  <c r="K65" i="1" s="1"/>
  <c r="I64" i="1"/>
  <c r="J64" i="1" s="1"/>
  <c r="K64" i="1" s="1"/>
  <c r="I63" i="1"/>
  <c r="J63" i="1" s="1"/>
  <c r="K63" i="1" s="1"/>
  <c r="I62" i="1"/>
  <c r="J62" i="1" s="1"/>
  <c r="K62" i="1" s="1"/>
  <c r="I61" i="1"/>
  <c r="J61" i="1" s="1"/>
  <c r="K61" i="1" s="1"/>
  <c r="I60" i="1"/>
  <c r="J60" i="1" s="1"/>
  <c r="K60" i="1" s="1"/>
  <c r="I20" i="1"/>
  <c r="J20" i="1" s="1"/>
  <c r="K20" i="1" s="1"/>
  <c r="I59" i="1" l="1"/>
  <c r="J59" i="1" s="1"/>
  <c r="K59" i="1" s="1"/>
  <c r="I58" i="1" l="1"/>
  <c r="J58" i="1" s="1"/>
  <c r="K58" i="1" s="1"/>
  <c r="I57" i="1"/>
  <c r="J57" i="1" s="1"/>
  <c r="K57" i="1" s="1"/>
  <c r="I56" i="1"/>
  <c r="J56" i="1" s="1"/>
  <c r="K56" i="1" s="1"/>
  <c r="E56" i="1"/>
  <c r="I55" i="1"/>
  <c r="J55" i="1" s="1"/>
  <c r="K55" i="1" s="1"/>
  <c r="I54" i="1"/>
  <c r="J54" i="1" s="1"/>
  <c r="K54" i="1" s="1"/>
  <c r="E54" i="1"/>
  <c r="I53" i="1"/>
  <c r="J53" i="1" s="1"/>
  <c r="K53" i="1" s="1"/>
  <c r="I52" i="1"/>
  <c r="J52" i="1" s="1"/>
  <c r="K52" i="1" s="1"/>
  <c r="E52" i="1"/>
  <c r="I51" i="1"/>
  <c r="J51" i="1" s="1"/>
  <c r="K51" i="1" s="1"/>
  <c r="I50" i="1"/>
  <c r="J50" i="1" s="1"/>
  <c r="K50" i="1" s="1"/>
  <c r="I49" i="1"/>
  <c r="J49" i="1" s="1"/>
  <c r="K49" i="1" s="1"/>
  <c r="I48" i="1"/>
  <c r="J48" i="1" s="1"/>
  <c r="K48" i="1" s="1"/>
  <c r="I47" i="1"/>
  <c r="J47" i="1" s="1"/>
  <c r="K47" i="1" s="1"/>
  <c r="I46" i="1"/>
  <c r="J46" i="1" s="1"/>
  <c r="K46" i="1" s="1"/>
  <c r="I45" i="1"/>
  <c r="J45" i="1" s="1"/>
  <c r="K45" i="1" s="1"/>
  <c r="I44" i="1"/>
  <c r="J44" i="1" s="1"/>
  <c r="K44" i="1" s="1"/>
  <c r="I43" i="1"/>
  <c r="J43" i="1" s="1"/>
  <c r="K43" i="1" s="1"/>
  <c r="I42" i="1"/>
  <c r="J42" i="1" s="1"/>
  <c r="K42" i="1" s="1"/>
  <c r="I41" i="1"/>
  <c r="J41" i="1" s="1"/>
  <c r="K41" i="1" s="1"/>
  <c r="I40" i="1"/>
  <c r="J40" i="1" s="1"/>
  <c r="K40" i="1" s="1"/>
  <c r="I39" i="1"/>
  <c r="J39" i="1" s="1"/>
  <c r="K39" i="1" s="1"/>
  <c r="I38" i="1"/>
  <c r="J38" i="1" s="1"/>
  <c r="K38" i="1" s="1"/>
  <c r="I37" i="1"/>
  <c r="J37" i="1" s="1"/>
  <c r="K37" i="1" s="1"/>
  <c r="I36" i="1"/>
  <c r="J36" i="1" s="1"/>
  <c r="K36" i="1" s="1"/>
  <c r="I35" i="1"/>
  <c r="J35" i="1" s="1"/>
  <c r="K35" i="1" s="1"/>
  <c r="I34" i="1"/>
  <c r="J34" i="1" s="1"/>
  <c r="K34" i="1" s="1"/>
  <c r="I33" i="1"/>
  <c r="J33" i="1" s="1"/>
  <c r="K33" i="1" s="1"/>
  <c r="I32" i="1"/>
  <c r="J32" i="1" s="1"/>
  <c r="K32" i="1" s="1"/>
  <c r="I31" i="1"/>
  <c r="J31" i="1" s="1"/>
  <c r="K31" i="1" s="1"/>
  <c r="I30" i="1"/>
  <c r="J30" i="1" s="1"/>
  <c r="K30" i="1" s="1"/>
  <c r="I29" i="1"/>
  <c r="J29" i="1" s="1"/>
  <c r="K29" i="1" s="1"/>
  <c r="I28" i="1"/>
  <c r="J28" i="1" s="1"/>
  <c r="K28" i="1" s="1"/>
  <c r="I27" i="1"/>
  <c r="J27" i="1" s="1"/>
  <c r="K27" i="1" s="1"/>
  <c r="I26" i="1"/>
  <c r="J26" i="1" s="1"/>
  <c r="K26" i="1" s="1"/>
  <c r="I25" i="1"/>
  <c r="J25" i="1" s="1"/>
  <c r="K25" i="1" s="1"/>
  <c r="I24" i="1"/>
  <c r="J24" i="1" s="1"/>
  <c r="K24" i="1" s="1"/>
  <c r="I23" i="1"/>
  <c r="J23" i="1" s="1"/>
  <c r="K23" i="1" s="1"/>
  <c r="I22" i="1"/>
  <c r="J22" i="1" s="1"/>
  <c r="K22" i="1" s="1"/>
  <c r="I21" i="1"/>
  <c r="J21" i="1" s="1"/>
  <c r="K21" i="1" s="1"/>
  <c r="I19" i="1"/>
  <c r="J19" i="1" s="1"/>
  <c r="K19" i="1" s="1"/>
  <c r="I18" i="1"/>
  <c r="J18" i="1" s="1"/>
  <c r="K18" i="1" s="1"/>
  <c r="I16" i="1"/>
  <c r="J16" i="1" s="1"/>
  <c r="K16" i="1" s="1"/>
  <c r="I15" i="1"/>
  <c r="J15" i="1" s="1"/>
  <c r="K15" i="1" s="1"/>
  <c r="I14" i="1"/>
  <c r="J14" i="1" s="1"/>
  <c r="K14" i="1" s="1"/>
  <c r="I13" i="1"/>
  <c r="J13" i="1" s="1"/>
  <c r="K13" i="1" s="1"/>
  <c r="I12" i="1"/>
  <c r="J12" i="1" s="1"/>
  <c r="K12" i="1" s="1"/>
  <c r="I11" i="1"/>
  <c r="J11" i="1" s="1"/>
  <c r="K11" i="1" s="1"/>
  <c r="I10" i="1"/>
  <c r="J10" i="1" s="1"/>
  <c r="K10" i="1" s="1"/>
  <c r="I9" i="1"/>
  <c r="J9" i="1" s="1"/>
  <c r="K9" i="1" s="1"/>
  <c r="I8" i="1"/>
  <c r="J8" i="1" s="1"/>
  <c r="K8" i="1" s="1"/>
  <c r="I7" i="1"/>
  <c r="J7" i="1" s="1"/>
  <c r="K7" i="1" s="1"/>
  <c r="I6" i="1"/>
  <c r="J6" i="1" s="1"/>
  <c r="K6" i="1" s="1"/>
  <c r="I5" i="1"/>
  <c r="J5" i="1" s="1"/>
  <c r="K5" i="1" s="1"/>
</calcChain>
</file>

<file path=xl/sharedStrings.xml><?xml version="1.0" encoding="utf-8"?>
<sst xmlns="http://schemas.openxmlformats.org/spreadsheetml/2006/main" count="368" uniqueCount="194">
  <si>
    <t xml:space="preserve">                             ELSHCON NIGERIA LTD</t>
  </si>
  <si>
    <t>S/N</t>
  </si>
  <si>
    <t>SEX</t>
  </si>
  <si>
    <t>DESIGNATION</t>
  </si>
  <si>
    <t>DOB</t>
  </si>
  <si>
    <t>AGE</t>
  </si>
  <si>
    <t>STATUS</t>
  </si>
  <si>
    <t>GROSS PAY</t>
  </si>
  <si>
    <t>YEARLY EMOLUMENT</t>
  </si>
  <si>
    <t>ADESHINA KOKUMO</t>
  </si>
  <si>
    <t>MANAGER INT.CONT/TAX/RISK</t>
  </si>
  <si>
    <t>28/10/67</t>
  </si>
  <si>
    <t>MALE</t>
  </si>
  <si>
    <t>ACTIVE</t>
  </si>
  <si>
    <t>AKAFONI ETADAFE JAMES</t>
  </si>
  <si>
    <t>MEA</t>
  </si>
  <si>
    <t>16/5/1986</t>
  </si>
  <si>
    <t>AKANBI KING ABDULLAHI</t>
  </si>
  <si>
    <t>MARINE ENGR ASSISTANT</t>
  </si>
  <si>
    <t>AKPONOR STANLEY</t>
  </si>
  <si>
    <t>BOAT CAPTAIN</t>
  </si>
  <si>
    <t>14/2/1961</t>
  </si>
  <si>
    <t>ALEMOH EMMANUEL</t>
  </si>
  <si>
    <t>ICT OFFICER</t>
  </si>
  <si>
    <t>23/10/1991</t>
  </si>
  <si>
    <t>AMAECHI ONYEMAECHI BERNARD</t>
  </si>
  <si>
    <t>DECKHAND</t>
  </si>
  <si>
    <t>20/8/1979</t>
  </si>
  <si>
    <t>AMAIBI WOKOMA</t>
  </si>
  <si>
    <t>ANAMA INNOCENT</t>
  </si>
  <si>
    <t>30/1/77</t>
  </si>
  <si>
    <t>ASABA MORRIS</t>
  </si>
  <si>
    <t>15/8/1963</t>
  </si>
  <si>
    <t>FEMALE</t>
  </si>
  <si>
    <t>BATUBO ONENGIYEOFORI</t>
  </si>
  <si>
    <t>MARINE OFFICER</t>
  </si>
  <si>
    <t>25/2/1981</t>
  </si>
  <si>
    <t>BAYO LAWRENCE</t>
  </si>
  <si>
    <t>FITTER</t>
  </si>
  <si>
    <t>17/8/1985</t>
  </si>
  <si>
    <t>CHIEJINA PATRICK</t>
  </si>
  <si>
    <t>14/9/1958</t>
  </si>
  <si>
    <t>CHINASA FRANK</t>
  </si>
  <si>
    <t>MGER- DC/PA -MD</t>
  </si>
  <si>
    <t>13/7/1982</t>
  </si>
  <si>
    <t>EMEKA FLORENCE</t>
  </si>
  <si>
    <t>ADMIN/BD OFFICER</t>
  </si>
  <si>
    <t>EMMANUEL AKPABIO</t>
  </si>
  <si>
    <t>19/3/1992</t>
  </si>
  <si>
    <t>FELIX PAI</t>
  </si>
  <si>
    <t>26/5/1984</t>
  </si>
  <si>
    <t>FRIDAY LEYIRA LAWRENCE</t>
  </si>
  <si>
    <t>CRANE OPERATOR</t>
  </si>
  <si>
    <t>13/6/1977</t>
  </si>
  <si>
    <t>FRIDAY OSO</t>
  </si>
  <si>
    <t>DESPATCH RIDER</t>
  </si>
  <si>
    <t>WELDER</t>
  </si>
  <si>
    <t>GOLDEN NDEOSEIYERIBARA</t>
  </si>
  <si>
    <t>HANSON JOSHUA</t>
  </si>
  <si>
    <t>25/5/1977</t>
  </si>
  <si>
    <t>HOPE EMMANUEL</t>
  </si>
  <si>
    <t>25/4/1979</t>
  </si>
  <si>
    <t>IJIBIKE ISRAEL</t>
  </si>
  <si>
    <t>DPA</t>
  </si>
  <si>
    <t>14/2/1980</t>
  </si>
  <si>
    <t>IKEMEFUNA JUDE AMAECHI</t>
  </si>
  <si>
    <t>INDUSTRIAL ELECTRICIAN</t>
  </si>
  <si>
    <t>17/7/1976</t>
  </si>
  <si>
    <t>ISIGUZOR TIMOTHY CHIDOZIE</t>
  </si>
  <si>
    <t>ICT MANAGER</t>
  </si>
  <si>
    <t>20/3/1976</t>
  </si>
  <si>
    <t>JACK GOODNEWS JOHNSON</t>
  </si>
  <si>
    <t>17/8/1995</t>
  </si>
  <si>
    <t>LUCKY NWUJU</t>
  </si>
  <si>
    <t>DRIVER</t>
  </si>
  <si>
    <t>MADU REGINALD NNAWUGWU</t>
  </si>
  <si>
    <t>BEACH MASTER</t>
  </si>
  <si>
    <t>MOMODU YAKUBU</t>
  </si>
  <si>
    <t>ASST. MANAGER F/ACCOUNTS</t>
  </si>
  <si>
    <t>14/7/1971</t>
  </si>
  <si>
    <t>MOSES PETER ACHIMUGU</t>
  </si>
  <si>
    <t>MUSA ALIYU MOHAMMED</t>
  </si>
  <si>
    <t>NDUBUISHI FRIDAY ASHIBUDIKE</t>
  </si>
  <si>
    <t>PROJECT ENGR.</t>
  </si>
  <si>
    <t>21/5/1968</t>
  </si>
  <si>
    <t>NWEKE JOSEPH</t>
  </si>
  <si>
    <t>WAREHOUSE SUPERVISOR</t>
  </si>
  <si>
    <t>NWISAANEE SAMUEL</t>
  </si>
  <si>
    <t>20/3/1968</t>
  </si>
  <si>
    <t>OGHENEKARO ELO I.</t>
  </si>
  <si>
    <t>QA/QC TEAM LEAD</t>
  </si>
  <si>
    <t>29/1/1971</t>
  </si>
  <si>
    <t>OLAIYA TAYO D.</t>
  </si>
  <si>
    <t>BASE ASSET/MTCE MANAGER</t>
  </si>
  <si>
    <t>30/8/1974</t>
  </si>
  <si>
    <t>OLALEKAN  BABATUNDE . A</t>
  </si>
  <si>
    <t>MARINE ENGR. ASSITANT</t>
  </si>
  <si>
    <t>20/7/1982</t>
  </si>
  <si>
    <t>ONUEGBU IKECHUKWU</t>
  </si>
  <si>
    <t>POOL DRIVER</t>
  </si>
  <si>
    <t>OPUBO WEST</t>
  </si>
  <si>
    <t>FOREMAN</t>
  </si>
  <si>
    <t>19/1/1959</t>
  </si>
  <si>
    <t>OZEGBE HARRISON</t>
  </si>
  <si>
    <t>TECHNICAL ASSISTANT</t>
  </si>
  <si>
    <t>REX ONYEMA NWANKWO</t>
  </si>
  <si>
    <t>PROCUREMANT OFFICER</t>
  </si>
  <si>
    <t>SALIFU ADAMA</t>
  </si>
  <si>
    <t>22/11/1982</t>
  </si>
  <si>
    <t>SANI JONAH</t>
  </si>
  <si>
    <t>SOYE KIO- DAKORU</t>
  </si>
  <si>
    <t>FORKLIFT OPERATOR</t>
  </si>
  <si>
    <t>25/3/1968</t>
  </si>
  <si>
    <t>STEPHEN BARIBELA NAAOH</t>
  </si>
  <si>
    <t>ACCOUNTS OFFICER</t>
  </si>
  <si>
    <t>30/9/1986</t>
  </si>
  <si>
    <t>SULEIMAN AMIDU</t>
  </si>
  <si>
    <t>DEPUTY OPM - MARINE LOGISTICS</t>
  </si>
  <si>
    <t>SYLVANUS ISAAC AWAJIORION</t>
  </si>
  <si>
    <t>TAMUNODEIN B. WARIBOKO</t>
  </si>
  <si>
    <t>WAREHOUSE OFFICER</t>
  </si>
  <si>
    <t>14/3/1983</t>
  </si>
  <si>
    <t>TAMUNOEMI PRINCE FELIX</t>
  </si>
  <si>
    <t>ADMIN/DC OFFICER</t>
  </si>
  <si>
    <t>22/10/86</t>
  </si>
  <si>
    <t>THOMPSON UBONGMITOP</t>
  </si>
  <si>
    <t>HABOURMAN</t>
  </si>
  <si>
    <t>15/4/1973</t>
  </si>
  <si>
    <t>THURSDAY BEREPAMO</t>
  </si>
  <si>
    <t>INLAND VESSEL CAPTAIN</t>
  </si>
  <si>
    <t>UCHE DANIEL OKEREGWU</t>
  </si>
  <si>
    <t>UTILITY STAFF</t>
  </si>
  <si>
    <t>30/10/1992</t>
  </si>
  <si>
    <t>UGOH DONALD</t>
  </si>
  <si>
    <t>17/5/1980</t>
  </si>
  <si>
    <t>YAHAYA ZAKAWANU</t>
  </si>
  <si>
    <t>28/9/1983</t>
  </si>
  <si>
    <t>DENNIS AKPAN NKWAENYIN</t>
  </si>
  <si>
    <t>15/10/75</t>
  </si>
  <si>
    <t>ONWUNARI GIFT</t>
  </si>
  <si>
    <t>SAFETY ASSISTANT</t>
  </si>
  <si>
    <t>CECILIA SOIBI AZUONYE</t>
  </si>
  <si>
    <t>CHIEF OPERATING OFFICER</t>
  </si>
  <si>
    <t>16/3/54</t>
  </si>
  <si>
    <t>BRIGGS DABOTUBO</t>
  </si>
  <si>
    <t>JOURNEY OFFICER</t>
  </si>
  <si>
    <t>31/3/85</t>
  </si>
  <si>
    <t>ISHMAEL.F.OKELE</t>
  </si>
  <si>
    <t>BRIGGS OLAWUMI</t>
  </si>
  <si>
    <t>HUMAN RESOURCES OFFICER</t>
  </si>
  <si>
    <t>30/6/75</t>
  </si>
  <si>
    <t>NEKA LEDORNU SOLOMON</t>
  </si>
  <si>
    <t>EKEOCHA OLIVER</t>
  </si>
  <si>
    <t xml:space="preserve">FLAGMAN </t>
  </si>
  <si>
    <t>13/3/71</t>
  </si>
  <si>
    <t>DABOTA BOMARI</t>
  </si>
  <si>
    <t>LEGAL STAKEHOLDER</t>
  </si>
  <si>
    <t>14/8/92</t>
  </si>
  <si>
    <t>EMMANUEL LUCKY</t>
  </si>
  <si>
    <t>ASSISTANT FITTER</t>
  </si>
  <si>
    <t>PERESO MEMBERE</t>
  </si>
  <si>
    <t>29/7/73</t>
  </si>
  <si>
    <t>ABIYE GEORGEWILL</t>
  </si>
  <si>
    <t xml:space="preserve">DECKHAND </t>
  </si>
  <si>
    <t>JOHN LOVWA</t>
  </si>
  <si>
    <t>24/10/70</t>
  </si>
  <si>
    <t>WEST OSAKI</t>
  </si>
  <si>
    <t>RIGGER</t>
  </si>
  <si>
    <t>16/10/84</t>
  </si>
  <si>
    <t>HENRY IKECHUKWU CHUKU</t>
  </si>
  <si>
    <t>22/4/1990</t>
  </si>
  <si>
    <t>NAME</t>
  </si>
  <si>
    <t>KINGDOM OTAJI</t>
  </si>
  <si>
    <t>MORGAN BATUBO</t>
  </si>
  <si>
    <t>RIGGER/HARBOUR MAN</t>
  </si>
  <si>
    <t>FORKLIFT OPERATOR/HARBOUR MAN</t>
  </si>
  <si>
    <t>29/9/1979</t>
  </si>
  <si>
    <t>PETER FINGHA</t>
  </si>
  <si>
    <t>30/4/1972</t>
  </si>
  <si>
    <t>TUBONIMI WOKOMA</t>
  </si>
  <si>
    <t>HARBOUR MAN</t>
  </si>
  <si>
    <t>16/3/1966</t>
  </si>
  <si>
    <t>ADEMOLA ADELEKE ADEBANJO</t>
  </si>
  <si>
    <t>SNR. MGR. FINANCE/ACCOUNTS</t>
  </si>
  <si>
    <t>GROUP LIFE ASSURANCE SCHEDULE FROM 31st MARCH 2023 TO 30th MARCH 2024</t>
  </si>
  <si>
    <t>JOHN EMONENA</t>
  </si>
  <si>
    <t>GODFREY ISUWEGIE</t>
  </si>
  <si>
    <t>MARINE ENGINEER</t>
  </si>
  <si>
    <t>26/2/1983</t>
  </si>
  <si>
    <t>13/5/1988</t>
  </si>
  <si>
    <t>SUN ASSURED / GLA BENEFIT</t>
  </si>
  <si>
    <t>ANNUAL PREMIUM</t>
  </si>
  <si>
    <t>HUMAN RESOURCE / CORP. SERVICES MGR.</t>
  </si>
  <si>
    <t>AKPAN GEORGE GODWIN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</si>
</sst>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Maiandra GD"/>
      <family val="2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Maiandra GD"/>
      <family val="2"/>
    </font>
    <font>
      <b/>
      <sz val="9"/>
      <color theme="1"/>
      <name val="Maiandra GD"/>
      <family val="2"/>
    </font>
    <font>
      <sz val="9"/>
      <color theme="1"/>
      <name val="Maiandra GD"/>
      <family val="2"/>
    </font>
    <font>
      <sz val="9"/>
      <name val="Maiandra GD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43" fontId="0" fillId="0" borderId="0" xfId="0" applyNumberFormat="1"/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14" fontId="8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vertical="center" wrapText="1"/>
    </xf>
    <xf numFmtId="0" fontId="8" fillId="0" borderId="1" xfId="0" applyFont="1" applyBorder="1"/>
    <xf numFmtId="14" fontId="8" fillId="0" borderId="1" xfId="0" applyNumberFormat="1" applyFont="1" applyBorder="1"/>
    <xf numFmtId="43" fontId="8" fillId="0" borderId="1" xfId="0" applyNumberFormat="1" applyFont="1" applyBorder="1"/>
    <xf numFmtId="43" fontId="9" fillId="0" borderId="1" xfId="1" applyFont="1" applyFill="1" applyBorder="1" applyAlignment="1">
      <alignment horizontal="left" vertical="center"/>
    </xf>
    <xf numFmtId="43" fontId="9" fillId="0" borderId="1" xfId="1" applyFont="1" applyFill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14" fontId="9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43" fontId="8" fillId="0" borderId="1" xfId="1" applyFont="1" applyBorder="1"/>
    <xf numFmtId="4" fontId="8" fillId="0" borderId="1" xfId="0" applyNumberFormat="1" applyFont="1" applyBorder="1"/>
    <xf numFmtId="43" fontId="7" fillId="0" borderId="1" xfId="0" applyNumberFormat="1" applyFont="1" applyBorder="1"/>
    <xf numFmtId="0" fontId="4" fillId="0" borderId="3" xfId="0" applyFont="1" applyBorder="1" applyAlignment="1">
      <alignment vertical="center" wrapText="1"/>
    </xf>
    <xf numFmtId="43" fontId="9" fillId="0" borderId="3" xfId="0" applyNumberFormat="1" applyFont="1" applyBorder="1"/>
    <xf numFmtId="43" fontId="8" fillId="0" borderId="3" xfId="1" applyFont="1" applyBorder="1"/>
    <xf numFmtId="43" fontId="8" fillId="0" borderId="3" xfId="0" applyNumberFormat="1" applyFont="1" applyBorder="1"/>
    <xf numFmtId="0" fontId="8" fillId="0" borderId="3" xfId="0" applyFont="1" applyBorder="1"/>
    <xf numFmtId="43" fontId="7" fillId="0" borderId="3" xfId="0" applyNumberFormat="1" applyFont="1" applyBorder="1"/>
    <xf numFmtId="0" fontId="10" fillId="0" borderId="0" xfId="0" applyFont="1"/>
    <xf numFmtId="0" fontId="8" fillId="0" borderId="0" xfId="0" applyFont="1"/>
    <xf numFmtId="43" fontId="9" fillId="0" borderId="0" xfId="1" applyFont="1" applyFill="1" applyBorder="1" applyAlignment="1">
      <alignment horizontal="center"/>
    </xf>
    <xf numFmtId="43" fontId="8" fillId="0" borderId="0" xfId="0" applyNumberFormat="1" applyFont="1"/>
    <xf numFmtId="43" fontId="9" fillId="0" borderId="0" xfId="1" quotePrefix="1" applyFont="1" applyFill="1" applyBorder="1" applyAlignment="1">
      <alignment horizontal="center"/>
    </xf>
    <xf numFmtId="43" fontId="8" fillId="0" borderId="0" xfId="0" quotePrefix="1" applyNumberFormat="1" applyFont="1"/>
    <xf numFmtId="43" fontId="9" fillId="0" borderId="0" xfId="1" applyFont="1" applyFill="1" applyBorder="1" applyAlignment="1">
      <alignment horizontal="left" vertical="center"/>
    </xf>
    <xf numFmtId="43" fontId="9" fillId="0" borderId="0" xfId="1" quotePrefix="1" applyFont="1" applyFill="1" applyBorder="1" applyAlignment="1">
      <alignment horizontal="left" vertical="center"/>
    </xf>
    <xf numFmtId="0" fontId="8" fillId="0" borderId="0" xfId="0" quotePrefix="1" applyFont="1"/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</xdr:rowOff>
    </xdr:from>
    <xdr:to>
      <xdr:col>1</xdr:col>
      <xdr:colOff>152400</xdr:colOff>
      <xdr:row>2</xdr:row>
      <xdr:rowOff>95251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5238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1"/>
  <sheetViews>
    <sheetView tabSelected="1" topLeftCell="A60" workbookViewId="0">
      <selection activeCell="L78" sqref="L78"/>
    </sheetView>
  </sheetViews>
  <sheetFormatPr defaultRowHeight="15" x14ac:dyDescent="0.25"/>
  <cols>
    <col min="1" max="1" width="6.42578125" customWidth="1"/>
    <col min="2" max="2" width="27.5703125" customWidth="1"/>
    <col min="3" max="3" width="31.85546875" customWidth="1"/>
    <col min="4" max="4" width="10" customWidth="1"/>
    <col min="5" max="5" width="6.28515625" style="4" customWidth="1"/>
    <col min="6" max="6" width="8.42578125" customWidth="1"/>
    <col min="7" max="7" width="8.28515625" customWidth="1"/>
    <col min="8" max="8" width="16.140625" customWidth="1"/>
    <col min="9" max="9" width="17.140625" customWidth="1"/>
    <col min="10" max="10" width="22.7109375" customWidth="1"/>
    <col min="11" max="11" width="13.5703125" customWidth="1"/>
    <col min="12" max="12" width="44.140625" customWidth="1"/>
    <col min="13" max="13" width="16.42578125" customWidth="1"/>
    <col min="14" max="14" width="14" customWidth="1"/>
  </cols>
  <sheetData>
    <row r="2" spans="1:15" ht="21" x14ac:dyDescent="0.35">
      <c r="B2" s="1" t="s">
        <v>0</v>
      </c>
      <c r="C2" s="1"/>
      <c r="D2" s="1"/>
      <c r="E2" s="2"/>
      <c r="F2" s="3"/>
    </row>
    <row r="3" spans="1:15" ht="18.75" x14ac:dyDescent="0.3">
      <c r="B3" s="49" t="s">
        <v>184</v>
      </c>
      <c r="C3" s="49"/>
      <c r="D3" s="49"/>
      <c r="E3" s="49"/>
      <c r="F3" s="49"/>
      <c r="G3" s="49"/>
      <c r="H3" s="49"/>
      <c r="I3" s="49"/>
      <c r="J3" s="50"/>
    </row>
    <row r="4" spans="1:15" ht="31.5" x14ac:dyDescent="0.25">
      <c r="A4" s="7" t="s">
        <v>1</v>
      </c>
      <c r="B4" s="8" t="s">
        <v>171</v>
      </c>
      <c r="C4" s="8" t="s">
        <v>3</v>
      </c>
      <c r="D4" s="8" t="s">
        <v>4</v>
      </c>
      <c r="E4" s="9" t="s">
        <v>5</v>
      </c>
      <c r="F4" s="8" t="s">
        <v>2</v>
      </c>
      <c r="G4" s="10" t="s">
        <v>6</v>
      </c>
      <c r="H4" s="7" t="s">
        <v>7</v>
      </c>
      <c r="I4" s="32" t="s">
        <v>8</v>
      </c>
      <c r="J4" s="47" t="s">
        <v>190</v>
      </c>
      <c r="K4" s="47" t="s">
        <v>191</v>
      </c>
      <c r="L4" s="38"/>
      <c r="M4" s="38"/>
    </row>
    <row r="5" spans="1:15" ht="15.75" customHeight="1" x14ac:dyDescent="0.25">
      <c r="A5" s="48">
        <v>1</v>
      </c>
      <c r="B5" s="13" t="s">
        <v>9</v>
      </c>
      <c r="C5" s="13" t="s">
        <v>10</v>
      </c>
      <c r="D5" s="12" t="s">
        <v>11</v>
      </c>
      <c r="E5" s="12">
        <v>55</v>
      </c>
      <c r="F5" s="12" t="s">
        <v>12</v>
      </c>
      <c r="G5" s="20" t="s">
        <v>13</v>
      </c>
      <c r="H5" s="23">
        <v>120000</v>
      </c>
      <c r="I5" s="33">
        <f t="shared" ref="I5:I57" si="0">H5*12</f>
        <v>1440000</v>
      </c>
      <c r="J5" s="22">
        <f>I5*3</f>
        <v>4320000</v>
      </c>
      <c r="K5" s="22">
        <f>J5*6/1000</f>
        <v>25920</v>
      </c>
      <c r="L5" s="40"/>
      <c r="M5" s="41"/>
      <c r="N5" s="5"/>
    </row>
    <row r="6" spans="1:15" ht="15.75" customHeight="1" x14ac:dyDescent="0.25">
      <c r="A6" s="48">
        <v>2</v>
      </c>
      <c r="B6" s="13" t="s">
        <v>14</v>
      </c>
      <c r="C6" s="13" t="s">
        <v>15</v>
      </c>
      <c r="D6" s="12" t="s">
        <v>16</v>
      </c>
      <c r="E6" s="12">
        <v>36</v>
      </c>
      <c r="F6" s="12" t="s">
        <v>12</v>
      </c>
      <c r="G6" s="20" t="s">
        <v>13</v>
      </c>
      <c r="H6" s="23">
        <v>42000</v>
      </c>
      <c r="I6" s="33">
        <f t="shared" si="0"/>
        <v>504000</v>
      </c>
      <c r="J6" s="22">
        <f t="shared" ref="J6:J69" si="1">I6*3</f>
        <v>1512000</v>
      </c>
      <c r="K6" s="22">
        <f t="shared" ref="K6:K69" si="2">J6*6/1000</f>
        <v>9072</v>
      </c>
      <c r="L6" s="40"/>
      <c r="M6" s="41"/>
      <c r="N6" s="5"/>
    </row>
    <row r="7" spans="1:15" ht="15.75" customHeight="1" x14ac:dyDescent="0.25">
      <c r="A7" s="48">
        <v>3</v>
      </c>
      <c r="B7" s="13" t="s">
        <v>17</v>
      </c>
      <c r="C7" s="13" t="s">
        <v>18</v>
      </c>
      <c r="D7" s="14">
        <v>22647</v>
      </c>
      <c r="E7" s="25">
        <v>60</v>
      </c>
      <c r="F7" s="25" t="s">
        <v>12</v>
      </c>
      <c r="G7" s="26" t="s">
        <v>13</v>
      </c>
      <c r="H7" s="23">
        <v>52800</v>
      </c>
      <c r="I7" s="33">
        <f t="shared" si="0"/>
        <v>633600</v>
      </c>
      <c r="J7" s="22">
        <f t="shared" si="1"/>
        <v>1900800</v>
      </c>
      <c r="K7" s="22">
        <f t="shared" si="2"/>
        <v>11404.8</v>
      </c>
      <c r="L7" s="40"/>
      <c r="M7" s="41"/>
      <c r="N7" s="5"/>
    </row>
    <row r="8" spans="1:15" ht="15.75" customHeight="1" x14ac:dyDescent="0.25">
      <c r="A8" s="48">
        <v>4</v>
      </c>
      <c r="B8" s="13" t="s">
        <v>19</v>
      </c>
      <c r="C8" s="13" t="s">
        <v>20</v>
      </c>
      <c r="D8" s="15" t="s">
        <v>21</v>
      </c>
      <c r="E8" s="25">
        <v>61</v>
      </c>
      <c r="F8" s="25" t="s">
        <v>12</v>
      </c>
      <c r="G8" s="26" t="s">
        <v>13</v>
      </c>
      <c r="H8" s="24">
        <v>58212</v>
      </c>
      <c r="I8" s="33">
        <f t="shared" si="0"/>
        <v>698544</v>
      </c>
      <c r="J8" s="22">
        <f t="shared" si="1"/>
        <v>2095632</v>
      </c>
      <c r="K8" s="22">
        <f t="shared" si="2"/>
        <v>12573.791999999999</v>
      </c>
      <c r="L8" s="42"/>
      <c r="M8" s="43"/>
      <c r="N8" s="5"/>
    </row>
    <row r="9" spans="1:15" ht="15.75" customHeight="1" x14ac:dyDescent="0.25">
      <c r="A9" s="48">
        <v>5</v>
      </c>
      <c r="B9" s="13" t="s">
        <v>22</v>
      </c>
      <c r="C9" s="13" t="s">
        <v>23</v>
      </c>
      <c r="D9" s="15" t="s">
        <v>24</v>
      </c>
      <c r="E9" s="25">
        <v>31</v>
      </c>
      <c r="F9" s="25" t="s">
        <v>12</v>
      </c>
      <c r="G9" s="26" t="s">
        <v>13</v>
      </c>
      <c r="H9" s="23">
        <v>52800</v>
      </c>
      <c r="I9" s="33">
        <f t="shared" si="0"/>
        <v>633600</v>
      </c>
      <c r="J9" s="22">
        <f t="shared" si="1"/>
        <v>1900800</v>
      </c>
      <c r="K9" s="22">
        <f t="shared" si="2"/>
        <v>11404.8</v>
      </c>
      <c r="L9" s="40"/>
      <c r="M9" s="41"/>
      <c r="N9" s="5"/>
    </row>
    <row r="10" spans="1:15" ht="24" customHeight="1" x14ac:dyDescent="0.25">
      <c r="A10" s="48">
        <v>6</v>
      </c>
      <c r="B10" s="13" t="s">
        <v>25</v>
      </c>
      <c r="C10" s="13" t="s">
        <v>26</v>
      </c>
      <c r="D10" s="12" t="s">
        <v>27</v>
      </c>
      <c r="E10" s="12">
        <v>43</v>
      </c>
      <c r="F10" s="12" t="s">
        <v>12</v>
      </c>
      <c r="G10" s="20" t="s">
        <v>13</v>
      </c>
      <c r="H10" s="23">
        <v>35000</v>
      </c>
      <c r="I10" s="33">
        <f t="shared" si="0"/>
        <v>420000</v>
      </c>
      <c r="J10" s="22">
        <f t="shared" si="1"/>
        <v>1260000</v>
      </c>
      <c r="K10" s="22">
        <f t="shared" si="2"/>
        <v>7560</v>
      </c>
      <c r="L10" s="42"/>
      <c r="M10" s="41"/>
      <c r="N10" s="5"/>
    </row>
    <row r="11" spans="1:15" ht="15.75" customHeight="1" x14ac:dyDescent="0.25">
      <c r="A11" s="48">
        <v>7</v>
      </c>
      <c r="B11" s="13" t="s">
        <v>28</v>
      </c>
      <c r="C11" s="13" t="s">
        <v>20</v>
      </c>
      <c r="D11" s="14">
        <v>27519</v>
      </c>
      <c r="E11" s="25">
        <v>47</v>
      </c>
      <c r="F11" s="25" t="s">
        <v>12</v>
      </c>
      <c r="G11" s="26" t="s">
        <v>13</v>
      </c>
      <c r="H11" s="23">
        <v>58212</v>
      </c>
      <c r="I11" s="33">
        <f t="shared" si="0"/>
        <v>698544</v>
      </c>
      <c r="J11" s="22">
        <f t="shared" si="1"/>
        <v>2095632</v>
      </c>
      <c r="K11" s="22">
        <f t="shared" si="2"/>
        <v>12573.791999999999</v>
      </c>
      <c r="L11" s="40"/>
      <c r="M11" s="43"/>
      <c r="N11" s="5"/>
    </row>
    <row r="12" spans="1:15" ht="15.75" customHeight="1" x14ac:dyDescent="0.25">
      <c r="A12" s="48">
        <v>8</v>
      </c>
      <c r="B12" s="13" t="s">
        <v>29</v>
      </c>
      <c r="C12" s="13" t="s">
        <v>26</v>
      </c>
      <c r="D12" s="12" t="s">
        <v>30</v>
      </c>
      <c r="E12" s="12">
        <v>45</v>
      </c>
      <c r="F12" s="12" t="s">
        <v>12</v>
      </c>
      <c r="G12" s="20" t="s">
        <v>13</v>
      </c>
      <c r="H12" s="23">
        <v>35000</v>
      </c>
      <c r="I12" s="33">
        <f t="shared" si="0"/>
        <v>420000</v>
      </c>
      <c r="J12" s="22">
        <f t="shared" si="1"/>
        <v>1260000</v>
      </c>
      <c r="K12" s="22">
        <f t="shared" si="2"/>
        <v>7560</v>
      </c>
      <c r="L12" s="40"/>
      <c r="M12" s="43"/>
      <c r="N12" s="5"/>
    </row>
    <row r="13" spans="1:15" ht="15.75" customHeight="1" x14ac:dyDescent="0.25">
      <c r="A13" s="48">
        <v>9</v>
      </c>
      <c r="B13" s="13" t="s">
        <v>31</v>
      </c>
      <c r="C13" s="13" t="s">
        <v>20</v>
      </c>
      <c r="D13" s="15" t="s">
        <v>32</v>
      </c>
      <c r="E13" s="25">
        <v>59</v>
      </c>
      <c r="F13" s="25" t="s">
        <v>12</v>
      </c>
      <c r="G13" s="26" t="s">
        <v>13</v>
      </c>
      <c r="H13" s="24">
        <v>61122.6</v>
      </c>
      <c r="I13" s="33">
        <f t="shared" si="0"/>
        <v>733471.2</v>
      </c>
      <c r="J13" s="22">
        <f t="shared" si="1"/>
        <v>2200413.5999999996</v>
      </c>
      <c r="K13" s="22">
        <f t="shared" si="2"/>
        <v>13202.481599999997</v>
      </c>
      <c r="L13" s="40"/>
      <c r="M13" s="43"/>
      <c r="N13" s="5"/>
      <c r="O13" s="6"/>
    </row>
    <row r="14" spans="1:15" ht="15.75" x14ac:dyDescent="0.25">
      <c r="A14" s="48">
        <v>11</v>
      </c>
      <c r="B14" s="13" t="s">
        <v>34</v>
      </c>
      <c r="C14" s="13" t="s">
        <v>35</v>
      </c>
      <c r="D14" s="15" t="s">
        <v>36</v>
      </c>
      <c r="E14" s="25">
        <v>41</v>
      </c>
      <c r="F14" s="25" t="s">
        <v>12</v>
      </c>
      <c r="G14" s="26" t="s">
        <v>13</v>
      </c>
      <c r="H14" s="24">
        <v>92378.48</v>
      </c>
      <c r="I14" s="33">
        <f t="shared" si="0"/>
        <v>1108541.76</v>
      </c>
      <c r="J14" s="22">
        <f t="shared" si="1"/>
        <v>3325625.2800000003</v>
      </c>
      <c r="K14" s="22">
        <f t="shared" si="2"/>
        <v>19953.751680000001</v>
      </c>
      <c r="L14" s="42"/>
      <c r="M14" s="43"/>
      <c r="N14" s="5"/>
    </row>
    <row r="15" spans="1:15" ht="15.75" x14ac:dyDescent="0.25">
      <c r="A15" s="48">
        <v>12</v>
      </c>
      <c r="B15" s="13" t="s">
        <v>37</v>
      </c>
      <c r="C15" s="13" t="s">
        <v>38</v>
      </c>
      <c r="D15" s="15" t="s">
        <v>39</v>
      </c>
      <c r="E15" s="25">
        <v>37</v>
      </c>
      <c r="F15" s="25" t="s">
        <v>12</v>
      </c>
      <c r="G15" s="26" t="s">
        <v>13</v>
      </c>
      <c r="H15" s="23">
        <v>54000</v>
      </c>
      <c r="I15" s="33">
        <f t="shared" si="0"/>
        <v>648000</v>
      </c>
      <c r="J15" s="22">
        <f t="shared" si="1"/>
        <v>1944000</v>
      </c>
      <c r="K15" s="22">
        <f t="shared" si="2"/>
        <v>11664</v>
      </c>
      <c r="L15" s="40"/>
      <c r="M15" s="43"/>
      <c r="N15" s="5"/>
    </row>
    <row r="16" spans="1:15" ht="15.75" x14ac:dyDescent="0.25">
      <c r="A16" s="48">
        <v>13</v>
      </c>
      <c r="B16" s="13" t="s">
        <v>40</v>
      </c>
      <c r="C16" s="13" t="s">
        <v>20</v>
      </c>
      <c r="D16" s="15" t="s">
        <v>41</v>
      </c>
      <c r="E16" s="25">
        <v>65</v>
      </c>
      <c r="F16" s="25" t="s">
        <v>12</v>
      </c>
      <c r="G16" s="26" t="s">
        <v>13</v>
      </c>
      <c r="H16" s="24">
        <v>58212</v>
      </c>
      <c r="I16" s="33">
        <f t="shared" si="0"/>
        <v>698544</v>
      </c>
      <c r="J16" s="22">
        <f t="shared" si="1"/>
        <v>2095632</v>
      </c>
      <c r="K16" s="22">
        <f t="shared" si="2"/>
        <v>12573.791999999999</v>
      </c>
      <c r="L16" s="44"/>
      <c r="M16" s="43"/>
      <c r="N16" s="5"/>
    </row>
    <row r="17" spans="1:14" ht="15.75" x14ac:dyDescent="0.25">
      <c r="A17" s="48">
        <v>14</v>
      </c>
      <c r="B17" s="13" t="s">
        <v>42</v>
      </c>
      <c r="C17" s="13" t="s">
        <v>43</v>
      </c>
      <c r="D17" s="15" t="s">
        <v>44</v>
      </c>
      <c r="E17" s="15">
        <v>40</v>
      </c>
      <c r="F17" s="25" t="s">
        <v>33</v>
      </c>
      <c r="G17" s="26" t="s">
        <v>13</v>
      </c>
      <c r="H17" s="23">
        <v>120380</v>
      </c>
      <c r="I17" s="33">
        <f t="shared" si="0"/>
        <v>1444560</v>
      </c>
      <c r="J17" s="22">
        <f t="shared" si="1"/>
        <v>4333680</v>
      </c>
      <c r="K17" s="22">
        <f t="shared" si="2"/>
        <v>26002.080000000002</v>
      </c>
      <c r="L17" s="44"/>
      <c r="M17" s="41"/>
      <c r="N17" s="5"/>
    </row>
    <row r="18" spans="1:14" ht="15.75" x14ac:dyDescent="0.25">
      <c r="A18" s="48">
        <v>15</v>
      </c>
      <c r="B18" s="13" t="s">
        <v>45</v>
      </c>
      <c r="C18" s="13" t="s">
        <v>46</v>
      </c>
      <c r="D18" s="18">
        <v>33182</v>
      </c>
      <c r="E18" s="12">
        <v>32</v>
      </c>
      <c r="F18" s="12" t="s">
        <v>33</v>
      </c>
      <c r="G18" s="20" t="s">
        <v>13</v>
      </c>
      <c r="H18" s="23">
        <v>57024</v>
      </c>
      <c r="I18" s="33">
        <f t="shared" si="0"/>
        <v>684288</v>
      </c>
      <c r="J18" s="22">
        <f t="shared" si="1"/>
        <v>2052864</v>
      </c>
      <c r="K18" s="22">
        <f t="shared" si="2"/>
        <v>12317.183999999999</v>
      </c>
      <c r="L18" s="44"/>
      <c r="M18" s="41"/>
      <c r="N18" s="5"/>
    </row>
    <row r="19" spans="1:14" ht="15.75" x14ac:dyDescent="0.25">
      <c r="A19" s="48">
        <v>16</v>
      </c>
      <c r="B19" s="13" t="s">
        <v>47</v>
      </c>
      <c r="C19" s="13" t="s">
        <v>167</v>
      </c>
      <c r="D19" s="15" t="s">
        <v>48</v>
      </c>
      <c r="E19" s="25">
        <v>30</v>
      </c>
      <c r="F19" s="25" t="s">
        <v>12</v>
      </c>
      <c r="G19" s="26" t="s">
        <v>13</v>
      </c>
      <c r="H19" s="23">
        <v>35000</v>
      </c>
      <c r="I19" s="33">
        <f t="shared" si="0"/>
        <v>420000</v>
      </c>
      <c r="J19" s="22">
        <f t="shared" si="1"/>
        <v>1260000</v>
      </c>
      <c r="K19" s="22">
        <f t="shared" si="2"/>
        <v>7560</v>
      </c>
      <c r="L19" s="44"/>
      <c r="M19" s="43"/>
      <c r="N19" s="5"/>
    </row>
    <row r="20" spans="1:14" ht="15.75" x14ac:dyDescent="0.25">
      <c r="A20" s="48">
        <v>17</v>
      </c>
      <c r="B20" s="13" t="s">
        <v>137</v>
      </c>
      <c r="C20" s="13" t="s">
        <v>20</v>
      </c>
      <c r="D20" s="12" t="s">
        <v>138</v>
      </c>
      <c r="E20" s="12">
        <v>47</v>
      </c>
      <c r="F20" s="12" t="s">
        <v>12</v>
      </c>
      <c r="G20" s="20" t="s">
        <v>13</v>
      </c>
      <c r="H20" s="23">
        <v>58212</v>
      </c>
      <c r="I20" s="33">
        <f t="shared" si="0"/>
        <v>698544</v>
      </c>
      <c r="J20" s="22">
        <f t="shared" si="1"/>
        <v>2095632</v>
      </c>
      <c r="K20" s="22">
        <f t="shared" si="2"/>
        <v>12573.791999999999</v>
      </c>
      <c r="L20" s="44"/>
      <c r="M20" s="41"/>
      <c r="N20" s="5"/>
    </row>
    <row r="21" spans="1:14" ht="15.75" x14ac:dyDescent="0.25">
      <c r="A21" s="48">
        <v>18</v>
      </c>
      <c r="B21" s="13" t="s">
        <v>49</v>
      </c>
      <c r="C21" s="13" t="s">
        <v>26</v>
      </c>
      <c r="D21" s="15" t="s">
        <v>50</v>
      </c>
      <c r="E21" s="25">
        <v>39</v>
      </c>
      <c r="F21" s="25" t="s">
        <v>12</v>
      </c>
      <c r="G21" s="26" t="s">
        <v>13</v>
      </c>
      <c r="H21" s="24">
        <v>39690</v>
      </c>
      <c r="I21" s="33">
        <f t="shared" si="0"/>
        <v>476280</v>
      </c>
      <c r="J21" s="22">
        <f t="shared" si="1"/>
        <v>1428840</v>
      </c>
      <c r="K21" s="22">
        <f t="shared" si="2"/>
        <v>8573.0400000000009</v>
      </c>
      <c r="L21" s="44"/>
      <c r="M21" s="43"/>
      <c r="N21" s="5"/>
    </row>
    <row r="22" spans="1:14" ht="15.75" x14ac:dyDescent="0.25">
      <c r="A22" s="48">
        <v>19</v>
      </c>
      <c r="B22" s="13" t="s">
        <v>51</v>
      </c>
      <c r="C22" s="13" t="s">
        <v>52</v>
      </c>
      <c r="D22" s="15" t="s">
        <v>53</v>
      </c>
      <c r="E22" s="25">
        <v>45</v>
      </c>
      <c r="F22" s="25" t="s">
        <v>12</v>
      </c>
      <c r="G22" s="26" t="s">
        <v>13</v>
      </c>
      <c r="H22" s="23">
        <v>45000</v>
      </c>
      <c r="I22" s="33">
        <f t="shared" si="0"/>
        <v>540000</v>
      </c>
      <c r="J22" s="22">
        <f t="shared" si="1"/>
        <v>1620000</v>
      </c>
      <c r="K22" s="22">
        <f t="shared" si="2"/>
        <v>9720</v>
      </c>
      <c r="L22" s="44"/>
      <c r="M22" s="41"/>
      <c r="N22" s="5"/>
    </row>
    <row r="23" spans="1:14" ht="15.75" x14ac:dyDescent="0.25">
      <c r="A23" s="48">
        <v>20</v>
      </c>
      <c r="B23" s="16" t="s">
        <v>54</v>
      </c>
      <c r="C23" s="16" t="s">
        <v>55</v>
      </c>
      <c r="D23" s="14">
        <v>27312</v>
      </c>
      <c r="E23" s="25">
        <v>48</v>
      </c>
      <c r="F23" s="25" t="s">
        <v>12</v>
      </c>
      <c r="G23" s="26" t="s">
        <v>13</v>
      </c>
      <c r="H23" s="23">
        <v>36000</v>
      </c>
      <c r="I23" s="33">
        <f t="shared" si="0"/>
        <v>432000</v>
      </c>
      <c r="J23" s="22">
        <f t="shared" si="1"/>
        <v>1296000</v>
      </c>
      <c r="K23" s="22">
        <f t="shared" si="2"/>
        <v>7776</v>
      </c>
      <c r="L23" s="44"/>
      <c r="M23" s="41"/>
      <c r="N23" s="5"/>
    </row>
    <row r="24" spans="1:14" ht="15.75" x14ac:dyDescent="0.25">
      <c r="A24" s="48">
        <v>21</v>
      </c>
      <c r="B24" s="16" t="s">
        <v>139</v>
      </c>
      <c r="C24" s="16" t="s">
        <v>56</v>
      </c>
      <c r="D24" s="14">
        <v>29954</v>
      </c>
      <c r="E24" s="25">
        <v>41</v>
      </c>
      <c r="F24" s="25" t="s">
        <v>12</v>
      </c>
      <c r="G24" s="26" t="s">
        <v>13</v>
      </c>
      <c r="H24" s="23">
        <v>35000</v>
      </c>
      <c r="I24" s="33">
        <f t="shared" si="0"/>
        <v>420000</v>
      </c>
      <c r="J24" s="22">
        <f t="shared" si="1"/>
        <v>1260000</v>
      </c>
      <c r="K24" s="22">
        <f t="shared" si="2"/>
        <v>7560</v>
      </c>
      <c r="L24" s="44"/>
      <c r="M24" s="41"/>
      <c r="N24" s="5"/>
    </row>
    <row r="25" spans="1:14" ht="15.75" x14ac:dyDescent="0.25">
      <c r="A25" s="48">
        <v>22</v>
      </c>
      <c r="B25" s="13" t="s">
        <v>57</v>
      </c>
      <c r="C25" s="13" t="s">
        <v>18</v>
      </c>
      <c r="D25" s="14">
        <v>24932</v>
      </c>
      <c r="E25" s="25">
        <v>55</v>
      </c>
      <c r="F25" s="25" t="s">
        <v>12</v>
      </c>
      <c r="G25" s="26" t="s">
        <v>13</v>
      </c>
      <c r="H25" s="24">
        <v>52800</v>
      </c>
      <c r="I25" s="33">
        <f t="shared" si="0"/>
        <v>633600</v>
      </c>
      <c r="J25" s="22">
        <f t="shared" si="1"/>
        <v>1900800</v>
      </c>
      <c r="K25" s="22">
        <f t="shared" si="2"/>
        <v>11404.8</v>
      </c>
      <c r="L25" s="44"/>
      <c r="M25" s="43"/>
      <c r="N25" s="5"/>
    </row>
    <row r="26" spans="1:14" ht="15.75" x14ac:dyDescent="0.25">
      <c r="A26" s="48">
        <v>23</v>
      </c>
      <c r="B26" s="13" t="s">
        <v>58</v>
      </c>
      <c r="C26" s="13" t="s">
        <v>26</v>
      </c>
      <c r="D26" s="15" t="s">
        <v>59</v>
      </c>
      <c r="E26" s="15">
        <v>45</v>
      </c>
      <c r="F26" s="25" t="s">
        <v>12</v>
      </c>
      <c r="G26" s="26" t="s">
        <v>13</v>
      </c>
      <c r="H26" s="24">
        <v>36000</v>
      </c>
      <c r="I26" s="33">
        <f t="shared" si="0"/>
        <v>432000</v>
      </c>
      <c r="J26" s="22">
        <f t="shared" si="1"/>
        <v>1296000</v>
      </c>
      <c r="K26" s="22">
        <f t="shared" si="2"/>
        <v>7776</v>
      </c>
      <c r="L26" s="44"/>
      <c r="M26" s="43"/>
      <c r="N26" s="5"/>
    </row>
    <row r="27" spans="1:14" ht="15.75" x14ac:dyDescent="0.25">
      <c r="A27" s="48">
        <v>24</v>
      </c>
      <c r="B27" s="13" t="s">
        <v>60</v>
      </c>
      <c r="C27" s="13" t="s">
        <v>26</v>
      </c>
      <c r="D27" s="15" t="s">
        <v>61</v>
      </c>
      <c r="E27" s="25">
        <v>43</v>
      </c>
      <c r="F27" s="25" t="s">
        <v>12</v>
      </c>
      <c r="G27" s="26" t="s">
        <v>13</v>
      </c>
      <c r="H27" s="23">
        <v>36000</v>
      </c>
      <c r="I27" s="33">
        <f t="shared" si="0"/>
        <v>432000</v>
      </c>
      <c r="J27" s="22">
        <f t="shared" si="1"/>
        <v>1296000</v>
      </c>
      <c r="K27" s="22">
        <f t="shared" si="2"/>
        <v>7776</v>
      </c>
      <c r="L27" s="44"/>
      <c r="M27" s="43"/>
      <c r="N27" s="5"/>
    </row>
    <row r="28" spans="1:14" ht="15.75" x14ac:dyDescent="0.25">
      <c r="A28" s="48">
        <v>25</v>
      </c>
      <c r="B28" s="13" t="s">
        <v>62</v>
      </c>
      <c r="C28" s="13" t="s">
        <v>63</v>
      </c>
      <c r="D28" s="12" t="s">
        <v>64</v>
      </c>
      <c r="E28" s="12">
        <v>42</v>
      </c>
      <c r="F28" s="12" t="s">
        <v>12</v>
      </c>
      <c r="G28" s="20" t="s">
        <v>13</v>
      </c>
      <c r="H28" s="23">
        <v>180000</v>
      </c>
      <c r="I28" s="33">
        <f t="shared" si="0"/>
        <v>2160000</v>
      </c>
      <c r="J28" s="22">
        <f t="shared" si="1"/>
        <v>6480000</v>
      </c>
      <c r="K28" s="22">
        <f t="shared" si="2"/>
        <v>38880</v>
      </c>
      <c r="L28" s="44"/>
      <c r="M28" s="41"/>
      <c r="N28" s="5"/>
    </row>
    <row r="29" spans="1:14" ht="15.75" x14ac:dyDescent="0.25">
      <c r="A29" s="48">
        <v>26</v>
      </c>
      <c r="B29" s="16" t="s">
        <v>65</v>
      </c>
      <c r="C29" s="16" t="s">
        <v>66</v>
      </c>
      <c r="D29" s="15" t="s">
        <v>67</v>
      </c>
      <c r="E29" s="25">
        <v>46</v>
      </c>
      <c r="F29" s="25" t="s">
        <v>12</v>
      </c>
      <c r="G29" s="26" t="s">
        <v>13</v>
      </c>
      <c r="H29" s="23">
        <v>55440</v>
      </c>
      <c r="I29" s="33">
        <f t="shared" si="0"/>
        <v>665280</v>
      </c>
      <c r="J29" s="22">
        <f t="shared" si="1"/>
        <v>1995840</v>
      </c>
      <c r="K29" s="22">
        <f t="shared" si="2"/>
        <v>11975.04</v>
      </c>
      <c r="L29" s="44"/>
      <c r="M29" s="43"/>
      <c r="N29" s="5"/>
    </row>
    <row r="30" spans="1:14" ht="15.75" x14ac:dyDescent="0.25">
      <c r="A30" s="48">
        <v>27</v>
      </c>
      <c r="B30" s="16" t="s">
        <v>68</v>
      </c>
      <c r="C30" s="16" t="s">
        <v>69</v>
      </c>
      <c r="D30" s="15" t="s">
        <v>70</v>
      </c>
      <c r="E30" s="25">
        <v>46</v>
      </c>
      <c r="F30" s="25" t="s">
        <v>12</v>
      </c>
      <c r="G30" s="26" t="s">
        <v>13</v>
      </c>
      <c r="H30" s="23">
        <v>120380</v>
      </c>
      <c r="I30" s="33">
        <f t="shared" si="0"/>
        <v>1444560</v>
      </c>
      <c r="J30" s="22">
        <f t="shared" si="1"/>
        <v>4333680</v>
      </c>
      <c r="K30" s="22">
        <f t="shared" si="2"/>
        <v>26002.080000000002</v>
      </c>
      <c r="L30" s="44"/>
      <c r="M30" s="43"/>
      <c r="N30" s="5"/>
    </row>
    <row r="31" spans="1:14" ht="15.75" x14ac:dyDescent="0.25">
      <c r="A31" s="48">
        <v>28</v>
      </c>
      <c r="B31" s="17" t="s">
        <v>71</v>
      </c>
      <c r="C31" s="13" t="s">
        <v>26</v>
      </c>
      <c r="D31" s="14" t="s">
        <v>72</v>
      </c>
      <c r="E31" s="25">
        <v>27</v>
      </c>
      <c r="F31" s="25" t="s">
        <v>12</v>
      </c>
      <c r="G31" s="26" t="s">
        <v>13</v>
      </c>
      <c r="H31" s="24">
        <v>35000</v>
      </c>
      <c r="I31" s="33">
        <f t="shared" si="0"/>
        <v>420000</v>
      </c>
      <c r="J31" s="22">
        <f t="shared" si="1"/>
        <v>1260000</v>
      </c>
      <c r="K31" s="22">
        <f t="shared" si="2"/>
        <v>7560</v>
      </c>
      <c r="L31" s="44"/>
      <c r="M31" s="41"/>
      <c r="N31" s="5"/>
    </row>
    <row r="32" spans="1:14" ht="15.75" x14ac:dyDescent="0.25">
      <c r="A32" s="48">
        <v>29</v>
      </c>
      <c r="B32" s="13" t="s">
        <v>73</v>
      </c>
      <c r="C32" s="13" t="s">
        <v>74</v>
      </c>
      <c r="D32" s="14">
        <v>27010</v>
      </c>
      <c r="E32" s="25">
        <v>49</v>
      </c>
      <c r="F32" s="25" t="s">
        <v>12</v>
      </c>
      <c r="G32" s="26" t="s">
        <v>13</v>
      </c>
      <c r="H32" s="24">
        <v>60720</v>
      </c>
      <c r="I32" s="33">
        <f t="shared" si="0"/>
        <v>728640</v>
      </c>
      <c r="J32" s="22">
        <f t="shared" si="1"/>
        <v>2185920</v>
      </c>
      <c r="K32" s="22">
        <f t="shared" si="2"/>
        <v>13115.52</v>
      </c>
      <c r="L32" s="44"/>
      <c r="M32" s="41"/>
      <c r="N32" s="5"/>
    </row>
    <row r="33" spans="1:14" ht="24" x14ac:dyDescent="0.25">
      <c r="A33" s="48">
        <v>30</v>
      </c>
      <c r="B33" s="16" t="s">
        <v>75</v>
      </c>
      <c r="C33" s="16" t="s">
        <v>76</v>
      </c>
      <c r="D33" s="14">
        <v>24447</v>
      </c>
      <c r="E33" s="25">
        <v>57</v>
      </c>
      <c r="F33" s="25" t="s">
        <v>12</v>
      </c>
      <c r="G33" s="26" t="s">
        <v>13</v>
      </c>
      <c r="H33" s="23">
        <v>110847.27</v>
      </c>
      <c r="I33" s="33">
        <f t="shared" si="0"/>
        <v>1330167.24</v>
      </c>
      <c r="J33" s="22">
        <f t="shared" si="1"/>
        <v>3990501.7199999997</v>
      </c>
      <c r="K33" s="22">
        <f t="shared" si="2"/>
        <v>23943.010320000001</v>
      </c>
      <c r="L33" s="44"/>
      <c r="M33" s="43"/>
      <c r="N33" s="5"/>
    </row>
    <row r="34" spans="1:14" ht="15.75" x14ac:dyDescent="0.25">
      <c r="A34" s="48">
        <v>31</v>
      </c>
      <c r="B34" s="13" t="s">
        <v>77</v>
      </c>
      <c r="C34" s="13" t="s">
        <v>78</v>
      </c>
      <c r="D34" s="15" t="s">
        <v>79</v>
      </c>
      <c r="E34" s="25">
        <v>52</v>
      </c>
      <c r="F34" s="25" t="s">
        <v>12</v>
      </c>
      <c r="G34" s="26" t="s">
        <v>13</v>
      </c>
      <c r="H34" s="23">
        <v>120000</v>
      </c>
      <c r="I34" s="33">
        <f t="shared" si="0"/>
        <v>1440000</v>
      </c>
      <c r="J34" s="22">
        <f t="shared" si="1"/>
        <v>4320000</v>
      </c>
      <c r="K34" s="22">
        <f t="shared" si="2"/>
        <v>25920</v>
      </c>
      <c r="L34" s="44"/>
      <c r="M34" s="41"/>
      <c r="N34" s="5"/>
    </row>
    <row r="35" spans="1:14" ht="15.75" x14ac:dyDescent="0.25">
      <c r="A35" s="48">
        <v>32</v>
      </c>
      <c r="B35" s="13" t="s">
        <v>80</v>
      </c>
      <c r="C35" s="13" t="s">
        <v>26</v>
      </c>
      <c r="D35" s="14">
        <v>31786</v>
      </c>
      <c r="E35" s="25">
        <v>35</v>
      </c>
      <c r="F35" s="25" t="s">
        <v>12</v>
      </c>
      <c r="G35" s="26" t="s">
        <v>13</v>
      </c>
      <c r="H35" s="23">
        <v>36000</v>
      </c>
      <c r="I35" s="33">
        <f t="shared" si="0"/>
        <v>432000</v>
      </c>
      <c r="J35" s="22">
        <f t="shared" si="1"/>
        <v>1296000</v>
      </c>
      <c r="K35" s="22">
        <f t="shared" si="2"/>
        <v>7776</v>
      </c>
      <c r="L35" s="44"/>
      <c r="M35" s="43"/>
      <c r="N35" s="5"/>
    </row>
    <row r="36" spans="1:14" ht="15.75" x14ac:dyDescent="0.25">
      <c r="A36" s="48">
        <v>33</v>
      </c>
      <c r="B36" s="13" t="s">
        <v>81</v>
      </c>
      <c r="C36" s="13" t="s">
        <v>18</v>
      </c>
      <c r="D36" s="14">
        <v>30717</v>
      </c>
      <c r="E36" s="25">
        <v>38</v>
      </c>
      <c r="F36" s="25" t="s">
        <v>12</v>
      </c>
      <c r="G36" s="26" t="s">
        <v>13</v>
      </c>
      <c r="H36" s="24">
        <v>45946.13</v>
      </c>
      <c r="I36" s="33">
        <f t="shared" si="0"/>
        <v>551353.55999999994</v>
      </c>
      <c r="J36" s="22">
        <f t="shared" si="1"/>
        <v>1654060.6799999997</v>
      </c>
      <c r="K36" s="22">
        <f t="shared" si="2"/>
        <v>9924.3640799999976</v>
      </c>
      <c r="L36" s="44"/>
      <c r="M36" s="41"/>
      <c r="N36" s="5"/>
    </row>
    <row r="37" spans="1:14" ht="24" x14ac:dyDescent="0.25">
      <c r="A37" s="48">
        <v>34</v>
      </c>
      <c r="B37" s="16" t="s">
        <v>82</v>
      </c>
      <c r="C37" s="16" t="s">
        <v>83</v>
      </c>
      <c r="D37" s="15" t="s">
        <v>84</v>
      </c>
      <c r="E37" s="25">
        <v>54</v>
      </c>
      <c r="F37" s="25" t="s">
        <v>12</v>
      </c>
      <c r="G37" s="26" t="s">
        <v>13</v>
      </c>
      <c r="H37" s="23">
        <v>275676.82</v>
      </c>
      <c r="I37" s="33">
        <f t="shared" si="0"/>
        <v>3308121.84</v>
      </c>
      <c r="J37" s="22">
        <f t="shared" si="1"/>
        <v>9924365.5199999996</v>
      </c>
      <c r="K37" s="22">
        <f t="shared" si="2"/>
        <v>59546.193119999996</v>
      </c>
      <c r="L37" s="44"/>
      <c r="M37" s="43"/>
      <c r="N37" s="5"/>
    </row>
    <row r="38" spans="1:14" ht="15.75" x14ac:dyDescent="0.25">
      <c r="A38" s="48">
        <v>35</v>
      </c>
      <c r="B38" s="13" t="s">
        <v>85</v>
      </c>
      <c r="C38" s="13" t="s">
        <v>86</v>
      </c>
      <c r="D38" s="18">
        <v>30138</v>
      </c>
      <c r="E38" s="12">
        <v>40</v>
      </c>
      <c r="F38" s="12" t="s">
        <v>12</v>
      </c>
      <c r="G38" s="20" t="s">
        <v>13</v>
      </c>
      <c r="H38" s="23">
        <v>120000</v>
      </c>
      <c r="I38" s="33">
        <f t="shared" si="0"/>
        <v>1440000</v>
      </c>
      <c r="J38" s="22">
        <f t="shared" si="1"/>
        <v>4320000</v>
      </c>
      <c r="K38" s="22">
        <f t="shared" si="2"/>
        <v>25920</v>
      </c>
      <c r="L38" s="44"/>
      <c r="M38" s="43"/>
      <c r="N38" s="5"/>
    </row>
    <row r="39" spans="1:14" ht="15.75" x14ac:dyDescent="0.25">
      <c r="A39" s="48">
        <v>36</v>
      </c>
      <c r="B39" s="13" t="s">
        <v>87</v>
      </c>
      <c r="C39" s="13" t="s">
        <v>26</v>
      </c>
      <c r="D39" s="15" t="s">
        <v>88</v>
      </c>
      <c r="E39" s="25">
        <v>54</v>
      </c>
      <c r="F39" s="25" t="s">
        <v>12</v>
      </c>
      <c r="G39" s="26" t="s">
        <v>13</v>
      </c>
      <c r="H39" s="24">
        <v>43758.23</v>
      </c>
      <c r="I39" s="33">
        <f t="shared" si="0"/>
        <v>525098.76</v>
      </c>
      <c r="J39" s="22">
        <f t="shared" si="1"/>
        <v>1575296.28</v>
      </c>
      <c r="K39" s="22">
        <f t="shared" si="2"/>
        <v>9451.7776799999992</v>
      </c>
      <c r="L39" s="44"/>
      <c r="M39" s="41"/>
      <c r="N39" s="5"/>
    </row>
    <row r="40" spans="1:14" ht="15.75" x14ac:dyDescent="0.25">
      <c r="A40" s="48">
        <v>37</v>
      </c>
      <c r="B40" s="13" t="s">
        <v>89</v>
      </c>
      <c r="C40" s="13" t="s">
        <v>90</v>
      </c>
      <c r="D40" s="15" t="s">
        <v>91</v>
      </c>
      <c r="E40" s="25">
        <v>51</v>
      </c>
      <c r="F40" s="25" t="s">
        <v>12</v>
      </c>
      <c r="G40" s="26" t="s">
        <v>13</v>
      </c>
      <c r="H40" s="23">
        <v>144000</v>
      </c>
      <c r="I40" s="33">
        <f t="shared" si="0"/>
        <v>1728000</v>
      </c>
      <c r="J40" s="22">
        <f t="shared" si="1"/>
        <v>5184000</v>
      </c>
      <c r="K40" s="22">
        <f t="shared" si="2"/>
        <v>31104</v>
      </c>
      <c r="L40" s="44"/>
      <c r="M40" s="41"/>
      <c r="N40" s="5"/>
    </row>
    <row r="41" spans="1:14" ht="15.75" x14ac:dyDescent="0.25">
      <c r="A41" s="48">
        <v>38</v>
      </c>
      <c r="B41" s="13" t="s">
        <v>92</v>
      </c>
      <c r="C41" s="13" t="s">
        <v>93</v>
      </c>
      <c r="D41" s="12" t="s">
        <v>94</v>
      </c>
      <c r="E41" s="12">
        <v>48</v>
      </c>
      <c r="F41" s="12" t="s">
        <v>12</v>
      </c>
      <c r="G41" s="20" t="s">
        <v>13</v>
      </c>
      <c r="H41" s="23">
        <v>120000</v>
      </c>
      <c r="I41" s="33">
        <f t="shared" si="0"/>
        <v>1440000</v>
      </c>
      <c r="J41" s="22">
        <f t="shared" si="1"/>
        <v>4320000</v>
      </c>
      <c r="K41" s="22">
        <f t="shared" si="2"/>
        <v>25920</v>
      </c>
      <c r="L41" s="44"/>
      <c r="M41" s="41"/>
      <c r="N41" s="5"/>
    </row>
    <row r="42" spans="1:14" ht="15.75" x14ac:dyDescent="0.25">
      <c r="A42" s="48">
        <v>39</v>
      </c>
      <c r="B42" s="13" t="s">
        <v>95</v>
      </c>
      <c r="C42" s="13" t="s">
        <v>96</v>
      </c>
      <c r="D42" s="15" t="s">
        <v>97</v>
      </c>
      <c r="E42" s="25">
        <v>41</v>
      </c>
      <c r="F42" s="25" t="s">
        <v>12</v>
      </c>
      <c r="G42" s="26" t="s">
        <v>13</v>
      </c>
      <c r="H42" s="24">
        <v>52800</v>
      </c>
      <c r="I42" s="33">
        <f t="shared" si="0"/>
        <v>633600</v>
      </c>
      <c r="J42" s="22">
        <f t="shared" si="1"/>
        <v>1900800</v>
      </c>
      <c r="K42" s="22">
        <f t="shared" si="2"/>
        <v>11404.8</v>
      </c>
      <c r="L42" s="44"/>
      <c r="M42" s="41"/>
      <c r="N42" s="5"/>
    </row>
    <row r="43" spans="1:14" ht="15.75" x14ac:dyDescent="0.25">
      <c r="A43" s="48">
        <v>40</v>
      </c>
      <c r="B43" s="13" t="s">
        <v>98</v>
      </c>
      <c r="C43" s="13" t="s">
        <v>99</v>
      </c>
      <c r="D43" s="12" t="s">
        <v>168</v>
      </c>
      <c r="E43" s="12">
        <v>39</v>
      </c>
      <c r="F43" s="12" t="s">
        <v>12</v>
      </c>
      <c r="G43" s="20" t="s">
        <v>13</v>
      </c>
      <c r="H43" s="23">
        <v>33000</v>
      </c>
      <c r="I43" s="33">
        <f t="shared" si="0"/>
        <v>396000</v>
      </c>
      <c r="J43" s="22">
        <f t="shared" si="1"/>
        <v>1188000</v>
      </c>
      <c r="K43" s="22">
        <f t="shared" si="2"/>
        <v>7128</v>
      </c>
      <c r="L43" s="44"/>
      <c r="M43" s="41"/>
      <c r="N43" s="5"/>
    </row>
    <row r="44" spans="1:14" ht="15.75" x14ac:dyDescent="0.25">
      <c r="A44" s="48">
        <v>41</v>
      </c>
      <c r="B44" s="13" t="s">
        <v>100</v>
      </c>
      <c r="C44" s="13" t="s">
        <v>101</v>
      </c>
      <c r="D44" s="15" t="s">
        <v>102</v>
      </c>
      <c r="E44" s="25">
        <v>63</v>
      </c>
      <c r="F44" s="25" t="s">
        <v>12</v>
      </c>
      <c r="G44" s="26" t="s">
        <v>13</v>
      </c>
      <c r="H44" s="23">
        <v>110847.27</v>
      </c>
      <c r="I44" s="33">
        <f t="shared" si="0"/>
        <v>1330167.24</v>
      </c>
      <c r="J44" s="22">
        <f t="shared" si="1"/>
        <v>3990501.7199999997</v>
      </c>
      <c r="K44" s="22">
        <f t="shared" si="2"/>
        <v>23943.010320000001</v>
      </c>
      <c r="L44" s="44"/>
      <c r="M44" s="43"/>
      <c r="N44" s="5"/>
    </row>
    <row r="45" spans="1:14" ht="15.75" x14ac:dyDescent="0.25">
      <c r="A45" s="48">
        <v>42</v>
      </c>
      <c r="B45" s="13" t="s">
        <v>103</v>
      </c>
      <c r="C45" s="13" t="s">
        <v>104</v>
      </c>
      <c r="D45" s="18">
        <v>32544</v>
      </c>
      <c r="E45" s="12">
        <v>33</v>
      </c>
      <c r="F45" s="12" t="s">
        <v>12</v>
      </c>
      <c r="G45" s="20" t="s">
        <v>13</v>
      </c>
      <c r="H45" s="23">
        <v>42000</v>
      </c>
      <c r="I45" s="33">
        <f t="shared" si="0"/>
        <v>504000</v>
      </c>
      <c r="J45" s="22">
        <f t="shared" si="1"/>
        <v>1512000</v>
      </c>
      <c r="K45" s="22">
        <f t="shared" si="2"/>
        <v>9072</v>
      </c>
      <c r="L45" s="44"/>
      <c r="M45" s="41"/>
      <c r="N45" s="5"/>
    </row>
    <row r="46" spans="1:14" ht="15.75" x14ac:dyDescent="0.25">
      <c r="A46" s="48">
        <v>43</v>
      </c>
      <c r="B46" s="16" t="s">
        <v>105</v>
      </c>
      <c r="C46" s="16" t="s">
        <v>106</v>
      </c>
      <c r="D46" s="14">
        <v>28165</v>
      </c>
      <c r="E46" s="25">
        <v>45</v>
      </c>
      <c r="F46" s="25" t="s">
        <v>12</v>
      </c>
      <c r="G46" s="26" t="s">
        <v>13</v>
      </c>
      <c r="H46" s="23">
        <v>54000</v>
      </c>
      <c r="I46" s="33">
        <f t="shared" si="0"/>
        <v>648000</v>
      </c>
      <c r="J46" s="22">
        <f t="shared" si="1"/>
        <v>1944000</v>
      </c>
      <c r="K46" s="22">
        <f t="shared" si="2"/>
        <v>11664</v>
      </c>
      <c r="L46" s="45"/>
      <c r="M46" s="43"/>
      <c r="N46" s="5"/>
    </row>
    <row r="47" spans="1:14" ht="15.75" x14ac:dyDescent="0.25">
      <c r="A47" s="48">
        <v>44</v>
      </c>
      <c r="B47" s="13" t="s">
        <v>107</v>
      </c>
      <c r="C47" s="13" t="s">
        <v>26</v>
      </c>
      <c r="D47" s="15" t="s">
        <v>108</v>
      </c>
      <c r="E47" s="15">
        <v>40</v>
      </c>
      <c r="F47" s="25" t="s">
        <v>12</v>
      </c>
      <c r="G47" s="26" t="s">
        <v>13</v>
      </c>
      <c r="H47" s="23">
        <v>43758</v>
      </c>
      <c r="I47" s="33">
        <f t="shared" si="0"/>
        <v>525096</v>
      </c>
      <c r="J47" s="22">
        <f t="shared" si="1"/>
        <v>1575288</v>
      </c>
      <c r="K47" s="22">
        <f t="shared" si="2"/>
        <v>9451.7279999999992</v>
      </c>
      <c r="L47" s="44"/>
      <c r="M47" s="43"/>
      <c r="N47" s="5"/>
    </row>
    <row r="48" spans="1:14" ht="15.75" x14ac:dyDescent="0.25">
      <c r="A48" s="48">
        <v>45</v>
      </c>
      <c r="B48" s="13" t="s">
        <v>109</v>
      </c>
      <c r="C48" s="13" t="s">
        <v>26</v>
      </c>
      <c r="D48" s="14">
        <v>32118</v>
      </c>
      <c r="E48" s="25">
        <v>35</v>
      </c>
      <c r="F48" s="25" t="s">
        <v>12</v>
      </c>
      <c r="G48" s="26" t="s">
        <v>13</v>
      </c>
      <c r="H48" s="24">
        <v>36000</v>
      </c>
      <c r="I48" s="33">
        <f t="shared" si="0"/>
        <v>432000</v>
      </c>
      <c r="J48" s="22">
        <f t="shared" si="1"/>
        <v>1296000</v>
      </c>
      <c r="K48" s="22">
        <f t="shared" si="2"/>
        <v>7776</v>
      </c>
      <c r="L48" s="44"/>
      <c r="M48" s="43"/>
      <c r="N48" s="5"/>
    </row>
    <row r="49" spans="1:14" ht="15.75" x14ac:dyDescent="0.25">
      <c r="A49" s="48">
        <v>46</v>
      </c>
      <c r="B49" s="16" t="s">
        <v>110</v>
      </c>
      <c r="C49" s="16" t="s">
        <v>111</v>
      </c>
      <c r="D49" s="15" t="s">
        <v>112</v>
      </c>
      <c r="E49" s="25">
        <v>54</v>
      </c>
      <c r="F49" s="25" t="s">
        <v>12</v>
      </c>
      <c r="G49" s="26" t="s">
        <v>13</v>
      </c>
      <c r="H49" s="23">
        <v>64178.73</v>
      </c>
      <c r="I49" s="33">
        <f t="shared" si="0"/>
        <v>770144.76</v>
      </c>
      <c r="J49" s="22">
        <f t="shared" si="1"/>
        <v>2310434.2800000003</v>
      </c>
      <c r="K49" s="22">
        <f t="shared" si="2"/>
        <v>13862.605680000002</v>
      </c>
      <c r="L49" s="44"/>
      <c r="M49" s="43"/>
      <c r="N49" s="5"/>
    </row>
    <row r="50" spans="1:14" ht="15.75" x14ac:dyDescent="0.25">
      <c r="A50" s="48">
        <v>47</v>
      </c>
      <c r="B50" s="13" t="s">
        <v>113</v>
      </c>
      <c r="C50" s="13" t="s">
        <v>114</v>
      </c>
      <c r="D50" s="15" t="s">
        <v>115</v>
      </c>
      <c r="E50" s="25">
        <v>36</v>
      </c>
      <c r="F50" s="25" t="s">
        <v>12</v>
      </c>
      <c r="G50" s="26" t="s">
        <v>13</v>
      </c>
      <c r="H50" s="23">
        <v>52800</v>
      </c>
      <c r="I50" s="33">
        <f t="shared" si="0"/>
        <v>633600</v>
      </c>
      <c r="J50" s="22">
        <f t="shared" si="1"/>
        <v>1900800</v>
      </c>
      <c r="K50" s="22">
        <f t="shared" si="2"/>
        <v>11404.8</v>
      </c>
      <c r="L50" s="44"/>
      <c r="M50" s="41"/>
      <c r="N50" s="5"/>
    </row>
    <row r="51" spans="1:14" ht="15.75" x14ac:dyDescent="0.25">
      <c r="A51" s="48">
        <v>48</v>
      </c>
      <c r="B51" s="13" t="s">
        <v>116</v>
      </c>
      <c r="C51" s="27" t="s">
        <v>117</v>
      </c>
      <c r="D51" s="14">
        <v>29865</v>
      </c>
      <c r="E51" s="25">
        <v>41</v>
      </c>
      <c r="F51" s="25" t="s">
        <v>12</v>
      </c>
      <c r="G51" s="26" t="s">
        <v>13</v>
      </c>
      <c r="H51" s="23">
        <v>166698</v>
      </c>
      <c r="I51" s="33">
        <f t="shared" si="0"/>
        <v>2000376</v>
      </c>
      <c r="J51" s="22">
        <f t="shared" si="1"/>
        <v>6001128</v>
      </c>
      <c r="K51" s="22">
        <f t="shared" si="2"/>
        <v>36006.767999999996</v>
      </c>
      <c r="L51" s="44"/>
      <c r="M51" s="41"/>
      <c r="N51" s="5"/>
    </row>
    <row r="52" spans="1:14" ht="15.75" x14ac:dyDescent="0.25">
      <c r="A52" s="48">
        <v>49</v>
      </c>
      <c r="B52" s="13" t="s">
        <v>118</v>
      </c>
      <c r="C52" s="13" t="s">
        <v>26</v>
      </c>
      <c r="D52" s="18">
        <v>30960</v>
      </c>
      <c r="E52" s="12">
        <f>2019-1984</f>
        <v>35</v>
      </c>
      <c r="F52" s="12" t="s">
        <v>12</v>
      </c>
      <c r="G52" s="20" t="s">
        <v>13</v>
      </c>
      <c r="H52" s="23">
        <v>35000</v>
      </c>
      <c r="I52" s="33">
        <f t="shared" si="0"/>
        <v>420000</v>
      </c>
      <c r="J52" s="22">
        <f t="shared" si="1"/>
        <v>1260000</v>
      </c>
      <c r="K52" s="22">
        <f t="shared" si="2"/>
        <v>7560</v>
      </c>
      <c r="L52" s="44"/>
      <c r="M52" s="41"/>
      <c r="N52" s="5"/>
    </row>
    <row r="53" spans="1:14" ht="15.75" x14ac:dyDescent="0.25">
      <c r="A53" s="48">
        <v>50</v>
      </c>
      <c r="B53" s="13" t="s">
        <v>119</v>
      </c>
      <c r="C53" s="13" t="s">
        <v>120</v>
      </c>
      <c r="D53" s="15" t="s">
        <v>121</v>
      </c>
      <c r="E53" s="28">
        <v>38</v>
      </c>
      <c r="F53" s="25" t="s">
        <v>12</v>
      </c>
      <c r="G53" s="26" t="s">
        <v>13</v>
      </c>
      <c r="H53" s="23">
        <v>36000</v>
      </c>
      <c r="I53" s="33">
        <f t="shared" si="0"/>
        <v>432000</v>
      </c>
      <c r="J53" s="22">
        <f t="shared" si="1"/>
        <v>1296000</v>
      </c>
      <c r="K53" s="22">
        <f t="shared" si="2"/>
        <v>7776</v>
      </c>
      <c r="L53" s="39"/>
      <c r="M53" s="39"/>
    </row>
    <row r="54" spans="1:14" ht="15.75" x14ac:dyDescent="0.25">
      <c r="A54" s="48">
        <v>51</v>
      </c>
      <c r="B54" s="13" t="s">
        <v>122</v>
      </c>
      <c r="C54" s="13" t="s">
        <v>123</v>
      </c>
      <c r="D54" s="12" t="s">
        <v>124</v>
      </c>
      <c r="E54" s="12">
        <f>2019-1984</f>
        <v>35</v>
      </c>
      <c r="F54" s="12" t="s">
        <v>12</v>
      </c>
      <c r="G54" s="20" t="s">
        <v>13</v>
      </c>
      <c r="H54" s="23">
        <v>52800</v>
      </c>
      <c r="I54" s="33">
        <f t="shared" si="0"/>
        <v>633600</v>
      </c>
      <c r="J54" s="22">
        <f t="shared" si="1"/>
        <v>1900800</v>
      </c>
      <c r="K54" s="22">
        <f t="shared" si="2"/>
        <v>11404.8</v>
      </c>
      <c r="L54" s="39"/>
      <c r="M54" s="39"/>
    </row>
    <row r="55" spans="1:14" ht="15.75" x14ac:dyDescent="0.25">
      <c r="A55" s="48">
        <v>52</v>
      </c>
      <c r="B55" s="13" t="s">
        <v>125</v>
      </c>
      <c r="C55" s="13" t="s">
        <v>126</v>
      </c>
      <c r="D55" s="12" t="s">
        <v>127</v>
      </c>
      <c r="E55" s="12">
        <v>49</v>
      </c>
      <c r="F55" s="12" t="s">
        <v>12</v>
      </c>
      <c r="G55" s="20" t="s">
        <v>13</v>
      </c>
      <c r="H55" s="23">
        <v>39000</v>
      </c>
      <c r="I55" s="33">
        <f t="shared" si="0"/>
        <v>468000</v>
      </c>
      <c r="J55" s="22">
        <f t="shared" si="1"/>
        <v>1404000</v>
      </c>
      <c r="K55" s="22">
        <f t="shared" si="2"/>
        <v>8424</v>
      </c>
      <c r="L55" s="39"/>
      <c r="M55" s="39"/>
    </row>
    <row r="56" spans="1:14" ht="15.75" x14ac:dyDescent="0.25">
      <c r="A56" s="48">
        <v>53</v>
      </c>
      <c r="B56" s="13" t="s">
        <v>128</v>
      </c>
      <c r="C56" s="13" t="s">
        <v>129</v>
      </c>
      <c r="D56" s="18">
        <v>24755</v>
      </c>
      <c r="E56" s="12">
        <f>2019-1967</f>
        <v>52</v>
      </c>
      <c r="F56" s="12" t="s">
        <v>12</v>
      </c>
      <c r="G56" s="20" t="s">
        <v>13</v>
      </c>
      <c r="H56" s="23">
        <v>48000</v>
      </c>
      <c r="I56" s="33">
        <f t="shared" si="0"/>
        <v>576000</v>
      </c>
      <c r="J56" s="22">
        <f t="shared" si="1"/>
        <v>1728000</v>
      </c>
      <c r="K56" s="22">
        <f t="shared" si="2"/>
        <v>10368</v>
      </c>
      <c r="L56" s="39"/>
      <c r="M56" s="39"/>
    </row>
    <row r="57" spans="1:14" ht="15.75" x14ac:dyDescent="0.25">
      <c r="A57" s="48">
        <v>54</v>
      </c>
      <c r="B57" s="13" t="s">
        <v>130</v>
      </c>
      <c r="C57" s="13" t="s">
        <v>131</v>
      </c>
      <c r="D57" s="18" t="s">
        <v>132</v>
      </c>
      <c r="E57" s="12">
        <v>29</v>
      </c>
      <c r="F57" s="12" t="s">
        <v>12</v>
      </c>
      <c r="G57" s="20" t="s">
        <v>13</v>
      </c>
      <c r="H57" s="23">
        <v>35000</v>
      </c>
      <c r="I57" s="33">
        <f t="shared" si="0"/>
        <v>420000</v>
      </c>
      <c r="J57" s="22">
        <f t="shared" si="1"/>
        <v>1260000</v>
      </c>
      <c r="K57" s="22">
        <f t="shared" si="2"/>
        <v>7560</v>
      </c>
      <c r="L57" s="39"/>
      <c r="M57" s="46"/>
    </row>
    <row r="58" spans="1:14" ht="15.75" x14ac:dyDescent="0.25">
      <c r="A58" s="48">
        <v>55</v>
      </c>
      <c r="B58" s="13" t="s">
        <v>133</v>
      </c>
      <c r="C58" s="13" t="s">
        <v>52</v>
      </c>
      <c r="D58" s="15" t="s">
        <v>134</v>
      </c>
      <c r="E58" s="25">
        <v>40</v>
      </c>
      <c r="F58" s="25" t="s">
        <v>12</v>
      </c>
      <c r="G58" s="26" t="s">
        <v>13</v>
      </c>
      <c r="H58" s="23">
        <v>83790</v>
      </c>
      <c r="I58" s="33">
        <f t="shared" ref="I58:I80" si="3">H58*12</f>
        <v>1005480</v>
      </c>
      <c r="J58" s="22">
        <f t="shared" si="1"/>
        <v>3016440</v>
      </c>
      <c r="K58" s="22">
        <f t="shared" si="2"/>
        <v>18098.64</v>
      </c>
      <c r="L58" s="39"/>
      <c r="M58" s="39"/>
    </row>
    <row r="59" spans="1:14" ht="15.75" x14ac:dyDescent="0.25">
      <c r="A59" s="48">
        <v>56</v>
      </c>
      <c r="B59" s="13" t="s">
        <v>135</v>
      </c>
      <c r="C59" s="13" t="s">
        <v>26</v>
      </c>
      <c r="D59" s="20" t="s">
        <v>136</v>
      </c>
      <c r="E59" s="12">
        <v>38</v>
      </c>
      <c r="F59" s="25" t="s">
        <v>12</v>
      </c>
      <c r="G59" s="26" t="s">
        <v>13</v>
      </c>
      <c r="H59" s="29">
        <v>35000</v>
      </c>
      <c r="I59" s="34">
        <f t="shared" si="3"/>
        <v>420000</v>
      </c>
      <c r="J59" s="22">
        <f t="shared" si="1"/>
        <v>1260000</v>
      </c>
      <c r="K59" s="22">
        <f t="shared" si="2"/>
        <v>7560</v>
      </c>
      <c r="L59" s="39"/>
      <c r="M59" s="39"/>
    </row>
    <row r="60" spans="1:14" ht="15.75" x14ac:dyDescent="0.25">
      <c r="A60" s="48">
        <v>57</v>
      </c>
      <c r="B60" s="13" t="s">
        <v>141</v>
      </c>
      <c r="C60" s="13" t="s">
        <v>142</v>
      </c>
      <c r="D60" s="20" t="s">
        <v>143</v>
      </c>
      <c r="E60" s="12">
        <v>68</v>
      </c>
      <c r="F60" s="25" t="s">
        <v>33</v>
      </c>
      <c r="G60" s="26" t="s">
        <v>13</v>
      </c>
      <c r="H60" s="29">
        <v>160000</v>
      </c>
      <c r="I60" s="34">
        <f t="shared" si="3"/>
        <v>1920000</v>
      </c>
      <c r="J60" s="22">
        <f t="shared" si="1"/>
        <v>5760000</v>
      </c>
      <c r="K60" s="22">
        <f t="shared" si="2"/>
        <v>34560</v>
      </c>
      <c r="L60" s="39"/>
      <c r="M60" s="39"/>
    </row>
    <row r="61" spans="1:14" ht="15.75" x14ac:dyDescent="0.25">
      <c r="A61" s="48">
        <v>58</v>
      </c>
      <c r="B61" s="13" t="s">
        <v>144</v>
      </c>
      <c r="C61" s="13" t="s">
        <v>145</v>
      </c>
      <c r="D61" s="20" t="s">
        <v>146</v>
      </c>
      <c r="E61" s="12">
        <v>37</v>
      </c>
      <c r="F61" s="25" t="s">
        <v>12</v>
      </c>
      <c r="G61" s="26" t="s">
        <v>13</v>
      </c>
      <c r="H61" s="29">
        <v>79800</v>
      </c>
      <c r="I61" s="34">
        <f t="shared" si="3"/>
        <v>957600</v>
      </c>
      <c r="J61" s="22">
        <f t="shared" si="1"/>
        <v>2872800</v>
      </c>
      <c r="K61" s="22">
        <f t="shared" si="2"/>
        <v>17236.8</v>
      </c>
      <c r="L61" s="39"/>
      <c r="M61" s="39"/>
    </row>
    <row r="62" spans="1:14" ht="15.75" x14ac:dyDescent="0.25">
      <c r="A62" s="48">
        <v>59</v>
      </c>
      <c r="B62" s="13" t="s">
        <v>147</v>
      </c>
      <c r="C62" s="13" t="s">
        <v>52</v>
      </c>
      <c r="D62" s="21">
        <v>28099</v>
      </c>
      <c r="E62" s="12">
        <v>46</v>
      </c>
      <c r="F62" s="25" t="s">
        <v>12</v>
      </c>
      <c r="G62" s="26" t="s">
        <v>13</v>
      </c>
      <c r="H62" s="29">
        <v>48000</v>
      </c>
      <c r="I62" s="34">
        <f t="shared" si="3"/>
        <v>576000</v>
      </c>
      <c r="J62" s="22">
        <f t="shared" si="1"/>
        <v>1728000</v>
      </c>
      <c r="K62" s="22">
        <f t="shared" si="2"/>
        <v>10368</v>
      </c>
      <c r="L62" s="39"/>
      <c r="M62" s="39"/>
    </row>
    <row r="63" spans="1:14" ht="15.75" x14ac:dyDescent="0.25">
      <c r="A63" s="48">
        <v>60</v>
      </c>
      <c r="B63" s="13" t="s">
        <v>148</v>
      </c>
      <c r="C63" s="13" t="s">
        <v>149</v>
      </c>
      <c r="D63" s="20" t="s">
        <v>150</v>
      </c>
      <c r="E63" s="12">
        <v>47</v>
      </c>
      <c r="F63" s="25" t="s">
        <v>33</v>
      </c>
      <c r="G63" s="26" t="s">
        <v>13</v>
      </c>
      <c r="H63" s="29">
        <v>28000</v>
      </c>
      <c r="I63" s="34">
        <f t="shared" si="3"/>
        <v>336000</v>
      </c>
      <c r="J63" s="22">
        <f t="shared" si="1"/>
        <v>1008000</v>
      </c>
      <c r="K63" s="22">
        <f t="shared" si="2"/>
        <v>6048</v>
      </c>
      <c r="L63" s="39"/>
      <c r="M63" s="39"/>
    </row>
    <row r="64" spans="1:14" ht="15.75" x14ac:dyDescent="0.25">
      <c r="A64" s="48">
        <v>61</v>
      </c>
      <c r="B64" s="13" t="s">
        <v>151</v>
      </c>
      <c r="C64" s="13" t="s">
        <v>56</v>
      </c>
      <c r="D64" s="21">
        <v>28865</v>
      </c>
      <c r="E64" s="12">
        <v>43</v>
      </c>
      <c r="F64" s="25" t="s">
        <v>12</v>
      </c>
      <c r="G64" s="26" t="s">
        <v>13</v>
      </c>
      <c r="H64" s="29">
        <v>35000</v>
      </c>
      <c r="I64" s="34">
        <f t="shared" si="3"/>
        <v>420000</v>
      </c>
      <c r="J64" s="22">
        <f t="shared" si="1"/>
        <v>1260000</v>
      </c>
      <c r="K64" s="22">
        <f t="shared" si="2"/>
        <v>7560</v>
      </c>
      <c r="L64" s="39"/>
      <c r="M64" s="46"/>
    </row>
    <row r="65" spans="1:13" ht="15.75" x14ac:dyDescent="0.25">
      <c r="A65" s="48">
        <v>62</v>
      </c>
      <c r="B65" s="13" t="s">
        <v>152</v>
      </c>
      <c r="C65" s="13" t="s">
        <v>153</v>
      </c>
      <c r="D65" s="20" t="s">
        <v>154</v>
      </c>
      <c r="E65" s="12">
        <v>51</v>
      </c>
      <c r="F65" s="25" t="s">
        <v>12</v>
      </c>
      <c r="G65" s="26" t="s">
        <v>13</v>
      </c>
      <c r="H65" s="29">
        <v>35000</v>
      </c>
      <c r="I65" s="34">
        <f t="shared" si="3"/>
        <v>420000</v>
      </c>
      <c r="J65" s="22">
        <f t="shared" si="1"/>
        <v>1260000</v>
      </c>
      <c r="K65" s="22">
        <f t="shared" si="2"/>
        <v>7560</v>
      </c>
      <c r="L65" s="39"/>
      <c r="M65" s="39"/>
    </row>
    <row r="66" spans="1:13" ht="15.75" x14ac:dyDescent="0.25">
      <c r="A66" s="48">
        <v>63</v>
      </c>
      <c r="B66" s="13" t="s">
        <v>155</v>
      </c>
      <c r="C66" s="13" t="s">
        <v>156</v>
      </c>
      <c r="D66" s="21" t="s">
        <v>157</v>
      </c>
      <c r="E66" s="12">
        <v>30</v>
      </c>
      <c r="F66" s="25" t="s">
        <v>33</v>
      </c>
      <c r="G66" s="26" t="s">
        <v>13</v>
      </c>
      <c r="H66" s="29">
        <v>80000</v>
      </c>
      <c r="I66" s="34">
        <f t="shared" si="3"/>
        <v>960000</v>
      </c>
      <c r="J66" s="22">
        <f t="shared" si="1"/>
        <v>2880000</v>
      </c>
      <c r="K66" s="22">
        <f t="shared" si="2"/>
        <v>17280</v>
      </c>
      <c r="L66" s="39"/>
      <c r="M66" s="46"/>
    </row>
    <row r="67" spans="1:13" ht="15.75" x14ac:dyDescent="0.25">
      <c r="A67" s="48">
        <v>64</v>
      </c>
      <c r="B67" s="13" t="s">
        <v>158</v>
      </c>
      <c r="C67" s="19" t="s">
        <v>159</v>
      </c>
      <c r="D67" s="21">
        <v>32883</v>
      </c>
      <c r="E67" s="12">
        <v>28</v>
      </c>
      <c r="F67" s="25" t="s">
        <v>12</v>
      </c>
      <c r="G67" s="26" t="s">
        <v>13</v>
      </c>
      <c r="H67" s="29">
        <v>38000</v>
      </c>
      <c r="I67" s="34">
        <f t="shared" si="3"/>
        <v>456000</v>
      </c>
      <c r="J67" s="22">
        <f t="shared" si="1"/>
        <v>1368000</v>
      </c>
      <c r="K67" s="22">
        <f t="shared" si="2"/>
        <v>8208</v>
      </c>
      <c r="L67" s="39"/>
      <c r="M67" s="46"/>
    </row>
    <row r="68" spans="1:13" ht="15.75" x14ac:dyDescent="0.25">
      <c r="A68" s="48">
        <v>65</v>
      </c>
      <c r="B68" s="13" t="s">
        <v>160</v>
      </c>
      <c r="C68" s="13" t="s">
        <v>140</v>
      </c>
      <c r="D68" s="21" t="s">
        <v>161</v>
      </c>
      <c r="E68" s="12">
        <v>49</v>
      </c>
      <c r="F68" s="25" t="s">
        <v>12</v>
      </c>
      <c r="G68" s="26" t="s">
        <v>13</v>
      </c>
      <c r="H68" s="29">
        <v>35200</v>
      </c>
      <c r="I68" s="34">
        <f t="shared" si="3"/>
        <v>422400</v>
      </c>
      <c r="J68" s="22">
        <f t="shared" si="1"/>
        <v>1267200</v>
      </c>
      <c r="K68" s="22">
        <f t="shared" si="2"/>
        <v>7603.2</v>
      </c>
      <c r="L68" s="39"/>
      <c r="M68" s="46"/>
    </row>
    <row r="69" spans="1:13" ht="15.75" x14ac:dyDescent="0.25">
      <c r="A69" s="48">
        <v>66</v>
      </c>
      <c r="B69" s="13" t="s">
        <v>162</v>
      </c>
      <c r="C69" s="13" t="s">
        <v>163</v>
      </c>
      <c r="D69" s="21">
        <v>28584</v>
      </c>
      <c r="E69" s="12">
        <v>44</v>
      </c>
      <c r="F69" s="25" t="s">
        <v>12</v>
      </c>
      <c r="G69" s="26" t="s">
        <v>13</v>
      </c>
      <c r="H69" s="29">
        <v>35200</v>
      </c>
      <c r="I69" s="34">
        <f t="shared" si="3"/>
        <v>422400</v>
      </c>
      <c r="J69" s="22">
        <f t="shared" si="1"/>
        <v>1267200</v>
      </c>
      <c r="K69" s="22">
        <f t="shared" si="2"/>
        <v>7603.2</v>
      </c>
      <c r="L69" s="39"/>
      <c r="M69" s="46"/>
    </row>
    <row r="70" spans="1:13" ht="15.75" x14ac:dyDescent="0.25">
      <c r="A70" s="48">
        <v>67</v>
      </c>
      <c r="B70" s="13" t="s">
        <v>164</v>
      </c>
      <c r="C70" s="13" t="s">
        <v>74</v>
      </c>
      <c r="D70" s="21" t="s">
        <v>165</v>
      </c>
      <c r="E70" s="12">
        <v>52</v>
      </c>
      <c r="F70" s="25" t="s">
        <v>12</v>
      </c>
      <c r="G70" s="26" t="s">
        <v>13</v>
      </c>
      <c r="H70" s="29">
        <v>35000</v>
      </c>
      <c r="I70" s="34">
        <f t="shared" si="3"/>
        <v>420000</v>
      </c>
      <c r="J70" s="22">
        <f t="shared" ref="J70:J80" si="4">I70*3</f>
        <v>1260000</v>
      </c>
      <c r="K70" s="22">
        <f t="shared" ref="K70:K80" si="5">J70*6/1000</f>
        <v>7560</v>
      </c>
      <c r="L70" s="39"/>
      <c r="M70" s="39"/>
    </row>
    <row r="71" spans="1:13" ht="15.75" x14ac:dyDescent="0.25">
      <c r="A71" s="48">
        <v>68</v>
      </c>
      <c r="B71" s="13" t="s">
        <v>166</v>
      </c>
      <c r="C71" s="13" t="s">
        <v>140</v>
      </c>
      <c r="D71" s="21">
        <v>31323</v>
      </c>
      <c r="E71" s="12">
        <v>37</v>
      </c>
      <c r="F71" s="25" t="s">
        <v>12</v>
      </c>
      <c r="G71" s="26" t="s">
        <v>13</v>
      </c>
      <c r="H71" s="29">
        <v>48000</v>
      </c>
      <c r="I71" s="34">
        <f t="shared" si="3"/>
        <v>576000</v>
      </c>
      <c r="J71" s="22">
        <f t="shared" si="4"/>
        <v>1728000</v>
      </c>
      <c r="K71" s="22">
        <f t="shared" si="5"/>
        <v>10368</v>
      </c>
      <c r="L71" s="39"/>
      <c r="M71" s="46"/>
    </row>
    <row r="72" spans="1:13" ht="15.75" x14ac:dyDescent="0.25">
      <c r="A72" s="48">
        <v>69</v>
      </c>
      <c r="B72" s="20" t="s">
        <v>169</v>
      </c>
      <c r="C72" s="13" t="s">
        <v>52</v>
      </c>
      <c r="D72" s="21" t="s">
        <v>170</v>
      </c>
      <c r="E72" s="12">
        <v>33</v>
      </c>
      <c r="F72" s="20" t="s">
        <v>12</v>
      </c>
      <c r="G72" s="20" t="s">
        <v>13</v>
      </c>
      <c r="H72" s="22">
        <v>40000</v>
      </c>
      <c r="I72" s="35">
        <f t="shared" si="3"/>
        <v>480000</v>
      </c>
      <c r="J72" s="22">
        <f t="shared" si="4"/>
        <v>1440000</v>
      </c>
      <c r="K72" s="22">
        <f t="shared" si="5"/>
        <v>8640</v>
      </c>
      <c r="L72" s="39"/>
      <c r="M72" s="46"/>
    </row>
    <row r="73" spans="1:13" ht="15.75" x14ac:dyDescent="0.25">
      <c r="A73" s="48">
        <v>70</v>
      </c>
      <c r="B73" s="20" t="s">
        <v>172</v>
      </c>
      <c r="C73" s="20" t="s">
        <v>175</v>
      </c>
      <c r="D73" s="20"/>
      <c r="E73" s="12"/>
      <c r="F73" s="20" t="s">
        <v>12</v>
      </c>
      <c r="G73" s="20" t="s">
        <v>13</v>
      </c>
      <c r="H73" s="30">
        <v>39000</v>
      </c>
      <c r="I73" s="36">
        <f t="shared" si="3"/>
        <v>468000</v>
      </c>
      <c r="J73" s="22">
        <f t="shared" si="4"/>
        <v>1404000</v>
      </c>
      <c r="K73" s="22">
        <f t="shared" si="5"/>
        <v>8424</v>
      </c>
      <c r="L73" s="39"/>
      <c r="M73" s="39"/>
    </row>
    <row r="74" spans="1:13" ht="15.75" x14ac:dyDescent="0.25">
      <c r="A74" s="48">
        <v>71</v>
      </c>
      <c r="B74" s="20" t="s">
        <v>173</v>
      </c>
      <c r="C74" s="20" t="s">
        <v>174</v>
      </c>
      <c r="D74" s="20" t="s">
        <v>176</v>
      </c>
      <c r="E74" s="12">
        <v>44</v>
      </c>
      <c r="F74" s="20" t="s">
        <v>12</v>
      </c>
      <c r="G74" s="20" t="s">
        <v>13</v>
      </c>
      <c r="H74" s="30">
        <v>37000</v>
      </c>
      <c r="I74" s="36">
        <f t="shared" si="3"/>
        <v>444000</v>
      </c>
      <c r="J74" s="22">
        <f t="shared" si="4"/>
        <v>1332000</v>
      </c>
      <c r="K74" s="22">
        <f t="shared" si="5"/>
        <v>7992</v>
      </c>
      <c r="L74" s="39"/>
      <c r="M74" s="46"/>
    </row>
    <row r="75" spans="1:13" ht="15.75" x14ac:dyDescent="0.25">
      <c r="A75" s="48">
        <v>72</v>
      </c>
      <c r="B75" s="20" t="s">
        <v>177</v>
      </c>
      <c r="C75" s="20" t="s">
        <v>20</v>
      </c>
      <c r="D75" s="20" t="s">
        <v>178</v>
      </c>
      <c r="E75" s="12">
        <v>51</v>
      </c>
      <c r="F75" s="20" t="s">
        <v>12</v>
      </c>
      <c r="G75" s="20" t="s">
        <v>13</v>
      </c>
      <c r="H75" s="30">
        <v>50000</v>
      </c>
      <c r="I75" s="36">
        <f t="shared" si="3"/>
        <v>600000</v>
      </c>
      <c r="J75" s="22">
        <f t="shared" si="4"/>
        <v>1800000</v>
      </c>
      <c r="K75" s="22">
        <f t="shared" si="5"/>
        <v>10800</v>
      </c>
      <c r="L75" s="39"/>
      <c r="M75" s="46"/>
    </row>
    <row r="76" spans="1:13" ht="15.75" x14ac:dyDescent="0.25">
      <c r="A76" s="48">
        <v>73</v>
      </c>
      <c r="B76" s="20" t="s">
        <v>179</v>
      </c>
      <c r="C76" s="20" t="s">
        <v>180</v>
      </c>
      <c r="D76" s="20" t="s">
        <v>181</v>
      </c>
      <c r="E76" s="12">
        <v>57</v>
      </c>
      <c r="F76" s="20" t="s">
        <v>12</v>
      </c>
      <c r="G76" s="20" t="s">
        <v>13</v>
      </c>
      <c r="H76" s="30">
        <v>37000</v>
      </c>
      <c r="I76" s="36">
        <f t="shared" si="3"/>
        <v>444000</v>
      </c>
      <c r="J76" s="22">
        <f t="shared" si="4"/>
        <v>1332000</v>
      </c>
      <c r="K76" s="22">
        <f t="shared" si="5"/>
        <v>7992</v>
      </c>
      <c r="L76" s="39"/>
      <c r="M76" s="46"/>
    </row>
    <row r="77" spans="1:13" ht="15.75" x14ac:dyDescent="0.25">
      <c r="A77" s="48">
        <v>74</v>
      </c>
      <c r="B77" s="20" t="s">
        <v>182</v>
      </c>
      <c r="C77" s="20" t="s">
        <v>183</v>
      </c>
      <c r="D77" s="20"/>
      <c r="E77" s="12"/>
      <c r="F77" s="20" t="s">
        <v>12</v>
      </c>
      <c r="G77" s="20" t="s">
        <v>13</v>
      </c>
      <c r="H77" s="30">
        <v>120000</v>
      </c>
      <c r="I77" s="36">
        <f t="shared" si="3"/>
        <v>1440000</v>
      </c>
      <c r="J77" s="22">
        <f t="shared" si="4"/>
        <v>4320000</v>
      </c>
      <c r="K77" s="22">
        <f t="shared" si="5"/>
        <v>25920</v>
      </c>
      <c r="L77" s="39"/>
      <c r="M77" s="46"/>
    </row>
    <row r="78" spans="1:13" ht="15.75" x14ac:dyDescent="0.25">
      <c r="A78" s="48">
        <v>75</v>
      </c>
      <c r="B78" s="20" t="s">
        <v>185</v>
      </c>
      <c r="C78" s="20" t="s">
        <v>187</v>
      </c>
      <c r="D78" s="20" t="s">
        <v>188</v>
      </c>
      <c r="E78" s="12"/>
      <c r="F78" s="20" t="s">
        <v>12</v>
      </c>
      <c r="G78" s="20" t="s">
        <v>13</v>
      </c>
      <c r="H78" s="30">
        <v>40000</v>
      </c>
      <c r="I78" s="36">
        <f t="shared" si="3"/>
        <v>480000</v>
      </c>
      <c r="J78" s="22">
        <f t="shared" si="4"/>
        <v>1440000</v>
      </c>
      <c r="K78" s="22">
        <f t="shared" si="5"/>
        <v>8640</v>
      </c>
      <c r="L78" s="39"/>
      <c r="M78" s="46"/>
    </row>
    <row r="79" spans="1:13" ht="15.75" x14ac:dyDescent="0.25">
      <c r="A79" s="48">
        <v>76</v>
      </c>
      <c r="B79" s="20" t="s">
        <v>186</v>
      </c>
      <c r="C79" s="20" t="s">
        <v>26</v>
      </c>
      <c r="D79" s="20" t="s">
        <v>189</v>
      </c>
      <c r="E79" s="12"/>
      <c r="F79" s="20" t="s">
        <v>12</v>
      </c>
      <c r="G79" s="20" t="s">
        <v>13</v>
      </c>
      <c r="H79" s="30">
        <v>35000</v>
      </c>
      <c r="I79" s="36">
        <f t="shared" si="3"/>
        <v>420000</v>
      </c>
      <c r="J79" s="22">
        <f t="shared" si="4"/>
        <v>1260000</v>
      </c>
      <c r="K79" s="22">
        <f t="shared" si="5"/>
        <v>7560</v>
      </c>
      <c r="L79" s="39"/>
      <c r="M79" s="39"/>
    </row>
    <row r="80" spans="1:13" ht="15.75" x14ac:dyDescent="0.25">
      <c r="A80" s="48">
        <v>77</v>
      </c>
      <c r="B80" s="20" t="s">
        <v>193</v>
      </c>
      <c r="C80" s="20" t="s">
        <v>192</v>
      </c>
      <c r="D80" s="20"/>
      <c r="E80" s="12"/>
      <c r="F80" s="20" t="s">
        <v>12</v>
      </c>
      <c r="G80" s="20" t="s">
        <v>13</v>
      </c>
      <c r="H80" s="30">
        <v>135000</v>
      </c>
      <c r="I80" s="36">
        <f t="shared" si="3"/>
        <v>1620000</v>
      </c>
      <c r="J80" s="22">
        <f t="shared" si="4"/>
        <v>4860000</v>
      </c>
      <c r="K80" s="22">
        <f t="shared" si="5"/>
        <v>29160</v>
      </c>
      <c r="L80" s="39"/>
      <c r="M80" s="39"/>
    </row>
    <row r="81" spans="1:13" ht="15.75" x14ac:dyDescent="0.25">
      <c r="A81" s="11"/>
      <c r="B81" s="20"/>
      <c r="C81" s="20"/>
      <c r="D81" s="20"/>
      <c r="E81" s="12"/>
      <c r="F81" s="20"/>
      <c r="G81" s="20"/>
      <c r="H81" s="31"/>
      <c r="I81" s="37"/>
      <c r="J81" s="20"/>
      <c r="K81" s="22">
        <f>SUM(K5:K80)</f>
        <v>1069088.4424800002</v>
      </c>
      <c r="L81" s="39"/>
      <c r="M81" s="39"/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User</cp:lastModifiedBy>
  <dcterms:created xsi:type="dcterms:W3CDTF">2022-03-16T09:52:16Z</dcterms:created>
  <dcterms:modified xsi:type="dcterms:W3CDTF">2023-01-30T08:24:55Z</dcterms:modified>
</cp:coreProperties>
</file>