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320" windowHeight="1035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Q20" i="2" l="1"/>
  <c r="Q22" i="2"/>
  <c r="Q14" i="2"/>
  <c r="Q16" i="2"/>
  <c r="Q19" i="2"/>
  <c r="Q17" i="2"/>
  <c r="Q18" i="2"/>
  <c r="E19" i="2"/>
  <c r="H19" i="2"/>
  <c r="K19" i="2"/>
  <c r="M19" i="2"/>
  <c r="Q21" i="2"/>
  <c r="Q23" i="2"/>
  <c r="Q24" i="2"/>
  <c r="F25" i="2"/>
</calcChain>
</file>

<file path=xl/sharedStrings.xml><?xml version="1.0" encoding="utf-8"?>
<sst xmlns="http://schemas.openxmlformats.org/spreadsheetml/2006/main" count="65" uniqueCount="57">
  <si>
    <r>
      <t>Карго </t>
    </r>
    <r>
      <rPr>
        <b/>
        <sz val="30"/>
        <color indexed="10"/>
        <rFont val="Arial"/>
        <family val="2"/>
      </rPr>
      <t xml:space="preserve">597 </t>
    </r>
  </si>
  <si>
    <t>北京中易达国际货运运单</t>
  </si>
  <si>
    <t xml:space="preserve"> ООО « Тянь Син-транс»  </t>
  </si>
  <si>
    <r>
      <t>Маркировка (</t>
    </r>
    <r>
      <rPr>
        <b/>
        <sz val="19"/>
        <rFont val="宋体"/>
        <charset val="134"/>
      </rPr>
      <t>票号</t>
    </r>
    <r>
      <rPr>
        <b/>
        <sz val="19"/>
        <rFont val="Arial"/>
        <family val="2"/>
      </rPr>
      <t>):</t>
    </r>
  </si>
  <si>
    <t>Код</t>
  </si>
  <si>
    <t>Пекин</t>
  </si>
  <si>
    <t>Тел/Ф: 0086-10-8563 8671</t>
  </si>
  <si>
    <t>Москва</t>
  </si>
  <si>
    <r>
      <t xml:space="preserve"> Служебный тел </t>
    </r>
    <r>
      <rPr>
        <sz val="12"/>
        <rFont val="宋体"/>
        <charset val="134"/>
      </rPr>
      <t>：</t>
    </r>
    <r>
      <rPr>
        <sz val="12"/>
        <rFont val="Arial"/>
        <family val="2"/>
      </rPr>
      <t xml:space="preserve"> Костя</t>
    </r>
    <r>
      <rPr>
        <sz val="12"/>
        <rFont val="宋体"/>
        <charset val="134"/>
      </rPr>
      <t>（大龙）</t>
    </r>
    <r>
      <rPr>
        <sz val="12"/>
        <rFont val="Arial"/>
        <family val="2"/>
      </rPr>
      <t>007-929-675-99-07</t>
    </r>
  </si>
  <si>
    <t xml:space="preserve"> </t>
  </si>
  <si>
    <r>
      <t>Получатель</t>
    </r>
    <r>
      <rPr>
        <sz val="12"/>
        <rFont val="宋体"/>
        <charset val="134"/>
      </rPr>
      <t>收货人</t>
    </r>
  </si>
  <si>
    <r>
      <t xml:space="preserve">Пустой ряд     </t>
    </r>
    <r>
      <rPr>
        <sz val="12"/>
        <rFont val="Arial"/>
        <family val="2"/>
      </rPr>
      <t xml:space="preserve">                                              </t>
    </r>
  </si>
  <si>
    <r>
      <t>Пункт отправки</t>
    </r>
    <r>
      <rPr>
        <sz val="12"/>
        <rFont val="宋体"/>
        <charset val="134"/>
      </rPr>
      <t>：</t>
    </r>
  </si>
  <si>
    <t xml:space="preserve">Пекин </t>
  </si>
  <si>
    <t>北京</t>
  </si>
  <si>
    <t xml:space="preserve">Дата отправки             </t>
  </si>
  <si>
    <r>
      <t>Пункт назначения</t>
    </r>
    <r>
      <rPr>
        <sz val="12"/>
        <rFont val="宋体"/>
        <charset val="134"/>
      </rPr>
      <t>：</t>
    </r>
  </si>
  <si>
    <t>莫斯科</t>
  </si>
  <si>
    <t xml:space="preserve">Дата прибытия груза </t>
  </si>
  <si>
    <t>品名</t>
  </si>
  <si>
    <t>Наименования</t>
  </si>
  <si>
    <t>К-во мест</t>
  </si>
  <si>
    <t>К-во шт</t>
  </si>
  <si>
    <t>Объём (м³)</t>
  </si>
  <si>
    <t xml:space="preserve">Вес(кг) </t>
  </si>
  <si>
    <t>Тариф/ кг</t>
  </si>
  <si>
    <t>Общий тариф</t>
  </si>
  <si>
    <t>продуктовый</t>
  </si>
  <si>
    <t>小计</t>
  </si>
  <si>
    <t xml:space="preserve">Итого </t>
  </si>
  <si>
    <t>***</t>
  </si>
  <si>
    <t>$</t>
  </si>
  <si>
    <t>×    умножить</t>
  </si>
  <si>
    <t>мест      =</t>
  </si>
  <si>
    <t>M³          =</t>
  </si>
  <si>
    <t>%           =</t>
  </si>
  <si>
    <t xml:space="preserve">Доставка по Пекину </t>
  </si>
  <si>
    <t>Тариф с Гуанчжо до Пекин</t>
  </si>
  <si>
    <t>÷</t>
  </si>
  <si>
    <t>Всего</t>
  </si>
  <si>
    <r>
      <t xml:space="preserve">Всего к оплате:($)                 </t>
    </r>
    <r>
      <rPr>
        <b/>
        <sz val="14"/>
        <rFont val="楷体_GB2312"/>
        <family val="3"/>
        <charset val="134"/>
      </rPr>
      <t>莫斯科总到付</t>
    </r>
    <r>
      <rPr>
        <b/>
        <sz val="14"/>
        <rFont val="Arial"/>
        <family val="2"/>
      </rPr>
      <t xml:space="preserve">     ($)</t>
    </r>
  </si>
  <si>
    <t>предпричение</t>
  </si>
  <si>
    <t>Пустой ряд</t>
  </si>
  <si>
    <t>дабавление</t>
  </si>
  <si>
    <t>Дополнение</t>
  </si>
  <si>
    <t>备注</t>
  </si>
  <si>
    <t>Уважаемые клиенты, просим обратить Ваше внимание!При получении товара проверяйте товар на наличие и провреждения. В случаи не достачи товара сообщите нашему оператору в Москве.   </t>
    <phoneticPr fontId="25" type="noConversion"/>
  </si>
  <si>
    <t>货物到目的地，提货时请当面点清，过后我司概不负责；如有丢、损货请及时与我司莫办联系确认，我司以莫办签单为准。</t>
    <phoneticPr fontId="25" type="noConversion"/>
  </si>
  <si>
    <t xml:space="preserve">Гаджиев Тайиб Гаджибрагимович
</t>
  </si>
  <si>
    <r>
      <t>89263978414</t>
    </r>
    <r>
      <rPr>
        <sz val="12"/>
        <rFont val="宋体"/>
        <charset val="134"/>
      </rPr>
      <t>；</t>
    </r>
    <r>
      <rPr>
        <sz val="12"/>
        <rFont val="Arial"/>
        <family val="2"/>
      </rPr>
      <t xml:space="preserve">89258554409
</t>
    </r>
  </si>
  <si>
    <t>04-04-2015</t>
    <phoneticPr fontId="25" type="noConversion"/>
  </si>
  <si>
    <t>04-28-2015</t>
    <phoneticPr fontId="25" type="noConversion"/>
  </si>
  <si>
    <t>L4041016-5</t>
    <phoneticPr fontId="25" type="noConversion"/>
  </si>
  <si>
    <t>地毯</t>
    <phoneticPr fontId="25" type="noConversion"/>
  </si>
  <si>
    <t xml:space="preserve"> Моб:0086-18301343747</t>
    <phoneticPr fontId="25" type="noConversion"/>
  </si>
  <si>
    <t>Упоковка</t>
  </si>
  <si>
    <t>Страховка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</si>
</sst>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&quot;￥&quot;#,##0;[Red]\-&quot;￥&quot;#,##0"/>
    <numFmt numFmtId="168" formatCode="_-&quot;￥&quot;* #,##0_-;\-&quot;￥&quot;* #,##0_-;_-&quot;￥&quot;* &quot;-&quot;_-;_-@_-"/>
    <numFmt numFmtId="184" formatCode="#,##0_);[Red]\(#,##0\)"/>
    <numFmt numFmtId="185" formatCode="_-\$* #,##0.0_ ;_-\$* \-#,##0.0\ ;_-\$* &quot;-&quot;?_ ;_-@_ "/>
    <numFmt numFmtId="186" formatCode="0.00_ "/>
    <numFmt numFmtId="187" formatCode="[$-409]d/mmm/yy;@"/>
  </numFmts>
  <fonts count="27">
    <font>
      <sz val="12"/>
      <name val="宋体"/>
      <charset val="134"/>
    </font>
    <font>
      <sz val="12"/>
      <color indexed="22"/>
      <name val="Arial"/>
      <family val="2"/>
    </font>
    <font>
      <sz val="12"/>
      <name val="Arial"/>
      <family val="2"/>
    </font>
    <font>
      <b/>
      <sz val="30"/>
      <name val="Arial"/>
      <family val="2"/>
    </font>
    <font>
      <b/>
      <sz val="20"/>
      <name val="楷体_GB2312"/>
      <family val="3"/>
      <charset val="134"/>
    </font>
    <font>
      <b/>
      <sz val="20"/>
      <name val="Arial"/>
      <family val="2"/>
    </font>
    <font>
      <b/>
      <sz val="19"/>
      <name val="Arial"/>
      <family val="2"/>
    </font>
    <font>
      <b/>
      <sz val="19"/>
      <color indexed="12"/>
      <name val="Arial"/>
      <family val="2"/>
    </font>
    <font>
      <sz val="12"/>
      <color indexed="9"/>
      <name val="Arial"/>
      <family val="2"/>
    </font>
    <font>
      <sz val="10.5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6"/>
      <name val="Arial"/>
      <family val="2"/>
    </font>
    <font>
      <sz val="10"/>
      <name val="宋体"/>
      <charset val="134"/>
    </font>
    <font>
      <sz val="10"/>
      <color indexed="9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9"/>
      <color indexed="13"/>
      <name val="宋体"/>
      <charset val="134"/>
    </font>
    <font>
      <b/>
      <sz val="19"/>
      <color indexed="13"/>
      <name val="Arial"/>
      <family val="2"/>
    </font>
    <font>
      <b/>
      <i/>
      <sz val="12"/>
      <name val="Arial"/>
      <family val="2"/>
    </font>
    <font>
      <b/>
      <sz val="30"/>
      <color indexed="10"/>
      <name val="Arial"/>
      <family val="2"/>
    </font>
    <font>
      <b/>
      <sz val="19"/>
      <name val="宋体"/>
      <charset val="134"/>
    </font>
    <font>
      <b/>
      <sz val="14"/>
      <name val="楷体_GB2312"/>
      <family val="3"/>
      <charset val="134"/>
    </font>
    <font>
      <sz val="9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6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9" fillId="0" borderId="3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5" fontId="13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186" fontId="18" fillId="0" borderId="2" xfId="0" applyNumberFormat="1" applyFont="1" applyBorder="1" applyAlignment="1">
      <alignment vertical="center"/>
    </xf>
    <xf numFmtId="185" fontId="2" fillId="0" borderId="3" xfId="0" applyNumberFormat="1" applyFont="1" applyBorder="1" applyAlignment="1">
      <alignment horizontal="center" vertical="center"/>
    </xf>
    <xf numFmtId="185" fontId="2" fillId="0" borderId="7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5" fontId="16" fillId="0" borderId="20" xfId="0" applyNumberFormat="1" applyFont="1" applyBorder="1" applyAlignment="1">
      <alignment horizontal="right" vertical="center"/>
    </xf>
    <xf numFmtId="185" fontId="16" fillId="0" borderId="21" xfId="0" applyNumberFormat="1" applyFont="1" applyBorder="1" applyAlignment="1">
      <alignment horizontal="right" vertical="center"/>
    </xf>
    <xf numFmtId="185" fontId="16" fillId="0" borderId="22" xfId="0" applyNumberFormat="1" applyFont="1" applyBorder="1" applyAlignment="1">
      <alignment horizontal="right" vertical="center"/>
    </xf>
    <xf numFmtId="185" fontId="16" fillId="0" borderId="23" xfId="0" applyNumberFormat="1" applyFont="1" applyBorder="1" applyAlignment="1">
      <alignment horizontal="right" vertical="center"/>
    </xf>
    <xf numFmtId="185" fontId="16" fillId="0" borderId="0" xfId="0" applyNumberFormat="1" applyFont="1" applyBorder="1" applyAlignment="1">
      <alignment horizontal="right" vertical="center"/>
    </xf>
    <xf numFmtId="185" fontId="16" fillId="0" borderId="24" xfId="0" applyNumberFormat="1" applyFont="1" applyBorder="1" applyAlignment="1">
      <alignment horizontal="right" vertical="center"/>
    </xf>
    <xf numFmtId="185" fontId="16" fillId="0" borderId="25" xfId="0" applyNumberFormat="1" applyFont="1" applyBorder="1" applyAlignment="1">
      <alignment horizontal="right" vertical="center"/>
    </xf>
    <xf numFmtId="185" fontId="16" fillId="0" borderId="26" xfId="0" applyNumberFormat="1" applyFont="1" applyBorder="1" applyAlignment="1">
      <alignment horizontal="right" vertical="center"/>
    </xf>
    <xf numFmtId="185" fontId="16" fillId="0" borderId="27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185" fontId="1" fillId="0" borderId="3" xfId="0" applyNumberFormat="1" applyFont="1" applyBorder="1" applyAlignment="1">
      <alignment horizontal="center" vertical="center"/>
    </xf>
    <xf numFmtId="185" fontId="1" fillId="0" borderId="7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84" fontId="2" fillId="0" borderId="11" xfId="0" applyNumberFormat="1" applyFont="1" applyBorder="1" applyAlignment="1">
      <alignment horizontal="right" vertical="center"/>
    </xf>
    <xf numFmtId="184" fontId="2" fillId="0" borderId="12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 wrapText="1"/>
    </xf>
    <xf numFmtId="186" fontId="12" fillId="0" borderId="3" xfId="0" applyNumberFormat="1" applyFont="1" applyBorder="1" applyAlignment="1">
      <alignment horizontal="center" vertical="center" wrapText="1"/>
    </xf>
    <xf numFmtId="185" fontId="12" fillId="0" borderId="3" xfId="0" applyNumberFormat="1" applyFont="1" applyBorder="1" applyAlignment="1">
      <alignment horizontal="center" vertical="center" wrapText="1"/>
    </xf>
    <xf numFmtId="185" fontId="12" fillId="0" borderId="7" xfId="0" applyNumberFormat="1" applyFont="1" applyBorder="1" applyAlignment="1">
      <alignment horizontal="center" vertical="center" wrapText="1"/>
    </xf>
    <xf numFmtId="185" fontId="2" fillId="0" borderId="3" xfId="0" applyNumberFormat="1" applyFont="1" applyBorder="1" applyAlignment="1">
      <alignment horizontal="center" vertical="center" wrapText="1"/>
    </xf>
    <xf numFmtId="185" fontId="2" fillId="0" borderId="7" xfId="0" applyNumberFormat="1" applyFont="1" applyBorder="1" applyAlignment="1">
      <alignment horizontal="center" vertical="center" wrapText="1"/>
    </xf>
    <xf numFmtId="186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87" fontId="2" fillId="0" borderId="3" xfId="0" applyNumberFormat="1" applyFont="1" applyBorder="1" applyAlignment="1">
      <alignment horizontal="center" vertical="center"/>
    </xf>
    <xf numFmtId="187" fontId="2" fillId="0" borderId="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7" fontId="21" fillId="0" borderId="3" xfId="0" applyNumberFormat="1" applyFont="1" applyFill="1" applyBorder="1" applyAlignment="1">
      <alignment horizontal="center" vertical="center"/>
    </xf>
    <xf numFmtId="187" fontId="21" fillId="0" borderId="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</cellXfs>
  <cellStyles count="2">
    <cellStyle name="Обычный" xfId="0" builtinId="0"/>
    <cellStyle name="注释 9 4_Sheet1_41_63_4_YLN_14_表。。_3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V35"/>
  <sheetViews>
    <sheetView tabSelected="1" workbookViewId="0">
      <selection activeCell="K14" sqref="K14:L14"/>
    </sheetView>
  </sheetViews>
  <sheetFormatPr defaultRowHeight="15"/>
  <cols>
    <col min="1" max="1" width="3.375" style="3" customWidth="1"/>
    <col min="2" max="2" width="11" style="3" customWidth="1"/>
    <col min="3" max="3" width="6" style="3" customWidth="1"/>
    <col min="4" max="4" width="10.75" style="3" customWidth="1"/>
    <col min="5" max="5" width="3.875" style="3" customWidth="1"/>
    <col min="6" max="6" width="3.125" style="3" customWidth="1"/>
    <col min="7" max="7" width="2.375" style="3" customWidth="1"/>
    <col min="8" max="9" width="2.5" style="3" customWidth="1"/>
    <col min="10" max="10" width="2.75" style="3" customWidth="1"/>
    <col min="11" max="11" width="5.5" style="3" customWidth="1"/>
    <col min="12" max="12" width="5.375" style="3" customWidth="1"/>
    <col min="13" max="13" width="4.25" style="3" customWidth="1"/>
    <col min="14" max="14" width="4.125" style="3" customWidth="1"/>
    <col min="15" max="16" width="4.75" style="3" customWidth="1"/>
    <col min="17" max="17" width="3" style="3" customWidth="1"/>
    <col min="18" max="18" width="1.875" style="3" customWidth="1"/>
    <col min="19" max="19" width="2.125" style="3" customWidth="1"/>
    <col min="20" max="20" width="8.125" style="3" customWidth="1"/>
    <col min="21" max="21" width="3.375" style="3" customWidth="1"/>
    <col min="22" max="16384" width="9" style="3"/>
  </cols>
  <sheetData>
    <row r="3" spans="2:22" ht="33" customHeight="1">
      <c r="B3" s="76" t="s">
        <v>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8"/>
    </row>
    <row r="4" spans="2:22" ht="30" customHeight="1">
      <c r="B4" s="79" t="s">
        <v>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1"/>
    </row>
    <row r="5" spans="2:22" ht="33.950000000000003" customHeight="1">
      <c r="B5" s="82" t="s">
        <v>2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4"/>
    </row>
    <row r="6" spans="2:22" ht="30.95" customHeight="1">
      <c r="B6" s="85" t="s">
        <v>3</v>
      </c>
      <c r="C6" s="86"/>
      <c r="D6" s="86"/>
      <c r="E6" s="86"/>
      <c r="F6" s="86"/>
      <c r="G6" s="86"/>
      <c r="H6" s="87" t="s">
        <v>52</v>
      </c>
      <c r="I6" s="87"/>
      <c r="J6" s="87"/>
      <c r="K6" s="87"/>
      <c r="L6" s="87"/>
      <c r="M6" s="87"/>
      <c r="N6" s="86" t="s">
        <v>4</v>
      </c>
      <c r="O6" s="86"/>
      <c r="P6" s="86"/>
      <c r="Q6" s="88">
        <v>1016</v>
      </c>
      <c r="R6" s="89"/>
      <c r="S6" s="89"/>
      <c r="T6" s="90"/>
    </row>
    <row r="7" spans="2:22">
      <c r="B7" s="43" t="s">
        <v>5</v>
      </c>
      <c r="C7" s="44"/>
      <c r="D7" s="44"/>
      <c r="E7" s="44" t="s">
        <v>54</v>
      </c>
      <c r="F7" s="44"/>
      <c r="G7" s="44"/>
      <c r="H7" s="44"/>
      <c r="I7" s="44"/>
      <c r="J7" s="44"/>
      <c r="K7" s="44"/>
      <c r="L7" s="44"/>
      <c r="M7" s="44"/>
      <c r="N7" s="44" t="s">
        <v>6</v>
      </c>
      <c r="O7" s="44"/>
      <c r="P7" s="44"/>
      <c r="Q7" s="44"/>
      <c r="R7" s="44"/>
      <c r="S7" s="44"/>
      <c r="T7" s="63"/>
    </row>
    <row r="8" spans="2:22">
      <c r="B8" s="43" t="s">
        <v>7</v>
      </c>
      <c r="C8" s="44"/>
      <c r="D8" s="44"/>
      <c r="E8" s="66" t="s">
        <v>8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75"/>
      <c r="V8" s="3" t="s">
        <v>9</v>
      </c>
    </row>
    <row r="9" spans="2:22" ht="36.75" customHeight="1">
      <c r="B9" s="43" t="s">
        <v>10</v>
      </c>
      <c r="C9" s="44"/>
      <c r="D9" s="44"/>
      <c r="E9" s="23" t="s">
        <v>48</v>
      </c>
      <c r="F9" s="44"/>
      <c r="G9" s="44"/>
      <c r="H9" s="44"/>
      <c r="I9" s="44"/>
      <c r="J9" s="44"/>
      <c r="K9" s="44"/>
      <c r="L9" s="44"/>
      <c r="M9" s="44"/>
      <c r="N9" s="72" t="s">
        <v>49</v>
      </c>
      <c r="O9" s="73"/>
      <c r="P9" s="73"/>
      <c r="Q9" s="73"/>
      <c r="R9" s="73"/>
      <c r="S9" s="73"/>
      <c r="T9" s="74"/>
    </row>
    <row r="10" spans="2:22" s="1" customFormat="1">
      <c r="B10" s="34" t="s">
        <v>11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6"/>
    </row>
    <row r="11" spans="2:22">
      <c r="B11" s="43" t="s">
        <v>12</v>
      </c>
      <c r="C11" s="44"/>
      <c r="D11" s="44"/>
      <c r="E11" s="44" t="s">
        <v>13</v>
      </c>
      <c r="F11" s="44"/>
      <c r="G11" s="44"/>
      <c r="H11" s="69" t="s">
        <v>14</v>
      </c>
      <c r="I11" s="44"/>
      <c r="J11" s="44"/>
      <c r="K11" s="44" t="s">
        <v>15</v>
      </c>
      <c r="L11" s="44"/>
      <c r="M11" s="44"/>
      <c r="N11" s="44"/>
      <c r="O11" s="44"/>
      <c r="P11" s="44"/>
      <c r="Q11" s="67" t="s">
        <v>50</v>
      </c>
      <c r="R11" s="67"/>
      <c r="S11" s="67"/>
      <c r="T11" s="68"/>
    </row>
    <row r="12" spans="2:22">
      <c r="B12" s="43" t="s">
        <v>16</v>
      </c>
      <c r="C12" s="44"/>
      <c r="D12" s="44"/>
      <c r="E12" s="44" t="s">
        <v>7</v>
      </c>
      <c r="F12" s="44"/>
      <c r="G12" s="44"/>
      <c r="H12" s="69" t="s">
        <v>17</v>
      </c>
      <c r="I12" s="44"/>
      <c r="J12" s="44"/>
      <c r="K12" s="44" t="s">
        <v>18</v>
      </c>
      <c r="L12" s="44"/>
      <c r="M12" s="44"/>
      <c r="N12" s="44"/>
      <c r="O12" s="44"/>
      <c r="P12" s="44"/>
      <c r="Q12" s="70" t="s">
        <v>51</v>
      </c>
      <c r="R12" s="70"/>
      <c r="S12" s="70"/>
      <c r="T12" s="71"/>
    </row>
    <row r="13" spans="2:22">
      <c r="B13" s="4" t="s">
        <v>19</v>
      </c>
      <c r="C13" s="64" t="s">
        <v>20</v>
      </c>
      <c r="D13" s="65"/>
      <c r="E13" s="44" t="s">
        <v>21</v>
      </c>
      <c r="F13" s="44"/>
      <c r="G13" s="44"/>
      <c r="H13" s="44" t="s">
        <v>22</v>
      </c>
      <c r="I13" s="44"/>
      <c r="J13" s="44"/>
      <c r="K13" s="11" t="s">
        <v>23</v>
      </c>
      <c r="L13" s="11"/>
      <c r="M13" s="11" t="s">
        <v>24</v>
      </c>
      <c r="N13" s="11"/>
      <c r="O13" s="66" t="s">
        <v>25</v>
      </c>
      <c r="P13" s="39"/>
      <c r="Q13" s="44" t="s">
        <v>26</v>
      </c>
      <c r="R13" s="44"/>
      <c r="S13" s="44"/>
      <c r="T13" s="63"/>
    </row>
    <row r="14" spans="2:22" s="2" customFormat="1" ht="57.75" customHeight="1">
      <c r="B14" s="6" t="s">
        <v>53</v>
      </c>
      <c r="C14" s="23" t="s">
        <v>27</v>
      </c>
      <c r="D14" s="23"/>
      <c r="E14" s="23">
        <v>5</v>
      </c>
      <c r="F14" s="23"/>
      <c r="G14" s="23"/>
      <c r="H14" s="23">
        <v>42</v>
      </c>
      <c r="I14" s="23"/>
      <c r="J14" s="23"/>
      <c r="K14" s="62">
        <v>0.49</v>
      </c>
      <c r="L14" s="62"/>
      <c r="M14" s="23">
        <v>131.6</v>
      </c>
      <c r="N14" s="23"/>
      <c r="O14" s="23">
        <v>2.8</v>
      </c>
      <c r="P14" s="23"/>
      <c r="Q14" s="60">
        <f>O14*M14</f>
        <v>368.47999999999996</v>
      </c>
      <c r="R14" s="60"/>
      <c r="S14" s="60"/>
      <c r="T14" s="61"/>
      <c r="V14" s="3"/>
    </row>
    <row r="15" spans="2:22" s="2" customFormat="1" ht="15" customHeight="1">
      <c r="B15" s="7"/>
      <c r="C15" s="23"/>
      <c r="D15" s="23"/>
      <c r="E15" s="23"/>
      <c r="F15" s="23"/>
      <c r="G15" s="23"/>
      <c r="H15" s="23"/>
      <c r="I15" s="23"/>
      <c r="J15" s="23"/>
      <c r="K15" s="62"/>
      <c r="L15" s="62"/>
      <c r="M15" s="23"/>
      <c r="N15" s="23"/>
      <c r="O15" s="23"/>
      <c r="P15" s="23"/>
      <c r="Q15" s="60"/>
      <c r="R15" s="60"/>
      <c r="S15" s="60"/>
      <c r="T15" s="61"/>
      <c r="V15" s="3"/>
    </row>
    <row r="16" spans="2:22" s="2" customFormat="1" ht="15" customHeight="1">
      <c r="B16" s="8"/>
      <c r="C16" s="23"/>
      <c r="D16" s="23"/>
      <c r="E16" s="23"/>
      <c r="F16" s="23"/>
      <c r="G16" s="23"/>
      <c r="H16" s="23"/>
      <c r="I16" s="23"/>
      <c r="J16" s="23"/>
      <c r="K16" s="62"/>
      <c r="L16" s="62"/>
      <c r="M16" s="23"/>
      <c r="N16" s="23"/>
      <c r="O16" s="23"/>
      <c r="P16" s="23"/>
      <c r="Q16" s="60">
        <f>O16*M16</f>
        <v>0</v>
      </c>
      <c r="R16" s="60"/>
      <c r="S16" s="60"/>
      <c r="T16" s="61"/>
      <c r="V16" s="3"/>
    </row>
    <row r="17" spans="2:22" s="2" customFormat="1" ht="15" customHeight="1">
      <c r="B17" s="8"/>
      <c r="C17" s="23"/>
      <c r="D17" s="23"/>
      <c r="E17" s="23"/>
      <c r="F17" s="23"/>
      <c r="G17" s="23"/>
      <c r="H17" s="23"/>
      <c r="I17" s="23"/>
      <c r="J17" s="23"/>
      <c r="K17" s="62"/>
      <c r="L17" s="62"/>
      <c r="M17" s="23"/>
      <c r="N17" s="23"/>
      <c r="O17" s="23"/>
      <c r="P17" s="23"/>
      <c r="Q17" s="60">
        <f>O17*M17</f>
        <v>0</v>
      </c>
      <c r="R17" s="60"/>
      <c r="S17" s="60"/>
      <c r="T17" s="61"/>
      <c r="V17" s="3"/>
    </row>
    <row r="18" spans="2:22" s="2" customFormat="1" ht="15" customHeight="1">
      <c r="B18" s="8"/>
      <c r="C18" s="23"/>
      <c r="D18" s="23"/>
      <c r="E18" s="23"/>
      <c r="F18" s="23"/>
      <c r="G18" s="23"/>
      <c r="H18" s="23"/>
      <c r="I18" s="23"/>
      <c r="J18" s="23"/>
      <c r="K18" s="62"/>
      <c r="L18" s="62"/>
      <c r="M18" s="23"/>
      <c r="N18" s="23"/>
      <c r="O18" s="23"/>
      <c r="P18" s="23"/>
      <c r="Q18" s="60">
        <f>O18*M18</f>
        <v>0</v>
      </c>
      <c r="R18" s="60"/>
      <c r="S18" s="60"/>
      <c r="T18" s="61"/>
      <c r="V18" s="3"/>
    </row>
    <row r="19" spans="2:22" s="2" customFormat="1" ht="27.75" customHeight="1">
      <c r="B19" s="9" t="s">
        <v>28</v>
      </c>
      <c r="C19" s="56" t="s">
        <v>29</v>
      </c>
      <c r="D19" s="56"/>
      <c r="E19" s="56">
        <f>SUM(E14:E18)</f>
        <v>5</v>
      </c>
      <c r="F19" s="56"/>
      <c r="G19" s="56"/>
      <c r="H19" s="56">
        <f>SUM(H14:H18)</f>
        <v>42</v>
      </c>
      <c r="I19" s="56"/>
      <c r="J19" s="56"/>
      <c r="K19" s="57">
        <f>SUM(K14:K18)</f>
        <v>0.49</v>
      </c>
      <c r="L19" s="57"/>
      <c r="M19" s="56">
        <f>SUM(M14:M18)</f>
        <v>131.6</v>
      </c>
      <c r="N19" s="56"/>
      <c r="O19" s="56" t="s">
        <v>30</v>
      </c>
      <c r="P19" s="56"/>
      <c r="Q19" s="58">
        <f>SUM(Q14:Q18)</f>
        <v>368.47999999999996</v>
      </c>
      <c r="R19" s="58"/>
      <c r="S19" s="58"/>
      <c r="T19" s="59"/>
      <c r="V19" s="3"/>
    </row>
    <row r="20" spans="2:22">
      <c r="B20" s="43" t="s">
        <v>55</v>
      </c>
      <c r="C20" s="44"/>
      <c r="D20" s="44"/>
      <c r="E20" s="45">
        <v>7</v>
      </c>
      <c r="F20" s="46"/>
      <c r="G20" s="5" t="s">
        <v>31</v>
      </c>
      <c r="H20" s="44" t="s">
        <v>32</v>
      </c>
      <c r="I20" s="44"/>
      <c r="J20" s="44"/>
      <c r="K20" s="44"/>
      <c r="L20" s="44"/>
      <c r="M20" s="45">
        <v>5</v>
      </c>
      <c r="N20" s="46"/>
      <c r="O20" s="54" t="s">
        <v>33</v>
      </c>
      <c r="P20" s="55"/>
      <c r="Q20" s="14">
        <f>E20*M20</f>
        <v>35</v>
      </c>
      <c r="R20" s="14"/>
      <c r="S20" s="14"/>
      <c r="T20" s="15"/>
    </row>
    <row r="21" spans="2:22">
      <c r="B21" s="43" t="s">
        <v>55</v>
      </c>
      <c r="C21" s="44"/>
      <c r="D21" s="44"/>
      <c r="E21" s="45">
        <v>0</v>
      </c>
      <c r="F21" s="46"/>
      <c r="G21" s="5" t="s">
        <v>31</v>
      </c>
      <c r="H21" s="44" t="s">
        <v>32</v>
      </c>
      <c r="I21" s="44"/>
      <c r="J21" s="44"/>
      <c r="K21" s="44"/>
      <c r="L21" s="44"/>
      <c r="M21" s="45">
        <v>0</v>
      </c>
      <c r="N21" s="46"/>
      <c r="O21" s="54" t="s">
        <v>34</v>
      </c>
      <c r="P21" s="55"/>
      <c r="Q21" s="14">
        <f>E21*M21</f>
        <v>0</v>
      </c>
      <c r="R21" s="14"/>
      <c r="S21" s="14"/>
      <c r="T21" s="15"/>
    </row>
    <row r="22" spans="2:22">
      <c r="B22" s="37" t="s">
        <v>56</v>
      </c>
      <c r="C22" s="38"/>
      <c r="D22" s="10">
        <v>18514</v>
      </c>
      <c r="E22" s="52">
        <v>3000</v>
      </c>
      <c r="F22" s="53"/>
      <c r="G22" s="5" t="s">
        <v>31</v>
      </c>
      <c r="H22" s="44" t="s">
        <v>32</v>
      </c>
      <c r="I22" s="44"/>
      <c r="J22" s="44"/>
      <c r="K22" s="44"/>
      <c r="L22" s="44"/>
      <c r="M22" s="45">
        <v>1</v>
      </c>
      <c r="N22" s="46"/>
      <c r="O22" s="54" t="s">
        <v>35</v>
      </c>
      <c r="P22" s="55"/>
      <c r="Q22" s="14">
        <f>ROUND(E22*M22/100,1)</f>
        <v>30</v>
      </c>
      <c r="R22" s="14"/>
      <c r="S22" s="14"/>
      <c r="T22" s="15"/>
    </row>
    <row r="23" spans="2:22" ht="15.75">
      <c r="B23" s="43" t="s">
        <v>36</v>
      </c>
      <c r="C23" s="44"/>
      <c r="D23" s="44"/>
      <c r="E23" s="49" t="s">
        <v>37</v>
      </c>
      <c r="F23" s="50"/>
      <c r="G23" s="50"/>
      <c r="H23" s="50"/>
      <c r="I23" s="50"/>
      <c r="J23" s="50"/>
      <c r="K23" s="50"/>
      <c r="L23" s="51">
        <v>0</v>
      </c>
      <c r="M23" s="51"/>
      <c r="N23" s="51"/>
      <c r="O23" s="12" t="s">
        <v>38</v>
      </c>
      <c r="P23" s="13">
        <v>6.1</v>
      </c>
      <c r="Q23" s="14">
        <f>L23/P23</f>
        <v>0</v>
      </c>
      <c r="R23" s="14"/>
      <c r="S23" s="14"/>
      <c r="T23" s="15"/>
    </row>
    <row r="24" spans="2:22">
      <c r="B24" s="37" t="s">
        <v>39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  <c r="Q24" s="47">
        <f>SUM(Q19:T23)</f>
        <v>433.47999999999996</v>
      </c>
      <c r="R24" s="47"/>
      <c r="S24" s="47"/>
      <c r="T24" s="48"/>
    </row>
    <row r="25" spans="2:22" ht="15" customHeight="1">
      <c r="B25" s="22" t="s">
        <v>40</v>
      </c>
      <c r="C25" s="23"/>
      <c r="D25" s="23"/>
      <c r="E25" s="23"/>
      <c r="F25" s="25">
        <f>SUM(Q19:T22)</f>
        <v>433.47999999999996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2:22" ht="15" customHeight="1">
      <c r="B26" s="24"/>
      <c r="C26" s="23"/>
      <c r="D26" s="23"/>
      <c r="E26" s="23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2:22" ht="15" customHeight="1">
      <c r="B27" s="24"/>
      <c r="C27" s="23"/>
      <c r="D27" s="23"/>
      <c r="E27" s="23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3"/>
    </row>
    <row r="28" spans="2:22">
      <c r="B28" s="34" t="s">
        <v>41</v>
      </c>
      <c r="C28" s="35"/>
      <c r="D28" s="35"/>
      <c r="E28" s="35" t="s">
        <v>42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6"/>
    </row>
    <row r="29" spans="2:22">
      <c r="B29" s="34" t="s">
        <v>43</v>
      </c>
      <c r="C29" s="35"/>
      <c r="D29" s="35"/>
      <c r="E29" s="35" t="s">
        <v>42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6"/>
    </row>
    <row r="30" spans="2:22" ht="78" customHeight="1">
      <c r="B30" s="37" t="s">
        <v>44</v>
      </c>
      <c r="C30" s="38"/>
      <c r="D30" s="39"/>
      <c r="E30" s="40" t="s">
        <v>46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2"/>
    </row>
    <row r="31" spans="2:22" ht="36" customHeight="1">
      <c r="B31" s="16" t="s">
        <v>45</v>
      </c>
      <c r="C31" s="17"/>
      <c r="D31" s="18"/>
      <c r="E31" s="19" t="s">
        <v>47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5" spans="2:2">
      <c r="B35" s="3" t="s">
        <v>9</v>
      </c>
    </row>
  </sheetData>
  <mergeCells count="107">
    <mergeCell ref="B3:T3"/>
    <mergeCell ref="B4:T4"/>
    <mergeCell ref="B5:T5"/>
    <mergeCell ref="B6:G6"/>
    <mergeCell ref="H6:M6"/>
    <mergeCell ref="N6:P6"/>
    <mergeCell ref="Q6:T6"/>
    <mergeCell ref="B9:D9"/>
    <mergeCell ref="E9:M9"/>
    <mergeCell ref="N9:T9"/>
    <mergeCell ref="B10:T10"/>
    <mergeCell ref="B7:D7"/>
    <mergeCell ref="E7:M7"/>
    <mergeCell ref="N7:T7"/>
    <mergeCell ref="B8:D8"/>
    <mergeCell ref="E8:T8"/>
    <mergeCell ref="Q11:T11"/>
    <mergeCell ref="B12:D12"/>
    <mergeCell ref="E12:G12"/>
    <mergeCell ref="H12:J12"/>
    <mergeCell ref="K12:P12"/>
    <mergeCell ref="Q12:T12"/>
    <mergeCell ref="B11:D11"/>
    <mergeCell ref="E11:G11"/>
    <mergeCell ref="H11:J11"/>
    <mergeCell ref="K11:P11"/>
    <mergeCell ref="O14:P14"/>
    <mergeCell ref="Q14:T14"/>
    <mergeCell ref="C13:D13"/>
    <mergeCell ref="E13:G13"/>
    <mergeCell ref="H13:J13"/>
    <mergeCell ref="O13:P13"/>
    <mergeCell ref="C15:D15"/>
    <mergeCell ref="E15:G15"/>
    <mergeCell ref="H15:J15"/>
    <mergeCell ref="K15:L15"/>
    <mergeCell ref="Q13:T13"/>
    <mergeCell ref="C14:D14"/>
    <mergeCell ref="E14:G14"/>
    <mergeCell ref="H14:J14"/>
    <mergeCell ref="K14:L14"/>
    <mergeCell ref="M14:N14"/>
    <mergeCell ref="M15:N15"/>
    <mergeCell ref="O15:P15"/>
    <mergeCell ref="Q15:T15"/>
    <mergeCell ref="C16:D16"/>
    <mergeCell ref="E16:G16"/>
    <mergeCell ref="H16:J16"/>
    <mergeCell ref="K16:L16"/>
    <mergeCell ref="M16:N16"/>
    <mergeCell ref="O16:P16"/>
    <mergeCell ref="Q16:T16"/>
    <mergeCell ref="M18:N18"/>
    <mergeCell ref="O18:P18"/>
    <mergeCell ref="Q18:T18"/>
    <mergeCell ref="C17:D17"/>
    <mergeCell ref="E17:G17"/>
    <mergeCell ref="H17:J17"/>
    <mergeCell ref="K17:L17"/>
    <mergeCell ref="C19:D19"/>
    <mergeCell ref="E19:G19"/>
    <mergeCell ref="H19:J19"/>
    <mergeCell ref="M17:N17"/>
    <mergeCell ref="O17:P17"/>
    <mergeCell ref="Q17:T17"/>
    <mergeCell ref="C18:D18"/>
    <mergeCell ref="E18:G18"/>
    <mergeCell ref="H18:J18"/>
    <mergeCell ref="K18:L18"/>
    <mergeCell ref="B20:D20"/>
    <mergeCell ref="E20:F20"/>
    <mergeCell ref="H20:L20"/>
    <mergeCell ref="M20:N20"/>
    <mergeCell ref="O20:P20"/>
    <mergeCell ref="Q20:T20"/>
    <mergeCell ref="M21:N21"/>
    <mergeCell ref="M19:N19"/>
    <mergeCell ref="O19:P19"/>
    <mergeCell ref="K19:L19"/>
    <mergeCell ref="O21:P21"/>
    <mergeCell ref="Q19:T19"/>
    <mergeCell ref="Q21:T21"/>
    <mergeCell ref="B22:C22"/>
    <mergeCell ref="E22:F22"/>
    <mergeCell ref="H22:L22"/>
    <mergeCell ref="M22:N22"/>
    <mergeCell ref="O22:P22"/>
    <mergeCell ref="Q22:T22"/>
    <mergeCell ref="B21:D21"/>
    <mergeCell ref="E21:F21"/>
    <mergeCell ref="H21:L21"/>
    <mergeCell ref="B24:P24"/>
    <mergeCell ref="Q24:T24"/>
    <mergeCell ref="B28:D28"/>
    <mergeCell ref="E28:T28"/>
    <mergeCell ref="B23:D23"/>
    <mergeCell ref="E23:K23"/>
    <mergeCell ref="L23:N23"/>
    <mergeCell ref="Q23:T23"/>
    <mergeCell ref="B31:D31"/>
    <mergeCell ref="E31:T31"/>
    <mergeCell ref="B25:E27"/>
    <mergeCell ref="F25:T27"/>
    <mergeCell ref="B29:D29"/>
    <mergeCell ref="E29:T29"/>
    <mergeCell ref="B30:D30"/>
    <mergeCell ref="E30:T30"/>
  </mergeCells>
  <phoneticPr fontId="25" type="noConversion"/>
  <pageMargins left="0.74791666666666667" right="0" top="0.98402777777777772" bottom="0.39305555555555555" header="0.51111111111111107" footer="0"/>
  <pageSetup paperSize="9" scale="92" orientation="portrait" verticalDpi="2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WWW.YlmF.CoM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DELL1</cp:lastModifiedBy>
  <cp:revision/>
  <cp:lastPrinted>2013-09-29T13:41:10Z</cp:lastPrinted>
  <dcterms:created xsi:type="dcterms:W3CDTF">2011-11-18T14:48:47Z</dcterms:created>
  <dcterms:modified xsi:type="dcterms:W3CDTF">2016-07-04T03:55:22Z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