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495" windowHeight="10350"/>
  </bookViews>
  <sheets>
    <sheet name="Sheet1" sheetId="2" r:id="rId1"/>
    <sheet name="list" sheetId="3" r:id="rId2"/>
  </sheets>
  <definedNames>
    <definedName name="Выбор_ТК">list!$A$2:$A$6</definedName>
    <definedName name="Выбор_транспортной_компании">list!$A$2:$A$4</definedName>
    <definedName name="Перегрузить_на___Желдор_Экспедиция">list!$A$2:$A$5</definedName>
    <definedName name="Примечание">list!$A$7:$A$9</definedName>
  </definedNames>
  <calcPr calcId="144525"/>
</workbook>
</file>

<file path=xl/calcChain.xml><?xml version="1.0" encoding="utf-8"?>
<calcChain xmlns="http://schemas.openxmlformats.org/spreadsheetml/2006/main">
  <c r="Q12" i="2" l="1"/>
  <c r="Q23" i="2" s="1"/>
  <c r="Q14" i="2"/>
  <c r="Q15" i="2"/>
  <c r="Q16" i="2"/>
  <c r="Q17" i="2"/>
  <c r="Q18" i="2"/>
  <c r="Q19" i="2"/>
  <c r="Q20" i="2"/>
  <c r="Q21" i="2"/>
  <c r="Q22" i="2"/>
  <c r="E23" i="2"/>
  <c r="H23" i="2"/>
  <c r="K23" i="2"/>
  <c r="M23" i="2"/>
  <c r="M24" i="2"/>
  <c r="Q24" i="2" s="1"/>
  <c r="Q25" i="2"/>
  <c r="Q26" i="2"/>
  <c r="Q27" i="2"/>
  <c r="F29" i="2" l="1"/>
  <c r="Q28" i="2"/>
</calcChain>
</file>

<file path=xl/sharedStrings.xml><?xml version="1.0" encoding="utf-8"?>
<sst xmlns="http://schemas.openxmlformats.org/spreadsheetml/2006/main" count="66" uniqueCount="59">
  <si>
    <r>
      <t>Карго </t>
    </r>
    <r>
      <rPr>
        <b/>
        <sz val="30"/>
        <color indexed="10"/>
        <rFont val="Arial"/>
        <family val="2"/>
      </rPr>
      <t xml:space="preserve">597 </t>
    </r>
  </si>
  <si>
    <t>北京天行国际货运运单</t>
  </si>
  <si>
    <t> ООО « Джон и да-транс» </t>
  </si>
  <si>
    <r>
      <t>Маркировка (</t>
    </r>
    <r>
      <rPr>
        <b/>
        <sz val="19"/>
        <rFont val="宋体"/>
        <charset val="134"/>
      </rPr>
      <t>票号</t>
    </r>
    <r>
      <rPr>
        <b/>
        <sz val="19"/>
        <rFont val="Arial"/>
        <family val="2"/>
      </rPr>
      <t>):</t>
    </r>
  </si>
  <si>
    <t>Код</t>
  </si>
  <si>
    <t>Пекин</t>
  </si>
  <si>
    <t>Тел/Ф: 0086-10-8563 8671</t>
  </si>
  <si>
    <t>Москва</t>
  </si>
  <si>
    <r>
      <t xml:space="preserve"> Служебный тел </t>
    </r>
    <r>
      <rPr>
        <sz val="12"/>
        <rFont val="宋体"/>
        <charset val="134"/>
      </rPr>
      <t>：</t>
    </r>
    <r>
      <rPr>
        <sz val="12"/>
        <rFont val="Arial"/>
        <family val="2"/>
      </rPr>
      <t xml:space="preserve"> Федя 007-9688536789</t>
    </r>
  </si>
  <si>
    <t xml:space="preserve"> </t>
  </si>
  <si>
    <r>
      <t>Получатель</t>
    </r>
    <r>
      <rPr>
        <sz val="12"/>
        <rFont val="宋体"/>
        <charset val="134"/>
      </rPr>
      <t>收货人</t>
    </r>
  </si>
  <si>
    <r>
      <t>Пункт отправки</t>
    </r>
    <r>
      <rPr>
        <sz val="12"/>
        <rFont val="宋体"/>
        <charset val="134"/>
      </rPr>
      <t>：</t>
    </r>
  </si>
  <si>
    <t xml:space="preserve">Пекин </t>
  </si>
  <si>
    <t>北京</t>
  </si>
  <si>
    <t xml:space="preserve">Дата отправки             </t>
  </si>
  <si>
    <r>
      <t>Пункт назначения</t>
    </r>
    <r>
      <rPr>
        <sz val="12"/>
        <rFont val="宋体"/>
        <charset val="134"/>
      </rPr>
      <t>：</t>
    </r>
  </si>
  <si>
    <t xml:space="preserve">Дата прибытия груза </t>
  </si>
  <si>
    <t>品名</t>
  </si>
  <si>
    <t>Наименования</t>
  </si>
  <si>
    <t>К-во мест</t>
  </si>
  <si>
    <t>К-во шт</t>
  </si>
  <si>
    <t>Объём (м³)</t>
  </si>
  <si>
    <t xml:space="preserve">Вес(кг) </t>
  </si>
  <si>
    <t>Тариф/ кг</t>
  </si>
  <si>
    <t>Общий тариф</t>
  </si>
  <si>
    <t>小计</t>
  </si>
  <si>
    <t xml:space="preserve">Итого </t>
  </si>
  <si>
    <t>***</t>
  </si>
  <si>
    <t>Упаковка</t>
  </si>
  <si>
    <t>$</t>
  </si>
  <si>
    <t>×    умножить</t>
  </si>
  <si>
    <t>мест      =</t>
  </si>
  <si>
    <t>M³          =</t>
  </si>
  <si>
    <t>Страховка</t>
  </si>
  <si>
    <t>%           =</t>
  </si>
  <si>
    <t>Доставка на наш склад в Китае</t>
  </si>
  <si>
    <t>÷</t>
  </si>
  <si>
    <t>Всего</t>
  </si>
  <si>
    <r>
      <t xml:space="preserve">Всего к оплате:($)                 </t>
    </r>
    <r>
      <rPr>
        <b/>
        <sz val="14"/>
        <rFont val="楷体_GB2312"/>
        <family val="3"/>
        <charset val="134"/>
      </rPr>
      <t>莫斯科总到付</t>
    </r>
    <r>
      <rPr>
        <b/>
        <sz val="14"/>
        <rFont val="Arial"/>
        <family val="2"/>
      </rPr>
      <t xml:space="preserve">     ($)</t>
    </r>
  </si>
  <si>
    <t>Перегрузка на ТК</t>
  </si>
  <si>
    <t>Компенсация</t>
  </si>
  <si>
    <t>Разгрузка / Перегрузка</t>
  </si>
  <si>
    <t>Дополнение</t>
  </si>
  <si>
    <t>Уважаемые клиенты, просим обратить Ваше внимание!                         При получении товара проверяйте товар в присутствии нашего            анента на отсутствие вскрытия коробок. В случаи недостачи товара, нужно взвесить товар, при необходимости сделать фото,  сообщить нашему агенту в Москве и Вам будет возмещенна страховая сумма по кг. 
Благодарим за сотрудничество!!!!!   </t>
  </si>
  <si>
    <t>备注</t>
  </si>
  <si>
    <t>货物到目的地，提货时请当面点清，过后我司概不负责；如有丢、损货请及时与我司莫办联系确认，我司以莫办签单为准。</t>
  </si>
  <si>
    <t>"Желдор Экспедиция"</t>
  </si>
  <si>
    <t>"Байкал Сервис"</t>
  </si>
  <si>
    <t>"Энергия"</t>
  </si>
  <si>
    <t>Другая транспортная компания</t>
  </si>
  <si>
    <t>Примечание</t>
  </si>
  <si>
    <t xml:space="preserve">Задолжность </t>
  </si>
  <si>
    <t>KL06171115-5</t>
  </si>
  <si>
    <t xml:space="preserve"> Моб:895456598765</t>
  </si>
  <si>
    <t>Иванов Иван Иванович</t>
  </si>
  <si>
    <t>Город Звенигород!</t>
  </si>
  <si>
    <t>Воронеж</t>
  </si>
  <si>
    <t>???</t>
  </si>
  <si>
    <t>Автозапчасти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</si>
</sst>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￥&quot;#,##0;[Red]\-&quot;￥&quot;#,##0"/>
    <numFmt numFmtId="177" formatCode="#,##0_);[Red]\(#,##0\)"/>
    <numFmt numFmtId="178" formatCode="_-\$* #,##0.0_ ;_-\$* \-#,##0.0\ ;_-\$* &quot;-&quot;?_ ;_-@_ "/>
    <numFmt numFmtId="179" formatCode="0.00_ "/>
    <numFmt numFmtId="180" formatCode="_-&quot;￥&quot;* #,##0_-;\-&quot;￥&quot;* #,##0_-;_-&quot;￥&quot;* &quot;-&quot;_-;_-@_-"/>
  </numFmts>
  <fonts count="30">
    <font>
      <sz val="12"/>
      <name val="宋体"/>
      <charset val="134"/>
    </font>
    <font>
      <sz val="12"/>
      <color indexed="22"/>
      <name val="Arial"/>
      <family val="2"/>
    </font>
    <font>
      <sz val="12"/>
      <name val="Arial"/>
      <family val="2"/>
    </font>
    <font>
      <b/>
      <sz val="30"/>
      <name val="Arial"/>
      <family val="2"/>
    </font>
    <font>
      <b/>
      <sz val="20"/>
      <name val="楷体_GB2312"/>
      <family val="3"/>
      <charset val="134"/>
    </font>
    <font>
      <b/>
      <sz val="20"/>
      <name val="Arial"/>
      <family val="2"/>
    </font>
    <font>
      <b/>
      <sz val="19"/>
      <name val="Arial"/>
      <family val="2"/>
    </font>
    <font>
      <b/>
      <sz val="19"/>
      <color indexed="12"/>
      <name val="Arial"/>
      <family val="2"/>
    </font>
    <font>
      <sz val="12"/>
      <color indexed="9"/>
      <name val="Arial"/>
      <family val="2"/>
    </font>
    <font>
      <sz val="10.5"/>
      <name val="宋体"/>
      <charset val="134"/>
    </font>
    <font>
      <sz val="11"/>
      <name val="宋体"/>
      <charset val="134"/>
    </font>
    <font>
      <b/>
      <sz val="16"/>
      <name val="宋体"/>
      <charset val="134"/>
    </font>
    <font>
      <b/>
      <sz val="16"/>
      <name val="Arial"/>
      <family val="2"/>
    </font>
    <font>
      <sz val="10"/>
      <name val="宋体"/>
      <charset val="134"/>
    </font>
    <font>
      <b/>
      <sz val="14"/>
      <name val="Arial"/>
      <family val="2"/>
    </font>
    <font>
      <b/>
      <sz val="14"/>
      <color indexed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9"/>
      <color indexed="13"/>
      <name val="宋体"/>
      <charset val="134"/>
    </font>
    <font>
      <b/>
      <sz val="19"/>
      <color indexed="13"/>
      <name val="Arial"/>
      <family val="2"/>
    </font>
    <font>
      <b/>
      <sz val="30"/>
      <color indexed="10"/>
      <name val="Arial"/>
      <family val="2"/>
    </font>
    <font>
      <b/>
      <sz val="19"/>
      <name val="宋体"/>
      <charset val="134"/>
    </font>
    <font>
      <b/>
      <sz val="14"/>
      <name val="楷体_GB2312"/>
      <family val="3"/>
      <charset val="134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rgb="FFFF0000"/>
      <name val="Arial"/>
      <family val="2"/>
    </font>
    <font>
      <sz val="12"/>
      <name val="宋体"/>
      <charset val="134"/>
    </font>
    <font>
      <sz val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8" fillId="0" borderId="0">
      <alignment vertical="center"/>
    </xf>
  </cellStyleXfs>
  <cellXfs count="1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>
      <alignment vertical="center"/>
    </xf>
    <xf numFmtId="0" fontId="0" fillId="0" borderId="3" xfId="0" applyBorder="1" applyAlignment="1">
      <alignment vertical="center"/>
    </xf>
    <xf numFmtId="0" fontId="2" fillId="0" borderId="9" xfId="0" applyFont="1" applyBorder="1" applyAlignment="1">
      <alignment vertical="center"/>
    </xf>
    <xf numFmtId="0" fontId="9" fillId="4" borderId="4" xfId="0" applyFont="1" applyFill="1" applyBorder="1">
      <alignment vertical="center"/>
    </xf>
    <xf numFmtId="0" fontId="10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176" fontId="13" fillId="0" borderId="9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8" fillId="0" borderId="9" xfId="0" applyFont="1" applyBorder="1" applyAlignment="1">
      <alignment horizontal="center" vertical="center"/>
    </xf>
    <xf numFmtId="179" fontId="19" fillId="0" borderId="9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179" fontId="2" fillId="4" borderId="4" xfId="0" applyNumberFormat="1" applyFont="1" applyFill="1" applyBorder="1" applyAlignment="1">
      <alignment horizontal="center" vertical="center" wrapText="1"/>
    </xf>
    <xf numFmtId="178" fontId="2" fillId="0" borderId="4" xfId="0" applyNumberFormat="1" applyFont="1" applyBorder="1" applyAlignment="1">
      <alignment horizontal="center" vertical="center" wrapText="1"/>
    </xf>
    <xf numFmtId="178" fontId="2" fillId="0" borderId="2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9" fontId="2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79" fontId="12" fillId="0" borderId="4" xfId="0" applyNumberFormat="1" applyFont="1" applyBorder="1" applyAlignment="1">
      <alignment horizontal="center" vertical="center" wrapText="1"/>
    </xf>
    <xf numFmtId="178" fontId="12" fillId="0" borderId="4" xfId="0" applyNumberFormat="1" applyFont="1" applyBorder="1" applyAlignment="1">
      <alignment horizontal="center" vertical="center" wrapText="1"/>
    </xf>
    <xf numFmtId="178" fontId="12" fillId="0" borderId="21" xfId="0" applyNumberFormat="1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2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7" fontId="2" fillId="4" borderId="7" xfId="0" applyNumberFormat="1" applyFont="1" applyFill="1" applyBorder="1" applyAlignment="1">
      <alignment horizontal="right" vertical="center"/>
    </xf>
    <xf numFmtId="177" fontId="2" fillId="4" borderId="8" xfId="0" applyNumberFormat="1" applyFont="1" applyFill="1" applyBorder="1" applyAlignment="1">
      <alignment horizontal="right" vertical="center"/>
    </xf>
    <xf numFmtId="0" fontId="25" fillId="0" borderId="7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180" fontId="2" fillId="0" borderId="4" xfId="0" applyNumberFormat="1" applyFont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  <xf numFmtId="178" fontId="1" fillId="0" borderId="21" xfId="0" applyNumberFormat="1" applyFont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27" fillId="4" borderId="7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23" xfId="0" applyFont="1" applyFill="1" applyBorder="1" applyAlignment="1">
      <alignment horizontal="center" vertical="center" wrapText="1"/>
    </xf>
    <xf numFmtId="0" fontId="26" fillId="4" borderId="10" xfId="0" applyFont="1" applyFill="1" applyBorder="1" applyAlignment="1">
      <alignment horizontal="center" vertical="center"/>
    </xf>
    <xf numFmtId="0" fontId="26" fillId="4" borderId="8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 wrapText="1"/>
    </xf>
    <xf numFmtId="0" fontId="27" fillId="4" borderId="23" xfId="0" applyFont="1" applyFill="1" applyBorder="1" applyAlignment="1">
      <alignment horizontal="center" vertical="center" wrapText="1"/>
    </xf>
    <xf numFmtId="2" fontId="26" fillId="4" borderId="4" xfId="0" applyNumberFormat="1" applyFont="1" applyFill="1" applyBorder="1" applyAlignment="1">
      <alignment horizontal="center" vertical="center"/>
    </xf>
    <xf numFmtId="2" fontId="26" fillId="4" borderId="21" xfId="0" applyNumberFormat="1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27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78" fontId="15" fillId="0" borderId="11" xfId="0" applyNumberFormat="1" applyFont="1" applyBorder="1" applyAlignment="1">
      <alignment horizontal="right" vertical="center"/>
    </xf>
    <xf numFmtId="178" fontId="15" fillId="0" borderId="12" xfId="0" applyNumberFormat="1" applyFont="1" applyBorder="1" applyAlignment="1">
      <alignment horizontal="right" vertical="center"/>
    </xf>
    <xf numFmtId="178" fontId="15" fillId="0" borderId="24" xfId="0" applyNumberFormat="1" applyFont="1" applyBorder="1" applyAlignment="1">
      <alignment horizontal="right" vertical="center"/>
    </xf>
    <xf numFmtId="178" fontId="15" fillId="0" borderId="13" xfId="0" applyNumberFormat="1" applyFont="1" applyBorder="1" applyAlignment="1">
      <alignment horizontal="right" vertical="center"/>
    </xf>
    <xf numFmtId="178" fontId="15" fillId="0" borderId="0" xfId="0" applyNumberFormat="1" applyFont="1" applyBorder="1" applyAlignment="1">
      <alignment horizontal="right" vertical="center"/>
    </xf>
    <xf numFmtId="178" fontId="15" fillId="0" borderId="25" xfId="0" applyNumberFormat="1" applyFont="1" applyBorder="1" applyAlignment="1">
      <alignment horizontal="right" vertical="center"/>
    </xf>
    <xf numFmtId="178" fontId="15" fillId="0" borderId="14" xfId="0" applyNumberFormat="1" applyFont="1" applyBorder="1" applyAlignment="1">
      <alignment horizontal="right" vertical="center"/>
    </xf>
    <xf numFmtId="178" fontId="15" fillId="0" borderId="15" xfId="0" applyNumberFormat="1" applyFont="1" applyBorder="1" applyAlignment="1">
      <alignment horizontal="right" vertical="center"/>
    </xf>
    <xf numFmtId="178" fontId="15" fillId="0" borderId="26" xfId="0" applyNumberFormat="1" applyFont="1" applyBorder="1" applyAlignment="1">
      <alignment horizontal="right" vertical="center"/>
    </xf>
    <xf numFmtId="0" fontId="2" fillId="4" borderId="3" xfId="0" applyFont="1" applyFill="1" applyBorder="1" applyAlignment="1">
      <alignment horizontal="center" vertical="center"/>
    </xf>
    <xf numFmtId="14" fontId="2" fillId="4" borderId="4" xfId="0" applyNumberFormat="1" applyFont="1" applyFill="1" applyBorder="1" applyAlignment="1">
      <alignment horizontal="center" vertical="center"/>
    </xf>
    <xf numFmtId="14" fontId="2" fillId="4" borderId="21" xfId="0" applyNumberFormat="1" applyFont="1" applyFill="1" applyBorder="1" applyAlignment="1">
      <alignment horizontal="center" vertical="center"/>
    </xf>
    <xf numFmtId="14" fontId="29" fillId="4" borderId="4" xfId="0" applyNumberFormat="1" applyFont="1" applyFill="1" applyBorder="1" applyAlignment="1">
      <alignment horizontal="center" vertical="center"/>
    </xf>
    <xf numFmtId="14" fontId="29" fillId="4" borderId="21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注释 9 4_Sheet1_41_63_4_YLN_14_表。。_36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40"/>
  <sheetViews>
    <sheetView tabSelected="1" topLeftCell="A7" workbookViewId="0">
      <selection activeCell="F29" sqref="F29:T31"/>
    </sheetView>
  </sheetViews>
  <sheetFormatPr defaultRowHeight="15"/>
  <cols>
    <col min="1" max="1" width="3.375" style="3" customWidth="1"/>
    <col min="2" max="2" width="13.125" style="3" customWidth="1"/>
    <col min="3" max="3" width="6" style="3" customWidth="1"/>
    <col min="4" max="4" width="14.625" style="3" customWidth="1"/>
    <col min="5" max="5" width="3.875" style="3" customWidth="1"/>
    <col min="6" max="6" width="3.125" style="3" customWidth="1"/>
    <col min="7" max="7" width="2.375" style="3" customWidth="1"/>
    <col min="8" max="9" width="2.5" style="3" customWidth="1"/>
    <col min="10" max="10" width="7.25" style="3" customWidth="1"/>
    <col min="11" max="11" width="5" style="3" customWidth="1"/>
    <col min="12" max="12" width="5.125" style="3" customWidth="1"/>
    <col min="13" max="13" width="5.625" style="3" customWidth="1"/>
    <col min="14" max="14" width="4.125" style="3" customWidth="1"/>
    <col min="15" max="15" width="4.75" style="3" customWidth="1"/>
    <col min="16" max="16" width="6.375" style="3" customWidth="1"/>
    <col min="17" max="17" width="3" style="3" customWidth="1"/>
    <col min="18" max="18" width="1.875" style="3" customWidth="1"/>
    <col min="19" max="19" width="2.125" style="3" customWidth="1"/>
    <col min="20" max="20" width="5.875" style="3" customWidth="1"/>
    <col min="21" max="21" width="3.375" style="3" customWidth="1"/>
    <col min="22" max="16384" width="9" style="3"/>
  </cols>
  <sheetData>
    <row r="1" spans="2:22" ht="33" customHeight="1">
      <c r="B1" s="16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</row>
    <row r="2" spans="2:22" ht="30" customHeight="1">
      <c r="B2" s="19" t="s">
        <v>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</row>
    <row r="3" spans="2:22" ht="33.950000000000003" customHeight="1">
      <c r="B3" s="22" t="s">
        <v>2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</row>
    <row r="4" spans="2:22" ht="30.95" customHeight="1">
      <c r="B4" s="25" t="s">
        <v>3</v>
      </c>
      <c r="C4" s="26"/>
      <c r="D4" s="26"/>
      <c r="E4" s="26"/>
      <c r="F4" s="26"/>
      <c r="G4" s="26"/>
      <c r="H4" s="27" t="s">
        <v>52</v>
      </c>
      <c r="I4" s="27"/>
      <c r="J4" s="27"/>
      <c r="K4" s="27"/>
      <c r="L4" s="27"/>
      <c r="M4" s="27"/>
      <c r="N4" s="26" t="s">
        <v>4</v>
      </c>
      <c r="O4" s="26"/>
      <c r="P4" s="26"/>
      <c r="Q4" s="28">
        <v>1116</v>
      </c>
      <c r="R4" s="29"/>
      <c r="S4" s="29"/>
      <c r="T4" s="30"/>
    </row>
    <row r="5" spans="2:22">
      <c r="B5" s="31" t="s">
        <v>5</v>
      </c>
      <c r="C5" s="32"/>
      <c r="D5" s="32"/>
      <c r="E5" s="33" t="s">
        <v>53</v>
      </c>
      <c r="F5" s="33"/>
      <c r="G5" s="33"/>
      <c r="H5" s="33"/>
      <c r="I5" s="33"/>
      <c r="J5" s="33"/>
      <c r="K5" s="33"/>
      <c r="L5" s="33"/>
      <c r="M5" s="33"/>
      <c r="N5" s="32" t="s">
        <v>6</v>
      </c>
      <c r="O5" s="32"/>
      <c r="P5" s="32"/>
      <c r="Q5" s="32"/>
      <c r="R5" s="32"/>
      <c r="S5" s="32"/>
      <c r="T5" s="34"/>
    </row>
    <row r="6" spans="2:22">
      <c r="B6" s="31" t="s">
        <v>7</v>
      </c>
      <c r="C6" s="32"/>
      <c r="D6" s="32"/>
      <c r="E6" s="35" t="s">
        <v>8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7"/>
      <c r="V6" s="3" t="s">
        <v>9</v>
      </c>
    </row>
    <row r="7" spans="2:22">
      <c r="B7" s="31" t="s">
        <v>10</v>
      </c>
      <c r="C7" s="32"/>
      <c r="D7" s="32"/>
      <c r="E7" s="33" t="s">
        <v>54</v>
      </c>
      <c r="F7" s="33"/>
      <c r="G7" s="33"/>
      <c r="H7" s="33"/>
      <c r="I7" s="33"/>
      <c r="J7" s="33"/>
      <c r="K7" s="33"/>
      <c r="L7" s="33"/>
      <c r="M7" s="33"/>
      <c r="N7" s="33">
        <v>892106548465</v>
      </c>
      <c r="O7" s="33"/>
      <c r="P7" s="33"/>
      <c r="Q7" s="33"/>
      <c r="R7" s="33"/>
      <c r="S7" s="33"/>
      <c r="T7" s="38"/>
    </row>
    <row r="8" spans="2:22" s="1" customFormat="1">
      <c r="B8" s="106" t="s">
        <v>55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8"/>
    </row>
    <row r="9" spans="2:22">
      <c r="B9" s="31" t="s">
        <v>11</v>
      </c>
      <c r="C9" s="32"/>
      <c r="D9" s="32"/>
      <c r="E9" s="32" t="s">
        <v>12</v>
      </c>
      <c r="F9" s="32"/>
      <c r="G9" s="32"/>
      <c r="H9" s="40" t="s">
        <v>13</v>
      </c>
      <c r="I9" s="32"/>
      <c r="J9" s="32"/>
      <c r="K9" s="32" t="s">
        <v>14</v>
      </c>
      <c r="L9" s="32"/>
      <c r="M9" s="32"/>
      <c r="N9" s="32"/>
      <c r="O9" s="32"/>
      <c r="P9" s="32"/>
      <c r="Q9" s="107">
        <v>42507</v>
      </c>
      <c r="R9" s="107"/>
      <c r="S9" s="107"/>
      <c r="T9" s="108"/>
    </row>
    <row r="10" spans="2:22">
      <c r="B10" s="31" t="s">
        <v>15</v>
      </c>
      <c r="C10" s="32"/>
      <c r="D10" s="32"/>
      <c r="E10" s="33" t="s">
        <v>56</v>
      </c>
      <c r="F10" s="33"/>
      <c r="G10" s="33"/>
      <c r="H10" s="41" t="s">
        <v>57</v>
      </c>
      <c r="I10" s="33"/>
      <c r="J10" s="33"/>
      <c r="K10" s="32" t="s">
        <v>16</v>
      </c>
      <c r="L10" s="32"/>
      <c r="M10" s="32"/>
      <c r="N10" s="32"/>
      <c r="O10" s="32"/>
      <c r="P10" s="32"/>
      <c r="Q10" s="109">
        <v>42568</v>
      </c>
      <c r="R10" s="109"/>
      <c r="S10" s="109"/>
      <c r="T10" s="110"/>
    </row>
    <row r="11" spans="2:22" ht="36" customHeight="1">
      <c r="B11" s="4" t="s">
        <v>17</v>
      </c>
      <c r="C11" s="42" t="s">
        <v>18</v>
      </c>
      <c r="D11" s="43"/>
      <c r="E11" s="32" t="s">
        <v>19</v>
      </c>
      <c r="F11" s="32"/>
      <c r="G11" s="32"/>
      <c r="H11" s="32" t="s">
        <v>20</v>
      </c>
      <c r="I11" s="32"/>
      <c r="J11" s="32"/>
      <c r="K11" s="13" t="s">
        <v>21</v>
      </c>
      <c r="L11" s="13"/>
      <c r="M11" s="13" t="s">
        <v>22</v>
      </c>
      <c r="N11" s="13"/>
      <c r="O11" s="35" t="s">
        <v>23</v>
      </c>
      <c r="P11" s="44"/>
      <c r="Q11" s="32" t="s">
        <v>24</v>
      </c>
      <c r="R11" s="32"/>
      <c r="S11" s="32"/>
      <c r="T11" s="34"/>
    </row>
    <row r="12" spans="2:22" s="2" customFormat="1" ht="57.75" customHeight="1">
      <c r="B12" s="6"/>
      <c r="C12" s="45" t="s">
        <v>58</v>
      </c>
      <c r="D12" s="45"/>
      <c r="E12" s="45">
        <v>4</v>
      </c>
      <c r="F12" s="45"/>
      <c r="G12" s="45"/>
      <c r="H12" s="45">
        <v>1000</v>
      </c>
      <c r="I12" s="45"/>
      <c r="J12" s="45"/>
      <c r="K12" s="46">
        <v>5</v>
      </c>
      <c r="L12" s="46"/>
      <c r="M12" s="45">
        <v>1000</v>
      </c>
      <c r="N12" s="45"/>
      <c r="O12" s="45">
        <v>3</v>
      </c>
      <c r="P12" s="45"/>
      <c r="Q12" s="47">
        <f>O12*M12</f>
        <v>3000</v>
      </c>
      <c r="R12" s="47"/>
      <c r="S12" s="47"/>
      <c r="T12" s="48"/>
      <c r="V12" s="3"/>
    </row>
    <row r="13" spans="2:22" s="2" customFormat="1" ht="15" customHeight="1">
      <c r="B13" s="7"/>
      <c r="C13" s="49"/>
      <c r="D13" s="49"/>
      <c r="E13" s="49"/>
      <c r="F13" s="49"/>
      <c r="G13" s="49"/>
      <c r="H13" s="49"/>
      <c r="I13" s="49"/>
      <c r="J13" s="49"/>
      <c r="K13" s="50"/>
      <c r="L13" s="50"/>
      <c r="M13" s="49"/>
      <c r="N13" s="49"/>
      <c r="O13" s="49"/>
      <c r="P13" s="49"/>
      <c r="Q13" s="47"/>
      <c r="R13" s="47"/>
      <c r="S13" s="47"/>
      <c r="T13" s="48"/>
      <c r="V13" s="3"/>
    </row>
    <row r="14" spans="2:22" s="2" customFormat="1" ht="15" customHeight="1">
      <c r="B14" s="8"/>
      <c r="C14" s="49"/>
      <c r="D14" s="49"/>
      <c r="E14" s="49"/>
      <c r="F14" s="49"/>
      <c r="G14" s="49"/>
      <c r="H14" s="49"/>
      <c r="I14" s="49"/>
      <c r="J14" s="49"/>
      <c r="K14" s="50"/>
      <c r="L14" s="50"/>
      <c r="M14" s="49"/>
      <c r="N14" s="49"/>
      <c r="O14" s="49"/>
      <c r="P14" s="49"/>
      <c r="Q14" s="47">
        <f t="shared" ref="Q14:Q22" si="0">O14*M14</f>
        <v>0</v>
      </c>
      <c r="R14" s="47"/>
      <c r="S14" s="47"/>
      <c r="T14" s="48"/>
      <c r="V14" s="3"/>
    </row>
    <row r="15" spans="2:22" s="2" customFormat="1" ht="15" customHeight="1">
      <c r="B15" s="9"/>
      <c r="C15" s="49"/>
      <c r="D15" s="49"/>
      <c r="E15" s="49"/>
      <c r="F15" s="49"/>
      <c r="G15" s="49"/>
      <c r="H15" s="49"/>
      <c r="I15" s="49"/>
      <c r="J15" s="49"/>
      <c r="K15" s="50"/>
      <c r="L15" s="50"/>
      <c r="M15" s="49"/>
      <c r="N15" s="49"/>
      <c r="O15" s="49"/>
      <c r="P15" s="49"/>
      <c r="Q15" s="47">
        <f t="shared" si="0"/>
        <v>0</v>
      </c>
      <c r="R15" s="47"/>
      <c r="S15" s="47"/>
      <c r="T15" s="48"/>
      <c r="V15" s="3"/>
    </row>
    <row r="16" spans="2:22" s="2" customFormat="1" ht="15" customHeight="1">
      <c r="B16" s="10"/>
      <c r="C16" s="49"/>
      <c r="D16" s="49"/>
      <c r="E16" s="49"/>
      <c r="F16" s="49"/>
      <c r="G16" s="49"/>
      <c r="H16" s="49"/>
      <c r="I16" s="49"/>
      <c r="J16" s="49"/>
      <c r="K16" s="50"/>
      <c r="L16" s="50"/>
      <c r="M16" s="49"/>
      <c r="N16" s="49"/>
      <c r="O16" s="49"/>
      <c r="P16" s="49"/>
      <c r="Q16" s="47">
        <f t="shared" si="0"/>
        <v>0</v>
      </c>
      <c r="R16" s="47"/>
      <c r="S16" s="47"/>
      <c r="T16" s="48"/>
      <c r="V16" s="3"/>
    </row>
    <row r="17" spans="2:22" s="2" customFormat="1" ht="15" customHeight="1">
      <c r="B17" s="10"/>
      <c r="C17" s="49"/>
      <c r="D17" s="49"/>
      <c r="E17" s="49"/>
      <c r="F17" s="49"/>
      <c r="G17" s="49"/>
      <c r="H17" s="49"/>
      <c r="I17" s="49"/>
      <c r="J17" s="49"/>
      <c r="K17" s="50"/>
      <c r="L17" s="50"/>
      <c r="M17" s="49"/>
      <c r="N17" s="49"/>
      <c r="O17" s="49"/>
      <c r="P17" s="49"/>
      <c r="Q17" s="47">
        <f t="shared" si="0"/>
        <v>0</v>
      </c>
      <c r="R17" s="47"/>
      <c r="S17" s="47"/>
      <c r="T17" s="48"/>
      <c r="V17" s="3"/>
    </row>
    <row r="18" spans="2:22" s="2" customFormat="1" ht="15" customHeight="1">
      <c r="B18" s="10"/>
      <c r="C18" s="49"/>
      <c r="D18" s="49"/>
      <c r="E18" s="49"/>
      <c r="F18" s="49"/>
      <c r="G18" s="49"/>
      <c r="H18" s="49"/>
      <c r="I18" s="49"/>
      <c r="J18" s="49"/>
      <c r="K18" s="50"/>
      <c r="L18" s="50"/>
      <c r="M18" s="49"/>
      <c r="N18" s="49"/>
      <c r="O18" s="49"/>
      <c r="P18" s="49"/>
      <c r="Q18" s="47">
        <f t="shared" si="0"/>
        <v>0</v>
      </c>
      <c r="R18" s="47"/>
      <c r="S18" s="47"/>
      <c r="T18" s="48"/>
      <c r="V18" s="3"/>
    </row>
    <row r="19" spans="2:22" s="2" customFormat="1" ht="15" customHeight="1">
      <c r="B19" s="10"/>
      <c r="C19" s="49"/>
      <c r="D19" s="49"/>
      <c r="E19" s="49"/>
      <c r="F19" s="49"/>
      <c r="G19" s="49"/>
      <c r="H19" s="49"/>
      <c r="I19" s="49"/>
      <c r="J19" s="49"/>
      <c r="K19" s="50"/>
      <c r="L19" s="50"/>
      <c r="M19" s="49"/>
      <c r="N19" s="49"/>
      <c r="O19" s="49"/>
      <c r="P19" s="49"/>
      <c r="Q19" s="47">
        <f t="shared" si="0"/>
        <v>0</v>
      </c>
      <c r="R19" s="47"/>
      <c r="S19" s="47"/>
      <c r="T19" s="48"/>
      <c r="V19" s="3"/>
    </row>
    <row r="20" spans="2:22" s="2" customFormat="1" ht="15" customHeight="1">
      <c r="B20" s="10"/>
      <c r="C20" s="49"/>
      <c r="D20" s="49"/>
      <c r="E20" s="49"/>
      <c r="F20" s="49"/>
      <c r="G20" s="49"/>
      <c r="H20" s="49"/>
      <c r="I20" s="49"/>
      <c r="J20" s="49"/>
      <c r="K20" s="50"/>
      <c r="L20" s="50"/>
      <c r="M20" s="49"/>
      <c r="N20" s="49"/>
      <c r="O20" s="49"/>
      <c r="P20" s="49"/>
      <c r="Q20" s="47">
        <f t="shared" si="0"/>
        <v>0</v>
      </c>
      <c r="R20" s="47"/>
      <c r="S20" s="47"/>
      <c r="T20" s="48"/>
      <c r="V20" s="3"/>
    </row>
    <row r="21" spans="2:22" s="2" customFormat="1" ht="15" customHeight="1">
      <c r="B21" s="10"/>
      <c r="C21" s="49"/>
      <c r="D21" s="49"/>
      <c r="E21" s="49"/>
      <c r="F21" s="49"/>
      <c r="G21" s="49"/>
      <c r="H21" s="49"/>
      <c r="I21" s="49"/>
      <c r="J21" s="49"/>
      <c r="K21" s="50"/>
      <c r="L21" s="50"/>
      <c r="M21" s="49"/>
      <c r="N21" s="49"/>
      <c r="O21" s="49"/>
      <c r="P21" s="49"/>
      <c r="Q21" s="47">
        <f t="shared" si="0"/>
        <v>0</v>
      </c>
      <c r="R21" s="47"/>
      <c r="S21" s="47"/>
      <c r="T21" s="48"/>
      <c r="V21" s="3"/>
    </row>
    <row r="22" spans="2:22" s="2" customFormat="1" ht="15" customHeight="1">
      <c r="B22" s="10"/>
      <c r="C22" s="49"/>
      <c r="D22" s="49"/>
      <c r="E22" s="49"/>
      <c r="F22" s="49"/>
      <c r="G22" s="49"/>
      <c r="H22" s="49"/>
      <c r="I22" s="49"/>
      <c r="J22" s="49"/>
      <c r="K22" s="50"/>
      <c r="L22" s="50"/>
      <c r="M22" s="49"/>
      <c r="N22" s="49"/>
      <c r="O22" s="49"/>
      <c r="P22" s="49"/>
      <c r="Q22" s="47">
        <f t="shared" si="0"/>
        <v>0</v>
      </c>
      <c r="R22" s="47"/>
      <c r="S22" s="47"/>
      <c r="T22" s="48"/>
      <c r="V22" s="3"/>
    </row>
    <row r="23" spans="2:22" s="2" customFormat="1" ht="27.75" customHeight="1">
      <c r="B23" s="11" t="s">
        <v>25</v>
      </c>
      <c r="C23" s="51" t="s">
        <v>26</v>
      </c>
      <c r="D23" s="51"/>
      <c r="E23" s="51">
        <f>SUM(E12:E22)</f>
        <v>4</v>
      </c>
      <c r="F23" s="51"/>
      <c r="G23" s="51"/>
      <c r="H23" s="51">
        <f t="shared" ref="H23:M23" si="1">SUM(H12:H22)</f>
        <v>1000</v>
      </c>
      <c r="I23" s="51"/>
      <c r="J23" s="51"/>
      <c r="K23" s="52">
        <f t="shared" si="1"/>
        <v>5</v>
      </c>
      <c r="L23" s="52"/>
      <c r="M23" s="51">
        <f t="shared" si="1"/>
        <v>1000</v>
      </c>
      <c r="N23" s="51"/>
      <c r="O23" s="51" t="s">
        <v>27</v>
      </c>
      <c r="P23" s="51"/>
      <c r="Q23" s="53">
        <f>SUM(Q12:Q22)</f>
        <v>3000</v>
      </c>
      <c r="R23" s="53"/>
      <c r="S23" s="53"/>
      <c r="T23" s="54"/>
      <c r="V23" s="3"/>
    </row>
    <row r="24" spans="2:22">
      <c r="B24" s="31" t="s">
        <v>28</v>
      </c>
      <c r="C24" s="32"/>
      <c r="D24" s="32"/>
      <c r="E24" s="55">
        <v>700</v>
      </c>
      <c r="F24" s="56"/>
      <c r="G24" s="5" t="s">
        <v>29</v>
      </c>
      <c r="H24" s="32" t="s">
        <v>30</v>
      </c>
      <c r="I24" s="32"/>
      <c r="J24" s="32"/>
      <c r="K24" s="32"/>
      <c r="L24" s="32"/>
      <c r="M24" s="57">
        <f>E12</f>
        <v>4</v>
      </c>
      <c r="N24" s="58"/>
      <c r="O24" s="59" t="s">
        <v>31</v>
      </c>
      <c r="P24" s="60"/>
      <c r="Q24" s="61">
        <f>E24*M24</f>
        <v>2800</v>
      </c>
      <c r="R24" s="61"/>
      <c r="S24" s="61"/>
      <c r="T24" s="62"/>
    </row>
    <row r="25" spans="2:22">
      <c r="B25" s="31" t="s">
        <v>28</v>
      </c>
      <c r="C25" s="32"/>
      <c r="D25" s="32"/>
      <c r="E25" s="55">
        <v>100</v>
      </c>
      <c r="F25" s="56"/>
      <c r="G25" s="5" t="s">
        <v>29</v>
      </c>
      <c r="H25" s="32" t="s">
        <v>30</v>
      </c>
      <c r="I25" s="32"/>
      <c r="J25" s="32"/>
      <c r="K25" s="32"/>
      <c r="L25" s="32"/>
      <c r="M25" s="57">
        <v>0</v>
      </c>
      <c r="N25" s="58"/>
      <c r="O25" s="59" t="s">
        <v>32</v>
      </c>
      <c r="P25" s="60"/>
      <c r="Q25" s="61">
        <f>E25*M25</f>
        <v>0</v>
      </c>
      <c r="R25" s="61"/>
      <c r="S25" s="61"/>
      <c r="T25" s="62"/>
    </row>
    <row r="26" spans="2:22">
      <c r="B26" s="63" t="s">
        <v>33</v>
      </c>
      <c r="C26" s="36"/>
      <c r="D26" s="12"/>
      <c r="E26" s="64">
        <v>100</v>
      </c>
      <c r="F26" s="65"/>
      <c r="G26" s="5" t="s">
        <v>29</v>
      </c>
      <c r="H26" s="32" t="s">
        <v>30</v>
      </c>
      <c r="I26" s="32"/>
      <c r="J26" s="32"/>
      <c r="K26" s="32"/>
      <c r="L26" s="32"/>
      <c r="M26" s="57">
        <v>2</v>
      </c>
      <c r="N26" s="58"/>
      <c r="O26" s="59" t="s">
        <v>34</v>
      </c>
      <c r="P26" s="60"/>
      <c r="Q26" s="61">
        <f>ROUND(E26*M26/100,1)</f>
        <v>2</v>
      </c>
      <c r="R26" s="61"/>
      <c r="S26" s="61"/>
      <c r="T26" s="62"/>
    </row>
    <row r="27" spans="2:22" ht="15.75">
      <c r="B27" s="31" t="s">
        <v>35</v>
      </c>
      <c r="C27" s="32"/>
      <c r="D27" s="32"/>
      <c r="E27" s="66">
        <v>0</v>
      </c>
      <c r="F27" s="67"/>
      <c r="G27" s="67"/>
      <c r="H27" s="67"/>
      <c r="I27" s="67"/>
      <c r="J27" s="67"/>
      <c r="K27" s="67"/>
      <c r="L27" s="68">
        <v>0</v>
      </c>
      <c r="M27" s="68"/>
      <c r="N27" s="68"/>
      <c r="O27" s="14" t="s">
        <v>36</v>
      </c>
      <c r="P27" s="15">
        <v>6.55</v>
      </c>
      <c r="Q27" s="61">
        <f>E27/P27</f>
        <v>0</v>
      </c>
      <c r="R27" s="61"/>
      <c r="S27" s="61"/>
      <c r="T27" s="62"/>
    </row>
    <row r="28" spans="2:22">
      <c r="B28" s="63" t="s">
        <v>37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44"/>
      <c r="Q28" s="69">
        <f>SUM(Q23:Q27)</f>
        <v>5802</v>
      </c>
      <c r="R28" s="69"/>
      <c r="S28" s="69"/>
      <c r="T28" s="70"/>
    </row>
    <row r="29" spans="2:22" ht="15" customHeight="1">
      <c r="B29" s="95" t="s">
        <v>38</v>
      </c>
      <c r="C29" s="49"/>
      <c r="D29" s="49"/>
      <c r="E29" s="49"/>
      <c r="F29" s="97">
        <f>Q26+Q23+E34+E33</f>
        <v>3002</v>
      </c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9"/>
    </row>
    <row r="30" spans="2:22" ht="15" customHeight="1">
      <c r="B30" s="96"/>
      <c r="C30" s="49"/>
      <c r="D30" s="49"/>
      <c r="E30" s="49"/>
      <c r="F30" s="100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2"/>
    </row>
    <row r="31" spans="2:22" ht="15" customHeight="1">
      <c r="B31" s="96"/>
      <c r="C31" s="49"/>
      <c r="D31" s="49"/>
      <c r="E31" s="49"/>
      <c r="F31" s="103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5"/>
    </row>
    <row r="32" spans="2:22" ht="20.25">
      <c r="B32" s="71" t="s">
        <v>39</v>
      </c>
      <c r="C32" s="72"/>
      <c r="D32" s="72"/>
      <c r="E32" s="73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5"/>
    </row>
    <row r="33" spans="2:20" ht="20.25">
      <c r="B33" s="76" t="s">
        <v>40</v>
      </c>
      <c r="C33" s="77"/>
      <c r="D33" s="78"/>
      <c r="E33" s="73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80"/>
    </row>
    <row r="34" spans="2:20">
      <c r="B34" s="71" t="s">
        <v>41</v>
      </c>
      <c r="C34" s="39"/>
      <c r="D34" s="39"/>
      <c r="E34" s="81">
        <v>0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2"/>
    </row>
    <row r="35" spans="2:20" ht="108" customHeight="1">
      <c r="B35" s="83" t="s">
        <v>42</v>
      </c>
      <c r="C35" s="84"/>
      <c r="D35" s="85"/>
      <c r="E35" s="86" t="s">
        <v>43</v>
      </c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8"/>
    </row>
    <row r="36" spans="2:20" ht="36" customHeight="1">
      <c r="B36" s="89" t="s">
        <v>44</v>
      </c>
      <c r="C36" s="90"/>
      <c r="D36" s="91"/>
      <c r="E36" s="92" t="s">
        <v>45</v>
      </c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4"/>
    </row>
    <row r="40" spans="2:20">
      <c r="B40" s="3" t="s">
        <v>9</v>
      </c>
    </row>
  </sheetData>
  <mergeCells count="151">
    <mergeCell ref="B35:D35"/>
    <mergeCell ref="E35:T35"/>
    <mergeCell ref="B36:D36"/>
    <mergeCell ref="E36:T36"/>
    <mergeCell ref="B29:E31"/>
    <mergeCell ref="F29:T31"/>
    <mergeCell ref="B32:D32"/>
    <mergeCell ref="E32:T32"/>
    <mergeCell ref="B33:D33"/>
    <mergeCell ref="E33:T33"/>
    <mergeCell ref="B34:D34"/>
    <mergeCell ref="E34:T34"/>
    <mergeCell ref="B27:D27"/>
    <mergeCell ref="E27:K27"/>
    <mergeCell ref="L27:N27"/>
    <mergeCell ref="Q27:T27"/>
    <mergeCell ref="B28:P28"/>
    <mergeCell ref="Q28:T28"/>
    <mergeCell ref="B26:C26"/>
    <mergeCell ref="E26:F26"/>
    <mergeCell ref="H26:L26"/>
    <mergeCell ref="M26:N26"/>
    <mergeCell ref="O26:P26"/>
    <mergeCell ref="Q26:T26"/>
    <mergeCell ref="B25:D25"/>
    <mergeCell ref="E25:F25"/>
    <mergeCell ref="H25:L25"/>
    <mergeCell ref="M25:N25"/>
    <mergeCell ref="O25:P25"/>
    <mergeCell ref="Q25:T25"/>
    <mergeCell ref="B24:D24"/>
    <mergeCell ref="E24:F24"/>
    <mergeCell ref="H24:L24"/>
    <mergeCell ref="M24:N24"/>
    <mergeCell ref="O24:P24"/>
    <mergeCell ref="Q24:T24"/>
    <mergeCell ref="Q22:T22"/>
    <mergeCell ref="C23:D23"/>
    <mergeCell ref="E23:G23"/>
    <mergeCell ref="H23:J23"/>
    <mergeCell ref="K23:L23"/>
    <mergeCell ref="M23:N23"/>
    <mergeCell ref="O23:P23"/>
    <mergeCell ref="Q23:T23"/>
    <mergeCell ref="C22:D22"/>
    <mergeCell ref="E22:G22"/>
    <mergeCell ref="H22:J22"/>
    <mergeCell ref="K22:L22"/>
    <mergeCell ref="M22:N22"/>
    <mergeCell ref="O22:P22"/>
    <mergeCell ref="Q20:T20"/>
    <mergeCell ref="C21:D21"/>
    <mergeCell ref="E21:G21"/>
    <mergeCell ref="H21:J21"/>
    <mergeCell ref="K21:L21"/>
    <mergeCell ref="M21:N21"/>
    <mergeCell ref="O21:P21"/>
    <mergeCell ref="Q21:T21"/>
    <mergeCell ref="C20:D20"/>
    <mergeCell ref="E20:G20"/>
    <mergeCell ref="H20:J20"/>
    <mergeCell ref="K20:L20"/>
    <mergeCell ref="M20:N20"/>
    <mergeCell ref="O20:P20"/>
    <mergeCell ref="Q18:T18"/>
    <mergeCell ref="C19:D19"/>
    <mergeCell ref="E19:G19"/>
    <mergeCell ref="H19:J19"/>
    <mergeCell ref="K19:L19"/>
    <mergeCell ref="M19:N19"/>
    <mergeCell ref="O19:P19"/>
    <mergeCell ref="Q19:T19"/>
    <mergeCell ref="C18:D18"/>
    <mergeCell ref="E18:G18"/>
    <mergeCell ref="H18:J18"/>
    <mergeCell ref="K18:L18"/>
    <mergeCell ref="M18:N18"/>
    <mergeCell ref="O18:P18"/>
    <mergeCell ref="Q16:T16"/>
    <mergeCell ref="C17:D17"/>
    <mergeCell ref="E17:G17"/>
    <mergeCell ref="H17:J17"/>
    <mergeCell ref="K17:L17"/>
    <mergeCell ref="M17:N17"/>
    <mergeCell ref="O17:P17"/>
    <mergeCell ref="Q17:T17"/>
    <mergeCell ref="C16:D16"/>
    <mergeCell ref="E16:G16"/>
    <mergeCell ref="H16:J16"/>
    <mergeCell ref="K16:L16"/>
    <mergeCell ref="M16:N16"/>
    <mergeCell ref="O16:P16"/>
    <mergeCell ref="Q14:T14"/>
    <mergeCell ref="C15:D15"/>
    <mergeCell ref="E15:G15"/>
    <mergeCell ref="H15:J15"/>
    <mergeCell ref="K15:L15"/>
    <mergeCell ref="M15:N15"/>
    <mergeCell ref="O15:P15"/>
    <mergeCell ref="Q15:T15"/>
    <mergeCell ref="C14:D14"/>
    <mergeCell ref="E14:G14"/>
    <mergeCell ref="H14:J14"/>
    <mergeCell ref="K14:L14"/>
    <mergeCell ref="M14:N14"/>
    <mergeCell ref="O14:P14"/>
    <mergeCell ref="Q12:T12"/>
    <mergeCell ref="C13:D13"/>
    <mergeCell ref="E13:G13"/>
    <mergeCell ref="H13:J13"/>
    <mergeCell ref="K13:L13"/>
    <mergeCell ref="M13:N13"/>
    <mergeCell ref="O13:P13"/>
    <mergeCell ref="Q13:T13"/>
    <mergeCell ref="C12:D12"/>
    <mergeCell ref="E12:G12"/>
    <mergeCell ref="H12:J12"/>
    <mergeCell ref="K12:L12"/>
    <mergeCell ref="M12:N12"/>
    <mergeCell ref="O12:P12"/>
    <mergeCell ref="B10:D10"/>
    <mergeCell ref="E10:G10"/>
    <mergeCell ref="H10:J10"/>
    <mergeCell ref="K10:P10"/>
    <mergeCell ref="Q10:T10"/>
    <mergeCell ref="C11:D11"/>
    <mergeCell ref="E11:G11"/>
    <mergeCell ref="H11:J11"/>
    <mergeCell ref="O11:P11"/>
    <mergeCell ref="Q11:T11"/>
    <mergeCell ref="B8:T8"/>
    <mergeCell ref="B9:D9"/>
    <mergeCell ref="E9:G9"/>
    <mergeCell ref="H9:J9"/>
    <mergeCell ref="K9:P9"/>
    <mergeCell ref="Q9:T9"/>
    <mergeCell ref="B5:D5"/>
    <mergeCell ref="E5:M5"/>
    <mergeCell ref="N5:T5"/>
    <mergeCell ref="B6:D6"/>
    <mergeCell ref="E6:T6"/>
    <mergeCell ref="B7:D7"/>
    <mergeCell ref="E7:M7"/>
    <mergeCell ref="N7:T7"/>
    <mergeCell ref="B1:T1"/>
    <mergeCell ref="B2:T2"/>
    <mergeCell ref="B3:T3"/>
    <mergeCell ref="B4:G4"/>
    <mergeCell ref="H4:M4"/>
    <mergeCell ref="N4:P4"/>
    <mergeCell ref="Q4:T4"/>
  </mergeCells>
  <dataValidations count="2">
    <dataValidation type="list" allowBlank="1" showInputMessage="1" showErrorMessage="1" sqref="E32:T32">
      <formula1>Выбор_ТК</formula1>
    </dataValidation>
    <dataValidation type="list" allowBlank="1" showInputMessage="1" showErrorMessage="1" sqref="B33:D33">
      <formula1>Примечание</formula1>
    </dataValidation>
  </dataValidations>
  <pageMargins left="0.75" right="0" top="0.98" bottom="0.39" header="0.51" footer="0"/>
  <pageSetup paperSize="9" scale="92" orientation="portrait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workbookViewId="0">
      <selection activeCell="B10" sqref="B10"/>
    </sheetView>
  </sheetViews>
  <sheetFormatPr defaultColWidth="9" defaultRowHeight="14.25"/>
  <sheetData>
    <row r="2" spans="1:1">
      <c r="A2" t="s">
        <v>46</v>
      </c>
    </row>
    <row r="3" spans="1:1">
      <c r="A3" t="s">
        <v>47</v>
      </c>
    </row>
    <row r="4" spans="1:1">
      <c r="A4" t="s">
        <v>48</v>
      </c>
    </row>
    <row r="5" spans="1:1">
      <c r="A5" t="s">
        <v>49</v>
      </c>
    </row>
    <row r="7" spans="1:1">
      <c r="A7" t="s">
        <v>50</v>
      </c>
    </row>
    <row r="8" spans="1:1">
      <c r="A8" t="s">
        <v>40</v>
      </c>
    </row>
    <row r="9" spans="1:1">
      <c r="A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Sheet1</vt:lpstr>
      <vt:lpstr>list</vt:lpstr>
      <vt:lpstr>Выбор_ТК</vt:lpstr>
      <vt:lpstr>Выбор_транспортной_компании</vt:lpstr>
      <vt:lpstr>Перегрузить_на___Желдор_Экспедиция</vt:lpstr>
      <vt:lpstr>Примечание</vt:lpstr>
    </vt:vector>
  </TitlesOfParts>
  <Company>WWW.YlmF.CoM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DELL1</cp:lastModifiedBy>
  <cp:revision>1</cp:revision>
  <cp:lastPrinted>2013-09-29T13:41:10Z</cp:lastPrinted>
  <dcterms:created xsi:type="dcterms:W3CDTF">2011-11-18T14:48:47Z</dcterms:created>
  <dcterms:modified xsi:type="dcterms:W3CDTF">2016-07-12T05:27:00Z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